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Alma Vargas Lobato}\Desktop\1900 CUENTA PUBLICA\CUENTA PUBLICA 1900\6 INFORMACION DISCIPLINA FINANCIERA\"/>
    </mc:Choice>
  </mc:AlternateContent>
  <xr:revisionPtr revIDLastSave="0" documentId="13_ncr:1_{7455B748-7582-4A64-81CB-3A3998DDF7B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1" sheetId="5" r:id="rId1"/>
    <sheet name="F2" sheetId="6" r:id="rId2"/>
    <sheet name="F3" sheetId="7" r:id="rId3"/>
    <sheet name="F4" sheetId="8" r:id="rId4"/>
    <sheet name="F5" sheetId="9" r:id="rId5"/>
    <sheet name="F6A" sheetId="1" r:id="rId6"/>
    <sheet name="F6B" sheetId="2" r:id="rId7"/>
    <sheet name="F6C" sheetId="3" r:id="rId8"/>
    <sheet name="F6D" sheetId="4" r:id="rId9"/>
    <sheet name="7a" sheetId="11" r:id="rId10"/>
    <sheet name="7c" sheetId="12" r:id="rId11"/>
    <sheet name="Formato 7d" sheetId="13" r:id="rId12"/>
    <sheet name="Formato 7b" sheetId="14" r:id="rId13"/>
    <sheet name="F8" sheetId="10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_sep10">'[1]reportes mensuales 10'!$BK:$BM</definedName>
    <definedName name="__pto11">'[2]2011 Pronostico Ingresos'!$A$8:$D$223</definedName>
    <definedName name="__rec0810">'[3]reportes mensuales 10'!$BG$1:$BI$65536</definedName>
    <definedName name="__rec2008">'[1]2008'!$A$3:$P$221</definedName>
    <definedName name="__sep10">'[1]reportes mensuales 10'!$BK$1:$BM$65536</definedName>
    <definedName name="_0914">'[4]sep-dic14'!$A:$C</definedName>
    <definedName name="_1014">'[4]sep-dic14'!$E:$G</definedName>
    <definedName name="_1114">'[4]sep-dic14'!$I:$K</definedName>
    <definedName name="_1213">'[4]dic 2013 2014'!$A:$C</definedName>
    <definedName name="_1214">'[4]sep-dic14'!$M:$O</definedName>
    <definedName name="_1erinf">'[5]oct13 sep 14'!$H:$J</definedName>
    <definedName name="_2oinf">'[5]oct13 sep 14'!$A:$C</definedName>
    <definedName name="_ABR13">#REF!</definedName>
    <definedName name="_acum1214">'[4]dic 2013 2014'!$F:$H</definedName>
    <definedName name="_ago11">'[6]rec por mes 2011'!$AH:$AJ</definedName>
    <definedName name="_ago12">[7]ago12!$K$3:$AX$260</definedName>
    <definedName name="_ago13">'[8]reportes 2013'!$AC:$AE</definedName>
    <definedName name="_ago14">'[8]reportes 2014'!$AE:$AG</definedName>
    <definedName name="_ago15">'[4]reportes 2015'!$AC:$AE</definedName>
    <definedName name="_ago2011">#REF!</definedName>
    <definedName name="_ago2012">#REF!</definedName>
    <definedName name="_agos11">'[9]datos para proyectar informe'!$E:$G</definedName>
    <definedName name="_dic09">'[10]Hoja1 (2)'!$I:$K</definedName>
    <definedName name="_dic10">#REF!</definedName>
    <definedName name="_dic11">#REF!</definedName>
    <definedName name="_DIC12">'[11]reportes 2012'!$BI:$BK</definedName>
    <definedName name="_dic13">#REF!</definedName>
    <definedName name="_dic14">'[4]reportes 2014'!$AU:$AW</definedName>
    <definedName name="_dic2011">#REF!</definedName>
    <definedName name="_dic2012">#REF!</definedName>
    <definedName name="_DICIEMBRE13">'[8]reportes 2013'!$BI:$BK</definedName>
    <definedName name="_ene11">#REF!</definedName>
    <definedName name="_xlnm._FilterDatabase" localSheetId="9" hidden="1">#REF!</definedName>
    <definedName name="_xlnm._FilterDatabase" localSheetId="10" hidden="1">#REF!</definedName>
    <definedName name="_xlnm._FilterDatabase" hidden="1">#REF!</definedName>
    <definedName name="_jul11">'[6]rec por mes 2011'!$AD:$AF</definedName>
    <definedName name="_jul13">#REF!</definedName>
    <definedName name="_jul2012">'[9]reportes 2012'!$Y:$AA</definedName>
    <definedName name="_JUN11">'[12]2011'!$U$1:$W$65536</definedName>
    <definedName name="_JUN13">#REF!</definedName>
    <definedName name="_jun2012">'[9]reportes 2012'!$U:$W</definedName>
    <definedName name="_ley2015">'[8]acumulado 2014'!$B$6:$V$265</definedName>
    <definedName name="_MAY13">'[4]reportes 2013'!$Q:$S</definedName>
    <definedName name="_may14">'[4]reportes 2014'!$R:$T</definedName>
    <definedName name="_may15">'[4]reportes 2015'!$Q:$S</definedName>
    <definedName name="_may16" localSheetId="9">#REF!</definedName>
    <definedName name="_may16" localSheetId="10">#REF!</definedName>
    <definedName name="_may16">#REF!</definedName>
    <definedName name="_nov09">'[10]Hoja1 (2)'!$E:$G</definedName>
    <definedName name="_nov11">#REF!</definedName>
    <definedName name="_NOV12">'[11]reportes 2012'!$BE:$BG</definedName>
    <definedName name="_nov13">#REF!</definedName>
    <definedName name="_nov14">'[4]reportes 2014'!$AQ:$AS</definedName>
    <definedName name="_nov2010">#REF!</definedName>
    <definedName name="_nov2012">#REF!</definedName>
    <definedName name="_oct09">'[10]Hoja1 (2)'!$A:$C</definedName>
    <definedName name="_oct11">#REF!</definedName>
    <definedName name="_OCT12">'[11]reportes 2012'!$BA:$BC</definedName>
    <definedName name="_oct13">#REF!</definedName>
    <definedName name="_oct2009sept">'[9]datos para proyectar informe'!$Q:$S</definedName>
    <definedName name="_oct2012">#REF!</definedName>
    <definedName name="_octdic11">'[9]datos para proyectar informe'!$M:$O</definedName>
    <definedName name="_pron13mod">'[4]pronostico 2013 '!$B$6:$F$281</definedName>
    <definedName name="_pron15mod">'[4]pron 2015 MODIFICADO'!$C$7:$Q$387</definedName>
    <definedName name="_pto11">#REF!</definedName>
    <definedName name="_rec0810">#REF!</definedName>
    <definedName name="_rec2008">#REF!</definedName>
    <definedName name="_sap">#REF!</definedName>
    <definedName name="_sep10">'[1]reportes mensuales 10'!$BK$1:$BM$65536</definedName>
    <definedName name="_SEP12">'[11]reportes 2012'!$AW:$AY</definedName>
    <definedName name="_sep13">#REF!</definedName>
    <definedName name="_sep2011">#REF!</definedName>
    <definedName name="_sept11">'[9]datos para proyectar informe'!$I:$K</definedName>
    <definedName name="a" hidden="1">#REF!</definedName>
    <definedName name="ab">[13]reportes!$J$1:$L$162</definedName>
    <definedName name="abril">#REF!</definedName>
    <definedName name="abril10">#REF!</definedName>
    <definedName name="abril12">#REF!</definedName>
    <definedName name="abril13">'[11]reportes 2013'!$P:$R</definedName>
    <definedName name="abril2010">#REF!</definedName>
    <definedName name="abril2011">#REF!</definedName>
    <definedName name="abril2014" localSheetId="9">'[14]2012'!#REF!</definedName>
    <definedName name="abril2014" localSheetId="10">'[14]2012'!#REF!</definedName>
    <definedName name="abril2014">'[14]2012'!#REF!</definedName>
    <definedName name="ABRIL814">[15]BR8!$A$1:$C$68</definedName>
    <definedName name="abrvs">[16]Abr27!$A$1:$C$69</definedName>
    <definedName name="abt">[16]ABR30!$A$1:$C$64</definedName>
    <definedName name="ABVC">'[16]25ABR'!$A$1:$C$64</definedName>
    <definedName name="abvn">[16]ABR29!$A$1:$C$4</definedName>
    <definedName name="abvo">[16]aBR28!$A$1:$C$8</definedName>
    <definedName name="ac">[17]pol26may11!$A$1:$C$73</definedName>
    <definedName name="acat">'[17]7ABR'!$A$1:$C$73</definedName>
    <definedName name="ace">'[17]15may'!$A$1:$C$69</definedName>
    <definedName name="acum1al711">'[6]rec por mes 2011'!$Z:$AB</definedName>
    <definedName name="acumulado0310">#REF!</definedName>
    <definedName name="acumulado042010">#REF!</definedName>
    <definedName name="acumulado052010">#REF!</definedName>
    <definedName name="acumulado0610">#REF!</definedName>
    <definedName name="acumulado0710">#REF!</definedName>
    <definedName name="acumulado0810">#REF!</definedName>
    <definedName name="acumulado09">#REF!</definedName>
    <definedName name="acumulado0910">#REF!</definedName>
    <definedName name="acumulado10">#REF!</definedName>
    <definedName name="acumulado1010">#REF!</definedName>
    <definedName name="acumulado1110">#REF!</definedName>
    <definedName name="acumulado1210">#REF!</definedName>
    <definedName name="acumulado15">'[4]acumulado 2015'!$B$7:$L$295</definedName>
    <definedName name="acumulado2008">#REF!</definedName>
    <definedName name="acumuladopronmens">#REF!</definedName>
    <definedName name="acumuladopronmensual">#REF!</definedName>
    <definedName name="ad">[17]pol12abr11!$A$1:$C$10</definedName>
    <definedName name="adn">'[17]24abr'!$A$1:$C$48</definedName>
    <definedName name="ado">'[17]22may'!$A$1:$C$49</definedName>
    <definedName name="ads">'[17]7may'!$A$1:$C$6</definedName>
    <definedName name="adsi">'[17]18may'!$A$1:$C$5</definedName>
    <definedName name="ae">[17]pol21abr11!$A$1:$C$74</definedName>
    <definedName name="AEN">'[18]14ne'!$A$1:$C$67</definedName>
    <definedName name="ag">[13]reportes!$V:$X</definedName>
    <definedName name="AGO">[6]reportes!$D:$F</definedName>
    <definedName name="agos2010">'[1]reportes mensuales 10'!$BG$1:$BI$65536</definedName>
    <definedName name="agosto">#REF!</definedName>
    <definedName name="agosto09">'[1]2009'!$M$1:$O$65536</definedName>
    <definedName name="Agosto12">#REF!</definedName>
    <definedName name="agosto13">'[11]reportes 2013'!$AF:$AH</definedName>
    <definedName name="ai">'[17]5'!$A$1:$C$72</definedName>
    <definedName name="an">[17]pol27may11!$A$1:$C$9</definedName>
    <definedName name="ANIO">'[19]Info General'!$D$20</definedName>
    <definedName name="ANT">'[20]2007'!$T$4:$AE$285</definedName>
    <definedName name="ao">[17]pol30abr11!$A$1:$C$80</definedName>
    <definedName name="aq">'[17]13may'!$A$1:$C$5</definedName>
    <definedName name="_xlnm.Print_Area" localSheetId="9">'7a'!$A$1:$E$39</definedName>
    <definedName name="_xlnm.Print_Area" localSheetId="10">'7c'!$A$1:$E$37</definedName>
    <definedName name="_xlnm.Print_Area" localSheetId="3">'F4'!$A$1:$E$75</definedName>
    <definedName name="_xlnm.Print_Area" localSheetId="5">F6A!$A$1:$G$160</definedName>
    <definedName name="_xlnm.Print_Area" localSheetId="7">F6C!$A$1:$G$78</definedName>
    <definedName name="_xlnm.Print_Area" localSheetId="12">'Formato 7b'!$A$1:$E$33</definedName>
    <definedName name="_xlnm.Print_Area" localSheetId="11">'Formato 7d'!$A$1:$E$33</definedName>
    <definedName name="as">[17]pol14may11!$A$1:$C$67</definedName>
    <definedName name="ASE">'[17]1'!$A$1:$C$67</definedName>
    <definedName name="at">[17]pol10abr11!$A$1:$C$7</definedName>
    <definedName name="atr">'[17]30abr'!$A$1:$C$72</definedName>
    <definedName name="att">[17]pol23abr11!$A$1:$C$35</definedName>
    <definedName name="au">[17]pol8abr11!$A$1:$C$59</definedName>
    <definedName name="av">'[17]10'!$A$1:$C$49</definedName>
    <definedName name="avc">'[17]3'!$A$1:$C$6</definedName>
    <definedName name="avd">'[17]16may'!$A$1:$C$8</definedName>
    <definedName name="ave">'[17]10may'!$A$1:$C$76</definedName>
    <definedName name="avi">[17]pol25abr11!$A$1:$C$76</definedName>
    <definedName name="avn">'[17]31may'!$A$1:$C$65</definedName>
    <definedName name="avo">[17]pol23may11!$A$1:$C$64</definedName>
    <definedName name="AVS">'[17]8'!$A$1:$C$68</definedName>
    <definedName name="avt">'[17]2may'!$A$1:$C$10</definedName>
    <definedName name="avu">'[17]22abr'!$A$1:$C$7</definedName>
    <definedName name="az">'[17]30may'!$A$1:$C$6</definedName>
    <definedName name="CA">'[21]4ago'!$A$1:$C$72</definedName>
    <definedName name="caa">'[21]14ago'!$A$1:$C$9</definedName>
    <definedName name="cab">'[22]4ab'!$A:$C</definedName>
    <definedName name="CABR">'[15]14BR'!$A$1:$C$28</definedName>
    <definedName name="cad">'[21]14dic'!$A$1:$C$57</definedName>
    <definedName name="cadc">'[23]14dc'!$A$1:$C$6</definedName>
    <definedName name="cae">[16]ene14!$A$1:$C$12</definedName>
    <definedName name="cafb">[24]cafb!$A:$C</definedName>
    <definedName name="CAG">[16]AGO4!$A$1:$C$6</definedName>
    <definedName name="CAJ">'[21]14JUL'!$A$1:$C$58</definedName>
    <definedName name="CAJL">[16]JUL14!$A$1:$C$5</definedName>
    <definedName name="cajn">[16]jun14!$A$1:$C$67</definedName>
    <definedName name="cam">[16]Mar14!$A$1:$C$54</definedName>
    <definedName name="camy">'[16]14may'!$A$1:$C$65</definedName>
    <definedName name="camz">[15]camz!$A:$C</definedName>
    <definedName name="can">[21]nov14!$A$1:$C$64</definedName>
    <definedName name="canv">'[23]14nv'!$A:$C</definedName>
    <definedName name="cao">'[21]14oct'!$A$1:$C$68</definedName>
    <definedName name="caoc">'[23]14oc'!$A:$C</definedName>
    <definedName name="catalogoctas">[8]Hoja2!$A:$D</definedName>
    <definedName name="catoago">'[16]14ago'!$A$1:$C$68</definedName>
    <definedName name="cbr">[15]br5!$A$1:$C$10</definedName>
    <definedName name="cd">'[21]4dic'!$A$1:$C$4</definedName>
    <definedName name="CDC">'[23]4dc'!$A:$C</definedName>
    <definedName name="ce">'[25]4ene '!$A$1:$C$54</definedName>
    <definedName name="CEMY">'[26]11MY'!$A$1:$C$10</definedName>
    <definedName name="cfb">[24]CFB!$A:$C</definedName>
    <definedName name="chn">[21]nov8!$A$1:$C$76</definedName>
    <definedName name="cia">'[16]5ago'!$A$1:$C$6</definedName>
    <definedName name="ciag">'[27]5ag'!$A:$C</definedName>
    <definedName name="cijl">[16]Jul5!$A$1:$C$62</definedName>
    <definedName name="CINA">'[16]5ABR'!$A$1:$C$5</definedName>
    <definedName name="CINCOJUNIO">'[26]5jn'!$A$1:$C$72</definedName>
    <definedName name="cincooctubre">'[23]05oc'!$A$1:$C$6</definedName>
    <definedName name="cinv">'[23]5nv'!$A:$C</definedName>
    <definedName name="CIS">'[21]5SEP'!$A$1:$C$70</definedName>
    <definedName name="CISP">'[16]5sp'!$A$1:$C$62</definedName>
    <definedName name="cj">'[21]4JUL'!$A$1:$C$71</definedName>
    <definedName name="cjl">[16]Jul4!$A$1:$C$70</definedName>
    <definedName name="cjn">[16]jun4!$A$1:$C$66</definedName>
    <definedName name="clave">#REF!</definedName>
    <definedName name="claves">[20]dic!$E$5:$G$363</definedName>
    <definedName name="cmy">[16]May4!$A$1:$C$68</definedName>
    <definedName name="cn">[21]nov4!$A$1:$C$73</definedName>
    <definedName name="CNE">[24]CNE!$A$1:$C$16</definedName>
    <definedName name="CNV">'[23]4nv'!$A:$C</definedName>
    <definedName name="co">'[21]4oct'!$A$1:$C$70</definedName>
    <definedName name="conciliado">'[28]conciliacion abril '!$A$2:$H$132</definedName>
    <definedName name="cri" localSheetId="9">#REF!</definedName>
    <definedName name="cri" localSheetId="10">#REF!</definedName>
    <definedName name="cri">#REF!</definedName>
    <definedName name="_xlnm.Criteria">#REF!</definedName>
    <definedName name="CS">'[21]4SEP'!$A$1:$C$7</definedName>
    <definedName name="csp">[16]sp4!$A$1:$C$59</definedName>
    <definedName name="ctag">[27]Hoja4!$A$1:$C$60</definedName>
    <definedName name="cua">[16]Abr21!$A$1:$C$5</definedName>
    <definedName name="cuamz">[15]CMZ!$A$1:$C$65</definedName>
    <definedName name="cuata">'[16]4ABR'!$A$1:$C$15</definedName>
    <definedName name="CUATAB">'[16]14ABR'!$A$1:$C$7</definedName>
    <definedName name="cuatrooctubre">'[23]04oc'!$A$1:$C$8</definedName>
    <definedName name="cuatrooctubre1">#REF!</definedName>
    <definedName name="cuenta">'[28]conciliacion abril '!$C$2:$H$132</definedName>
    <definedName name="CUS">#REF!</definedName>
    <definedName name="da">#REF!</definedName>
    <definedName name="daa">#REF!</definedName>
    <definedName name="DAG">[16]AGO02!$A$1:$C$71</definedName>
    <definedName name="dbr">[15]br2!$A:$C</definedName>
    <definedName name="dcag">'[27]12ag'!$A:$C</definedName>
    <definedName name="DCBR">'[15]12BR'!$A:$C</definedName>
    <definedName name="DCD">'[21]12DIC'!$A$1:$C$5</definedName>
    <definedName name="dcdc">'[23]12dc'!$A$1:$C$11</definedName>
    <definedName name="dcj">'[21]12jul'!$A$1:$C$61</definedName>
    <definedName name="dcjl">[16]Jul12!$A$1:$C$65</definedName>
    <definedName name="dcjn">[26]jn12!$A:$C</definedName>
    <definedName name="dcmy">'[16]12may'!$A$1:$C$8</definedName>
    <definedName name="dcmz">[15]dcmz!$A$1:$C$66</definedName>
    <definedName name="dcne">[24]dcne!$A$1:$C$12</definedName>
    <definedName name="dcnv">#REF!</definedName>
    <definedName name="DCOC">'[23]12oc'!$A$1:$C$8</definedName>
    <definedName name="dd">'[21]2dic'!$A$1:$C$72</definedName>
    <definedName name="ddc">'[23]2dc'!$A:$C</definedName>
    <definedName name="de">'[16]10ene'!$A$1:$C$74</definedName>
    <definedName name="demy">[16]may17!$A$1:$C$55</definedName>
    <definedName name="dfb">[24]DFB!$A$1:$C$15</definedName>
    <definedName name="dg">'[21]2ago'!$A$1:$C$78</definedName>
    <definedName name="dha">'[21]18ago'!$A$1:$C$64</definedName>
    <definedName name="dhag">'[27]18ag'!$A:$C</definedName>
    <definedName name="dhbr">'[15]18br'!$A$1:$C$10</definedName>
    <definedName name="dhdc">'[23]18dc'!$A:$C</definedName>
    <definedName name="dhfb">[24]dhfb!$A:$C</definedName>
    <definedName name="dhjl">'[27]18jl'!$A:$C</definedName>
    <definedName name="dhjn">'[16]18jun'!$A$1:$C$65</definedName>
    <definedName name="dhmy">[16]may18!$A$1:$C$62</definedName>
    <definedName name="dhmz">[15]dhmz!$A:$C</definedName>
    <definedName name="dhn">'[21]18nov'!$A$1:$C$67</definedName>
    <definedName name="dhne">[24]DHNE!$A$1:$C$13</definedName>
    <definedName name="dhsp">[23]sp18!$A:$C</definedName>
    <definedName name="dia">'[21]17ago'!$A$1:$C$59</definedName>
    <definedName name="DIBR">'[15]17br'!$A:$C</definedName>
    <definedName name="DIC">[6]reportes!$P:$R</definedName>
    <definedName name="diciembre">#REF!</definedName>
    <definedName name="diciembre09">'[1]2009'!$AC$1:$AE$65536</definedName>
    <definedName name="didc">'[23]17dc'!$A:$C</definedName>
    <definedName name="dieag">[16]ago10!$A$1:$C$67</definedName>
    <definedName name="DIEAGO">'[27]19ag'!$A$1:$C$68</definedName>
    <definedName name="DIECIAGO">#REF!</definedName>
    <definedName name="DIECIAGOS">'[16]19AGOS'!$A$1:$C$6</definedName>
    <definedName name="DIECINDIC">'[23]19dc '!$A$1:$C$73</definedName>
    <definedName name="DIECINOCT">'[23]19oc'!$A$1:$C$10</definedName>
    <definedName name="diecisieteoct">'[23]17oc'!$A$1:$C$63</definedName>
    <definedName name="DIEN">'[18]17en'!$A$1:$C$15</definedName>
    <definedName name="DIEOCT">'[23]18oc'!$A$1:$C$9</definedName>
    <definedName name="DIESAB">'[16]16ABR'!$A$1:$C$58</definedName>
    <definedName name="DIESAG">'[16]16AGO'!$A$1:$C$57</definedName>
    <definedName name="DIESAGO">'[16]17AGOS'!$A$1:$C$58</definedName>
    <definedName name="DIESOAGO">'[16]18AGO'!$A$1:$C$7</definedName>
    <definedName name="diezab">'[16]10abr'!$A$1:$C$86</definedName>
    <definedName name="dieznv">'[23]10NV'!$A$1:$C$75</definedName>
    <definedName name="difb">[24]difb!$A:$C</definedName>
    <definedName name="dij">'[21]17jul'!$A$1:$C$5</definedName>
    <definedName name="dijl">[16]jul17!$A$1:$C$64</definedName>
    <definedName name="dijn">'[16]17jun'!$A$1:$C$3</definedName>
    <definedName name="DIMY">'[26]17my'!$A$1:$C$9</definedName>
    <definedName name="dimz">[15]dimz!$A:$C</definedName>
    <definedName name="DINE">[24]DINE!$A:$C</definedName>
    <definedName name="dinv">'[23]17nv'!$A:$C</definedName>
    <definedName name="dio">'[21]17oct'!$A$1:$C$66</definedName>
    <definedName name="dioc">[29]oc17!$A$1:$C$64</definedName>
    <definedName name="dis">'[21]10sep'!$A$1:$C$10</definedName>
    <definedName name="disp">'[23]17sp'!$A:$C</definedName>
    <definedName name="DJ">'[21]2JUL'!$A$1:$C$5</definedName>
    <definedName name="djl">[16]jul2!$A$1:$C$65</definedName>
    <definedName name="DJN">[16]JUN2!$A$1:$C$5</definedName>
    <definedName name="DMY">[16]mAY2!$A$1:$C$74</definedName>
    <definedName name="dmz">[15]dmz!$A:$C</definedName>
    <definedName name="dn">[21]nov10!$A$1:$C$66</definedName>
    <definedName name="dna">'[21]19ago'!$A$1:$C$61</definedName>
    <definedName name="dnbr">'[15]19br'!$A$1:$C$6</definedName>
    <definedName name="DNE">[24]DNE!$A$1:$C$47</definedName>
    <definedName name="DNEN">'[18]19ne'!$A:$C</definedName>
    <definedName name="dnfb">[24]dnfb!$A$1:$C$54</definedName>
    <definedName name="dnj">'[21]19jul'!$A$1:$C$57</definedName>
    <definedName name="dnjl">[16]jul19!$A$1:$C$57</definedName>
    <definedName name="dnjn">'[16]19jjn'!$A$1:$C$55</definedName>
    <definedName name="dnm">[16]Mar19!$A$1:$C$40</definedName>
    <definedName name="dnmy">[16]may19!$A$1:$C$6</definedName>
    <definedName name="dnn">'[21]19nov'!$A$1:$C$5</definedName>
    <definedName name="dnne">[24]DNNE!$A$1:$C$13</definedName>
    <definedName name="DNNV">'[23]19nv'!$A:$C</definedName>
    <definedName name="dno">'[21]19oct'!$A$1:$C$63</definedName>
    <definedName name="dnsp">'[23]19sp'!$A:$C</definedName>
    <definedName name="DNV">'[23]2nv'!$A$1:$C$6</definedName>
    <definedName name="do">'[21]2oct'!$A$1:$C$5</definedName>
    <definedName name="doa">'[21]12ago'!$A$1:$C$68</definedName>
    <definedName name="doble">'[16]9ABR'!$A$1:$C$83</definedName>
    <definedName name="doc" localSheetId="9">#REF!</definedName>
    <definedName name="doc" localSheetId="10">#REF!</definedName>
    <definedName name="doc">#REF!</definedName>
    <definedName name="DOCAG">'[16]12AGO'!$A$1:$C$6</definedName>
    <definedName name="DOCEAB">'[16]12ABR'!$A$1:$C$64</definedName>
    <definedName name="dochomz">[15]DNMZ!$A$1:$C$58</definedName>
    <definedName name="dod">'[21]18dic'!$A$1:$C$5</definedName>
    <definedName name="DOE">'[16]12ENE'!$A$1:$C$61</definedName>
    <definedName name="DOEN">'[18]18en'!$A$1:$C$10</definedName>
    <definedName name="dofb">[24]dofb!$A:$C</definedName>
    <definedName name="doh">'[21]18oct'!$A$1:$C$66</definedName>
    <definedName name="doj">'[21]18jul'!$A$1:$C$63</definedName>
    <definedName name="dojl">[16]jul18!$A$1:$C$54</definedName>
    <definedName name="DOJN">[16]JUN12!$A$1:$C$59</definedName>
    <definedName name="dom">[16]Mar18!$A$1:$C$8</definedName>
    <definedName name="don">[21]nov12!$A$1:$C$8</definedName>
    <definedName name="done">'[18]12en'!$A$1:$C$65</definedName>
    <definedName name="DONV">'[23]12nv'!$A:$C</definedName>
    <definedName name="doo">'[21]12oct'!$A$1:$C$79</definedName>
    <definedName name="DOONV">'[23]18NV'!$A:$C</definedName>
    <definedName name="dos">'[21]12sep'!$A$1:$C$45</definedName>
    <definedName name="dosa">[16]abr2!$A$1:$C$49</definedName>
    <definedName name="DS">'[21]2SEP'!$A$1:$C$67</definedName>
    <definedName name="dsa">'[21]16ago'!$A$1:$C$61</definedName>
    <definedName name="dsag">'[27]16ag'!$A$1:$C$9</definedName>
    <definedName name="dsbr">'[15]16br'!$A$1:$C$25</definedName>
    <definedName name="dsd">'[21]16dic'!$A$1:$C$60</definedName>
    <definedName name="dsdc">'[23]16dc'!$A:$C</definedName>
    <definedName name="dsen">'[18]16en'!$A$1:$C$69</definedName>
    <definedName name="dsfb">[24]dsfb!$A$1:$C$9</definedName>
    <definedName name="dsiag">'[27]17ag'!$A$1:$C$6</definedName>
    <definedName name="dsj">'[21]16jul'!$A$1:$C$3</definedName>
    <definedName name="DSJL">[16]JUL16!$A$1:$C$69</definedName>
    <definedName name="DSJN">'[16]16jun'!$A$1:$C$10</definedName>
    <definedName name="dsm">[16]Mar17!$A$1:$C$10</definedName>
    <definedName name="dsmy">[16]may16!$A$1:$C$62</definedName>
    <definedName name="dsmz">[15]dsmz!$A:$C</definedName>
    <definedName name="dsn">'[21]16nov'!$A$1:$C$69</definedName>
    <definedName name="DSNE">[24]DSNE!$A:$C</definedName>
    <definedName name="dsnv">'[23]16nv'!$A:$C</definedName>
    <definedName name="dso">'[21]16oct'!$A$1:$C$6</definedName>
    <definedName name="DSOC">'[23]16oc'!$A:$C</definedName>
    <definedName name="dsp">[16]sp2!$A$1:$C$6</definedName>
    <definedName name="dtd">'[21]20dic'!$A$1:$C$60</definedName>
    <definedName name="dtu">[21]dic31!$A$1:$C$24</definedName>
    <definedName name="dvd">'[21]19dic'!$A$1:$C$56</definedName>
    <definedName name="DZN">[16]aBR19!$A$1:$C$56</definedName>
    <definedName name="dzo">[16]Abr18!$A$1:$C$58</definedName>
    <definedName name="dzsa">[16]Abr17!$A$1:$C$65</definedName>
    <definedName name="ea">'[21]7ago'!$A$1:$C$6</definedName>
    <definedName name="eag">'[27]7ag'!$A:$C</definedName>
    <definedName name="ec">'[16]4ene'!$A$1:$C$52</definedName>
    <definedName name="eca">'[25]14ene'!$A$1:$C$63</definedName>
    <definedName name="eci">'[25]5ENE'!$A$1:$C$51</definedName>
    <definedName name="ED">'[25]2ENE'!$A$1:$C$10</definedName>
    <definedName name="edc">'[25]12ene'!$A$1:$C$56</definedName>
    <definedName name="EDI">'[25]10ENE'!$A$1:$C$71</definedName>
    <definedName name="edn">'[25]19ene'!$A$1:$C$66</definedName>
    <definedName name="edo">'[25]18ene'!$A$1:$C$67</definedName>
    <definedName name="EDS">'[25]16ENE'!$A$1:$C$12</definedName>
    <definedName name="edsi">'[25]17ENE'!$A$1:$C$53</definedName>
    <definedName name="ee">'[16]7ene'!$A$1:$C$11</definedName>
    <definedName name="efb">[24]efb!$A:$C</definedName>
    <definedName name="ei">'[16]5ene'!$A$1:$C$61</definedName>
    <definedName name="ejl">'[27]7jl'!$A:$C</definedName>
    <definedName name="emy">[16]May7!$A$1:$C$64</definedName>
    <definedName name="EMZ">[15]emz!$A:$C</definedName>
    <definedName name="EN">'[25]9ENE'!$A$1:$C$11</definedName>
    <definedName name="ENE">[24]ENE!$A$1:$C$55</definedName>
    <definedName name="enero">'[6]rec por mes 2011'!$A:$C</definedName>
    <definedName name="enero09">#REF!</definedName>
    <definedName name="enero10">#REF!</definedName>
    <definedName name="enero11">#REF!</definedName>
    <definedName name="Enero12">#REF!</definedName>
    <definedName name="enero13">#REF!</definedName>
    <definedName name="ENTE_PUBLICO_A">'[19]Info General'!$C$7</definedName>
    <definedName name="enu">[29]en1!$A$1:$C$12</definedName>
    <definedName name="EO">'[25]8ENE'!$A$1:$C$12</definedName>
    <definedName name="EON">'[25]11ENE'!$A$1:$C$69</definedName>
    <definedName name="EQ">'[25]15ENE'!$A$1:$C$12</definedName>
    <definedName name="es">'[16]6ene'!$A$1:$C$49</definedName>
    <definedName name="ESE">'[25]6ENE'!$A$1:$C$59</definedName>
    <definedName name="ESI">'[25]7ENE'!$A$1:$C$65</definedName>
    <definedName name="esp">'[23]7sp'!$A$1:$C$6</definedName>
    <definedName name="et">'[25]3ene'!$A$1:$C$54</definedName>
    <definedName name="ETI">'[25]30ENE'!$A$1:$C$15</definedName>
    <definedName name="etr">'[25]13ene'!$A$1:$C$58</definedName>
    <definedName name="etu">'[25]31ene'!$A$1:$C$75</definedName>
    <definedName name="EU">'[25]1ENE'!$A$1:$C$7</definedName>
    <definedName name="ev">'[25]20ene'!$A$1:$C$69</definedName>
    <definedName name="EVA">'[25]24ENE'!$A$1:$C$65</definedName>
    <definedName name="evd">'[25]22ene'!$A$1:$C$11</definedName>
    <definedName name="EVE">'[25]27ENE'!$A$1:$C$64</definedName>
    <definedName name="EVI">'[25]25ENE'!$A$1:$C$61</definedName>
    <definedName name="EVN">'[25]29ENE'!$A$1:$C$12</definedName>
    <definedName name="EVO">'[25]28ENE'!$A$1:$C$66</definedName>
    <definedName name="evs">'[25]26ene'!$A$1:$C$64</definedName>
    <definedName name="EVT">'[25]23ENE'!$A$1:$C$13</definedName>
    <definedName name="EVU">'[25]21ENE'!$A$1:$C$66</definedName>
    <definedName name="fb">[13]reportes!$D:$F</definedName>
    <definedName name="fca">'[30]14feb'!$A$1:$C$71</definedName>
    <definedName name="fci">'[30]5feb'!$A$1:$C$14</definedName>
    <definedName name="fcu">'[30]4feb'!$A$1:$C$71</definedName>
    <definedName name="FD">'[30]2FEB'!$A$1:$C$70</definedName>
    <definedName name="fdc">[16]Feb18!$A$1:$C$9</definedName>
    <definedName name="FDH">'[30]18FEB'!$A$1:$C$66</definedName>
    <definedName name="fdi">[16]Feb17!$A$1:$C$61</definedName>
    <definedName name="fdn">'[30]19feb'!$A$1:$C$13</definedName>
    <definedName name="fdo">'[30]12feb'!$A$1:$C$14</definedName>
    <definedName name="fds">'[30]17feb'!$A$1:$C$71</definedName>
    <definedName name="fdse">'[30]16feb'!$A$1:$C$62</definedName>
    <definedName name="fdz">'[30]10feb'!$A$1:$C$79</definedName>
    <definedName name="febrero">'[6]rec por mes 2011'!$E:$G</definedName>
    <definedName name="febrero09">#REF!</definedName>
    <definedName name="febrero10">#REF!</definedName>
    <definedName name="febrero11">#REF!</definedName>
    <definedName name="febrero12">#REF!</definedName>
    <definedName name="Febrero13">#REF!</definedName>
    <definedName name="Febrero2013">'[11]reportes 2013'!$I:$K</definedName>
    <definedName name="febreroacum10">#REF!</definedName>
    <definedName name="fn">'[30]9feb'!$A$1:$C$75</definedName>
    <definedName name="fo">'[30]8feb'!$A$1:$C$71</definedName>
    <definedName name="fon">'[30]11feb'!$A$1:$C$67</definedName>
    <definedName name="fq">'[30]15feb'!$A$1:$C$67</definedName>
    <definedName name="fs">[16]Feb6!$A$1:$C$13</definedName>
    <definedName name="fse">'[30]6feb'!$A$1:$C$8</definedName>
    <definedName name="fsi">'[30]7feb'!$A$1:$C$16</definedName>
    <definedName name="fst">[16]Feb7!$A$1:$C$72</definedName>
    <definedName name="FT">'[30]3FEB'!$A$1:$C$67</definedName>
    <definedName name="ftr">'[30]13feb'!$A$1:$C$7</definedName>
    <definedName name="fu">'[30]1feb'!$A$1:$C$62</definedName>
    <definedName name="fv">'[30]20FEB'!$A$1:$C$9</definedName>
    <definedName name="FVC">'[30]23feb'!$A$1:$C$74</definedName>
    <definedName name="FVD">'[30]22FEB'!$A$1:$C$55</definedName>
    <definedName name="fve">'[30]27feb'!$A$1:$C$11</definedName>
    <definedName name="fvh">'[30]28feb'!$A$1:$C$68</definedName>
    <definedName name="fvi">'[30]25feb'!$A$1:$C$66</definedName>
    <definedName name="fvs">[16]Feb26!$A$1:$C$9</definedName>
    <definedName name="FVT">'[30]24FEB'!$A$1:$C$67</definedName>
    <definedName name="fvu">'[30]21feb'!$A$1:$C$61</definedName>
    <definedName name="ha">'[21]8ago'!$A$1:$C$71</definedName>
    <definedName name="hag">'[27]8ag'!$A:$C</definedName>
    <definedName name="hdc">'[23]8DC'!$A:$C</definedName>
    <definedName name="hfb">[24]hfb!$A$1:$C$12</definedName>
    <definedName name="hjl">'[27]8jl'!$A:$C</definedName>
    <definedName name="hm">[16]Mar11!$A$1:$C$7</definedName>
    <definedName name="HMZ">[15]hmz!$A$1:$C$12</definedName>
    <definedName name="HNE">[24]HNE!$A$1:$C$65</definedName>
    <definedName name="hsp">'[23]8sp'!$A:$C</definedName>
    <definedName name="ia">'[21]5ago'!$A$1:$C$67</definedName>
    <definedName name="IBR">[15]br7!$A:$C</definedName>
    <definedName name="id">'[21]5dic'!$A$1:$C$61</definedName>
    <definedName name="idc">'[29]5dc'!$A$1:$C$59</definedName>
    <definedName name="ifb">[24]IFB!$A$1:$C$63</definedName>
    <definedName name="ij">'[21]5JUL'!$A$1:$C$61</definedName>
    <definedName name="IJL">'[27]5JL'!$A$1:$C$8</definedName>
    <definedName name="im">[16]Mar7!$A$1:$C$60</definedName>
    <definedName name="imy">[16]May5!$A$1:$C$7</definedName>
    <definedName name="imz">[15]imz!$A$1:$C$62</definedName>
    <definedName name="INE">[24]INE!$A$1:$C$13</definedName>
    <definedName name="ingreso12">#REF!</definedName>
    <definedName name="INGRESOS12" localSheetId="9">'[4]acumulado 2015'!#REF!</definedName>
    <definedName name="INGRESOS12" localSheetId="10">'[4]acumulado 2015'!#REF!</definedName>
    <definedName name="INGRESOS12">'[4]acumulado 2015'!#REF!</definedName>
    <definedName name="inv">'[23]7nv'!$A$1:$C$85</definedName>
    <definedName name="isp">'[23]5sp'!$A:$C</definedName>
    <definedName name="itb">'[18]7fb'!$A:$C</definedName>
    <definedName name="jc">[21]jun4!$A$1:$C$9</definedName>
    <definedName name="jct">'[21]14jun'!$A$1:$C$69</definedName>
    <definedName name="jd">'[21]2jun'!$A$1:$C$71</definedName>
    <definedName name="JDH">'[21]18JUN'!$A$1:$C$9</definedName>
    <definedName name="jdi">'[21]17jun'!$A$1:$C$63</definedName>
    <definedName name="JDN">'[21]19JUN'!$A$1:$C$7</definedName>
    <definedName name="jdo">'[21]12jun'!$A$1:$C$5</definedName>
    <definedName name="jds">'[21]16jun'!$A$1:$C$72</definedName>
    <definedName name="jh">[21]jun7!$A$1:$C$64</definedName>
    <definedName name="ji">[21]jun5!$A$1:$C$6</definedName>
    <definedName name="jl">[13]reportes!$S:$U</definedName>
    <definedName name="jn">'[21]9jun'!$A$1:$C$68</definedName>
    <definedName name="jni">[16]jun5!$A$1:$C$61</definedName>
    <definedName name="JNT">[16]JUN3!$A$1:$C$5</definedName>
    <definedName name="jo">'[21]1jun'!$A$1:$C$58</definedName>
    <definedName name="joh">[21]jun8!$A$1:$C$67</definedName>
    <definedName name="jon">'[21]11jun'!$A$1:$C$13</definedName>
    <definedName name="jq">'[21]15jun'!$A$1:$C$68</definedName>
    <definedName name="js">'[21]6jun'!$A$1:$C$74</definedName>
    <definedName name="jt">[21]jun3!$A$1:$C$71</definedName>
    <definedName name="jtr">'[21]13jun'!$A$1:$C$62</definedName>
    <definedName name="jtri">'[21]30JUN'!$A$1:$C$75</definedName>
    <definedName name="JUL">[6]reportes!$A:$C</definedName>
    <definedName name="julio">#REF!</definedName>
    <definedName name="julio09">'[1]2009'!$I$1:$K$65536</definedName>
    <definedName name="julio10">#REF!</definedName>
    <definedName name="julio12">#REF!</definedName>
    <definedName name="julio13">'[11]reportes 2013'!$AB:$AD</definedName>
    <definedName name="julio2011">#REF!</definedName>
    <definedName name="junio">#REF!</definedName>
    <definedName name="junio09">'[1]2009'!$E$1:$G$65536</definedName>
    <definedName name="junio10">#REF!</definedName>
    <definedName name="junio11">#REF!</definedName>
    <definedName name="junio12">#REF!</definedName>
    <definedName name="junio13">'[11]reportes 2013'!$X:$Z</definedName>
    <definedName name="JV">'[21]20JUN'!$A$1:$C$69</definedName>
    <definedName name="jvc">'[21]24jun'!$A$1:$C$9</definedName>
    <definedName name="jvd">'[21]22jun'!$A$1:$C$65</definedName>
    <definedName name="jve">'[21]27jun'!$A$1:$C$70</definedName>
    <definedName name="jvh">'[21]28jun'!$A$1:$C$68</definedName>
    <definedName name="JVI">'[21]25JUN'!$A$1:$C$6</definedName>
    <definedName name="jvn">'[21]29jun'!$A$1:$C$64</definedName>
    <definedName name="jvs">'[21]26jun'!$A$1:$C$3</definedName>
    <definedName name="jvt">'[21]23jun'!$A$1:$C$63</definedName>
    <definedName name="jvu">'[21]21jun'!$A$1:$C$67</definedName>
    <definedName name="jz">'[21]10jun'!$A$1:$C$71</definedName>
    <definedName name="k" hidden="1">#REF!</definedName>
    <definedName name="KK">#REF!</definedName>
    <definedName name="LOL">#REF!</definedName>
    <definedName name="Marzo">#REF!</definedName>
    <definedName name="marzo09">#REF!</definedName>
    <definedName name="marzo10">#REF!</definedName>
    <definedName name="marzo11">#REF!</definedName>
    <definedName name="marzo12">#REF!</definedName>
    <definedName name="Marzo13">#REF!</definedName>
    <definedName name="Marzo2013">'[11]reportes 2013'!$M:$O</definedName>
    <definedName name="mayo">#REF!</definedName>
    <definedName name="mayo09">'[1]2009'!$A$1:$C$65536</definedName>
    <definedName name="mayo12">#REF!</definedName>
    <definedName name="Mayo13">'[11]reportes 2013'!$T:$V</definedName>
    <definedName name="mayo2010">#REF!</definedName>
    <definedName name="mayo2011">#REF!</definedName>
    <definedName name="mc">'[31]4mar'!$A$1:$C$85</definedName>
    <definedName name="mca">'[31]14mar'!$A$1:$C$76</definedName>
    <definedName name="md">'[31]2mar'!$A$1:$C$71</definedName>
    <definedName name="MDI">'[31]17MAR'!$A$1:$C$62</definedName>
    <definedName name="mdn">'[31]19mar'!$A$1:$C$8</definedName>
    <definedName name="MDO">'[31]12MAR'!$A$1:$C$10</definedName>
    <definedName name="mdoc">[16]MAr12!$A$1:$C$60</definedName>
    <definedName name="mds">'[31]16mar'!$A$1:$C$62</definedName>
    <definedName name="me">'[31]7mar'!$A$1:$C$68</definedName>
    <definedName name="mi">'[31]5mar'!$A$1:$C$9</definedName>
    <definedName name="mn">'[31]9mar'!$A$1:$C$70</definedName>
    <definedName name="mo">'[31]8mar'!$A$1:$C$76</definedName>
    <definedName name="moh">'[31]20mar'!$A$1:$C$6</definedName>
    <definedName name="mon">'[31]11mar'!$A$1:$C$67</definedName>
    <definedName name="mq">'[31]15mar'!$A$1:$C$64</definedName>
    <definedName name="ms">'[31]6mar'!$A$1:$C$7</definedName>
    <definedName name="mt">'[31]3mar'!$A$1:$C$66</definedName>
    <definedName name="mta">'[31]30mar'!$A$1:$C$66</definedName>
    <definedName name="MTR">'[31]13MAR'!$A$1:$C$8</definedName>
    <definedName name="mtu">'[31]31mar'!$A$1:$C$79</definedName>
    <definedName name="mu">'[31]1mar'!$A$1:$C$56</definedName>
    <definedName name="mv">'[31]18mar'!$A$1:$C$68</definedName>
    <definedName name="mvc">'[31]24mar'!$A$1:$C$64</definedName>
    <definedName name="mvd">'[31]22mar'!$A$1:$C$63</definedName>
    <definedName name="mve">'[31]27mar'!$A$1:$C$6</definedName>
    <definedName name="mvi">'[31]25mar'!$A$1:$C$66</definedName>
    <definedName name="mvn">'[31]29mar'!$A$1:$C$64</definedName>
    <definedName name="mvo">'[31]28mar'!$A$1:$C$64</definedName>
    <definedName name="mvs">'[31]26mar'!$A$1:$C$9</definedName>
    <definedName name="mvt">'[31]23mar'!$A$1:$C$57</definedName>
    <definedName name="mvu">'[31]21mar'!$A$1:$C$10</definedName>
    <definedName name="my">[13]reportes!$M:$O</definedName>
    <definedName name="myo">'[16]8may'!$A$1:$C$68</definedName>
    <definedName name="mz">'[31]10mar'!$A$1:$C$76</definedName>
    <definedName name="na">'[21]9ago'!$A$1:$C$72</definedName>
    <definedName name="NAG">[16]ago9!$A$1:$C$64</definedName>
    <definedName name="nbr">[15]pbr!$A:$C</definedName>
    <definedName name="nci">[21]nov5!$A$1:$C$6</definedName>
    <definedName name="nd">'[21]2nov'!$A$1:$C$6</definedName>
    <definedName name="ndc">'[23]9dc'!$A:$C</definedName>
    <definedName name="nfb">[24]nfb!$A$1:$C$12</definedName>
    <definedName name="nid">'[21]17dic'!$A$1:$C$7</definedName>
    <definedName name="nj">'[21]9jul'!$A$1:$C$7</definedName>
    <definedName name="njl">[16]jul9!$A$1:$C$60</definedName>
    <definedName name="NJN">[16]JUN9!$A$1:$C$8</definedName>
    <definedName name="nm">[16]Mar9!$A$1:$C$72</definedName>
    <definedName name="nmy">[16]May9!$A$1:$C$75</definedName>
    <definedName name="NMZ">[15]nmz!$A$1:$C$7</definedName>
    <definedName name="NNE">[24]NNE!$A$1:$C$60</definedName>
    <definedName name="nnu">'[21]9nov'!$A$1:$C$71</definedName>
    <definedName name="nnv">'[23]9nv'!$A$1:$C$6</definedName>
    <definedName name="no">'[21]9OCT'!$A$1:$C$3</definedName>
    <definedName name="noc">'[23]9oc'!$A:$C</definedName>
    <definedName name="NOMBRES">[32]tablas!$A$3:$C$101</definedName>
    <definedName name="non">'[21]1nov'!$A$1:$C$62</definedName>
    <definedName name="NOV">[6]reportes!$M:$O</definedName>
    <definedName name="noviembre">#REF!</definedName>
    <definedName name="noviembre09">'[1]2009'!$Y$1:$AA$65536</definedName>
    <definedName name="NOVIEMBRE13">'[8]reportes 2013'!$BE:$BG</definedName>
    <definedName name="ns">[21]nov6!$A$1:$C$6</definedName>
    <definedName name="nsp">'[23]9sp'!$A:$C</definedName>
    <definedName name="nt">[21]nov3!$A$1:$C$68</definedName>
    <definedName name="ntr">'[21]30nov'!$A$1:$C$61</definedName>
    <definedName name="NUD">'[21]9dic'!$A$1:$C$75</definedName>
    <definedName name="nueva">'[16]9ABR'!$A$1:$C$83</definedName>
    <definedName name="nujn">[16]jun21!$A$1:$C$58</definedName>
    <definedName name="nus">'[21]9sep'!$A$1:$C$77</definedName>
    <definedName name="nv">'[21]20nov'!$A$1:$C$5</definedName>
    <definedName name="nvc">'[21]25nov'!$A$1:$C$68</definedName>
    <definedName name="nvd">'[21]22nov'!$A$1:$C$63</definedName>
    <definedName name="nvi">'[21]27nov'!$A$1:$C$4</definedName>
    <definedName name="nvmz">'[15]29mz'!$A$1:$C$9</definedName>
    <definedName name="nvn">'[21]29nov'!$A$1:$C$59</definedName>
    <definedName name="nvs">'[21]26nov'!$A$1:$C$6</definedName>
    <definedName name="nvu">'[21]21nov'!$A$1:$C$10</definedName>
    <definedName name="oag">[16]AGO8!$A$1:$C$69</definedName>
    <definedName name="oc">[13]reportes!$AB:$AD</definedName>
    <definedName name="oca">'[21]11ago'!$A$1:$C$64</definedName>
    <definedName name="ocag">'[27]11ag'!$A:$C</definedName>
    <definedName name="OCBR">'[15]11BR'!$A$1:$C$11</definedName>
    <definedName name="ocdc">'[23]11dc'!$A:$C</definedName>
    <definedName name="OCHAB">'[16]8ABR'!$A$1:$C$4</definedName>
    <definedName name="OCHOJUNIO">'[26]8jn'!$A$1:$C$6</definedName>
    <definedName name="OCHOMAY">'[26]8my'!$A$1:$C$73</definedName>
    <definedName name="oci">'[21]5OCT'!$A$1:$C$70</definedName>
    <definedName name="ocj">'[21]11jul'!$A$1:$C$66</definedName>
    <definedName name="ocmy">[16]MAY11!$A$1:$C$66</definedName>
    <definedName name="OCO">'[21]8OCT'!$A$1:$C$4</definedName>
    <definedName name="OCS">'[21]8SEP'!$A$1:$C$74</definedName>
    <definedName name="OCT">[6]reportes!$J:$L</definedName>
    <definedName name="oct10sep11">'[9]datos para proyectar informe'!$U:$W</definedName>
    <definedName name="octdic2010">[3]Hoja1!$A$1:$C$65536</definedName>
    <definedName name="octubre">#REF!</definedName>
    <definedName name="octubre09">'[1]2009'!$U$1:$W$65536</definedName>
    <definedName name="octubre10">#REF!</definedName>
    <definedName name="OCTUBRE13">'[8]reportes 2013'!$BA:$BC</definedName>
    <definedName name="OD">'[21]8dic'!$A$1:$C$73</definedName>
    <definedName name="odc">'[29]11dc'!$A$1:$C$59</definedName>
    <definedName name="oe">'[16]11ene'!$A$1:$C$65</definedName>
    <definedName name="ofb">[24]ofb!$A:$C</definedName>
    <definedName name="oj">'[21]8jul'!$A$1:$C$75</definedName>
    <definedName name="ojl">[16]jul8!$A$1:$C$5</definedName>
    <definedName name="ojn">[16]jun8!$A$1:$C$66</definedName>
    <definedName name="om">'[16]8mar'!$A$1:$C$66</definedName>
    <definedName name="omz">[15]omz!$A$1:$C$56</definedName>
    <definedName name="onc">'[21]11oct'!$A$1:$C$71</definedName>
    <definedName name="ONCAG">'[16]11AGO'!$A$1:$C$6</definedName>
    <definedName name="onceab">'[16]11abr'!$A$1:$C$62</definedName>
    <definedName name="OND">'[21]11DIC'!$A$1:$C$8</definedName>
    <definedName name="one">[24]ONE!$A$1:$C$14</definedName>
    <definedName name="ONJL">[16]JUL11!$A$1:$C$56</definedName>
    <definedName name="ONJN">[16]JUN11!$A$1:$C$61</definedName>
    <definedName name="onn">'[21]11nov'!$A$1:$C$64</definedName>
    <definedName name="onnv">'[23]11nv'!$A:$C</definedName>
    <definedName name="ONOC">'[23]11oc'!$A$1:$C$9</definedName>
    <definedName name="ons">'[21]11sep'!$A$1:$C$6</definedName>
    <definedName name="onv">'[23]8nv'!$A:$C</definedName>
    <definedName name="OOC">'[23]8oc'!$A:$C</definedName>
    <definedName name="osp">'[23]11sp'!$A:$C</definedName>
    <definedName name="ovs">'[21]27oct'!$A$1:$C$65</definedName>
    <definedName name="OVT">[21]OCT23!$A$1:$C$6</definedName>
    <definedName name="PERIODO_INFORME">'[19]Info General'!$C$14</definedName>
    <definedName name="PIA">[33]Hoja1!$B:$D</definedName>
    <definedName name="piai">[34]Hoja1!$B:$D</definedName>
    <definedName name="pmod">[33]Hoja1!$W:$Y</definedName>
    <definedName name="pmodi">[34]Hoja1!$F:$H</definedName>
    <definedName name="PMOII">[35]Hoja2!$P$2:$R$303</definedName>
    <definedName name="poliza">[8]ingoksap!$A$2:$M$339</definedName>
    <definedName name="poliza15">[4]POLIZA15OK!$C$54:$D$405</definedName>
    <definedName name="PRA">[33]Hoja1!$N:$P</definedName>
    <definedName name="preci">[34]Hoja1!$J:$L</definedName>
    <definedName name="predial12" localSheetId="9">'[14]2012'!#REF!</definedName>
    <definedName name="predial12" localSheetId="10">'[14]2012'!#REF!</definedName>
    <definedName name="predial12">'[14]2012'!#REF!</definedName>
    <definedName name="predial13">'[14]2013'!#REF!</definedName>
    <definedName name="presup">'[20]Pronóstico 2008 mensual'!$T$6:$AE$229</definedName>
    <definedName name="presupmensual09">#REF!</definedName>
    <definedName name="pri">[35]Hoja2!$B:$D</definedName>
    <definedName name="primerosep">[23]sp1!$A$1:$C$66</definedName>
    <definedName name="prm">[35]Hoja2!$G:$I</definedName>
    <definedName name="PRON.OFICIAL">#REF!</definedName>
    <definedName name="pron_12">#REF!</definedName>
    <definedName name="pron2011">#REF!</definedName>
    <definedName name="pron2012">'[6]PROYECCION 2011 datos'!$A$8:$F$232</definedName>
    <definedName name="pronmensual15">'[4]pronmensual 2015'!$D$8:$Q$357</definedName>
    <definedName name="PRONMOD2015" localSheetId="9">'[4]pronmensual 2015'!#REF!</definedName>
    <definedName name="PRONMOD2015" localSheetId="10">'[4]pronmensual 2015'!#REF!</definedName>
    <definedName name="PRONMOD2015">'[4]pronmensual 2015'!#REF!</definedName>
    <definedName name="pronostico">#REF!</definedName>
    <definedName name="pronostico2013">#REF!</definedName>
    <definedName name="PRONOSTICO2014">'[8]PRONOSTICO 2014'!$B$8:$AE$286</definedName>
    <definedName name="pronosticoanual">#REF!</definedName>
    <definedName name="PRONOSTICOANUAL10">#REF!</definedName>
    <definedName name="ptofinanzas">[8]CRI!$E$4:$F$167</definedName>
    <definedName name="qa">'[21]15ago'!$A$1:$C$68</definedName>
    <definedName name="qag">'[27]15ag'!$A$1:$C$68</definedName>
    <definedName name="QBR">'[15]15BR14'!$A$1:$C$25</definedName>
    <definedName name="qd">'[21]15dic'!$A$1:$C$54</definedName>
    <definedName name="QDC">'[23]15dc'!$A:$C</definedName>
    <definedName name="qe">[16]ene15!$A$1:$C$11</definedName>
    <definedName name="qfb">[24]qfb!$A$1:$C$16</definedName>
    <definedName name="qj">'[21]15jul'!$A$1:$C$64</definedName>
    <definedName name="QJL">[16]JUL15!$A$1:$C$8</definedName>
    <definedName name="qjn">'[16]15jun'!$A$1:$C$65</definedName>
    <definedName name="QM">[16]Mar15!$A$1:$C$61</definedName>
    <definedName name="qmy">[16]may15!$A$1:$C$63</definedName>
    <definedName name="qmz">[15]qmz!$A$1:$C$13</definedName>
    <definedName name="QNE">[24]QNE!$A$1:$C$54</definedName>
    <definedName name="qnv">'[23]15nv'!$A:$C</definedName>
    <definedName name="qo">'[21]15oct'!$A$1:$C$11</definedName>
    <definedName name="QOC">'[23]15oc'!$A:$C</definedName>
    <definedName name="QUINAB">'[16]15ABR'!$A$1:$C$5</definedName>
    <definedName name="QUINAG">'[16]15ago'!$A$1:$C$57</definedName>
    <definedName name="qun">[21]nov15!$A$1:$C$56</definedName>
    <definedName name="re">[35]Hoja2!$L:$N</definedName>
    <definedName name="recaudado2009">#REF!</definedName>
    <definedName name="recii">[35]Hoja2!$T$1:$V$303</definedName>
    <definedName name="rne">[24]RNE!$A:$C</definedName>
    <definedName name="s">#REF!</definedName>
    <definedName name="sa">'[21]6ago'!$A$1:$C$8</definedName>
    <definedName name="SAABR12">'[36]reportes 2012'!$AZ:$BB</definedName>
    <definedName name="SAAGO12">'[36]reportes 2012'!$BP:$BR</definedName>
    <definedName name="SADIC11">'[36]2011'!$BN:$BP</definedName>
    <definedName name="SAENE12">'[36]reportes 2012'!$AN:$AP</definedName>
    <definedName name="SAFEB12">'[36]reportes 2012'!$AR:$AT</definedName>
    <definedName name="sag">[16]ago6!$A$1:$C$65</definedName>
    <definedName name="SAJUL12">'[36]reportes 2012'!$BL:$BN</definedName>
    <definedName name="SAJUN12">'[36]reportes 2012'!$BH:$BJ</definedName>
    <definedName name="SAMAR12">'[36]reportes 2012'!$AV:$AX</definedName>
    <definedName name="SAMAY12">'[36]reportes 2012'!$BD:$BF</definedName>
    <definedName name="SANOV11">'[36]2011'!$BJ:$BL</definedName>
    <definedName name="SAOCT11">'[36]2011'!$BF:$BH</definedName>
    <definedName name="sap">[37]Modsap!$A$1:$C$300</definedName>
    <definedName name="SASEP11">'[36]2011'!$BB:$BD</definedName>
    <definedName name="SASEP12">'[36]reportes 2012'!$BT:$BV</definedName>
    <definedName name="sbr">[15]br6!$A$1:$C$11</definedName>
    <definedName name="sd">'[21]6dic'!$A$1:$C$71</definedName>
    <definedName name="sdc">'[23]6dc'!$A:$C</definedName>
    <definedName name="SEISA">'[16]6ABR'!$A$1:$C$6</definedName>
    <definedName name="SEISJUNIO">'[26]6jn'!$A$1:$C$71</definedName>
    <definedName name="SEP">[6]reportes!$G:$I</definedName>
    <definedName name="sept2010">#REF!</definedName>
    <definedName name="septiembre">#REF!</definedName>
    <definedName name="septiembre09">'[1]2009'!$Q$1:$S$65536</definedName>
    <definedName name="Septiembre12">#REF!</definedName>
    <definedName name="SEPTIEMBRE13">'[8]reportes 2013'!$AW:$AY</definedName>
    <definedName name="ses">'[21]6SEP'!$A$1:$C$64</definedName>
    <definedName name="SFB">[24]SFB!$A$1:$C$63</definedName>
    <definedName name="siag">[16]ago7!$A$1:$C$66</definedName>
    <definedName name="sid">'[21]7dic'!$A$1:$C$71</definedName>
    <definedName name="sieta">'[16]7ABR'!$A$1:$C$6</definedName>
    <definedName name="SIETEJUNIO">'[26]7JN'!$A$1:$C$11</definedName>
    <definedName name="sij">'[21]7jul'!$A$1:$C$65</definedName>
    <definedName name="sijl">[16]jul7!$A$1:$C$7</definedName>
    <definedName name="sin">'[21]7nov'!$A$1:$C$74</definedName>
    <definedName name="sioc">'[23]7oc'!$A:$C</definedName>
    <definedName name="SIS">'[21]7SEP'!$A$1:$C$66</definedName>
    <definedName name="sj">'[21]6jul'!$A$1:$C$70</definedName>
    <definedName name="sjl">[16]Jul6!$A$1:$C$70</definedName>
    <definedName name="SJN">[16]JUN6!$A$1:$C$65</definedName>
    <definedName name="sm">[16]Mar6!$A$1:$C$73</definedName>
    <definedName name="smy">[16]May6!$A$1:$C$5</definedName>
    <definedName name="SMZ">[15]smz!$A:$C</definedName>
    <definedName name="SNE">[24]SNE!$A$1:$C$46</definedName>
    <definedName name="SNV">'[23]6nv'!$A:$C</definedName>
    <definedName name="so">'[21]6OCT'!$A$1:$C$71</definedName>
    <definedName name="soc">'[23]06oc'!$A:$C</definedName>
    <definedName name="sp">[13]reportes!$Y:$AA</definedName>
    <definedName name="SSP">'[16]6SP'!$A$1:$C$52</definedName>
    <definedName name="stjn">[16]jun7!$A$1:$C$66</definedName>
    <definedName name="sto">'[21]7OCT'!$A$1:$C$65</definedName>
    <definedName name="SZP">'[23]10sp'!$A:$C</definedName>
    <definedName name="ta">'[21]3ago'!$A$1:$C$74</definedName>
    <definedName name="tag">'[27]3ag'!$A$1:$C$3</definedName>
    <definedName name="tajn">'[26]30jn'!$A:$C</definedName>
    <definedName name="TANV">'[23]30nv'!$A$1:$C$8</definedName>
    <definedName name="TBR">[15]BR3!$A:$C</definedName>
    <definedName name="tcdc">'[23]13dc'!$A$1:$C$6</definedName>
    <definedName name="tcjl">[16]jul30!$A$1:$C$68</definedName>
    <definedName name="td">'[21]3dic'!$A$1:$C$6</definedName>
    <definedName name="tdc">'[23]3dc'!$A$1:$C$60</definedName>
    <definedName name="te">'[16]30ene'!$A$1:$C$65</definedName>
    <definedName name="temz">[15]uab!$A:$C</definedName>
    <definedName name="tesp">'[23]30sp'!$A$1:$C$69</definedName>
    <definedName name="tfb">[24]TFB!$A:$C</definedName>
    <definedName name="tia">'[21]30ago'!$A$1:$C$62</definedName>
    <definedName name="tiag">'[16]30ag'!$A$1:$C$58</definedName>
    <definedName name="tibr">'[15]30br'!$A:$C</definedName>
    <definedName name="tidc">'[23]30dc'!$A:$C</definedName>
    <definedName name="TIEN">'[18]30EN'!$A:$C</definedName>
    <definedName name="tijl">'[27]30jl'!$A:$C</definedName>
    <definedName name="tijn">'[16]30jun'!$A$1:$C$7</definedName>
    <definedName name="timy">'[26]30my'!$A:$C</definedName>
    <definedName name="tine">[24]tine!$A:$C</definedName>
    <definedName name="tioc">'[23]30oc14'!$A:$C</definedName>
    <definedName name="_xlnm.Print_Titles" localSheetId="9">#REF!</definedName>
    <definedName name="_xlnm.Print_Titles" localSheetId="5">F6A!$1:$8</definedName>
    <definedName name="_xlnm.Print_Titles" localSheetId="7">F6C!$1:$8</definedName>
    <definedName name="_xlnm.Print_Titles">#REF!</definedName>
    <definedName name="TJ">'[21]3JUL'!$A$1:$C$6</definedName>
    <definedName name="tjl">'[16]3jul'!$A$1:$C$72</definedName>
    <definedName name="TJN">[26]jn3!$A$1:$C$73</definedName>
    <definedName name="tm">[16]Mar30!$A$1:$C$12</definedName>
    <definedName name="tmy">[16]May3!$A$1:$C$72</definedName>
    <definedName name="tmz">[15]tmz!$A:$C</definedName>
    <definedName name="TNE">[24]TNE!$A$1:$C$56</definedName>
    <definedName name="tnv">'[23]3nv'!$A:$C</definedName>
    <definedName name="TO">'[21]3oct'!$A$1:$C$81</definedName>
    <definedName name="toj">'[21]30jul'!$A$1:$C$9</definedName>
    <definedName name="tomz">'[15]30mz'!$A:$C</definedName>
    <definedName name="too">'[21]30oct'!$A$1:$C$7</definedName>
    <definedName name="tra">'[21]13ago'!$A$1:$C$5</definedName>
    <definedName name="TRAG">[16]AGO3!$A$1:$C$63</definedName>
    <definedName name="TRBR">'[15]13BR'!$A$1:$C$7</definedName>
    <definedName name="trc">'[21]13jul'!$A$1:$C$66</definedName>
    <definedName name="trd">'[21]13dic'!$A$1:$C$68</definedName>
    <definedName name="tre">'[16]13ene'!$A$1:$C$56</definedName>
    <definedName name="trecag">'[16]13ag'!$A$1:$C$63</definedName>
    <definedName name="TRECEAB">'[16]13ABR'!$A$1:$C$60</definedName>
    <definedName name="trecenv">'[23]13nv'!$A$1:$C$59</definedName>
    <definedName name="treceoctubre" localSheetId="9">'[23]13OC'!#REF!</definedName>
    <definedName name="treceoctubre" localSheetId="10">'[23]13OC'!#REF!</definedName>
    <definedName name="treceoctubre">'[23]13OC'!#REF!</definedName>
    <definedName name="TREINTAAGOS">'[27]30AG14'!$A$1:$C$11</definedName>
    <definedName name="TREINTAYUNAGOS">'[27]31AG14'!$A$1:$C$9</definedName>
    <definedName name="tresa">[16]abr3!$A$1:$C$54</definedName>
    <definedName name="tresoctubre">'[23]03oc'!$A$1:$C$64</definedName>
    <definedName name="trfb">[24]trfb!$A:$C</definedName>
    <definedName name="trjl">[16]jul13!$A$1:$C$59</definedName>
    <definedName name="TRJN">[16]JUN13!$A$1:$C$62</definedName>
    <definedName name="trmy">[16]may30!$A$1:$C$63</definedName>
    <definedName name="trmz">[15]trmz!$A$1:$C$57</definedName>
    <definedName name="trmz.">[15]trmz!$A$1:$C$57</definedName>
    <definedName name="trn">[21]nov13!$A$1:$C$5</definedName>
    <definedName name="trne">'[18]13ne'!$A$1:$C$78</definedName>
    <definedName name="tro">'[21]13oct'!$A$1:$C$68</definedName>
    <definedName name="troc">'[23]13OC'!$A:$C</definedName>
    <definedName name="trs">'[21]30sep'!$A$1:$C$74</definedName>
    <definedName name="TS">'[21]3SEP'!$A$1:$C$5</definedName>
    <definedName name="tsp">[16]sp3!$A$1:$C$77</definedName>
    <definedName name="tua">'[21]31ago'!$A$1:$C$62</definedName>
    <definedName name="tuag">[16]ag31!$A$1:$C$64</definedName>
    <definedName name="tudc">'[23]31dc'!$A:$C</definedName>
    <definedName name="tue">[16]ene31!$A$1:$C$65</definedName>
    <definedName name="TUEN">'[18]31EN'!$A$1:$C$20</definedName>
    <definedName name="tuenb">'[18]31enbis'!$A$1:$C$20</definedName>
    <definedName name="tuj">'[21]31jul'!$A$1:$C$31</definedName>
    <definedName name="tujl">'[16]31jul'!$A$1:$C$10</definedName>
    <definedName name="tum">[16]Mar31!$A$1:$C$10</definedName>
    <definedName name="tumy">'[16]31may'!$A$1:$C$60</definedName>
    <definedName name="tune">[24]tune!$A:$C</definedName>
    <definedName name="tuo">'[21]31oct'!$A$1:$C$70</definedName>
    <definedName name="TUOC">'[23]31oc'!$A:$C</definedName>
    <definedName name="tvs">'[30]26feb'!$A$1:$C$13</definedName>
    <definedName name="ua">'[21]1ago'!$A$1:$C$54</definedName>
    <definedName name="uag">[16]ago1!$A$1:$C$65</definedName>
    <definedName name="ub">[16]Abr1!$A$1:$C$4</definedName>
    <definedName name="ubr">[15]temz!$A:$C</definedName>
    <definedName name="ud">'[21]1dic'!$A$1:$C$54</definedName>
    <definedName name="udc">'[23]1dc'!$A:$C</definedName>
    <definedName name="uf">[16]feb1!$A$1:$C$69</definedName>
    <definedName name="ufb">[24]UFB!$A:$C</definedName>
    <definedName name="UJ">'[21]1JUL'!$A$1:$C$52</definedName>
    <definedName name="ujl">[16]jul1!$A$1:$C$6</definedName>
    <definedName name="UJN">[16]jUN1!$A$1:$C$70</definedName>
    <definedName name="ULTIMO">'[19]Info General'!$E$20</definedName>
    <definedName name="um">[16]Mar1!$A$1:$C$77</definedName>
    <definedName name="umy">[16]MAY1!$A$1:$C$7</definedName>
    <definedName name="UMZ">[15]UMZ!$A:$C</definedName>
    <definedName name="une">[24]UNE!$A$1:$C$11</definedName>
    <definedName name="uno" localSheetId="9">'[38]2009'!#REF!</definedName>
    <definedName name="uno" localSheetId="10">'[38]2009'!#REF!</definedName>
    <definedName name="uno">'[38]2009'!#REF!</definedName>
    <definedName name="UNV">'[23]1nv'!$A:$C</definedName>
    <definedName name="uo">'[21]1oct'!$A$2:$C$13</definedName>
    <definedName name="uoc">'[23]1oc'!$A:$C</definedName>
    <definedName name="UR">[8]ur!$A$6:$B$82</definedName>
    <definedName name="us">'[21]1sep'!$A$1:$C$52</definedName>
    <definedName name="usp">[16]sp1!$A$1:$C$6</definedName>
    <definedName name="va">'[21]20ago'!$A$1:$C$10</definedName>
    <definedName name="vaoc">'[23]24oc'!$A:$C</definedName>
    <definedName name="vbr">'[15]20br'!$A$1:$C$10</definedName>
    <definedName name="vca">'[21]24ago'!$A$1:$C$59</definedName>
    <definedName name="vcag">[16]ag24!$A$1:$C$59</definedName>
    <definedName name="vcd">[21]dic24!$A$1:$C$5</definedName>
    <definedName name="vce">[16]ENE24!$A$1:$C$62</definedName>
    <definedName name="vcen">'[18]24en'!$A$1:$C$13</definedName>
    <definedName name="vcfb">[24]vcfb!$A:$C</definedName>
    <definedName name="vcia">[16]Ag25!$A$1:$C$4</definedName>
    <definedName name="vcj">'[21]24jul'!$A$1:$C$5</definedName>
    <definedName name="VCJL">[16]JUL24!$A$1:$C$58</definedName>
    <definedName name="vcjn">[16]jun24!$A$1:$C$4</definedName>
    <definedName name="vcm">[16]Mar24!$A$1:$C$4</definedName>
    <definedName name="vcmy">[16]May24!$A$1:$C$55</definedName>
    <definedName name="vcmz">[15]vcmz!$A:$C</definedName>
    <definedName name="vcn">'[21]24nov'!$A$1:$C$62</definedName>
    <definedName name="vcne">[24]vcne!$A$1:$C$57</definedName>
    <definedName name="vcnv">'[23]24nv'!$A:$C</definedName>
    <definedName name="VCO">'[21]24OCT'!$A$1:$C$62</definedName>
    <definedName name="vcoc">'[23]25oc'!$A$1:$C$12</definedName>
    <definedName name="vcs">'[21]24sep'!$A$1:$C$7</definedName>
    <definedName name="vcsp">'[23]24sp'!$A:$C</definedName>
    <definedName name="vda">'[21]22ago'!$A$1:$C$62</definedName>
    <definedName name="vdab">[16]Abr22!$A$1:$C$7</definedName>
    <definedName name="vdar" localSheetId="9">[16]Abr22!#REF!</definedName>
    <definedName name="vdar" localSheetId="10">[16]Abr22!#REF!</definedName>
    <definedName name="vdar">[16]Abr22!#REF!</definedName>
    <definedName name="VDCA">[16]Abr24!$A$1:$C$61</definedName>
    <definedName name="vdd">[21]dic22!$A$1:$C$57</definedName>
    <definedName name="vde">'[16]22ene'!$A$1:$C$10</definedName>
    <definedName name="VDFB">[24]vdfb!$A$1:$C$12</definedName>
    <definedName name="vdj">'[21]22jul'!$A$1:$C$62</definedName>
    <definedName name="vdjl">[16]jul22!$A$1:$C$5</definedName>
    <definedName name="vdjn">[16]jun22!$A$1:$C$63</definedName>
    <definedName name="vdm">[16]Mar22!$A$1:$C$13</definedName>
    <definedName name="vdmy">'[16]22may'!$A$1:$C$58</definedName>
    <definedName name="VDMZ">[15]VDMZ!$A$1:$C$11</definedName>
    <definedName name="vdne">[24]vdne!$A$1:$C$59</definedName>
    <definedName name="vdnv">'[29]22nv'!$A$1:$C$64</definedName>
    <definedName name="VDO">[21]OCT22!$A$1:$C$7</definedName>
    <definedName name="vdoc">'[23]22oc'!$A:$C</definedName>
    <definedName name="vds">'[21]22sep'!$A$1:$C$58</definedName>
    <definedName name="vdsp">'[23]22sp'!$A:$C</definedName>
    <definedName name="ve">[16]ene20!$A$1:$C$66</definedName>
    <definedName name="vea">'[21]27ago'!$A$1:$C$3</definedName>
    <definedName name="ved">[21]dic27!$A$1:$C$46</definedName>
    <definedName name="VEE">[16]ENE27!$A$1:$C$63</definedName>
    <definedName name="vef">[16]Feb27!$A$1:$C$78</definedName>
    <definedName name="vefb">[24]vefb!$A:$C</definedName>
    <definedName name="VEIAGOSTO">'[16]23AGOs'!$A$1:$C$59</definedName>
    <definedName name="VEINAGOS">'[16]20AGOS'!$A$1:$C$62</definedName>
    <definedName name="VEINAGOSTO">'[16]21AGO12'!$A$1:$C$60</definedName>
    <definedName name="veino">'[16]28jul'!$A$1:$C$2</definedName>
    <definedName name="veinteoct">'[23]20oc'!$A$1:$C$74</definedName>
    <definedName name="VEINTIAGO">'[27]21ag'!$A$1:$C$61</definedName>
    <definedName name="veinticincoabr">'[15]25abr14'!$A$1:$C$83</definedName>
    <definedName name="VEINTICINCOAGOS">'[27]25AG'!$A$1:$C$66</definedName>
    <definedName name="VEINTICINCODIC">'[23]25dic14'!$A$1:$C$2</definedName>
    <definedName name="veinticincosep">'[23]25sp'!$A$1:$C$69</definedName>
    <definedName name="veinticuatroabr">'[15]24abr14'!$A$1:$C$64</definedName>
    <definedName name="VEINTICUATROAGO">'[27]24AG'!$A$1:$C$5</definedName>
    <definedName name="veinticuatrodic">'[23]24dic14'!$A$1:$C$19</definedName>
    <definedName name="VEINTIDIC">'[23]20DIC'!$A$1:$C$6</definedName>
    <definedName name="VEINTIDOSA">'[16]22AGOS'!$A$1:$C$60</definedName>
    <definedName name="veintidosabr">'[15]22abr'!$A$1:$C$69</definedName>
    <definedName name="veintidosag">'[27]22AG'!$A$1:$C$60</definedName>
    <definedName name="VEINTIDOSDIC">'[23]22DIC14'!$A$1:$C$29</definedName>
    <definedName name="veintinueveabr">'[15]29abr14'!$A$1:$C$68</definedName>
    <definedName name="VEINTINUEVEAGOS">'[27]29AG14'!$A$1:$C$67</definedName>
    <definedName name="veintinv">'[23]25nv'!$A$1:$C$63</definedName>
    <definedName name="veintiochoabr">'[15]28abr14'!$A$1:$C$68</definedName>
    <definedName name="veintiochoagos">'[27]28AG'!$A$1:$C$68</definedName>
    <definedName name="veintiochodic">'[23]28dic14'!$A$1:$C$8</definedName>
    <definedName name="veintiseisabr">'[15]26abr14'!$A$1:$C$7</definedName>
    <definedName name="VEINTISEISAGOS">[27]P26AG!$A$1:$C$67</definedName>
    <definedName name="veintiseisdic">'[23]26dic14'!$A$1:$C$27</definedName>
    <definedName name="veintisieteabr">'[15]27abr14'!$A$1:$C$5</definedName>
    <definedName name="veintisieteagos">'[27]27AG'!$A$1:$C$66</definedName>
    <definedName name="VEINTISIETEDIC">'[23]27DIC14'!$A$1:$C$9</definedName>
    <definedName name="veintitresabr">'[15]23abr14'!$A$1:$C$68</definedName>
    <definedName name="VEINTITRESAG">'[27]23AG'!$A$1:$C$6</definedName>
    <definedName name="veintitresdic">'[23]23dic'!$A$1:$C$25</definedName>
    <definedName name="veintiundic">'[23]21dic'!$A$1:$C$5</definedName>
    <definedName name="veintmz">[15]vmz!$A$1:$C$53</definedName>
    <definedName name="veintunoctu">'[23]21oc'!$A$1:$C$67</definedName>
    <definedName name="vej">'[21]27jul'!$A$1:$C$68</definedName>
    <definedName name="vejl">'[27]27jl'!$A:$C</definedName>
    <definedName name="vejn">'[26]27jn'!$A:$C</definedName>
    <definedName name="veju">[16]jul27!$A$1:$C$62</definedName>
    <definedName name="vem">[16]Mar27!$A$1:$C$66</definedName>
    <definedName name="VEMY">[16]May27!$A$1:$C$5</definedName>
    <definedName name="vemz">[15]vemz!$A:$C</definedName>
    <definedName name="vene">[24]vene!$A:$C</definedName>
    <definedName name="venu">'[16]29jul'!$A$1:$C$1</definedName>
    <definedName name="VFB">[24]vfb!$A$1:$C$12</definedName>
    <definedName name="vhfb">[24]vhfb!$A:$C</definedName>
    <definedName name="vhjl">'[27]28jl'!$A$1:$C$49</definedName>
    <definedName name="vhjn">'[26]28jn'!$A$1:$C$6</definedName>
    <definedName name="vhmy">'[26]28my'!$A$1:$C$69</definedName>
    <definedName name="vhmz">'[15]28mz'!$A:$C</definedName>
    <definedName name="vhne">[24]vhne!$A:$C</definedName>
    <definedName name="VHNV">'[23]28nv'!$A:$C</definedName>
    <definedName name="via">'[21]25ago'!$A$1:$C$61</definedName>
    <definedName name="vic">'[21]25oct'!$A$1:$C$70</definedName>
    <definedName name="vid">[21]dic25!$A$1:$C$7</definedName>
    <definedName name="vie">[16]ene25!$A$1:$C$62</definedName>
    <definedName name="vien">'[18]27en'!$A:$C</definedName>
    <definedName name="VIENTIAGOSTO">'[27]22AG'!$A$1:$C$60</definedName>
    <definedName name="VIENTICUATROAGO">'[27]24AG'!$A$1:$C$5</definedName>
    <definedName name="VIFB">[24]VIFB!$A:$C</definedName>
    <definedName name="vij">'[21]25jul'!$A$1:$C$69</definedName>
    <definedName name="VIJL">[16]JUL25!$A$1:$C$63</definedName>
    <definedName name="vijn">[16]jun25!$A$1:$C$71</definedName>
    <definedName name="vim">[16]Mar25!$A$1:$C$5</definedName>
    <definedName name="vimy">[16]May25!$A$1:$C$64</definedName>
    <definedName name="vimz">[15]vimz!$A:$C</definedName>
    <definedName name="vine">[24]vine!$A:$C</definedName>
    <definedName name="vinv">'[23]27nv'!$A:$C</definedName>
    <definedName name="vioc">'[23]27oc'!$A:$C</definedName>
    <definedName name="vis">'[21]25sep'!$A$1:$C$5</definedName>
    <definedName name="visp">'[23]27sp'!$A$1:$C$7</definedName>
    <definedName name="vj">'[21]20jul'!$A$1:$C$59</definedName>
    <definedName name="vjl">[16]jul20!$A$1:$C$57</definedName>
    <definedName name="vjn">[16]jun20!$A$1:$C$60</definedName>
    <definedName name="vm">[16]Mar20!$A$1:$C$61</definedName>
    <definedName name="vmy">[16]may20!$A$1:$C$5</definedName>
    <definedName name="vna">'[21]29ago'!$A$1:$C$62</definedName>
    <definedName name="vnag">[16]Ago29!$A$1:$C$53</definedName>
    <definedName name="vnd">[21]dic29!$A$1:$C$38</definedName>
    <definedName name="vndc">'[23]29dc'!$A$1:$C$16</definedName>
    <definedName name="vne">[16]Hoja9!$A$1:$C$10</definedName>
    <definedName name="vnen">'[18]28en'!$A:$C</definedName>
    <definedName name="vnf">[16]Feb29!$A$1:$C$66</definedName>
    <definedName name="vnj">'[21]29jul'!$A$1:$C$68</definedName>
    <definedName name="vnjl">'[27]29jl'!$A:$C</definedName>
    <definedName name="vnjn">'[16]29jun'!$A$1:$C$59</definedName>
    <definedName name="vnm">[16]Mar29!$A$1:$C$76</definedName>
    <definedName name="vnmy">'[16]29may'!$A$1:$C$52</definedName>
    <definedName name="vnne">[24]vnne!$A$1:$C$67</definedName>
    <definedName name="VNNV">'[23]29nv'!$A$1:$C$11</definedName>
    <definedName name="vno">'[21]29oct'!$A$1:$C$5</definedName>
    <definedName name="vnoc">'[23]29oc'!$A:$C</definedName>
    <definedName name="vns">'[21]29sep'!$A$1:$C$61</definedName>
    <definedName name="vnsp">'[23]29SP'!$A:$C</definedName>
    <definedName name="vnv">'[23]20nv'!$A:$C</definedName>
    <definedName name="vo">'[21]20oct'!$A$1:$C$57</definedName>
    <definedName name="voa">'[21]28ago'!$A$1:$C$3</definedName>
    <definedName name="voag">[16]ago28!$A$1:$C$55</definedName>
    <definedName name="voc">[21]dic28!$A$1:$C$42</definedName>
    <definedName name="VOE">[16]ENE28!$A$1:$C$11</definedName>
    <definedName name="vof">[16]Feb28!$A$1:$C$63</definedName>
    <definedName name="voj">'[21]28jul'!$A$1:$C$70</definedName>
    <definedName name="vojn">'[16]28jun'!$A$1:$C$52</definedName>
    <definedName name="vom">[16]Mar28!$A$1:$C$68</definedName>
    <definedName name="vomy">'[16]28my'!$A$1:$C$70</definedName>
    <definedName name="voo">'[21]28oct'!$A$1:$C$71</definedName>
    <definedName name="VOOC">'[23]28oc'!$A:$C</definedName>
    <definedName name="vos">'[21]28sep'!$A$1:$C$12</definedName>
    <definedName name="vosp">'[23]28sp'!$A$1:$C$4</definedName>
    <definedName name="vrab">[16]Abr23!$A$1:$C$69</definedName>
    <definedName name="vs">'[21]20sep'!$A$1:$C$63</definedName>
    <definedName name="vsa">'[21]26ago'!$A$1:$C$57</definedName>
    <definedName name="vsag">[16]Ag26!$A$1:$C$4</definedName>
    <definedName name="vsd">[21]dic26!$A$1:$C$47</definedName>
    <definedName name="VSE">[16]ENE26!$A$1:$C$66</definedName>
    <definedName name="VSEN">'[18]26EN'!$A:$C</definedName>
    <definedName name="vsfb">[24]vsfb!$A$1:$C$63</definedName>
    <definedName name="vsig">[16]Ag27!$A$1:$C$70</definedName>
    <definedName name="vsijn">'[16]27'!$A$1:$C$57</definedName>
    <definedName name="vsj">'[21]26jul'!$A$1:$C$64</definedName>
    <definedName name="VSJL">'[16]26JUL'!$A$1:$C$58</definedName>
    <definedName name="vsjn">[16]jun26!$A$1:$C$68</definedName>
    <definedName name="vsm">[16]Mar26!$A$1:$C$75</definedName>
    <definedName name="VSMY">[16]May26!$A$1:$C$5</definedName>
    <definedName name="vsmz">[15]vsmz!$A:$C</definedName>
    <definedName name="vsne">[24]vsne!$A:$C</definedName>
    <definedName name="vsnv">'[23]26nv'!$A:$C</definedName>
    <definedName name="vso">'[21]26OCT'!$A$1:$C$65</definedName>
    <definedName name="vsoc">'[23]26oc'!$A$1:$C$6</definedName>
    <definedName name="VSP">'[23]20sp'!$A$1:$C$7</definedName>
    <definedName name="vss">'[21]26sep'!$A$1:$C$63</definedName>
    <definedName name="vssp">'[23]26sp'!$A:$C</definedName>
    <definedName name="vsts">'[21]27sep'!$A$1:$C$58</definedName>
    <definedName name="vta">'[21]23ago'!$A$1:$C$54</definedName>
    <definedName name="vtab">[16]Abr20!$A$1:$C$65</definedName>
    <definedName name="vtd">[21]dic23!$A$1:$C$53</definedName>
    <definedName name="vte">[16]Ene23!$A$1:$C$63</definedName>
    <definedName name="vten">'[18]23en'!$A:$C</definedName>
    <definedName name="vtfb">[24]vtfb!$A$1:$C$61</definedName>
    <definedName name="vtj">'[21]23jul'!$A$1:$C$3</definedName>
    <definedName name="vtjl">[16]jul23!$A$1:$C$58</definedName>
    <definedName name="vtjn">[16]jun23!$A$1:$C$11</definedName>
    <definedName name="vtm">[16]Mar23!$A$1:$C$8</definedName>
    <definedName name="vtmy">[16]May23!$A$1:$C$49</definedName>
    <definedName name="VTMZ">[15]VTMZ!$A$1:$C$10</definedName>
    <definedName name="vtn">'[21]23nov'!$A$1:$C$69</definedName>
    <definedName name="vtne">[24]vtne!$A:$C</definedName>
    <definedName name="VTNV">'[23]23nv'!$A$1:$C$5</definedName>
    <definedName name="vtoc">'[23]23oc'!$A$1:$C$60</definedName>
    <definedName name="vts">'[21]23sep'!$A$1:$C$67</definedName>
    <definedName name="vtsa">'[16]26Abr'!$A$1:$C$61</definedName>
    <definedName name="vtsp">'[23]23SP'!$A:$C</definedName>
    <definedName name="vua">'[21]21ago'!$A$1:$C$5</definedName>
    <definedName name="vubr">'[15]21br'!$A:$C</definedName>
    <definedName name="vud">'[21]21dic'!$A$1:$C$55</definedName>
    <definedName name="vue">'[16]21ene'!$A$1:$C$11</definedName>
    <definedName name="vufb">[24]vufb!$A$1:$C$60</definedName>
    <definedName name="vuj">'[21]21jul'!$A$1:$C$72</definedName>
    <definedName name="vujl">[16]jul21!$A$1:$C$8</definedName>
    <definedName name="VUJN">'[26]21jn'!$A$1:$C$8</definedName>
    <definedName name="vum">[16]MAr21!$A$1:$C$62</definedName>
    <definedName name="vumy">[16]may21!$A$1:$C$58</definedName>
    <definedName name="VUMZ">[15]VUMZ!$A$1:$C$55</definedName>
    <definedName name="vune">[24]vune!$A$1:$C$59</definedName>
    <definedName name="vunv">'[23]21nv'!$A:$C</definedName>
    <definedName name="vuo">'[21]21oct'!$A$1:$C$65</definedName>
    <definedName name="vus">'[21]21sep'!$A$1:$C$55</definedName>
    <definedName name="VUSP">'[23]21sp'!$A$1:$C$2</definedName>
    <definedName name="yc">'[39]4may'!$A$1:$C$72</definedName>
    <definedName name="yce">'[39]14may'!$A$1:$C$6</definedName>
    <definedName name="yd">'[39]2may'!$A$1:$C$66</definedName>
    <definedName name="yde">'[39]12may'!$A$1:$C$62</definedName>
    <definedName name="ydi">'[39]17may'!$A$1:$C$71</definedName>
    <definedName name="YDN">'[39]19MY'!$A$1:$C$61</definedName>
    <definedName name="yds">'[39]16may'!$A$1:$C$59</definedName>
    <definedName name="ye">'[39]7may'!$A$1:$C$6</definedName>
    <definedName name="yi">'[39]5may'!$A$1:$C$61</definedName>
    <definedName name="yn">'[39]9may'!$A$1:$C$71</definedName>
    <definedName name="yo">'[39]8may'!$A$1:$C$6</definedName>
    <definedName name="yoc">'[39]18may'!$A$1:$C$70</definedName>
    <definedName name="yon">'[39]11may'!$A$1:$C$71</definedName>
    <definedName name="yq">'[39]15may'!$A$1:$C$7</definedName>
    <definedName name="ys">'[39]6may'!$A$1:$C$67</definedName>
    <definedName name="yt">'[39]3may'!$A$1:$C$60</definedName>
    <definedName name="yta">'[39]30may'!$A$1:$C$65</definedName>
    <definedName name="ytr">'[39]13may'!$A$1:$C$65</definedName>
    <definedName name="ytu">'[39]31may'!$A$1:$C$75</definedName>
    <definedName name="yu">'[39]1may'!$A$1:$C$5</definedName>
    <definedName name="YV">'[39]20MAY'!$A$1:$C$67</definedName>
    <definedName name="yvc">'[39]24may'!$A$1:$C$70</definedName>
    <definedName name="yvd">'[39]22may'!$A$1:$C$3</definedName>
    <definedName name="yve">'[39]26may'!$A$1:$C$69</definedName>
    <definedName name="yvi">'[39]25may'!$A$1:$C$62</definedName>
    <definedName name="yvn">'[39]29may'!$A$1:$C$5</definedName>
    <definedName name="yvo">'[39]28may'!$A$1:$C$4</definedName>
    <definedName name="yvs">'[39]27may'!$A$1:$C$58</definedName>
    <definedName name="yvt">'[39]23may'!$A$1:$C$65</definedName>
    <definedName name="yvu">'[39]21may'!$A$1:$C$6</definedName>
    <definedName name="yz">'[39]10may'!$A$1:$C$61</definedName>
    <definedName name="za">'[21]10AGO'!$A$1:$C$75</definedName>
    <definedName name="zag">'[27]10ag'!$A:$C</definedName>
    <definedName name="zbr">'[15]10br'!$A:$C</definedName>
    <definedName name="zdc">'[23]10dc'!$A:$C</definedName>
    <definedName name="zfb">[24]zfb!$A$1:$C$70</definedName>
    <definedName name="zj">'[21]10jul'!$A$1:$C$9</definedName>
    <definedName name="zjl">[16]jul10!$A$1:$C$78</definedName>
    <definedName name="ZJN">[16]JUN10!$A$1:$C$6</definedName>
    <definedName name="zm">[16]Mar10!$A$1:$C$9</definedName>
    <definedName name="zmy">[16]May10!$A$1:$C$59</definedName>
    <definedName name="zmz">[15]zmz!$A:$C</definedName>
    <definedName name="ZNE">[24]ZNE!$A$1:$C$74</definedName>
    <definedName name="zo">'[21]10oct'!$A$1:$C$75</definedName>
    <definedName name="ZOC">'[23]10oc'!$A:$C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8" i="14" l="1"/>
  <c r="E27" i="14"/>
  <c r="E26" i="14"/>
  <c r="C26" i="14"/>
  <c r="E25" i="14"/>
  <c r="C25" i="14"/>
  <c r="C24" i="14"/>
  <c r="D24" i="14" s="1"/>
  <c r="E24" i="14" s="1"/>
  <c r="C23" i="14"/>
  <c r="D23" i="14" s="1"/>
  <c r="E23" i="14" s="1"/>
  <c r="D22" i="14"/>
  <c r="E22" i="14" s="1"/>
  <c r="C22" i="14"/>
  <c r="C21" i="14"/>
  <c r="D21" i="14" s="1"/>
  <c r="E20" i="14"/>
  <c r="C19" i="14"/>
  <c r="B19" i="14"/>
  <c r="C17" i="14"/>
  <c r="D17" i="14" s="1"/>
  <c r="E17" i="14" s="1"/>
  <c r="C16" i="14"/>
  <c r="D16" i="14" s="1"/>
  <c r="E16" i="14" s="1"/>
  <c r="C15" i="14"/>
  <c r="D15" i="14" s="1"/>
  <c r="E15" i="14" s="1"/>
  <c r="D14" i="14"/>
  <c r="E14" i="14" s="1"/>
  <c r="C14" i="14"/>
  <c r="C13" i="14"/>
  <c r="D13" i="14" s="1"/>
  <c r="E13" i="14" s="1"/>
  <c r="B13" i="14"/>
  <c r="C12" i="14"/>
  <c r="D12" i="14" s="1"/>
  <c r="E12" i="14" s="1"/>
  <c r="B12" i="14"/>
  <c r="C11" i="14"/>
  <c r="D11" i="14" s="1"/>
  <c r="E11" i="14" s="1"/>
  <c r="B11" i="14"/>
  <c r="C10" i="14"/>
  <c r="D10" i="14" s="1"/>
  <c r="E10" i="14" s="1"/>
  <c r="B10" i="14"/>
  <c r="C9" i="14"/>
  <c r="D9" i="14" s="1"/>
  <c r="B8" i="14"/>
  <c r="B30" i="14" s="1"/>
  <c r="E23" i="13"/>
  <c r="E21" i="13"/>
  <c r="E20" i="13"/>
  <c r="E18" i="13" s="1"/>
  <c r="E29" i="13" s="1"/>
  <c r="D18" i="13"/>
  <c r="C18" i="13"/>
  <c r="B18" i="13"/>
  <c r="C12" i="13"/>
  <c r="B12" i="13"/>
  <c r="D11" i="13"/>
  <c r="C11" i="13"/>
  <c r="B11" i="13"/>
  <c r="D10" i="13"/>
  <c r="D7" i="13" s="1"/>
  <c r="D29" i="13" s="1"/>
  <c r="C10" i="13"/>
  <c r="B10" i="13"/>
  <c r="D9" i="13"/>
  <c r="C9" i="13"/>
  <c r="B9" i="13"/>
  <c r="E7" i="13"/>
  <c r="B7" i="13"/>
  <c r="B29" i="13" s="1"/>
  <c r="E36" i="12"/>
  <c r="D36" i="12"/>
  <c r="C36" i="12"/>
  <c r="B36" i="12"/>
  <c r="E28" i="12"/>
  <c r="D28" i="12"/>
  <c r="C28" i="12"/>
  <c r="B28" i="12"/>
  <c r="E21" i="12"/>
  <c r="D21" i="12"/>
  <c r="D31" i="12" s="1"/>
  <c r="C21" i="12"/>
  <c r="B21" i="12"/>
  <c r="B31" i="12" s="1"/>
  <c r="E17" i="12"/>
  <c r="E7" i="12"/>
  <c r="E31" i="12" s="1"/>
  <c r="D7" i="12"/>
  <c r="C7" i="12"/>
  <c r="C31" i="12" s="1"/>
  <c r="B7" i="12"/>
  <c r="E37" i="11"/>
  <c r="D37" i="11"/>
  <c r="C37" i="11"/>
  <c r="B37" i="11"/>
  <c r="E29" i="11"/>
  <c r="D29" i="11"/>
  <c r="C29" i="11"/>
  <c r="B29" i="11"/>
  <c r="C23" i="11"/>
  <c r="D23" i="11" s="1"/>
  <c r="B23" i="11"/>
  <c r="C22" i="11"/>
  <c r="B22" i="11"/>
  <c r="B19" i="11"/>
  <c r="B18" i="11"/>
  <c r="C18" i="11" s="1"/>
  <c r="D18" i="11" s="1"/>
  <c r="E18" i="11" s="1"/>
  <c r="B15" i="11"/>
  <c r="C15" i="11" s="1"/>
  <c r="D15" i="11" s="1"/>
  <c r="E15" i="11" s="1"/>
  <c r="C14" i="11"/>
  <c r="D14" i="11" s="1"/>
  <c r="E14" i="11" s="1"/>
  <c r="B13" i="11"/>
  <c r="C13" i="11" s="1"/>
  <c r="D13" i="11" s="1"/>
  <c r="E13" i="11" s="1"/>
  <c r="C12" i="11"/>
  <c r="D12" i="11" s="1"/>
  <c r="B8" i="11"/>
  <c r="B32" i="11" s="1"/>
  <c r="C7" i="13" l="1"/>
  <c r="E9" i="14"/>
  <c r="E8" i="14" s="1"/>
  <c r="D8" i="14"/>
  <c r="D19" i="14"/>
  <c r="E21" i="14"/>
  <c r="E19" i="14" s="1"/>
  <c r="C8" i="14"/>
  <c r="C30" i="14" s="1"/>
  <c r="C29" i="13"/>
  <c r="E12" i="11"/>
  <c r="E8" i="11" s="1"/>
  <c r="D8" i="11"/>
  <c r="D22" i="11"/>
  <c r="E23" i="11"/>
  <c r="E22" i="11" s="1"/>
  <c r="C8" i="11"/>
  <c r="C32" i="11" s="1"/>
  <c r="G78" i="9"/>
  <c r="D78" i="9"/>
  <c r="F75" i="9"/>
  <c r="E75" i="9"/>
  <c r="C75" i="9"/>
  <c r="B75" i="9"/>
  <c r="G74" i="9"/>
  <c r="D74" i="9"/>
  <c r="G73" i="9"/>
  <c r="G75" i="9" s="1"/>
  <c r="D73" i="9"/>
  <c r="D75" i="9" s="1"/>
  <c r="G68" i="9"/>
  <c r="D68" i="9"/>
  <c r="G67" i="9"/>
  <c r="F67" i="9"/>
  <c r="E67" i="9"/>
  <c r="D67" i="9"/>
  <c r="C67" i="9"/>
  <c r="B67" i="9"/>
  <c r="G63" i="9"/>
  <c r="D63" i="9"/>
  <c r="G62" i="9"/>
  <c r="D62" i="9"/>
  <c r="G61" i="9"/>
  <c r="D61" i="9"/>
  <c r="G60" i="9"/>
  <c r="D60" i="9"/>
  <c r="F59" i="9"/>
  <c r="G59" i="9" s="1"/>
  <c r="E59" i="9"/>
  <c r="D59" i="9"/>
  <c r="C59" i="9"/>
  <c r="B59" i="9"/>
  <c r="G58" i="9"/>
  <c r="D58" i="9"/>
  <c r="G57" i="9"/>
  <c r="D57" i="9"/>
  <c r="G56" i="9"/>
  <c r="D56" i="9"/>
  <c r="G55" i="9"/>
  <c r="D55" i="9"/>
  <c r="F54" i="9"/>
  <c r="G54" i="9" s="1"/>
  <c r="E54" i="9"/>
  <c r="D54" i="9"/>
  <c r="C54" i="9"/>
  <c r="B54" i="9"/>
  <c r="G53" i="9"/>
  <c r="D53" i="9"/>
  <c r="G52" i="9"/>
  <c r="D52" i="9"/>
  <c r="G51" i="9"/>
  <c r="D51" i="9"/>
  <c r="G50" i="9"/>
  <c r="D50" i="9"/>
  <c r="G49" i="9"/>
  <c r="D49" i="9"/>
  <c r="G48" i="9"/>
  <c r="D48" i="9"/>
  <c r="G47" i="9"/>
  <c r="D47" i="9"/>
  <c r="G46" i="9"/>
  <c r="D46" i="9"/>
  <c r="F45" i="9"/>
  <c r="G45" i="9" s="1"/>
  <c r="E45" i="9"/>
  <c r="E65" i="9" s="1"/>
  <c r="D45" i="9"/>
  <c r="D65" i="9" s="1"/>
  <c r="C45" i="9"/>
  <c r="C65" i="9" s="1"/>
  <c r="B45" i="9"/>
  <c r="B65" i="9" s="1"/>
  <c r="G39" i="9"/>
  <c r="D39" i="9"/>
  <c r="G38" i="9"/>
  <c r="D38" i="9"/>
  <c r="G37" i="9"/>
  <c r="F37" i="9"/>
  <c r="E37" i="9"/>
  <c r="D37" i="9"/>
  <c r="C37" i="9"/>
  <c r="B37" i="9"/>
  <c r="G36" i="9"/>
  <c r="D36" i="9"/>
  <c r="G35" i="9"/>
  <c r="F35" i="9"/>
  <c r="E35" i="9"/>
  <c r="C35" i="9"/>
  <c r="B35" i="9"/>
  <c r="D35" i="9" s="1"/>
  <c r="G34" i="9"/>
  <c r="D34" i="9"/>
  <c r="G33" i="9"/>
  <c r="D33" i="9"/>
  <c r="G32" i="9"/>
  <c r="D32" i="9"/>
  <c r="G31" i="9"/>
  <c r="D31" i="9"/>
  <c r="G30" i="9"/>
  <c r="D30" i="9"/>
  <c r="G29" i="9"/>
  <c r="D29" i="9"/>
  <c r="G28" i="9"/>
  <c r="F28" i="9"/>
  <c r="E28" i="9"/>
  <c r="D28" i="9"/>
  <c r="C28" i="9"/>
  <c r="B28" i="9"/>
  <c r="G27" i="9"/>
  <c r="D27" i="9"/>
  <c r="G26" i="9"/>
  <c r="D26" i="9"/>
  <c r="G25" i="9"/>
  <c r="D25" i="9"/>
  <c r="G24" i="9"/>
  <c r="D24" i="9"/>
  <c r="G23" i="9"/>
  <c r="D23" i="9"/>
  <c r="G22" i="9"/>
  <c r="D22" i="9"/>
  <c r="G21" i="9"/>
  <c r="D21" i="9"/>
  <c r="G20" i="9"/>
  <c r="D20" i="9"/>
  <c r="G19" i="9"/>
  <c r="D19" i="9"/>
  <c r="G18" i="9"/>
  <c r="D18" i="9"/>
  <c r="G17" i="9"/>
  <c r="D17" i="9"/>
  <c r="G16" i="9"/>
  <c r="F16" i="9"/>
  <c r="F41" i="9" s="1"/>
  <c r="E16" i="9"/>
  <c r="E41" i="9" s="1"/>
  <c r="D16" i="9"/>
  <c r="C16" i="9"/>
  <c r="C41" i="9" s="1"/>
  <c r="B16" i="9"/>
  <c r="B41" i="9" s="1"/>
  <c r="B70" i="9" s="1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G41" i="9" s="1"/>
  <c r="D9" i="9"/>
  <c r="D41" i="9" s="1"/>
  <c r="D70" i="9" s="1"/>
  <c r="D32" i="11" l="1"/>
  <c r="D30" i="14"/>
  <c r="E30" i="14"/>
  <c r="E32" i="11"/>
  <c r="G42" i="9"/>
  <c r="C70" i="9"/>
  <c r="E70" i="9"/>
  <c r="F65" i="9"/>
  <c r="G65" i="9" s="1"/>
  <c r="G70" i="9" s="1"/>
  <c r="F70" i="9" l="1"/>
  <c r="D72" i="8" l="1"/>
  <c r="D74" i="8" s="1"/>
  <c r="B72" i="8"/>
  <c r="B74" i="8" s="1"/>
  <c r="D64" i="8"/>
  <c r="C64" i="8"/>
  <c r="C72" i="8" s="1"/>
  <c r="C74" i="8" s="1"/>
  <c r="B64" i="8"/>
  <c r="C57" i="8"/>
  <c r="C59" i="8" s="1"/>
  <c r="D49" i="8"/>
  <c r="D57" i="8" s="1"/>
  <c r="D59" i="8" s="1"/>
  <c r="C49" i="8"/>
  <c r="B49" i="8"/>
  <c r="B57" i="8" s="1"/>
  <c r="B59" i="8" s="1"/>
  <c r="D40" i="8"/>
  <c r="C40" i="8"/>
  <c r="B40" i="8"/>
  <c r="D37" i="8"/>
  <c r="D44" i="8" s="1"/>
  <c r="C37" i="8"/>
  <c r="C44" i="8" s="1"/>
  <c r="B37" i="8"/>
  <c r="B44" i="8" s="1"/>
  <c r="D29" i="8"/>
  <c r="C29" i="8"/>
  <c r="B29" i="8"/>
  <c r="D17" i="8"/>
  <c r="C17" i="8"/>
  <c r="D13" i="8"/>
  <c r="C13" i="8"/>
  <c r="B13" i="8"/>
  <c r="D8" i="8"/>
  <c r="D21" i="8" s="1"/>
  <c r="D23" i="8" s="1"/>
  <c r="D25" i="8" s="1"/>
  <c r="D33" i="8" s="1"/>
  <c r="C8" i="8"/>
  <c r="C21" i="8" s="1"/>
  <c r="C23" i="8" s="1"/>
  <c r="C25" i="8" s="1"/>
  <c r="C33" i="8" s="1"/>
  <c r="B8" i="8"/>
  <c r="B21" i="8" s="1"/>
  <c r="B23" i="8" s="1"/>
  <c r="B25" i="8" s="1"/>
  <c r="B33" i="8" s="1"/>
  <c r="K14" i="7" l="1"/>
  <c r="J14" i="7"/>
  <c r="I14" i="7"/>
  <c r="H14" i="7"/>
  <c r="G14" i="7"/>
  <c r="E14" i="7"/>
  <c r="K8" i="7"/>
  <c r="K20" i="7" s="1"/>
  <c r="J8" i="7"/>
  <c r="J20" i="7" s="1"/>
  <c r="I8" i="7"/>
  <c r="I20" i="7" s="1"/>
  <c r="H8" i="7"/>
  <c r="H20" i="7" s="1"/>
  <c r="G8" i="7"/>
  <c r="G20" i="7" s="1"/>
  <c r="E8" i="7"/>
  <c r="E20" i="7" s="1"/>
  <c r="F41" i="6" l="1"/>
  <c r="E41" i="6"/>
  <c r="D41" i="6"/>
  <c r="C41" i="6"/>
  <c r="B41" i="6"/>
  <c r="F30" i="6"/>
  <c r="F29" i="6"/>
  <c r="F28" i="6"/>
  <c r="F27" i="6" s="1"/>
  <c r="H27" i="6"/>
  <c r="G27" i="6"/>
  <c r="E27" i="6"/>
  <c r="D27" i="6"/>
  <c r="C27" i="6"/>
  <c r="B27" i="6"/>
  <c r="F25" i="6"/>
  <c r="F24" i="6"/>
  <c r="F23" i="6"/>
  <c r="F22" i="6" s="1"/>
  <c r="H22" i="6"/>
  <c r="G22" i="6"/>
  <c r="E22" i="6"/>
  <c r="D22" i="6"/>
  <c r="C22" i="6"/>
  <c r="B22" i="6"/>
  <c r="F18" i="6"/>
  <c r="F16" i="6"/>
  <c r="F15" i="6"/>
  <c r="F14" i="6"/>
  <c r="H13" i="6"/>
  <c r="G13" i="6"/>
  <c r="E13" i="6"/>
  <c r="D13" i="6"/>
  <c r="C13" i="6"/>
  <c r="B13" i="6"/>
  <c r="F13" i="6" s="1"/>
  <c r="F12" i="6"/>
  <c r="F11" i="6"/>
  <c r="H9" i="6"/>
  <c r="H8" i="6" s="1"/>
  <c r="H20" i="6" s="1"/>
  <c r="G9" i="6"/>
  <c r="E9" i="6"/>
  <c r="D9" i="6"/>
  <c r="D8" i="6" s="1"/>
  <c r="D20" i="6" s="1"/>
  <c r="C9" i="6"/>
  <c r="B9" i="6"/>
  <c r="B8" i="6" s="1"/>
  <c r="B20" i="6" s="1"/>
  <c r="G8" i="6"/>
  <c r="G20" i="6" s="1"/>
  <c r="E8" i="6"/>
  <c r="E20" i="6" s="1"/>
  <c r="C8" i="6"/>
  <c r="C20" i="6" s="1"/>
  <c r="F9" i="6" l="1"/>
  <c r="F8" i="6" s="1"/>
  <c r="F20" i="6" s="1"/>
  <c r="F75" i="5" l="1"/>
  <c r="E75" i="5"/>
  <c r="F68" i="5"/>
  <c r="E68" i="5"/>
  <c r="F63" i="5"/>
  <c r="F79" i="5" s="1"/>
  <c r="E63" i="5"/>
  <c r="E79" i="5" s="1"/>
  <c r="C60" i="5"/>
  <c r="B60" i="5"/>
  <c r="F57" i="5"/>
  <c r="E57" i="5"/>
  <c r="F42" i="5"/>
  <c r="E42" i="5"/>
  <c r="C41" i="5"/>
  <c r="B41" i="5"/>
  <c r="F38" i="5"/>
  <c r="E38" i="5"/>
  <c r="C38" i="5"/>
  <c r="B38" i="5"/>
  <c r="F31" i="5"/>
  <c r="E31" i="5"/>
  <c r="C31" i="5"/>
  <c r="B31" i="5"/>
  <c r="F27" i="5"/>
  <c r="E27" i="5"/>
  <c r="C25" i="5"/>
  <c r="B25" i="5"/>
  <c r="F23" i="5"/>
  <c r="E23" i="5"/>
  <c r="F19" i="5"/>
  <c r="E19" i="5"/>
  <c r="C17" i="5"/>
  <c r="B17" i="5"/>
  <c r="F9" i="5"/>
  <c r="F47" i="5" s="1"/>
  <c r="F59" i="5" s="1"/>
  <c r="F81" i="5" s="1"/>
  <c r="E9" i="5"/>
  <c r="E47" i="5" s="1"/>
  <c r="E59" i="5" s="1"/>
  <c r="E81" i="5" s="1"/>
  <c r="C9" i="5"/>
  <c r="C47" i="5" s="1"/>
  <c r="C62" i="5" s="1"/>
  <c r="B9" i="5"/>
  <c r="B47" i="5" s="1"/>
  <c r="B62" i="5" s="1"/>
  <c r="F19" i="2" l="1"/>
  <c r="E19" i="2"/>
  <c r="C19" i="2"/>
  <c r="B19" i="2"/>
  <c r="F9" i="2"/>
  <c r="E9" i="2"/>
  <c r="C9" i="2"/>
  <c r="B9" i="2"/>
  <c r="D28" i="2" l="1"/>
  <c r="G28" i="2" s="1"/>
  <c r="D27" i="2"/>
  <c r="G27" i="2" s="1"/>
  <c r="D26" i="2"/>
  <c r="G26" i="2" s="1"/>
  <c r="D25" i="2"/>
  <c r="G25" i="2" s="1"/>
  <c r="D24" i="2"/>
  <c r="G24" i="2" s="1"/>
  <c r="D23" i="2"/>
  <c r="G23" i="2" s="1"/>
  <c r="D22" i="2"/>
  <c r="G22" i="2" s="1"/>
  <c r="D21" i="2"/>
  <c r="G21" i="2" s="1"/>
  <c r="D20" i="2"/>
  <c r="G17" i="2"/>
  <c r="D17" i="2"/>
  <c r="D16" i="2"/>
  <c r="G16" i="2" s="1"/>
  <c r="D15" i="2"/>
  <c r="G15" i="2" s="1"/>
  <c r="D14" i="2"/>
  <c r="G14" i="2" s="1"/>
  <c r="G13" i="2"/>
  <c r="D13" i="2"/>
  <c r="D12" i="2"/>
  <c r="G12" i="2" s="1"/>
  <c r="D11" i="2"/>
  <c r="G11" i="2" s="1"/>
  <c r="D10" i="2"/>
  <c r="D9" i="2" l="1"/>
  <c r="G10" i="2"/>
  <c r="G9" i="2" s="1"/>
  <c r="G20" i="2"/>
  <c r="G19" i="2" s="1"/>
  <c r="D19" i="2"/>
  <c r="G31" i="4"/>
  <c r="D31" i="4"/>
  <c r="D30" i="4"/>
  <c r="G30" i="4" s="1"/>
  <c r="D29" i="4"/>
  <c r="G29" i="4" s="1"/>
  <c r="C24" i="4"/>
  <c r="B24" i="4"/>
  <c r="F24" i="4"/>
  <c r="E24" i="4"/>
  <c r="D26" i="4"/>
  <c r="G26" i="4" s="1"/>
  <c r="G24" i="4" s="1"/>
  <c r="D25" i="4"/>
  <c r="G25" i="4" s="1"/>
  <c r="D23" i="4"/>
  <c r="G23" i="4" s="1"/>
  <c r="D22" i="4"/>
  <c r="G22" i="4" s="1"/>
  <c r="D19" i="4"/>
  <c r="G19" i="4" s="1"/>
  <c r="D18" i="4"/>
  <c r="G18" i="4" s="1"/>
  <c r="D17" i="4"/>
  <c r="G17" i="4" s="1"/>
  <c r="D15" i="4"/>
  <c r="G15" i="4" s="1"/>
  <c r="D14" i="4"/>
  <c r="G14" i="4" s="1"/>
  <c r="D13" i="4"/>
  <c r="G13" i="4" s="1"/>
  <c r="D11" i="4"/>
  <c r="G11" i="4" s="1"/>
  <c r="D10" i="4"/>
  <c r="G10" i="4" s="1"/>
  <c r="D75" i="3"/>
  <c r="G75" i="3" s="1"/>
  <c r="D74" i="3"/>
  <c r="G74" i="3" s="1"/>
  <c r="D73" i="3"/>
  <c r="G73" i="3" s="1"/>
  <c r="D72" i="3"/>
  <c r="G72" i="3" s="1"/>
  <c r="G70" i="3"/>
  <c r="D70" i="3"/>
  <c r="D69" i="3"/>
  <c r="G69" i="3" s="1"/>
  <c r="D68" i="3"/>
  <c r="G68" i="3" s="1"/>
  <c r="D67" i="3"/>
  <c r="G67" i="3" s="1"/>
  <c r="D66" i="3"/>
  <c r="G66" i="3" s="1"/>
  <c r="D65" i="3"/>
  <c r="G65" i="3" s="1"/>
  <c r="D64" i="3"/>
  <c r="G64" i="3" s="1"/>
  <c r="D63" i="3"/>
  <c r="G63" i="3" s="1"/>
  <c r="D62" i="3"/>
  <c r="G62" i="3" s="1"/>
  <c r="D60" i="3"/>
  <c r="G60" i="3" s="1"/>
  <c r="D59" i="3"/>
  <c r="G59" i="3" s="1"/>
  <c r="D58" i="3"/>
  <c r="G58" i="3" s="1"/>
  <c r="D57" i="3"/>
  <c r="G57" i="3" s="1"/>
  <c r="D56" i="3"/>
  <c r="G56" i="3" s="1"/>
  <c r="D55" i="3"/>
  <c r="G55" i="3" s="1"/>
  <c r="D54" i="3"/>
  <c r="G54" i="3" s="1"/>
  <c r="D52" i="3"/>
  <c r="G52" i="3" s="1"/>
  <c r="D51" i="3"/>
  <c r="G51" i="3" s="1"/>
  <c r="D50" i="3"/>
  <c r="G50" i="3" s="1"/>
  <c r="D49" i="3"/>
  <c r="G49" i="3" s="1"/>
  <c r="D48" i="3"/>
  <c r="G48" i="3" s="1"/>
  <c r="D47" i="3"/>
  <c r="G47" i="3" s="1"/>
  <c r="G46" i="3"/>
  <c r="D46" i="3"/>
  <c r="D45" i="3"/>
  <c r="G45" i="3" s="1"/>
  <c r="D41" i="3"/>
  <c r="G41" i="3" s="1"/>
  <c r="D40" i="3"/>
  <c r="G40" i="3" s="1"/>
  <c r="D39" i="3"/>
  <c r="G39" i="3" s="1"/>
  <c r="D38" i="3"/>
  <c r="G38" i="3" s="1"/>
  <c r="D36" i="3"/>
  <c r="G36" i="3" s="1"/>
  <c r="D35" i="3"/>
  <c r="G35" i="3" s="1"/>
  <c r="D34" i="3"/>
  <c r="G34" i="3" s="1"/>
  <c r="D33" i="3"/>
  <c r="G33" i="3" s="1"/>
  <c r="D32" i="3"/>
  <c r="G32" i="3" s="1"/>
  <c r="D31" i="3"/>
  <c r="G31" i="3" s="1"/>
  <c r="D30" i="3"/>
  <c r="G30" i="3" s="1"/>
  <c r="D29" i="3"/>
  <c r="G29" i="3" s="1"/>
  <c r="D28" i="3"/>
  <c r="G28" i="3" s="1"/>
  <c r="D26" i="3"/>
  <c r="G26" i="3" s="1"/>
  <c r="D25" i="3"/>
  <c r="G25" i="3" s="1"/>
  <c r="D24" i="3"/>
  <c r="G24" i="3" s="1"/>
  <c r="D23" i="3"/>
  <c r="G23" i="3" s="1"/>
  <c r="D22" i="3"/>
  <c r="G22" i="3" s="1"/>
  <c r="D21" i="3"/>
  <c r="G21" i="3" s="1"/>
  <c r="D20" i="3"/>
  <c r="G20" i="3" s="1"/>
  <c r="G18" i="3"/>
  <c r="D18" i="3"/>
  <c r="D17" i="3"/>
  <c r="G17" i="3" s="1"/>
  <c r="D16" i="3"/>
  <c r="G16" i="3" s="1"/>
  <c r="D15" i="3"/>
  <c r="G15" i="3" s="1"/>
  <c r="D14" i="3"/>
  <c r="G14" i="3" s="1"/>
  <c r="D13" i="3"/>
  <c r="G13" i="3" s="1"/>
  <c r="D12" i="3"/>
  <c r="G12" i="3" s="1"/>
  <c r="D11" i="3"/>
  <c r="G11" i="3" s="1"/>
  <c r="G138" i="1"/>
  <c r="G132" i="1"/>
  <c r="G128" i="1"/>
  <c r="G119" i="1"/>
  <c r="G115" i="1"/>
  <c r="G110" i="1"/>
  <c r="G101" i="1"/>
  <c r="G92" i="1"/>
  <c r="G81" i="1"/>
  <c r="G77" i="1"/>
  <c r="G72" i="1"/>
  <c r="G67" i="1"/>
  <c r="G63" i="1"/>
  <c r="G57" i="1"/>
  <c r="G53" i="1"/>
  <c r="G44" i="1"/>
  <c r="G40" i="1"/>
  <c r="G26" i="1"/>
  <c r="G17" i="1"/>
  <c r="D157" i="1"/>
  <c r="G157" i="1" s="1"/>
  <c r="D156" i="1"/>
  <c r="G156" i="1" s="1"/>
  <c r="D155" i="1"/>
  <c r="G155" i="1" s="1"/>
  <c r="D154" i="1"/>
  <c r="G154" i="1" s="1"/>
  <c r="D153" i="1"/>
  <c r="G153" i="1" s="1"/>
  <c r="D152" i="1"/>
  <c r="G152" i="1" s="1"/>
  <c r="D151" i="1"/>
  <c r="G151" i="1" s="1"/>
  <c r="D149" i="1"/>
  <c r="G149" i="1" s="1"/>
  <c r="D148" i="1"/>
  <c r="G148" i="1" s="1"/>
  <c r="D147" i="1"/>
  <c r="G147" i="1" s="1"/>
  <c r="D145" i="1"/>
  <c r="G145" i="1" s="1"/>
  <c r="D144" i="1"/>
  <c r="G144" i="1" s="1"/>
  <c r="D143" i="1"/>
  <c r="G143" i="1" s="1"/>
  <c r="D142" i="1"/>
  <c r="G142" i="1" s="1"/>
  <c r="D141" i="1"/>
  <c r="G141" i="1" s="1"/>
  <c r="D140" i="1"/>
  <c r="G140" i="1" s="1"/>
  <c r="D139" i="1"/>
  <c r="G139" i="1" s="1"/>
  <c r="D138" i="1"/>
  <c r="D136" i="1"/>
  <c r="G136" i="1" s="1"/>
  <c r="D135" i="1"/>
  <c r="G135" i="1" s="1"/>
  <c r="D134" i="1"/>
  <c r="G134" i="1" s="1"/>
  <c r="D132" i="1"/>
  <c r="D131" i="1"/>
  <c r="G131" i="1" s="1"/>
  <c r="D130" i="1"/>
  <c r="G130" i="1" s="1"/>
  <c r="D129" i="1"/>
  <c r="G129" i="1" s="1"/>
  <c r="D128" i="1"/>
  <c r="D127" i="1"/>
  <c r="G127" i="1" s="1"/>
  <c r="D126" i="1"/>
  <c r="G126" i="1" s="1"/>
  <c r="D125" i="1"/>
  <c r="G125" i="1" s="1"/>
  <c r="D124" i="1"/>
  <c r="G124" i="1" s="1"/>
  <c r="D122" i="1"/>
  <c r="G122" i="1" s="1"/>
  <c r="D121" i="1"/>
  <c r="G121" i="1" s="1"/>
  <c r="D120" i="1"/>
  <c r="G120" i="1" s="1"/>
  <c r="D119" i="1"/>
  <c r="D118" i="1"/>
  <c r="G118" i="1" s="1"/>
  <c r="D117" i="1"/>
  <c r="G117" i="1" s="1"/>
  <c r="D116" i="1"/>
  <c r="G116" i="1" s="1"/>
  <c r="D115" i="1"/>
  <c r="D114" i="1"/>
  <c r="G114" i="1" s="1"/>
  <c r="D112" i="1"/>
  <c r="G112" i="1" s="1"/>
  <c r="D111" i="1"/>
  <c r="G111" i="1" s="1"/>
  <c r="D110" i="1"/>
  <c r="D109" i="1"/>
  <c r="G109" i="1" s="1"/>
  <c r="D108" i="1"/>
  <c r="G108" i="1" s="1"/>
  <c r="D107" i="1"/>
  <c r="G107" i="1" s="1"/>
  <c r="D106" i="1"/>
  <c r="G106" i="1" s="1"/>
  <c r="D105" i="1"/>
  <c r="G105" i="1" s="1"/>
  <c r="D104" i="1"/>
  <c r="G104" i="1" s="1"/>
  <c r="D102" i="1"/>
  <c r="G102" i="1" s="1"/>
  <c r="D101" i="1"/>
  <c r="D100" i="1"/>
  <c r="G100" i="1" s="1"/>
  <c r="D99" i="1"/>
  <c r="G99" i="1" s="1"/>
  <c r="D98" i="1"/>
  <c r="G98" i="1" s="1"/>
  <c r="D97" i="1"/>
  <c r="G97" i="1" s="1"/>
  <c r="D96" i="1"/>
  <c r="G96" i="1" s="1"/>
  <c r="D95" i="1"/>
  <c r="G95" i="1" s="1"/>
  <c r="D94" i="1"/>
  <c r="G94" i="1" s="1"/>
  <c r="D92" i="1"/>
  <c r="D91" i="1"/>
  <c r="G91" i="1" s="1"/>
  <c r="D90" i="1"/>
  <c r="G90" i="1" s="1"/>
  <c r="D89" i="1"/>
  <c r="G89" i="1" s="1"/>
  <c r="D88" i="1"/>
  <c r="G88" i="1" s="1"/>
  <c r="D87" i="1"/>
  <c r="G87" i="1" s="1"/>
  <c r="D86" i="1"/>
  <c r="G86" i="1" s="1"/>
  <c r="D82" i="1"/>
  <c r="G82" i="1" s="1"/>
  <c r="D81" i="1"/>
  <c r="D80" i="1"/>
  <c r="G80" i="1" s="1"/>
  <c r="D79" i="1"/>
  <c r="G79" i="1" s="1"/>
  <c r="D78" i="1"/>
  <c r="G78" i="1" s="1"/>
  <c r="D77" i="1"/>
  <c r="D76" i="1"/>
  <c r="G76" i="1" s="1"/>
  <c r="D74" i="1"/>
  <c r="G74" i="1" s="1"/>
  <c r="D73" i="1"/>
  <c r="G73" i="1" s="1"/>
  <c r="D72" i="1"/>
  <c r="D70" i="1"/>
  <c r="G70" i="1" s="1"/>
  <c r="D69" i="1"/>
  <c r="G69" i="1" s="1"/>
  <c r="D68" i="1"/>
  <c r="G68" i="1" s="1"/>
  <c r="D67" i="1"/>
  <c r="D66" i="1"/>
  <c r="G66" i="1" s="1"/>
  <c r="D65" i="1"/>
  <c r="G65" i="1" s="1"/>
  <c r="D64" i="1"/>
  <c r="G64" i="1" s="1"/>
  <c r="D63" i="1"/>
  <c r="D61" i="1"/>
  <c r="G61" i="1" s="1"/>
  <c r="D60" i="1"/>
  <c r="G60" i="1" s="1"/>
  <c r="D59" i="1"/>
  <c r="G59" i="1" s="1"/>
  <c r="D57" i="1"/>
  <c r="D56" i="1"/>
  <c r="G56" i="1" s="1"/>
  <c r="D55" i="1"/>
  <c r="G55" i="1" s="1"/>
  <c r="D54" i="1"/>
  <c r="G54" i="1" s="1"/>
  <c r="D53" i="1"/>
  <c r="D52" i="1"/>
  <c r="G52" i="1" s="1"/>
  <c r="D51" i="1"/>
  <c r="G51" i="1" s="1"/>
  <c r="D50" i="1"/>
  <c r="G50" i="1" s="1"/>
  <c r="D49" i="1"/>
  <c r="G49" i="1" s="1"/>
  <c r="D47" i="1"/>
  <c r="G47" i="1" s="1"/>
  <c r="D46" i="1"/>
  <c r="G46" i="1" s="1"/>
  <c r="D45" i="1"/>
  <c r="G45" i="1" s="1"/>
  <c r="D44" i="1"/>
  <c r="D43" i="1"/>
  <c r="G43" i="1" s="1"/>
  <c r="D42" i="1"/>
  <c r="G42" i="1" s="1"/>
  <c r="D41" i="1"/>
  <c r="G41" i="1" s="1"/>
  <c r="D40" i="1"/>
  <c r="D39" i="1"/>
  <c r="G39" i="1" s="1"/>
  <c r="D37" i="1"/>
  <c r="G37" i="1" s="1"/>
  <c r="D36" i="1"/>
  <c r="G36" i="1" s="1"/>
  <c r="D35" i="1"/>
  <c r="G35" i="1" s="1"/>
  <c r="D34" i="1"/>
  <c r="G34" i="1" s="1"/>
  <c r="D33" i="1"/>
  <c r="G33" i="1" s="1"/>
  <c r="D32" i="1"/>
  <c r="G32" i="1" s="1"/>
  <c r="D31" i="1"/>
  <c r="G31" i="1" s="1"/>
  <c r="D30" i="1"/>
  <c r="G30" i="1" s="1"/>
  <c r="D29" i="1"/>
  <c r="G29" i="1" s="1"/>
  <c r="D27" i="1"/>
  <c r="G27" i="1" s="1"/>
  <c r="D26" i="1"/>
  <c r="D25" i="1"/>
  <c r="G25" i="1" s="1"/>
  <c r="D24" i="1"/>
  <c r="G24" i="1" s="1"/>
  <c r="D23" i="1"/>
  <c r="G23" i="1" s="1"/>
  <c r="D22" i="1"/>
  <c r="G22" i="1" s="1"/>
  <c r="D21" i="1"/>
  <c r="G21" i="1" s="1"/>
  <c r="D20" i="1"/>
  <c r="G20" i="1" s="1"/>
  <c r="D19" i="1"/>
  <c r="G19" i="1" s="1"/>
  <c r="D17" i="1"/>
  <c r="D16" i="1"/>
  <c r="G16" i="1" s="1"/>
  <c r="D15" i="1"/>
  <c r="G15" i="1" s="1"/>
  <c r="D14" i="1"/>
  <c r="G14" i="1" s="1"/>
  <c r="D13" i="1"/>
  <c r="G13" i="1" s="1"/>
  <c r="D12" i="1"/>
  <c r="G12" i="1" s="1"/>
  <c r="D11" i="1"/>
  <c r="G11" i="1" s="1"/>
  <c r="D24" i="4" l="1"/>
  <c r="B28" i="4"/>
  <c r="G28" i="4"/>
  <c r="G21" i="4" s="1"/>
  <c r="F28" i="4"/>
  <c r="E28" i="4"/>
  <c r="E21" i="4" s="1"/>
  <c r="D28" i="4"/>
  <c r="D21" i="4" s="1"/>
  <c r="C28" i="4"/>
  <c r="C21" i="4" s="1"/>
  <c r="F21" i="4"/>
  <c r="G16" i="4"/>
  <c r="F16" i="4"/>
  <c r="E16" i="4"/>
  <c r="D16" i="4"/>
  <c r="C16" i="4"/>
  <c r="B16" i="4"/>
  <c r="G12" i="4"/>
  <c r="F12" i="4"/>
  <c r="E12" i="4"/>
  <c r="D12" i="4"/>
  <c r="C12" i="4"/>
  <c r="B12" i="4"/>
  <c r="G71" i="3"/>
  <c r="F71" i="3"/>
  <c r="E71" i="3"/>
  <c r="D71" i="3"/>
  <c r="C71" i="3"/>
  <c r="B71" i="3"/>
  <c r="G61" i="3"/>
  <c r="F61" i="3"/>
  <c r="E61" i="3"/>
  <c r="D61" i="3"/>
  <c r="C61" i="3"/>
  <c r="B61" i="3"/>
  <c r="G53" i="3"/>
  <c r="F53" i="3"/>
  <c r="E53" i="3"/>
  <c r="D53" i="3"/>
  <c r="C53" i="3"/>
  <c r="B53" i="3"/>
  <c r="G44" i="3"/>
  <c r="F44" i="3"/>
  <c r="E44" i="3"/>
  <c r="D44" i="3"/>
  <c r="C44" i="3"/>
  <c r="B44" i="3"/>
  <c r="G37" i="3"/>
  <c r="F37" i="3"/>
  <c r="E37" i="3"/>
  <c r="D37" i="3"/>
  <c r="C37" i="3"/>
  <c r="B37" i="3"/>
  <c r="G27" i="3"/>
  <c r="F27" i="3"/>
  <c r="E27" i="3"/>
  <c r="D27" i="3"/>
  <c r="C27" i="3"/>
  <c r="B27" i="3"/>
  <c r="G19" i="3"/>
  <c r="F19" i="3"/>
  <c r="E19" i="3"/>
  <c r="D19" i="3"/>
  <c r="C19" i="3"/>
  <c r="B19" i="3"/>
  <c r="G10" i="3"/>
  <c r="F10" i="3"/>
  <c r="E10" i="3"/>
  <c r="D10" i="3"/>
  <c r="C10" i="3"/>
  <c r="B10" i="3"/>
  <c r="C9" i="3"/>
  <c r="E29" i="2"/>
  <c r="C29" i="2"/>
  <c r="G62" i="1"/>
  <c r="F62" i="1"/>
  <c r="E62" i="1"/>
  <c r="D62" i="1"/>
  <c r="C62" i="1"/>
  <c r="B62" i="1"/>
  <c r="G150" i="1"/>
  <c r="F150" i="1"/>
  <c r="E150" i="1"/>
  <c r="D150" i="1"/>
  <c r="C150" i="1"/>
  <c r="B150" i="1"/>
  <c r="G146" i="1"/>
  <c r="F146" i="1"/>
  <c r="E146" i="1"/>
  <c r="D146" i="1"/>
  <c r="C146" i="1"/>
  <c r="B146" i="1"/>
  <c r="G137" i="1"/>
  <c r="F137" i="1"/>
  <c r="E137" i="1"/>
  <c r="D137" i="1"/>
  <c r="C137" i="1"/>
  <c r="B137" i="1"/>
  <c r="G133" i="1"/>
  <c r="F133" i="1"/>
  <c r="E133" i="1"/>
  <c r="D133" i="1"/>
  <c r="C133" i="1"/>
  <c r="B133" i="1"/>
  <c r="G123" i="1"/>
  <c r="F123" i="1"/>
  <c r="E123" i="1"/>
  <c r="D123" i="1"/>
  <c r="C123" i="1"/>
  <c r="B123" i="1"/>
  <c r="G113" i="1"/>
  <c r="F113" i="1"/>
  <c r="E113" i="1"/>
  <c r="D113" i="1"/>
  <c r="C113" i="1"/>
  <c r="B113" i="1"/>
  <c r="G103" i="1"/>
  <c r="F103" i="1"/>
  <c r="E103" i="1"/>
  <c r="D103" i="1"/>
  <c r="C103" i="1"/>
  <c r="B103" i="1"/>
  <c r="G93" i="1"/>
  <c r="F93" i="1"/>
  <c r="E93" i="1"/>
  <c r="D93" i="1"/>
  <c r="C93" i="1"/>
  <c r="B93" i="1"/>
  <c r="G85" i="1"/>
  <c r="F85" i="1"/>
  <c r="E85" i="1"/>
  <c r="D85" i="1"/>
  <c r="C85" i="1"/>
  <c r="B85" i="1"/>
  <c r="G75" i="1"/>
  <c r="F75" i="1"/>
  <c r="E75" i="1"/>
  <c r="D75" i="1"/>
  <c r="C75" i="1"/>
  <c r="B75" i="1"/>
  <c r="G71" i="1"/>
  <c r="F71" i="1"/>
  <c r="E71" i="1"/>
  <c r="D71" i="1"/>
  <c r="C71" i="1"/>
  <c r="B71" i="1"/>
  <c r="G58" i="1"/>
  <c r="F58" i="1"/>
  <c r="E58" i="1"/>
  <c r="D58" i="1"/>
  <c r="C58" i="1"/>
  <c r="B58" i="1"/>
  <c r="G48" i="1"/>
  <c r="F48" i="1"/>
  <c r="E48" i="1"/>
  <c r="D48" i="1"/>
  <c r="C48" i="1"/>
  <c r="B48" i="1"/>
  <c r="G38" i="1"/>
  <c r="F38" i="1"/>
  <c r="E38" i="1"/>
  <c r="D38" i="1"/>
  <c r="C38" i="1"/>
  <c r="B38" i="1"/>
  <c r="G28" i="1"/>
  <c r="F28" i="1"/>
  <c r="E28" i="1"/>
  <c r="D28" i="1"/>
  <c r="C28" i="1"/>
  <c r="B28" i="1"/>
  <c r="G18" i="1"/>
  <c r="F18" i="1"/>
  <c r="E18" i="1"/>
  <c r="D18" i="1"/>
  <c r="C18" i="1"/>
  <c r="B18" i="1"/>
  <c r="G10" i="1"/>
  <c r="F10" i="1"/>
  <c r="E10" i="1"/>
  <c r="D10" i="1"/>
  <c r="C10" i="1"/>
  <c r="B10" i="1"/>
  <c r="B9" i="1" l="1"/>
  <c r="F43" i="3"/>
  <c r="F9" i="4"/>
  <c r="F29" i="2"/>
  <c r="F33" i="4"/>
  <c r="E9" i="4"/>
  <c r="E33" i="4" s="1"/>
  <c r="E43" i="3"/>
  <c r="F9" i="3"/>
  <c r="F77" i="3" s="1"/>
  <c r="B29" i="2"/>
  <c r="D29" i="2" s="1"/>
  <c r="G29" i="2" s="1"/>
  <c r="E84" i="1"/>
  <c r="B21" i="4"/>
  <c r="C9" i="4"/>
  <c r="C33" i="4" s="1"/>
  <c r="G9" i="4"/>
  <c r="G33" i="4" s="1"/>
  <c r="D9" i="4"/>
  <c r="D33" i="4" s="1"/>
  <c r="B9" i="4"/>
  <c r="C43" i="3"/>
  <c r="C77" i="3" s="1"/>
  <c r="G43" i="3"/>
  <c r="D43" i="3"/>
  <c r="B43" i="3"/>
  <c r="G9" i="3"/>
  <c r="D9" i="3"/>
  <c r="E9" i="3"/>
  <c r="B9" i="3"/>
  <c r="B77" i="3" s="1"/>
  <c r="F84" i="1"/>
  <c r="B84" i="1"/>
  <c r="C84" i="1"/>
  <c r="G84" i="1"/>
  <c r="D84" i="1"/>
  <c r="F9" i="1"/>
  <c r="C9" i="1"/>
  <c r="C159" i="1" s="1"/>
  <c r="G9" i="1"/>
  <c r="E9" i="1"/>
  <c r="D9" i="1"/>
  <c r="G159" i="1" l="1"/>
  <c r="G77" i="3"/>
  <c r="B33" i="4"/>
  <c r="E77" i="3"/>
  <c r="D77" i="3"/>
  <c r="E159" i="1"/>
  <c r="D159" i="1"/>
  <c r="F159" i="1"/>
  <c r="B159" i="1"/>
</calcChain>
</file>

<file path=xl/sharedStrings.xml><?xml version="1.0" encoding="utf-8"?>
<sst xmlns="http://schemas.openxmlformats.org/spreadsheetml/2006/main" count="965" uniqueCount="691">
  <si>
    <t>Formato 6 a) Estado Analítico del Ejercicio del Presupuesto de Egresos Detallado - LDF 
                       (Clasificación por Objeto del Gasto)</t>
  </si>
  <si>
    <t>Estado Analítico del Ejercicio del Presupuesto de Egresos Detallado - LDF</t>
  </si>
  <si>
    <t xml:space="preserve">Clasificación por Objeto del Gasto (Capítulo y Concepto) </t>
  </si>
  <si>
    <t>(PESOS)</t>
  </si>
  <si>
    <t>Concepto (c)</t>
  </si>
  <si>
    <t>Egresos</t>
  </si>
  <si>
    <t>Subejercicio (e)</t>
  </si>
  <si>
    <t>Aprobado (d)</t>
  </si>
  <si>
    <t xml:space="preserve">Ampliaciones/ (Reducciones) </t>
  </si>
  <si>
    <t xml:space="preserve">Modificado </t>
  </si>
  <si>
    <t>Devengado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</si>
  <si>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</si>
  <si>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</si>
  <si>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</si>
  <si>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</si>
  <si>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</si>
  <si>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</si>
  <si>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</si>
  <si>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</si>
  <si>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</si>
  <si>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</si>
  <si>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</si>
  <si>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</si>
  <si>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</si>
  <si>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</si>
  <si>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</si>
  <si>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</si>
  <si>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</si>
  <si>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</si>
  <si>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</si>
  <si>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</si>
  <si>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</si>
  <si>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</si>
  <si>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</si>
  <si>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</si>
  <si>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</si>
  <si>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</si>
  <si>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</si>
  <si>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</si>
  <si>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</si>
  <si>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</si>
  <si>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</si>
  <si>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</si>
  <si>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</si>
  <si>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</si>
  <si>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</si>
  <si>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</si>
  <si>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</si>
  <si>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</si>
  <si>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</si>
  <si>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</si>
  <si>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</si>
  <si>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</si>
  <si>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</si>
  <si>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</si>
  <si>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</si>
  <si>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</si>
  <si>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</si>
  <si>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</si>
  <si>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</si>
  <si>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</si>
  <si>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</si>
  <si>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</si>
  <si>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</si>
  <si>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</si>
  <si>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</si>
  <si>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</si>
  <si>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</si>
  <si>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</si>
  <si>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</si>
  <si>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</si>
  <si>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 xml:space="preserve">          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</si>
  <si>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</si>
  <si>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</si>
  <si>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</si>
  <si>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</si>
  <si>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</si>
  <si>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</si>
  <si>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</si>
  <si>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</si>
  <si>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</si>
  <si>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</si>
  <si>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</si>
  <si>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</si>
  <si>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</si>
  <si>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</si>
  <si>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</si>
  <si>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</si>
  <si>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Formato 6 b) Estado Analítico del Ejercicio del Presupuesto de Egresos Detallado - LDF 
                        (Clasificación Administrativa)</t>
  </si>
  <si>
    <t>Clasificación Administrativa</t>
  </si>
  <si>
    <t>Ampliaciones/ (Reducciones)</t>
  </si>
  <si>
    <t>Modificado</t>
  </si>
  <si>
    <t>Pagado</t>
  </si>
  <si>
    <t>I. Gasto No Etiquetado (I=A+B+C+D+E+F+G+H)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</si>
  <si>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</si>
  <si>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</si>
  <si>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</si>
  <si>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</si>
  <si>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</si>
  <si>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</si>
  <si>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</si>
  <si>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*</t>
  </si>
  <si>
    <t>II. Gasto Etiquetado (II=A+B+C+D+E+F+G+H)</t>
  </si>
  <si>
    <t>Formato 6 c) Estado Analítico del Ejercicio del Presupuesto de Egresos Detallado -LDF 
                       (Claisificación Funcional)</t>
  </si>
  <si>
    <t>Estado Analítico del Ejercicio del Presupueso de Egresos Detallado - LDF</t>
  </si>
  <si>
    <t>Clasificación Funcional (Finalidad y Función)</t>
  </si>
  <si>
    <t>Subejercicio  (e)</t>
  </si>
  <si>
    <t>Ampliaciones / (Reducciones)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</si>
  <si>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</si>
  <si>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</si>
  <si>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</si>
  <si>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</si>
  <si>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</si>
  <si>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</si>
  <si>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</si>
  <si>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</si>
  <si>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</si>
  <si>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</si>
  <si>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</si>
  <si>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 xml:space="preserve">b1) Protección Ambiental </t>
  </si>
  <si>
    <t>b2) Vivienda y Servicios a la Comunidad</t>
  </si>
  <si>
    <t>b3) Salud</t>
  </si>
  <si>
    <t>b4) Recreación, Cultura y Otras Manifestaciones Sociales</t>
  </si>
  <si>
    <t xml:space="preserve">b5) Educación 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</si>
  <si>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</si>
  <si>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</si>
  <si>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</si>
  <si>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</si>
  <si>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</si>
  <si>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 xml:space="preserve">c3) Combustibles y Energía 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</si>
  <si>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</si>
  <si>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</si>
  <si>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</si>
  <si>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</si>
  <si>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</si>
  <si>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</si>
  <si>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
(D=d1+d2+d3+d4)</t>
  </si>
  <si>
    <t>d1) Transacciones de la Deuda Pública / Costo Financiero de la Deuda</t>
  </si>
  <si>
    <t>d2) Transferencias, Participaciones y Aportaciones Entre Diferentes Niveles y Órdenes de Gobierno</t>
  </si>
  <si>
    <t>d3) Saneamiento del Sistema Financiero</t>
  </si>
  <si>
    <t>d4) Adeudos de Ejercicios Fiscales Anteriores</t>
  </si>
  <si>
    <t>II: Gasto Etiquetado (II=A+B+C+D)</t>
  </si>
  <si>
    <t>A. Gobierno (A=a1+a2+a3+a4+a5+a6+a7a+a8)</t>
  </si>
  <si>
    <t>D. Otras No Clasificadas en Funciones Anteriores (D=d1+d2+d3+d4)</t>
  </si>
  <si>
    <t>Formato 6 d) Estado Analítico del Ejercicio del Presupuesto de Egresos Detallado  - LDF
                        (Clasificación de Servicios Personales por Categoría)</t>
  </si>
  <si>
    <t>Clasificación de Servicios Personales por Categoría</t>
  </si>
  <si>
    <t>Concepto ( c )</t>
  </si>
  <si>
    <t>I. Gasto No Etiquetado (I=A+B+C+D+E+F)</t>
  </si>
  <si>
    <t>A. Personal Administrativo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</si>
  <si>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</si>
  <si>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</si>
  <si>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</si>
  <si>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</si>
  <si>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</si>
  <si>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(E=e1+e2)</t>
  </si>
  <si>
    <t>e1) Nombre del Programa o Ley 1</t>
  </si>
  <si>
    <t>e2) Nombre del Programa o Ley 2</t>
  </si>
  <si>
    <t>F. Sentencias laborales definitivas</t>
  </si>
  <si>
    <t>II. Gasto  Etiquetado (I=A+B+C+D+E+F)</t>
  </si>
  <si>
    <t>III. Total de Gasto en Servicios Personales (III = I + II)</t>
  </si>
  <si>
    <t>11N</t>
  </si>
  <si>
    <t>12N</t>
  </si>
  <si>
    <t>13N</t>
  </si>
  <si>
    <t>14N</t>
  </si>
  <si>
    <t>15N</t>
  </si>
  <si>
    <t>16N</t>
  </si>
  <si>
    <t>17N</t>
  </si>
  <si>
    <t>21N</t>
  </si>
  <si>
    <t>22N</t>
  </si>
  <si>
    <t>23N</t>
  </si>
  <si>
    <t>24N</t>
  </si>
  <si>
    <t>25N</t>
  </si>
  <si>
    <t>26N</t>
  </si>
  <si>
    <t>27N</t>
  </si>
  <si>
    <t>28N</t>
  </si>
  <si>
    <t>29N</t>
  </si>
  <si>
    <t>31N</t>
  </si>
  <si>
    <t>32N</t>
  </si>
  <si>
    <t>33N</t>
  </si>
  <si>
    <t>34N</t>
  </si>
  <si>
    <t>35N</t>
  </si>
  <si>
    <t>36N</t>
  </si>
  <si>
    <t>37N</t>
  </si>
  <si>
    <t>38N</t>
  </si>
  <si>
    <t>39N</t>
  </si>
  <si>
    <t>41N</t>
  </si>
  <si>
    <t>42N</t>
  </si>
  <si>
    <t>43N</t>
  </si>
  <si>
    <t>44N</t>
  </si>
  <si>
    <t>45N</t>
  </si>
  <si>
    <t>46N</t>
  </si>
  <si>
    <t>49N</t>
  </si>
  <si>
    <t>51N</t>
  </si>
  <si>
    <t>52N</t>
  </si>
  <si>
    <t>53N</t>
  </si>
  <si>
    <t>54N</t>
  </si>
  <si>
    <t>55N</t>
  </si>
  <si>
    <t>56N</t>
  </si>
  <si>
    <t>57N</t>
  </si>
  <si>
    <t>58N</t>
  </si>
  <si>
    <t>59N</t>
  </si>
  <si>
    <t>61N</t>
  </si>
  <si>
    <t>62N</t>
  </si>
  <si>
    <t>63N</t>
  </si>
  <si>
    <t>71N</t>
  </si>
  <si>
    <t>72N</t>
  </si>
  <si>
    <t>73N</t>
  </si>
  <si>
    <t>74N</t>
  </si>
  <si>
    <t>75N</t>
  </si>
  <si>
    <t>76N</t>
  </si>
  <si>
    <t>79N</t>
  </si>
  <si>
    <t>81N</t>
  </si>
  <si>
    <t>83N</t>
  </si>
  <si>
    <t>85N</t>
  </si>
  <si>
    <t>91N</t>
  </si>
  <si>
    <t>92N</t>
  </si>
  <si>
    <t>93N</t>
  </si>
  <si>
    <t>94N</t>
  </si>
  <si>
    <t>95N</t>
  </si>
  <si>
    <t>96N</t>
  </si>
  <si>
    <t>99N</t>
  </si>
  <si>
    <t>11E</t>
  </si>
  <si>
    <t>12E</t>
  </si>
  <si>
    <t>13E</t>
  </si>
  <si>
    <t>14E</t>
  </si>
  <si>
    <t>15E</t>
  </si>
  <si>
    <t>16E</t>
  </si>
  <si>
    <t>17E</t>
  </si>
  <si>
    <t>21E</t>
  </si>
  <si>
    <t>22E</t>
  </si>
  <si>
    <t>23E</t>
  </si>
  <si>
    <t>24E</t>
  </si>
  <si>
    <t>25E</t>
  </si>
  <si>
    <t>26E</t>
  </si>
  <si>
    <t>27E</t>
  </si>
  <si>
    <t>28E</t>
  </si>
  <si>
    <t>29E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</si>
  <si>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</si>
  <si>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</si>
  <si>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</si>
  <si>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</si>
  <si>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</si>
  <si>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</si>
  <si>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</si>
  <si>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</si>
  <si>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</si>
  <si>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41E</t>
  </si>
  <si>
    <t>42E</t>
  </si>
  <si>
    <t>43E</t>
  </si>
  <si>
    <t>44E</t>
  </si>
  <si>
    <t>45E</t>
  </si>
  <si>
    <t>46E</t>
  </si>
  <si>
    <t>49E</t>
  </si>
  <si>
    <t>51E</t>
  </si>
  <si>
    <t>52E</t>
  </si>
  <si>
    <t>53E</t>
  </si>
  <si>
    <t>54E</t>
  </si>
  <si>
    <t>55E</t>
  </si>
  <si>
    <t>56E</t>
  </si>
  <si>
    <t>57E</t>
  </si>
  <si>
    <t>58E</t>
  </si>
  <si>
    <t>59E</t>
  </si>
  <si>
    <t>61E</t>
  </si>
  <si>
    <t>62E</t>
  </si>
  <si>
    <t>63E</t>
  </si>
  <si>
    <t>71E</t>
  </si>
  <si>
    <t>72E</t>
  </si>
  <si>
    <t>73E</t>
  </si>
  <si>
    <t>74E</t>
  </si>
  <si>
    <t>75E</t>
  </si>
  <si>
    <t>76E</t>
  </si>
  <si>
    <t>79E</t>
  </si>
  <si>
    <t>81E</t>
  </si>
  <si>
    <t>83E</t>
  </si>
  <si>
    <t>85E</t>
  </si>
  <si>
    <t>91E</t>
  </si>
  <si>
    <t>92E</t>
  </si>
  <si>
    <t>93E</t>
  </si>
  <si>
    <t>94E</t>
  </si>
  <si>
    <t>95E</t>
  </si>
  <si>
    <t>96E</t>
  </si>
  <si>
    <t>99E</t>
  </si>
  <si>
    <t>01.01N</t>
  </si>
  <si>
    <t>01.02N</t>
  </si>
  <si>
    <t>01.03N</t>
  </si>
  <si>
    <t>01.04N</t>
  </si>
  <si>
    <t>01.05N</t>
  </si>
  <si>
    <t>01.06N</t>
  </si>
  <si>
    <t>01.07N</t>
  </si>
  <si>
    <t>01.08N</t>
  </si>
  <si>
    <t>02.01N</t>
  </si>
  <si>
    <t>02.02N</t>
  </si>
  <si>
    <t>02.03N</t>
  </si>
  <si>
    <t>02.04N</t>
  </si>
  <si>
    <t>02.05N</t>
  </si>
  <si>
    <t>02.06N</t>
  </si>
  <si>
    <t>02.07N</t>
  </si>
  <si>
    <t>03.01N</t>
  </si>
  <si>
    <t>03.02N</t>
  </si>
  <si>
    <t>03.03N</t>
  </si>
  <si>
    <t>03.04N</t>
  </si>
  <si>
    <t>03.05N</t>
  </si>
  <si>
    <t>03.06N</t>
  </si>
  <si>
    <t>03.07N</t>
  </si>
  <si>
    <t>03.08N</t>
  </si>
  <si>
    <t>03.09N</t>
  </si>
  <si>
    <t>04.01N</t>
  </si>
  <si>
    <t>04.02N</t>
  </si>
  <si>
    <t>04.03N</t>
  </si>
  <si>
    <t>04.04N</t>
  </si>
  <si>
    <t>01.01E</t>
  </si>
  <si>
    <t>01.02E</t>
  </si>
  <si>
    <t>01.03E</t>
  </si>
  <si>
    <t>01.04E</t>
  </si>
  <si>
    <t>01.05E</t>
  </si>
  <si>
    <t>01.06E</t>
  </si>
  <si>
    <t>01.07E</t>
  </si>
  <si>
    <t>01.08E</t>
  </si>
  <si>
    <t>02.01E</t>
  </si>
  <si>
    <t>02.02E</t>
  </si>
  <si>
    <t>02.03E</t>
  </si>
  <si>
    <t>02.04E</t>
  </si>
  <si>
    <t>02.05E</t>
  </si>
  <si>
    <t>02.06E</t>
  </si>
  <si>
    <t>02.07E</t>
  </si>
  <si>
    <t>03.01E</t>
  </si>
  <si>
    <t>03.02E</t>
  </si>
  <si>
    <t>03.03E</t>
  </si>
  <si>
    <t>03.04E</t>
  </si>
  <si>
    <t>03.05E</t>
  </si>
  <si>
    <t>03.06E</t>
  </si>
  <si>
    <t>03.07E</t>
  </si>
  <si>
    <t>03.08E</t>
  </si>
  <si>
    <t>03.09E</t>
  </si>
  <si>
    <t>04.01E</t>
  </si>
  <si>
    <t>04.02E</t>
  </si>
  <si>
    <t>04.03E</t>
  </si>
  <si>
    <t>04.04E</t>
  </si>
  <si>
    <t xml:space="preserve"> SISTEMA PARA EL DESARROLLO INTEGRAL DE LA FAMILIA DE GUANAJUATO, GTO.</t>
  </si>
  <si>
    <t>del 01 de Enero al 31 de Diciembre de 2019</t>
  </si>
  <si>
    <t>Formato 1 Estado de Situación Financiera Detallado - LDF</t>
  </si>
  <si>
    <t>Estado de Situación Financiera Detallado - LDF</t>
  </si>
  <si>
    <t>al 31 de Diciembre de 2018 y al 31 de Diciembre de 2019</t>
  </si>
  <si>
    <t xml:space="preserve">   Concepto (c)</t>
  </si>
  <si>
    <t>ACTIVO</t>
  </si>
  <si>
    <t>PASIVO</t>
  </si>
  <si>
    <t>Activo Circulante</t>
  </si>
  <si>
    <t>Pasivo Circulante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</si>
  <si>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</si>
  <si>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</si>
  <si>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</si>
  <si>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</si>
  <si>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</si>
  <si>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</si>
  <si>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</si>
  <si>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</si>
  <si>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</si>
  <si>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</si>
  <si>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</si>
  <si>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</si>
  <si>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</si>
  <si>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</si>
  <si>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</si>
  <si>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</si>
  <si>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</si>
  <si>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</si>
  <si>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</si>
  <si>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</si>
  <si>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</si>
  <si>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</si>
  <si>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</si>
  <si>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</si>
  <si>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</si>
  <si>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</si>
  <si>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</si>
  <si>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</si>
  <si>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</si>
  <si>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</si>
  <si>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</si>
  <si>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</si>
  <si>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</si>
  <si>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</si>
  <si>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</si>
  <si>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</si>
  <si>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</si>
  <si>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</si>
  <si>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</si>
  <si>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</si>
  <si>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</si>
  <si>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</si>
  <si>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</si>
  <si>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</si>
  <si>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</si>
  <si>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</si>
  <si>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</si>
  <si>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</si>
  <si>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</si>
  <si>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</si>
  <si>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</si>
  <si>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</si>
  <si>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</si>
  <si>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</si>
  <si>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</si>
  <si>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</si>
  <si>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</si>
  <si>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</si>
  <si>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</si>
  <si>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</si>
  <si>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</si>
  <si>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</si>
  <si>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</si>
  <si>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</si>
  <si>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</si>
  <si>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</si>
  <si>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</si>
  <si>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</si>
  <si>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</si>
  <si>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</si>
  <si>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</si>
  <si>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</si>
  <si>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</si>
  <si>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</si>
  <si>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</si>
  <si>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</si>
  <si>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</si>
  <si>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</si>
  <si>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</si>
  <si>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</si>
  <si>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</si>
  <si>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</si>
  <si>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</si>
  <si>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</si>
  <si>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</si>
  <si>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</si>
  <si>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</si>
  <si>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</si>
  <si>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</si>
  <si>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</si>
  <si>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</si>
  <si>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</si>
  <si>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</si>
  <si>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</si>
  <si>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</si>
  <si>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</si>
  <si>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</si>
  <si>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</si>
  <si>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</si>
  <si>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</si>
  <si>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</si>
  <si>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</si>
  <si>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</si>
  <si>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</si>
  <si>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</si>
  <si>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</si>
  <si>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</si>
  <si>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</si>
  <si>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</si>
  <si>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</si>
  <si>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</si>
  <si>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</si>
  <si>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</si>
  <si>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Formato 2 Informe Analítico de la Deuda Pública y Otros Pasivos - LDF</t>
  </si>
  <si>
    <t>Informe Analítico de la Deuda Pública y Otros Pasivos - LDF</t>
  </si>
  <si>
    <t>Al 31 de Diciembre de 2018 y al 31 de Diciembre de 2019</t>
  </si>
  <si>
    <t>Denominación de la Deuda Pública y Otros Pasivos (c)</t>
  </si>
  <si>
    <t>Saldo al 31 de diciembre de 2018 (d)</t>
  </si>
  <si>
    <t>Disposiciones del Periodo (e)</t>
  </si>
  <si>
    <t>Amortizaciones del Periodo (f)</t>
  </si>
  <si>
    <t>Revaluaciones, Reclasificaciones y Otros Ajustes (g)</t>
  </si>
  <si>
    <t>Saldo Final del Periodo (h)
h=d+e-f+g</t>
  </si>
  <si>
    <t>Pago de Intereses del Periodo (i)</t>
  </si>
  <si>
    <t>Pago de Comisiones y demás costos asociados durante el Periodo 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</si>
  <si>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</si>
  <si>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</si>
  <si>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</si>
  <si>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</si>
  <si>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</si>
  <si>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</si>
  <si>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</si>
  <si>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</si>
  <si>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</si>
  <si>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</si>
  <si>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</si>
  <si>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r>
      <t xml:space="preserve">4. Deuda Contingente 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(Informativo)</t>
    </r>
  </si>
  <si>
    <t>A. Deuda Contingente 1</t>
  </si>
  <si>
    <t>B. Deuda Contingente 2</t>
  </si>
  <si>
    <t>C. Deuda Contingente XX</t>
  </si>
  <si>
    <r>
      <t xml:space="preserve">5. Valor de Instrumentos Bono Cupón Cero 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(Informativo)</t>
    </r>
  </si>
  <si>
    <t>A. Instrumento Bono Cupón Cero 1</t>
  </si>
  <si>
    <t>B. Instrumento Bono Cupón Cero 2</t>
  </si>
  <si>
    <t>C. Instrumento Bono Cupón Cero XX</t>
  </si>
  <si>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
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 xml:space="preserve">  Se refiere al valor del Bono Cupón Cero que respalda el pago de los créditos asociados al mismo (Activo).</t>
    </r>
  </si>
  <si>
    <t>Obligaciones a Corto Plazo (k)</t>
  </si>
  <si>
    <t>Monto Contratado (l)</t>
  </si>
  <si>
    <t>Plazo Pactado (m)</t>
  </si>
  <si>
    <t>Tasa de Interés (n)</t>
  </si>
  <si>
    <t>Comisiones y Costos Relacionados (o)</t>
  </si>
  <si>
    <t>Tasa Efectiva (p)</t>
  </si>
  <si>
    <t>6. Obligaciones a Corto Plazo (Informativo)</t>
  </si>
  <si>
    <t>A. Crédito 1</t>
  </si>
  <si>
    <t>B. Crédito 2</t>
  </si>
  <si>
    <t>C. Crédito XX</t>
  </si>
  <si>
    <t>Formato 3 Informe Analítico de Obligaciones Diferentes de Financiamientos - LDF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</si>
  <si>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</si>
  <si>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</si>
  <si>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</si>
  <si>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</si>
  <si>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</si>
  <si>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</si>
  <si>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</si>
  <si>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</si>
  <si>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</si>
  <si>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Monto pagado de la inversión al 30 de marzo de 2017 (k)</t>
  </si>
  <si>
    <t>Monto pagado de la inversión actualizado al 30 de marzo de 2017 (l)</t>
  </si>
  <si>
    <t>Saldo pendiente por pagar de la inversión al 30 de marzo de 2017 (m = g – l)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</si>
  <si>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</si>
  <si>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</si>
  <si>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</si>
  <si>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</si>
  <si>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</si>
  <si>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</si>
  <si>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</si>
  <si>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</si>
  <si>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</si>
  <si>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</si>
  <si>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</si>
  <si>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Formato 4 Balance Presupuestario - LDF</t>
  </si>
  <si>
    <t>Balance Presupuestario - LDF</t>
  </si>
  <si>
    <t>Estimado/
Aprobado (d)</t>
  </si>
  <si>
    <t>Recaudado/
Pagado</t>
  </si>
  <si>
    <t>A. Ingresos Totales (A = A1+A2+A3)</t>
  </si>
  <si>
    <t>A1. Ingresos de Libre Disposición</t>
  </si>
  <si>
    <t>A2. Transferencias Federales Etiquetadas</t>
  </si>
  <si>
    <t>A3. Financiamiento Neto</t>
  </si>
  <si>
    <t>B. Egresos Presupuestarios1 (B = B1+B2)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</si>
  <si>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</si>
  <si>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</si>
  <si>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</si>
  <si>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</si>
  <si>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</si>
  <si>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</si>
  <si>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</si>
  <si>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</si>
  <si>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</si>
  <si>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</si>
  <si>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</si>
  <si>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</si>
  <si>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</si>
  <si>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</si>
  <si>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
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</si>
  <si>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</si>
  <si>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</si>
  <si>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</si>
  <si>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</si>
  <si>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</si>
  <si>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</si>
  <si>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</si>
  <si>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</si>
  <si>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</si>
  <si>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
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</si>
  <si>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</si>
  <si>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</si>
  <si>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</si>
  <si>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
(VII = A2 + A3.2 – B2 + C2)</t>
  </si>
  <si>
    <t>VIII. Balance Presupuestario de Recursos Etiquetados sin Financiamiento Neto (VIII = VII – A3.2)</t>
  </si>
  <si>
    <t>Formato 5 Estado Analítico de Ingresos Detallado - LDF</t>
  </si>
  <si>
    <t>Estado Analítico de Ingresos Detallado - LDF</t>
  </si>
  <si>
    <t xml:space="preserve">Concepto (c) </t>
  </si>
  <si>
    <t>Ingreso</t>
  </si>
  <si>
    <t>Diferencia (e)</t>
  </si>
  <si>
    <t>Estimado (d)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</si>
  <si>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</si>
  <si>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</si>
  <si>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</si>
  <si>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</si>
  <si>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</si>
  <si>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</si>
  <si>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</si>
  <si>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</si>
  <si>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</si>
  <si>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</si>
  <si>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</si>
  <si>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</si>
  <si>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</si>
  <si>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</si>
  <si>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</si>
  <si>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</si>
  <si>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</si>
  <si>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</si>
  <si>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</si>
  <si>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</si>
  <si>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</si>
  <si>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</si>
  <si>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</si>
  <si>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</si>
  <si>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</si>
  <si>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</si>
  <si>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</si>
  <si>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</si>
  <si>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</si>
  <si>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</si>
  <si>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</si>
  <si>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</si>
  <si>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</si>
  <si>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</si>
  <si>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</si>
  <si>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</si>
  <si>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</si>
  <si>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</si>
  <si>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</si>
  <si>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</si>
  <si>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</si>
  <si>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</si>
  <si>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</si>
  <si>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</si>
  <si>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</si>
  <si>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</si>
  <si>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</si>
  <si>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</si>
  <si>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</si>
  <si>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</si>
  <si>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</si>
  <si>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</si>
  <si>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</si>
  <si>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</si>
  <si>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</si>
  <si>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</si>
  <si>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</si>
  <si>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</si>
  <si>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</si>
  <si>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</si>
  <si>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</si>
  <si>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</si>
  <si>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</si>
  <si>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“Bajo protesta de decir verdad declaramos que los Estados Financieros y sus notas, son razonablemente correctos y son responsabilidad del emisor”.</t>
  </si>
  <si>
    <t>Formato 7a)  Proyecciones de Ingresos-LDF</t>
  </si>
  <si>
    <t>SISTEMA PARA EL DESARROLLO INTEGRAL DE LA FAMILIA DEL MUNICIPIO DE GUANAJUATO, GTO.</t>
  </si>
  <si>
    <t>PROYECCIONES DE INGRESOS -LDF</t>
  </si>
  <si>
    <t>(CIFRAS NOMINALES)</t>
  </si>
  <si>
    <t>CONCEPTO (b)</t>
  </si>
  <si>
    <t>1.- Ingresos de Libre Disposición           (1=A+B+C+D+E+F+G+H+I+J+K+L)</t>
  </si>
  <si>
    <t>C. Contribución de Mejoras</t>
  </si>
  <si>
    <t>H. Participaciones</t>
  </si>
  <si>
    <t>I. Incentivos Derivados de la Colaboración Fiscal</t>
  </si>
  <si>
    <t>J. Transferencias y Asignaciones</t>
  </si>
  <si>
    <t>L. Otros Ingresos de Libre Disposición</t>
  </si>
  <si>
    <t>2. Transferencias Federales Etiquetadas                          (2=A+B+C+D+E)</t>
  </si>
  <si>
    <t>A. Aportaciones</t>
  </si>
  <si>
    <t>B. Convenios</t>
  </si>
  <si>
    <t>C. Fondos Distintos de Aportaciones</t>
  </si>
  <si>
    <t>D. Transferencias, Subsidios y Subvenciones , y Pensiones y Jubilaciones</t>
  </si>
  <si>
    <t>3. Ingresos Derivados de Financiamientos   (3=A)</t>
  </si>
  <si>
    <t>4. Total de Resultados de Ingresos (4=1+2+3)</t>
  </si>
  <si>
    <t>Datos informativos</t>
  </si>
  <si>
    <t>1. Ingresos Derivados de Financiamientos con Fuente de Pago de Recursos de Libre Disposición.</t>
  </si>
  <si>
    <t>2. Ingresos Derivados de Financiamiento con Fuente de Pago de Transferencias Federales Etiquetadas.</t>
  </si>
  <si>
    <t>3. Ingresos Derivados de Financiamiento (3=1+2)</t>
  </si>
  <si>
    <t>RESULTADOS DE INGRESOS -LDF</t>
  </si>
  <si>
    <t>Formato 7d) Resultados de Egresos-LDF</t>
  </si>
  <si>
    <t>Formato 7 d) Resultados de Egresos - LDF</t>
  </si>
  <si>
    <t xml:space="preserve">        Concepto (b)</t>
  </si>
  <si>
    <t>2016 ¹ (c)</t>
  </si>
  <si>
    <t>2017 ¹ (c)</t>
  </si>
  <si>
    <t>2018 ¹ (c)</t>
  </si>
  <si>
    <t xml:space="preserve">2019 
Año del Ejercicio
Vigente 2 (d) </t>
  </si>
  <si>
    <t>1.  Gasto No Etiquetado (1=A+B+C+D+E+F+G+H+I)</t>
  </si>
  <si>
    <t>A.     Servicios Personales</t>
  </si>
  <si>
    <t>B.     Materiales y Suministros</t>
  </si>
  <si>
    <t>C.    Servicios Generales</t>
  </si>
  <si>
    <t>D.    Transferencias, Asignaciones, Subsidios y Otras Ayudas</t>
  </si>
  <si>
    <t>E.     Bienes Muebles, Inmuebles e Intangibles</t>
  </si>
  <si>
    <t>F.     Inversión Pública</t>
  </si>
  <si>
    <t>G.    Inversiones Financieras y Otras Provisiones</t>
  </si>
  <si>
    <t xml:space="preserve">H.    Participaciones y Aportaciones </t>
  </si>
  <si>
    <t>I.      Deuda Pública</t>
  </si>
  <si>
    <t>2.  Gasto Etiquetado (2=A+B+C+D+E+F+G+H+I)</t>
  </si>
  <si>
    <t>H.    Participaciones y Aportaciones</t>
  </si>
  <si>
    <t>3.  Total del Resultado de Egresos (3=1+2)</t>
  </si>
  <si>
    <t>Formato 7 b) Proyecciones de Egresos - LDF</t>
  </si>
  <si>
    <t>Sistema Municpal Para el Desarrollo Integral de la Familia de Guanajuato</t>
  </si>
  <si>
    <t>Proyecciones de Egresos - LDF</t>
  </si>
  <si>
    <t xml:space="preserve">2020 
Año en Cuestión
(de proyecto de presupuesto) (c)
</t>
  </si>
  <si>
    <t>2021 (d)</t>
  </si>
  <si>
    <t>2022 (d)</t>
  </si>
  <si>
    <t>2023 (d)</t>
  </si>
  <si>
    <t>1.  Gasto No Etiquetado (1=A+B+C+D+E+F+G+H+I)</t>
  </si>
  <si>
    <t>1.  Gasto Etiquetado (2=A+B+C+D+E+F+G+H+I)</t>
  </si>
  <si>
    <t>2.  Total de Egresos Proyectados (3 = 1 + 2)</t>
  </si>
  <si>
    <t>Formato 8  Informe sobre estudios actuariales - LDF</t>
  </si>
  <si>
    <t>SISTEMA PARA EL DESARROLLO INTEGRAL DE LA FAMILIA DEL MUNICIPIO DE GUANAJUATO, GTO. 
DEL 1 DE ENERO AL 31 DE DICIEMBRE DEL 2019</t>
  </si>
  <si>
    <t>Formato 7c) Resultados de Ingresos-LDF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</si>
</sst>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;@"/>
    <numFmt numFmtId="165" formatCode="_-* #,##0_-;\-* #,##0_-;_-* &quot;-&quot;??_-;_-@_-"/>
  </numFmts>
  <fonts count="2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Times New Roman"/>
      <family val="2"/>
    </font>
    <font>
      <sz val="8"/>
      <color theme="1"/>
      <name val="Arial"/>
      <family val="2"/>
    </font>
    <font>
      <sz val="9"/>
      <color theme="0"/>
      <name val="Intro Book"/>
      <family val="3"/>
    </font>
    <font>
      <sz val="9"/>
      <color theme="1"/>
      <name val="Intro Book"/>
      <family val="3"/>
    </font>
    <font>
      <sz val="8"/>
      <color theme="0"/>
      <name val="Intro Book"/>
      <family val="3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14"/>
      <color theme="0" tint="-0.499984740745262"/>
      <name val="Arial Black"/>
      <family val="2"/>
    </font>
    <font>
      <b/>
      <sz val="10"/>
      <color rgb="FFFFFFFF"/>
      <name val="Arial Narrow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 tint="-0.499984740745262"/>
      <name val="Times New Roman"/>
      <family val="1"/>
    </font>
    <font>
      <sz val="11"/>
      <color theme="1"/>
      <name val="Times New Roman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/>
      <bottom/>
      <diagonal style="thin">
        <color theme="1" tint="0.499984740745262"/>
      </diagonal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auto="1"/>
      </bottom>
      <diagonal/>
    </border>
    <border>
      <left/>
      <right style="thin">
        <color theme="1" tint="0.499984740745262"/>
      </right>
      <top/>
      <bottom style="thin">
        <color auto="1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 tint="0.499984740745262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auto="1"/>
      </right>
      <top/>
      <bottom/>
      <diagonal/>
    </border>
    <border>
      <left style="thin">
        <color auto="1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auto="1"/>
      </right>
      <top/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/>
      <bottom style="thin">
        <color theme="1" tint="0.499984740745262"/>
      </bottom>
      <diagonal/>
    </border>
    <border>
      <left style="thin">
        <color auto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auto="1"/>
      </left>
      <right style="thin">
        <color theme="1" tint="0.499984740745262"/>
      </right>
      <top/>
      <bottom style="thin">
        <color auto="1"/>
      </bottom>
      <diagonal/>
    </border>
    <border>
      <left style="thin">
        <color theme="1" tint="0.499984740745262"/>
      </left>
      <right style="thin">
        <color auto="1"/>
      </right>
      <top style="thin">
        <color auto="1"/>
      </top>
      <bottom/>
      <diagonal/>
    </border>
    <border>
      <left/>
      <right style="thin">
        <color theme="1" tint="0.499984740745262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 style="thick">
        <color theme="4" tint="0.39994506668294322"/>
      </right>
      <top style="thick">
        <color theme="4" tint="0.39994506668294322"/>
      </top>
      <bottom style="thick">
        <color theme="4" tint="0.39994506668294322"/>
      </bottom>
      <diagonal/>
    </border>
    <border>
      <left style="thick">
        <color theme="4" tint="0.39994506668294322"/>
      </left>
      <right style="thick">
        <color theme="4" tint="0.39994506668294322"/>
      </right>
      <top style="thick">
        <color theme="4" tint="0.39994506668294322"/>
      </top>
      <bottom style="thick">
        <color theme="4" tint="0.39994506668294322"/>
      </bottom>
      <diagonal/>
    </border>
    <border>
      <left style="thick">
        <color theme="4" tint="0.39994506668294322"/>
      </left>
      <right style="thick">
        <color theme="4" tint="-0.24994659260841701"/>
      </right>
      <top style="thick">
        <color theme="4" tint="0.39994506668294322"/>
      </top>
      <bottom style="thick">
        <color theme="4" tint="0.39994506668294322"/>
      </bottom>
      <diagonal/>
    </border>
    <border>
      <left style="thick">
        <color theme="4" tint="-0.24994659260841701"/>
      </left>
      <right style="thick">
        <color theme="4" tint="0.39994506668294322"/>
      </right>
      <top style="thick">
        <color theme="4" tint="0.39994506668294322"/>
      </top>
      <bottom style="thick">
        <color theme="4" tint="-0.24994659260841701"/>
      </bottom>
      <diagonal/>
    </border>
    <border>
      <left style="thick">
        <color theme="4" tint="0.39994506668294322"/>
      </left>
      <right style="thick">
        <color theme="4" tint="0.39994506668294322"/>
      </right>
      <top style="thick">
        <color theme="4" tint="0.39994506668294322"/>
      </top>
      <bottom style="thick">
        <color theme="4" tint="-0.24994659260841701"/>
      </bottom>
      <diagonal/>
    </border>
    <border>
      <left style="thick">
        <color theme="4" tint="0.39994506668294322"/>
      </left>
      <right style="thick">
        <color theme="4" tint="-0.24994659260841701"/>
      </right>
      <top style="thick">
        <color theme="4" tint="0.39994506668294322"/>
      </top>
      <bottom style="thick">
        <color theme="4" tint="-0.24994659260841701"/>
      </bottom>
      <diagonal/>
    </border>
    <border>
      <left/>
      <right/>
      <top/>
      <bottom style="medium">
        <color theme="4" tint="0.39991454817346722"/>
      </bottom>
      <diagonal/>
    </border>
    <border>
      <left style="medium">
        <color theme="4" tint="0.39991454817346722"/>
      </left>
      <right/>
      <top style="medium">
        <color theme="4" tint="0.39991454817346722"/>
      </top>
      <bottom style="medium">
        <color theme="4" tint="0.39991454817346722"/>
      </bottom>
      <diagonal/>
    </border>
    <border>
      <left/>
      <right/>
      <top style="medium">
        <color theme="4" tint="0.39991454817346722"/>
      </top>
      <bottom style="medium">
        <color theme="4" tint="0.39991454817346722"/>
      </bottom>
      <diagonal/>
    </border>
    <border>
      <left/>
      <right style="medium">
        <color theme="4" tint="0.39991454817346722"/>
      </right>
      <top style="medium">
        <color theme="4" tint="0.39991454817346722"/>
      </top>
      <bottom style="medium">
        <color theme="4" tint="0.39991454817346722"/>
      </bottom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1454817346722"/>
      </left>
      <right/>
      <top/>
      <bottom/>
      <diagonal/>
    </border>
    <border>
      <left style="medium">
        <color theme="4" tint="0.39994506668294322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</borders>
  <cellStyleXfs count="7">
    <xf numFmtId="0" fontId="0" fillId="0" borderId="0"/>
    <xf numFmtId="0" fontId="4" fillId="0" borderId="0"/>
    <xf numFmtId="0" fontId="5" fillId="0" borderId="0"/>
    <xf numFmtId="43" fontId="9" fillId="0" borderId="0" applyFont="0" applyFill="0" applyBorder="0" applyAlignment="0" applyProtection="0"/>
    <xf numFmtId="0" fontId="19" fillId="0" borderId="0"/>
    <xf numFmtId="0" fontId="9" fillId="0" borderId="0"/>
    <xf numFmtId="0" fontId="4" fillId="0" borderId="0"/>
  </cellStyleXfs>
  <cellXfs count="321">
    <xf numFmtId="0" fontId="0" fillId="0" borderId="0" xfId="0"/>
    <xf numFmtId="0" fontId="0" fillId="0" borderId="0" xfId="0" applyBorder="1"/>
    <xf numFmtId="0" fontId="0" fillId="3" borderId="13" xfId="0" applyFill="1" applyBorder="1" applyAlignment="1">
      <alignment horizontal="left" indent="9"/>
    </xf>
    <xf numFmtId="0" fontId="0" fillId="3" borderId="13" xfId="0" applyFill="1" applyBorder="1" applyAlignment="1">
      <alignment horizontal="left" indent="3"/>
    </xf>
    <xf numFmtId="0" fontId="1" fillId="3" borderId="13" xfId="0" applyFont="1" applyFill="1" applyBorder="1" applyAlignment="1">
      <alignment horizontal="left" indent="3"/>
    </xf>
    <xf numFmtId="0" fontId="1" fillId="2" borderId="1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/>
    </xf>
    <xf numFmtId="0" fontId="1" fillId="3" borderId="12" xfId="0" applyFont="1" applyFill="1" applyBorder="1" applyAlignment="1">
      <alignment horizontal="left" vertical="center" indent="3"/>
    </xf>
    <xf numFmtId="0" fontId="0" fillId="3" borderId="13" xfId="0" applyFill="1" applyBorder="1" applyAlignment="1">
      <alignment horizontal="left" vertical="center" indent="6"/>
    </xf>
    <xf numFmtId="0" fontId="0" fillId="3" borderId="13" xfId="0" applyFill="1" applyBorder="1" applyAlignment="1">
      <alignment horizontal="left" vertical="center" indent="9"/>
    </xf>
    <xf numFmtId="0" fontId="0" fillId="3" borderId="13" xfId="0" applyFill="1" applyBorder="1" applyAlignment="1">
      <alignment horizontal="left" vertical="center" indent="3"/>
    </xf>
    <xf numFmtId="0" fontId="1" fillId="3" borderId="13" xfId="0" applyFont="1" applyFill="1" applyBorder="1" applyAlignment="1">
      <alignment horizontal="left" vertical="center" indent="3"/>
    </xf>
    <xf numFmtId="0" fontId="0" fillId="0" borderId="0" xfId="0"/>
    <xf numFmtId="0" fontId="0" fillId="0" borderId="0" xfId="0" applyFill="1" applyBorder="1"/>
    <xf numFmtId="0" fontId="1" fillId="0" borderId="12" xfId="0" applyFont="1" applyFill="1" applyBorder="1" applyAlignment="1">
      <alignment horizontal="left" vertical="center" indent="3"/>
    </xf>
    <xf numFmtId="0" fontId="1" fillId="0" borderId="13" xfId="0" applyFont="1" applyFill="1" applyBorder="1" applyAlignment="1">
      <alignment horizontal="left" vertical="center" indent="3"/>
    </xf>
    <xf numFmtId="0" fontId="0" fillId="0" borderId="14" xfId="0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0" fillId="0" borderId="13" xfId="0" applyFill="1" applyBorder="1" applyAlignment="1" applyProtection="1">
      <alignment horizontal="left" vertical="center" indent="6"/>
      <protection locked="0"/>
    </xf>
    <xf numFmtId="0" fontId="0" fillId="0" borderId="0" xfId="0"/>
    <xf numFmtId="0" fontId="0" fillId="0" borderId="0" xfId="0" applyBorder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14" xfId="0" applyFill="1" applyBorder="1" applyAlignment="1">
      <alignment vertical="center"/>
    </xf>
    <xf numFmtId="0" fontId="1" fillId="0" borderId="13" xfId="0" applyFont="1" applyFill="1" applyBorder="1" applyAlignment="1">
      <alignment horizontal="left" indent="3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 indent="3"/>
    </xf>
    <xf numFmtId="0" fontId="0" fillId="0" borderId="13" xfId="0" applyFill="1" applyBorder="1" applyAlignment="1">
      <alignment horizontal="left" vertical="center" indent="6"/>
    </xf>
    <xf numFmtId="0" fontId="0" fillId="0" borderId="13" xfId="0" applyFill="1" applyBorder="1" applyAlignment="1">
      <alignment vertical="center"/>
    </xf>
    <xf numFmtId="0" fontId="1" fillId="0" borderId="13" xfId="0" applyFont="1" applyFill="1" applyBorder="1" applyAlignment="1">
      <alignment horizontal="left" vertical="center" indent="3"/>
    </xf>
    <xf numFmtId="0" fontId="0" fillId="0" borderId="13" xfId="0" applyFill="1" applyBorder="1" applyAlignment="1">
      <alignment horizontal="left" vertical="center" indent="9"/>
    </xf>
    <xf numFmtId="0" fontId="0" fillId="0" borderId="13" xfId="0" applyFill="1" applyBorder="1" applyAlignment="1">
      <alignment horizontal="left" vertical="center" wrapText="1" indent="6"/>
    </xf>
    <xf numFmtId="0" fontId="0" fillId="0" borderId="14" xfId="0" applyBorder="1" applyAlignment="1">
      <alignment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 wrapText="1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7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7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43" fontId="1" fillId="0" borderId="8" xfId="3" applyFont="1" applyFill="1" applyBorder="1" applyAlignment="1" applyProtection="1">
      <alignment horizontal="right" vertical="center"/>
      <protection locked="0"/>
    </xf>
    <xf numFmtId="43" fontId="0" fillId="0" borderId="8" xfId="3" applyFont="1" applyFill="1" applyBorder="1" applyAlignment="1" applyProtection="1">
      <alignment horizontal="right" vertical="center"/>
      <protection locked="0"/>
    </xf>
    <xf numFmtId="43" fontId="0" fillId="0" borderId="8" xfId="3" applyFont="1" applyFill="1" applyBorder="1" applyAlignment="1">
      <alignment horizontal="right" vertical="center"/>
    </xf>
    <xf numFmtId="43" fontId="0" fillId="0" borderId="11" xfId="3" applyFont="1" applyBorder="1" applyAlignment="1">
      <alignment horizontal="center"/>
    </xf>
    <xf numFmtId="43" fontId="1" fillId="0" borderId="6" xfId="3" applyFont="1" applyFill="1" applyBorder="1" applyAlignment="1" applyProtection="1">
      <alignment vertical="center"/>
      <protection locked="0"/>
    </xf>
    <xf numFmtId="43" fontId="0" fillId="0" borderId="8" xfId="3" applyFont="1" applyFill="1" applyBorder="1" applyAlignment="1" applyProtection="1">
      <alignment vertical="center"/>
      <protection locked="0"/>
    </xf>
    <xf numFmtId="43" fontId="1" fillId="0" borderId="8" xfId="3" applyFont="1" applyFill="1" applyBorder="1" applyAlignment="1" applyProtection="1">
      <alignment vertical="center"/>
      <protection locked="0"/>
    </xf>
    <xf numFmtId="43" fontId="0" fillId="0" borderId="8" xfId="3" applyFont="1" applyFill="1" applyBorder="1" applyAlignment="1" applyProtection="1">
      <alignment vertical="center" wrapText="1"/>
      <protection locked="0"/>
    </xf>
    <xf numFmtId="43" fontId="0" fillId="0" borderId="8" xfId="3" applyFont="1" applyFill="1" applyBorder="1" applyAlignment="1">
      <alignment vertical="center"/>
    </xf>
    <xf numFmtId="43" fontId="0" fillId="0" borderId="11" xfId="3" applyFont="1" applyFill="1" applyBorder="1"/>
    <xf numFmtId="43" fontId="1" fillId="0" borderId="12" xfId="3" applyFont="1" applyFill="1" applyBorder="1" applyAlignment="1" applyProtection="1">
      <alignment vertical="center"/>
      <protection locked="0"/>
    </xf>
    <xf numFmtId="43" fontId="0" fillId="0" borderId="13" xfId="3" applyFont="1" applyFill="1" applyBorder="1" applyAlignment="1" applyProtection="1">
      <alignment vertical="center"/>
      <protection locked="0"/>
    </xf>
    <xf numFmtId="43" fontId="0" fillId="0" borderId="13" xfId="3" applyFont="1" applyFill="1" applyBorder="1" applyAlignment="1">
      <alignment vertical="center"/>
    </xf>
    <xf numFmtId="43" fontId="1" fillId="0" borderId="13" xfId="3" applyFont="1" applyFill="1" applyBorder="1" applyAlignment="1" applyProtection="1">
      <alignment vertical="center"/>
      <protection locked="0"/>
    </xf>
    <xf numFmtId="43" fontId="0" fillId="0" borderId="14" xfId="3" applyFont="1" applyBorder="1" applyAlignment="1">
      <alignment vertical="center"/>
    </xf>
    <xf numFmtId="43" fontId="1" fillId="3" borderId="13" xfId="3" applyFont="1" applyFill="1" applyBorder="1" applyAlignment="1" applyProtection="1">
      <alignment vertical="center"/>
      <protection locked="0"/>
    </xf>
    <xf numFmtId="43" fontId="0" fillId="3" borderId="13" xfId="3" applyFont="1" applyFill="1" applyBorder="1" applyAlignment="1" applyProtection="1">
      <alignment vertical="center"/>
      <protection locked="0"/>
    </xf>
    <xf numFmtId="43" fontId="0" fillId="3" borderId="13" xfId="3" applyFont="1" applyFill="1" applyBorder="1" applyAlignment="1">
      <alignment vertical="center"/>
    </xf>
    <xf numFmtId="43" fontId="0" fillId="0" borderId="14" xfId="3" applyFont="1" applyBorder="1"/>
    <xf numFmtId="0" fontId="1" fillId="2" borderId="1" xfId="0" applyFont="1" applyFill="1" applyBorder="1" applyAlignment="1">
      <alignment horizontal="center" vertical="center" wrapText="1"/>
    </xf>
    <xf numFmtId="43" fontId="9" fillId="3" borderId="13" xfId="3" applyFont="1" applyFill="1" applyBorder="1" applyAlignment="1" applyProtection="1">
      <alignment vertical="center"/>
      <protection locked="0"/>
    </xf>
    <xf numFmtId="0" fontId="0" fillId="0" borderId="13" xfId="0" applyFont="1" applyFill="1" applyBorder="1" applyAlignment="1" applyProtection="1">
      <alignment horizontal="left" vertical="center" indent="6"/>
      <protection locked="0"/>
    </xf>
    <xf numFmtId="43" fontId="9" fillId="0" borderId="13" xfId="3" applyFont="1" applyFill="1" applyBorder="1" applyAlignment="1" applyProtection="1">
      <alignment vertical="center"/>
      <protection locked="0"/>
    </xf>
    <xf numFmtId="43" fontId="9" fillId="0" borderId="8" xfId="3" applyFont="1" applyFill="1" applyBorder="1" applyAlignment="1" applyProtection="1">
      <alignment vertical="center"/>
      <protection locked="0"/>
    </xf>
    <xf numFmtId="43" fontId="9" fillId="0" borderId="8" xfId="3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>
      <alignment horizontal="left" vertical="center" indent="2"/>
    </xf>
    <xf numFmtId="0" fontId="1" fillId="0" borderId="13" xfId="0" applyFont="1" applyBorder="1" applyAlignment="1">
      <alignment horizontal="left" vertical="center" indent="2"/>
    </xf>
    <xf numFmtId="0" fontId="0" fillId="0" borderId="13" xfId="0" applyBorder="1" applyAlignment="1">
      <alignment vertical="center"/>
    </xf>
    <xf numFmtId="0" fontId="1" fillId="0" borderId="8" xfId="0" applyFont="1" applyBorder="1" applyAlignment="1">
      <alignment horizontal="left" vertical="center" indent="2"/>
    </xf>
    <xf numFmtId="0" fontId="0" fillId="0" borderId="13" xfId="0" applyBorder="1" applyAlignment="1">
      <alignment horizontal="left" vertical="center" indent="3"/>
    </xf>
    <xf numFmtId="43" fontId="0" fillId="0" borderId="13" xfId="3" applyFont="1" applyFill="1" applyBorder="1" applyAlignment="1" applyProtection="1">
      <alignment horizontal="right" vertical="center"/>
      <protection locked="0"/>
    </xf>
    <xf numFmtId="49" fontId="0" fillId="0" borderId="8" xfId="0" applyNumberFormat="1" applyBorder="1" applyAlignment="1">
      <alignment horizontal="left" vertical="center" indent="3"/>
    </xf>
    <xf numFmtId="49" fontId="0" fillId="0" borderId="8" xfId="0" applyNumberFormat="1" applyBorder="1" applyAlignment="1">
      <alignment horizontal="left" vertical="center" indent="5"/>
    </xf>
    <xf numFmtId="43" fontId="9" fillId="0" borderId="13" xfId="3" applyFont="1" applyFill="1" applyBorder="1" applyAlignment="1" applyProtection="1">
      <alignment horizontal="right" vertical="center"/>
      <protection locked="0"/>
    </xf>
    <xf numFmtId="43" fontId="0" fillId="0" borderId="13" xfId="3" applyFont="1" applyFill="1" applyBorder="1" applyAlignment="1">
      <alignment horizontal="right" vertical="center"/>
    </xf>
    <xf numFmtId="49" fontId="0" fillId="0" borderId="13" xfId="0" applyNumberFormat="1" applyBorder="1" applyAlignment="1">
      <alignment vertical="center"/>
    </xf>
    <xf numFmtId="0" fontId="1" fillId="0" borderId="13" xfId="0" applyFont="1" applyBorder="1" applyAlignment="1">
      <alignment horizontal="left" vertical="center" indent="3"/>
    </xf>
    <xf numFmtId="43" fontId="1" fillId="0" borderId="13" xfId="3" applyFont="1" applyFill="1" applyBorder="1" applyAlignment="1" applyProtection="1">
      <alignment horizontal="right" vertical="center"/>
      <protection locked="0"/>
    </xf>
    <xf numFmtId="49" fontId="1" fillId="0" borderId="8" xfId="0" applyNumberFormat="1" applyFont="1" applyBorder="1" applyAlignment="1">
      <alignment horizontal="left" vertical="center" indent="2"/>
    </xf>
    <xf numFmtId="49" fontId="0" fillId="0" borderId="8" xfId="0" applyNumberFormat="1" applyBorder="1" applyAlignment="1">
      <alignment horizontal="left" indent="3"/>
    </xf>
    <xf numFmtId="49" fontId="1" fillId="0" borderId="8" xfId="0" applyNumberFormat="1" applyFont="1" applyBorder="1" applyAlignment="1">
      <alignment horizontal="left" indent="2"/>
    </xf>
    <xf numFmtId="3" fontId="0" fillId="0" borderId="13" xfId="0" applyNumberFormat="1" applyBorder="1" applyAlignment="1">
      <alignment horizontal="right" vertical="center"/>
    </xf>
    <xf numFmtId="49" fontId="0" fillId="0" borderId="8" xfId="0" applyNumberFormat="1" applyBorder="1" applyAlignment="1">
      <alignment horizontal="left" vertical="center" indent="2"/>
    </xf>
    <xf numFmtId="0" fontId="0" fillId="0" borderId="13" xfId="0" applyBorder="1"/>
    <xf numFmtId="0" fontId="0" fillId="0" borderId="14" xfId="0" applyBorder="1"/>
    <xf numFmtId="0" fontId="0" fillId="0" borderId="0" xfId="0" applyAlignment="1">
      <alignment horizontal="left" indent="2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1" fillId="0" borderId="7" xfId="0" applyFont="1" applyBorder="1" applyAlignment="1">
      <alignment horizontal="left" vertical="center" indent="3"/>
    </xf>
    <xf numFmtId="0" fontId="0" fillId="0" borderId="7" xfId="0" applyBorder="1" applyAlignment="1">
      <alignment horizontal="left" vertical="center" indent="5"/>
    </xf>
    <xf numFmtId="0" fontId="0" fillId="0" borderId="7" xfId="0" applyBorder="1" applyAlignment="1">
      <alignment horizontal="left" vertical="center" indent="7"/>
    </xf>
    <xf numFmtId="43" fontId="0" fillId="0" borderId="13" xfId="3" applyFont="1" applyFill="1" applyBorder="1" applyAlignment="1">
      <alignment horizontal="right"/>
    </xf>
    <xf numFmtId="43" fontId="0" fillId="2" borderId="15" xfId="3" applyFont="1" applyFill="1" applyBorder="1" applyAlignment="1">
      <alignment horizontal="right"/>
    </xf>
    <xf numFmtId="43" fontId="0" fillId="0" borderId="13" xfId="3" applyFont="1" applyBorder="1" applyAlignment="1">
      <alignment horizontal="right"/>
    </xf>
    <xf numFmtId="0" fontId="0" fillId="0" borderId="7" xfId="0" applyBorder="1" applyAlignment="1" applyProtection="1">
      <alignment horizontal="left" vertical="center" indent="5"/>
      <protection locked="0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43" fontId="0" fillId="0" borderId="14" xfId="3" applyFont="1" applyFill="1" applyBorder="1" applyAlignment="1">
      <alignment horizontal="right"/>
    </xf>
    <xf numFmtId="0" fontId="1" fillId="0" borderId="13" xfId="0" applyFont="1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2" fillId="0" borderId="14" xfId="0" applyFont="1" applyBorder="1"/>
    <xf numFmtId="0" fontId="3" fillId="0" borderId="0" xfId="0" applyFont="1" applyAlignment="1">
      <alignment vertical="center"/>
    </xf>
    <xf numFmtId="0" fontId="0" fillId="0" borderId="13" xfId="0" applyBorder="1" applyAlignment="1">
      <alignment horizontal="left" indent="3"/>
    </xf>
    <xf numFmtId="0" fontId="0" fillId="2" borderId="15" xfId="0" applyFill="1" applyBorder="1" applyAlignment="1">
      <alignment vertical="center"/>
    </xf>
    <xf numFmtId="0" fontId="0" fillId="0" borderId="13" xfId="0" applyBorder="1" applyAlignment="1" applyProtection="1">
      <alignment horizontal="left" vertical="center" indent="4"/>
      <protection locked="0"/>
    </xf>
    <xf numFmtId="164" fontId="0" fillId="0" borderId="13" xfId="0" applyNumberFormat="1" applyBorder="1" applyAlignment="1" applyProtection="1">
      <alignment vertical="center"/>
      <protection locked="0"/>
    </xf>
    <xf numFmtId="0" fontId="2" fillId="0" borderId="13" xfId="0" applyFont="1" applyBorder="1" applyAlignment="1">
      <alignment horizontal="left" vertical="center"/>
    </xf>
    <xf numFmtId="16" fontId="0" fillId="0" borderId="13" xfId="0" applyNumberFormat="1" applyBorder="1" applyAlignment="1">
      <alignment vertical="center"/>
    </xf>
    <xf numFmtId="43" fontId="0" fillId="0" borderId="14" xfId="3" applyFont="1" applyFill="1" applyBorder="1"/>
    <xf numFmtId="0" fontId="1" fillId="2" borderId="1" xfId="0" applyFont="1" applyFill="1" applyBorder="1" applyAlignment="1">
      <alignment horizontal="left" vertical="center" wrapText="1" indent="3"/>
    </xf>
    <xf numFmtId="43" fontId="1" fillId="0" borderId="13" xfId="3" applyFont="1" applyFill="1" applyBorder="1" applyProtection="1">
      <protection locked="0"/>
    </xf>
    <xf numFmtId="0" fontId="0" fillId="0" borderId="13" xfId="0" applyBorder="1" applyAlignment="1">
      <alignment horizontal="left" vertical="center" indent="6"/>
    </xf>
    <xf numFmtId="43" fontId="9" fillId="0" borderId="13" xfId="3" applyFont="1" applyFill="1" applyBorder="1" applyProtection="1">
      <protection locked="0"/>
    </xf>
    <xf numFmtId="43" fontId="0" fillId="0" borderId="13" xfId="3" applyFont="1" applyFill="1" applyBorder="1" applyProtection="1">
      <protection locked="0"/>
    </xf>
    <xf numFmtId="43" fontId="0" fillId="0" borderId="13" xfId="3" applyFont="1" applyFill="1" applyBorder="1"/>
    <xf numFmtId="43" fontId="14" fillId="2" borderId="15" xfId="3" applyFont="1" applyFill="1" applyBorder="1" applyAlignment="1"/>
    <xf numFmtId="43" fontId="15" fillId="2" borderId="15" xfId="3" applyFont="1" applyFill="1" applyBorder="1" applyAlignment="1"/>
    <xf numFmtId="43" fontId="16" fillId="0" borderId="13" xfId="3" applyFont="1" applyFill="1" applyBorder="1" applyProtection="1">
      <protection locked="0"/>
    </xf>
    <xf numFmtId="43" fontId="1" fillId="0" borderId="13" xfId="3" applyFont="1" applyFill="1" applyBorder="1"/>
    <xf numFmtId="0" fontId="1" fillId="0" borderId="13" xfId="0" applyFont="1" applyBorder="1" applyAlignment="1">
      <alignment horizontal="left" vertical="center" wrapText="1" indent="3"/>
    </xf>
    <xf numFmtId="0" fontId="1" fillId="0" borderId="14" xfId="0" applyFont="1" applyBorder="1" applyAlignment="1">
      <alignment horizontal="left" vertical="center" wrapText="1" indent="3"/>
    </xf>
    <xf numFmtId="3" fontId="0" fillId="0" borderId="14" xfId="0" applyNumberFormat="1" applyBorder="1"/>
    <xf numFmtId="3" fontId="0" fillId="0" borderId="14" xfId="0" applyNumberFormat="1" applyBorder="1" applyAlignment="1">
      <alignment vertical="center"/>
    </xf>
    <xf numFmtId="0" fontId="1" fillId="0" borderId="14" xfId="0" applyFont="1" applyBorder="1" applyAlignment="1">
      <alignment horizontal="left" vertical="center" indent="3"/>
    </xf>
    <xf numFmtId="43" fontId="0" fillId="0" borderId="14" xfId="3" applyFont="1" applyFill="1" applyBorder="1" applyAlignment="1">
      <alignment vertical="center"/>
    </xf>
    <xf numFmtId="0" fontId="0" fillId="0" borderId="12" xfId="0" applyBorder="1" applyAlignment="1">
      <alignment horizontal="left" vertical="center" indent="6"/>
    </xf>
    <xf numFmtId="43" fontId="9" fillId="0" borderId="12" xfId="3" applyFont="1" applyFill="1" applyBorder="1" applyAlignment="1" applyProtection="1">
      <alignment vertical="center"/>
      <protection locked="0"/>
    </xf>
    <xf numFmtId="0" fontId="1" fillId="0" borderId="13" xfId="0" applyFont="1" applyBorder="1" applyAlignment="1">
      <alignment horizontal="left" vertical="center" wrapText="1" indent="9"/>
    </xf>
    <xf numFmtId="0" fontId="0" fillId="0" borderId="13" xfId="0" applyBorder="1" applyAlignment="1">
      <alignment horizontal="left" vertical="center" indent="12"/>
    </xf>
    <xf numFmtId="43" fontId="15" fillId="2" borderId="15" xfId="3" applyFont="1" applyFill="1" applyBorder="1" applyAlignment="1">
      <alignment vertical="center"/>
    </xf>
    <xf numFmtId="0" fontId="1" fillId="0" borderId="13" xfId="0" applyFont="1" applyBorder="1" applyAlignment="1">
      <alignment vertical="center"/>
    </xf>
    <xf numFmtId="43" fontId="1" fillId="0" borderId="13" xfId="3" applyFont="1" applyFill="1" applyBorder="1" applyAlignment="1">
      <alignment vertical="center"/>
    </xf>
    <xf numFmtId="3" fontId="0" fillId="0" borderId="12" xfId="0" applyNumberFormat="1" applyBorder="1" applyProtection="1">
      <protection locked="0"/>
    </xf>
    <xf numFmtId="43" fontId="15" fillId="2" borderId="15" xfId="3" applyFont="1" applyFill="1" applyBorder="1"/>
    <xf numFmtId="0" fontId="17" fillId="0" borderId="0" xfId="0" applyFont="1" applyAlignment="1">
      <alignment vertical="center"/>
    </xf>
    <xf numFmtId="0" fontId="1" fillId="0" borderId="12" xfId="0" applyFont="1" applyBorder="1" applyAlignment="1">
      <alignment horizontal="left" vertical="center" indent="3"/>
    </xf>
    <xf numFmtId="0" fontId="18" fillId="0" borderId="0" xfId="0" applyFont="1"/>
    <xf numFmtId="0" fontId="0" fillId="0" borderId="13" xfId="0" applyBorder="1" applyAlignment="1">
      <alignment horizontal="left" indent="6"/>
    </xf>
    <xf numFmtId="0" fontId="0" fillId="0" borderId="13" xfId="0" applyBorder="1" applyAlignment="1">
      <alignment horizontal="left" vertical="center" indent="9"/>
    </xf>
    <xf numFmtId="43" fontId="0" fillId="2" borderId="15" xfId="3" applyFont="1" applyFill="1" applyBorder="1" applyAlignment="1">
      <alignment vertical="center"/>
    </xf>
    <xf numFmtId="0" fontId="0" fillId="0" borderId="13" xfId="0" applyBorder="1" applyAlignment="1">
      <alignment horizontal="left" vertical="center" wrapText="1" indent="9"/>
    </xf>
    <xf numFmtId="0" fontId="0" fillId="0" borderId="13" xfId="0" applyBorder="1" applyAlignment="1">
      <alignment horizontal="left" wrapText="1" indent="9"/>
    </xf>
    <xf numFmtId="0" fontId="0" fillId="0" borderId="13" xfId="0" applyBorder="1" applyAlignment="1">
      <alignment horizontal="left" vertical="center" wrapText="1" indent="3"/>
    </xf>
    <xf numFmtId="43" fontId="0" fillId="0" borderId="0" xfId="3" applyFont="1"/>
    <xf numFmtId="43" fontId="0" fillId="0" borderId="0" xfId="3" applyFont="1" applyFill="1" applyBorder="1" applyAlignment="1" applyProtection="1">
      <alignment vertical="center"/>
      <protection locked="0"/>
    </xf>
    <xf numFmtId="3" fontId="0" fillId="0" borderId="0" xfId="0" applyNumberFormat="1"/>
    <xf numFmtId="0" fontId="20" fillId="0" borderId="0" xfId="4" applyFont="1" applyBorder="1" applyAlignment="1" applyProtection="1">
      <alignment vertical="center"/>
      <protection locked="0"/>
    </xf>
    <xf numFmtId="0" fontId="1" fillId="2" borderId="23" xfId="0" applyFont="1" applyFill="1" applyBorder="1" applyAlignment="1">
      <alignment horizontal="left" vertical="center"/>
    </xf>
    <xf numFmtId="0" fontId="1" fillId="2" borderId="24" xfId="0" applyFont="1" applyFill="1" applyBorder="1" applyAlignment="1" applyProtection="1">
      <alignment horizontal="center" vertical="center" wrapText="1"/>
      <protection locked="0"/>
    </xf>
    <xf numFmtId="0" fontId="1" fillId="0" borderId="25" xfId="0" applyFont="1" applyBorder="1" applyAlignment="1">
      <alignment horizontal="left" vertical="center" indent="2"/>
    </xf>
    <xf numFmtId="0" fontId="0" fillId="0" borderId="26" xfId="0" applyBorder="1" applyAlignment="1">
      <alignment vertical="center"/>
    </xf>
    <xf numFmtId="0" fontId="0" fillId="0" borderId="25" xfId="0" applyBorder="1" applyAlignment="1">
      <alignment horizontal="left" vertical="center" indent="3"/>
    </xf>
    <xf numFmtId="43" fontId="0" fillId="0" borderId="26" xfId="3" applyFont="1" applyFill="1" applyBorder="1" applyAlignment="1" applyProtection="1">
      <alignment horizontal="right" vertical="center"/>
      <protection locked="0"/>
    </xf>
    <xf numFmtId="0" fontId="0" fillId="0" borderId="25" xfId="0" applyBorder="1" applyAlignment="1">
      <alignment horizontal="left" vertical="center" indent="5"/>
    </xf>
    <xf numFmtId="43" fontId="9" fillId="0" borderId="26" xfId="3" applyFont="1" applyFill="1" applyBorder="1" applyAlignment="1" applyProtection="1">
      <alignment horizontal="right" vertical="center"/>
      <protection locked="0"/>
    </xf>
    <xf numFmtId="0" fontId="0" fillId="0" borderId="25" xfId="0" applyBorder="1" applyAlignment="1">
      <alignment vertical="center"/>
    </xf>
    <xf numFmtId="43" fontId="0" fillId="0" borderId="26" xfId="3" applyFont="1" applyFill="1" applyBorder="1" applyAlignment="1">
      <alignment horizontal="right" vertical="center"/>
    </xf>
    <xf numFmtId="0" fontId="1" fillId="0" borderId="25" xfId="0" applyFont="1" applyBorder="1" applyAlignment="1">
      <alignment horizontal="left" vertical="center" indent="3"/>
    </xf>
    <xf numFmtId="43" fontId="1" fillId="0" borderId="26" xfId="3" applyFont="1" applyFill="1" applyBorder="1" applyAlignment="1" applyProtection="1">
      <alignment horizontal="right" vertical="center"/>
      <protection locked="0"/>
    </xf>
    <xf numFmtId="0" fontId="0" fillId="0" borderId="25" xfId="0" applyBorder="1"/>
    <xf numFmtId="0" fontId="0" fillId="0" borderId="27" xfId="0" applyBorder="1"/>
    <xf numFmtId="3" fontId="0" fillId="0" borderId="28" xfId="0" applyNumberFormat="1" applyBorder="1" applyAlignment="1">
      <alignment horizontal="right" vertical="center"/>
    </xf>
    <xf numFmtId="49" fontId="0" fillId="0" borderId="28" xfId="0" applyNumberFormat="1" applyBorder="1" applyAlignment="1">
      <alignment vertical="center"/>
    </xf>
    <xf numFmtId="49" fontId="0" fillId="0" borderId="29" xfId="0" applyNumberFormat="1" applyBorder="1" applyAlignment="1">
      <alignment vertical="center"/>
    </xf>
    <xf numFmtId="0" fontId="8" fillId="0" borderId="0" xfId="1" applyFont="1" applyBorder="1" applyAlignment="1">
      <alignment horizontal="left"/>
    </xf>
    <xf numFmtId="0" fontId="1" fillId="0" borderId="31" xfId="0" applyFont="1" applyFill="1" applyBorder="1" applyAlignment="1">
      <alignment horizontal="left" vertical="center" indent="3"/>
    </xf>
    <xf numFmtId="43" fontId="1" fillId="0" borderId="32" xfId="3" applyFont="1" applyFill="1" applyBorder="1" applyAlignment="1" applyProtection="1">
      <alignment vertical="center"/>
      <protection locked="0"/>
    </xf>
    <xf numFmtId="0" fontId="0" fillId="0" borderId="25" xfId="0" applyFill="1" applyBorder="1" applyAlignment="1">
      <alignment horizontal="left" vertical="center" indent="6"/>
    </xf>
    <xf numFmtId="43" fontId="0" fillId="0" borderId="20" xfId="3" applyFont="1" applyFill="1" applyBorder="1" applyAlignment="1" applyProtection="1">
      <alignment vertical="center"/>
      <protection locked="0"/>
    </xf>
    <xf numFmtId="0" fontId="0" fillId="0" borderId="25" xfId="0" applyFill="1" applyBorder="1" applyAlignment="1">
      <alignment horizontal="left" vertical="center" indent="9"/>
    </xf>
    <xf numFmtId="0" fontId="0" fillId="0" borderId="25" xfId="0" applyFill="1" applyBorder="1" applyAlignment="1">
      <alignment horizontal="left" vertical="center" wrapText="1" indent="9"/>
    </xf>
    <xf numFmtId="0" fontId="0" fillId="0" borderId="25" xfId="0" applyFill="1" applyBorder="1" applyAlignment="1">
      <alignment horizontal="left" vertical="center" wrapText="1" indent="6"/>
    </xf>
    <xf numFmtId="0" fontId="1" fillId="0" borderId="25" xfId="0" applyFont="1" applyFill="1" applyBorder="1" applyAlignment="1">
      <alignment horizontal="left" vertical="center" indent="3"/>
    </xf>
    <xf numFmtId="43" fontId="1" fillId="0" borderId="20" xfId="3" applyFont="1" applyFill="1" applyBorder="1" applyAlignment="1" applyProtection="1">
      <alignment vertical="center"/>
      <protection locked="0"/>
    </xf>
    <xf numFmtId="0" fontId="0" fillId="0" borderId="25" xfId="0" applyFill="1" applyBorder="1" applyAlignment="1">
      <alignment horizontal="left" wrapText="1" indent="9"/>
    </xf>
    <xf numFmtId="43" fontId="0" fillId="0" borderId="20" xfId="3" applyFont="1" applyFill="1" applyBorder="1" applyAlignment="1" applyProtection="1">
      <alignment vertical="center" wrapText="1"/>
      <protection locked="0"/>
    </xf>
    <xf numFmtId="0" fontId="0" fillId="0" borderId="25" xfId="0" applyFill="1" applyBorder="1" applyAlignment="1">
      <alignment vertical="center"/>
    </xf>
    <xf numFmtId="43" fontId="0" fillId="0" borderId="20" xfId="3" applyFont="1" applyFill="1" applyBorder="1" applyAlignment="1">
      <alignment vertical="center"/>
    </xf>
    <xf numFmtId="0" fontId="1" fillId="0" borderId="27" xfId="0" applyFont="1" applyFill="1" applyBorder="1" applyAlignment="1">
      <alignment horizontal="left" vertical="center" indent="3"/>
    </xf>
    <xf numFmtId="43" fontId="1" fillId="0" borderId="33" xfId="3" applyFont="1" applyFill="1" applyBorder="1" applyAlignment="1" applyProtection="1">
      <alignment vertical="center"/>
      <protection locked="0"/>
    </xf>
    <xf numFmtId="43" fontId="1" fillId="0" borderId="34" xfId="3" applyFont="1" applyFill="1" applyBorder="1" applyAlignment="1" applyProtection="1">
      <alignment vertical="center"/>
      <protection locked="0"/>
    </xf>
    <xf numFmtId="0" fontId="21" fillId="0" borderId="0" xfId="4" applyFont="1" applyBorder="1" applyAlignment="1" applyProtection="1">
      <alignment vertical="center"/>
      <protection locked="0"/>
    </xf>
    <xf numFmtId="0" fontId="1" fillId="0" borderId="40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40" xfId="0" applyFont="1" applyBorder="1" applyAlignment="1">
      <alignment vertical="center" wrapText="1"/>
    </xf>
    <xf numFmtId="43" fontId="24" fillId="0" borderId="41" xfId="3" applyFont="1" applyBorder="1"/>
    <xf numFmtId="43" fontId="24" fillId="0" borderId="42" xfId="3" applyFont="1" applyBorder="1"/>
    <xf numFmtId="0" fontId="0" fillId="0" borderId="40" xfId="0" applyBorder="1"/>
    <xf numFmtId="2" fontId="25" fillId="0" borderId="41" xfId="3" applyNumberFormat="1" applyFont="1" applyBorder="1"/>
    <xf numFmtId="2" fontId="25" fillId="0" borderId="42" xfId="3" applyNumberFormat="1" applyFont="1" applyBorder="1"/>
    <xf numFmtId="43" fontId="25" fillId="0" borderId="41" xfId="3" applyFont="1" applyBorder="1"/>
    <xf numFmtId="43" fontId="25" fillId="0" borderId="42" xfId="3" applyFont="1" applyBorder="1"/>
    <xf numFmtId="0" fontId="1" fillId="0" borderId="40" xfId="0" applyFont="1" applyBorder="1" applyAlignment="1">
      <alignment wrapText="1"/>
    </xf>
    <xf numFmtId="0" fontId="0" fillId="0" borderId="40" xfId="0" applyBorder="1" applyAlignment="1">
      <alignment wrapText="1"/>
    </xf>
    <xf numFmtId="0" fontId="0" fillId="0" borderId="41" xfId="0" applyBorder="1"/>
    <xf numFmtId="0" fontId="0" fillId="0" borderId="42" xfId="0" applyBorder="1"/>
    <xf numFmtId="2" fontId="24" fillId="0" borderId="41" xfId="3" applyNumberFormat="1" applyFont="1" applyBorder="1"/>
    <xf numFmtId="2" fontId="24" fillId="0" borderId="42" xfId="3" applyNumberFormat="1" applyFont="1" applyBorder="1"/>
    <xf numFmtId="0" fontId="1" fillId="0" borderId="40" xfId="0" applyFont="1" applyBorder="1"/>
    <xf numFmtId="0" fontId="0" fillId="0" borderId="40" xfId="0" applyBorder="1" applyAlignment="1">
      <alignment vertical="center" wrapText="1"/>
    </xf>
    <xf numFmtId="0" fontId="1" fillId="0" borderId="43" xfId="0" applyFont="1" applyBorder="1"/>
    <xf numFmtId="2" fontId="24" fillId="0" borderId="44" xfId="3" applyNumberFormat="1" applyFont="1" applyBorder="1"/>
    <xf numFmtId="2" fontId="24" fillId="0" borderId="45" xfId="3" applyNumberFormat="1" applyFont="1" applyBorder="1"/>
    <xf numFmtId="0" fontId="9" fillId="0" borderId="0" xfId="5"/>
    <xf numFmtId="0" fontId="1" fillId="0" borderId="50" xfId="0" applyFont="1" applyBorder="1" applyAlignment="1">
      <alignment horizontal="center"/>
    </xf>
    <xf numFmtId="0" fontId="1" fillId="0" borderId="51" xfId="0" applyFont="1" applyBorder="1" applyAlignment="1">
      <alignment vertical="center" wrapText="1"/>
    </xf>
    <xf numFmtId="43" fontId="24" fillId="0" borderId="51" xfId="3" applyFont="1" applyBorder="1"/>
    <xf numFmtId="0" fontId="0" fillId="0" borderId="51" xfId="0" applyBorder="1"/>
    <xf numFmtId="43" fontId="25" fillId="0" borderId="51" xfId="3" applyFont="1" applyBorder="1"/>
    <xf numFmtId="0" fontId="1" fillId="0" borderId="51" xfId="0" applyFont="1" applyBorder="1" applyAlignment="1">
      <alignment wrapText="1"/>
    </xf>
    <xf numFmtId="43" fontId="0" fillId="0" borderId="51" xfId="3" applyFont="1" applyBorder="1"/>
    <xf numFmtId="0" fontId="0" fillId="0" borderId="51" xfId="0" applyBorder="1" applyAlignment="1">
      <alignment wrapText="1"/>
    </xf>
    <xf numFmtId="0" fontId="1" fillId="0" borderId="51" xfId="0" applyFont="1" applyBorder="1"/>
    <xf numFmtId="0" fontId="0" fillId="0" borderId="51" xfId="0" applyBorder="1" applyAlignment="1">
      <alignment vertical="center" wrapText="1"/>
    </xf>
    <xf numFmtId="0" fontId="27" fillId="0" borderId="0" xfId="6" applyFont="1"/>
    <xf numFmtId="0" fontId="27" fillId="0" borderId="0" xfId="6" applyFont="1" applyAlignment="1">
      <alignment horizontal="center"/>
    </xf>
    <xf numFmtId="43" fontId="9" fillId="0" borderId="51" xfId="3" applyFont="1" applyBorder="1"/>
    <xf numFmtId="165" fontId="9" fillId="0" borderId="51" xfId="3" applyNumberFormat="1" applyFont="1" applyBorder="1"/>
    <xf numFmtId="43" fontId="1" fillId="0" borderId="51" xfId="3" applyFont="1" applyBorder="1" applyAlignment="1">
      <alignment vertical="center"/>
    </xf>
    <xf numFmtId="165" fontId="1" fillId="0" borderId="51" xfId="3" applyNumberFormat="1" applyFont="1" applyBorder="1" applyAlignment="1">
      <alignment horizontal="center" vertical="center"/>
    </xf>
    <xf numFmtId="165" fontId="1" fillId="0" borderId="51" xfId="3" applyNumberFormat="1" applyFont="1" applyBorder="1" applyAlignment="1">
      <alignment horizontal="center" vertical="center" wrapText="1"/>
    </xf>
    <xf numFmtId="165" fontId="9" fillId="0" borderId="51" xfId="3" applyNumberFormat="1" applyFont="1" applyBorder="1" applyAlignment="1">
      <alignment horizontal="right"/>
    </xf>
    <xf numFmtId="165" fontId="25" fillId="0" borderId="51" xfId="3" applyNumberFormat="1" applyFont="1" applyBorder="1"/>
    <xf numFmtId="165" fontId="24" fillId="0" borderId="51" xfId="3" applyNumberFormat="1" applyFont="1" applyBorder="1"/>
    <xf numFmtId="165" fontId="27" fillId="0" borderId="0" xfId="6" applyNumberFormat="1" applyFont="1"/>
    <xf numFmtId="43" fontId="9" fillId="0" borderId="51" xfId="3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 wrapText="1"/>
    </xf>
    <xf numFmtId="0" fontId="10" fillId="0" borderId="10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 applyProtection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4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center" vertic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2" borderId="16" xfId="0" applyFont="1" applyFill="1" applyBorder="1" applyAlignment="1" applyProtection="1">
      <alignment horizontal="center" vertical="center"/>
    </xf>
    <xf numFmtId="0" fontId="1" fillId="2" borderId="17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center" vertical="center"/>
    </xf>
    <xf numFmtId="0" fontId="1" fillId="2" borderId="19" xfId="0" applyFont="1" applyFill="1" applyBorder="1" applyAlignment="1" applyProtection="1">
      <alignment horizontal="center" vertical="center"/>
    </xf>
    <xf numFmtId="0" fontId="1" fillId="2" borderId="20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4" borderId="35" xfId="5" applyFont="1" applyFill="1" applyBorder="1" applyAlignment="1">
      <alignment horizontal="center" vertical="center" wrapText="1"/>
    </xf>
    <xf numFmtId="0" fontId="23" fillId="4" borderId="36" xfId="5" applyFont="1" applyFill="1" applyBorder="1" applyAlignment="1">
      <alignment horizontal="center" vertical="center" wrapText="1"/>
    </xf>
    <xf numFmtId="0" fontId="23" fillId="4" borderId="37" xfId="5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9" xfId="0" applyFont="1" applyBorder="1" applyAlignment="1">
      <alignment horizontal="center"/>
    </xf>
    <xf numFmtId="0" fontId="26" fillId="0" borderId="46" xfId="6" applyFont="1" applyBorder="1" applyAlignment="1">
      <alignment horizontal="center" vertical="center"/>
    </xf>
    <xf numFmtId="0" fontId="23" fillId="4" borderId="47" xfId="5" applyFont="1" applyFill="1" applyBorder="1" applyAlignment="1">
      <alignment horizontal="center" vertical="center" wrapText="1"/>
    </xf>
    <xf numFmtId="0" fontId="23" fillId="4" borderId="48" xfId="5" applyFont="1" applyFill="1" applyBorder="1" applyAlignment="1">
      <alignment horizontal="center" vertical="center" wrapText="1"/>
    </xf>
    <xf numFmtId="0" fontId="23" fillId="4" borderId="49" xfId="5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43" fontId="9" fillId="0" borderId="53" xfId="3" applyFont="1" applyBorder="1" applyAlignment="1">
      <alignment horizontal="center"/>
    </xf>
    <xf numFmtId="43" fontId="9" fillId="0" borderId="54" xfId="3" applyFont="1" applyBorder="1" applyAlignment="1">
      <alignment horizontal="center"/>
    </xf>
    <xf numFmtId="43" fontId="9" fillId="0" borderId="55" xfId="3" applyFont="1" applyBorder="1" applyAlignment="1">
      <alignment horizontal="center"/>
    </xf>
    <xf numFmtId="0" fontId="1" fillId="0" borderId="0" xfId="5" applyFont="1" applyAlignment="1">
      <alignment horizontal="center" vertical="center"/>
    </xf>
    <xf numFmtId="0" fontId="23" fillId="4" borderId="52" xfId="5" applyFont="1" applyFill="1" applyBorder="1" applyAlignment="1">
      <alignment horizontal="center" vertical="center" wrapText="1"/>
    </xf>
    <xf numFmtId="0" fontId="23" fillId="4" borderId="0" xfId="5" applyFont="1" applyFill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/>
    </xf>
  </cellXfs>
  <cellStyles count="7">
    <cellStyle name="Millares" xfId="3" builtinId="3"/>
    <cellStyle name="Normal" xfId="0" builtinId="0"/>
    <cellStyle name="Normal 2" xfId="2" xr:uid="{00000000-0005-0000-0000-000002000000}"/>
    <cellStyle name="Normal 2 2" xfId="4" xr:uid="{BFD6B061-43D2-4E09-8815-356F9025893B}"/>
    <cellStyle name="Normal 2 3" xfId="6" xr:uid="{DBF485AA-557D-4309-B04F-11D096AB8463}"/>
    <cellStyle name="Normal 3" xfId="1" xr:uid="{00000000-0005-0000-0000-000003000000}"/>
    <cellStyle name="Normal 3 7" xfId="5" xr:uid="{D2BB5A96-6433-4F32-9CEF-CF66CB0B81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0</xdr:rowOff>
    </xdr:from>
    <xdr:to>
      <xdr:col>0</xdr:col>
      <xdr:colOff>936064</xdr:colOff>
      <xdr:row>0</xdr:row>
      <xdr:rowOff>804742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5DC7BF-C901-4ED0-B8A7-62366875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" y="0"/>
          <a:ext cx="853514" cy="804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180975</xdr:rowOff>
    </xdr:from>
    <xdr:to>
      <xdr:col>0</xdr:col>
      <xdr:colOff>733425</xdr:colOff>
      <xdr:row>1</xdr:row>
      <xdr:rowOff>476251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A7CB03-11B0-48D9-B5D6-D80B5BAF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180975"/>
          <a:ext cx="666749" cy="571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101600</xdr:rowOff>
    </xdr:from>
    <xdr:to>
      <xdr:col>0</xdr:col>
      <xdr:colOff>844550</xdr:colOff>
      <xdr:row>0</xdr:row>
      <xdr:rowOff>723900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6EE2AA-23DC-4C45-B8C5-BED799EB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101600"/>
          <a:ext cx="622300" cy="622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0</xdr:row>
      <xdr:rowOff>107951</xdr:rowOff>
    </xdr:from>
    <xdr:to>
      <xdr:col>0</xdr:col>
      <xdr:colOff>819150</xdr:colOff>
      <xdr:row>0</xdr:row>
      <xdr:rowOff>698501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02A80D-249E-4F87-9E0C-F921A6E9D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107951"/>
          <a:ext cx="666749" cy="590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8</xdr:col>
      <xdr:colOff>9525</xdr:colOff>
      <xdr:row>40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61556E-CB41-4F6D-969D-270A2EF89086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4769" t="16999" r="34774" b="5655"/>
        <a:stretch/>
      </xdr:blipFill>
      <xdr:spPr bwMode="auto">
        <a:xfrm>
          <a:off x="752475" y="1152525"/>
          <a:ext cx="6105525" cy="7315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122553</xdr:colOff>
      <xdr:row>10</xdr:row>
      <xdr:rowOff>138071</xdr:rowOff>
    </xdr:from>
    <xdr:ext cx="1114424" cy="4222192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AB0E75A-54F4-4084-A50F-F9E0F8F9054F}"/>
            </a:ext>
          </a:extLst>
        </xdr:cNvPr>
        <xdr:cNvSpPr/>
      </xdr:nvSpPr>
      <xdr:spPr>
        <a:xfrm rot="18805641">
          <a:off x="3140669" y="4358955"/>
          <a:ext cx="4222192" cy="111442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SIN INFORMACIÓN QUE REPORTAR DURANTE</a:t>
          </a:r>
          <a:r>
            <a:rPr lang="es-E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EL PERIODO QUE SE INFORMA</a:t>
          </a:r>
          <a:endParaRPr lang="es-ES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152401</xdr:colOff>
      <xdr:row>0</xdr:row>
      <xdr:rowOff>107951</xdr:rowOff>
    </xdr:from>
    <xdr:to>
      <xdr:col>1</xdr:col>
      <xdr:colOff>57150</xdr:colOff>
      <xdr:row>0</xdr:row>
      <xdr:rowOff>698501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B39C89F-E473-465F-BD4B-9F4FD7E1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1" y="107951"/>
          <a:ext cx="666749" cy="590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Users\admin\Documents\EJERCICIO%202017\INFORMACION%20USB%20MAYRA\Respaldos%20laptop%20enero%202015\Mis%20documentos\MIS%20DOCUMENTOS\Leyes%20de%20Ingresos\Ley%202016\proyeccion%20cierre%202010%20base%20se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ia%20de%20proyeccion%20a%20SEPTIEMBRE%202010%20base%20juni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.2%20Pron&#243;stico%20a%20detalle%2020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%20recaudacion%202011%20indicador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Ingresos%202018\ing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cha%20para%20informe%20de%20predial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-ABR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Cierre%202014\2012POLIZASINGRESOSoksapag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Ingresos%202018\POLMAR11%204%20de%20abri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IZAS%20ING%20201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ormatica/Downloads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GRESOS_CON_CLAVES_2011%20OK(1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s%20laptop%20enero%202015\Mis%20documentos\MIS%20DOCUMENTOS\Leyes%20de%20Ingresos\Ley%202016\RECAUDACION%20MENSUAL%2020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Users\Ale%20Torres\Downloads\POLJUN1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tiz/AppData/Local/Packages/microsoft.windowscommunicationsapps_8wekyb3d8bbwe/LocalState/Files/S0/22054/Users/admin/Desktop/POLING2016/PAMZ16O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IZAS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NE-FEB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Users\Finanzas-34431\Downloads\polene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Y-JUN14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JUL-AGO2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Users\Ale%20Torres\Downloads\Abril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lizas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Ingresos%202018\datos%202&#176;%20informe%20de%20gobierno%2020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Users\Ale%20Torres\Downloads\POLFEB1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Users\Ale%20Torres\Downloads\POLMAR1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O%20RETENCION%20HONORARI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tiz/AppData/Local/Packages/microsoft.windowscommunicationsapps_8wekyb3d8bbwe/LocalState/Files/S0/22054/Users/admin/Desktop/inge-a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tiz/AppData/Local/Packages/microsoft.windowscommunicationsapps_8wekyb3d8bbwe/LocalState/Files/S0/22054/Users/admin/Desktop/concil%20prep%20ing%20fin/CONCILFININGMAYO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tiz/AppData/Local/Packages/microsoft.windowscommunicationsapps_8wekyb3d8bbwe/LocalState/Files/S0/22054/Users/admin/Desktop/concil%20prep%20ing%20fin/preingmar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ABLE%20PRONOSTICO%202013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Ingresos%202018\sapene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Ingresos%202018\ingresos%20mensuales%202005%20200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7%20enero%202014\POLMAY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s%20laptop%20enero%202015\Mis%20documentos\MIS%20DOCUMENTOS\Indicadores\2015\08%20%202015%20vs%202013%20y%202014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tiz/Documents/DIF/Ingresos/iniciativa%202020/1a%20entrega%20Ley%20de%20Ingresos%2019.07.19/pronostico%20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.2%20comparativo%202012-201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EY%20DE%20INGRESOS%20Y%20DISPOSICIONES%202019\Ingresos%202018\poliza_INGRESOS_2012%20cta%20contab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GSA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s%20laptop%20enero%202015\Mis%20documentos\MIS%20DOCUMENTOS\Leyes%20de%20Ingresos\Ley%202015\Ganajuato%20Pron&#243;stico%202015%20armonizado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do%20a%20julio%20recaudacion%202009-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s mensuales 10"/>
      <sheetName val="2008"/>
      <sheetName val="2009"/>
      <sheetName val="Hoja1"/>
      <sheetName val="FEBRERO"/>
      <sheetName val="Marzo"/>
      <sheetName val="Abril"/>
      <sheetName val="Mayo"/>
      <sheetName val="2010 ACUMULADO"/>
      <sheetName val="2011 Pronostico Ingresos datos"/>
      <sheetName val="2011 Pronostico Ingresos"/>
      <sheetName val="Reportes UR"/>
      <sheetName val="reportes mensuales 09"/>
      <sheetName val="Hoja2"/>
      <sheetName val="ur"/>
      <sheetName val="Hoja1 (2)"/>
    </sheetNames>
    <sheetDataSet>
      <sheetData sheetId="0" refreshError="1">
        <row r="1">
          <cell r="A1" t="str">
            <v>Acumulado</v>
          </cell>
        </row>
        <row r="2">
          <cell r="BG2">
            <v>40391</v>
          </cell>
          <cell r="BK2">
            <v>40422</v>
          </cell>
        </row>
        <row r="3">
          <cell r="BG3">
            <v>1</v>
          </cell>
          <cell r="BH3" t="str">
            <v>IMPTO. PREDIAL URBANO CORRIENT</v>
          </cell>
          <cell r="BI3">
            <v>366612.32</v>
          </cell>
          <cell r="BK3">
            <v>1</v>
          </cell>
          <cell r="BL3" t="str">
            <v>IMPTO. PREDIAL URBANO CORRIENT</v>
          </cell>
          <cell r="BM3">
            <v>547808.30000000005</v>
          </cell>
        </row>
        <row r="4">
          <cell r="BG4">
            <v>2</v>
          </cell>
          <cell r="BH4" t="str">
            <v>IMPTO. PREDIAL RUSTICO CORRIEN</v>
          </cell>
          <cell r="BI4">
            <v>39103.51</v>
          </cell>
          <cell r="BK4">
            <v>2</v>
          </cell>
          <cell r="BL4" t="str">
            <v>IMPTO. PREDIAL RUSTICO CORRIEN</v>
          </cell>
          <cell r="BM4">
            <v>16810.099999999999</v>
          </cell>
        </row>
        <row r="5">
          <cell r="BG5">
            <v>4</v>
          </cell>
          <cell r="BH5" t="str">
            <v>RECARGOS *3%*</v>
          </cell>
          <cell r="BI5">
            <v>133155.20000000001</v>
          </cell>
          <cell r="BK5">
            <v>4</v>
          </cell>
          <cell r="BL5" t="str">
            <v>RECARGOS *3%*</v>
          </cell>
          <cell r="BM5">
            <v>96607.95</v>
          </cell>
        </row>
        <row r="6">
          <cell r="BG6">
            <v>7</v>
          </cell>
          <cell r="BH6" t="str">
            <v>IMPTO. PREDIAL URBANO REZAGO</v>
          </cell>
          <cell r="BI6">
            <v>235023.44</v>
          </cell>
          <cell r="BK6">
            <v>7</v>
          </cell>
          <cell r="BL6" t="str">
            <v>IMPTO. PREDIAL URBANO REZAGO</v>
          </cell>
          <cell r="BM6">
            <v>454275.5</v>
          </cell>
        </row>
        <row r="7">
          <cell r="BG7">
            <v>8</v>
          </cell>
          <cell r="BH7" t="str">
            <v>IMPTO. PREDIAL RUSTICO REZAGO</v>
          </cell>
          <cell r="BI7">
            <v>6388</v>
          </cell>
          <cell r="BK7">
            <v>8</v>
          </cell>
          <cell r="BL7" t="str">
            <v>IMPTO. PREDIAL RUSTICO REZAGO</v>
          </cell>
          <cell r="BM7">
            <v>14128.89</v>
          </cell>
        </row>
        <row r="8">
          <cell r="BG8">
            <v>13</v>
          </cell>
          <cell r="BH8" t="str">
            <v>HONORARIOS DE COBRANZA</v>
          </cell>
          <cell r="BI8">
            <v>54560.83</v>
          </cell>
          <cell r="BK8">
            <v>13</v>
          </cell>
          <cell r="BL8" t="str">
            <v>HONORARIOS DE COBRANZA</v>
          </cell>
          <cell r="BM8">
            <v>82692.509999999995</v>
          </cell>
        </row>
        <row r="9">
          <cell r="BG9">
            <v>14</v>
          </cell>
          <cell r="BH9" t="str">
            <v>C.O.A.*20%*</v>
          </cell>
          <cell r="BI9">
            <v>740</v>
          </cell>
          <cell r="BK9">
            <v>14</v>
          </cell>
          <cell r="BL9" t="str">
            <v>C.O.A.*20%*</v>
          </cell>
          <cell r="BM9">
            <v>160</v>
          </cell>
        </row>
        <row r="10">
          <cell r="BG10">
            <v>103</v>
          </cell>
          <cell r="BH10" t="str">
            <v>TRASLACION DE DOMINIO ( LEY DE</v>
          </cell>
          <cell r="BI10">
            <v>141232.31</v>
          </cell>
          <cell r="BK10">
            <v>103</v>
          </cell>
          <cell r="BL10" t="str">
            <v>TRASLACION DE DOMINIO ( LEY DE</v>
          </cell>
          <cell r="BM10">
            <v>117080.2</v>
          </cell>
        </row>
        <row r="11">
          <cell r="BG11">
            <v>104</v>
          </cell>
          <cell r="BH11" t="str">
            <v>SOBRE DIVISION Y LOTIFICACION</v>
          </cell>
          <cell r="BI11">
            <v>43163.9</v>
          </cell>
          <cell r="BK11">
            <v>104</v>
          </cell>
          <cell r="BL11" t="str">
            <v>SOBRE DIVISION Y LOTIFICACION</v>
          </cell>
          <cell r="BM11">
            <v>32780.839999999997</v>
          </cell>
        </row>
        <row r="12">
          <cell r="BG12">
            <v>106</v>
          </cell>
          <cell r="BH12" t="str">
            <v>BILLARES Y BOLICHES</v>
          </cell>
          <cell r="BI12">
            <v>6314</v>
          </cell>
          <cell r="BK12">
            <v>105</v>
          </cell>
          <cell r="BL12" t="str">
            <v>DE FRACCIONAMIENTOS</v>
          </cell>
          <cell r="BM12">
            <v>2492.1999999999998</v>
          </cell>
        </row>
        <row r="13">
          <cell r="BG13">
            <v>107</v>
          </cell>
          <cell r="BH13" t="str">
            <v>VIDEO JUEGOS Y FUT-BOLITOS</v>
          </cell>
          <cell r="BI13">
            <v>7462</v>
          </cell>
          <cell r="BK13">
            <v>106</v>
          </cell>
          <cell r="BL13" t="str">
            <v>BILLARES Y BOLICHES</v>
          </cell>
          <cell r="BM13">
            <v>800</v>
          </cell>
        </row>
        <row r="14">
          <cell r="BG14">
            <v>110</v>
          </cell>
          <cell r="BH14" t="str">
            <v>ESPECTACULOS PUBLICOS ESPORADI</v>
          </cell>
          <cell r="BI14">
            <v>11745.8</v>
          </cell>
          <cell r="BK14">
            <v>107</v>
          </cell>
          <cell r="BL14" t="str">
            <v>VIDEO JUEGOS Y FUT-BOLITOS</v>
          </cell>
          <cell r="BM14">
            <v>6094</v>
          </cell>
        </row>
        <row r="15">
          <cell r="BG15">
            <v>112</v>
          </cell>
          <cell r="BH15" t="str">
            <v>ESPECTACULOS PUBLICOS PERMANEN</v>
          </cell>
          <cell r="BI15">
            <v>50439</v>
          </cell>
          <cell r="BK15">
            <v>110</v>
          </cell>
          <cell r="BL15" t="str">
            <v>ESPECTACULOS PUBLICOS ESPORADI</v>
          </cell>
          <cell r="BM15">
            <v>33924.550000000003</v>
          </cell>
        </row>
        <row r="16">
          <cell r="BG16">
            <v>200</v>
          </cell>
          <cell r="BH16" t="str">
            <v>RASTRO</v>
          </cell>
          <cell r="BI16">
            <v>59253.96</v>
          </cell>
          <cell r="BK16">
            <v>112</v>
          </cell>
          <cell r="BL16" t="str">
            <v>ESPECTACULOS PUBLICOS PERMANEN</v>
          </cell>
          <cell r="BM16">
            <v>33678</v>
          </cell>
        </row>
        <row r="17">
          <cell r="BG17">
            <v>201</v>
          </cell>
          <cell r="BH17" t="str">
            <v>RECOLECCION DE BASURA</v>
          </cell>
          <cell r="BI17">
            <v>5916</v>
          </cell>
          <cell r="BK17">
            <v>200</v>
          </cell>
          <cell r="BL17" t="str">
            <v>RASTRO</v>
          </cell>
          <cell r="BM17">
            <v>51669.62</v>
          </cell>
        </row>
        <row r="18">
          <cell r="BG18">
            <v>202</v>
          </cell>
          <cell r="BH18" t="str">
            <v>SEGURIDAD PUBLICA PERIODO MENS</v>
          </cell>
          <cell r="BI18">
            <v>146953.26</v>
          </cell>
          <cell r="BK18">
            <v>201</v>
          </cell>
          <cell r="BL18" t="str">
            <v>RECOLECCION DE BASURA</v>
          </cell>
          <cell r="BM18">
            <v>2929</v>
          </cell>
        </row>
        <row r="19">
          <cell r="BG19">
            <v>203</v>
          </cell>
          <cell r="BH19" t="str">
            <v>PANTEONES CIUDAD</v>
          </cell>
          <cell r="BI19">
            <v>50009.39</v>
          </cell>
          <cell r="BK19">
            <v>202</v>
          </cell>
          <cell r="BL19" t="str">
            <v>SEGURIDAD PUBLICA PERIODO MENS</v>
          </cell>
          <cell r="BM19">
            <v>220429.89</v>
          </cell>
        </row>
        <row r="20">
          <cell r="BG20">
            <v>204</v>
          </cell>
          <cell r="BH20" t="str">
            <v>PANTEONES COMUNIDADES</v>
          </cell>
          <cell r="BI20">
            <v>13031.06</v>
          </cell>
          <cell r="BK20">
            <v>203</v>
          </cell>
          <cell r="BL20" t="str">
            <v>PANTEONES CIUDAD</v>
          </cell>
          <cell r="BM20">
            <v>37886.1</v>
          </cell>
        </row>
        <row r="21">
          <cell r="BG21">
            <v>205</v>
          </cell>
          <cell r="BH21" t="str">
            <v>ESTACIONAMIENTO MUSEO MOMIAS</v>
          </cell>
          <cell r="BI21">
            <v>45731</v>
          </cell>
          <cell r="BK21">
            <v>204</v>
          </cell>
          <cell r="BL21" t="str">
            <v>PANTEONES COMUNIDADES</v>
          </cell>
          <cell r="BM21">
            <v>5101.1000000000004</v>
          </cell>
        </row>
        <row r="22">
          <cell r="BG22">
            <v>206</v>
          </cell>
          <cell r="BH22" t="str">
            <v>ESTACIONAMIENTO MERCADO HIDALG</v>
          </cell>
          <cell r="BI22">
            <v>31275</v>
          </cell>
          <cell r="BK22">
            <v>205</v>
          </cell>
          <cell r="BL22" t="str">
            <v>ESTACIONAMIENTO MUSEO MOMIAS</v>
          </cell>
          <cell r="BM22">
            <v>25373</v>
          </cell>
        </row>
        <row r="23">
          <cell r="BG23">
            <v>207</v>
          </cell>
          <cell r="BH23" t="str">
            <v>ESTAC.  MERCADO EMBAJADORAS</v>
          </cell>
          <cell r="BI23">
            <v>5299</v>
          </cell>
          <cell r="BK23">
            <v>206</v>
          </cell>
          <cell r="BL23" t="str">
            <v>ESTACIONAMIENTO MERCADO HIDALG</v>
          </cell>
          <cell r="BM23">
            <v>26489</v>
          </cell>
        </row>
        <row r="24">
          <cell r="BG24">
            <v>210</v>
          </cell>
          <cell r="BH24" t="str">
            <v>POR LIC. DE CONST. Y AMPLIACIO</v>
          </cell>
          <cell r="BI24">
            <v>24191.79</v>
          </cell>
          <cell r="BK24">
            <v>207</v>
          </cell>
          <cell r="BL24" t="str">
            <v>ESTAC.  MERCADO EMBAJADORAS</v>
          </cell>
          <cell r="BM24">
            <v>3801</v>
          </cell>
        </row>
        <row r="25">
          <cell r="BG25">
            <v>211</v>
          </cell>
          <cell r="BH25" t="str">
            <v>POR LIC DE REGULARIZACION DE C</v>
          </cell>
          <cell r="BI25">
            <v>15238.75</v>
          </cell>
          <cell r="BK25">
            <v>210</v>
          </cell>
          <cell r="BL25" t="str">
            <v>POR LIC. DE CONST. Y AMPLIACIO</v>
          </cell>
          <cell r="BM25">
            <v>16848.400000000001</v>
          </cell>
        </row>
        <row r="26">
          <cell r="BG26">
            <v>212</v>
          </cell>
          <cell r="BH26" t="str">
            <v>POR PRORROGAS DE LIC DE CONST</v>
          </cell>
          <cell r="BI26">
            <v>2401.04</v>
          </cell>
          <cell r="BK26">
            <v>211</v>
          </cell>
          <cell r="BL26" t="str">
            <v>POR LIC DE REGULARIZACION DE C</v>
          </cell>
          <cell r="BM26">
            <v>17950.75</v>
          </cell>
        </row>
        <row r="27">
          <cell r="BG27">
            <v>213</v>
          </cell>
          <cell r="BH27" t="str">
            <v>POR LIC DE DEMOLICION P O T DE</v>
          </cell>
          <cell r="BI27">
            <v>57.55</v>
          </cell>
          <cell r="BK27">
            <v>212</v>
          </cell>
          <cell r="BL27" t="str">
            <v>POR PRORROGAS DE LIC DE CONST</v>
          </cell>
          <cell r="BM27">
            <v>68.319999999999993</v>
          </cell>
        </row>
        <row r="28">
          <cell r="BG28">
            <v>214</v>
          </cell>
          <cell r="BH28" t="str">
            <v>POR LIC DE RECONST. Y REMODELA</v>
          </cell>
          <cell r="BI28">
            <v>691.59</v>
          </cell>
          <cell r="BK28">
            <v>214</v>
          </cell>
          <cell r="BL28" t="str">
            <v>POR LIC DE RECONST. Y REMODELA</v>
          </cell>
          <cell r="BM28">
            <v>1271.0999999999999</v>
          </cell>
        </row>
        <row r="29">
          <cell r="BG29">
            <v>217</v>
          </cell>
          <cell r="BH29" t="str">
            <v>ANALISIS DE FAC PARA DIV LOT O</v>
          </cell>
          <cell r="BI29">
            <v>12737.38</v>
          </cell>
          <cell r="BK29">
            <v>217</v>
          </cell>
          <cell r="BL29" t="str">
            <v>ANALISIS DE FAC PARA DIV LOT O</v>
          </cell>
          <cell r="BM29">
            <v>12517.77</v>
          </cell>
        </row>
        <row r="30">
          <cell r="BG30">
            <v>219</v>
          </cell>
          <cell r="BH30" t="str">
            <v>LIC USO SUELO ALIN N. OFIC HAB</v>
          </cell>
          <cell r="BI30">
            <v>2981.37</v>
          </cell>
          <cell r="BK30">
            <v>219</v>
          </cell>
          <cell r="BL30" t="str">
            <v>LIC USO SUELO ALIN N. OFIC HAB</v>
          </cell>
          <cell r="BM30">
            <v>3323.25</v>
          </cell>
        </row>
        <row r="31">
          <cell r="BG31">
            <v>221</v>
          </cell>
          <cell r="BH31" t="str">
            <v>LIC USO SUELO ALIN N. OFIC COM</v>
          </cell>
          <cell r="BI31">
            <v>23296.3</v>
          </cell>
          <cell r="BK31">
            <v>221</v>
          </cell>
          <cell r="BL31" t="str">
            <v>LIC USO SUELO ALIN N. OFIC COM</v>
          </cell>
          <cell r="BM31">
            <v>21569.37</v>
          </cell>
        </row>
        <row r="32">
          <cell r="BG32">
            <v>226</v>
          </cell>
          <cell r="BH32" t="str">
            <v>AVALUOS PRAC POR PERITOS FISCA</v>
          </cell>
          <cell r="BI32">
            <v>622.16999999999996</v>
          </cell>
          <cell r="BK32">
            <v>223</v>
          </cell>
          <cell r="BL32" t="str">
            <v>USO DE SUELO VIA PUBLICA ESTRU</v>
          </cell>
          <cell r="BM32">
            <v>12138.42</v>
          </cell>
        </row>
        <row r="33">
          <cell r="BG33">
            <v>227</v>
          </cell>
          <cell r="BH33" t="str">
            <v>AVALUOS PRACT POR TESORERIA</v>
          </cell>
          <cell r="BI33">
            <v>13588.51</v>
          </cell>
          <cell r="BK33">
            <v>226</v>
          </cell>
          <cell r="BL33" t="str">
            <v>AVALUOS PRAC POR PERITOS FISCA</v>
          </cell>
          <cell r="BM33">
            <v>224.3</v>
          </cell>
        </row>
        <row r="34">
          <cell r="BG34">
            <v>228</v>
          </cell>
          <cell r="BH34" t="str">
            <v>POR PERM EVENT P/ VTA DE BEB A</v>
          </cell>
          <cell r="BI34">
            <v>10287.879999999999</v>
          </cell>
          <cell r="BK34">
            <v>227</v>
          </cell>
          <cell r="BL34" t="str">
            <v>AVALUOS PRACT POR TESORERIA</v>
          </cell>
          <cell r="BM34">
            <v>12294.6</v>
          </cell>
        </row>
        <row r="35">
          <cell r="BG35">
            <v>229</v>
          </cell>
          <cell r="BH35" t="str">
            <v>CONSTANCIAS DE VALOR FISCAL</v>
          </cell>
          <cell r="BI35">
            <v>21567</v>
          </cell>
          <cell r="BK35">
            <v>228</v>
          </cell>
          <cell r="BL35" t="str">
            <v>POR PERM EVENT P/ VTA DE BEB A</v>
          </cell>
          <cell r="BM35">
            <v>7715.91</v>
          </cell>
        </row>
        <row r="36">
          <cell r="BG36">
            <v>240</v>
          </cell>
          <cell r="BH36" t="str">
            <v>REV PROY P/ AUT. DE TRAZA</v>
          </cell>
          <cell r="BI36">
            <v>952</v>
          </cell>
          <cell r="BK36">
            <v>229</v>
          </cell>
          <cell r="BL36" t="str">
            <v>CONSTANCIAS DE VALOR FISCAL</v>
          </cell>
          <cell r="BM36">
            <v>20013.330000000002</v>
          </cell>
        </row>
        <row r="37">
          <cell r="BG37">
            <v>244</v>
          </cell>
          <cell r="BH37" t="str">
            <v>EXP DE LIC O PERM P/ ESTAB DE</v>
          </cell>
          <cell r="BI37">
            <v>6355.51</v>
          </cell>
          <cell r="BK37">
            <v>244</v>
          </cell>
          <cell r="BL37" t="str">
            <v>EXP DE LIC O PERM P/ ESTAB DE</v>
          </cell>
          <cell r="BM37">
            <v>7996.18</v>
          </cell>
        </row>
        <row r="38">
          <cell r="BG38">
            <v>248</v>
          </cell>
          <cell r="BH38" t="str">
            <v>ESTACIONAMIENTO EX. EST. FERRO</v>
          </cell>
          <cell r="BI38">
            <v>60365</v>
          </cell>
          <cell r="BK38">
            <v>248</v>
          </cell>
          <cell r="BL38" t="str">
            <v>ESTACIONAMIENTO EX. EST. FERRO</v>
          </cell>
          <cell r="BM38">
            <v>63431</v>
          </cell>
        </row>
        <row r="39">
          <cell r="BG39">
            <v>249</v>
          </cell>
          <cell r="BH39" t="str">
            <v>REGUL. PROR.LIC.CONT.75% DER.</v>
          </cell>
          <cell r="BI39">
            <v>22462.55</v>
          </cell>
          <cell r="BK39">
            <v>249</v>
          </cell>
          <cell r="BL39" t="str">
            <v>REGUL. PROR.LIC.CONT.75% DER.</v>
          </cell>
          <cell r="BM39">
            <v>2103.02</v>
          </cell>
        </row>
        <row r="40">
          <cell r="BG40">
            <v>252</v>
          </cell>
          <cell r="BH40" t="str">
            <v>RESOLUCION DE IMPACTO AMBIENTA</v>
          </cell>
          <cell r="BI40">
            <v>1836.39</v>
          </cell>
          <cell r="BK40">
            <v>252</v>
          </cell>
          <cell r="BL40" t="str">
            <v>RESOLUCION DE IMPACTO AMBIENTA</v>
          </cell>
          <cell r="BM40">
            <v>1973.46</v>
          </cell>
        </row>
        <row r="41">
          <cell r="BG41">
            <v>253</v>
          </cell>
          <cell r="BH41" t="str">
            <v>ESTACIONAMIENTO EMBAJADORAS  (</v>
          </cell>
          <cell r="BI41">
            <v>61237</v>
          </cell>
          <cell r="BK41">
            <v>253</v>
          </cell>
          <cell r="BL41" t="str">
            <v>ESTACIONAMIENTO EMBAJADORAS  (</v>
          </cell>
          <cell r="BM41">
            <v>64311</v>
          </cell>
        </row>
        <row r="42">
          <cell r="BG42">
            <v>254</v>
          </cell>
          <cell r="BH42" t="str">
            <v>POR CERTIF.TERMINO DE OBRA</v>
          </cell>
          <cell r="BI42">
            <v>4613.5600000000004</v>
          </cell>
          <cell r="BK42">
            <v>254</v>
          </cell>
          <cell r="BL42" t="str">
            <v>POR CERTIF.TERMINO DE OBRA</v>
          </cell>
          <cell r="BM42">
            <v>5936.17</v>
          </cell>
        </row>
        <row r="43">
          <cell r="BG43">
            <v>256</v>
          </cell>
          <cell r="BH43" t="str">
            <v>POR ALINEAM. N° USO HABIT</v>
          </cell>
          <cell r="BI43">
            <v>92555.83</v>
          </cell>
          <cell r="BK43">
            <v>256</v>
          </cell>
          <cell r="BL43" t="str">
            <v>POR ALINEAM. N° USO HABIT</v>
          </cell>
          <cell r="BM43">
            <v>60870.25</v>
          </cell>
        </row>
        <row r="44">
          <cell r="BG44">
            <v>258</v>
          </cell>
          <cell r="BH44" t="str">
            <v>POR ALINEM. N° USO COMERCIAL</v>
          </cell>
          <cell r="BI44">
            <v>1339.49</v>
          </cell>
          <cell r="BK44">
            <v>258</v>
          </cell>
          <cell r="BL44" t="str">
            <v>POR ALINEM. N° USO COMERCIAL</v>
          </cell>
          <cell r="BM44">
            <v>1667.09</v>
          </cell>
        </row>
        <row r="45">
          <cell r="BG45">
            <v>266</v>
          </cell>
          <cell r="BH45" t="str">
            <v>DICTAMEN DE FACTIBILIDAD PROTE</v>
          </cell>
          <cell r="BI45">
            <v>7095.58</v>
          </cell>
          <cell r="BK45">
            <v>260</v>
          </cell>
          <cell r="BL45" t="str">
            <v>POR PERMISO PARA VENTA DE LOTE</v>
          </cell>
          <cell r="BM45">
            <v>1031.25</v>
          </cell>
        </row>
        <row r="46">
          <cell r="BG46">
            <v>268</v>
          </cell>
          <cell r="BH46" t="str">
            <v>CASA DE LA CULTURA</v>
          </cell>
          <cell r="BI46">
            <v>104409.81</v>
          </cell>
          <cell r="BK46">
            <v>264</v>
          </cell>
          <cell r="BL46" t="str">
            <v>DERECHOS REFRENDO ANUAL CONCES</v>
          </cell>
          <cell r="BM46">
            <v>2177.4</v>
          </cell>
        </row>
        <row r="47">
          <cell r="BG47">
            <v>269</v>
          </cell>
          <cell r="BH47" t="str">
            <v>PADRON DE CONTRATISTAS</v>
          </cell>
          <cell r="BI47">
            <v>8999</v>
          </cell>
          <cell r="BK47">
            <v>266</v>
          </cell>
          <cell r="BL47" t="str">
            <v>DICTAMEN DE FACTIBILIDAD PROTE</v>
          </cell>
          <cell r="BM47">
            <v>5228.08</v>
          </cell>
        </row>
        <row r="48">
          <cell r="BG48">
            <v>271</v>
          </cell>
          <cell r="BH48" t="str">
            <v>PENSION EST. MUSEO DE MOMIAS</v>
          </cell>
          <cell r="BI48">
            <v>2450</v>
          </cell>
          <cell r="BK48">
            <v>268</v>
          </cell>
          <cell r="BL48" t="str">
            <v>CASA DE LA CULTURA</v>
          </cell>
          <cell r="BM48">
            <v>13872.47</v>
          </cell>
        </row>
        <row r="49">
          <cell r="BG49">
            <v>272</v>
          </cell>
          <cell r="BH49" t="str">
            <v>PENSION EST. EX ESTACION DEL F</v>
          </cell>
          <cell r="BI49">
            <v>700</v>
          </cell>
          <cell r="BK49">
            <v>269</v>
          </cell>
          <cell r="BL49" t="str">
            <v>PADRON DE CONTRATISTAS</v>
          </cell>
          <cell r="BM49">
            <v>13834</v>
          </cell>
        </row>
        <row r="50">
          <cell r="BG50">
            <v>273</v>
          </cell>
          <cell r="BH50" t="str">
            <v>PENSION EST. JARDIN EMBAJADORA</v>
          </cell>
          <cell r="BI50">
            <v>11700</v>
          </cell>
          <cell r="BK50">
            <v>271</v>
          </cell>
          <cell r="BL50" t="str">
            <v>PENSION EST. MUSEO DE MOMIAS</v>
          </cell>
          <cell r="BM50">
            <v>2450</v>
          </cell>
        </row>
        <row r="51">
          <cell r="BG51" t="str">
            <v>_x000C_</v>
          </cell>
          <cell r="BK51" t="str">
            <v>_x000C_</v>
          </cell>
        </row>
        <row r="52">
          <cell r="BG52" t="str">
            <v>Pag</v>
          </cell>
          <cell r="BH52" t="str">
            <v>ina : 2                    Fecha Impresión</v>
          </cell>
          <cell r="BK52" t="str">
            <v>Pag</v>
          </cell>
          <cell r="BL52" t="str">
            <v>ina : 2                    Fecha Impresión</v>
          </cell>
        </row>
        <row r="53">
          <cell r="BG53" t="str">
            <v>MUN</v>
          </cell>
          <cell r="BH53" t="str">
            <v>ICIPIO DE GUANAJUATO, GTO</v>
          </cell>
          <cell r="BK53" t="str">
            <v>MUN</v>
          </cell>
          <cell r="BL53" t="str">
            <v>ICIPIO DE GUANAJUATO, GTO</v>
          </cell>
        </row>
        <row r="54">
          <cell r="BG54" t="str">
            <v>REP</v>
          </cell>
          <cell r="BH54" t="str">
            <v>ORTE DE COBRANZA DEL DIA 01/08/2010 AL DIA</v>
          </cell>
          <cell r="BK54" t="str">
            <v>REP</v>
          </cell>
          <cell r="BL54" t="str">
            <v>ORTE DE COBRANZA DEL DIA 01/09/2010 AL DIA</v>
          </cell>
        </row>
        <row r="55">
          <cell r="BG55" t="str">
            <v>RES</v>
          </cell>
          <cell r="BH55" t="str">
            <v>UMEN</v>
          </cell>
          <cell r="BK55" t="str">
            <v>RES</v>
          </cell>
          <cell r="BL55" t="str">
            <v>UMEN</v>
          </cell>
        </row>
        <row r="56">
          <cell r="BG56" t="str">
            <v>---</v>
          </cell>
          <cell r="BH56" t="str">
            <v>------------------------------------------</v>
          </cell>
          <cell r="BI56" t="str">
            <v>----------------</v>
          </cell>
          <cell r="BK56" t="str">
            <v>---</v>
          </cell>
          <cell r="BL56" t="str">
            <v>------------------------------------------</v>
          </cell>
          <cell r="BM56" t="str">
            <v>----------------</v>
          </cell>
        </row>
        <row r="57">
          <cell r="BG57" t="str">
            <v>CVE</v>
          </cell>
          <cell r="BH57" t="str">
            <v>CONCEPTO</v>
          </cell>
          <cell r="BI57" t="str">
            <v>COBRADO</v>
          </cell>
          <cell r="BK57" t="str">
            <v>CVE</v>
          </cell>
          <cell r="BL57" t="str">
            <v>CONCEPTO</v>
          </cell>
          <cell r="BM57" t="str">
            <v>COBRADO</v>
          </cell>
        </row>
        <row r="58">
          <cell r="BG58" t="str">
            <v>---</v>
          </cell>
          <cell r="BH58" t="str">
            <v>------------------------------------------</v>
          </cell>
          <cell r="BI58" t="str">
            <v>----------------</v>
          </cell>
          <cell r="BK58" t="str">
            <v>---</v>
          </cell>
          <cell r="BL58" t="str">
            <v>------------------------------------------</v>
          </cell>
          <cell r="BM58" t="str">
            <v>----------------</v>
          </cell>
        </row>
        <row r="59">
          <cell r="BG59">
            <v>274</v>
          </cell>
          <cell r="BH59" t="str">
            <v>EXTENSION DE HORARIO</v>
          </cell>
          <cell r="BI59">
            <v>98151.45</v>
          </cell>
          <cell r="BK59">
            <v>272</v>
          </cell>
          <cell r="BL59" t="str">
            <v>PENSION EST. EX ESTACION DEL F</v>
          </cell>
          <cell r="BM59">
            <v>770.28</v>
          </cell>
        </row>
        <row r="60">
          <cell r="BG60">
            <v>275</v>
          </cell>
          <cell r="BH60" t="str">
            <v>CONSTANCIAS DIRECCION DE ECOLO</v>
          </cell>
          <cell r="BI60">
            <v>210.84</v>
          </cell>
          <cell r="BK60">
            <v>273</v>
          </cell>
          <cell r="BL60" t="str">
            <v>PENSION EST. JARDIN EMBAJADORA</v>
          </cell>
          <cell r="BM60">
            <v>9350</v>
          </cell>
        </row>
        <row r="61">
          <cell r="BG61">
            <v>276</v>
          </cell>
          <cell r="BH61" t="str">
            <v>CONSTANCIAS DIRECCION DE TRANS</v>
          </cell>
          <cell r="BI61">
            <v>16726.64</v>
          </cell>
          <cell r="BK61">
            <v>274</v>
          </cell>
          <cell r="BL61" t="str">
            <v>EXTENSION DE HORARIO</v>
          </cell>
          <cell r="BM61">
            <v>110861.78</v>
          </cell>
        </row>
        <row r="62">
          <cell r="BG62">
            <v>277</v>
          </cell>
          <cell r="BH62" t="str">
            <v>SERVICIOS ACCESO A LA INFORMAC</v>
          </cell>
          <cell r="BI62">
            <v>232.74</v>
          </cell>
          <cell r="BK62">
            <v>275</v>
          </cell>
          <cell r="BL62" t="str">
            <v>CONSTANCIAS DIRECCION DE ECOLO</v>
          </cell>
          <cell r="BM62">
            <v>983.92</v>
          </cell>
        </row>
        <row r="63">
          <cell r="BG63">
            <v>278</v>
          </cell>
          <cell r="BH63" t="str">
            <v>CONSTANCIAS QUE EXPIDAN LAS DE</v>
          </cell>
          <cell r="BI63">
            <v>11033.85</v>
          </cell>
          <cell r="BK63">
            <v>276</v>
          </cell>
          <cell r="BL63" t="str">
            <v>CONSTANCIAS DIRECCION DE TRANS</v>
          </cell>
          <cell r="BM63">
            <v>15110.2</v>
          </cell>
        </row>
        <row r="64">
          <cell r="BG64">
            <v>279</v>
          </cell>
          <cell r="BH64" t="str">
            <v>CERTIFICACIONES EXPEDIDAS POR</v>
          </cell>
          <cell r="BI64">
            <v>8.06</v>
          </cell>
          <cell r="BK64">
            <v>277</v>
          </cell>
          <cell r="BL64" t="str">
            <v>SERVICIOS ACCESO A LA INFORMAC</v>
          </cell>
          <cell r="BM64">
            <v>89.38</v>
          </cell>
        </row>
        <row r="65">
          <cell r="BG65">
            <v>280</v>
          </cell>
          <cell r="BH65" t="str">
            <v>SERVICIOS CONTROL CANINO</v>
          </cell>
          <cell r="BI65">
            <v>2457</v>
          </cell>
          <cell r="BK65">
            <v>278</v>
          </cell>
          <cell r="BL65" t="str">
            <v>CONSTANCIAS QUE EXPIDAN LAS DE</v>
          </cell>
          <cell r="BM65">
            <v>18413.77</v>
          </cell>
        </row>
        <row r="66">
          <cell r="BG66">
            <v>281</v>
          </cell>
          <cell r="BH66" t="str">
            <v>VIGILANCIA POR EVENTO</v>
          </cell>
          <cell r="BI66">
            <v>28820.89</v>
          </cell>
          <cell r="BK66">
            <v>279</v>
          </cell>
          <cell r="BL66" t="str">
            <v>CERTIFICACIONES EXPEDIDAS POR</v>
          </cell>
          <cell r="BM66">
            <v>48.36</v>
          </cell>
        </row>
        <row r="67">
          <cell r="BG67">
            <v>286</v>
          </cell>
          <cell r="BH67" t="str">
            <v>PERMISO SUPLETORIO DE TRANSPOR</v>
          </cell>
          <cell r="BI67">
            <v>5744.98</v>
          </cell>
          <cell r="BK67">
            <v>280</v>
          </cell>
          <cell r="BL67" t="str">
            <v>SERVICIOS CONTROL CANINO</v>
          </cell>
          <cell r="BM67">
            <v>441</v>
          </cell>
        </row>
        <row r="68">
          <cell r="BG68">
            <v>288</v>
          </cell>
          <cell r="BH68" t="str">
            <v>ANALISIS DE RIESGOS</v>
          </cell>
          <cell r="BI68">
            <v>1744.2</v>
          </cell>
          <cell r="BK68">
            <v>281</v>
          </cell>
          <cell r="BL68" t="str">
            <v>VIGILANCIA POR EVENTO</v>
          </cell>
          <cell r="BM68">
            <v>23661.8</v>
          </cell>
        </row>
        <row r="69">
          <cell r="BG69">
            <v>289</v>
          </cell>
          <cell r="BH69" t="str">
            <v>CONFORMIDAD PARA QUEMA DE FUEG</v>
          </cell>
          <cell r="BI69">
            <v>423.96</v>
          </cell>
          <cell r="BK69">
            <v>286</v>
          </cell>
          <cell r="BL69" t="str">
            <v>PERMISO SUPLETORIO DE TRANSPOR</v>
          </cell>
          <cell r="BM69">
            <v>3505.06</v>
          </cell>
        </row>
        <row r="70">
          <cell r="BG70">
            <v>290</v>
          </cell>
          <cell r="BH70" t="str">
            <v>DICTAMEN DE SEGURIDAD P SEDENA</v>
          </cell>
          <cell r="BI70">
            <v>557.6</v>
          </cell>
          <cell r="BK70">
            <v>289</v>
          </cell>
          <cell r="BL70" t="str">
            <v>CONFORMIDAD PARA QUEMA DE FUEG</v>
          </cell>
          <cell r="BM70">
            <v>741.93</v>
          </cell>
        </row>
        <row r="71">
          <cell r="BG71">
            <v>293</v>
          </cell>
          <cell r="BH71" t="str">
            <v>SERVICIOS EXTRAORDINARIOS</v>
          </cell>
          <cell r="BI71">
            <v>2175.12</v>
          </cell>
          <cell r="BK71">
            <v>290</v>
          </cell>
          <cell r="BL71" t="str">
            <v>DICTAMEN DE SEGURIDAD P SEDENA</v>
          </cell>
          <cell r="BM71">
            <v>697</v>
          </cell>
        </row>
        <row r="72">
          <cell r="BG72">
            <v>295</v>
          </cell>
          <cell r="BH72" t="str">
            <v>CONSTANCIA DE UBICACION DE PRE</v>
          </cell>
          <cell r="BI72">
            <v>2120.6999999999998</v>
          </cell>
          <cell r="BK72">
            <v>291</v>
          </cell>
          <cell r="BL72" t="str">
            <v>DICTAMEN DE FACTIBILIDAD PARA</v>
          </cell>
          <cell r="BM72">
            <v>808.73</v>
          </cell>
        </row>
        <row r="73">
          <cell r="BG73">
            <v>400</v>
          </cell>
          <cell r="BH73" t="str">
            <v>LOCALES PRESA DE LA OLLA</v>
          </cell>
          <cell r="BI73">
            <v>2840</v>
          </cell>
          <cell r="BK73">
            <v>293</v>
          </cell>
          <cell r="BL73" t="str">
            <v>SERVICIOS EXTRAORDINARIOS</v>
          </cell>
          <cell r="BM73">
            <v>2990.79</v>
          </cell>
        </row>
        <row r="74">
          <cell r="BG74">
            <v>402</v>
          </cell>
          <cell r="BH74" t="str">
            <v>LOCALES MUSEO DE LAS MOMIAS</v>
          </cell>
          <cell r="BI74">
            <v>2872.49</v>
          </cell>
          <cell r="BK74">
            <v>295</v>
          </cell>
          <cell r="BL74" t="str">
            <v>CONSTANCIA DE UBICACION DE PRE</v>
          </cell>
          <cell r="BM74">
            <v>1908.63</v>
          </cell>
        </row>
        <row r="75">
          <cell r="BG75">
            <v>403</v>
          </cell>
          <cell r="BH75" t="str">
            <v>UNIDAD DEPORTIVA TORRES LANDA</v>
          </cell>
          <cell r="BI75">
            <v>14719</v>
          </cell>
          <cell r="BK75">
            <v>400</v>
          </cell>
          <cell r="BL75" t="str">
            <v>LOCALES PRESA DE LA OLLA</v>
          </cell>
          <cell r="BM75">
            <v>8592.99</v>
          </cell>
        </row>
        <row r="76">
          <cell r="BG76">
            <v>404</v>
          </cell>
          <cell r="BH76" t="str">
            <v>UNIDAD DEPORTIVA YERBABUENA</v>
          </cell>
          <cell r="BI76">
            <v>7736</v>
          </cell>
          <cell r="BK76">
            <v>402</v>
          </cell>
          <cell r="BL76" t="str">
            <v>LOCALES MUSEO DE LAS MOMIAS</v>
          </cell>
          <cell r="BM76">
            <v>2067.1799999999998</v>
          </cell>
        </row>
        <row r="77">
          <cell r="BG77">
            <v>405</v>
          </cell>
          <cell r="BH77" t="str">
            <v>CENTRO DE CONVIVENCIA EL ENCIN</v>
          </cell>
          <cell r="BI77">
            <v>17315</v>
          </cell>
          <cell r="BK77">
            <v>403</v>
          </cell>
          <cell r="BL77" t="str">
            <v>UNIDAD DEPORTIVA TORRES LANDA</v>
          </cell>
          <cell r="BM77">
            <v>14690</v>
          </cell>
        </row>
        <row r="78">
          <cell r="BG78">
            <v>407</v>
          </cell>
          <cell r="BH78" t="str">
            <v>MUSEO MOMIAS</v>
          </cell>
          <cell r="BI78">
            <v>2432652</v>
          </cell>
          <cell r="BK78">
            <v>404</v>
          </cell>
          <cell r="BL78" t="str">
            <v>UNIDAD DEPORTIVA YERBABUENA</v>
          </cell>
          <cell r="BM78">
            <v>8402</v>
          </cell>
        </row>
        <row r="79">
          <cell r="BG79">
            <v>408</v>
          </cell>
          <cell r="BH79" t="str">
            <v>SALON CULTO A LA MUERTE</v>
          </cell>
          <cell r="BI79">
            <v>97932</v>
          </cell>
          <cell r="BK79">
            <v>405</v>
          </cell>
          <cell r="BL79" t="str">
            <v>CENTRO DE CONVIVENCIA EL ENCIN</v>
          </cell>
          <cell r="BM79">
            <v>16459</v>
          </cell>
        </row>
        <row r="80">
          <cell r="BG80">
            <v>410</v>
          </cell>
          <cell r="BH80" t="str">
            <v>MONUMENTO AL PIPILA</v>
          </cell>
          <cell r="BI80">
            <v>36765</v>
          </cell>
          <cell r="BK80">
            <v>407</v>
          </cell>
          <cell r="BL80" t="str">
            <v>MUSEO MOMIAS</v>
          </cell>
          <cell r="BM80">
            <v>1416770</v>
          </cell>
        </row>
        <row r="81">
          <cell r="BG81">
            <v>411</v>
          </cell>
          <cell r="BH81" t="str">
            <v>MERCADO HIDALGO</v>
          </cell>
          <cell r="BI81">
            <v>83815.149999999994</v>
          </cell>
          <cell r="BK81">
            <v>408</v>
          </cell>
          <cell r="BL81" t="str">
            <v>SALON CULTO A LA MUERTE</v>
          </cell>
          <cell r="BM81">
            <v>58824</v>
          </cell>
        </row>
        <row r="82">
          <cell r="BG82">
            <v>412</v>
          </cell>
          <cell r="BH82" t="str">
            <v>MERCADO EMBAJADORAS</v>
          </cell>
          <cell r="BI82">
            <v>63718.44</v>
          </cell>
          <cell r="BK82">
            <v>410</v>
          </cell>
          <cell r="BL82" t="str">
            <v>MONUMENTO AL PIPILA</v>
          </cell>
          <cell r="BM82">
            <v>27405</v>
          </cell>
        </row>
        <row r="83">
          <cell r="BG83">
            <v>414</v>
          </cell>
          <cell r="BH83" t="str">
            <v>OTROS PRODUCTOS</v>
          </cell>
          <cell r="BI83">
            <v>7555.3</v>
          </cell>
          <cell r="BK83">
            <v>411</v>
          </cell>
          <cell r="BL83" t="str">
            <v>MERCADO HIDALGO</v>
          </cell>
          <cell r="BM83">
            <v>74995.259999999995</v>
          </cell>
        </row>
        <row r="84">
          <cell r="BG84">
            <v>418</v>
          </cell>
          <cell r="BH84" t="str">
            <v>RENDIMIENTOS E INVERSIONES</v>
          </cell>
          <cell r="BI84">
            <v>114357.03</v>
          </cell>
          <cell r="BK84">
            <v>412</v>
          </cell>
          <cell r="BL84" t="str">
            <v>MERCADO EMBAJADORAS</v>
          </cell>
          <cell r="BM84">
            <v>61381.63</v>
          </cell>
        </row>
        <row r="85">
          <cell r="BG85">
            <v>419</v>
          </cell>
          <cell r="BH85" t="str">
            <v>REND E INVERSIONES RAMO 33</v>
          </cell>
          <cell r="BI85">
            <v>68025.37</v>
          </cell>
          <cell r="BK85">
            <v>414</v>
          </cell>
          <cell r="BL85" t="str">
            <v>OTROS PRODUCTOS</v>
          </cell>
          <cell r="BM85">
            <v>76134.990000000005</v>
          </cell>
        </row>
        <row r="86">
          <cell r="BG86">
            <v>420</v>
          </cell>
          <cell r="BH86" t="str">
            <v>REND E INVER RAMO 33 PROG COMP</v>
          </cell>
          <cell r="BI86">
            <v>43433.57</v>
          </cell>
          <cell r="BK86">
            <v>421</v>
          </cell>
          <cell r="BL86" t="str">
            <v>DECLARACIONES, FORMATOS Y AVIS</v>
          </cell>
          <cell r="BM86">
            <v>399</v>
          </cell>
        </row>
        <row r="87">
          <cell r="BG87">
            <v>421</v>
          </cell>
          <cell r="BH87" t="str">
            <v>DECLARACIONES, FORMATOS Y AVIS</v>
          </cell>
          <cell r="BI87">
            <v>245</v>
          </cell>
          <cell r="BK87">
            <v>426</v>
          </cell>
          <cell r="BL87" t="str">
            <v>AREAS OCUP POR HOT, REST, BARE</v>
          </cell>
          <cell r="BM87">
            <v>79707.929999999993</v>
          </cell>
        </row>
        <row r="88">
          <cell r="BG88">
            <v>426</v>
          </cell>
          <cell r="BH88" t="str">
            <v>AREAS OCUP POR HOT, REST, BARE</v>
          </cell>
          <cell r="BI88">
            <v>126334.44</v>
          </cell>
          <cell r="BK88">
            <v>428</v>
          </cell>
          <cell r="BL88" t="str">
            <v>COMERCIANTES SEMIFIJOS</v>
          </cell>
          <cell r="BM88">
            <v>190560.35</v>
          </cell>
        </row>
        <row r="89">
          <cell r="BG89">
            <v>428</v>
          </cell>
          <cell r="BH89" t="str">
            <v>COMERCIANTES SEMIFIJOS</v>
          </cell>
          <cell r="BI89">
            <v>236995.76</v>
          </cell>
          <cell r="BK89">
            <v>429</v>
          </cell>
          <cell r="BL89" t="str">
            <v>VTA DE INMUEBLES PROP DEL MPIO</v>
          </cell>
          <cell r="BM89">
            <v>2161</v>
          </cell>
        </row>
        <row r="90">
          <cell r="BG90">
            <v>429</v>
          </cell>
          <cell r="BH90" t="str">
            <v>VTA DE INMUEBLES PROP DEL MPIO</v>
          </cell>
          <cell r="BI90">
            <v>2161</v>
          </cell>
          <cell r="BK90">
            <v>430</v>
          </cell>
          <cell r="BL90" t="str">
            <v>LOCALES MERCADO HIDALGO</v>
          </cell>
          <cell r="BM90">
            <v>1704</v>
          </cell>
        </row>
        <row r="91">
          <cell r="BG91">
            <v>430</v>
          </cell>
          <cell r="BH91" t="str">
            <v>LOCALES MERCADO HIDALGO</v>
          </cell>
          <cell r="BI91">
            <v>2272</v>
          </cell>
          <cell r="BK91">
            <v>431</v>
          </cell>
          <cell r="BL91" t="str">
            <v>LOCALES MERCADO EMBAJADORAS</v>
          </cell>
          <cell r="BM91">
            <v>4291</v>
          </cell>
        </row>
        <row r="92">
          <cell r="BG92">
            <v>431</v>
          </cell>
          <cell r="BH92" t="str">
            <v>LOCALES MERCADO EMBAJADORAS</v>
          </cell>
          <cell r="BI92">
            <v>3556.86</v>
          </cell>
          <cell r="BK92">
            <v>433</v>
          </cell>
          <cell r="BL92" t="str">
            <v>SOBRANTES</v>
          </cell>
          <cell r="BM92">
            <v>1399.02</v>
          </cell>
        </row>
        <row r="93">
          <cell r="BG93">
            <v>432</v>
          </cell>
          <cell r="BH93" t="str">
            <v>LOCALES PANTEON</v>
          </cell>
          <cell r="BI93">
            <v>136.5</v>
          </cell>
          <cell r="BK93">
            <v>436</v>
          </cell>
          <cell r="BL93" t="str">
            <v>SANITARIOS PRESA DE LA OLLA</v>
          </cell>
          <cell r="BM93">
            <v>3860</v>
          </cell>
        </row>
        <row r="94">
          <cell r="BG94">
            <v>433</v>
          </cell>
          <cell r="BH94" t="str">
            <v>SOBRANTES</v>
          </cell>
          <cell r="BI94">
            <v>2402.21</v>
          </cell>
          <cell r="BK94">
            <v>437</v>
          </cell>
          <cell r="BL94" t="str">
            <v>SANITARIOS MDO. EMBAJADORAS</v>
          </cell>
          <cell r="BM94">
            <v>40742</v>
          </cell>
        </row>
        <row r="95">
          <cell r="BG95">
            <v>436</v>
          </cell>
          <cell r="BH95" t="str">
            <v>SANITARIOS PRESA DE LA OLLA</v>
          </cell>
          <cell r="BI95">
            <v>3860</v>
          </cell>
          <cell r="BK95">
            <v>438</v>
          </cell>
          <cell r="BL95" t="str">
            <v>SANITARIOS MDO. HIDALGO</v>
          </cell>
          <cell r="BM95">
            <v>64023</v>
          </cell>
        </row>
        <row r="96">
          <cell r="BG96">
            <v>437</v>
          </cell>
          <cell r="BH96" t="str">
            <v>SANITARIOS MDO. EMBAJADORAS</v>
          </cell>
          <cell r="BI96">
            <v>45349</v>
          </cell>
          <cell r="BK96">
            <v>439</v>
          </cell>
          <cell r="BL96" t="str">
            <v>SANITARIOS JARDIN REFORMA</v>
          </cell>
          <cell r="BM96">
            <v>21881</v>
          </cell>
        </row>
        <row r="97">
          <cell r="BG97">
            <v>438</v>
          </cell>
          <cell r="BH97" t="str">
            <v>SANITARIOS MDO. HIDALGO</v>
          </cell>
          <cell r="BI97">
            <v>65852</v>
          </cell>
          <cell r="BK97">
            <v>440</v>
          </cell>
          <cell r="BL97" t="str">
            <v>SANITARIOS PLAZUELA LOS ANGELE</v>
          </cell>
          <cell r="BM97">
            <v>6300</v>
          </cell>
        </row>
        <row r="98">
          <cell r="BG98">
            <v>439</v>
          </cell>
          <cell r="BH98" t="str">
            <v>SANITARIOS JARDIN REFORMA</v>
          </cell>
          <cell r="BI98">
            <v>25364</v>
          </cell>
          <cell r="BK98">
            <v>441</v>
          </cell>
          <cell r="BL98" t="str">
            <v>SANITARIOS LOS PASTITOS</v>
          </cell>
          <cell r="BM98">
            <v>1208</v>
          </cell>
        </row>
        <row r="99">
          <cell r="BG99">
            <v>440</v>
          </cell>
          <cell r="BH99" t="str">
            <v>SANITARIOS PLAZUELA LOS ANGELE</v>
          </cell>
          <cell r="BI99">
            <v>6300</v>
          </cell>
          <cell r="BK99">
            <v>443</v>
          </cell>
          <cell r="BL99" t="str">
            <v>SANITARIOS FERROCARRIL</v>
          </cell>
          <cell r="BM99">
            <v>42200</v>
          </cell>
        </row>
        <row r="100">
          <cell r="BG100">
            <v>441</v>
          </cell>
          <cell r="BH100" t="str">
            <v>SANITARIOS LOS PASTITOS</v>
          </cell>
          <cell r="BI100">
            <v>1208</v>
          </cell>
          <cell r="BK100">
            <v>444</v>
          </cell>
          <cell r="BL100" t="str">
            <v>SANITARIOS JARDIN UNION</v>
          </cell>
          <cell r="BM100">
            <v>6300</v>
          </cell>
        </row>
        <row r="101">
          <cell r="BG101">
            <v>443</v>
          </cell>
          <cell r="BH101" t="str">
            <v>SANITARIOS FERROCARRIL</v>
          </cell>
          <cell r="BI101">
            <v>48010</v>
          </cell>
          <cell r="BK101">
            <v>445</v>
          </cell>
          <cell r="BL101" t="str">
            <v>SANITARIOS MUSEO MOMIAS</v>
          </cell>
          <cell r="BM101">
            <v>26704</v>
          </cell>
        </row>
        <row r="102">
          <cell r="BG102">
            <v>444</v>
          </cell>
          <cell r="BH102" t="str">
            <v>SANITARIOS JARDIN UNION</v>
          </cell>
          <cell r="BI102">
            <v>6300</v>
          </cell>
          <cell r="BK102">
            <v>447</v>
          </cell>
          <cell r="BL102" t="str">
            <v>LAS CALAS</v>
          </cell>
          <cell r="BM102">
            <v>10896</v>
          </cell>
        </row>
        <row r="103">
          <cell r="BG103">
            <v>445</v>
          </cell>
          <cell r="BH103" t="str">
            <v>SANITARIOS MUSEO MOMIAS</v>
          </cell>
          <cell r="BI103">
            <v>52232</v>
          </cell>
          <cell r="BK103">
            <v>452</v>
          </cell>
          <cell r="BL103" t="str">
            <v>LOCALES DEL ENCINO</v>
          </cell>
          <cell r="BM103">
            <v>928</v>
          </cell>
        </row>
        <row r="104">
          <cell r="BG104">
            <v>447</v>
          </cell>
          <cell r="BH104" t="str">
            <v>LAS CALAS</v>
          </cell>
          <cell r="BI104">
            <v>18960</v>
          </cell>
          <cell r="BK104">
            <v>453</v>
          </cell>
          <cell r="BL104" t="str">
            <v>TELESCOPIO</v>
          </cell>
          <cell r="BM104">
            <v>1476</v>
          </cell>
        </row>
        <row r="105">
          <cell r="BG105">
            <v>451</v>
          </cell>
          <cell r="BH105" t="str">
            <v>BODEGAS RASTRO</v>
          </cell>
          <cell r="BI105">
            <v>2498</v>
          </cell>
          <cell r="BK105">
            <v>454</v>
          </cell>
          <cell r="BL105" t="str">
            <v>FIESTAS TRADICIONALES</v>
          </cell>
          <cell r="BM105">
            <v>21868.1</v>
          </cell>
        </row>
        <row r="106">
          <cell r="BG106">
            <v>452</v>
          </cell>
          <cell r="BH106" t="str">
            <v>LOCALES DEL ENCINO</v>
          </cell>
          <cell r="BI106">
            <v>884</v>
          </cell>
          <cell r="BK106">
            <v>455</v>
          </cell>
          <cell r="BL106" t="str">
            <v>INFRAESTRUCTURA TELEFONICA</v>
          </cell>
          <cell r="BM106">
            <v>275340</v>
          </cell>
        </row>
        <row r="107">
          <cell r="BG107" t="str">
            <v>_x000C_</v>
          </cell>
          <cell r="BK107" t="str">
            <v>_x000C_</v>
          </cell>
        </row>
        <row r="108">
          <cell r="BG108" t="str">
            <v>Pag</v>
          </cell>
          <cell r="BH108" t="str">
            <v>ina : 3                    Fecha Impresión</v>
          </cell>
          <cell r="BK108" t="str">
            <v>Pag</v>
          </cell>
          <cell r="BL108" t="str">
            <v>ina : 3                    Fecha Impresión</v>
          </cell>
        </row>
        <row r="109">
          <cell r="BG109" t="str">
            <v>MUN</v>
          </cell>
          <cell r="BH109" t="str">
            <v>ICIPIO DE GUANAJUATO, GTO</v>
          </cell>
          <cell r="BK109" t="str">
            <v>MUN</v>
          </cell>
          <cell r="BL109" t="str">
            <v>ICIPIO DE GUANAJUATO, GTO</v>
          </cell>
        </row>
        <row r="110">
          <cell r="BG110" t="str">
            <v>REP</v>
          </cell>
          <cell r="BH110" t="str">
            <v>ORTE DE COBRANZA DEL DIA 01/08/2010 AL DIA</v>
          </cell>
          <cell r="BK110" t="str">
            <v>REP</v>
          </cell>
          <cell r="BL110" t="str">
            <v>ORTE DE COBRANZA DEL DIA 01/09/2010 AL DIA</v>
          </cell>
        </row>
        <row r="111">
          <cell r="BG111" t="str">
            <v>RES</v>
          </cell>
          <cell r="BH111" t="str">
            <v>UMEN</v>
          </cell>
          <cell r="BK111" t="str">
            <v>RES</v>
          </cell>
          <cell r="BL111" t="str">
            <v>UMEN</v>
          </cell>
        </row>
        <row r="112">
          <cell r="BG112" t="str">
            <v>---</v>
          </cell>
          <cell r="BH112" t="str">
            <v>------------------------------------------</v>
          </cell>
          <cell r="BI112" t="str">
            <v>----------------</v>
          </cell>
          <cell r="BK112" t="str">
            <v>---</v>
          </cell>
          <cell r="BL112" t="str">
            <v>------------------------------------------</v>
          </cell>
          <cell r="BM112" t="str">
            <v>----------------</v>
          </cell>
        </row>
        <row r="113">
          <cell r="BG113" t="str">
            <v>CVE</v>
          </cell>
          <cell r="BH113" t="str">
            <v>CONCEPTO</v>
          </cell>
          <cell r="BI113" t="str">
            <v>COBRADO</v>
          </cell>
          <cell r="BK113" t="str">
            <v>CVE</v>
          </cell>
          <cell r="BL113" t="str">
            <v>CONCEPTO</v>
          </cell>
          <cell r="BM113" t="str">
            <v>COBRADO</v>
          </cell>
        </row>
        <row r="114">
          <cell r="BG114" t="str">
            <v>---</v>
          </cell>
          <cell r="BH114" t="str">
            <v>------------------------------------------</v>
          </cell>
          <cell r="BI114" t="str">
            <v>----------------</v>
          </cell>
          <cell r="BK114" t="str">
            <v>---</v>
          </cell>
          <cell r="BL114" t="str">
            <v>------------------------------------------</v>
          </cell>
          <cell r="BM114" t="str">
            <v>----------------</v>
          </cell>
        </row>
        <row r="115">
          <cell r="BG115">
            <v>454</v>
          </cell>
          <cell r="BH115" t="str">
            <v>FIESTAS TRADICIONALES</v>
          </cell>
          <cell r="BI115">
            <v>9727</v>
          </cell>
          <cell r="BK115">
            <v>457</v>
          </cell>
          <cell r="BL115" t="str">
            <v>CASETAS DE  REVISTAS</v>
          </cell>
          <cell r="BM115">
            <v>680</v>
          </cell>
        </row>
        <row r="116">
          <cell r="BG116">
            <v>455</v>
          </cell>
          <cell r="BH116" t="str">
            <v>INFRAESTRUCTURA TELEFONICA</v>
          </cell>
          <cell r="BI116">
            <v>38220</v>
          </cell>
          <cell r="BK116">
            <v>463</v>
          </cell>
          <cell r="BL116" t="str">
            <v>SALIDA DE GRUAS</v>
          </cell>
          <cell r="BM116">
            <v>210</v>
          </cell>
        </row>
        <row r="117">
          <cell r="BG117">
            <v>457</v>
          </cell>
          <cell r="BH117" t="str">
            <v>CASETAS DE  REVISTAS</v>
          </cell>
          <cell r="BI117">
            <v>680</v>
          </cell>
          <cell r="BK117">
            <v>464</v>
          </cell>
          <cell r="BL117" t="str">
            <v>ARRASTRE DE VEHICULOS INFRACCI</v>
          </cell>
          <cell r="BM117">
            <v>56</v>
          </cell>
        </row>
        <row r="118">
          <cell r="BG118">
            <v>458</v>
          </cell>
          <cell r="BH118" t="str">
            <v>AMPLIACION DE HORARIO BILLARES</v>
          </cell>
          <cell r="BI118">
            <v>872</v>
          </cell>
          <cell r="BK118">
            <v>470</v>
          </cell>
          <cell r="BL118" t="str">
            <v>LOCALES ESTACION</v>
          </cell>
          <cell r="BM118">
            <v>7644</v>
          </cell>
        </row>
        <row r="119">
          <cell r="BG119">
            <v>462</v>
          </cell>
          <cell r="BH119" t="str">
            <v>INTERESES REMANENTES  POR OBRA</v>
          </cell>
          <cell r="BI119">
            <v>2569.23</v>
          </cell>
          <cell r="BK119">
            <v>471</v>
          </cell>
          <cell r="BL119" t="str">
            <v>SANITARIOS PARDO</v>
          </cell>
          <cell r="BM119">
            <v>1200</v>
          </cell>
        </row>
        <row r="120">
          <cell r="BG120">
            <v>463</v>
          </cell>
          <cell r="BH120" t="str">
            <v>SALIDA DE GRUAS</v>
          </cell>
          <cell r="BI120">
            <v>665</v>
          </cell>
          <cell r="BK120">
            <v>472</v>
          </cell>
          <cell r="BL120" t="str">
            <v>MERCADO GAVIRA</v>
          </cell>
          <cell r="BM120">
            <v>7413.04</v>
          </cell>
        </row>
        <row r="121">
          <cell r="BG121">
            <v>464</v>
          </cell>
          <cell r="BH121" t="str">
            <v>ARRASTRE DE VEHICULOS INFRACCI</v>
          </cell>
          <cell r="BI121">
            <v>70</v>
          </cell>
          <cell r="BK121">
            <v>477</v>
          </cell>
          <cell r="BL121" t="str">
            <v>PADRON DIRECTOR RESPONSABLE DE</v>
          </cell>
          <cell r="BM121">
            <v>3576</v>
          </cell>
        </row>
        <row r="122">
          <cell r="BG122">
            <v>466</v>
          </cell>
          <cell r="BH122" t="str">
            <v>ANTICIPOS DE SUELDOS</v>
          </cell>
          <cell r="BI122">
            <v>5980.69</v>
          </cell>
          <cell r="BK122">
            <v>479</v>
          </cell>
          <cell r="BL122" t="str">
            <v>COMERCIANTES AMBULANTES</v>
          </cell>
          <cell r="BM122">
            <v>14790.84</v>
          </cell>
        </row>
        <row r="123">
          <cell r="BG123">
            <v>467</v>
          </cell>
          <cell r="BH123" t="str">
            <v>PRESTADORES DE SERVICIO</v>
          </cell>
          <cell r="BI123">
            <v>1791.01</v>
          </cell>
          <cell r="BK123">
            <v>480</v>
          </cell>
          <cell r="BL123" t="str">
            <v>PERIFONEO</v>
          </cell>
          <cell r="BM123">
            <v>765</v>
          </cell>
        </row>
        <row r="124">
          <cell r="BG124">
            <v>470</v>
          </cell>
          <cell r="BH124" t="str">
            <v>LOCALES ESTACION</v>
          </cell>
          <cell r="BI124">
            <v>4914</v>
          </cell>
          <cell r="BK124">
            <v>481</v>
          </cell>
          <cell r="BL124" t="str">
            <v>REPARTO DE VOLANTES</v>
          </cell>
          <cell r="BM124">
            <v>328</v>
          </cell>
        </row>
        <row r="125">
          <cell r="BG125">
            <v>471</v>
          </cell>
          <cell r="BH125" t="str">
            <v>SANITARIOS PARDO</v>
          </cell>
          <cell r="BI125">
            <v>1200</v>
          </cell>
          <cell r="BK125">
            <v>482</v>
          </cell>
          <cell r="BL125" t="str">
            <v>CALLEJONEADAS</v>
          </cell>
          <cell r="BM125">
            <v>22480</v>
          </cell>
        </row>
        <row r="126">
          <cell r="BG126">
            <v>472</v>
          </cell>
          <cell r="BH126" t="str">
            <v>MERCADO GAVIRA</v>
          </cell>
          <cell r="BI126">
            <v>8208.1299999999992</v>
          </cell>
          <cell r="BK126">
            <v>483</v>
          </cell>
          <cell r="BL126" t="str">
            <v>PROMOTOR TURISTICO</v>
          </cell>
          <cell r="BM126">
            <v>14100</v>
          </cell>
        </row>
        <row r="127">
          <cell r="BG127">
            <v>477</v>
          </cell>
          <cell r="BH127" t="str">
            <v>PADRON DIRECTOR RESPONSABLE DE</v>
          </cell>
          <cell r="BI127">
            <v>5960</v>
          </cell>
          <cell r="BK127">
            <v>484</v>
          </cell>
          <cell r="BL127" t="str">
            <v>FESTEJOS PARTICULARES</v>
          </cell>
          <cell r="BM127">
            <v>17177</v>
          </cell>
        </row>
        <row r="128">
          <cell r="BG128">
            <v>479</v>
          </cell>
          <cell r="BH128" t="str">
            <v>COMERCIANTES AMBULANTES</v>
          </cell>
          <cell r="BI128">
            <v>17473.2</v>
          </cell>
          <cell r="BK128">
            <v>485</v>
          </cell>
          <cell r="BL128" t="str">
            <v>SELLADO DE BOLETOS</v>
          </cell>
          <cell r="BM128">
            <v>9724</v>
          </cell>
        </row>
        <row r="129">
          <cell r="BG129">
            <v>480</v>
          </cell>
          <cell r="BH129" t="str">
            <v>PERIFONEO</v>
          </cell>
          <cell r="BI129">
            <v>1071</v>
          </cell>
          <cell r="BK129">
            <v>486</v>
          </cell>
          <cell r="BL129" t="str">
            <v>COLOCACION DE GUIAS</v>
          </cell>
          <cell r="BM129">
            <v>324</v>
          </cell>
        </row>
        <row r="130">
          <cell r="BG130">
            <v>481</v>
          </cell>
          <cell r="BH130" t="str">
            <v>REPARTO DE VOLANTES</v>
          </cell>
          <cell r="BI130">
            <v>656</v>
          </cell>
          <cell r="BK130">
            <v>491</v>
          </cell>
          <cell r="BL130" t="str">
            <v>ESTRUCTURAS, CONSTRUCCIONES O</v>
          </cell>
          <cell r="BM130">
            <v>863</v>
          </cell>
        </row>
        <row r="131">
          <cell r="BG131">
            <v>482</v>
          </cell>
          <cell r="BH131" t="str">
            <v>CALLEJONEADAS</v>
          </cell>
          <cell r="BI131">
            <v>40464</v>
          </cell>
          <cell r="BK131">
            <v>502</v>
          </cell>
          <cell r="BL131" t="str">
            <v>RECARGOS OTROS IMPTOS Y DERECH</v>
          </cell>
          <cell r="BM131">
            <v>68760.2</v>
          </cell>
        </row>
        <row r="132">
          <cell r="BG132">
            <v>483</v>
          </cell>
          <cell r="BH132" t="str">
            <v>PROMOTOR TURISTICO</v>
          </cell>
          <cell r="BI132">
            <v>1400</v>
          </cell>
          <cell r="BK132">
            <v>503</v>
          </cell>
          <cell r="BL132" t="str">
            <v>AVISO EXTEMP TRASLACION DE DOM</v>
          </cell>
          <cell r="BM132">
            <v>10894</v>
          </cell>
        </row>
        <row r="133">
          <cell r="BG133">
            <v>484</v>
          </cell>
          <cell r="BH133" t="str">
            <v>FESTEJOS PARTICULARES</v>
          </cell>
          <cell r="BI133">
            <v>18335</v>
          </cell>
          <cell r="BK133">
            <v>504</v>
          </cell>
          <cell r="BL133" t="str">
            <v>AVISO EXTEMP TERM DE OBRA</v>
          </cell>
          <cell r="BM133">
            <v>10210.82</v>
          </cell>
        </row>
        <row r="134">
          <cell r="BG134">
            <v>485</v>
          </cell>
          <cell r="BH134" t="str">
            <v>SELLADO DE BOLETOS</v>
          </cell>
          <cell r="BI134">
            <v>3744</v>
          </cell>
          <cell r="BK134">
            <v>505</v>
          </cell>
          <cell r="BL134" t="str">
            <v>INF AL REG. DE CONST Y CONSER</v>
          </cell>
          <cell r="BM134">
            <v>1117.3399999999999</v>
          </cell>
        </row>
        <row r="135">
          <cell r="BG135">
            <v>486</v>
          </cell>
          <cell r="BH135" t="str">
            <v>COLOCACION DE GUIAS</v>
          </cell>
          <cell r="BI135">
            <v>648</v>
          </cell>
          <cell r="BK135">
            <v>506</v>
          </cell>
          <cell r="BL135" t="str">
            <v>INFRACCIONES DIRECCION DE FISC</v>
          </cell>
          <cell r="BM135">
            <v>47182</v>
          </cell>
        </row>
        <row r="136">
          <cell r="BG136">
            <v>491</v>
          </cell>
          <cell r="BH136" t="str">
            <v>ESTRUCTURAS, CONSTRUCCIONES O</v>
          </cell>
          <cell r="BI136">
            <v>1388.62</v>
          </cell>
          <cell r="BK136">
            <v>507</v>
          </cell>
          <cell r="BL136" t="str">
            <v>INF AL BANDO POLICIA Y BUEN GO</v>
          </cell>
          <cell r="BM136">
            <v>52255</v>
          </cell>
        </row>
        <row r="137">
          <cell r="BG137">
            <v>502</v>
          </cell>
          <cell r="BH137" t="str">
            <v>RECARGOS OTROS IMPTOS Y DERECH</v>
          </cell>
          <cell r="BI137">
            <v>29463.99</v>
          </cell>
          <cell r="BK137">
            <v>508</v>
          </cell>
          <cell r="BL137" t="str">
            <v>INF LEY DE TRANSITO Y SU REGLA</v>
          </cell>
          <cell r="BM137">
            <v>265387.86</v>
          </cell>
        </row>
        <row r="138">
          <cell r="BG138">
            <v>503</v>
          </cell>
          <cell r="BH138" t="str">
            <v>AVISO EXTEMP TRASLACION DE DOM</v>
          </cell>
          <cell r="BI138">
            <v>4584.95</v>
          </cell>
          <cell r="BK138">
            <v>509</v>
          </cell>
          <cell r="BL138" t="str">
            <v>EXTEMP VERIFICACION AMB VEHICU</v>
          </cell>
          <cell r="BM138">
            <v>32308</v>
          </cell>
        </row>
        <row r="139">
          <cell r="BG139">
            <v>504</v>
          </cell>
          <cell r="BH139" t="str">
            <v>AVISO EXTEMP TERM DE OBRA</v>
          </cell>
          <cell r="BI139">
            <v>12437.22</v>
          </cell>
          <cell r="BK139">
            <v>510</v>
          </cell>
          <cell r="BL139" t="str">
            <v>ADMTVAS NO FISCALES *FEDERALES</v>
          </cell>
          <cell r="BM139">
            <v>286917.06</v>
          </cell>
        </row>
        <row r="140">
          <cell r="BG140">
            <v>505</v>
          </cell>
          <cell r="BH140" t="str">
            <v>INF AL REG. DE CONST Y CONSER</v>
          </cell>
          <cell r="BI140">
            <v>4925</v>
          </cell>
          <cell r="BK140">
            <v>511</v>
          </cell>
          <cell r="BL140" t="str">
            <v>ADMTVAS NO FISCALES * MPALES*</v>
          </cell>
          <cell r="BM140">
            <v>817.05</v>
          </cell>
        </row>
        <row r="141">
          <cell r="BG141">
            <v>506</v>
          </cell>
          <cell r="BH141" t="str">
            <v>INFRACCIONES DIRECCION DE FISC</v>
          </cell>
          <cell r="BI141">
            <v>31214.400000000001</v>
          </cell>
          <cell r="BK141">
            <v>513</v>
          </cell>
          <cell r="BL141" t="str">
            <v>POR REP DAÑOS A VEHIC MPALES.</v>
          </cell>
          <cell r="BM141">
            <v>1500</v>
          </cell>
        </row>
        <row r="142">
          <cell r="BG142">
            <v>507</v>
          </cell>
          <cell r="BH142" t="str">
            <v>INF AL BANDO POLICIA Y BUEN GO</v>
          </cell>
          <cell r="BI142">
            <v>49010</v>
          </cell>
          <cell r="BK142">
            <v>532</v>
          </cell>
          <cell r="BL142" t="str">
            <v>FONDO INFRAEST SOCIAL MPAL.</v>
          </cell>
          <cell r="BM142">
            <v>4359977</v>
          </cell>
        </row>
        <row r="143">
          <cell r="BG143">
            <v>508</v>
          </cell>
          <cell r="BH143" t="str">
            <v>INF LEY DE TRANSITO Y SU REGLA</v>
          </cell>
          <cell r="BI143">
            <v>252819.78</v>
          </cell>
          <cell r="BK143">
            <v>533</v>
          </cell>
          <cell r="BL143" t="str">
            <v>FONDO PARA FORTALECIMIENTO MPA</v>
          </cell>
          <cell r="BM143">
            <v>5189676</v>
          </cell>
        </row>
        <row r="144">
          <cell r="BG144">
            <v>509</v>
          </cell>
          <cell r="BH144" t="str">
            <v>EXTEMP VERIFICACION AMB VEHICU</v>
          </cell>
          <cell r="BI144">
            <v>35106</v>
          </cell>
          <cell r="BK144">
            <v>536</v>
          </cell>
          <cell r="BL144" t="str">
            <v>PADRON DE PROVEEDORES</v>
          </cell>
          <cell r="BM144">
            <v>2856</v>
          </cell>
        </row>
        <row r="145">
          <cell r="BG145">
            <v>510</v>
          </cell>
          <cell r="BH145" t="str">
            <v>ADMTVAS NO FISCALES *FEDERALES</v>
          </cell>
          <cell r="BI145">
            <v>23670.240000000002</v>
          </cell>
          <cell r="BK145">
            <v>544</v>
          </cell>
          <cell r="BL145" t="str">
            <v>INFRACCIONES AL REGLAMENTO DE</v>
          </cell>
          <cell r="BM145">
            <v>2722.6</v>
          </cell>
        </row>
        <row r="146">
          <cell r="BG146">
            <v>519</v>
          </cell>
          <cell r="BH146" t="str">
            <v>GOB DEL ESTADO CASA DE LA CULT</v>
          </cell>
          <cell r="BI146">
            <v>67306</v>
          </cell>
          <cell r="BK146">
            <v>600</v>
          </cell>
          <cell r="BL146" t="str">
            <v>FONDO GENERAL</v>
          </cell>
          <cell r="BM146">
            <v>13316504.640000001</v>
          </cell>
        </row>
        <row r="147">
          <cell r="BG147">
            <v>532</v>
          </cell>
          <cell r="BH147" t="str">
            <v>FONDO INFRAEST SOCIAL MPAL.</v>
          </cell>
          <cell r="BI147">
            <v>4359977</v>
          </cell>
          <cell r="BK147">
            <v>601</v>
          </cell>
          <cell r="BL147" t="str">
            <v>FONDO DEL FOMENTO MUNICIPAL</v>
          </cell>
          <cell r="BM147">
            <v>1006184.59</v>
          </cell>
        </row>
        <row r="148">
          <cell r="BG148">
            <v>533</v>
          </cell>
          <cell r="BH148" t="str">
            <v>FONDO PARA FORTALECIMIENTO MPA</v>
          </cell>
          <cell r="BI148">
            <v>5189676</v>
          </cell>
          <cell r="BK148">
            <v>605</v>
          </cell>
          <cell r="BL148" t="str">
            <v>IEPS ESPECIAL DE GASOLINAS Y D</v>
          </cell>
          <cell r="BM148">
            <v>432575.25</v>
          </cell>
        </row>
        <row r="149">
          <cell r="BG149">
            <v>536</v>
          </cell>
          <cell r="BH149" t="str">
            <v>PADRON DE PROVEEDORES</v>
          </cell>
          <cell r="BI149">
            <v>2142</v>
          </cell>
          <cell r="BK149">
            <v>606</v>
          </cell>
          <cell r="BL149" t="str">
            <v>FONDO DE FISCALIZACION</v>
          </cell>
          <cell r="BM149">
            <v>251405.5</v>
          </cell>
        </row>
        <row r="150">
          <cell r="BG150">
            <v>544</v>
          </cell>
          <cell r="BH150" t="str">
            <v>INFRACCIONES AL REGLAMENTO DE</v>
          </cell>
          <cell r="BI150">
            <v>2940.55</v>
          </cell>
          <cell r="BK150">
            <v>705</v>
          </cell>
          <cell r="BL150" t="str">
            <v>APORTACIONES INMUJERES</v>
          </cell>
          <cell r="BM150">
            <v>219000</v>
          </cell>
        </row>
        <row r="151">
          <cell r="BG151">
            <v>600</v>
          </cell>
          <cell r="BH151" t="str">
            <v>FONDO GENERAL</v>
          </cell>
          <cell r="BI151">
            <v>6915610.6799999997</v>
          </cell>
          <cell r="BK151">
            <v>860</v>
          </cell>
          <cell r="BL151" t="str">
            <v>PROG. ESCOLAR RESIDUOS SOLIDOS</v>
          </cell>
          <cell r="BM151">
            <v>21141.200000000001</v>
          </cell>
        </row>
        <row r="152">
          <cell r="BG152">
            <v>601</v>
          </cell>
          <cell r="BH152" t="str">
            <v>FONDO DEL FOMENTO MUNICIPAL</v>
          </cell>
          <cell r="BI152">
            <v>778010.49</v>
          </cell>
          <cell r="BK152">
            <v>870</v>
          </cell>
          <cell r="BL152" t="str">
            <v>AVALUOS FISCALES PARA PERITOS</v>
          </cell>
          <cell r="BM152">
            <v>1481.26</v>
          </cell>
        </row>
        <row r="153">
          <cell r="BG153">
            <v>605</v>
          </cell>
          <cell r="BH153" t="str">
            <v>IEPS ESPECIAL DE GASOLINAS Y D</v>
          </cell>
          <cell r="BI153">
            <v>422868.13</v>
          </cell>
          <cell r="BK153">
            <v>876</v>
          </cell>
          <cell r="BL153" t="str">
            <v>SALDOS POR ADJUDICAR</v>
          </cell>
          <cell r="BM153">
            <v>538.66</v>
          </cell>
        </row>
        <row r="154">
          <cell r="BG154">
            <v>606</v>
          </cell>
          <cell r="BH154" t="str">
            <v>FONDO DE FISCALIZACION</v>
          </cell>
          <cell r="BI154">
            <v>449852.72</v>
          </cell>
          <cell r="BK154">
            <v>888</v>
          </cell>
          <cell r="BL154" t="str">
            <v>COBROS SIMAPAG</v>
          </cell>
          <cell r="BM154">
            <v>21034</v>
          </cell>
        </row>
        <row r="155">
          <cell r="BG155">
            <v>888</v>
          </cell>
          <cell r="BH155" t="str">
            <v>COBROS SIMAPAG</v>
          </cell>
          <cell r="BI155">
            <v>29251</v>
          </cell>
          <cell r="BK155">
            <v>898</v>
          </cell>
          <cell r="BL155" t="str">
            <v>APORTACIONES VOLUNTARIAS BOMBE</v>
          </cell>
          <cell r="BM155">
            <v>27849.5</v>
          </cell>
        </row>
        <row r="156">
          <cell r="BG156">
            <v>892</v>
          </cell>
          <cell r="BH156" t="str">
            <v>REPARACION DE DAÑOS</v>
          </cell>
          <cell r="BI156">
            <v>17639.37</v>
          </cell>
          <cell r="BK156" t="str">
            <v>===</v>
          </cell>
          <cell r="BL156" t="str">
            <v>==========================================</v>
          </cell>
          <cell r="BM156" t="str">
            <v>================</v>
          </cell>
        </row>
        <row r="157">
          <cell r="BG157">
            <v>898</v>
          </cell>
          <cell r="BH157" t="str">
            <v>APORTACIONES VOLUNTARIAS BOMBE</v>
          </cell>
          <cell r="BI157">
            <v>27373.5</v>
          </cell>
          <cell r="BL157" t="str">
            <v>TOTALES DE COBRANZA</v>
          </cell>
          <cell r="BM157">
            <v>30677508.129999999</v>
          </cell>
        </row>
        <row r="158">
          <cell r="BG158">
            <v>899</v>
          </cell>
          <cell r="BH158" t="str">
            <v>APORTACIONES FIC</v>
          </cell>
          <cell r="BI158">
            <v>189788.85</v>
          </cell>
        </row>
        <row r="159">
          <cell r="BG159" t="str">
            <v>===</v>
          </cell>
          <cell r="BH159" t="str">
            <v>==========================================</v>
          </cell>
          <cell r="BI159" t="str">
            <v>================</v>
          </cell>
        </row>
        <row r="160">
          <cell r="BH160" t="str">
            <v>TOTALES DE COBRANZA</v>
          </cell>
          <cell r="BI160">
            <v>24844911.93</v>
          </cell>
        </row>
      </sheetData>
      <sheetData sheetId="1" refreshError="1">
        <row r="2">
          <cell r="AX2" t="str">
            <v>Pronosticado 2009</v>
          </cell>
        </row>
        <row r="3">
          <cell r="A3">
            <v>1</v>
          </cell>
          <cell r="B3" t="str">
            <v>IMPTO. PREDIAL URBANO CORRIEN</v>
          </cell>
          <cell r="C3" t="str">
            <v>4100-0001-0001-0000</v>
          </cell>
          <cell r="D3">
            <v>14986769.949999999</v>
          </cell>
          <cell r="E3">
            <v>3023719.1</v>
          </cell>
          <cell r="F3">
            <v>849825.75</v>
          </cell>
          <cell r="G3">
            <v>584205.97</v>
          </cell>
          <cell r="H3">
            <v>616829.71</v>
          </cell>
          <cell r="I3">
            <v>362569.29</v>
          </cell>
          <cell r="J3">
            <v>543122</v>
          </cell>
          <cell r="K3">
            <v>518653.23</v>
          </cell>
          <cell r="L3">
            <v>414725.21</v>
          </cell>
          <cell r="M3">
            <v>326363.40999999997</v>
          </cell>
          <cell r="N3">
            <v>358256.17</v>
          </cell>
          <cell r="O3">
            <v>481442.68</v>
          </cell>
          <cell r="P3">
            <v>23066482.470000003</v>
          </cell>
        </row>
        <row r="4">
          <cell r="A4">
            <v>2</v>
          </cell>
          <cell r="B4" t="str">
            <v>IMPTO. PREDIAL RUSTICO CORRIEN</v>
          </cell>
          <cell r="C4" t="str">
            <v>4100-0001-0002-0000</v>
          </cell>
          <cell r="D4">
            <v>749645.5</v>
          </cell>
          <cell r="E4">
            <v>290442</v>
          </cell>
          <cell r="F4">
            <v>110202.5</v>
          </cell>
          <cell r="G4">
            <v>43688.5</v>
          </cell>
          <cell r="H4">
            <v>81713.7</v>
          </cell>
          <cell r="I4">
            <v>39511.599999999999</v>
          </cell>
          <cell r="J4">
            <v>40851.5</v>
          </cell>
          <cell r="K4">
            <v>13435.1</v>
          </cell>
          <cell r="L4">
            <v>30126.51</v>
          </cell>
          <cell r="M4">
            <v>7183</v>
          </cell>
          <cell r="N4">
            <v>43435</v>
          </cell>
          <cell r="O4">
            <v>20658.52</v>
          </cell>
          <cell r="P4">
            <v>1470893.4300000002</v>
          </cell>
        </row>
        <row r="5">
          <cell r="A5">
            <v>4</v>
          </cell>
          <cell r="B5" t="str">
            <v>RECARGOS *3%*</v>
          </cell>
          <cell r="C5" t="str">
            <v>4500-0002-0001-0000</v>
          </cell>
          <cell r="D5">
            <v>349327.18</v>
          </cell>
          <cell r="E5">
            <v>266751.01</v>
          </cell>
          <cell r="F5">
            <v>256723.89</v>
          </cell>
          <cell r="G5">
            <v>238975.34</v>
          </cell>
          <cell r="H5">
            <v>207993.44</v>
          </cell>
          <cell r="I5">
            <v>178697.56</v>
          </cell>
          <cell r="J5">
            <v>188438.78</v>
          </cell>
          <cell r="K5">
            <v>189233.31</v>
          </cell>
          <cell r="L5">
            <v>174629.49</v>
          </cell>
          <cell r="M5">
            <v>133003.01</v>
          </cell>
          <cell r="N5">
            <v>167646</v>
          </cell>
          <cell r="O5">
            <v>201828.52</v>
          </cell>
          <cell r="P5">
            <v>2553247.5299999998</v>
          </cell>
        </row>
        <row r="6">
          <cell r="A6">
            <v>7</v>
          </cell>
          <cell r="B6" t="str">
            <v>IMPTO. PREDIAL URBANO REZAGO</v>
          </cell>
          <cell r="C6" t="str">
            <v>4500-0001-0001-0000</v>
          </cell>
          <cell r="D6">
            <v>1050177.92</v>
          </cell>
          <cell r="E6">
            <v>705195.54</v>
          </cell>
          <cell r="F6">
            <v>524135.78</v>
          </cell>
          <cell r="G6">
            <v>398615.67</v>
          </cell>
          <cell r="H6">
            <v>290686.77</v>
          </cell>
          <cell r="I6">
            <v>256747.69</v>
          </cell>
          <cell r="J6">
            <v>265593.36</v>
          </cell>
          <cell r="K6">
            <v>317762.90000000002</v>
          </cell>
          <cell r="L6">
            <v>277257.81</v>
          </cell>
          <cell r="M6">
            <v>191689.1</v>
          </cell>
          <cell r="N6">
            <v>197301.63</v>
          </cell>
          <cell r="O6">
            <v>272749.67</v>
          </cell>
          <cell r="P6">
            <v>4747913.84</v>
          </cell>
        </row>
        <row r="7">
          <cell r="A7">
            <v>8</v>
          </cell>
          <cell r="B7" t="str">
            <v>IMPTO. PREDIAL RUSTICO REZAGO</v>
          </cell>
          <cell r="C7" t="str">
            <v>4500-0001-0001-0000</v>
          </cell>
          <cell r="D7">
            <v>56705.8</v>
          </cell>
          <cell r="E7">
            <v>28907</v>
          </cell>
          <cell r="F7">
            <v>20354.48</v>
          </cell>
          <cell r="G7">
            <v>20534</v>
          </cell>
          <cell r="H7">
            <v>76027.56</v>
          </cell>
          <cell r="I7">
            <v>17409.5</v>
          </cell>
          <cell r="J7">
            <v>16321.5</v>
          </cell>
          <cell r="K7">
            <v>9358</v>
          </cell>
          <cell r="L7">
            <v>2717.5</v>
          </cell>
          <cell r="M7">
            <v>8659.5</v>
          </cell>
          <cell r="N7">
            <v>12155</v>
          </cell>
          <cell r="O7">
            <v>9576.5</v>
          </cell>
          <cell r="P7">
            <v>278726.33999999997</v>
          </cell>
        </row>
        <row r="8">
          <cell r="A8">
            <v>9</v>
          </cell>
          <cell r="B8" t="str">
            <v>CANCELACION DE DESC. CUOTA MIN</v>
          </cell>
          <cell r="C8" t="str">
            <v>4100-0001-0001-0000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13</v>
          </cell>
          <cell r="B9" t="str">
            <v>HON.DE COBRANZA*2% ¢ ART. 32*</v>
          </cell>
          <cell r="C9" t="str">
            <v>4500-0008-0001-0000</v>
          </cell>
          <cell r="D9">
            <v>78840.73</v>
          </cell>
          <cell r="E9">
            <v>49357.62</v>
          </cell>
          <cell r="F9">
            <v>51890.26</v>
          </cell>
          <cell r="G9">
            <v>40752.43</v>
          </cell>
          <cell r="H9">
            <v>69790.179999999993</v>
          </cell>
          <cell r="I9">
            <v>77258.070000000007</v>
          </cell>
          <cell r="J9">
            <v>89945.62</v>
          </cell>
          <cell r="K9">
            <v>58764.66</v>
          </cell>
          <cell r="L9">
            <v>62054.63</v>
          </cell>
          <cell r="M9">
            <v>45435.03</v>
          </cell>
          <cell r="N9">
            <v>47010.28</v>
          </cell>
          <cell r="O9">
            <v>90536.52</v>
          </cell>
          <cell r="P9">
            <v>761636.03</v>
          </cell>
        </row>
        <row r="10">
          <cell r="A10">
            <v>14</v>
          </cell>
          <cell r="B10" t="str">
            <v>C.O.A.*20%*</v>
          </cell>
          <cell r="C10" t="str">
            <v>4500-0006-0020-0000</v>
          </cell>
          <cell r="D10">
            <v>154465.5</v>
          </cell>
          <cell r="E10">
            <v>56939.5</v>
          </cell>
          <cell r="F10">
            <v>12546.5</v>
          </cell>
          <cell r="G10">
            <v>8293.5</v>
          </cell>
          <cell r="H10">
            <v>5782.5</v>
          </cell>
          <cell r="I10">
            <v>1595.5</v>
          </cell>
          <cell r="J10">
            <v>1261</v>
          </cell>
          <cell r="K10">
            <v>1531</v>
          </cell>
          <cell r="L10">
            <v>1288.5</v>
          </cell>
          <cell r="M10">
            <v>462</v>
          </cell>
          <cell r="N10">
            <v>1222</v>
          </cell>
          <cell r="O10">
            <v>1280.5</v>
          </cell>
          <cell r="P10">
            <v>246668</v>
          </cell>
        </row>
        <row r="11">
          <cell r="A11">
            <v>103</v>
          </cell>
          <cell r="B11" t="str">
            <v>TRASLACION DE DOMINIO</v>
          </cell>
          <cell r="C11" t="str">
            <v>4100-0002-0001-0000</v>
          </cell>
          <cell r="D11">
            <v>94018.03</v>
          </cell>
          <cell r="E11">
            <v>612724.26</v>
          </cell>
          <cell r="F11">
            <v>175245.75</v>
          </cell>
          <cell r="G11">
            <v>112070.7</v>
          </cell>
          <cell r="H11">
            <v>114748.51</v>
          </cell>
          <cell r="I11">
            <v>229393.5</v>
          </cell>
          <cell r="J11">
            <v>124715.15</v>
          </cell>
          <cell r="K11">
            <v>92162.09</v>
          </cell>
          <cell r="L11">
            <v>57895.79</v>
          </cell>
          <cell r="M11">
            <v>109470.95</v>
          </cell>
          <cell r="N11">
            <v>193453.71</v>
          </cell>
          <cell r="O11">
            <v>188966.31</v>
          </cell>
          <cell r="P11">
            <v>2104864.75</v>
          </cell>
        </row>
        <row r="12">
          <cell r="A12">
            <v>104</v>
          </cell>
          <cell r="B12" t="str">
            <v>SOBRE DIVISION Y LOTIFICACION</v>
          </cell>
          <cell r="C12" t="str">
            <v>4100-0003-0001-0000</v>
          </cell>
          <cell r="D12">
            <v>75682.3</v>
          </cell>
          <cell r="E12">
            <v>44378.94</v>
          </cell>
          <cell r="F12">
            <v>46008.6</v>
          </cell>
          <cell r="G12">
            <v>37139.49</v>
          </cell>
          <cell r="H12">
            <v>43977.58</v>
          </cell>
          <cell r="I12">
            <v>78494.03</v>
          </cell>
          <cell r="J12">
            <v>70013.59</v>
          </cell>
          <cell r="K12">
            <v>33829.08</v>
          </cell>
          <cell r="L12">
            <v>26869.37</v>
          </cell>
          <cell r="M12">
            <v>42146.94</v>
          </cell>
          <cell r="N12">
            <v>44332.95</v>
          </cell>
          <cell r="O12">
            <v>82830.67</v>
          </cell>
          <cell r="P12">
            <v>625703.53999999992</v>
          </cell>
        </row>
        <row r="13">
          <cell r="A13">
            <v>105</v>
          </cell>
          <cell r="B13" t="str">
            <v>DE FRACCIONAMIENTOS</v>
          </cell>
          <cell r="C13" t="str">
            <v>4100-0004-0001-0000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106</v>
          </cell>
          <cell r="B14" t="str">
            <v>BILLARES Y BOLICHES</v>
          </cell>
          <cell r="C14" t="str">
            <v>4100-0005-0001-0000</v>
          </cell>
          <cell r="D14">
            <v>3565</v>
          </cell>
          <cell r="E14">
            <v>3085</v>
          </cell>
          <cell r="F14">
            <v>1725</v>
          </cell>
          <cell r="G14">
            <v>1725</v>
          </cell>
          <cell r="H14">
            <v>1350</v>
          </cell>
          <cell r="I14">
            <v>1575</v>
          </cell>
          <cell r="J14">
            <v>2250</v>
          </cell>
          <cell r="K14">
            <v>2025</v>
          </cell>
          <cell r="L14">
            <v>2250</v>
          </cell>
          <cell r="M14">
            <v>1350</v>
          </cell>
          <cell r="N14">
            <v>4050</v>
          </cell>
          <cell r="O14">
            <v>1425</v>
          </cell>
          <cell r="P14">
            <v>26375</v>
          </cell>
        </row>
        <row r="15">
          <cell r="A15">
            <v>107</v>
          </cell>
          <cell r="B15" t="str">
            <v>VIDEO JUEGOS Y FUT-BOLITOS</v>
          </cell>
          <cell r="C15" t="str">
            <v>4100-0005-0002-0000</v>
          </cell>
          <cell r="D15">
            <v>29355</v>
          </cell>
          <cell r="E15">
            <v>8670</v>
          </cell>
          <cell r="F15">
            <v>7945</v>
          </cell>
          <cell r="G15">
            <v>7125</v>
          </cell>
          <cell r="H15">
            <v>8025</v>
          </cell>
          <cell r="I15">
            <v>10350</v>
          </cell>
          <cell r="J15">
            <v>14250</v>
          </cell>
          <cell r="K15">
            <v>8625</v>
          </cell>
          <cell r="L15">
            <v>12075</v>
          </cell>
          <cell r="M15">
            <v>7125</v>
          </cell>
          <cell r="N15">
            <v>6750</v>
          </cell>
          <cell r="O15">
            <v>4875</v>
          </cell>
          <cell r="P15">
            <v>125170</v>
          </cell>
        </row>
        <row r="16">
          <cell r="A16">
            <v>108</v>
          </cell>
          <cell r="B16" t="str">
            <v>PELEA DE GALLOS</v>
          </cell>
          <cell r="C16" t="str">
            <v>4100-0006-0005-0000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109</v>
          </cell>
          <cell r="B17" t="str">
            <v>TEATRO Y CIRCO</v>
          </cell>
          <cell r="C17" t="str">
            <v>4100-0006-0001-0000</v>
          </cell>
          <cell r="D17">
            <v>5400</v>
          </cell>
          <cell r="E17">
            <v>4200</v>
          </cell>
          <cell r="F17">
            <v>3086.4</v>
          </cell>
          <cell r="G17">
            <v>0</v>
          </cell>
          <cell r="H17">
            <v>2877.2</v>
          </cell>
          <cell r="I17">
            <v>0</v>
          </cell>
          <cell r="J17">
            <v>0</v>
          </cell>
          <cell r="K17">
            <v>0</v>
          </cell>
          <cell r="L17">
            <v>9099.2999999999993</v>
          </cell>
          <cell r="M17">
            <v>0</v>
          </cell>
          <cell r="N17">
            <v>0</v>
          </cell>
          <cell r="O17">
            <v>4000</v>
          </cell>
          <cell r="P17">
            <v>28662.899999999998</v>
          </cell>
        </row>
        <row r="18">
          <cell r="A18">
            <v>110</v>
          </cell>
          <cell r="B18" t="str">
            <v>BAILES PUBLICOS Y DISCOS</v>
          </cell>
          <cell r="C18" t="str">
            <v>4100-0006-0002-0000</v>
          </cell>
          <cell r="D18">
            <v>399.3</v>
          </cell>
          <cell r="E18">
            <v>5156.8</v>
          </cell>
          <cell r="F18">
            <v>21308.1</v>
          </cell>
          <cell r="G18">
            <v>10366.950000000001</v>
          </cell>
          <cell r="H18">
            <v>16995</v>
          </cell>
          <cell r="I18">
            <v>2937</v>
          </cell>
          <cell r="J18">
            <v>5384.5</v>
          </cell>
          <cell r="K18">
            <v>12252.9</v>
          </cell>
          <cell r="L18">
            <v>16293.2</v>
          </cell>
          <cell r="M18">
            <v>63308.3</v>
          </cell>
          <cell r="N18">
            <v>10361.450000000001</v>
          </cell>
          <cell r="O18">
            <v>6310.7</v>
          </cell>
          <cell r="P18">
            <v>171074.2</v>
          </cell>
        </row>
        <row r="19">
          <cell r="A19">
            <v>111</v>
          </cell>
          <cell r="B19" t="str">
            <v>CALLEJONEADAS</v>
          </cell>
          <cell r="C19" t="str">
            <v>4100-0006-0003-0000</v>
          </cell>
          <cell r="D19">
            <v>30900</v>
          </cell>
          <cell r="E19">
            <v>30612.400000000001</v>
          </cell>
          <cell r="F19">
            <v>54095.6</v>
          </cell>
          <cell r="G19">
            <v>34814</v>
          </cell>
          <cell r="H19">
            <v>42848</v>
          </cell>
          <cell r="I19">
            <v>40705.599999999999</v>
          </cell>
          <cell r="J19">
            <v>44990.400000000001</v>
          </cell>
          <cell r="K19">
            <v>6427.2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285393.2</v>
          </cell>
        </row>
        <row r="20">
          <cell r="A20">
            <v>112</v>
          </cell>
          <cell r="B20" t="str">
            <v>JUEGOS MEC. Y OTROS ESP. PUB.</v>
          </cell>
          <cell r="C20" t="str">
            <v>4100-0006-0004-0000</v>
          </cell>
          <cell r="D20">
            <v>13090</v>
          </cell>
          <cell r="E20">
            <v>53466</v>
          </cell>
          <cell r="F20">
            <v>39085</v>
          </cell>
          <cell r="G20">
            <v>37273</v>
          </cell>
          <cell r="H20">
            <v>28733</v>
          </cell>
          <cell r="I20">
            <v>20700</v>
          </cell>
          <cell r="J20">
            <v>36766</v>
          </cell>
          <cell r="K20">
            <v>18700</v>
          </cell>
          <cell r="L20">
            <v>29233</v>
          </cell>
          <cell r="M20">
            <v>34766</v>
          </cell>
          <cell r="N20">
            <v>28733</v>
          </cell>
          <cell r="O20">
            <v>22700</v>
          </cell>
          <cell r="P20">
            <v>363245</v>
          </cell>
        </row>
        <row r="21">
          <cell r="A21">
            <v>113</v>
          </cell>
          <cell r="B21" t="str">
            <v>SOBRE RIFAS, SORTEOS Y CONCURS</v>
          </cell>
          <cell r="C21" t="str">
            <v>4100-0007-0001-0000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>
            <v>114</v>
          </cell>
          <cell r="B22" t="str">
            <v>S/ EXP. DE BANCOS DE MARMOLES,</v>
          </cell>
          <cell r="C22" t="str">
            <v>4100-0008-0001-0000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200</v>
          </cell>
          <cell r="B23" t="str">
            <v>RASTRO</v>
          </cell>
          <cell r="C23" t="str">
            <v>4200-0001-0001-0000</v>
          </cell>
          <cell r="D23">
            <v>137780.24</v>
          </cell>
          <cell r="E23">
            <v>112480.16</v>
          </cell>
          <cell r="F23">
            <v>119412.8</v>
          </cell>
          <cell r="G23">
            <v>124295.56</v>
          </cell>
          <cell r="H23">
            <v>140362</v>
          </cell>
          <cell r="I23">
            <v>130376.48</v>
          </cell>
          <cell r="J23">
            <v>128177.92</v>
          </cell>
          <cell r="K23">
            <v>125221.2</v>
          </cell>
          <cell r="L23">
            <v>127325.12</v>
          </cell>
          <cell r="M23">
            <v>130510.64</v>
          </cell>
          <cell r="N23">
            <v>127488.4</v>
          </cell>
          <cell r="O23">
            <v>147173.51999999999</v>
          </cell>
          <cell r="P23">
            <v>1550604.0399999998</v>
          </cell>
        </row>
        <row r="24">
          <cell r="A24">
            <v>201</v>
          </cell>
          <cell r="B24" t="str">
            <v>RECOLECCION DE BASURA</v>
          </cell>
          <cell r="C24" t="str">
            <v>4200-0001-0002-0000</v>
          </cell>
          <cell r="D24">
            <v>1164.26</v>
          </cell>
          <cell r="E24">
            <v>1164.26</v>
          </cell>
          <cell r="F24">
            <v>0</v>
          </cell>
          <cell r="G24">
            <v>1164.26</v>
          </cell>
          <cell r="H24">
            <v>2328.52</v>
          </cell>
          <cell r="I24">
            <v>1164.26</v>
          </cell>
          <cell r="J24">
            <v>1164.26</v>
          </cell>
          <cell r="K24">
            <v>1164.26</v>
          </cell>
          <cell r="L24">
            <v>1164.26</v>
          </cell>
          <cell r="M24">
            <v>1164.26</v>
          </cell>
          <cell r="N24">
            <v>1164.26</v>
          </cell>
          <cell r="O24">
            <v>1164.26</v>
          </cell>
          <cell r="P24">
            <v>13971.12</v>
          </cell>
        </row>
        <row r="25">
          <cell r="A25">
            <v>202</v>
          </cell>
          <cell r="B25" t="str">
            <v>SEGURIDAD PUBLICA ESPECIAL</v>
          </cell>
          <cell r="C25" t="str">
            <v>4200-0001-0003-0000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203</v>
          </cell>
          <cell r="B26" t="str">
            <v>PANTEONES CIUDAD</v>
          </cell>
          <cell r="C26" t="str">
            <v>4200-0001-0004-0000</v>
          </cell>
          <cell r="D26">
            <v>28820.959999999999</v>
          </cell>
          <cell r="E26">
            <v>27945.1</v>
          </cell>
          <cell r="F26">
            <v>16517.52</v>
          </cell>
          <cell r="G26">
            <v>19240.43</v>
          </cell>
          <cell r="H26">
            <v>13837.89</v>
          </cell>
          <cell r="I26">
            <v>19177.71</v>
          </cell>
          <cell r="J26">
            <v>15563.57</v>
          </cell>
          <cell r="K26">
            <v>15273.68</v>
          </cell>
          <cell r="L26">
            <v>16451.580000000002</v>
          </cell>
          <cell r="M26">
            <v>22391.15</v>
          </cell>
          <cell r="N26">
            <v>30525.78</v>
          </cell>
          <cell r="O26">
            <v>24028.080000000002</v>
          </cell>
          <cell r="P26">
            <v>249773.45</v>
          </cell>
        </row>
        <row r="27">
          <cell r="A27">
            <v>204</v>
          </cell>
          <cell r="B27" t="str">
            <v>PANTEONES COMUNIDADES</v>
          </cell>
          <cell r="C27" t="str">
            <v>4200-0001-0005-0000</v>
          </cell>
          <cell r="D27">
            <v>7201.96</v>
          </cell>
          <cell r="E27">
            <v>9914.9</v>
          </cell>
          <cell r="F27">
            <v>5387.92</v>
          </cell>
          <cell r="G27">
            <v>3960.76</v>
          </cell>
          <cell r="H27">
            <v>4035.38</v>
          </cell>
          <cell r="I27">
            <v>5448.5</v>
          </cell>
          <cell r="J27">
            <v>3556.24</v>
          </cell>
          <cell r="K27">
            <v>5856.24</v>
          </cell>
          <cell r="L27">
            <v>3774.73</v>
          </cell>
          <cell r="M27">
            <v>5861.09</v>
          </cell>
          <cell r="N27">
            <v>5381.95</v>
          </cell>
          <cell r="O27">
            <v>3758.5</v>
          </cell>
          <cell r="P27">
            <v>64138.17</v>
          </cell>
        </row>
        <row r="28">
          <cell r="A28">
            <v>205</v>
          </cell>
          <cell r="B28" t="str">
            <v>ESTACIONAMIENTO MUSEO MOMIAS</v>
          </cell>
          <cell r="C28" t="str">
            <v>4200-0001-0006-0000</v>
          </cell>
          <cell r="D28">
            <v>30841</v>
          </cell>
          <cell r="E28">
            <v>21799</v>
          </cell>
          <cell r="F28">
            <v>40872</v>
          </cell>
          <cell r="G28">
            <v>11330</v>
          </cell>
          <cell r="H28">
            <v>18815</v>
          </cell>
          <cell r="I28">
            <v>16393</v>
          </cell>
          <cell r="J28">
            <v>43371</v>
          </cell>
          <cell r="K28">
            <v>31712</v>
          </cell>
          <cell r="L28">
            <v>18531</v>
          </cell>
          <cell r="M28">
            <v>14461</v>
          </cell>
          <cell r="N28">
            <v>19411</v>
          </cell>
          <cell r="O28">
            <v>27464</v>
          </cell>
          <cell r="P28">
            <v>295000</v>
          </cell>
        </row>
        <row r="29">
          <cell r="A29">
            <v>206</v>
          </cell>
          <cell r="B29" t="str">
            <v>ESTACIONAMIENTO MERCADO HIDALG</v>
          </cell>
          <cell r="C29" t="str">
            <v>4200-0001-0007-0000</v>
          </cell>
          <cell r="D29">
            <v>28873</v>
          </cell>
          <cell r="E29">
            <v>28285</v>
          </cell>
          <cell r="F29">
            <v>30636.959999999999</v>
          </cell>
          <cell r="G29">
            <v>28069.96</v>
          </cell>
          <cell r="H29">
            <v>31688.48</v>
          </cell>
          <cell r="I29">
            <v>31395.439999999999</v>
          </cell>
          <cell r="J29">
            <v>31531.96</v>
          </cell>
          <cell r="K29">
            <v>31042.46</v>
          </cell>
          <cell r="L29">
            <v>30584.959999999999</v>
          </cell>
          <cell r="M29">
            <v>34598.480000000003</v>
          </cell>
          <cell r="N29">
            <v>31910.48</v>
          </cell>
          <cell r="O29">
            <v>31525.919999999998</v>
          </cell>
          <cell r="P29">
            <v>370143.09999999992</v>
          </cell>
        </row>
        <row r="30">
          <cell r="A30">
            <v>207</v>
          </cell>
          <cell r="B30" t="str">
            <v>ESTAC.  MERCADO EMBAJADORAS</v>
          </cell>
          <cell r="C30" t="str">
            <v>4200-0001-0008-0000</v>
          </cell>
          <cell r="D30">
            <v>4136</v>
          </cell>
          <cell r="E30">
            <v>3947</v>
          </cell>
          <cell r="F30">
            <v>4674</v>
          </cell>
          <cell r="G30">
            <v>1836</v>
          </cell>
          <cell r="H30">
            <v>2018</v>
          </cell>
          <cell r="I30">
            <v>1774</v>
          </cell>
          <cell r="J30">
            <v>2090</v>
          </cell>
          <cell r="K30">
            <v>2320</v>
          </cell>
          <cell r="L30">
            <v>569</v>
          </cell>
          <cell r="M30">
            <v>1398</v>
          </cell>
          <cell r="N30">
            <v>1089</v>
          </cell>
          <cell r="O30">
            <v>567</v>
          </cell>
          <cell r="P30">
            <v>26418</v>
          </cell>
        </row>
        <row r="31">
          <cell r="A31">
            <v>208</v>
          </cell>
          <cell r="B31" t="str">
            <v>ESTACIONAMIENTO PATROCINIO deshabilitada</v>
          </cell>
          <cell r="C31" t="str">
            <v>4200-0001-0009-0000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209</v>
          </cell>
          <cell r="B32" t="str">
            <v>ESTACIONAMIENTOS F.I.C.</v>
          </cell>
          <cell r="C32" t="str">
            <v>4200-0001-0010-0000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210</v>
          </cell>
          <cell r="B33" t="str">
            <v>POR LIC. DE CONST. Y AMPLIACIO</v>
          </cell>
          <cell r="C33" t="str">
            <v>4200-0002-0001-0000</v>
          </cell>
          <cell r="D33">
            <v>5889.04</v>
          </cell>
          <cell r="E33">
            <v>16219.72</v>
          </cell>
          <cell r="F33">
            <v>34371.589999999997</v>
          </cell>
          <cell r="G33">
            <v>58342.19</v>
          </cell>
          <cell r="H33">
            <v>27490.87</v>
          </cell>
          <cell r="I33">
            <v>47779.63</v>
          </cell>
          <cell r="J33">
            <v>20091.62</v>
          </cell>
          <cell r="K33">
            <v>55806.75</v>
          </cell>
          <cell r="L33">
            <v>31044.31</v>
          </cell>
          <cell r="M33">
            <v>48218.21</v>
          </cell>
          <cell r="N33">
            <v>18493.060000000001</v>
          </cell>
          <cell r="O33">
            <v>36050.53</v>
          </cell>
          <cell r="P33">
            <v>399797.52</v>
          </cell>
        </row>
        <row r="34">
          <cell r="A34">
            <v>211</v>
          </cell>
          <cell r="B34" t="str">
            <v>POR LIC DE REGULARIZACION DE C</v>
          </cell>
          <cell r="C34" t="str">
            <v>4200-0002-0002-0000</v>
          </cell>
          <cell r="D34">
            <v>11275.87</v>
          </cell>
          <cell r="E34">
            <v>65850.47</v>
          </cell>
          <cell r="F34">
            <v>64217.07</v>
          </cell>
          <cell r="G34">
            <v>20300.09</v>
          </cell>
          <cell r="H34">
            <v>15222.41</v>
          </cell>
          <cell r="I34">
            <v>21637.08</v>
          </cell>
          <cell r="J34">
            <v>29934.560000000001</v>
          </cell>
          <cell r="K34">
            <v>19001.099999999999</v>
          </cell>
          <cell r="L34">
            <v>11428.03</v>
          </cell>
          <cell r="M34">
            <v>37361.33</v>
          </cell>
          <cell r="N34">
            <v>50641.81</v>
          </cell>
          <cell r="O34">
            <v>31889.84</v>
          </cell>
          <cell r="P34">
            <v>378759.66000000003</v>
          </cell>
        </row>
        <row r="35">
          <cell r="A35">
            <v>212</v>
          </cell>
          <cell r="B35" t="str">
            <v>POR PRORROGAS DE LIC DE CONST</v>
          </cell>
          <cell r="C35" t="str">
            <v>4200-0002-0003-0000</v>
          </cell>
          <cell r="D35">
            <v>129.41</v>
          </cell>
          <cell r="E35">
            <v>455.59</v>
          </cell>
          <cell r="F35">
            <v>31702.35</v>
          </cell>
          <cell r="G35">
            <v>97.03</v>
          </cell>
          <cell r="H35">
            <v>94.14</v>
          </cell>
          <cell r="I35">
            <v>1568.93</v>
          </cell>
          <cell r="J35">
            <v>3037.1</v>
          </cell>
          <cell r="K35">
            <v>7874.96</v>
          </cell>
          <cell r="L35">
            <v>10476.1</v>
          </cell>
          <cell r="M35">
            <v>1624.35</v>
          </cell>
          <cell r="N35">
            <v>338.41</v>
          </cell>
          <cell r="O35">
            <v>940.39</v>
          </cell>
          <cell r="P35">
            <v>58338.759999999995</v>
          </cell>
        </row>
        <row r="36">
          <cell r="A36">
            <v>213</v>
          </cell>
          <cell r="B36" t="str">
            <v>POR LIC DE DEMOLICION P O T DE</v>
          </cell>
          <cell r="C36" t="str">
            <v>4200-0002-0004-0000</v>
          </cell>
          <cell r="D36">
            <v>0</v>
          </cell>
          <cell r="E36">
            <v>69.11</v>
          </cell>
          <cell r="F36">
            <v>161.29</v>
          </cell>
          <cell r="G36">
            <v>71.11</v>
          </cell>
          <cell r="H36">
            <v>191.34</v>
          </cell>
          <cell r="I36">
            <v>0</v>
          </cell>
          <cell r="J36">
            <v>0</v>
          </cell>
          <cell r="K36">
            <v>156.88</v>
          </cell>
          <cell r="L36">
            <v>0</v>
          </cell>
          <cell r="M36">
            <v>157.22</v>
          </cell>
          <cell r="N36">
            <v>88.52</v>
          </cell>
          <cell r="O36">
            <v>893.26</v>
          </cell>
          <cell r="P36">
            <v>1788.73</v>
          </cell>
        </row>
        <row r="37">
          <cell r="A37">
            <v>214</v>
          </cell>
          <cell r="B37" t="str">
            <v>POR LIC DE RECONST. Y REMODELA</v>
          </cell>
          <cell r="C37" t="str">
            <v>4200-0002-0005-0000</v>
          </cell>
          <cell r="D37">
            <v>1825.78</v>
          </cell>
          <cell r="E37">
            <v>0</v>
          </cell>
          <cell r="F37">
            <v>829.66</v>
          </cell>
          <cell r="G37">
            <v>202.45</v>
          </cell>
          <cell r="H37">
            <v>874.8</v>
          </cell>
          <cell r="I37">
            <v>148.78</v>
          </cell>
          <cell r="J37">
            <v>0</v>
          </cell>
          <cell r="K37">
            <v>2778.13</v>
          </cell>
          <cell r="L37">
            <v>1382.4</v>
          </cell>
          <cell r="M37">
            <v>5364.51</v>
          </cell>
          <cell r="N37">
            <v>1263.44</v>
          </cell>
          <cell r="O37">
            <v>2043.91</v>
          </cell>
          <cell r="P37">
            <v>16713.86</v>
          </cell>
        </row>
        <row r="38">
          <cell r="A38">
            <v>215</v>
          </cell>
          <cell r="B38" t="str">
            <v>POR FACTIBILIDAD DE ASENTAM Y</v>
          </cell>
          <cell r="C38" t="str">
            <v>4200-0002-0006-0000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>
            <v>217</v>
          </cell>
          <cell r="B39" t="str">
            <v>ANALISIS DE FAC PARA DIV LOT O</v>
          </cell>
          <cell r="C39" t="str">
            <v>4200-0002-0008-0000</v>
          </cell>
          <cell r="D39">
            <v>8326.34</v>
          </cell>
          <cell r="E39">
            <v>14471.52</v>
          </cell>
          <cell r="F39">
            <v>9119.0400000000009</v>
          </cell>
          <cell r="G39">
            <v>18436.34</v>
          </cell>
          <cell r="H39">
            <v>19031.04</v>
          </cell>
          <cell r="I39">
            <v>9515.52</v>
          </cell>
          <cell r="J39">
            <v>16652.16</v>
          </cell>
          <cell r="K39">
            <v>6145.44</v>
          </cell>
          <cell r="L39">
            <v>16453.919999999998</v>
          </cell>
          <cell r="M39">
            <v>10903.2</v>
          </cell>
          <cell r="N39">
            <v>15462.72</v>
          </cell>
          <cell r="O39">
            <v>11696.16</v>
          </cell>
          <cell r="P39">
            <v>156213.4</v>
          </cell>
        </row>
        <row r="40">
          <cell r="A40">
            <v>218</v>
          </cell>
          <cell r="B40" t="str">
            <v>POR ANALISIS PRELIMINAR DE USO</v>
          </cell>
          <cell r="C40" t="str">
            <v>4200-0002-0009-0000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>
            <v>219</v>
          </cell>
          <cell r="B41" t="str">
            <v>LIC USO SUELO ALIN N. OFIC HAB</v>
          </cell>
          <cell r="C41" t="str">
            <v>4200-0002-0010-0000</v>
          </cell>
          <cell r="D41">
            <v>4624.16</v>
          </cell>
          <cell r="E41">
            <v>3216.32</v>
          </cell>
          <cell r="F41">
            <v>0</v>
          </cell>
          <cell r="G41">
            <v>6000</v>
          </cell>
          <cell r="H41">
            <v>3000</v>
          </cell>
          <cell r="I41">
            <v>9000</v>
          </cell>
          <cell r="J41">
            <v>994.59</v>
          </cell>
          <cell r="K41">
            <v>3000</v>
          </cell>
          <cell r="L41">
            <v>816.19</v>
          </cell>
          <cell r="M41">
            <v>2213.3000000000002</v>
          </cell>
          <cell r="N41">
            <v>3000</v>
          </cell>
          <cell r="O41">
            <v>0</v>
          </cell>
          <cell r="P41">
            <v>35864.559999999998</v>
          </cell>
        </row>
        <row r="42">
          <cell r="A42">
            <v>220</v>
          </cell>
          <cell r="B42" t="str">
            <v>LIC USO SUELO ALIN N. OFIC IND</v>
          </cell>
          <cell r="C42" t="str">
            <v>4200-0002-0011-0000</v>
          </cell>
          <cell r="D42">
            <v>6352.32</v>
          </cell>
          <cell r="E42">
            <v>0</v>
          </cell>
          <cell r="F42">
            <v>0</v>
          </cell>
          <cell r="G42">
            <v>6352.52</v>
          </cell>
          <cell r="H42">
            <v>0</v>
          </cell>
          <cell r="I42">
            <v>0</v>
          </cell>
          <cell r="J42">
            <v>0</v>
          </cell>
          <cell r="K42">
            <v>9828</v>
          </cell>
          <cell r="L42">
            <v>9828</v>
          </cell>
          <cell r="M42">
            <v>416</v>
          </cell>
          <cell r="N42">
            <v>0</v>
          </cell>
          <cell r="O42">
            <v>0</v>
          </cell>
          <cell r="P42">
            <v>32776.839999999997</v>
          </cell>
        </row>
        <row r="43">
          <cell r="A43">
            <v>221</v>
          </cell>
          <cell r="B43" t="str">
            <v>LIC USO SUELO ALIN N. OFIC COM</v>
          </cell>
          <cell r="C43" t="str">
            <v>4200-0002-0012-0000</v>
          </cell>
          <cell r="D43">
            <v>14344.89</v>
          </cell>
          <cell r="E43">
            <v>32548.37</v>
          </cell>
          <cell r="F43">
            <v>29321.83</v>
          </cell>
          <cell r="G43">
            <v>14357.87</v>
          </cell>
          <cell r="H43">
            <v>20229.349999999999</v>
          </cell>
          <cell r="I43">
            <v>12428.77</v>
          </cell>
          <cell r="J43">
            <v>17206.54</v>
          </cell>
          <cell r="K43">
            <v>27937.95</v>
          </cell>
          <cell r="L43">
            <v>39848.43</v>
          </cell>
          <cell r="M43">
            <v>16433.86</v>
          </cell>
          <cell r="N43">
            <v>11345.75</v>
          </cell>
          <cell r="O43">
            <v>14095.6</v>
          </cell>
          <cell r="P43">
            <v>250099.21</v>
          </cell>
        </row>
        <row r="44">
          <cell r="A44">
            <v>222</v>
          </cell>
          <cell r="B44" t="str">
            <v>POR AUT DE CAMBIO DE USO DE SU</v>
          </cell>
          <cell r="C44" t="str">
            <v>4200-0002-0013-0000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>
            <v>223</v>
          </cell>
          <cell r="B45" t="str">
            <v>POR LIC DE USO DE SUELO VIA PU</v>
          </cell>
          <cell r="C45" t="str">
            <v>4200-0002-0014-0000</v>
          </cell>
          <cell r="D45">
            <v>7479.06</v>
          </cell>
          <cell r="E45">
            <v>44252.07</v>
          </cell>
          <cell r="F45">
            <v>2061.29</v>
          </cell>
          <cell r="G45">
            <v>4005.08</v>
          </cell>
          <cell r="H45">
            <v>1626.93</v>
          </cell>
          <cell r="I45">
            <v>90650.6</v>
          </cell>
          <cell r="J45">
            <v>1871.18</v>
          </cell>
          <cell r="K45">
            <v>957.77</v>
          </cell>
          <cell r="L45">
            <v>3155.48</v>
          </cell>
          <cell r="M45">
            <v>2598.83</v>
          </cell>
          <cell r="N45">
            <v>26295.64</v>
          </cell>
          <cell r="O45">
            <v>2512.9</v>
          </cell>
          <cell r="P45">
            <v>187466.83</v>
          </cell>
        </row>
        <row r="46">
          <cell r="A46">
            <v>224</v>
          </cell>
          <cell r="B46" t="str">
            <v>POR CERT DE NUM OF DE CUALQ US</v>
          </cell>
          <cell r="C46" t="str">
            <v>4200-0002-0015-0000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225</v>
          </cell>
          <cell r="B47" t="str">
            <v>POR CERT TERM DE OBRA Y US EDI</v>
          </cell>
          <cell r="C47" t="str">
            <v>4200-0002-0016-0000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>
            <v>226</v>
          </cell>
          <cell r="B48" t="str">
            <v>AVALUOS PRAC POR PERITOS FISCA</v>
          </cell>
          <cell r="C48" t="str">
            <v>4200-0003-0001-0000</v>
          </cell>
          <cell r="D48">
            <v>726</v>
          </cell>
          <cell r="E48">
            <v>13556</v>
          </cell>
          <cell r="F48">
            <v>1916</v>
          </cell>
          <cell r="G48">
            <v>88</v>
          </cell>
          <cell r="H48">
            <v>6514</v>
          </cell>
          <cell r="I48">
            <v>724</v>
          </cell>
          <cell r="J48">
            <v>8298</v>
          </cell>
          <cell r="K48">
            <v>6224</v>
          </cell>
          <cell r="L48">
            <v>200</v>
          </cell>
          <cell r="M48">
            <v>603</v>
          </cell>
          <cell r="N48">
            <v>167</v>
          </cell>
          <cell r="O48">
            <v>355</v>
          </cell>
          <cell r="P48">
            <v>39371</v>
          </cell>
        </row>
        <row r="49">
          <cell r="A49">
            <v>227</v>
          </cell>
          <cell r="B49" t="str">
            <v>AVALUOS PRACT POR TESORERIA</v>
          </cell>
          <cell r="C49" t="str">
            <v>4200-0003-0002-0000</v>
          </cell>
          <cell r="D49">
            <v>75297.149999999994</v>
          </cell>
          <cell r="E49">
            <v>22959</v>
          </cell>
          <cell r="F49">
            <v>16751</v>
          </cell>
          <cell r="G49">
            <v>3349</v>
          </cell>
          <cell r="H49">
            <v>3247</v>
          </cell>
          <cell r="I49">
            <v>3085</v>
          </cell>
          <cell r="J49">
            <v>26524</v>
          </cell>
          <cell r="K49">
            <v>16112</v>
          </cell>
          <cell r="L49">
            <v>18375.59</v>
          </cell>
          <cell r="M49">
            <v>32142</v>
          </cell>
          <cell r="N49">
            <v>23453</v>
          </cell>
          <cell r="O49">
            <v>20064</v>
          </cell>
          <cell r="P49">
            <v>261358.74</v>
          </cell>
        </row>
        <row r="50">
          <cell r="A50">
            <v>228</v>
          </cell>
          <cell r="B50" t="str">
            <v>POR PERM EVENT P/ VTA DE BEB A</v>
          </cell>
          <cell r="C50" t="str">
            <v>4200-0004-0001-0000</v>
          </cell>
          <cell r="D50">
            <v>0</v>
          </cell>
          <cell r="E50">
            <v>2321.8000000000002</v>
          </cell>
          <cell r="F50">
            <v>13225.68</v>
          </cell>
          <cell r="G50">
            <v>4643.6000000000004</v>
          </cell>
          <cell r="H50">
            <v>9287.2000000000007</v>
          </cell>
          <cell r="I50">
            <v>0</v>
          </cell>
          <cell r="J50">
            <v>0</v>
          </cell>
          <cell r="K50">
            <v>4643.6000000000004</v>
          </cell>
          <cell r="L50">
            <v>2321.8000000000002</v>
          </cell>
          <cell r="M50">
            <v>4643.6000000000004</v>
          </cell>
          <cell r="N50">
            <v>4643.6000000000004</v>
          </cell>
          <cell r="O50">
            <v>0</v>
          </cell>
          <cell r="P50">
            <v>45730.880000000005</v>
          </cell>
        </row>
        <row r="51">
          <cell r="A51">
            <v>229</v>
          </cell>
          <cell r="B51" t="str">
            <v>POR CONSTANCIAS Y CERTIFICACIO</v>
          </cell>
          <cell r="C51" t="str">
            <v>4200-0005-0001-0000</v>
          </cell>
          <cell r="D51">
            <v>55570.61</v>
          </cell>
          <cell r="E51">
            <v>47313.96</v>
          </cell>
          <cell r="F51">
            <v>30413.75</v>
          </cell>
          <cell r="G51">
            <v>29320.13</v>
          </cell>
          <cell r="H51">
            <v>28522.89</v>
          </cell>
          <cell r="I51">
            <v>29406.99</v>
          </cell>
          <cell r="J51">
            <v>27295.65</v>
          </cell>
          <cell r="K51">
            <v>39021.599999999999</v>
          </cell>
          <cell r="L51">
            <v>29221.59</v>
          </cell>
          <cell r="M51">
            <v>28362.240000000002</v>
          </cell>
          <cell r="N51">
            <v>24266.240000000002</v>
          </cell>
          <cell r="O51">
            <v>24232.76</v>
          </cell>
          <cell r="P51">
            <v>392948.41000000003</v>
          </cell>
        </row>
        <row r="52">
          <cell r="A52">
            <v>230</v>
          </cell>
          <cell r="B52" t="str">
            <v>TRAMITE DE PASAPORTES</v>
          </cell>
          <cell r="C52" t="str">
            <v>4200-0005-0001-0000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231</v>
          </cell>
          <cell r="B53" t="str">
            <v>SANITARIOS PRESA DE LA OLLA deshabilitada</v>
          </cell>
          <cell r="C53" t="str">
            <v>4200-0006-0001-0000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>
            <v>232</v>
          </cell>
          <cell r="B54" t="str">
            <v>SANITARIOS MERCADO EMBAJADORAS deshabilitada</v>
          </cell>
          <cell r="C54" t="str">
            <v>4200-0006-0002-0000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>
            <v>233</v>
          </cell>
          <cell r="B55" t="str">
            <v>SANITARIOS MERCADO HIDALGO deshabilitada</v>
          </cell>
          <cell r="C55" t="str">
            <v>4200-0006-0003-0000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>
            <v>234</v>
          </cell>
          <cell r="B56" t="str">
            <v>SANITARIOS JARDIN REFORMA deshabilitada</v>
          </cell>
          <cell r="C56" t="str">
            <v>4200-0006-0004-0000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>
            <v>235</v>
          </cell>
          <cell r="B57" t="str">
            <v>SANITARIOS PLAZUELA DE LOS ANG deshabilitada</v>
          </cell>
          <cell r="C57" t="str">
            <v>4200-0006-0005-0000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236</v>
          </cell>
          <cell r="B58" t="str">
            <v>SANITARIOS LOS PASTITOS deshabilitada</v>
          </cell>
          <cell r="C58" t="str">
            <v>4200-0006-0006-0000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237</v>
          </cell>
          <cell r="B59" t="str">
            <v>SANITARIOS VALENCIANA deshabilitada</v>
          </cell>
          <cell r="C59" t="str">
            <v>4200-0006-0007-0000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>
            <v>238</v>
          </cell>
          <cell r="B60" t="str">
            <v>SANITARIOS EST. FERROCARRIL deshabilitada</v>
          </cell>
          <cell r="C60" t="str">
            <v>4200-0006-0008-0000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>
            <v>239</v>
          </cell>
          <cell r="B61" t="str">
            <v>REV PROY P/EXP DE CONS DE COMP</v>
          </cell>
          <cell r="C61" t="str">
            <v>4200-0007-0001-0000</v>
          </cell>
          <cell r="D61">
            <v>0</v>
          </cell>
          <cell r="E61">
            <v>1191.3499999999999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1191.3499999999999</v>
          </cell>
        </row>
        <row r="62">
          <cell r="A62">
            <v>240</v>
          </cell>
          <cell r="B62" t="str">
            <v>REV PROY P/ AUT. DE TRAZA</v>
          </cell>
          <cell r="C62" t="str">
            <v>4200-0007-0002-0000</v>
          </cell>
          <cell r="D62">
            <v>2025</v>
          </cell>
          <cell r="E62">
            <v>796.18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4048.55</v>
          </cell>
          <cell r="K62">
            <v>0</v>
          </cell>
          <cell r="L62">
            <v>10590</v>
          </cell>
          <cell r="M62">
            <v>2347.96</v>
          </cell>
          <cell r="N62">
            <v>0</v>
          </cell>
          <cell r="O62">
            <v>0</v>
          </cell>
          <cell r="P62">
            <v>19807.689999999999</v>
          </cell>
        </row>
        <row r="63">
          <cell r="A63">
            <v>241</v>
          </cell>
          <cell r="B63" t="str">
            <v>REV DE PROY  P/AUT DE OBRA</v>
          </cell>
          <cell r="C63" t="str">
            <v>4200-0007-0003-0000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361.8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361.8</v>
          </cell>
        </row>
        <row r="64">
          <cell r="A64">
            <v>242</v>
          </cell>
          <cell r="B64" t="str">
            <v>POR LA REVISION DE OBRAS A EJE</v>
          </cell>
          <cell r="C64" t="str">
            <v>4200-0007-0004-0000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>
            <v>243</v>
          </cell>
          <cell r="B65" t="str">
            <v>POR AUT O PERM P/ VTA DE LOTES</v>
          </cell>
          <cell r="C65" t="str">
            <v>4200-0007-0005-0000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>
            <v>244</v>
          </cell>
          <cell r="B66" t="str">
            <v>EXP DE LIC O PERM P/ ESTAB DE</v>
          </cell>
          <cell r="C66" t="str">
            <v>4200-0008-0001-0000</v>
          </cell>
          <cell r="D66">
            <v>5698.49</v>
          </cell>
          <cell r="E66">
            <v>46485.32</v>
          </cell>
          <cell r="F66">
            <v>10009.709999999999</v>
          </cell>
          <cell r="G66">
            <v>33274.18</v>
          </cell>
          <cell r="H66">
            <v>44305.56</v>
          </cell>
          <cell r="I66">
            <v>27058.06</v>
          </cell>
          <cell r="J66">
            <v>51329.51</v>
          </cell>
          <cell r="K66">
            <v>18047.349999999999</v>
          </cell>
          <cell r="L66">
            <v>23675.98</v>
          </cell>
          <cell r="M66">
            <v>8968.4500000000007</v>
          </cell>
          <cell r="N66">
            <v>9643.58</v>
          </cell>
          <cell r="O66">
            <v>24444.38</v>
          </cell>
          <cell r="P66">
            <v>302940.57000000007</v>
          </cell>
        </row>
        <row r="67">
          <cell r="A67">
            <v>245</v>
          </cell>
          <cell r="B67" t="str">
            <v>SANITARIOS JARDIN UNION deshabilitada</v>
          </cell>
          <cell r="C67" t="str">
            <v>4200-0006-0009-0000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>
            <v>246</v>
          </cell>
          <cell r="B68" t="str">
            <v>SANITARIOS BARATILLO deshabilitada</v>
          </cell>
          <cell r="C68" t="str">
            <v>4200-0006-0010-0000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>
            <v>247</v>
          </cell>
          <cell r="B69" t="str">
            <v>SANITARIOS MUSEO MOMIAS  deshabilitada</v>
          </cell>
          <cell r="C69" t="str">
            <v>4200-0006-0011-0000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>
            <v>248</v>
          </cell>
          <cell r="B70" t="str">
            <v>ESTACIONAMIENTO EX. EST. FERRO</v>
          </cell>
          <cell r="C70" t="str">
            <v>4200-0001-0011-0000</v>
          </cell>
          <cell r="D70">
            <v>53064</v>
          </cell>
          <cell r="E70">
            <v>47692</v>
          </cell>
          <cell r="F70">
            <v>61037</v>
          </cell>
          <cell r="G70">
            <v>52108</v>
          </cell>
          <cell r="H70">
            <v>69379</v>
          </cell>
          <cell r="I70">
            <v>56323</v>
          </cell>
          <cell r="J70">
            <v>85894</v>
          </cell>
          <cell r="K70">
            <v>65178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490675</v>
          </cell>
        </row>
        <row r="71">
          <cell r="A71">
            <v>249</v>
          </cell>
          <cell r="B71" t="str">
            <v>REGUL. PROR.LIC.CONT.75% DER.</v>
          </cell>
          <cell r="C71" t="str">
            <v>4200-0002-0017-0000</v>
          </cell>
          <cell r="D71">
            <v>8682.77</v>
          </cell>
          <cell r="E71">
            <v>2204.29</v>
          </cell>
          <cell r="F71">
            <v>3500.47</v>
          </cell>
          <cell r="G71">
            <v>15994.04</v>
          </cell>
          <cell r="H71">
            <v>3980.5</v>
          </cell>
          <cell r="I71">
            <v>19512.28</v>
          </cell>
          <cell r="J71">
            <v>28591.37</v>
          </cell>
          <cell r="K71">
            <v>2433.35</v>
          </cell>
          <cell r="L71">
            <v>2572.44</v>
          </cell>
          <cell r="M71">
            <v>2317.2800000000002</v>
          </cell>
          <cell r="N71">
            <v>7246.67</v>
          </cell>
          <cell r="O71">
            <v>43274.81</v>
          </cell>
          <cell r="P71">
            <v>140310.27000000002</v>
          </cell>
        </row>
        <row r="72">
          <cell r="A72">
            <v>250</v>
          </cell>
          <cell r="B72" t="str">
            <v>EXP. COPIAS PLANOS EXIS.ARCHIV</v>
          </cell>
          <cell r="C72" t="str">
            <v>4200-0002-0018-0000</v>
          </cell>
          <cell r="D72">
            <v>0</v>
          </cell>
          <cell r="E72">
            <v>39.520000000000003</v>
          </cell>
          <cell r="F72">
            <v>63.44</v>
          </cell>
          <cell r="G72">
            <v>0</v>
          </cell>
          <cell r="H72">
            <v>22.88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8.24</v>
          </cell>
          <cell r="N72">
            <v>0</v>
          </cell>
          <cell r="O72">
            <v>102.71</v>
          </cell>
          <cell r="P72">
            <v>236.79000000000002</v>
          </cell>
        </row>
        <row r="73">
          <cell r="A73">
            <v>251</v>
          </cell>
          <cell r="B73" t="str">
            <v>ORIGINAL PLANOS EXIS.AR.COMP.</v>
          </cell>
          <cell r="C73" t="str">
            <v>4200-0002-0019-0000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>
            <v>252</v>
          </cell>
          <cell r="B74" t="str">
            <v>RESOLUCION DE IMPACTO AMBIENTA</v>
          </cell>
          <cell r="C74" t="str">
            <v>4200-0002-0020-0000</v>
          </cell>
          <cell r="D74">
            <v>6219.2</v>
          </cell>
          <cell r="E74">
            <v>10460.32</v>
          </cell>
          <cell r="F74">
            <v>1350.96</v>
          </cell>
          <cell r="G74">
            <v>5421.92</v>
          </cell>
          <cell r="H74">
            <v>3621.28</v>
          </cell>
          <cell r="I74">
            <v>6880.64</v>
          </cell>
          <cell r="J74">
            <v>1412.32</v>
          </cell>
          <cell r="K74">
            <v>1413.36</v>
          </cell>
          <cell r="L74">
            <v>3868.84</v>
          </cell>
          <cell r="M74">
            <v>6510.4</v>
          </cell>
          <cell r="N74">
            <v>4624.88</v>
          </cell>
          <cell r="O74">
            <v>2966</v>
          </cell>
          <cell r="P74">
            <v>54750.119999999995</v>
          </cell>
        </row>
        <row r="75">
          <cell r="A75">
            <v>253</v>
          </cell>
          <cell r="B75" t="str">
            <v>ESTACIONAMIENTO EMBAJADORAS  (jardin)</v>
          </cell>
          <cell r="C75" t="str">
            <v>4200-0001-0012-0000</v>
          </cell>
          <cell r="D75">
            <v>59619</v>
          </cell>
          <cell r="E75">
            <v>52996</v>
          </cell>
          <cell r="F75">
            <v>59306</v>
          </cell>
          <cell r="G75">
            <v>52046</v>
          </cell>
          <cell r="H75">
            <v>65256</v>
          </cell>
          <cell r="I75">
            <v>58904</v>
          </cell>
          <cell r="J75">
            <v>59240</v>
          </cell>
          <cell r="K75">
            <v>63225</v>
          </cell>
          <cell r="L75">
            <v>57565</v>
          </cell>
          <cell r="M75">
            <v>56728</v>
          </cell>
          <cell r="N75">
            <v>47805</v>
          </cell>
          <cell r="O75">
            <v>60661</v>
          </cell>
          <cell r="P75">
            <v>693351</v>
          </cell>
        </row>
        <row r="76">
          <cell r="A76">
            <v>254</v>
          </cell>
          <cell r="B76" t="str">
            <v>POR CERTIF.TERMINO DE OBRA</v>
          </cell>
          <cell r="C76" t="str">
            <v>4200-0002-0021-0000</v>
          </cell>
          <cell r="D76">
            <v>6940.75</v>
          </cell>
          <cell r="E76">
            <v>10887.07</v>
          </cell>
          <cell r="F76">
            <v>8668.33</v>
          </cell>
          <cell r="G76">
            <v>11624.29</v>
          </cell>
          <cell r="H76">
            <v>4701.07</v>
          </cell>
          <cell r="I76">
            <v>9815.4500000000007</v>
          </cell>
          <cell r="J76">
            <v>13096.32</v>
          </cell>
          <cell r="K76">
            <v>2613.4699999999998</v>
          </cell>
          <cell r="L76">
            <v>618.65</v>
          </cell>
          <cell r="M76">
            <v>14621.12</v>
          </cell>
          <cell r="N76">
            <v>2238.02</v>
          </cell>
          <cell r="O76">
            <v>7689.09</v>
          </cell>
          <cell r="P76">
            <v>93513.62999999999</v>
          </cell>
        </row>
        <row r="77">
          <cell r="A77">
            <v>255</v>
          </cell>
          <cell r="B77" t="str">
            <v>POR LIC. DE TRAMITE DE CREDITO</v>
          </cell>
          <cell r="C77" t="str">
            <v>4200-0002-0022-0000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256</v>
          </cell>
          <cell r="B78" t="str">
            <v>POR ALINEAM. N° USO HABIT</v>
          </cell>
          <cell r="C78" t="str">
            <v>4200-0002-0023-0000</v>
          </cell>
          <cell r="D78">
            <v>113412.68</v>
          </cell>
          <cell r="E78">
            <v>77738.7</v>
          </cell>
          <cell r="F78">
            <v>75962.7</v>
          </cell>
          <cell r="G78">
            <v>87064.49</v>
          </cell>
          <cell r="H78">
            <v>79881.34</v>
          </cell>
          <cell r="I78">
            <v>75003.48</v>
          </cell>
          <cell r="J78">
            <v>91052.12</v>
          </cell>
          <cell r="K78">
            <v>114912.44</v>
          </cell>
          <cell r="L78">
            <v>66829.06</v>
          </cell>
          <cell r="M78">
            <v>78763.58</v>
          </cell>
          <cell r="N78">
            <v>73600.37</v>
          </cell>
          <cell r="O78">
            <v>48448.29</v>
          </cell>
          <cell r="P78">
            <v>982669.25</v>
          </cell>
        </row>
        <row r="79">
          <cell r="A79">
            <v>257</v>
          </cell>
          <cell r="B79" t="str">
            <v>POR ALINEAM. N° USO INDUST</v>
          </cell>
          <cell r="C79" t="str">
            <v>4200-0002-0024-0000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6352.32</v>
          </cell>
          <cell r="M79">
            <v>0</v>
          </cell>
          <cell r="N79">
            <v>0</v>
          </cell>
          <cell r="O79">
            <v>0</v>
          </cell>
          <cell r="P79">
            <v>6352.32</v>
          </cell>
        </row>
        <row r="80">
          <cell r="A80">
            <v>258</v>
          </cell>
          <cell r="B80" t="str">
            <v>POR ALINEM. N° USO COMERCIAL</v>
          </cell>
          <cell r="C80" t="str">
            <v>4200-0002-0025-0000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236.58</v>
          </cell>
          <cell r="N80">
            <v>0</v>
          </cell>
          <cell r="O80">
            <v>0</v>
          </cell>
          <cell r="P80">
            <v>236.58</v>
          </cell>
        </row>
        <row r="81">
          <cell r="A81">
            <v>259</v>
          </cell>
          <cell r="B81" t="str">
            <v>POR AUTORIZACION COMO FRACC.</v>
          </cell>
          <cell r="C81" t="str">
            <v>4200-0002-0026-0000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260</v>
          </cell>
          <cell r="B82" t="str">
            <v>POR PERMISO PARA PREVENTA LOT</v>
          </cell>
          <cell r="C82" t="str">
            <v>4200-0002-0027-0000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>
            <v>261</v>
          </cell>
          <cell r="B83" t="str">
            <v>SUPERVISION DE OBRA</v>
          </cell>
          <cell r="C83" t="str">
            <v>4200-0007-0006-0000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47165.5</v>
          </cell>
          <cell r="J83">
            <v>0</v>
          </cell>
          <cell r="K83">
            <v>52469.55</v>
          </cell>
          <cell r="L83">
            <v>54807.1</v>
          </cell>
          <cell r="M83">
            <v>0</v>
          </cell>
          <cell r="N83">
            <v>0</v>
          </cell>
          <cell r="O83">
            <v>1690.5</v>
          </cell>
          <cell r="P83">
            <v>156132.65</v>
          </cell>
        </row>
        <row r="84">
          <cell r="A84">
            <v>262</v>
          </cell>
          <cell r="B84" t="str">
            <v>OTORGAMIENTO CONCESION P/EXPLO</v>
          </cell>
          <cell r="C84" t="str">
            <v>4200-0001-0013-0000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>
            <v>263</v>
          </cell>
          <cell r="B85" t="str">
            <v>TRASPASO DERECHOS CONCESION</v>
          </cell>
          <cell r="C85" t="str">
            <v>4200-0001-0014-0000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264</v>
          </cell>
          <cell r="B86" t="str">
            <v>DERECHOS REFRENDO ANUAL CONCES</v>
          </cell>
          <cell r="C86" t="str">
            <v>4200-0001-0015-0000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>
            <v>265</v>
          </cell>
          <cell r="B87" t="str">
            <v>DERECHOS POR OTROS SERV. TRANS</v>
          </cell>
          <cell r="C87" t="str">
            <v>4200-0001-0017-0000</v>
          </cell>
          <cell r="D87">
            <v>10225.44</v>
          </cell>
          <cell r="E87">
            <v>2781.48</v>
          </cell>
          <cell r="F87">
            <v>9188.25</v>
          </cell>
          <cell r="G87">
            <v>19955</v>
          </cell>
          <cell r="H87">
            <v>54052.959999999999</v>
          </cell>
          <cell r="I87">
            <v>5388.04</v>
          </cell>
          <cell r="J87">
            <v>6759.84</v>
          </cell>
          <cell r="K87">
            <v>5181.28</v>
          </cell>
          <cell r="L87">
            <v>8096.4</v>
          </cell>
          <cell r="M87">
            <v>35387.879999999997</v>
          </cell>
          <cell r="N87">
            <v>10694.32</v>
          </cell>
          <cell r="O87">
            <v>34768.76</v>
          </cell>
          <cell r="P87">
            <v>202479.65</v>
          </cell>
        </row>
        <row r="88">
          <cell r="A88">
            <v>266</v>
          </cell>
          <cell r="B88" t="str">
            <v>SERV. PROT. CIVIL SUPERVISION</v>
          </cell>
          <cell r="C88" t="str">
            <v>4200-0001-0018-0000</v>
          </cell>
          <cell r="D88">
            <v>1167.68</v>
          </cell>
          <cell r="E88">
            <v>5572.24</v>
          </cell>
          <cell r="F88">
            <v>2351.04</v>
          </cell>
          <cell r="G88">
            <v>8493.08</v>
          </cell>
          <cell r="H88">
            <v>8372.24</v>
          </cell>
          <cell r="I88">
            <v>3483.54</v>
          </cell>
          <cell r="J88">
            <v>2618.96</v>
          </cell>
          <cell r="K88">
            <v>875.2</v>
          </cell>
          <cell r="L88">
            <v>3516.52</v>
          </cell>
          <cell r="M88">
            <v>0</v>
          </cell>
          <cell r="N88">
            <v>8037.32</v>
          </cell>
          <cell r="O88">
            <v>1781.52</v>
          </cell>
          <cell r="P88">
            <v>46269.339999999989</v>
          </cell>
        </row>
        <row r="89">
          <cell r="A89">
            <v>267</v>
          </cell>
          <cell r="B89" t="str">
            <v>SERV. PROT. CIVIL ATENCION Y E</v>
          </cell>
          <cell r="C89" t="str">
            <v>4200-0001-0018-0000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63.44</v>
          </cell>
          <cell r="P89">
            <v>63.44</v>
          </cell>
        </row>
        <row r="90">
          <cell r="A90">
            <v>268</v>
          </cell>
          <cell r="B90" t="str">
            <v>CASA DE LA CULTURA</v>
          </cell>
          <cell r="C90" t="str">
            <v>4200-0001-0019-0000</v>
          </cell>
          <cell r="D90">
            <v>105286.81</v>
          </cell>
          <cell r="E90">
            <v>6274.08</v>
          </cell>
          <cell r="F90">
            <v>8496.48</v>
          </cell>
          <cell r="G90">
            <v>71850.91</v>
          </cell>
          <cell r="H90">
            <v>29674.92</v>
          </cell>
          <cell r="I90">
            <v>2092.36</v>
          </cell>
          <cell r="J90">
            <v>9462</v>
          </cell>
          <cell r="K90">
            <v>87949.47</v>
          </cell>
          <cell r="L90">
            <v>13872.92</v>
          </cell>
          <cell r="M90">
            <v>3246</v>
          </cell>
          <cell r="N90">
            <v>7100.24</v>
          </cell>
          <cell r="O90">
            <v>7281</v>
          </cell>
          <cell r="P90">
            <v>352587.19</v>
          </cell>
        </row>
        <row r="91">
          <cell r="A91">
            <v>269</v>
          </cell>
          <cell r="B91" t="str">
            <v>PADRON DE CONTRATISTAS</v>
          </cell>
          <cell r="C91" t="str">
            <v>4200-0002-0029-0000</v>
          </cell>
          <cell r="D91">
            <v>436.8</v>
          </cell>
          <cell r="E91">
            <v>5136.57</v>
          </cell>
          <cell r="F91">
            <v>2011.78</v>
          </cell>
          <cell r="G91">
            <v>3050.12</v>
          </cell>
          <cell r="H91">
            <v>5256.57</v>
          </cell>
          <cell r="I91">
            <v>11032.31</v>
          </cell>
          <cell r="J91">
            <v>9993.9699999999993</v>
          </cell>
          <cell r="K91">
            <v>5256.57</v>
          </cell>
          <cell r="L91">
            <v>7073.65</v>
          </cell>
          <cell r="M91">
            <v>1817.08</v>
          </cell>
          <cell r="N91">
            <v>6294.91</v>
          </cell>
          <cell r="O91">
            <v>1492.61</v>
          </cell>
          <cell r="P91">
            <v>58852.94</v>
          </cell>
        </row>
        <row r="92">
          <cell r="A92">
            <v>270</v>
          </cell>
          <cell r="B92" t="str">
            <v>CONCESIONES SERVICIOS DE TRANSPORTE</v>
          </cell>
          <cell r="C92" t="str">
            <v>4200-0001-0016-0000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271</v>
          </cell>
          <cell r="B93" t="str">
            <v>PENSION EST. MUSEO DE MOMIAS</v>
          </cell>
          <cell r="C93" t="str">
            <v>4200-0001-0006-0000</v>
          </cell>
          <cell r="D93">
            <v>3432</v>
          </cell>
          <cell r="E93">
            <v>3120</v>
          </cell>
          <cell r="F93">
            <v>3569.28</v>
          </cell>
          <cell r="G93">
            <v>2907.84</v>
          </cell>
          <cell r="H93">
            <v>3244.8</v>
          </cell>
          <cell r="I93">
            <v>3244.8</v>
          </cell>
          <cell r="J93">
            <v>3569.28</v>
          </cell>
          <cell r="K93">
            <v>2920.32</v>
          </cell>
          <cell r="L93">
            <v>2920.32</v>
          </cell>
          <cell r="M93">
            <v>2920.32</v>
          </cell>
          <cell r="N93">
            <v>2920.32</v>
          </cell>
          <cell r="O93">
            <v>2920.32</v>
          </cell>
          <cell r="P93">
            <v>37689.599999999999</v>
          </cell>
        </row>
        <row r="94">
          <cell r="A94">
            <v>272</v>
          </cell>
          <cell r="B94" t="str">
            <v>PENSION EST. EX ESTACION DEL FERROCARRIL</v>
          </cell>
          <cell r="C94" t="str">
            <v>4200-0001-0011-0000</v>
          </cell>
          <cell r="D94">
            <v>22970.16</v>
          </cell>
          <cell r="E94">
            <v>14239.68</v>
          </cell>
          <cell r="F94">
            <v>31224.83</v>
          </cell>
          <cell r="G94">
            <v>23806.55</v>
          </cell>
          <cell r="H94">
            <v>25691.23</v>
          </cell>
          <cell r="I94">
            <v>22648.63</v>
          </cell>
          <cell r="J94">
            <v>24271.01</v>
          </cell>
          <cell r="K94">
            <v>19598.52</v>
          </cell>
          <cell r="L94">
            <v>194.69</v>
          </cell>
          <cell r="M94">
            <v>194.69</v>
          </cell>
          <cell r="N94">
            <v>0</v>
          </cell>
          <cell r="O94">
            <v>584.05999999999995</v>
          </cell>
          <cell r="P94">
            <v>185424.05</v>
          </cell>
        </row>
        <row r="95">
          <cell r="A95">
            <v>273</v>
          </cell>
          <cell r="B95" t="str">
            <v>PENSION EST. JARDIN EMBAJADORAS</v>
          </cell>
          <cell r="C95" t="str">
            <v>4200-0001-0012-0000</v>
          </cell>
          <cell r="D95">
            <v>11043.4</v>
          </cell>
          <cell r="E95">
            <v>13660.4</v>
          </cell>
          <cell r="F95">
            <v>11940.81</v>
          </cell>
          <cell r="G95">
            <v>13021.57</v>
          </cell>
          <cell r="H95">
            <v>11291.85</v>
          </cell>
          <cell r="I95">
            <v>13044.03</v>
          </cell>
          <cell r="J95">
            <v>13822.77</v>
          </cell>
          <cell r="K95">
            <v>12849.35</v>
          </cell>
          <cell r="L95">
            <v>13303.61</v>
          </cell>
          <cell r="M95">
            <v>11356.75</v>
          </cell>
          <cell r="N95">
            <v>12784.45</v>
          </cell>
          <cell r="O95">
            <v>12849.35</v>
          </cell>
          <cell r="P95">
            <v>150968.34000000003</v>
          </cell>
        </row>
        <row r="96">
          <cell r="A96">
            <v>274</v>
          </cell>
          <cell r="B96" t="str">
            <v>EXTENSION DE HORARIO</v>
          </cell>
          <cell r="C96" t="str">
            <v>4200-0004-0002-0000</v>
          </cell>
          <cell r="D96">
            <v>100862.32</v>
          </cell>
          <cell r="E96">
            <v>98724.27</v>
          </cell>
          <cell r="F96">
            <v>60700.2</v>
          </cell>
          <cell r="G96">
            <v>43885.919999999998</v>
          </cell>
          <cell r="H96">
            <v>57151.24</v>
          </cell>
          <cell r="I96">
            <v>88291.199999999997</v>
          </cell>
          <cell r="J96">
            <v>99025.48</v>
          </cell>
          <cell r="K96">
            <v>99451.66</v>
          </cell>
          <cell r="L96">
            <v>93870.26</v>
          </cell>
          <cell r="M96">
            <v>161991.21</v>
          </cell>
          <cell r="N96">
            <v>95064.52</v>
          </cell>
          <cell r="O96">
            <v>101837.84</v>
          </cell>
          <cell r="P96">
            <v>1100856.1200000001</v>
          </cell>
        </row>
        <row r="97">
          <cell r="A97">
            <v>275</v>
          </cell>
          <cell r="B97" t="str">
            <v>CONSTANCIAS DIRECCION DE ECOLO</v>
          </cell>
          <cell r="C97" t="str">
            <v>4200-0005-0001-0000</v>
          </cell>
          <cell r="E97">
            <v>1839.76</v>
          </cell>
          <cell r="F97">
            <v>8437.52</v>
          </cell>
          <cell r="G97">
            <v>4504.24</v>
          </cell>
          <cell r="H97">
            <v>5328.96</v>
          </cell>
          <cell r="I97">
            <v>3172</v>
          </cell>
          <cell r="J97">
            <v>2093.52</v>
          </cell>
          <cell r="K97">
            <v>3869.84</v>
          </cell>
          <cell r="L97">
            <v>2093.52</v>
          </cell>
          <cell r="M97">
            <v>1398.68</v>
          </cell>
          <cell r="N97">
            <v>63.44</v>
          </cell>
          <cell r="O97">
            <v>0</v>
          </cell>
          <cell r="P97">
            <v>32801.480000000003</v>
          </cell>
        </row>
        <row r="98">
          <cell r="A98">
            <v>276</v>
          </cell>
          <cell r="B98" t="str">
            <v>CONSTANCIAS DIRECCION DE TRANSITO Y VIALIDAD</v>
          </cell>
          <cell r="C98" t="str">
            <v>4200-0005-0001-0000</v>
          </cell>
          <cell r="F98">
            <v>17128.8</v>
          </cell>
          <cell r="G98">
            <v>15479.36</v>
          </cell>
          <cell r="H98">
            <v>12117.04</v>
          </cell>
          <cell r="I98">
            <v>12118.04</v>
          </cell>
          <cell r="J98">
            <v>16050.38</v>
          </cell>
          <cell r="K98">
            <v>16748.22</v>
          </cell>
          <cell r="L98">
            <v>14210.56</v>
          </cell>
          <cell r="M98">
            <v>33052.239999999998</v>
          </cell>
          <cell r="N98">
            <v>33813.519999999997</v>
          </cell>
          <cell r="O98">
            <v>59400.92</v>
          </cell>
          <cell r="P98">
            <v>230119.07999999996</v>
          </cell>
        </row>
        <row r="99">
          <cell r="A99">
            <v>277</v>
          </cell>
          <cell r="B99" t="str">
            <v>SERVICIOS ACCESO A LA INFORMACIÓN</v>
          </cell>
          <cell r="C99" t="str">
            <v>4200-0009-0001-0000</v>
          </cell>
          <cell r="J99">
            <v>68.64</v>
          </cell>
          <cell r="K99">
            <v>97.76</v>
          </cell>
          <cell r="L99">
            <v>473.56</v>
          </cell>
          <cell r="M99">
            <v>0</v>
          </cell>
          <cell r="N99">
            <v>0</v>
          </cell>
          <cell r="O99">
            <v>22.88</v>
          </cell>
          <cell r="P99">
            <v>662.84</v>
          </cell>
        </row>
        <row r="100">
          <cell r="A100">
            <v>278</v>
          </cell>
          <cell r="B100" t="str">
            <v>CONSTANCIAS QUE EXPIDAN LAS DEPENDENCIAS</v>
          </cell>
          <cell r="C100" t="str">
            <v>4200-0005-0001-0000</v>
          </cell>
          <cell r="L100">
            <v>0</v>
          </cell>
          <cell r="M100">
            <v>9071.92</v>
          </cell>
          <cell r="N100">
            <v>6026.8</v>
          </cell>
          <cell r="O100">
            <v>7295.6</v>
          </cell>
          <cell r="P100">
            <v>22394.32</v>
          </cell>
        </row>
        <row r="101">
          <cell r="A101">
            <v>279</v>
          </cell>
          <cell r="B101" t="str">
            <v>CERTIFICACIONES EXPEDIDAS POR EL SECRETARIO</v>
          </cell>
          <cell r="C101" t="str">
            <v>4200-0005-0001-0000</v>
          </cell>
          <cell r="M101">
            <v>58.24</v>
          </cell>
          <cell r="N101">
            <v>0</v>
          </cell>
          <cell r="O101">
            <v>29.12</v>
          </cell>
          <cell r="P101">
            <v>87.36</v>
          </cell>
        </row>
        <row r="102">
          <cell r="A102">
            <v>300</v>
          </cell>
          <cell r="B102" t="str">
            <v>BANQUETAS Y GUARNICIONES.</v>
          </cell>
          <cell r="C102" t="str">
            <v>4300-0001-0001-0000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>
            <v>301</v>
          </cell>
          <cell r="B103" t="str">
            <v>PAVIMENTOS</v>
          </cell>
          <cell r="C103" t="str">
            <v>4300-0001-0002-0000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>
            <v>302</v>
          </cell>
          <cell r="B104" t="str">
            <v>ATARJEAS</v>
          </cell>
          <cell r="C104" t="str">
            <v>4300-0001-0003-0000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303</v>
          </cell>
          <cell r="B105" t="str">
            <v>INST DE REDES DE DIST DE AGUA</v>
          </cell>
          <cell r="C105" t="str">
            <v>4300-0001-0004-0000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>
            <v>304</v>
          </cell>
          <cell r="B106" t="str">
            <v>ALUMBRADO PUBLICO</v>
          </cell>
          <cell r="C106" t="str">
            <v>4300-0001-0005-0000</v>
          </cell>
          <cell r="D106">
            <v>0</v>
          </cell>
          <cell r="E106">
            <v>0</v>
          </cell>
          <cell r="F106">
            <v>0</v>
          </cell>
          <cell r="G106">
            <v>735.5</v>
          </cell>
          <cell r="H106">
            <v>294.2</v>
          </cell>
          <cell r="I106">
            <v>588.4</v>
          </cell>
          <cell r="J106">
            <v>441.3</v>
          </cell>
          <cell r="K106">
            <v>441.3</v>
          </cell>
          <cell r="L106">
            <v>441.3</v>
          </cell>
          <cell r="M106">
            <v>1912.3</v>
          </cell>
          <cell r="N106">
            <v>4969.1000000000004</v>
          </cell>
          <cell r="O106">
            <v>1381.3</v>
          </cell>
          <cell r="P106">
            <v>11204.7</v>
          </cell>
        </row>
        <row r="107">
          <cell r="A107">
            <v>305</v>
          </cell>
          <cell r="B107" t="str">
            <v>INSTALACION  DE DRENAJE</v>
          </cell>
          <cell r="C107" t="str">
            <v>4300-0001-0006-0000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>
            <v>306</v>
          </cell>
          <cell r="B108" t="str">
            <v>APERTURA DE NUEVAS VIAS PUB</v>
          </cell>
          <cell r="C108" t="str">
            <v>4300-0001-0007-0000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>
            <v>307</v>
          </cell>
          <cell r="B109" t="str">
            <v>JARDINES Y OBRAS DE EQUIP URB</v>
          </cell>
          <cell r="C109" t="str">
            <v>4300-0001-0008-0000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>
            <v>308</v>
          </cell>
          <cell r="B110" t="str">
            <v>OTRAS CONTRIBUCIONES</v>
          </cell>
          <cell r="C110" t="str">
            <v>4300-0001-0009-0000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309</v>
          </cell>
          <cell r="B111" t="str">
            <v>POR SERVICIO DE ALUMBRADO</v>
          </cell>
          <cell r="C111" t="str">
            <v>4300-0002-0001-0000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400</v>
          </cell>
          <cell r="B112" t="str">
            <v>LOCALES PRESA DE LA OLLA</v>
          </cell>
          <cell r="C112" t="str">
            <v>4400-0001-0001-0000</v>
          </cell>
          <cell r="D112">
            <v>2600</v>
          </cell>
          <cell r="E112">
            <v>2100.8000000000002</v>
          </cell>
          <cell r="F112">
            <v>2704</v>
          </cell>
          <cell r="G112">
            <v>1081.5999999999999</v>
          </cell>
          <cell r="H112">
            <v>2163.1999999999998</v>
          </cell>
          <cell r="I112">
            <v>2163.1999999999998</v>
          </cell>
          <cell r="J112">
            <v>2163.1999999999998</v>
          </cell>
          <cell r="K112">
            <v>1622.4</v>
          </cell>
          <cell r="L112">
            <v>2704</v>
          </cell>
          <cell r="M112">
            <v>1622.4</v>
          </cell>
          <cell r="N112">
            <v>1622.4</v>
          </cell>
          <cell r="O112">
            <v>1081.5999999999999</v>
          </cell>
          <cell r="P112">
            <v>23628.800000000003</v>
          </cell>
        </row>
        <row r="113">
          <cell r="A113">
            <v>401</v>
          </cell>
          <cell r="B113" t="str">
            <v>LOCALES MONUMENTO AL PIPILA</v>
          </cell>
          <cell r="C113" t="str">
            <v>4400-0001-0002-0000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402</v>
          </cell>
          <cell r="B114" t="str">
            <v>LOCALES MUSEO DE LAS MOMIAS</v>
          </cell>
          <cell r="C114" t="str">
            <v>4400-0001-0003-0000</v>
          </cell>
          <cell r="D114">
            <v>8634</v>
          </cell>
          <cell r="E114">
            <v>562</v>
          </cell>
          <cell r="F114">
            <v>3642.8</v>
          </cell>
          <cell r="G114">
            <v>19049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31887.8</v>
          </cell>
        </row>
        <row r="115">
          <cell r="A115">
            <v>403</v>
          </cell>
          <cell r="B115" t="str">
            <v>UNIDAD DEPORTIVA TORRES LANDA</v>
          </cell>
          <cell r="C115" t="str">
            <v>4400-0001-0004-0000</v>
          </cell>
          <cell r="D115">
            <v>13566</v>
          </cell>
          <cell r="E115">
            <v>26889</v>
          </cell>
          <cell r="F115">
            <v>26694</v>
          </cell>
          <cell r="G115">
            <v>34979</v>
          </cell>
          <cell r="H115">
            <v>31619</v>
          </cell>
          <cell r="I115">
            <v>32731</v>
          </cell>
          <cell r="J115">
            <v>28293</v>
          </cell>
          <cell r="K115">
            <v>22767</v>
          </cell>
          <cell r="L115">
            <v>27328</v>
          </cell>
          <cell r="M115">
            <v>27408</v>
          </cell>
          <cell r="N115">
            <v>28977</v>
          </cell>
          <cell r="O115">
            <v>15611</v>
          </cell>
          <cell r="P115">
            <v>316862</v>
          </cell>
        </row>
        <row r="116">
          <cell r="A116">
            <v>404</v>
          </cell>
          <cell r="B116" t="str">
            <v>UNIDAD DEPORTIVA YERBABUENA</v>
          </cell>
          <cell r="C116" t="str">
            <v>4400-0001-0005-0000</v>
          </cell>
          <cell r="D116">
            <v>11355</v>
          </cell>
          <cell r="E116">
            <v>13313</v>
          </cell>
          <cell r="F116">
            <v>9696</v>
          </cell>
          <cell r="G116">
            <v>8458</v>
          </cell>
          <cell r="H116">
            <v>12177</v>
          </cell>
          <cell r="I116">
            <v>15258</v>
          </cell>
          <cell r="J116">
            <v>7863</v>
          </cell>
          <cell r="K116">
            <v>8077</v>
          </cell>
          <cell r="L116">
            <v>8777</v>
          </cell>
          <cell r="M116">
            <v>9905</v>
          </cell>
          <cell r="N116">
            <v>7540</v>
          </cell>
          <cell r="O116">
            <v>15935</v>
          </cell>
          <cell r="P116">
            <v>128354</v>
          </cell>
        </row>
        <row r="117">
          <cell r="A117">
            <v>405</v>
          </cell>
          <cell r="B117" t="str">
            <v>CENTRO DE CONVIVENCIA EL ENCIN</v>
          </cell>
          <cell r="C117" t="str">
            <v>4400-0001-0006-0000</v>
          </cell>
          <cell r="D117">
            <v>10814</v>
          </cell>
          <cell r="E117">
            <v>12954</v>
          </cell>
          <cell r="F117">
            <v>19940</v>
          </cell>
          <cell r="G117">
            <v>12044</v>
          </cell>
          <cell r="H117">
            <v>14520</v>
          </cell>
          <cell r="I117">
            <v>15257</v>
          </cell>
          <cell r="J117">
            <v>13881</v>
          </cell>
          <cell r="K117">
            <v>14518</v>
          </cell>
          <cell r="L117">
            <v>12723</v>
          </cell>
          <cell r="M117">
            <v>15423</v>
          </cell>
          <cell r="N117">
            <v>15910</v>
          </cell>
          <cell r="O117">
            <v>7428</v>
          </cell>
          <cell r="P117">
            <v>165412</v>
          </cell>
        </row>
        <row r="118">
          <cell r="A118">
            <v>406</v>
          </cell>
          <cell r="B118" t="str">
            <v>CENTRO DEPORTIVO DE BARRIO</v>
          </cell>
          <cell r="C118" t="str">
            <v>4400-0001-0007-0000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407</v>
          </cell>
          <cell r="B119" t="str">
            <v>MUSEO MOMIAS</v>
          </cell>
          <cell r="C119" t="str">
            <v>4400-0001-0008-0000</v>
          </cell>
          <cell r="D119">
            <v>1507583</v>
          </cell>
          <cell r="E119">
            <v>1157429</v>
          </cell>
          <cell r="F119">
            <v>2544202</v>
          </cell>
          <cell r="G119">
            <v>904825</v>
          </cell>
          <cell r="H119">
            <v>1337278.5</v>
          </cell>
          <cell r="I119">
            <v>1205866</v>
          </cell>
          <cell r="J119">
            <v>3121957</v>
          </cell>
          <cell r="K119">
            <v>2179201</v>
          </cell>
          <cell r="L119">
            <v>1083918</v>
          </cell>
          <cell r="M119">
            <v>1092987</v>
          </cell>
          <cell r="N119">
            <v>1293202</v>
          </cell>
          <cell r="O119">
            <v>1915393</v>
          </cell>
          <cell r="P119">
            <v>19343841.5</v>
          </cell>
        </row>
        <row r="120">
          <cell r="A120">
            <v>408</v>
          </cell>
          <cell r="B120" t="str">
            <v>SALON CULTO A LA MUERTE</v>
          </cell>
          <cell r="C120" t="str">
            <v>4400-0001-0009-0000</v>
          </cell>
          <cell r="D120">
            <v>114760</v>
          </cell>
          <cell r="E120">
            <v>68090</v>
          </cell>
          <cell r="F120">
            <v>225790</v>
          </cell>
          <cell r="G120">
            <v>64430</v>
          </cell>
          <cell r="H120">
            <v>126810</v>
          </cell>
          <cell r="I120">
            <v>127320</v>
          </cell>
          <cell r="J120">
            <v>301640</v>
          </cell>
          <cell r="K120">
            <v>204510</v>
          </cell>
          <cell r="L120">
            <v>102430</v>
          </cell>
          <cell r="M120">
            <v>99330</v>
          </cell>
          <cell r="N120">
            <v>87100</v>
          </cell>
          <cell r="O120">
            <v>151160</v>
          </cell>
          <cell r="P120">
            <v>1673370</v>
          </cell>
        </row>
        <row r="121">
          <cell r="A121">
            <v>409</v>
          </cell>
          <cell r="B121" t="str">
            <v>CASA DE LA CULTURA</v>
          </cell>
          <cell r="C121" t="str">
            <v>4400-0001-0010-0000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410</v>
          </cell>
          <cell r="B122" t="str">
            <v>MONUMENTO AL PIPILA</v>
          </cell>
          <cell r="C122" t="str">
            <v>4400-0001-0011-0000</v>
          </cell>
          <cell r="D122">
            <v>25101</v>
          </cell>
          <cell r="E122">
            <v>18921</v>
          </cell>
          <cell r="F122">
            <v>30932</v>
          </cell>
          <cell r="G122">
            <v>13050</v>
          </cell>
          <cell r="H122">
            <v>17816</v>
          </cell>
          <cell r="I122">
            <v>17181</v>
          </cell>
          <cell r="J122">
            <v>35325</v>
          </cell>
          <cell r="K122">
            <v>27993</v>
          </cell>
          <cell r="L122">
            <v>16332</v>
          </cell>
          <cell r="M122">
            <v>20613</v>
          </cell>
          <cell r="N122">
            <v>20376</v>
          </cell>
          <cell r="O122">
            <v>24822</v>
          </cell>
          <cell r="P122">
            <v>268462</v>
          </cell>
        </row>
        <row r="123">
          <cell r="A123">
            <v>411</v>
          </cell>
          <cell r="B123" t="str">
            <v>MERCADO HIDALGO</v>
          </cell>
          <cell r="C123" t="str">
            <v>4400-0001-0012-0000</v>
          </cell>
          <cell r="D123">
            <v>79571.199999999997</v>
          </cell>
          <cell r="E123">
            <v>56532.15</v>
          </cell>
          <cell r="F123">
            <v>71560.649999999994</v>
          </cell>
          <cell r="G123">
            <v>62936.57</v>
          </cell>
          <cell r="H123">
            <v>59395.55</v>
          </cell>
          <cell r="I123">
            <v>120532.53</v>
          </cell>
          <cell r="J123">
            <v>62919.8</v>
          </cell>
          <cell r="K123">
            <v>92675.7</v>
          </cell>
          <cell r="L123">
            <v>60432.9</v>
          </cell>
          <cell r="M123">
            <v>55696.639999999999</v>
          </cell>
          <cell r="N123">
            <v>58022.77</v>
          </cell>
          <cell r="O123">
            <v>51072.66</v>
          </cell>
          <cell r="P123">
            <v>831349.12000000011</v>
          </cell>
        </row>
        <row r="124">
          <cell r="A124">
            <v>412</v>
          </cell>
          <cell r="B124" t="str">
            <v>MERCADO EMBAJADORAS</v>
          </cell>
          <cell r="C124" t="str">
            <v>4400-0001-0013-0000</v>
          </cell>
          <cell r="D124">
            <v>34782.92</v>
          </cell>
          <cell r="E124">
            <v>34839.07</v>
          </cell>
          <cell r="F124">
            <v>36035.01</v>
          </cell>
          <cell r="G124">
            <v>38593.65</v>
          </cell>
          <cell r="H124">
            <v>52890.09</v>
          </cell>
          <cell r="I124">
            <v>59585.26</v>
          </cell>
          <cell r="J124">
            <v>65922.080000000002</v>
          </cell>
          <cell r="K124">
            <v>41897.5</v>
          </cell>
          <cell r="L124">
            <v>42559.08</v>
          </cell>
          <cell r="M124">
            <v>46006.14</v>
          </cell>
          <cell r="N124">
            <v>53386.66</v>
          </cell>
          <cell r="O124">
            <v>88908.19</v>
          </cell>
          <cell r="P124">
            <v>595405.65000000014</v>
          </cell>
        </row>
        <row r="125">
          <cell r="A125">
            <v>413</v>
          </cell>
          <cell r="B125" t="str">
            <v>ARRENDAMIENTO MAQUINARIA PESAD</v>
          </cell>
          <cell r="C125" t="str">
            <v>4400-0001-0014-0000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A126">
            <v>414</v>
          </cell>
          <cell r="B126" t="str">
            <v>OTROS PRODUCTOS</v>
          </cell>
          <cell r="C126" t="str">
            <v>4400-0001-0015-0000</v>
          </cell>
          <cell r="D126">
            <v>37675.22</v>
          </cell>
          <cell r="E126">
            <v>32268.29</v>
          </cell>
          <cell r="F126">
            <v>32214.54</v>
          </cell>
          <cell r="G126">
            <v>29640.81</v>
          </cell>
          <cell r="H126">
            <v>19881.54</v>
          </cell>
          <cell r="I126">
            <v>13108.78</v>
          </cell>
          <cell r="J126">
            <v>15625.41</v>
          </cell>
          <cell r="K126">
            <v>48551.42</v>
          </cell>
          <cell r="L126">
            <v>57476.93</v>
          </cell>
          <cell r="M126">
            <v>45379.93</v>
          </cell>
          <cell r="N126">
            <v>42493.49</v>
          </cell>
          <cell r="O126">
            <v>36716.26</v>
          </cell>
          <cell r="P126">
            <v>411032.62</v>
          </cell>
        </row>
        <row r="127">
          <cell r="A127">
            <v>415</v>
          </cell>
          <cell r="B127" t="str">
            <v>BIENES MOSTRENCOS</v>
          </cell>
          <cell r="C127" t="str">
            <v>4400-0002-0001-0000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418</v>
          </cell>
          <cell r="B128" t="str">
            <v>RENDIMIENTOS E INVERSIONES</v>
          </cell>
          <cell r="C128" t="str">
            <v>4400-0005-0001-0000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281533.90999999997</v>
          </cell>
          <cell r="L128">
            <v>291260.40000000002</v>
          </cell>
          <cell r="M128">
            <v>1449338.71</v>
          </cell>
          <cell r="N128">
            <v>265858.2</v>
          </cell>
          <cell r="O128">
            <v>237788.51</v>
          </cell>
          <cell r="P128">
            <v>2525779.7300000004</v>
          </cell>
        </row>
        <row r="129">
          <cell r="A129">
            <v>419</v>
          </cell>
          <cell r="B129" t="str">
            <v>REND E INVERSIONES RAMO 33</v>
          </cell>
          <cell r="C129" t="str">
            <v>4400-0005-0002-0000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135406.09</v>
          </cell>
          <cell r="L129">
            <v>120710.05</v>
          </cell>
          <cell r="M129">
            <v>533548.29</v>
          </cell>
          <cell r="N129">
            <v>131432.59</v>
          </cell>
          <cell r="O129">
            <v>29376.69</v>
          </cell>
          <cell r="P129">
            <v>950473.71</v>
          </cell>
        </row>
        <row r="130">
          <cell r="A130">
            <v>420</v>
          </cell>
          <cell r="B130" t="str">
            <v>REND E INVER RAMO 33 PROG COMP</v>
          </cell>
          <cell r="C130" t="str">
            <v>4400-0005-0003-0000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109011.53</v>
          </cell>
          <cell r="L130">
            <v>103258.7</v>
          </cell>
          <cell r="M130">
            <v>854422.29</v>
          </cell>
          <cell r="N130">
            <v>122150.67</v>
          </cell>
          <cell r="O130">
            <v>33896.06</v>
          </cell>
          <cell r="P130">
            <v>1222739.25</v>
          </cell>
        </row>
        <row r="131">
          <cell r="A131">
            <v>421</v>
          </cell>
          <cell r="B131" t="str">
            <v>DECLARACIONES, FORMATOS Y AVIS</v>
          </cell>
          <cell r="C131" t="str">
            <v>4400-0006-0001-0000</v>
          </cell>
          <cell r="D131">
            <v>1731.2</v>
          </cell>
          <cell r="E131">
            <v>531.24</v>
          </cell>
          <cell r="F131">
            <v>1157.3499999999999</v>
          </cell>
          <cell r="G131">
            <v>19058.490000000002</v>
          </cell>
          <cell r="H131">
            <v>10927.92</v>
          </cell>
          <cell r="I131">
            <v>3177.82</v>
          </cell>
          <cell r="J131">
            <v>1477.49</v>
          </cell>
          <cell r="K131">
            <v>2128.67</v>
          </cell>
          <cell r="L131">
            <v>979.38</v>
          </cell>
          <cell r="M131">
            <v>1769.54</v>
          </cell>
          <cell r="N131">
            <v>1210.25</v>
          </cell>
          <cell r="O131">
            <v>796.09</v>
          </cell>
          <cell r="P131">
            <v>44945.439999999995</v>
          </cell>
        </row>
        <row r="132">
          <cell r="A132">
            <v>422</v>
          </cell>
          <cell r="B132" t="str">
            <v>CALCOMANIAS VERIFIC AMBIENTAL</v>
          </cell>
          <cell r="C132" t="str">
            <v>4400-0006-0002-0000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426</v>
          </cell>
          <cell r="B133" t="str">
            <v>AREAS OCUP POR HOT, REST, BARE</v>
          </cell>
          <cell r="C133" t="str">
            <v>4400-0009-0001-0000</v>
          </cell>
          <cell r="D133">
            <v>47840</v>
          </cell>
          <cell r="E133">
            <v>38480</v>
          </cell>
          <cell r="F133">
            <v>12480</v>
          </cell>
          <cell r="G133">
            <v>0</v>
          </cell>
          <cell r="H133">
            <v>302155.15000000002</v>
          </cell>
          <cell r="I133">
            <v>81204.649999999994</v>
          </cell>
          <cell r="J133">
            <v>282087.75</v>
          </cell>
          <cell r="K133">
            <v>74728.7</v>
          </cell>
          <cell r="L133">
            <v>119546.35</v>
          </cell>
          <cell r="M133">
            <v>84731.72</v>
          </cell>
          <cell r="N133">
            <v>43123.7</v>
          </cell>
          <cell r="O133">
            <v>46170.1</v>
          </cell>
          <cell r="P133">
            <v>1132548.1200000001</v>
          </cell>
        </row>
        <row r="134">
          <cell r="A134">
            <v>427</v>
          </cell>
          <cell r="B134" t="str">
            <v>TALLERES MECANICOS</v>
          </cell>
          <cell r="C134" t="str">
            <v>4400-0009-0002-0000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>
            <v>428</v>
          </cell>
          <cell r="B135" t="str">
            <v>COMERCIANTES AMBULANTES</v>
          </cell>
          <cell r="C135" t="str">
            <v>4400-0009-0003-0000</v>
          </cell>
          <cell r="D135">
            <v>233350.18</v>
          </cell>
          <cell r="E135">
            <v>162973.29999999999</v>
          </cell>
          <cell r="F135">
            <v>172366.46</v>
          </cell>
          <cell r="G135">
            <v>210796.6</v>
          </cell>
          <cell r="H135">
            <v>218456.61</v>
          </cell>
          <cell r="I135">
            <v>166424.16</v>
          </cell>
          <cell r="J135">
            <v>195317</v>
          </cell>
          <cell r="K135">
            <v>216293.96</v>
          </cell>
          <cell r="L135">
            <v>174146.33</v>
          </cell>
          <cell r="M135">
            <v>192233.89</v>
          </cell>
          <cell r="N135">
            <v>171654.25</v>
          </cell>
          <cell r="O135">
            <v>189268.47</v>
          </cell>
          <cell r="P135">
            <v>2303281.21</v>
          </cell>
        </row>
        <row r="136">
          <cell r="A136">
            <v>429</v>
          </cell>
          <cell r="B136" t="str">
            <v>VTA DE INMUEBLES PROP DEL MPIO</v>
          </cell>
          <cell r="C136" t="str">
            <v>4400-0010-0001-0000</v>
          </cell>
          <cell r="D136">
            <v>0</v>
          </cell>
          <cell r="E136">
            <v>0</v>
          </cell>
          <cell r="F136">
            <v>41500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73572.5</v>
          </cell>
          <cell r="O136">
            <v>27870</v>
          </cell>
          <cell r="P136">
            <v>142942.5</v>
          </cell>
        </row>
        <row r="137">
          <cell r="A137">
            <v>430</v>
          </cell>
          <cell r="B137" t="str">
            <v>LOCALES MERCADO HIDALGO</v>
          </cell>
          <cell r="C137" t="str">
            <v>4400-0001-0016-0000</v>
          </cell>
          <cell r="D137">
            <v>1560</v>
          </cell>
          <cell r="E137">
            <v>2080</v>
          </cell>
          <cell r="F137">
            <v>2163.1999999999998</v>
          </cell>
          <cell r="G137">
            <v>540.79999999999995</v>
          </cell>
          <cell r="H137">
            <v>3785.6</v>
          </cell>
          <cell r="I137">
            <v>2163.1999999999998</v>
          </cell>
          <cell r="J137">
            <v>540.79999999999995</v>
          </cell>
          <cell r="K137">
            <v>3785.6</v>
          </cell>
          <cell r="L137">
            <v>2163.1999999999998</v>
          </cell>
          <cell r="M137">
            <v>2163.1999999999998</v>
          </cell>
          <cell r="N137">
            <v>2163.1999999999998</v>
          </cell>
          <cell r="O137">
            <v>2163.1999999999998</v>
          </cell>
          <cell r="P137">
            <v>25272</v>
          </cell>
        </row>
        <row r="138">
          <cell r="A138">
            <v>431</v>
          </cell>
          <cell r="B138" t="str">
            <v>LOCALES MERCADO EMBAJADORAS</v>
          </cell>
          <cell r="C138" t="str">
            <v>4400-0001-0017-0000</v>
          </cell>
          <cell r="D138">
            <v>5890.6</v>
          </cell>
          <cell r="E138">
            <v>2214.4</v>
          </cell>
          <cell r="F138">
            <v>1042.93</v>
          </cell>
          <cell r="G138">
            <v>3198.44</v>
          </cell>
          <cell r="H138">
            <v>2141.58</v>
          </cell>
          <cell r="I138">
            <v>1784.65</v>
          </cell>
          <cell r="J138">
            <v>1427.72</v>
          </cell>
          <cell r="K138">
            <v>2498.5100000000002</v>
          </cell>
          <cell r="L138">
            <v>4027.72</v>
          </cell>
          <cell r="M138">
            <v>1813.87</v>
          </cell>
          <cell r="N138">
            <v>1427.72</v>
          </cell>
          <cell r="O138">
            <v>4772.92</v>
          </cell>
          <cell r="P138">
            <v>32241.060000000005</v>
          </cell>
        </row>
        <row r="139">
          <cell r="A139">
            <v>432</v>
          </cell>
          <cell r="B139" t="str">
            <v>LOCALES PANTEON</v>
          </cell>
          <cell r="C139" t="str">
            <v>4400-0001-0018-0000</v>
          </cell>
          <cell r="D139">
            <v>1270</v>
          </cell>
          <cell r="E139">
            <v>1540</v>
          </cell>
          <cell r="F139">
            <v>540.79999999999995</v>
          </cell>
          <cell r="G139">
            <v>2080.8000000000002</v>
          </cell>
          <cell r="H139">
            <v>5785.8</v>
          </cell>
          <cell r="I139">
            <v>2479.8000000000002</v>
          </cell>
          <cell r="J139">
            <v>2001.4</v>
          </cell>
          <cell r="K139">
            <v>4081.4</v>
          </cell>
          <cell r="L139">
            <v>2917.2</v>
          </cell>
          <cell r="M139">
            <v>4002.8</v>
          </cell>
          <cell r="N139">
            <v>2001.4</v>
          </cell>
          <cell r="O139">
            <v>4981.3999999999996</v>
          </cell>
          <cell r="P139">
            <v>33682.800000000003</v>
          </cell>
        </row>
        <row r="140">
          <cell r="A140">
            <v>433</v>
          </cell>
          <cell r="B140" t="str">
            <v>SOBRANTES</v>
          </cell>
          <cell r="C140" t="str">
            <v>4400-0005-0005-0000</v>
          </cell>
          <cell r="D140">
            <v>5624.61</v>
          </cell>
          <cell r="E140">
            <v>1087.5</v>
          </cell>
          <cell r="F140">
            <v>2165.52</v>
          </cell>
          <cell r="G140">
            <v>862.88</v>
          </cell>
          <cell r="H140">
            <v>4623.79</v>
          </cell>
          <cell r="I140">
            <v>6138.88</v>
          </cell>
          <cell r="J140">
            <v>6569.18</v>
          </cell>
          <cell r="K140">
            <v>18155.03</v>
          </cell>
          <cell r="L140">
            <v>3383.87</v>
          </cell>
          <cell r="M140">
            <v>3645.24</v>
          </cell>
          <cell r="N140">
            <v>3270.14</v>
          </cell>
          <cell r="O140">
            <v>4226.46</v>
          </cell>
          <cell r="P140">
            <v>59753.1</v>
          </cell>
        </row>
        <row r="141">
          <cell r="A141">
            <v>434</v>
          </cell>
          <cell r="B141" t="str">
            <v>PERM. P/PINTAR BARDAS PROP. MP</v>
          </cell>
          <cell r="C141" t="str">
            <v>4400-0001-0019-0000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435</v>
          </cell>
          <cell r="B142" t="str">
            <v>AUTORIZ. P/COLOCAR MATAS PROP.</v>
          </cell>
          <cell r="C142" t="str">
            <v>4400-0001-0020-0000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436</v>
          </cell>
          <cell r="B143" t="str">
            <v>SANITARIOS PRESA DE LA OLLA</v>
          </cell>
          <cell r="C143" t="str">
            <v>4400-0001-0019-0000</v>
          </cell>
          <cell r="D143">
            <v>3500</v>
          </cell>
          <cell r="E143">
            <v>3500</v>
          </cell>
          <cell r="F143">
            <v>3500</v>
          </cell>
          <cell r="G143">
            <v>3500</v>
          </cell>
          <cell r="H143">
            <v>3500</v>
          </cell>
          <cell r="I143">
            <v>3500</v>
          </cell>
          <cell r="J143">
            <v>3500</v>
          </cell>
          <cell r="K143">
            <v>3500</v>
          </cell>
          <cell r="L143">
            <v>3500</v>
          </cell>
          <cell r="M143">
            <v>3500</v>
          </cell>
          <cell r="N143">
            <v>3500</v>
          </cell>
          <cell r="O143">
            <v>3500</v>
          </cell>
          <cell r="P143">
            <v>42000</v>
          </cell>
        </row>
        <row r="144">
          <cell r="A144">
            <v>437</v>
          </cell>
          <cell r="B144" t="str">
            <v>SANITARIOS MDO. EMBAJADORAS</v>
          </cell>
          <cell r="C144" t="str">
            <v>4400-0001-0020-0000</v>
          </cell>
          <cell r="D144">
            <v>5500</v>
          </cell>
          <cell r="E144">
            <v>5500</v>
          </cell>
          <cell r="F144">
            <v>5500</v>
          </cell>
          <cell r="G144">
            <v>5500</v>
          </cell>
          <cell r="H144">
            <v>5500</v>
          </cell>
          <cell r="I144">
            <v>5500</v>
          </cell>
          <cell r="J144">
            <v>5500</v>
          </cell>
          <cell r="K144">
            <v>5500</v>
          </cell>
          <cell r="L144">
            <v>5500</v>
          </cell>
          <cell r="M144">
            <v>5500</v>
          </cell>
          <cell r="N144">
            <v>5500</v>
          </cell>
          <cell r="O144">
            <v>5500</v>
          </cell>
          <cell r="P144">
            <v>66000</v>
          </cell>
        </row>
        <row r="145">
          <cell r="A145">
            <v>438</v>
          </cell>
          <cell r="B145" t="str">
            <v>SANITARIOS MDO. HIDALGO</v>
          </cell>
          <cell r="C145" t="str">
            <v>4400-0001-0021-0000</v>
          </cell>
          <cell r="D145">
            <v>62289</v>
          </cell>
          <cell r="E145">
            <v>49393</v>
          </cell>
          <cell r="F145">
            <v>77857</v>
          </cell>
          <cell r="G145">
            <v>50148</v>
          </cell>
          <cell r="H145">
            <v>59178</v>
          </cell>
          <cell r="I145">
            <v>49392</v>
          </cell>
          <cell r="J145">
            <v>70917.5</v>
          </cell>
          <cell r="K145">
            <v>65439</v>
          </cell>
          <cell r="L145">
            <v>60050</v>
          </cell>
          <cell r="M145">
            <v>89335</v>
          </cell>
          <cell r="N145">
            <v>67813</v>
          </cell>
          <cell r="O145">
            <v>65896</v>
          </cell>
          <cell r="P145">
            <v>767707.5</v>
          </cell>
        </row>
        <row r="146">
          <cell r="A146">
            <v>439</v>
          </cell>
          <cell r="B146" t="str">
            <v>SANITARIOS JARDIN REFORMA</v>
          </cell>
          <cell r="C146" t="str">
            <v>4400-0001-0022-0000</v>
          </cell>
          <cell r="D146">
            <v>26709</v>
          </cell>
          <cell r="E146">
            <v>21900</v>
          </cell>
          <cell r="F146">
            <v>30814</v>
          </cell>
          <cell r="G146">
            <v>15164</v>
          </cell>
          <cell r="H146">
            <v>23594</v>
          </cell>
          <cell r="I146">
            <v>21377</v>
          </cell>
          <cell r="J146">
            <v>25386</v>
          </cell>
          <cell r="K146">
            <v>22792.1</v>
          </cell>
          <cell r="L146">
            <v>19957</v>
          </cell>
          <cell r="M146">
            <v>38928</v>
          </cell>
          <cell r="N146">
            <v>22890</v>
          </cell>
          <cell r="O146">
            <v>27728</v>
          </cell>
          <cell r="P146">
            <v>297239.09999999998</v>
          </cell>
        </row>
        <row r="147">
          <cell r="A147">
            <v>440</v>
          </cell>
          <cell r="B147" t="str">
            <v>SANITARIOS PLAZUELA LOS ANGELE</v>
          </cell>
          <cell r="C147" t="str">
            <v>4400-0001-0023-0000</v>
          </cell>
          <cell r="D147">
            <v>5500</v>
          </cell>
          <cell r="E147">
            <v>5500</v>
          </cell>
          <cell r="F147">
            <v>5500</v>
          </cell>
          <cell r="G147">
            <v>5500</v>
          </cell>
          <cell r="H147">
            <v>5500</v>
          </cell>
          <cell r="I147">
            <v>5500</v>
          </cell>
          <cell r="J147">
            <v>5500</v>
          </cell>
          <cell r="K147">
            <v>5500</v>
          </cell>
          <cell r="L147">
            <v>5500</v>
          </cell>
          <cell r="M147">
            <v>5500</v>
          </cell>
          <cell r="N147">
            <v>5500</v>
          </cell>
          <cell r="O147">
            <v>5500</v>
          </cell>
          <cell r="P147">
            <v>66000</v>
          </cell>
        </row>
        <row r="148">
          <cell r="A148">
            <v>441</v>
          </cell>
          <cell r="B148" t="str">
            <v>SANITARIOS LOS PASTITOS</v>
          </cell>
          <cell r="C148" t="str">
            <v>4400-0001-0024-0000</v>
          </cell>
          <cell r="D148">
            <v>0</v>
          </cell>
          <cell r="E148">
            <v>0</v>
          </cell>
          <cell r="F148">
            <v>0</v>
          </cell>
          <cell r="G148">
            <v>3385</v>
          </cell>
          <cell r="H148">
            <v>105</v>
          </cell>
          <cell r="I148">
            <v>0</v>
          </cell>
          <cell r="J148">
            <v>1150</v>
          </cell>
          <cell r="K148">
            <v>1150</v>
          </cell>
          <cell r="L148">
            <v>3273.33</v>
          </cell>
          <cell r="M148">
            <v>1150</v>
          </cell>
          <cell r="N148">
            <v>3273.33</v>
          </cell>
          <cell r="O148">
            <v>2300</v>
          </cell>
          <cell r="P148">
            <v>15786.66</v>
          </cell>
        </row>
        <row r="149">
          <cell r="A149">
            <v>442</v>
          </cell>
          <cell r="B149" t="str">
            <v>SANITARIOS VALENCIANA</v>
          </cell>
          <cell r="C149" t="str">
            <v>4400-0001-0025-0000</v>
          </cell>
          <cell r="D149">
            <v>0</v>
          </cell>
          <cell r="E149">
            <v>0</v>
          </cell>
          <cell r="F149">
            <v>0</v>
          </cell>
          <cell r="G149">
            <v>1000</v>
          </cell>
          <cell r="H149">
            <v>1000</v>
          </cell>
          <cell r="I149">
            <v>0</v>
          </cell>
          <cell r="J149">
            <v>0</v>
          </cell>
          <cell r="K149">
            <v>0</v>
          </cell>
          <cell r="L149">
            <v>1210</v>
          </cell>
          <cell r="M149">
            <v>1276</v>
          </cell>
          <cell r="N149">
            <v>1210</v>
          </cell>
          <cell r="O149">
            <v>0</v>
          </cell>
          <cell r="P149">
            <v>5696</v>
          </cell>
        </row>
        <row r="150">
          <cell r="A150">
            <v>443</v>
          </cell>
          <cell r="B150" t="str">
            <v>SANITARIOS FERROCARRIL</v>
          </cell>
          <cell r="C150" t="str">
            <v>4400-0001-0026-0000</v>
          </cell>
          <cell r="D150">
            <v>24355</v>
          </cell>
          <cell r="E150">
            <v>21259</v>
          </cell>
          <cell r="F150">
            <v>25792</v>
          </cell>
          <cell r="G150">
            <v>21908</v>
          </cell>
          <cell r="H150">
            <v>26127</v>
          </cell>
          <cell r="I150">
            <v>24952</v>
          </cell>
          <cell r="J150">
            <v>27909</v>
          </cell>
          <cell r="K150">
            <v>24798</v>
          </cell>
          <cell r="L150">
            <v>20134</v>
          </cell>
          <cell r="M150">
            <v>23812</v>
          </cell>
          <cell r="N150">
            <v>20800</v>
          </cell>
          <cell r="O150">
            <v>23610</v>
          </cell>
          <cell r="P150">
            <v>285456</v>
          </cell>
        </row>
        <row r="151">
          <cell r="A151">
            <v>444</v>
          </cell>
          <cell r="B151" t="str">
            <v>SANITARIOS JARDIN UNION</v>
          </cell>
          <cell r="C151" t="str">
            <v>4400-0001-0027-0000</v>
          </cell>
          <cell r="D151">
            <v>5500</v>
          </cell>
          <cell r="E151">
            <v>5500</v>
          </cell>
          <cell r="F151">
            <v>5500</v>
          </cell>
          <cell r="G151">
            <v>5500</v>
          </cell>
          <cell r="H151">
            <v>5500</v>
          </cell>
          <cell r="I151">
            <v>5500</v>
          </cell>
          <cell r="J151">
            <v>5500</v>
          </cell>
          <cell r="K151">
            <v>5500</v>
          </cell>
          <cell r="L151">
            <v>5500</v>
          </cell>
          <cell r="M151">
            <v>5500</v>
          </cell>
          <cell r="N151">
            <v>5500</v>
          </cell>
          <cell r="O151">
            <v>5500</v>
          </cell>
          <cell r="P151">
            <v>66000</v>
          </cell>
        </row>
        <row r="152">
          <cell r="A152">
            <v>445</v>
          </cell>
          <cell r="B152" t="str">
            <v>SANITARIOS MUSEO MOMIAS</v>
          </cell>
          <cell r="C152" t="str">
            <v>4400-0001-0028-0000</v>
          </cell>
          <cell r="D152">
            <v>29642</v>
          </cell>
          <cell r="E152">
            <v>18741</v>
          </cell>
          <cell r="F152">
            <v>40665</v>
          </cell>
          <cell r="G152">
            <v>18045</v>
          </cell>
          <cell r="H152">
            <v>24642</v>
          </cell>
          <cell r="I152">
            <v>24690</v>
          </cell>
          <cell r="J152">
            <v>61617</v>
          </cell>
          <cell r="K152">
            <v>42864</v>
          </cell>
          <cell r="L152">
            <v>21141</v>
          </cell>
          <cell r="M152">
            <v>22113</v>
          </cell>
          <cell r="N152">
            <v>24048</v>
          </cell>
          <cell r="O152">
            <v>39726</v>
          </cell>
          <cell r="P152">
            <v>367934</v>
          </cell>
        </row>
        <row r="153">
          <cell r="A153">
            <v>446</v>
          </cell>
          <cell r="B153" t="str">
            <v>SANITARIOS GAVIRA</v>
          </cell>
          <cell r="C153" t="str">
            <v>4400-0001-0029-0000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>
            <v>447</v>
          </cell>
          <cell r="B154" t="str">
            <v>LAS CALAS</v>
          </cell>
          <cell r="C154" t="str">
            <v>4400-0001-0030-0000</v>
          </cell>
          <cell r="D154">
            <v>5094</v>
          </cell>
          <cell r="E154">
            <v>4128</v>
          </cell>
          <cell r="F154">
            <v>8004</v>
          </cell>
          <cell r="G154">
            <v>4194</v>
          </cell>
          <cell r="H154">
            <v>4116</v>
          </cell>
          <cell r="I154">
            <v>2574</v>
          </cell>
          <cell r="J154">
            <v>8903</v>
          </cell>
          <cell r="K154">
            <v>4566</v>
          </cell>
          <cell r="L154">
            <v>2904</v>
          </cell>
          <cell r="M154">
            <v>5892</v>
          </cell>
          <cell r="N154">
            <v>4008</v>
          </cell>
          <cell r="O154">
            <v>4098</v>
          </cell>
          <cell r="P154">
            <v>58481</v>
          </cell>
        </row>
        <row r="155">
          <cell r="A155">
            <v>448</v>
          </cell>
          <cell r="B155" t="str">
            <v>APORTACION EXT. P/EVENTO FIC</v>
          </cell>
          <cell r="C155" t="str">
            <v>4400-0009-0004-0000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449</v>
          </cell>
          <cell r="B156" t="str">
            <v>SANITARIOS EL BARATILLO</v>
          </cell>
          <cell r="C156" t="str">
            <v>4400-0001-0031-0000</v>
          </cell>
          <cell r="D156">
            <v>1150</v>
          </cell>
          <cell r="E156">
            <v>1150</v>
          </cell>
          <cell r="F156">
            <v>1150</v>
          </cell>
          <cell r="G156">
            <v>0</v>
          </cell>
          <cell r="H156">
            <v>2300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5750</v>
          </cell>
        </row>
        <row r="157">
          <cell r="A157">
            <v>450</v>
          </cell>
          <cell r="B157" t="str">
            <v>SANITARIOS FIC</v>
          </cell>
          <cell r="C157" t="str">
            <v>4400-0001-0032-0000</v>
          </cell>
          <cell r="D157">
            <v>0</v>
          </cell>
          <cell r="E157">
            <v>0</v>
          </cell>
          <cell r="F157">
            <v>3390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3390</v>
          </cell>
        </row>
        <row r="158">
          <cell r="A158">
            <v>451</v>
          </cell>
          <cell r="B158" t="str">
            <v>BODEGAS RASTRO</v>
          </cell>
          <cell r="C158" t="str">
            <v>4400-0001-0015-0000</v>
          </cell>
          <cell r="D158">
            <v>1144</v>
          </cell>
          <cell r="E158">
            <v>1144</v>
          </cell>
          <cell r="F158">
            <v>1189.76</v>
          </cell>
          <cell r="G158">
            <v>1189.76</v>
          </cell>
          <cell r="H158">
            <v>1189.76</v>
          </cell>
          <cell r="I158">
            <v>1189.76</v>
          </cell>
          <cell r="J158">
            <v>1189.76</v>
          </cell>
          <cell r="K158">
            <v>1189.76</v>
          </cell>
          <cell r="L158">
            <v>1189.76</v>
          </cell>
          <cell r="M158">
            <v>1189.76</v>
          </cell>
          <cell r="N158">
            <v>1189.76</v>
          </cell>
          <cell r="O158">
            <v>1189.76</v>
          </cell>
          <cell r="P158">
            <v>14185.600000000002</v>
          </cell>
        </row>
        <row r="159">
          <cell r="A159">
            <v>452</v>
          </cell>
          <cell r="B159" t="str">
            <v>LOCALES DEL ENCINO</v>
          </cell>
          <cell r="C159" t="str">
            <v>4400-0001-0015-0000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884</v>
          </cell>
          <cell r="M159">
            <v>884</v>
          </cell>
          <cell r="N159">
            <v>884</v>
          </cell>
          <cell r="O159">
            <v>6670.56</v>
          </cell>
          <cell r="P159">
            <v>9322.5600000000013</v>
          </cell>
        </row>
        <row r="160">
          <cell r="A160">
            <v>453</v>
          </cell>
          <cell r="B160" t="str">
            <v>TELESCOPIO</v>
          </cell>
          <cell r="C160" t="str">
            <v>4400-0001-0015-0000</v>
          </cell>
          <cell r="D160">
            <v>0</v>
          </cell>
          <cell r="E160">
            <v>1352</v>
          </cell>
          <cell r="F160">
            <v>703.04</v>
          </cell>
          <cell r="G160">
            <v>0</v>
          </cell>
          <cell r="H160">
            <v>703.04</v>
          </cell>
          <cell r="I160">
            <v>0</v>
          </cell>
          <cell r="J160">
            <v>0</v>
          </cell>
          <cell r="K160">
            <v>0</v>
          </cell>
          <cell r="L160">
            <v>3515.2</v>
          </cell>
          <cell r="M160">
            <v>0</v>
          </cell>
          <cell r="N160">
            <v>1406.08</v>
          </cell>
          <cell r="O160">
            <v>703.04</v>
          </cell>
          <cell r="P160">
            <v>8382.4</v>
          </cell>
        </row>
        <row r="161">
          <cell r="A161">
            <v>454</v>
          </cell>
          <cell r="B161" t="str">
            <v>FIESTAS TRADICIONALES</v>
          </cell>
          <cell r="C161" t="str">
            <v>4400-0009-0003-0000</v>
          </cell>
          <cell r="D161">
            <v>201124.5</v>
          </cell>
          <cell r="E161">
            <v>33984.800000000003</v>
          </cell>
          <cell r="F161">
            <v>113531.38</v>
          </cell>
          <cell r="G161">
            <v>18442</v>
          </cell>
          <cell r="H161">
            <v>57104.6</v>
          </cell>
          <cell r="I161">
            <v>117822.12</v>
          </cell>
          <cell r="J161">
            <v>82135.5</v>
          </cell>
          <cell r="K161">
            <v>35666.300000000003</v>
          </cell>
          <cell r="L161">
            <v>13483.8</v>
          </cell>
          <cell r="M161">
            <v>362678.53</v>
          </cell>
          <cell r="N161">
            <v>55676.39</v>
          </cell>
          <cell r="O161">
            <v>486474.4</v>
          </cell>
          <cell r="P161">
            <v>1578124.3199999998</v>
          </cell>
        </row>
        <row r="162">
          <cell r="A162">
            <v>455</v>
          </cell>
          <cell r="B162" t="str">
            <v>INFRAESTRUCTURA TELEFONICA</v>
          </cell>
          <cell r="C162" t="str">
            <v>4400-0001-0033-0000</v>
          </cell>
          <cell r="D162">
            <v>20000</v>
          </cell>
          <cell r="E162">
            <v>20000</v>
          </cell>
          <cell r="F162">
            <v>20000</v>
          </cell>
          <cell r="G162">
            <v>19952</v>
          </cell>
          <cell r="H162">
            <v>19901.12</v>
          </cell>
          <cell r="I162">
            <v>22546.880000000001</v>
          </cell>
          <cell r="J162">
            <v>20800</v>
          </cell>
          <cell r="K162">
            <v>20800</v>
          </cell>
          <cell r="L162">
            <v>20800</v>
          </cell>
          <cell r="M162">
            <v>20800</v>
          </cell>
          <cell r="N162">
            <v>20800</v>
          </cell>
          <cell r="O162">
            <v>20800</v>
          </cell>
          <cell r="P162">
            <v>247200</v>
          </cell>
        </row>
        <row r="163">
          <cell r="A163">
            <v>456</v>
          </cell>
          <cell r="B163" t="str">
            <v>JUEGOS MECANICOS</v>
          </cell>
          <cell r="C163" t="str">
            <v>4400-0009-0003-0000</v>
          </cell>
          <cell r="D163">
            <v>520</v>
          </cell>
          <cell r="E163">
            <v>0</v>
          </cell>
          <cell r="F163">
            <v>12240</v>
          </cell>
          <cell r="G163">
            <v>24548</v>
          </cell>
          <cell r="H163">
            <v>0</v>
          </cell>
          <cell r="I163">
            <v>5205.2</v>
          </cell>
          <cell r="J163">
            <v>2839.2</v>
          </cell>
          <cell r="K163">
            <v>0</v>
          </cell>
          <cell r="L163">
            <v>0</v>
          </cell>
          <cell r="M163">
            <v>0</v>
          </cell>
          <cell r="N163">
            <v>473.2</v>
          </cell>
          <cell r="O163">
            <v>2568.8000000000002</v>
          </cell>
          <cell r="P163">
            <v>48394.399999999994</v>
          </cell>
        </row>
        <row r="164">
          <cell r="A164">
            <v>457</v>
          </cell>
          <cell r="B164" t="str">
            <v>CASETAS DE  REVISTAS</v>
          </cell>
          <cell r="C164" t="str">
            <v>4400-0001-0015-0000</v>
          </cell>
          <cell r="F164">
            <v>1460.16</v>
          </cell>
          <cell r="G164">
            <v>1622.4</v>
          </cell>
          <cell r="H164">
            <v>1460.16</v>
          </cell>
          <cell r="I164">
            <v>1460.16</v>
          </cell>
          <cell r="J164">
            <v>2109.12</v>
          </cell>
          <cell r="K164">
            <v>973.44</v>
          </cell>
          <cell r="L164">
            <v>1946.88</v>
          </cell>
          <cell r="M164">
            <v>973.44</v>
          </cell>
          <cell r="N164">
            <v>648.96</v>
          </cell>
          <cell r="O164">
            <v>1297.92</v>
          </cell>
          <cell r="P164">
            <v>13952.640000000001</v>
          </cell>
        </row>
        <row r="165">
          <cell r="A165">
            <v>458</v>
          </cell>
          <cell r="B165" t="str">
            <v>AMPLIACION DE HORARIO BILLARES, FUTBOLITOS, MAQU</v>
          </cell>
          <cell r="C165" t="str">
            <v>4400-0001-0015-0000</v>
          </cell>
          <cell r="F165">
            <v>208</v>
          </cell>
          <cell r="G165">
            <v>208</v>
          </cell>
          <cell r="H165">
            <v>208</v>
          </cell>
          <cell r="I165">
            <v>624</v>
          </cell>
          <cell r="J165">
            <v>624</v>
          </cell>
          <cell r="K165">
            <v>1040</v>
          </cell>
          <cell r="L165">
            <v>624</v>
          </cell>
          <cell r="M165">
            <v>208</v>
          </cell>
          <cell r="N165">
            <v>624</v>
          </cell>
          <cell r="O165">
            <v>208</v>
          </cell>
          <cell r="P165">
            <v>4576</v>
          </cell>
        </row>
        <row r="166">
          <cell r="A166">
            <v>459</v>
          </cell>
          <cell r="B166" t="str">
            <v>CASETAS DEPORTIVAS</v>
          </cell>
          <cell r="C166" t="str">
            <v>4400-0009-0005-0000</v>
          </cell>
          <cell r="F166">
            <v>0</v>
          </cell>
          <cell r="H166">
            <v>936</v>
          </cell>
          <cell r="I166">
            <v>936</v>
          </cell>
          <cell r="J166">
            <v>0</v>
          </cell>
          <cell r="K166">
            <v>936</v>
          </cell>
          <cell r="L166">
            <v>1560</v>
          </cell>
          <cell r="M166">
            <v>624</v>
          </cell>
          <cell r="N166">
            <v>624</v>
          </cell>
          <cell r="O166">
            <v>4264</v>
          </cell>
          <cell r="P166">
            <v>9880</v>
          </cell>
        </row>
        <row r="167">
          <cell r="A167">
            <v>460</v>
          </cell>
          <cell r="B167" t="str">
            <v>PARQUE DE BEIS BOL SAN JERONIM</v>
          </cell>
          <cell r="C167" t="str">
            <v>4400-0001-0015-0000</v>
          </cell>
          <cell r="F167">
            <v>0</v>
          </cell>
          <cell r="H167">
            <v>6240</v>
          </cell>
          <cell r="I167">
            <v>0</v>
          </cell>
          <cell r="J167">
            <v>936</v>
          </cell>
          <cell r="K167">
            <v>0</v>
          </cell>
          <cell r="L167">
            <v>3120</v>
          </cell>
          <cell r="M167">
            <v>0</v>
          </cell>
          <cell r="N167">
            <v>2209.16</v>
          </cell>
          <cell r="O167">
            <v>0</v>
          </cell>
          <cell r="P167">
            <v>12505.16</v>
          </cell>
        </row>
        <row r="168">
          <cell r="A168">
            <v>461</v>
          </cell>
          <cell r="B168" t="str">
            <v>INTERESES CREDITO BANCARIO</v>
          </cell>
          <cell r="C168" t="str">
            <v>4400-0005-0006-0000</v>
          </cell>
          <cell r="K168">
            <v>55833.65</v>
          </cell>
          <cell r="L168">
            <v>55810.04</v>
          </cell>
          <cell r="M168">
            <v>370935.38</v>
          </cell>
          <cell r="N168">
            <v>32708.34</v>
          </cell>
          <cell r="O168">
            <v>0</v>
          </cell>
          <cell r="P168">
            <v>515287.41000000003</v>
          </cell>
        </row>
        <row r="169">
          <cell r="A169">
            <v>462</v>
          </cell>
          <cell r="B169" t="str">
            <v>INTERESES REMANENTES  POR OBRA</v>
          </cell>
          <cell r="C169" t="str">
            <v>4400-0005-0007-0000</v>
          </cell>
          <cell r="K169">
            <v>35544.769999999997</v>
          </cell>
          <cell r="L169">
            <v>26426.62</v>
          </cell>
          <cell r="M169">
            <v>326890.86</v>
          </cell>
          <cell r="N169">
            <v>21592.83</v>
          </cell>
          <cell r="O169">
            <v>4929.13</v>
          </cell>
          <cell r="P169">
            <v>415384.21</v>
          </cell>
        </row>
        <row r="170">
          <cell r="A170">
            <v>463</v>
          </cell>
          <cell r="L170">
            <v>6400</v>
          </cell>
          <cell r="M170">
            <v>3000</v>
          </cell>
          <cell r="N170">
            <v>2400</v>
          </cell>
          <cell r="O170">
            <v>3000</v>
          </cell>
          <cell r="P170">
            <v>14800</v>
          </cell>
        </row>
        <row r="171">
          <cell r="A171">
            <v>464</v>
          </cell>
          <cell r="L171">
            <v>1664</v>
          </cell>
          <cell r="M171">
            <v>588</v>
          </cell>
          <cell r="N171">
            <v>378</v>
          </cell>
          <cell r="O171">
            <v>492</v>
          </cell>
          <cell r="P171">
            <v>3122</v>
          </cell>
        </row>
        <row r="172">
          <cell r="A172">
            <v>467</v>
          </cell>
          <cell r="L172">
            <v>0</v>
          </cell>
          <cell r="M172">
            <v>265606.3</v>
          </cell>
          <cell r="N172">
            <v>1233.5999999999999</v>
          </cell>
          <cell r="O172">
            <v>3220.28</v>
          </cell>
          <cell r="P172">
            <v>270060.18</v>
          </cell>
        </row>
        <row r="173">
          <cell r="A173">
            <v>501</v>
          </cell>
          <cell r="B173" t="str">
            <v>REZAGOS DERECHOS</v>
          </cell>
          <cell r="C173" t="str">
            <v>4500-0001-0003-0000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502</v>
          </cell>
          <cell r="B174" t="str">
            <v>RECARGOS OTROS IMPTOS Y DERECH</v>
          </cell>
          <cell r="C174" t="str">
            <v>4500-0002-0002-0000</v>
          </cell>
          <cell r="D174">
            <v>32229.31</v>
          </cell>
          <cell r="E174">
            <v>18128.38</v>
          </cell>
          <cell r="F174">
            <v>21651.17</v>
          </cell>
          <cell r="G174">
            <v>29222.38</v>
          </cell>
          <cell r="H174">
            <v>29973.98</v>
          </cell>
          <cell r="I174">
            <v>29267.69</v>
          </cell>
          <cell r="J174">
            <v>56512.35</v>
          </cell>
          <cell r="K174">
            <v>26453.07</v>
          </cell>
          <cell r="L174">
            <v>23689.54</v>
          </cell>
          <cell r="M174">
            <v>26245.55</v>
          </cell>
          <cell r="N174">
            <v>17789.07</v>
          </cell>
          <cell r="O174">
            <v>40111.980000000003</v>
          </cell>
          <cell r="P174">
            <v>351274.47</v>
          </cell>
        </row>
        <row r="175">
          <cell r="A175">
            <v>503</v>
          </cell>
          <cell r="B175" t="str">
            <v>AVISO EXTEMP TRASLACION DE DOM</v>
          </cell>
          <cell r="C175" t="str">
            <v>4500-0003-0001-0000</v>
          </cell>
          <cell r="D175">
            <v>16040</v>
          </cell>
          <cell r="E175">
            <v>7672.5</v>
          </cell>
          <cell r="F175">
            <v>6682.5</v>
          </cell>
          <cell r="G175">
            <v>12127.5</v>
          </cell>
          <cell r="H175">
            <v>1856.25</v>
          </cell>
          <cell r="I175">
            <v>2227.5</v>
          </cell>
          <cell r="J175">
            <v>5921</v>
          </cell>
          <cell r="K175">
            <v>16905.5</v>
          </cell>
          <cell r="L175">
            <v>4287.5</v>
          </cell>
          <cell r="M175">
            <v>1851.3</v>
          </cell>
          <cell r="N175">
            <v>2574</v>
          </cell>
          <cell r="O175">
            <v>5291.5</v>
          </cell>
          <cell r="P175">
            <v>83437.05</v>
          </cell>
        </row>
        <row r="176">
          <cell r="A176">
            <v>504</v>
          </cell>
          <cell r="B176" t="str">
            <v>AVISO EXTEMP TERM DE OBRA</v>
          </cell>
          <cell r="C176" t="str">
            <v>4500-0003-0002-0000</v>
          </cell>
          <cell r="D176">
            <v>75895.850000000006</v>
          </cell>
          <cell r="E176">
            <v>27266.6</v>
          </cell>
          <cell r="F176">
            <v>9226</v>
          </cell>
          <cell r="G176">
            <v>4740</v>
          </cell>
          <cell r="H176">
            <v>5312.5</v>
          </cell>
          <cell r="I176">
            <v>7235</v>
          </cell>
          <cell r="J176">
            <v>32758.05</v>
          </cell>
          <cell r="K176">
            <v>19741.95</v>
          </cell>
          <cell r="L176">
            <v>20334.849999999999</v>
          </cell>
          <cell r="M176">
            <v>30903.200000000001</v>
          </cell>
          <cell r="N176">
            <v>23787</v>
          </cell>
          <cell r="O176">
            <v>24345.55</v>
          </cell>
          <cell r="P176">
            <v>281546.55000000005</v>
          </cell>
        </row>
        <row r="177">
          <cell r="A177">
            <v>505</v>
          </cell>
          <cell r="B177" t="str">
            <v>INF AL REG. DE CONST Y CONSER</v>
          </cell>
          <cell r="C177" t="str">
            <v>4500-0003-0003-0000</v>
          </cell>
          <cell r="D177">
            <v>2200.6</v>
          </cell>
          <cell r="E177">
            <v>1990</v>
          </cell>
          <cell r="F177">
            <v>3212</v>
          </cell>
          <cell r="G177">
            <v>4055.04</v>
          </cell>
          <cell r="H177">
            <v>9240</v>
          </cell>
          <cell r="I177">
            <v>12054.25</v>
          </cell>
          <cell r="J177">
            <v>9732</v>
          </cell>
          <cell r="K177">
            <v>4984</v>
          </cell>
          <cell r="L177">
            <v>9642</v>
          </cell>
          <cell r="M177">
            <v>8622</v>
          </cell>
          <cell r="N177">
            <v>6150.01</v>
          </cell>
          <cell r="O177">
            <v>6070.02</v>
          </cell>
          <cell r="P177">
            <v>77951.92</v>
          </cell>
        </row>
        <row r="178">
          <cell r="A178">
            <v>506</v>
          </cell>
          <cell r="B178" t="str">
            <v>INF  LEY DE ALCOHOLES Y SU RE</v>
          </cell>
          <cell r="C178" t="str">
            <v>4500-0003-0004-0000</v>
          </cell>
          <cell r="D178">
            <v>23707.5</v>
          </cell>
          <cell r="E178">
            <v>43652.5</v>
          </cell>
          <cell r="F178">
            <v>14657.5</v>
          </cell>
          <cell r="G178">
            <v>34665</v>
          </cell>
          <cell r="H178">
            <v>42025.5</v>
          </cell>
          <cell r="I178">
            <v>29217.5</v>
          </cell>
          <cell r="J178">
            <v>20332.5</v>
          </cell>
          <cell r="K178">
            <v>24032.5</v>
          </cell>
          <cell r="L178">
            <v>27350</v>
          </cell>
          <cell r="M178">
            <v>38626.199999999997</v>
          </cell>
          <cell r="N178">
            <v>44559.88</v>
          </cell>
          <cell r="O178">
            <v>29692.57</v>
          </cell>
          <cell r="P178">
            <v>372519.15</v>
          </cell>
        </row>
        <row r="179">
          <cell r="A179">
            <v>507</v>
          </cell>
          <cell r="B179" t="str">
            <v>INF AL BANDO POLICIA Y BUEN GO</v>
          </cell>
          <cell r="C179" t="str">
            <v>4500-0003-0005-0000</v>
          </cell>
          <cell r="D179">
            <v>58410.5</v>
          </cell>
          <cell r="E179">
            <v>100860</v>
          </cell>
          <cell r="F179">
            <v>88335</v>
          </cell>
          <cell r="G179">
            <v>69091</v>
          </cell>
          <cell r="H179">
            <v>99480</v>
          </cell>
          <cell r="I179">
            <v>87352</v>
          </cell>
          <cell r="J179">
            <v>64018</v>
          </cell>
          <cell r="K179">
            <v>61575</v>
          </cell>
          <cell r="L179">
            <v>44763</v>
          </cell>
          <cell r="M179">
            <v>118282</v>
          </cell>
          <cell r="N179">
            <v>40435</v>
          </cell>
          <cell r="O179">
            <v>37050</v>
          </cell>
          <cell r="P179">
            <v>869651.5</v>
          </cell>
        </row>
        <row r="180">
          <cell r="A180">
            <v>508</v>
          </cell>
          <cell r="B180" t="str">
            <v>INF LEY DE TRANSITO Y SU REGLA</v>
          </cell>
          <cell r="C180" t="str">
            <v>4500-0003-0006-0000</v>
          </cell>
          <cell r="D180">
            <v>156454.5</v>
          </cell>
          <cell r="E180">
            <v>204170</v>
          </cell>
          <cell r="F180">
            <v>297052.44</v>
          </cell>
          <cell r="G180">
            <v>267191.14</v>
          </cell>
          <cell r="H180">
            <v>382090.23999999999</v>
          </cell>
          <cell r="I180">
            <v>393312.26</v>
          </cell>
          <cell r="J180">
            <v>392983.54</v>
          </cell>
          <cell r="K180">
            <v>305132.13</v>
          </cell>
          <cell r="L180">
            <v>327532.73</v>
          </cell>
          <cell r="M180">
            <v>473395.78</v>
          </cell>
          <cell r="N180">
            <v>337449.22</v>
          </cell>
          <cell r="O180">
            <v>428908.31</v>
          </cell>
          <cell r="P180">
            <v>3965672.2899999996</v>
          </cell>
        </row>
        <row r="181">
          <cell r="A181">
            <v>509</v>
          </cell>
          <cell r="B181" t="str">
            <v>EXTEMP VERIFICACION AMB VEHICU</v>
          </cell>
          <cell r="C181" t="str">
            <v>4500-0003-0007-0000</v>
          </cell>
          <cell r="D181">
            <v>43792</v>
          </cell>
          <cell r="E181">
            <v>81422.600000000006</v>
          </cell>
          <cell r="F181">
            <v>236197.89</v>
          </cell>
          <cell r="G181">
            <v>179699.57</v>
          </cell>
          <cell r="H181">
            <v>123264.96000000001</v>
          </cell>
          <cell r="I181">
            <v>79948.960000000006</v>
          </cell>
          <cell r="J181">
            <v>98017.919999999998</v>
          </cell>
          <cell r="K181">
            <v>71780.800000000003</v>
          </cell>
          <cell r="L181">
            <v>73824.399999999994</v>
          </cell>
          <cell r="M181">
            <v>33415.199999999997</v>
          </cell>
          <cell r="N181">
            <v>1980.16</v>
          </cell>
          <cell r="O181">
            <v>2475.1999999999998</v>
          </cell>
          <cell r="P181">
            <v>1025819.66</v>
          </cell>
        </row>
        <row r="182">
          <cell r="A182">
            <v>510</v>
          </cell>
          <cell r="B182" t="str">
            <v>ADMTVAS NO FISCALES *FEDERALES</v>
          </cell>
          <cell r="C182" t="str">
            <v>4500-0003-0008-0000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5369.95</v>
          </cell>
          <cell r="I182">
            <v>2989.85</v>
          </cell>
          <cell r="J182">
            <v>2133.92</v>
          </cell>
          <cell r="K182">
            <v>1228.5</v>
          </cell>
          <cell r="L182">
            <v>0</v>
          </cell>
          <cell r="M182">
            <v>1117.26</v>
          </cell>
          <cell r="N182">
            <v>505.8</v>
          </cell>
          <cell r="O182">
            <v>0</v>
          </cell>
          <cell r="P182">
            <v>13345.279999999999</v>
          </cell>
        </row>
        <row r="183">
          <cell r="A183">
            <v>511</v>
          </cell>
          <cell r="B183" t="str">
            <v>ADMTVAS NO FISCALES * MPALES*</v>
          </cell>
          <cell r="C183" t="str">
            <v>4500-0003-0009-0000</v>
          </cell>
          <cell r="D183">
            <v>6048</v>
          </cell>
          <cell r="E183">
            <v>3855.3</v>
          </cell>
          <cell r="F183">
            <v>14943.5</v>
          </cell>
          <cell r="G183">
            <v>28100.5</v>
          </cell>
          <cell r="H183">
            <v>33321.040000000001</v>
          </cell>
          <cell r="I183">
            <v>9150</v>
          </cell>
          <cell r="J183">
            <v>7055</v>
          </cell>
          <cell r="K183">
            <v>11091.5</v>
          </cell>
          <cell r="L183">
            <v>16022.6</v>
          </cell>
          <cell r="M183">
            <v>7637.5</v>
          </cell>
          <cell r="N183">
            <v>4220</v>
          </cell>
          <cell r="O183">
            <v>12720</v>
          </cell>
          <cell r="P183">
            <v>154164.94</v>
          </cell>
        </row>
        <row r="184">
          <cell r="A184">
            <v>512</v>
          </cell>
          <cell r="B184" t="str">
            <v>POR REPARACION DAÑOS AL MPIO</v>
          </cell>
          <cell r="C184" t="str">
            <v>4500-0004-0001-0000</v>
          </cell>
          <cell r="D184">
            <v>1054</v>
          </cell>
          <cell r="E184">
            <v>16430</v>
          </cell>
          <cell r="F184">
            <v>4200</v>
          </cell>
          <cell r="G184">
            <v>150</v>
          </cell>
          <cell r="H184">
            <v>0</v>
          </cell>
          <cell r="I184">
            <v>0</v>
          </cell>
          <cell r="J184">
            <v>250</v>
          </cell>
          <cell r="K184">
            <v>6200</v>
          </cell>
          <cell r="L184">
            <v>0</v>
          </cell>
          <cell r="M184">
            <v>600</v>
          </cell>
          <cell r="N184">
            <v>6000</v>
          </cell>
          <cell r="O184">
            <v>1161.3499999999999</v>
          </cell>
          <cell r="P184">
            <v>36045.35</v>
          </cell>
        </row>
        <row r="185">
          <cell r="A185">
            <v>513</v>
          </cell>
          <cell r="B185" t="str">
            <v>POR REP DAÑOS A VEHIC MPALES.</v>
          </cell>
          <cell r="C185" t="str">
            <v>4500-0004-0002-0000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1000</v>
          </cell>
          <cell r="O185">
            <v>0</v>
          </cell>
          <cell r="P185">
            <v>1000</v>
          </cell>
        </row>
        <row r="186">
          <cell r="A186">
            <v>516</v>
          </cell>
          <cell r="B186" t="str">
            <v>DONATIVOS FIESTAS DE SAN JUAN</v>
          </cell>
          <cell r="C186" t="str">
            <v>4500-0006-0001-0000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517</v>
          </cell>
          <cell r="B187" t="str">
            <v>APORTACIONES FIC</v>
          </cell>
          <cell r="C187" t="str">
            <v>4500-0006-0002-0000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518</v>
          </cell>
          <cell r="B188" t="str">
            <v>GOB DEL ESTADO CONV VIALIDAD</v>
          </cell>
          <cell r="C188" t="str">
            <v>4500-0006-0003-0000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519</v>
          </cell>
          <cell r="B189" t="str">
            <v>GOB DEL ESTADO CASA DE LA CULT</v>
          </cell>
          <cell r="C189" t="str">
            <v>4500-0006-0004-0000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520</v>
          </cell>
          <cell r="B190" t="str">
            <v>GOB DEL EDO EL ENCINO Y CENTRO</v>
          </cell>
          <cell r="C190" t="str">
            <v>4500-0006-0005-0000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521</v>
          </cell>
          <cell r="B191" t="str">
            <v>APORT CONTRATISTAS OBRAS BENEF</v>
          </cell>
          <cell r="C191" t="str">
            <v>4500-0006-0006-0000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522</v>
          </cell>
          <cell r="B192" t="str">
            <v>APORT PARA PROG OBRAS DE BENEF</v>
          </cell>
          <cell r="C192" t="str">
            <v>4500-0006-0007-0000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523</v>
          </cell>
          <cell r="B193" t="str">
            <v>EXTENSIONES DE HORARIO</v>
          </cell>
          <cell r="C193" t="str">
            <v>4500-0006-0008-0000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524</v>
          </cell>
          <cell r="B194" t="str">
            <v>PAGO PROV PARA EXT DE HORARIO</v>
          </cell>
          <cell r="C194" t="str">
            <v>4500-0006-0009-0000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525</v>
          </cell>
          <cell r="B195" t="str">
            <v>INFRACC. A DISPOSICIONES AMBIE</v>
          </cell>
          <cell r="C195" t="str">
            <v>4500-0006-0010-0000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526</v>
          </cell>
          <cell r="B196" t="str">
            <v>RESPUESTA DE AYUNTAMIENTO</v>
          </cell>
          <cell r="C196" t="str">
            <v>4500-0006-0011-0000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528</v>
          </cell>
          <cell r="B197" t="str">
            <v>OTRAS APORTACIONES</v>
          </cell>
          <cell r="C197" t="str">
            <v>4500-0006-0013-0000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529</v>
          </cell>
          <cell r="B198" t="str">
            <v>OTROS DONATIVOS</v>
          </cell>
          <cell r="C198" t="str">
            <v>4500-0006-0014-0000</v>
          </cell>
          <cell r="D198">
            <v>24.76</v>
          </cell>
          <cell r="E198">
            <v>918</v>
          </cell>
          <cell r="F198">
            <v>12.72</v>
          </cell>
          <cell r="G198">
            <v>0</v>
          </cell>
          <cell r="H198">
            <v>0</v>
          </cell>
          <cell r="I198">
            <v>0</v>
          </cell>
          <cell r="J198">
            <v>487.32</v>
          </cell>
          <cell r="K198">
            <v>8.6300000000000008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1451.43</v>
          </cell>
        </row>
        <row r="199">
          <cell r="A199">
            <v>532</v>
          </cell>
          <cell r="B199" t="str">
            <v>FONDO INFRAEST SOCIAL MPAL.</v>
          </cell>
          <cell r="C199" t="str">
            <v>4500-0009-0001-0000</v>
          </cell>
          <cell r="D199">
            <v>0</v>
          </cell>
          <cell r="E199">
            <v>3988610</v>
          </cell>
          <cell r="F199">
            <v>3988610</v>
          </cell>
          <cell r="G199">
            <v>3988610</v>
          </cell>
          <cell r="H199">
            <v>3988610</v>
          </cell>
          <cell r="I199">
            <v>3988610</v>
          </cell>
          <cell r="J199">
            <v>3988610</v>
          </cell>
          <cell r="K199">
            <v>3988610</v>
          </cell>
          <cell r="L199">
            <v>3988610</v>
          </cell>
          <cell r="M199">
            <v>3988610</v>
          </cell>
          <cell r="N199">
            <v>3988610</v>
          </cell>
          <cell r="O199">
            <v>0</v>
          </cell>
          <cell r="P199">
            <v>39886100</v>
          </cell>
        </row>
        <row r="200">
          <cell r="A200">
            <v>533</v>
          </cell>
          <cell r="B200" t="str">
            <v>FONDO PARA FORTALECIMIENTO MPA</v>
          </cell>
          <cell r="C200" t="str">
            <v>4500-0009-0002-0000</v>
          </cell>
          <cell r="D200">
            <v>0</v>
          </cell>
          <cell r="E200">
            <v>4841017</v>
          </cell>
          <cell r="F200">
            <v>4841017</v>
          </cell>
          <cell r="G200">
            <v>4841017</v>
          </cell>
          <cell r="H200">
            <v>4841017</v>
          </cell>
          <cell r="I200">
            <v>4841017</v>
          </cell>
          <cell r="J200">
            <v>4841017</v>
          </cell>
          <cell r="K200">
            <v>4841017</v>
          </cell>
          <cell r="L200">
            <v>4841017</v>
          </cell>
          <cell r="M200">
            <v>4841017</v>
          </cell>
          <cell r="N200">
            <v>4841017</v>
          </cell>
          <cell r="O200">
            <v>9682038</v>
          </cell>
          <cell r="P200">
            <v>58092208</v>
          </cell>
        </row>
        <row r="201">
          <cell r="A201">
            <v>534</v>
          </cell>
          <cell r="B201" t="str">
            <v>APORT DE BENEF PROG GRAL DE OB</v>
          </cell>
          <cell r="C201" t="str">
            <v>4500-0009-0003-0000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535</v>
          </cell>
          <cell r="B202" t="str">
            <v>APORT DE BENEF OBRAS RUR ELECT</v>
          </cell>
          <cell r="C202" t="str">
            <v>4500-0009-0005-0000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536</v>
          </cell>
          <cell r="B203" t="str">
            <v>VENTA DE BASES P/PADRON PROVEE</v>
          </cell>
          <cell r="C203" t="str">
            <v>4500-0006-0016-0000</v>
          </cell>
          <cell r="D203">
            <v>1747.2</v>
          </cell>
          <cell r="E203">
            <v>3075.08</v>
          </cell>
          <cell r="F203">
            <v>1589.98</v>
          </cell>
          <cell r="G203">
            <v>2716.94</v>
          </cell>
          <cell r="H203">
            <v>1362.84</v>
          </cell>
          <cell r="I203">
            <v>3494.82</v>
          </cell>
          <cell r="J203">
            <v>2498.54</v>
          </cell>
          <cell r="K203">
            <v>1817.12</v>
          </cell>
          <cell r="L203">
            <v>2044.26</v>
          </cell>
          <cell r="M203">
            <v>3179.96</v>
          </cell>
          <cell r="N203">
            <v>1817.12</v>
          </cell>
          <cell r="O203">
            <v>1589.98</v>
          </cell>
          <cell r="P203">
            <v>26933.839999999997</v>
          </cell>
        </row>
        <row r="204">
          <cell r="A204">
            <v>537</v>
          </cell>
          <cell r="B204" t="str">
            <v>APORT. P/EVENTOS ESPECIALES</v>
          </cell>
          <cell r="C204" t="str">
            <v>4500-0006-0017-0000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538</v>
          </cell>
          <cell r="B205" t="str">
            <v>ADQUISICION DE BASES</v>
          </cell>
          <cell r="C205" t="str">
            <v>4500-0006-0018-0000</v>
          </cell>
          <cell r="D205">
            <v>27300</v>
          </cell>
          <cell r="E205">
            <v>31886.400000000001</v>
          </cell>
          <cell r="F205">
            <v>11356.8</v>
          </cell>
          <cell r="G205">
            <v>12492.48</v>
          </cell>
          <cell r="H205">
            <v>9397.2199999999993</v>
          </cell>
          <cell r="I205">
            <v>28239.759999999998</v>
          </cell>
          <cell r="J205">
            <v>72119.399999999994</v>
          </cell>
          <cell r="K205">
            <v>27797.040000000001</v>
          </cell>
          <cell r="L205">
            <v>4387.68</v>
          </cell>
          <cell r="M205">
            <v>16898.36</v>
          </cell>
          <cell r="N205">
            <v>32147</v>
          </cell>
          <cell r="O205">
            <v>24793.68</v>
          </cell>
          <cell r="P205">
            <v>298815.82</v>
          </cell>
        </row>
        <row r="206">
          <cell r="A206">
            <v>539</v>
          </cell>
          <cell r="B206" t="str">
            <v>DONATIVO P/SEG PUBLICA</v>
          </cell>
          <cell r="C206" t="str">
            <v>4500-0006-0019-0000</v>
          </cell>
          <cell r="D206">
            <v>5500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5500</v>
          </cell>
        </row>
        <row r="207">
          <cell r="A207">
            <v>540</v>
          </cell>
          <cell r="B207" t="str">
            <v>APORT P/PARTICIPACION CIUDADAN</v>
          </cell>
          <cell r="C207" t="str">
            <v>4500-0009-0004-0000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541</v>
          </cell>
          <cell r="B208" t="str">
            <v>Boletaje Coronación Fiestas de San Juan</v>
          </cell>
          <cell r="C208" t="str">
            <v>4500-0006-0020-0000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542</v>
          </cell>
          <cell r="B209" t="str">
            <v>REPARACION DE DAÑOS AL MUNICIP</v>
          </cell>
          <cell r="C209" t="str">
            <v>4500-0004-0003-0000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7000</v>
          </cell>
          <cell r="L209">
            <v>4600</v>
          </cell>
          <cell r="M209">
            <v>0</v>
          </cell>
          <cell r="N209">
            <v>120</v>
          </cell>
          <cell r="O209">
            <v>2500</v>
          </cell>
          <cell r="P209">
            <v>14220</v>
          </cell>
        </row>
        <row r="210">
          <cell r="A210">
            <v>543</v>
          </cell>
          <cell r="O210">
            <v>40940</v>
          </cell>
          <cell r="P210">
            <v>40940</v>
          </cell>
        </row>
        <row r="211">
          <cell r="A211">
            <v>600</v>
          </cell>
          <cell r="B211" t="str">
            <v>FONDO GENERAL</v>
          </cell>
          <cell r="C211" t="str">
            <v>4600-0001-0001-0000</v>
          </cell>
          <cell r="D211">
            <v>7649653.1500000004</v>
          </cell>
          <cell r="E211">
            <v>8544663.0199999996</v>
          </cell>
          <cell r="F211">
            <v>9977420.5299999993</v>
          </cell>
          <cell r="G211">
            <v>12915201.4</v>
          </cell>
          <cell r="H211">
            <v>8823626.8399999999</v>
          </cell>
          <cell r="I211">
            <v>7301332.1600000001</v>
          </cell>
          <cell r="J211">
            <v>9887264.9600000009</v>
          </cell>
          <cell r="K211">
            <v>6915429.3600000003</v>
          </cell>
          <cell r="L211">
            <v>8214589.1900000004</v>
          </cell>
          <cell r="M211">
            <v>7524954.8700000001</v>
          </cell>
          <cell r="N211">
            <v>7336266.6100000003</v>
          </cell>
          <cell r="O211">
            <v>6616408.0199999996</v>
          </cell>
          <cell r="P211">
            <v>101706810.11</v>
          </cell>
        </row>
        <row r="212">
          <cell r="A212">
            <v>601</v>
          </cell>
          <cell r="B212" t="str">
            <v>FONDO DEL FOMENTO MUNICIPAL</v>
          </cell>
          <cell r="C212" t="str">
            <v>4600-0002-0001-0000</v>
          </cell>
          <cell r="D212">
            <v>995827.88</v>
          </cell>
          <cell r="E212">
            <v>884189.6</v>
          </cell>
          <cell r="F212">
            <v>1121114.31</v>
          </cell>
          <cell r="G212">
            <v>1346318.68</v>
          </cell>
          <cell r="H212">
            <v>956586.32</v>
          </cell>
          <cell r="I212">
            <v>843883.94</v>
          </cell>
          <cell r="J212">
            <v>1220634.06</v>
          </cell>
          <cell r="K212">
            <v>769677.08</v>
          </cell>
          <cell r="L212">
            <v>976697.74</v>
          </cell>
          <cell r="M212">
            <v>876241.53</v>
          </cell>
          <cell r="N212">
            <v>884289.41</v>
          </cell>
          <cell r="O212">
            <v>433790.56</v>
          </cell>
          <cell r="P212">
            <v>11309251.110000001</v>
          </cell>
        </row>
        <row r="213">
          <cell r="A213">
            <v>602</v>
          </cell>
          <cell r="B213" t="str">
            <v>20% ADICIONAL FONDO GENERAL</v>
          </cell>
          <cell r="C213" t="str">
            <v>4600-0003-0001-0000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603</v>
          </cell>
          <cell r="B214" t="str">
            <v>APOYO EXTRAORDINARIO</v>
          </cell>
          <cell r="C214" t="str">
            <v>4600-0004-0001-0000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4000000</v>
          </cell>
          <cell r="M214">
            <v>4000000</v>
          </cell>
          <cell r="N214">
            <v>0</v>
          </cell>
          <cell r="O214">
            <v>12000000</v>
          </cell>
          <cell r="P214">
            <v>20000000</v>
          </cell>
        </row>
        <row r="215">
          <cell r="A215">
            <v>604</v>
          </cell>
          <cell r="B215" t="str">
            <v>APORTACION ADICIONAL</v>
          </cell>
          <cell r="C215" t="str">
            <v>4600-0005-0001-0000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605</v>
          </cell>
          <cell r="B216" t="str">
            <v>IEPS ESPECIAL DE GASOLINAS Y DIESEL</v>
          </cell>
          <cell r="C216" t="str">
            <v>4600-0006-0001-0000</v>
          </cell>
          <cell r="E216">
            <v>0</v>
          </cell>
          <cell r="F216">
            <v>0</v>
          </cell>
          <cell r="G216">
            <v>0</v>
          </cell>
          <cell r="H216">
            <v>107571.9</v>
          </cell>
          <cell r="I216">
            <v>84994.16</v>
          </cell>
          <cell r="J216">
            <v>181387.43</v>
          </cell>
          <cell r="K216">
            <v>125177.57</v>
          </cell>
          <cell r="L216">
            <v>149622.25</v>
          </cell>
          <cell r="M216">
            <v>168916</v>
          </cell>
          <cell r="N216">
            <v>181263.67</v>
          </cell>
          <cell r="O216">
            <v>458046.94</v>
          </cell>
          <cell r="P216">
            <v>1456979.9200000002</v>
          </cell>
        </row>
        <row r="217">
          <cell r="A217">
            <v>606</v>
          </cell>
          <cell r="B217" t="str">
            <v>FONDO DE FISCALIZACION</v>
          </cell>
          <cell r="C217" t="str">
            <v>4600-0007-0001-0000</v>
          </cell>
          <cell r="E217">
            <v>310471.13</v>
          </cell>
          <cell r="F217">
            <v>541728.04</v>
          </cell>
          <cell r="G217">
            <v>333205.75</v>
          </cell>
          <cell r="H217">
            <v>463360.09</v>
          </cell>
          <cell r="I217">
            <v>507790.52</v>
          </cell>
          <cell r="J217">
            <v>0</v>
          </cell>
          <cell r="K217">
            <v>593868.68000000005</v>
          </cell>
          <cell r="L217">
            <v>542614.43999999994</v>
          </cell>
          <cell r="M217">
            <v>0</v>
          </cell>
          <cell r="N217">
            <v>771138.81</v>
          </cell>
          <cell r="O217">
            <v>271307.21999999997</v>
          </cell>
          <cell r="P217">
            <v>4335484.6800000006</v>
          </cell>
        </row>
        <row r="218">
          <cell r="A218">
            <v>700</v>
          </cell>
          <cell r="B218" t="str">
            <v>APORTACION EXTRAORDINARIA</v>
          </cell>
          <cell r="C218" t="str">
            <v>4700-0001-0001-0000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701</v>
          </cell>
          <cell r="B219" t="str">
            <v>OTROS FINANCIAMIENTOS</v>
          </cell>
          <cell r="C219" t="str">
            <v>4700-0001-0002-0000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702</v>
          </cell>
          <cell r="B220" t="str">
            <v>SERVICIOS AMBIENTALES</v>
          </cell>
          <cell r="C220" t="str">
            <v>4700-0003-0001-0000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704</v>
          </cell>
          <cell r="B221" t="str">
            <v>APORTACION VEH. EXTRANJEROS</v>
          </cell>
          <cell r="C221" t="str">
            <v>4700-0005-0001-0000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</sheetData>
      <sheetData sheetId="2" refreshError="1">
        <row r="1">
          <cell r="A1" t="str">
            <v>Mayo</v>
          </cell>
          <cell r="E1" t="str">
            <v>Junio</v>
          </cell>
          <cell r="I1" t="str">
            <v>Julio</v>
          </cell>
          <cell r="M1" t="str">
            <v>Agosto</v>
          </cell>
          <cell r="Q1" t="str">
            <v>Septiembre</v>
          </cell>
          <cell r="U1" t="str">
            <v>Octubre</v>
          </cell>
          <cell r="Y1" t="str">
            <v>Noviembre</v>
          </cell>
          <cell r="AC1" t="str">
            <v>Diciembre</v>
          </cell>
        </row>
        <row r="2">
          <cell r="A2">
            <v>1</v>
          </cell>
          <cell r="B2" t="str">
            <v>IMPTO. PREDIAL URBANO CORRIENT</v>
          </cell>
          <cell r="C2">
            <v>682970.3</v>
          </cell>
          <cell r="E2">
            <v>1</v>
          </cell>
          <cell r="F2" t="str">
            <v>IMPTO. PREDIAL URBANO CORRIENT</v>
          </cell>
          <cell r="G2">
            <v>415731.75</v>
          </cell>
          <cell r="I2">
            <v>1</v>
          </cell>
          <cell r="J2" t="str">
            <v>IMPTO. PREDIAL URBANO CORRIENT</v>
          </cell>
          <cell r="K2">
            <v>540935.74</v>
          </cell>
          <cell r="M2">
            <v>1</v>
          </cell>
          <cell r="N2" t="str">
            <v>IMPTO. PREDIAL URBANO CORRIENT</v>
          </cell>
          <cell r="O2">
            <v>618472.02</v>
          </cell>
          <cell r="Q2">
            <v>1</v>
          </cell>
          <cell r="R2" t="str">
            <v>IMPTO. PREDIAL URBANO CORRIENT</v>
          </cell>
          <cell r="S2">
            <v>741548.88</v>
          </cell>
          <cell r="U2">
            <v>1</v>
          </cell>
          <cell r="V2" t="str">
            <v>IMPTO. PREDIAL URBANO CORRIENT</v>
          </cell>
          <cell r="W2">
            <v>363520.2</v>
          </cell>
          <cell r="Y2">
            <v>1</v>
          </cell>
          <cell r="Z2" t="str">
            <v>IMPTO. PREDIAL URBANO CORRIENT</v>
          </cell>
          <cell r="AA2">
            <v>307039.5</v>
          </cell>
          <cell r="AC2">
            <v>1</v>
          </cell>
          <cell r="AD2" t="str">
            <v>IMPTO. PREDIAL URBANO CORRIENT</v>
          </cell>
          <cell r="AE2">
            <v>1238300.3999999999</v>
          </cell>
        </row>
        <row r="3">
          <cell r="A3">
            <v>2</v>
          </cell>
          <cell r="B3" t="str">
            <v>IMPTO. PREDIAL RUSTICO CORRIEN</v>
          </cell>
          <cell r="C3">
            <v>44919.5</v>
          </cell>
          <cell r="E3">
            <v>2</v>
          </cell>
          <cell r="F3" t="str">
            <v>IMPTO. PREDIAL RUSTICO CORRIEN</v>
          </cell>
          <cell r="G3">
            <v>73838.98</v>
          </cell>
          <cell r="I3">
            <v>2</v>
          </cell>
          <cell r="J3" t="str">
            <v>IMPTO. PREDIAL RUSTICO CORRIEN</v>
          </cell>
          <cell r="K3">
            <v>36817</v>
          </cell>
          <cell r="M3">
            <v>2</v>
          </cell>
          <cell r="N3" t="str">
            <v>IMPTO. PREDIAL RUSTICO CORRIEN</v>
          </cell>
          <cell r="O3">
            <v>37591.5</v>
          </cell>
          <cell r="Q3">
            <v>2</v>
          </cell>
          <cell r="R3" t="str">
            <v>IMPTO. PREDIAL RUSTICO CORRIEN</v>
          </cell>
          <cell r="S3">
            <v>9725</v>
          </cell>
          <cell r="U3">
            <v>2</v>
          </cell>
          <cell r="V3" t="str">
            <v>IMPTO. PREDIAL RUSTICO CORRIEN</v>
          </cell>
          <cell r="W3">
            <v>11179</v>
          </cell>
          <cell r="Y3">
            <v>2</v>
          </cell>
          <cell r="Z3" t="str">
            <v>IMPTO. PREDIAL RUSTICO CORRIEN</v>
          </cell>
          <cell r="AA3">
            <v>12528</v>
          </cell>
          <cell r="AC3">
            <v>2</v>
          </cell>
          <cell r="AD3" t="str">
            <v>IMPTO. PREDIAL RUSTICO CORRIEN</v>
          </cell>
          <cell r="AE3">
            <v>57318</v>
          </cell>
        </row>
        <row r="4">
          <cell r="A4">
            <v>4</v>
          </cell>
          <cell r="B4" t="str">
            <v>RECARGOS *3%*</v>
          </cell>
          <cell r="C4">
            <v>219502.39</v>
          </cell>
          <cell r="E4">
            <v>4</v>
          </cell>
          <cell r="F4" t="str">
            <v>RECARGOS *3%*</v>
          </cell>
          <cell r="G4">
            <v>163720.68</v>
          </cell>
          <cell r="I4">
            <v>4</v>
          </cell>
          <cell r="J4" t="str">
            <v>RECARGOS *3%*</v>
          </cell>
          <cell r="K4">
            <v>169055.19</v>
          </cell>
          <cell r="M4">
            <v>4</v>
          </cell>
          <cell r="N4" t="str">
            <v>RECARGOS *3%*</v>
          </cell>
          <cell r="O4">
            <v>174461.97</v>
          </cell>
          <cell r="Q4">
            <v>4</v>
          </cell>
          <cell r="R4" t="str">
            <v>RECARGOS *3%*</v>
          </cell>
          <cell r="S4">
            <v>143012.29</v>
          </cell>
          <cell r="U4">
            <v>4</v>
          </cell>
          <cell r="V4" t="str">
            <v>RECARGOS *3%*</v>
          </cell>
          <cell r="W4">
            <v>242644.44</v>
          </cell>
          <cell r="Y4">
            <v>4</v>
          </cell>
          <cell r="Z4" t="str">
            <v>RECARGOS *3%*</v>
          </cell>
          <cell r="AA4">
            <v>127631.85</v>
          </cell>
          <cell r="AC4">
            <v>4</v>
          </cell>
          <cell r="AD4" t="str">
            <v>RECARGOS *3%*</v>
          </cell>
          <cell r="AE4">
            <v>11656.16</v>
          </cell>
        </row>
        <row r="5">
          <cell r="A5">
            <v>7</v>
          </cell>
          <cell r="B5" t="str">
            <v>IMPTO. PREDIAL URBANO REZAGO</v>
          </cell>
          <cell r="C5">
            <v>459063.4</v>
          </cell>
          <cell r="E5">
            <v>7</v>
          </cell>
          <cell r="F5" t="str">
            <v>IMPTO. PREDIAL URBANO REZAGO</v>
          </cell>
          <cell r="G5">
            <v>273569.09000000003</v>
          </cell>
          <cell r="I5">
            <v>7</v>
          </cell>
          <cell r="J5" t="str">
            <v>IMPTO. PREDIAL URBANO REZAGO</v>
          </cell>
          <cell r="K5">
            <v>345589.87</v>
          </cell>
          <cell r="M5">
            <v>7</v>
          </cell>
          <cell r="N5" t="str">
            <v>IMPTO. PREDIAL URBANO REZAGO</v>
          </cell>
          <cell r="O5">
            <v>238555.48</v>
          </cell>
          <cell r="Q5">
            <v>7</v>
          </cell>
          <cell r="R5" t="str">
            <v>IMPTO. PREDIAL URBANO REZAGO</v>
          </cell>
          <cell r="S5">
            <v>313054.06</v>
          </cell>
          <cell r="U5">
            <v>7</v>
          </cell>
          <cell r="V5" t="str">
            <v>IMPTO. PREDIAL URBANO REZAGO</v>
          </cell>
          <cell r="W5">
            <v>361266.6</v>
          </cell>
          <cell r="Y5">
            <v>7</v>
          </cell>
          <cell r="Z5" t="str">
            <v>IMPTO. PREDIAL URBANO REZAGO</v>
          </cell>
          <cell r="AA5">
            <v>141409.29999999999</v>
          </cell>
          <cell r="AC5">
            <v>7</v>
          </cell>
          <cell r="AD5" t="str">
            <v>IMPTO. PREDIAL URBANO REZAGO</v>
          </cell>
          <cell r="AE5">
            <v>1173250.1499999999</v>
          </cell>
        </row>
        <row r="6">
          <cell r="A6">
            <v>8</v>
          </cell>
          <cell r="B6" t="str">
            <v>IMPTO. PREDIAL RUSTICO REZAGO</v>
          </cell>
          <cell r="C6">
            <v>20346.5</v>
          </cell>
          <cell r="E6">
            <v>8</v>
          </cell>
          <cell r="F6" t="str">
            <v>IMPTO. PREDIAL RUSTICO REZAGO</v>
          </cell>
          <cell r="G6">
            <v>41556.300000000003</v>
          </cell>
          <cell r="I6">
            <v>8</v>
          </cell>
          <cell r="J6" t="str">
            <v>IMPTO. PREDIAL RUSTICO REZAGO</v>
          </cell>
          <cell r="K6">
            <v>10946</v>
          </cell>
          <cell r="M6">
            <v>8</v>
          </cell>
          <cell r="N6" t="str">
            <v>IMPTO. PREDIAL RUSTICO REZAGO</v>
          </cell>
          <cell r="O6">
            <v>17311</v>
          </cell>
          <cell r="Q6">
            <v>8</v>
          </cell>
          <cell r="R6" t="str">
            <v>IMPTO. PREDIAL RUSTICO REZAGO</v>
          </cell>
          <cell r="S6">
            <v>7692</v>
          </cell>
          <cell r="U6">
            <v>8</v>
          </cell>
          <cell r="V6" t="str">
            <v>IMPTO. PREDIAL RUSTICO REZAGO</v>
          </cell>
          <cell r="W6">
            <v>21325</v>
          </cell>
          <cell r="Y6">
            <v>8</v>
          </cell>
          <cell r="Z6" t="str">
            <v>IMPTO. PREDIAL RUSTICO REZAGO</v>
          </cell>
          <cell r="AA6">
            <v>15290</v>
          </cell>
          <cell r="AC6">
            <v>8</v>
          </cell>
          <cell r="AD6" t="str">
            <v>IMPTO. PREDIAL RUSTICO REZAGO</v>
          </cell>
          <cell r="AE6">
            <v>73798.5</v>
          </cell>
        </row>
        <row r="7">
          <cell r="A7">
            <v>13</v>
          </cell>
          <cell r="B7" t="str">
            <v>HON.DE COBRANZA*2% ¢ ART. 32*</v>
          </cell>
          <cell r="C7">
            <v>61962.46</v>
          </cell>
          <cell r="E7">
            <v>13</v>
          </cell>
          <cell r="F7" t="str">
            <v>HON.DE COBRANZA*2% ¢ ART. 32*</v>
          </cell>
          <cell r="G7">
            <v>61053.07</v>
          </cell>
          <cell r="I7">
            <v>13</v>
          </cell>
          <cell r="J7" t="str">
            <v>HON.DE COBRANZA*2% ¢ ART. 32*</v>
          </cell>
          <cell r="K7">
            <v>52302.09</v>
          </cell>
          <cell r="M7">
            <v>13</v>
          </cell>
          <cell r="N7" t="str">
            <v>HON.DE COBRANZA*2% ¢ ART. 32*</v>
          </cell>
          <cell r="O7">
            <v>63552.84</v>
          </cell>
          <cell r="Q7">
            <v>13</v>
          </cell>
          <cell r="R7" t="str">
            <v>HON.DE COBRANZA*2% ¢ ART. 32*</v>
          </cell>
          <cell r="S7">
            <v>47475.07</v>
          </cell>
          <cell r="U7">
            <v>13</v>
          </cell>
          <cell r="V7" t="str">
            <v>HON.DE COBRANZA*2% ¢ ART. 32*</v>
          </cell>
          <cell r="W7">
            <v>51245.49</v>
          </cell>
          <cell r="Y7">
            <v>13</v>
          </cell>
          <cell r="Z7" t="str">
            <v>HONORARIOS DE COBRANZA</v>
          </cell>
          <cell r="AA7">
            <v>41945.96</v>
          </cell>
          <cell r="AC7">
            <v>13</v>
          </cell>
          <cell r="AD7" t="str">
            <v>HONORARIOS DE COBRANZA</v>
          </cell>
          <cell r="AE7">
            <v>123623.64</v>
          </cell>
        </row>
        <row r="8">
          <cell r="A8">
            <v>14</v>
          </cell>
          <cell r="B8" t="str">
            <v>C.O.A.*20%*</v>
          </cell>
          <cell r="C8">
            <v>4163</v>
          </cell>
          <cell r="E8">
            <v>14</v>
          </cell>
          <cell r="F8" t="str">
            <v>C.O.A.*20%*</v>
          </cell>
          <cell r="G8">
            <v>6046.6</v>
          </cell>
          <cell r="I8">
            <v>14</v>
          </cell>
          <cell r="J8" t="str">
            <v>C.O.A.*20%*</v>
          </cell>
          <cell r="K8">
            <v>2828.5</v>
          </cell>
          <cell r="M8">
            <v>14</v>
          </cell>
          <cell r="N8" t="str">
            <v>C.O.A.*20%*</v>
          </cell>
          <cell r="O8">
            <v>2092</v>
          </cell>
          <cell r="Q8">
            <v>14</v>
          </cell>
          <cell r="R8" t="str">
            <v>C.O.A.*20%*</v>
          </cell>
          <cell r="S8">
            <v>659.5</v>
          </cell>
          <cell r="U8">
            <v>14</v>
          </cell>
          <cell r="V8" t="str">
            <v>C.O.A.*20%*</v>
          </cell>
          <cell r="W8">
            <v>1570.5</v>
          </cell>
          <cell r="Y8">
            <v>14</v>
          </cell>
          <cell r="Z8" t="str">
            <v>C.O.A.*20%*</v>
          </cell>
          <cell r="AA8">
            <v>1433</v>
          </cell>
          <cell r="AC8">
            <v>14</v>
          </cell>
          <cell r="AD8" t="str">
            <v>C.O.A.*20%*</v>
          </cell>
          <cell r="AE8">
            <v>1709.5</v>
          </cell>
        </row>
        <row r="9">
          <cell r="A9">
            <v>103</v>
          </cell>
          <cell r="B9" t="str">
            <v>TRASLACION DE DOMINIO ( LEY DE</v>
          </cell>
          <cell r="C9">
            <v>170422.89</v>
          </cell>
          <cell r="E9">
            <v>103</v>
          </cell>
          <cell r="F9" t="str">
            <v>TRASLACION DE DOMINIO ( LEY DE</v>
          </cell>
          <cell r="G9">
            <v>148587.64000000001</v>
          </cell>
          <cell r="I9">
            <v>103</v>
          </cell>
          <cell r="J9" t="str">
            <v>TRASLACION DE DOMINIO ( LEY DE</v>
          </cell>
          <cell r="K9">
            <v>323350.40999999997</v>
          </cell>
          <cell r="M9">
            <v>103</v>
          </cell>
          <cell r="N9" t="str">
            <v>TRASLACION DE DOMINIO ( LEY DE</v>
          </cell>
          <cell r="O9">
            <v>123753.95</v>
          </cell>
          <cell r="Q9">
            <v>103</v>
          </cell>
          <cell r="R9" t="str">
            <v>TRASLACION DE DOMINIO ( LEY DE</v>
          </cell>
          <cell r="S9">
            <v>93326.42</v>
          </cell>
          <cell r="U9">
            <v>103</v>
          </cell>
          <cell r="V9" t="str">
            <v>TRASLACION DE DOMINIO ( LEY DE</v>
          </cell>
          <cell r="W9">
            <v>292980.12</v>
          </cell>
          <cell r="Y9">
            <v>103</v>
          </cell>
          <cell r="Z9" t="str">
            <v>TRASLACION DE DOMINIO ( LEY DE</v>
          </cell>
          <cell r="AA9">
            <v>158152.32999999999</v>
          </cell>
          <cell r="AC9">
            <v>103</v>
          </cell>
          <cell r="AD9" t="str">
            <v>TRASLACION DE DOMINIO ( LEY DE</v>
          </cell>
          <cell r="AE9">
            <v>440874.55</v>
          </cell>
        </row>
        <row r="10">
          <cell r="A10">
            <v>104</v>
          </cell>
          <cell r="B10" t="str">
            <v>SOBRE DIVISION Y LOTIFICACION</v>
          </cell>
          <cell r="C10">
            <v>39570.79</v>
          </cell>
          <cell r="E10">
            <v>104</v>
          </cell>
          <cell r="F10" t="str">
            <v>SOBRE DIVISION Y LOTIFICACION</v>
          </cell>
          <cell r="G10">
            <v>42058.21</v>
          </cell>
          <cell r="I10">
            <v>104</v>
          </cell>
          <cell r="J10" t="str">
            <v>SOBRE DIVISION Y LOTIFICACION</v>
          </cell>
          <cell r="K10">
            <v>212175.76</v>
          </cell>
          <cell r="M10">
            <v>104</v>
          </cell>
          <cell r="N10" t="str">
            <v>SOBRE DIVISION Y LOTIFICACION</v>
          </cell>
          <cell r="O10">
            <v>47096.37</v>
          </cell>
          <cell r="Q10">
            <v>104</v>
          </cell>
          <cell r="R10" t="str">
            <v>SOBRE DIVISION Y LOTIFICACION</v>
          </cell>
          <cell r="S10">
            <v>42731.86</v>
          </cell>
          <cell r="U10">
            <v>104</v>
          </cell>
          <cell r="V10" t="str">
            <v>SOBRE DIVISION Y LOTIFICACION</v>
          </cell>
          <cell r="W10">
            <v>73532.75</v>
          </cell>
          <cell r="Y10">
            <v>104</v>
          </cell>
          <cell r="Z10" t="str">
            <v>SOBRE DIVISION Y LOTIFICACION</v>
          </cell>
          <cell r="AA10">
            <v>14322.05</v>
          </cell>
          <cell r="AC10">
            <v>104</v>
          </cell>
          <cell r="AD10" t="str">
            <v>SOBRE DIVISION Y LOTIFICACION</v>
          </cell>
          <cell r="AE10">
            <v>56985.31</v>
          </cell>
        </row>
        <row r="11">
          <cell r="A11">
            <v>106</v>
          </cell>
          <cell r="B11" t="str">
            <v>BILLARES Y BOLICHES</v>
          </cell>
          <cell r="C11">
            <v>4056</v>
          </cell>
          <cell r="E11">
            <v>105</v>
          </cell>
          <cell r="F11" t="str">
            <v>DE FRACCIONAMIENTOS</v>
          </cell>
          <cell r="G11">
            <v>6363.6</v>
          </cell>
          <cell r="I11">
            <v>105</v>
          </cell>
          <cell r="J11" t="str">
            <v>DE FRACCIONAMIENTOS</v>
          </cell>
          <cell r="K11">
            <v>4825.1000000000004</v>
          </cell>
          <cell r="M11">
            <v>105</v>
          </cell>
          <cell r="N11" t="str">
            <v>DE FRACCIONAMIENTOS</v>
          </cell>
          <cell r="O11">
            <v>105</v>
          </cell>
          <cell r="Q11">
            <v>106</v>
          </cell>
          <cell r="R11" t="str">
            <v>BILLARES Y BOLICHES</v>
          </cell>
          <cell r="S11">
            <v>4602</v>
          </cell>
          <cell r="U11">
            <v>106</v>
          </cell>
          <cell r="V11" t="str">
            <v>BILLARES Y BOLICHES</v>
          </cell>
          <cell r="W11">
            <v>2964</v>
          </cell>
          <cell r="Y11">
            <v>106</v>
          </cell>
          <cell r="Z11" t="str">
            <v>BILLARES Y BOLICHES</v>
          </cell>
          <cell r="AA11">
            <v>3198</v>
          </cell>
          <cell r="AC11">
            <v>106</v>
          </cell>
          <cell r="AD11" t="str">
            <v>BILLARES Y BOLICHES</v>
          </cell>
          <cell r="AE11">
            <v>390</v>
          </cell>
        </row>
        <row r="12">
          <cell r="A12">
            <v>107</v>
          </cell>
          <cell r="B12" t="str">
            <v>VIDEO JUEGOS Y FUT-BOLITOS</v>
          </cell>
          <cell r="C12">
            <v>8298</v>
          </cell>
          <cell r="E12">
            <v>106</v>
          </cell>
          <cell r="F12" t="str">
            <v>BILLARES Y BOLICHES</v>
          </cell>
          <cell r="G12">
            <v>1716</v>
          </cell>
          <cell r="I12">
            <v>106</v>
          </cell>
          <cell r="J12" t="str">
            <v>BILLARES Y BOLICHES</v>
          </cell>
          <cell r="K12">
            <v>1872</v>
          </cell>
          <cell r="M12">
            <v>106</v>
          </cell>
          <cell r="N12" t="str">
            <v>BILLARES Y BOLICHES</v>
          </cell>
          <cell r="O12">
            <v>3432</v>
          </cell>
          <cell r="Q12">
            <v>107</v>
          </cell>
          <cell r="R12" t="str">
            <v>VIDEO JUEGOS Y FUT-BOLITOS</v>
          </cell>
          <cell r="S12">
            <v>7644</v>
          </cell>
          <cell r="U12">
            <v>107</v>
          </cell>
          <cell r="V12" t="str">
            <v>VIDEO JUEGOS Y FUT-BOLITOS</v>
          </cell>
          <cell r="W12">
            <v>6702</v>
          </cell>
          <cell r="Y12">
            <v>107</v>
          </cell>
          <cell r="Z12" t="str">
            <v>VIDEO JUEGOS Y FUT-BOLITOS</v>
          </cell>
          <cell r="AA12">
            <v>7176</v>
          </cell>
          <cell r="AC12">
            <v>107</v>
          </cell>
          <cell r="AD12" t="str">
            <v>VIDEO JUEGOS Y FUT-BOLITOS</v>
          </cell>
          <cell r="AE12">
            <v>6552</v>
          </cell>
        </row>
        <row r="13">
          <cell r="A13">
            <v>110</v>
          </cell>
          <cell r="B13" t="str">
            <v>BAILES PUBLICOS Y DISCOS</v>
          </cell>
          <cell r="C13">
            <v>5802.5</v>
          </cell>
          <cell r="E13">
            <v>107</v>
          </cell>
          <cell r="F13" t="str">
            <v>VIDEO JUEGOS Y FUT-BOLITOS</v>
          </cell>
          <cell r="G13">
            <v>7254</v>
          </cell>
          <cell r="I13">
            <v>107</v>
          </cell>
          <cell r="J13" t="str">
            <v>VIDEO JUEGOS Y FUT-BOLITOS</v>
          </cell>
          <cell r="K13">
            <v>9282</v>
          </cell>
          <cell r="M13">
            <v>107</v>
          </cell>
          <cell r="N13" t="str">
            <v>VIDEO JUEGOS Y FUT-BOLITOS</v>
          </cell>
          <cell r="O13">
            <v>8268</v>
          </cell>
          <cell r="Q13">
            <v>110</v>
          </cell>
          <cell r="R13" t="str">
            <v>BAILES PUBLICOS Y DISCOS</v>
          </cell>
          <cell r="S13">
            <v>32473.1</v>
          </cell>
          <cell r="U13">
            <v>110</v>
          </cell>
          <cell r="V13" t="str">
            <v>BAILES PUBLICOS Y DISCOS</v>
          </cell>
          <cell r="W13">
            <v>47852.2</v>
          </cell>
          <cell r="Y13">
            <v>109</v>
          </cell>
          <cell r="Z13" t="str">
            <v>TEATRO Y CIRCO</v>
          </cell>
          <cell r="AA13">
            <v>10800</v>
          </cell>
          <cell r="AC13">
            <v>110</v>
          </cell>
          <cell r="AD13" t="str">
            <v>ESPECTACULOS PUBLICOS ESPORADI</v>
          </cell>
          <cell r="AE13">
            <v>621.5</v>
          </cell>
        </row>
        <row r="14">
          <cell r="A14">
            <v>112</v>
          </cell>
          <cell r="B14" t="str">
            <v>JUEGOS MEC. Y OTROS ESP. PUB.</v>
          </cell>
          <cell r="C14">
            <v>16128</v>
          </cell>
          <cell r="E14">
            <v>109</v>
          </cell>
          <cell r="F14" t="str">
            <v>TEATRO Y CIRCO</v>
          </cell>
          <cell r="G14">
            <v>11828.8</v>
          </cell>
          <cell r="I14">
            <v>110</v>
          </cell>
          <cell r="J14" t="str">
            <v>BAILES PUBLICOS Y DISCOS</v>
          </cell>
          <cell r="K14">
            <v>3140.5</v>
          </cell>
          <cell r="M14">
            <v>110</v>
          </cell>
          <cell r="N14" t="str">
            <v>BAILES PUBLICOS Y DISCOS</v>
          </cell>
          <cell r="O14">
            <v>10605.1</v>
          </cell>
          <cell r="Q14">
            <v>112</v>
          </cell>
          <cell r="R14" t="str">
            <v>JUEGOS MEC. Y OTROS ESP. PUB.</v>
          </cell>
          <cell r="S14">
            <v>88315.57</v>
          </cell>
          <cell r="U14">
            <v>112</v>
          </cell>
          <cell r="V14" t="str">
            <v>JUEGOS MEC. Y OTROS ESP. PUB.</v>
          </cell>
          <cell r="W14">
            <v>119067.33</v>
          </cell>
          <cell r="Y14">
            <v>110</v>
          </cell>
          <cell r="Z14" t="str">
            <v>ESPECTACULOS PUBLICOS ESPORADI</v>
          </cell>
          <cell r="AA14">
            <v>12632.4</v>
          </cell>
          <cell r="AC14">
            <v>112</v>
          </cell>
          <cell r="AD14" t="str">
            <v>ESPECTACULOS PUBLICOS PERMANEN</v>
          </cell>
          <cell r="AE14">
            <v>63754.61</v>
          </cell>
        </row>
        <row r="15">
          <cell r="A15">
            <v>200</v>
          </cell>
          <cell r="B15" t="str">
            <v>RASTRO</v>
          </cell>
          <cell r="C15">
            <v>127649.48</v>
          </cell>
          <cell r="E15">
            <v>110</v>
          </cell>
          <cell r="F15" t="str">
            <v>BAILES PUBLICOS Y DISCOS</v>
          </cell>
          <cell r="G15">
            <v>11710.3</v>
          </cell>
          <cell r="I15">
            <v>112</v>
          </cell>
          <cell r="J15" t="str">
            <v>JUEGOS MEC. Y OTROS ESP. PUB.</v>
          </cell>
          <cell r="K15">
            <v>23633</v>
          </cell>
          <cell r="M15">
            <v>112</v>
          </cell>
          <cell r="N15" t="str">
            <v>JUEGOS MEC. Y OTROS ESP. PUB.</v>
          </cell>
          <cell r="O15">
            <v>43074.18</v>
          </cell>
          <cell r="Q15">
            <v>200</v>
          </cell>
          <cell r="R15" t="str">
            <v>RASTRO</v>
          </cell>
          <cell r="S15">
            <v>127545.77</v>
          </cell>
          <cell r="U15">
            <v>200</v>
          </cell>
          <cell r="V15" t="str">
            <v>RASTRO</v>
          </cell>
          <cell r="W15">
            <v>142696.62</v>
          </cell>
          <cell r="Y15">
            <v>112</v>
          </cell>
          <cell r="Z15" t="str">
            <v>ESPECTACULOS PUBLICOS PERMANEN</v>
          </cell>
          <cell r="AA15">
            <v>38783</v>
          </cell>
          <cell r="AC15">
            <v>200</v>
          </cell>
          <cell r="AD15" t="str">
            <v>RASTRO</v>
          </cell>
          <cell r="AE15">
            <v>160976.15</v>
          </cell>
        </row>
        <row r="16">
          <cell r="A16">
            <v>203</v>
          </cell>
          <cell r="B16" t="str">
            <v>PANTEONES CIUDAD</v>
          </cell>
          <cell r="C16">
            <v>21663.94</v>
          </cell>
          <cell r="E16">
            <v>112</v>
          </cell>
          <cell r="F16" t="str">
            <v>JUEGOS MEC. Y OTROS ESP. PUB.</v>
          </cell>
          <cell r="G16">
            <v>24599</v>
          </cell>
          <cell r="I16">
            <v>200</v>
          </cell>
          <cell r="J16" t="str">
            <v>RASTRO</v>
          </cell>
          <cell r="K16">
            <v>135981.29999999999</v>
          </cell>
          <cell r="M16">
            <v>200</v>
          </cell>
          <cell r="N16" t="str">
            <v>RASTRO</v>
          </cell>
          <cell r="O16">
            <v>131223.57</v>
          </cell>
          <cell r="Q16">
            <v>203</v>
          </cell>
          <cell r="R16" t="str">
            <v>PANTEONES CIUDAD</v>
          </cell>
          <cell r="S16">
            <v>16274.66</v>
          </cell>
          <cell r="U16">
            <v>203</v>
          </cell>
          <cell r="V16" t="str">
            <v>PANTEONES CIUDAD</v>
          </cell>
          <cell r="W16">
            <v>28732.97</v>
          </cell>
          <cell r="Y16">
            <v>200</v>
          </cell>
          <cell r="Z16" t="str">
            <v>RASTRO</v>
          </cell>
          <cell r="AA16">
            <v>128992.57</v>
          </cell>
          <cell r="AC16">
            <v>203</v>
          </cell>
          <cell r="AD16" t="str">
            <v>PANTEONES CIUDAD</v>
          </cell>
          <cell r="AE16">
            <v>41140.53</v>
          </cell>
        </row>
        <row r="17">
          <cell r="A17">
            <v>204</v>
          </cell>
          <cell r="B17" t="str">
            <v>PANTEONES COMUNIDADES</v>
          </cell>
          <cell r="C17">
            <v>6470.51</v>
          </cell>
          <cell r="E17">
            <v>200</v>
          </cell>
          <cell r="F17" t="str">
            <v>RASTRO</v>
          </cell>
          <cell r="G17">
            <v>119686.94</v>
          </cell>
          <cell r="I17">
            <v>201</v>
          </cell>
          <cell r="J17" t="str">
            <v>RECOLECCION DE BASURA</v>
          </cell>
          <cell r="K17">
            <v>2240</v>
          </cell>
          <cell r="M17">
            <v>203</v>
          </cell>
          <cell r="N17" t="str">
            <v>PANTEONES CIUDAD</v>
          </cell>
          <cell r="O17">
            <v>21220.11</v>
          </cell>
          <cell r="Q17">
            <v>204</v>
          </cell>
          <cell r="R17" t="str">
            <v>PANTEONES COMUNIDADES</v>
          </cell>
          <cell r="S17">
            <v>4510.13</v>
          </cell>
          <cell r="U17">
            <v>204</v>
          </cell>
          <cell r="V17" t="str">
            <v>PANTEONES COMUNIDADES</v>
          </cell>
          <cell r="W17">
            <v>8975.17</v>
          </cell>
          <cell r="Y17">
            <v>201</v>
          </cell>
          <cell r="Z17" t="str">
            <v>RECOLECCION DE BASURA</v>
          </cell>
          <cell r="AA17">
            <v>560</v>
          </cell>
          <cell r="AC17">
            <v>204</v>
          </cell>
          <cell r="AD17" t="str">
            <v>PANTEONES COMUNIDADES</v>
          </cell>
          <cell r="AE17">
            <v>22576.32</v>
          </cell>
        </row>
        <row r="18">
          <cell r="A18">
            <v>205</v>
          </cell>
          <cell r="B18" t="str">
            <v>ESTACIONAMIENTO MUSEO MOMIAS</v>
          </cell>
          <cell r="C18">
            <v>8638</v>
          </cell>
          <cell r="E18">
            <v>203</v>
          </cell>
          <cell r="F18" t="str">
            <v>PANTEONES CIUDAD</v>
          </cell>
          <cell r="G18">
            <v>20608.47</v>
          </cell>
          <cell r="I18">
            <v>203</v>
          </cell>
          <cell r="J18" t="str">
            <v>PANTEONES CIUDAD</v>
          </cell>
          <cell r="K18">
            <v>21061.49</v>
          </cell>
          <cell r="M18">
            <v>204</v>
          </cell>
          <cell r="N18" t="str">
            <v>PANTEONES COMUNIDADES</v>
          </cell>
          <cell r="O18">
            <v>10306.24</v>
          </cell>
          <cell r="Q18">
            <v>205</v>
          </cell>
          <cell r="R18" t="str">
            <v>ESTACIONAMIENTO MUSEO MOMIAS</v>
          </cell>
          <cell r="S18">
            <v>17824</v>
          </cell>
          <cell r="U18">
            <v>205</v>
          </cell>
          <cell r="V18" t="str">
            <v>ESTACIONAMIENTO MUSEO MOMIAS</v>
          </cell>
          <cell r="W18">
            <v>21519</v>
          </cell>
          <cell r="Y18">
            <v>203</v>
          </cell>
          <cell r="Z18" t="str">
            <v>PANTEONES CIUDAD</v>
          </cell>
          <cell r="AA18">
            <v>33403.99</v>
          </cell>
          <cell r="AC18">
            <v>205</v>
          </cell>
          <cell r="AD18" t="str">
            <v>ESTACIONAMIENTO MUSEO MOMIAS</v>
          </cell>
          <cell r="AE18">
            <v>42549</v>
          </cell>
        </row>
        <row r="19">
          <cell r="A19">
            <v>206</v>
          </cell>
          <cell r="B19" t="str">
            <v>ESTACIONAMIENTO MERCADO HIDALG</v>
          </cell>
          <cell r="C19">
            <v>24916.44</v>
          </cell>
          <cell r="E19">
            <v>204</v>
          </cell>
          <cell r="F19" t="str">
            <v>PANTEONES COMUNIDADES</v>
          </cell>
          <cell r="G19">
            <v>6779.16</v>
          </cell>
          <cell r="I19">
            <v>204</v>
          </cell>
          <cell r="J19" t="str">
            <v>PANTEONES COMUNIDADES</v>
          </cell>
          <cell r="K19">
            <v>5751.63</v>
          </cell>
          <cell r="M19">
            <v>205</v>
          </cell>
          <cell r="N19" t="str">
            <v>ESTACIONAMIENTO MUSEO MOMIAS</v>
          </cell>
          <cell r="O19">
            <v>46505</v>
          </cell>
          <cell r="Q19">
            <v>206</v>
          </cell>
          <cell r="R19" t="str">
            <v>ESTACIONAMIENTO MERCADO HIDALG</v>
          </cell>
          <cell r="S19">
            <v>26654.44</v>
          </cell>
          <cell r="U19">
            <v>206</v>
          </cell>
          <cell r="V19" t="str">
            <v>ESTACIONAMIENTO MERCADO HIDALG</v>
          </cell>
          <cell r="W19">
            <v>26995.48</v>
          </cell>
          <cell r="Y19">
            <v>204</v>
          </cell>
          <cell r="Z19" t="str">
            <v>PANTEONES COMUNIDADES</v>
          </cell>
          <cell r="AA19">
            <v>23393.34</v>
          </cell>
          <cell r="AC19">
            <v>206</v>
          </cell>
          <cell r="AD19" t="str">
            <v>ESTACIONAMIENTO MERCADO HIDALG</v>
          </cell>
          <cell r="AE19">
            <v>31386.48</v>
          </cell>
        </row>
        <row r="20">
          <cell r="A20">
            <v>207</v>
          </cell>
          <cell r="B20" t="str">
            <v>ESTAC.  MERCADO EMBAJADORAS</v>
          </cell>
          <cell r="C20">
            <v>2877</v>
          </cell>
          <cell r="E20">
            <v>205</v>
          </cell>
          <cell r="F20" t="str">
            <v>ESTACIONAMIENTO MUSEO MOMIAS</v>
          </cell>
          <cell r="G20">
            <v>13693</v>
          </cell>
          <cell r="I20">
            <v>205</v>
          </cell>
          <cell r="J20" t="str">
            <v>ESTACIONAMIENTO MUSEO MOMIAS</v>
          </cell>
          <cell r="K20">
            <v>43791</v>
          </cell>
          <cell r="M20">
            <v>206</v>
          </cell>
          <cell r="N20" t="str">
            <v>ESTACIONAMIENTO MERCADO HIDALG</v>
          </cell>
          <cell r="O20">
            <v>30860.48</v>
          </cell>
          <cell r="Q20">
            <v>207</v>
          </cell>
          <cell r="R20" t="str">
            <v>ESTAC.  MERCADO EMBAJADORAS</v>
          </cell>
          <cell r="S20">
            <v>3373</v>
          </cell>
          <cell r="U20">
            <v>207</v>
          </cell>
          <cell r="V20" t="str">
            <v>ESTAC.  MERCADO EMBAJADORAS</v>
          </cell>
          <cell r="W20">
            <v>1766</v>
          </cell>
          <cell r="Y20">
            <v>205</v>
          </cell>
          <cell r="Z20" t="str">
            <v>ESTACIONAMIENTO MUSEO MOMIAS</v>
          </cell>
          <cell r="AA20">
            <v>29251</v>
          </cell>
          <cell r="AC20">
            <v>207</v>
          </cell>
          <cell r="AD20" t="str">
            <v>ESTAC.  MERCADO EMBAJADORAS</v>
          </cell>
          <cell r="AE20">
            <v>3176</v>
          </cell>
        </row>
        <row r="21">
          <cell r="A21">
            <v>210</v>
          </cell>
          <cell r="B21" t="str">
            <v>POR LIC. DE CONST. Y AMPLIACIO</v>
          </cell>
          <cell r="C21">
            <v>16081.69</v>
          </cell>
          <cell r="E21">
            <v>206</v>
          </cell>
          <cell r="F21" t="str">
            <v>ESTACIONAMIENTO MERCADO HIDALG</v>
          </cell>
          <cell r="G21">
            <v>28132.48</v>
          </cell>
          <cell r="I21">
            <v>206</v>
          </cell>
          <cell r="J21" t="str">
            <v>ESTACIONAMIENTO MERCADO HIDALG</v>
          </cell>
          <cell r="K21">
            <v>31146.44</v>
          </cell>
          <cell r="M21">
            <v>207</v>
          </cell>
          <cell r="N21" t="str">
            <v>ESTAC.  MERCADO EMBAJADORAS</v>
          </cell>
          <cell r="O21">
            <v>2007</v>
          </cell>
          <cell r="Q21">
            <v>209</v>
          </cell>
          <cell r="R21" t="str">
            <v>ESTACIONAMIENTOS F.I.C.</v>
          </cell>
          <cell r="S21">
            <v>247.52</v>
          </cell>
          <cell r="U21">
            <v>210</v>
          </cell>
          <cell r="V21" t="str">
            <v>POR LIC. DE CONST. Y AMPLIACIO</v>
          </cell>
          <cell r="W21">
            <v>26956.46</v>
          </cell>
          <cell r="Y21">
            <v>206</v>
          </cell>
          <cell r="Z21" t="str">
            <v>ESTACIONAMIENTO MERCADO HIDALG</v>
          </cell>
          <cell r="AA21">
            <v>28978.44</v>
          </cell>
          <cell r="AC21">
            <v>210</v>
          </cell>
          <cell r="AD21" t="str">
            <v>POR LIC. DE CONST. Y AMPLIACIO</v>
          </cell>
          <cell r="AE21">
            <v>18005.93</v>
          </cell>
        </row>
        <row r="22">
          <cell r="A22">
            <v>211</v>
          </cell>
          <cell r="B22" t="str">
            <v>POR LIC DE REGULARIZACION DE C</v>
          </cell>
          <cell r="C22">
            <v>16069.76</v>
          </cell>
          <cell r="E22">
            <v>207</v>
          </cell>
          <cell r="F22" t="str">
            <v>ESTAC.  MERCADO EMBAJADORAS</v>
          </cell>
          <cell r="G22">
            <v>2570</v>
          </cell>
          <cell r="I22">
            <v>207</v>
          </cell>
          <cell r="J22" t="str">
            <v>ESTAC.  MERCADO EMBAJADORAS</v>
          </cell>
          <cell r="K22">
            <v>1545</v>
          </cell>
          <cell r="M22">
            <v>210</v>
          </cell>
          <cell r="N22" t="str">
            <v>POR LIC. DE CONST. Y AMPLIACIO</v>
          </cell>
          <cell r="O22">
            <v>32079.45</v>
          </cell>
          <cell r="Q22">
            <v>210</v>
          </cell>
          <cell r="R22" t="str">
            <v>POR LIC. DE CONST. Y AMPLIACIO</v>
          </cell>
          <cell r="S22">
            <v>15535.38</v>
          </cell>
          <cell r="U22">
            <v>211</v>
          </cell>
          <cell r="V22" t="str">
            <v>POR LIC DE REGULARIZACION DE C</v>
          </cell>
          <cell r="W22">
            <v>31542.22</v>
          </cell>
          <cell r="Y22">
            <v>207</v>
          </cell>
          <cell r="Z22" t="str">
            <v>ESTAC.  MERCADO EMBAJADORAS</v>
          </cell>
          <cell r="AA22">
            <v>1981</v>
          </cell>
          <cell r="AC22">
            <v>211</v>
          </cell>
          <cell r="AD22" t="str">
            <v>POR LIC DE REGULARIZACION DE C</v>
          </cell>
          <cell r="AE22">
            <v>14432.16</v>
          </cell>
        </row>
        <row r="23">
          <cell r="A23">
            <v>212</v>
          </cell>
          <cell r="B23" t="str">
            <v>POR PRORROGAS DE LIC DE CONST</v>
          </cell>
          <cell r="C23">
            <v>22.98</v>
          </cell>
          <cell r="E23">
            <v>210</v>
          </cell>
          <cell r="F23" t="str">
            <v>POR LIC. DE CONST. Y AMPLIACIO</v>
          </cell>
          <cell r="G23">
            <v>16096.7</v>
          </cell>
          <cell r="I23">
            <v>210</v>
          </cell>
          <cell r="J23" t="str">
            <v>POR LIC. DE CONST. Y AMPLIACIO</v>
          </cell>
          <cell r="K23">
            <v>9044.39</v>
          </cell>
          <cell r="M23">
            <v>211</v>
          </cell>
          <cell r="N23" t="str">
            <v>POR LIC DE REGULARIZACION DE C</v>
          </cell>
          <cell r="O23">
            <v>28890.31</v>
          </cell>
          <cell r="Q23">
            <v>211</v>
          </cell>
          <cell r="R23" t="str">
            <v>POR LIC DE REGULARIZACION DE C</v>
          </cell>
          <cell r="S23">
            <v>17162.310000000001</v>
          </cell>
          <cell r="U23">
            <v>212</v>
          </cell>
          <cell r="V23" t="str">
            <v>POR PRORROGAS DE LIC DE CONST</v>
          </cell>
          <cell r="W23">
            <v>24.01</v>
          </cell>
          <cell r="Y23">
            <v>210</v>
          </cell>
          <cell r="Z23" t="str">
            <v>POR LIC. DE CONST. Y AMPLIACIO</v>
          </cell>
          <cell r="AA23">
            <v>28143.13</v>
          </cell>
          <cell r="AC23">
            <v>212</v>
          </cell>
          <cell r="AD23" t="str">
            <v>POR PRORROGAS DE LIC DE CONST</v>
          </cell>
          <cell r="AE23">
            <v>329.36</v>
          </cell>
        </row>
        <row r="24">
          <cell r="A24">
            <v>213</v>
          </cell>
          <cell r="B24" t="str">
            <v>POR LIC DE DEMOLICION P O T DE</v>
          </cell>
          <cell r="C24">
            <v>1751.76</v>
          </cell>
          <cell r="E24">
            <v>211</v>
          </cell>
          <cell r="F24" t="str">
            <v>POR LIC DE REGULARIZACION DE C</v>
          </cell>
          <cell r="G24">
            <v>37072.32</v>
          </cell>
          <cell r="I24">
            <v>211</v>
          </cell>
          <cell r="J24" t="str">
            <v>POR LIC DE REGULARIZACION DE C</v>
          </cell>
          <cell r="K24">
            <v>40322.28</v>
          </cell>
          <cell r="M24">
            <v>212</v>
          </cell>
          <cell r="N24" t="str">
            <v>POR PRORROGAS DE LIC DE CONST</v>
          </cell>
          <cell r="O24">
            <v>64.86</v>
          </cell>
          <cell r="Q24">
            <v>212</v>
          </cell>
          <cell r="R24" t="str">
            <v>POR PRORROGAS DE LIC DE CONST</v>
          </cell>
          <cell r="S24">
            <v>776.31</v>
          </cell>
          <cell r="U24">
            <v>213</v>
          </cell>
          <cell r="V24" t="str">
            <v>POR LIC DE DEMOLICION P O T DE</v>
          </cell>
          <cell r="W24">
            <v>177.73</v>
          </cell>
          <cell r="Y24">
            <v>211</v>
          </cell>
          <cell r="Z24" t="str">
            <v>POR LIC DE REGULARIZACION DE C</v>
          </cell>
          <cell r="AA24">
            <v>13262.13</v>
          </cell>
          <cell r="AC24">
            <v>214</v>
          </cell>
          <cell r="AD24" t="str">
            <v>POR LIC DE RECONST. Y REMODELA</v>
          </cell>
          <cell r="AE24">
            <v>1162.32</v>
          </cell>
        </row>
        <row r="25">
          <cell r="A25">
            <v>214</v>
          </cell>
          <cell r="B25" t="str">
            <v>POR LIC DE RECONST. Y REMODELA</v>
          </cell>
          <cell r="C25">
            <v>103.69</v>
          </cell>
          <cell r="E25">
            <v>212</v>
          </cell>
          <cell r="F25" t="str">
            <v>POR PRORROGAS DE LIC DE CONST</v>
          </cell>
          <cell r="G25">
            <v>679.87</v>
          </cell>
          <cell r="I25">
            <v>212</v>
          </cell>
          <cell r="J25" t="str">
            <v>POR PRORROGAS DE LIC DE CONST</v>
          </cell>
          <cell r="K25">
            <v>380.86</v>
          </cell>
          <cell r="M25">
            <v>214</v>
          </cell>
          <cell r="N25" t="str">
            <v>POR LIC DE RECONST. Y REMODELA</v>
          </cell>
          <cell r="O25">
            <v>743</v>
          </cell>
          <cell r="Q25">
            <v>213</v>
          </cell>
          <cell r="R25" t="str">
            <v>POR LIC DE DEMOLICION P O T DE</v>
          </cell>
          <cell r="S25">
            <v>14.12</v>
          </cell>
          <cell r="U25">
            <v>214</v>
          </cell>
          <cell r="V25" t="str">
            <v>POR LIC DE RECONST. Y REMODELA</v>
          </cell>
          <cell r="W25">
            <v>3072.9</v>
          </cell>
          <cell r="Y25">
            <v>212</v>
          </cell>
          <cell r="Z25" t="str">
            <v>POR PRORROGAS DE LIC DE CONST</v>
          </cell>
          <cell r="AA25">
            <v>2898.46</v>
          </cell>
          <cell r="AC25">
            <v>217</v>
          </cell>
          <cell r="AD25" t="str">
            <v>ANALISIS DE FAC PARA DIV LOT O</v>
          </cell>
          <cell r="AE25">
            <v>14849.65</v>
          </cell>
        </row>
        <row r="26">
          <cell r="A26">
            <v>217</v>
          </cell>
          <cell r="B26" t="str">
            <v>ANALISIS DE FAC PARA DIV LOT O</v>
          </cell>
          <cell r="C26">
            <v>16522.849999999999</v>
          </cell>
          <cell r="E26">
            <v>213</v>
          </cell>
          <cell r="F26" t="str">
            <v>POR LIC DE DEMOLICION P O T DE</v>
          </cell>
          <cell r="G26">
            <v>408.25</v>
          </cell>
          <cell r="I26">
            <v>213</v>
          </cell>
          <cell r="J26" t="str">
            <v>POR LIC DE DEMOLICION P O T DE</v>
          </cell>
          <cell r="K26">
            <v>112.79</v>
          </cell>
          <cell r="M26">
            <v>217</v>
          </cell>
          <cell r="N26" t="str">
            <v>ANALISIS DE FAC PARA DIV LOT O</v>
          </cell>
          <cell r="O26">
            <v>10039.200000000001</v>
          </cell>
          <cell r="Q26">
            <v>214</v>
          </cell>
          <cell r="R26" t="str">
            <v>POR LIC DE RECONST. Y REMODELA</v>
          </cell>
          <cell r="S26">
            <v>989.68</v>
          </cell>
          <cell r="U26">
            <v>217</v>
          </cell>
          <cell r="V26" t="str">
            <v>ANALISIS DE FAC PARA DIV LOT O</v>
          </cell>
          <cell r="W26">
            <v>25934.6</v>
          </cell>
          <cell r="Y26">
            <v>214</v>
          </cell>
          <cell r="Z26" t="str">
            <v>POR LIC DE RECONST. Y REMODELA</v>
          </cell>
          <cell r="AA26">
            <v>232.02</v>
          </cell>
          <cell r="AC26">
            <v>219</v>
          </cell>
          <cell r="AD26" t="str">
            <v>LIC USO SUELO ALIN N. OFIC HAB</v>
          </cell>
          <cell r="AE26">
            <v>3165</v>
          </cell>
        </row>
        <row r="27">
          <cell r="A27">
            <v>219</v>
          </cell>
          <cell r="B27" t="str">
            <v>LIC USO SUELO ALIN N. OFIC HAB</v>
          </cell>
          <cell r="C27">
            <v>842.27</v>
          </cell>
          <cell r="E27">
            <v>214</v>
          </cell>
          <cell r="F27" t="str">
            <v>POR LIC DE RECONST. Y REMODELA</v>
          </cell>
          <cell r="G27">
            <v>1123.21</v>
          </cell>
          <cell r="I27">
            <v>217</v>
          </cell>
          <cell r="J27" t="str">
            <v>ANALISIS DE FAC PARA DIV LOT O</v>
          </cell>
          <cell r="K27">
            <v>16941.150000000001</v>
          </cell>
          <cell r="M27">
            <v>219</v>
          </cell>
          <cell r="N27" t="str">
            <v>LIC USO SUELO ALIN N. OFIC HAB</v>
          </cell>
          <cell r="O27">
            <v>7486.47</v>
          </cell>
          <cell r="Q27">
            <v>217</v>
          </cell>
          <cell r="R27" t="str">
            <v>ANALISIS DE FAC PARA DIV LOT O</v>
          </cell>
          <cell r="S27">
            <v>14222.2</v>
          </cell>
          <cell r="U27">
            <v>219</v>
          </cell>
          <cell r="V27" t="str">
            <v>LIC USO SUELO ALIN N. OFIC HAB</v>
          </cell>
          <cell r="W27">
            <v>3165</v>
          </cell>
          <cell r="Y27">
            <v>217</v>
          </cell>
          <cell r="Z27" t="str">
            <v>ANALISIS DE FAC PARA DIV LOT O</v>
          </cell>
          <cell r="AA27">
            <v>7320.25</v>
          </cell>
          <cell r="AC27">
            <v>220</v>
          </cell>
          <cell r="AD27" t="str">
            <v>LIC USO SUELO ALIN N. OFIC IND</v>
          </cell>
          <cell r="AE27">
            <v>438.88</v>
          </cell>
        </row>
        <row r="28">
          <cell r="A28">
            <v>221</v>
          </cell>
          <cell r="B28" t="str">
            <v>LIC USO SUELO ALIN N. OFIC COM</v>
          </cell>
          <cell r="C28">
            <v>19456.78</v>
          </cell>
          <cell r="E28">
            <v>217</v>
          </cell>
          <cell r="F28" t="str">
            <v>ANALISIS DE FAC PARA DIV LOT O</v>
          </cell>
          <cell r="G28">
            <v>18405.2</v>
          </cell>
          <cell r="I28">
            <v>219</v>
          </cell>
          <cell r="J28" t="str">
            <v>LIC USO SUELO ALIN N. OFIC HAB</v>
          </cell>
          <cell r="K28">
            <v>14949.44</v>
          </cell>
          <cell r="M28">
            <v>221</v>
          </cell>
          <cell r="N28" t="str">
            <v>LIC USO SUELO ALIN N. OFIC COM</v>
          </cell>
          <cell r="O28">
            <v>27953.18</v>
          </cell>
          <cell r="Q28">
            <v>219</v>
          </cell>
          <cell r="R28" t="str">
            <v>LIC USO SUELO ALIN N. OFIC HAB</v>
          </cell>
          <cell r="S28">
            <v>3165</v>
          </cell>
          <cell r="U28">
            <v>221</v>
          </cell>
          <cell r="V28" t="str">
            <v>LIC USO SUELO ALIN N. OFIC COM</v>
          </cell>
          <cell r="W28">
            <v>11608.42</v>
          </cell>
          <cell r="Y28">
            <v>219</v>
          </cell>
          <cell r="Z28" t="str">
            <v>LIC USO SUELO ALIN N. OFIC HAB</v>
          </cell>
          <cell r="AA28">
            <v>3731.95</v>
          </cell>
          <cell r="AC28">
            <v>221</v>
          </cell>
          <cell r="AD28" t="str">
            <v>LIC USO SUELO ALIN N. OFIC COM</v>
          </cell>
          <cell r="AE28">
            <v>10039.620000000001</v>
          </cell>
        </row>
        <row r="29">
          <cell r="A29">
            <v>223</v>
          </cell>
          <cell r="B29" t="str">
            <v>POR LIC DE USO DE SUELO VIA PU</v>
          </cell>
          <cell r="C29">
            <v>54016.56</v>
          </cell>
          <cell r="E29">
            <v>219</v>
          </cell>
          <cell r="F29" t="str">
            <v>LIC USO SUELO ALIN N. OFIC HAB</v>
          </cell>
          <cell r="G29">
            <v>3165</v>
          </cell>
          <cell r="I29">
            <v>220</v>
          </cell>
          <cell r="J29" t="str">
            <v>LIC USO SUELO ALIN N. OFIC IND</v>
          </cell>
          <cell r="K29">
            <v>8969.61</v>
          </cell>
          <cell r="M29">
            <v>223</v>
          </cell>
          <cell r="N29" t="str">
            <v>POR LIC DE USO DE SUELO VIA PU</v>
          </cell>
          <cell r="O29">
            <v>3382.67</v>
          </cell>
          <cell r="Q29">
            <v>220</v>
          </cell>
          <cell r="R29" t="str">
            <v>LIC USO SUELO ALIN N. OFIC IND</v>
          </cell>
          <cell r="S29">
            <v>20737.080000000002</v>
          </cell>
          <cell r="U29">
            <v>223</v>
          </cell>
          <cell r="V29" t="str">
            <v>POR LIC DE USO DE SUELO VIA PU</v>
          </cell>
          <cell r="W29">
            <v>2655.87</v>
          </cell>
          <cell r="Y29">
            <v>221</v>
          </cell>
          <cell r="Z29" t="str">
            <v>LIC USO SUELO ALIN N. OFIC COM</v>
          </cell>
          <cell r="AA29">
            <v>17418.48</v>
          </cell>
          <cell r="AC29">
            <v>223</v>
          </cell>
          <cell r="AD29" t="str">
            <v>USO DE SUELO VIA PUBLICA ESTRU</v>
          </cell>
          <cell r="AE29">
            <v>2291.48</v>
          </cell>
        </row>
        <row r="30">
          <cell r="A30">
            <v>226</v>
          </cell>
          <cell r="B30" t="str">
            <v>AVALUOS PRAC POR PERITOS FISCA</v>
          </cell>
          <cell r="C30">
            <v>195</v>
          </cell>
          <cell r="E30">
            <v>221</v>
          </cell>
          <cell r="F30" t="str">
            <v>LIC USO SUELO ALIN N. OFIC COM</v>
          </cell>
          <cell r="G30">
            <v>11641.64</v>
          </cell>
          <cell r="I30">
            <v>221</v>
          </cell>
          <cell r="J30" t="str">
            <v>LIC USO SUELO ALIN N. OFIC COM</v>
          </cell>
          <cell r="K30">
            <v>20694.11</v>
          </cell>
          <cell r="M30">
            <v>226</v>
          </cell>
          <cell r="N30" t="str">
            <v>AVALUOS PRAC POR PERITOS FISCA</v>
          </cell>
          <cell r="O30">
            <v>1548</v>
          </cell>
          <cell r="Q30">
            <v>221</v>
          </cell>
          <cell r="R30" t="str">
            <v>LIC USO SUELO ALIN N. OFIC COM</v>
          </cell>
          <cell r="S30">
            <v>32141.59</v>
          </cell>
          <cell r="U30">
            <v>226</v>
          </cell>
          <cell r="V30" t="str">
            <v>AVALUOS PRAC POR PERITOS FISCA</v>
          </cell>
          <cell r="W30">
            <v>5497</v>
          </cell>
          <cell r="Y30">
            <v>223</v>
          </cell>
          <cell r="Z30" t="str">
            <v>USO DE SUELO VIA PUBLICA ESTRU</v>
          </cell>
          <cell r="AA30">
            <v>9158.41</v>
          </cell>
          <cell r="AC30">
            <v>226</v>
          </cell>
          <cell r="AD30" t="str">
            <v>AVALUOS PRAC POR PERITOS FISCA</v>
          </cell>
          <cell r="AE30">
            <v>2546.6</v>
          </cell>
        </row>
        <row r="31">
          <cell r="A31">
            <v>227</v>
          </cell>
          <cell r="B31" t="str">
            <v>AVALUOS PRACT POR TESORERIA</v>
          </cell>
          <cell r="C31">
            <v>3093</v>
          </cell>
          <cell r="E31">
            <v>223</v>
          </cell>
          <cell r="F31" t="str">
            <v>POR LIC DE USO DE SUELO VIA PU</v>
          </cell>
          <cell r="G31">
            <v>1031.9000000000001</v>
          </cell>
          <cell r="I31">
            <v>223</v>
          </cell>
          <cell r="J31" t="str">
            <v>POR LIC DE USO DE SUELO VIA PU</v>
          </cell>
          <cell r="K31">
            <v>1483.16</v>
          </cell>
          <cell r="M31">
            <v>227</v>
          </cell>
          <cell r="N31" t="str">
            <v>AVALUOS PRACT POR TESORERIA</v>
          </cell>
          <cell r="O31">
            <v>9263</v>
          </cell>
          <cell r="Q31">
            <v>223</v>
          </cell>
          <cell r="R31" t="str">
            <v>POR LIC DE USO DE SUELO VIA PU</v>
          </cell>
          <cell r="S31">
            <v>1124.8599999999999</v>
          </cell>
          <cell r="U31">
            <v>227</v>
          </cell>
          <cell r="V31" t="str">
            <v>AVALUOS PRACT POR TESORERIA</v>
          </cell>
          <cell r="W31">
            <v>7657.75</v>
          </cell>
          <cell r="Y31">
            <v>226</v>
          </cell>
          <cell r="Z31" t="str">
            <v>AVALUOS PRAC POR PERITOS FISCA</v>
          </cell>
          <cell r="AA31">
            <v>4333</v>
          </cell>
          <cell r="AC31">
            <v>227</v>
          </cell>
          <cell r="AD31" t="str">
            <v>AVALUOS PRACT POR TESORERIA</v>
          </cell>
          <cell r="AE31">
            <v>5229</v>
          </cell>
        </row>
        <row r="32">
          <cell r="A32">
            <v>228</v>
          </cell>
          <cell r="B32" t="str">
            <v>POR PERM EVENT P/ VTA DE BEB A</v>
          </cell>
          <cell r="C32">
            <v>4899</v>
          </cell>
          <cell r="E32">
            <v>226</v>
          </cell>
          <cell r="F32" t="str">
            <v>AVALUOS PRAC POR PERITOS FISCA</v>
          </cell>
          <cell r="G32">
            <v>7590.2</v>
          </cell>
          <cell r="I32">
            <v>226</v>
          </cell>
          <cell r="J32" t="str">
            <v>AVALUOS PRAC POR PERITOS FISCA</v>
          </cell>
          <cell r="K32">
            <v>1756</v>
          </cell>
          <cell r="M32">
            <v>228</v>
          </cell>
          <cell r="N32" t="str">
            <v>POR PERM EVENT P/ VTA DE BEB A</v>
          </cell>
          <cell r="O32">
            <v>9798</v>
          </cell>
          <cell r="Q32">
            <v>226</v>
          </cell>
          <cell r="R32" t="str">
            <v>AVALUOS PRAC POR PERITOS FISCA</v>
          </cell>
          <cell r="S32">
            <v>2311</v>
          </cell>
          <cell r="U32">
            <v>228</v>
          </cell>
          <cell r="V32" t="str">
            <v>POR PERM EVENT P/ VTA DE BEB A</v>
          </cell>
          <cell r="W32">
            <v>2449.5</v>
          </cell>
          <cell r="Y32">
            <v>227</v>
          </cell>
          <cell r="Z32" t="str">
            <v>AVALUOS PRACT POR TESORERIA</v>
          </cell>
          <cell r="AA32">
            <v>2123</v>
          </cell>
          <cell r="AC32">
            <v>229</v>
          </cell>
          <cell r="AD32" t="str">
            <v>CONSTANCIAS DE VALOR FISCAL</v>
          </cell>
          <cell r="AE32">
            <v>30772.560000000001</v>
          </cell>
        </row>
        <row r="33">
          <cell r="A33">
            <v>229</v>
          </cell>
          <cell r="B33" t="str">
            <v>CONSTANCIAS Y CERTIFICACIONES</v>
          </cell>
          <cell r="C33">
            <v>27560.82</v>
          </cell>
          <cell r="E33">
            <v>227</v>
          </cell>
          <cell r="F33" t="str">
            <v>AVALUOS PRACT POR TESORERIA</v>
          </cell>
          <cell r="G33">
            <v>13236.4</v>
          </cell>
          <cell r="I33">
            <v>227</v>
          </cell>
          <cell r="J33" t="str">
            <v>AVALUOS PRACT POR TESORERIA</v>
          </cell>
          <cell r="K33">
            <v>9166</v>
          </cell>
          <cell r="M33">
            <v>229</v>
          </cell>
          <cell r="N33" t="str">
            <v>CONSTANCIAS Y CERTIFICACIONES</v>
          </cell>
          <cell r="O33">
            <v>30434.79</v>
          </cell>
          <cell r="Q33">
            <v>227</v>
          </cell>
          <cell r="R33" t="str">
            <v>AVALUOS PRACT POR TESORERIA</v>
          </cell>
          <cell r="S33">
            <v>3385.55</v>
          </cell>
          <cell r="U33">
            <v>229</v>
          </cell>
          <cell r="V33" t="str">
            <v>CONSTANCIAS Y CERTIFICACIONES</v>
          </cell>
          <cell r="W33">
            <v>34835.57</v>
          </cell>
          <cell r="Y33">
            <v>228</v>
          </cell>
          <cell r="Z33" t="str">
            <v>POR PERM EVENT P/ VTA DE BEB A</v>
          </cell>
          <cell r="AA33">
            <v>19596</v>
          </cell>
          <cell r="AC33">
            <v>241</v>
          </cell>
          <cell r="AD33" t="str">
            <v>AUTORIZACION  DE OBRAS DE URBA</v>
          </cell>
          <cell r="AE33">
            <v>165.7</v>
          </cell>
        </row>
        <row r="34">
          <cell r="A34">
            <v>244</v>
          </cell>
          <cell r="B34" t="str">
            <v>EXP DE LIC O PERM P/ ESTAB DE</v>
          </cell>
          <cell r="C34">
            <v>41102.949999999997</v>
          </cell>
          <cell r="E34">
            <v>228</v>
          </cell>
          <cell r="F34" t="str">
            <v>POR PERM EVENT P/ VTA DE BEB A</v>
          </cell>
          <cell r="G34">
            <v>5136.4399999999996</v>
          </cell>
          <cell r="I34">
            <v>228</v>
          </cell>
          <cell r="J34" t="str">
            <v>POR PERM EVENT P/ VTA DE BEB A</v>
          </cell>
          <cell r="K34">
            <v>66.930000000000007</v>
          </cell>
          <cell r="M34">
            <v>239</v>
          </cell>
          <cell r="N34" t="str">
            <v>REV PROY P/EXP DE CONS DE COMP</v>
          </cell>
          <cell r="O34">
            <v>711.61</v>
          </cell>
          <cell r="Q34">
            <v>228</v>
          </cell>
          <cell r="R34" t="str">
            <v>POR PERM EVENT P/ VTA DE BEB A</v>
          </cell>
          <cell r="S34">
            <v>7348.5</v>
          </cell>
          <cell r="U34">
            <v>244</v>
          </cell>
          <cell r="V34" t="str">
            <v>EXP DE LIC O PERM P/ ESTAB DE</v>
          </cell>
          <cell r="W34">
            <v>12287.93</v>
          </cell>
          <cell r="Y34">
            <v>229</v>
          </cell>
          <cell r="Z34" t="str">
            <v>CONSTANCIAS DE VALOR FISCAL</v>
          </cell>
          <cell r="AA34">
            <v>20992.799999999999</v>
          </cell>
          <cell r="AC34">
            <v>244</v>
          </cell>
          <cell r="AD34" t="str">
            <v>EXP DE LIC O PERM P/ ESTAB DE</v>
          </cell>
          <cell r="AE34">
            <v>20370.57</v>
          </cell>
        </row>
        <row r="35">
          <cell r="A35">
            <v>248</v>
          </cell>
          <cell r="B35" t="str">
            <v>ESTACIONAMIENTO EX. EST. FERRO</v>
          </cell>
          <cell r="C35">
            <v>20079</v>
          </cell>
          <cell r="E35">
            <v>229</v>
          </cell>
          <cell r="F35" t="str">
            <v>CONSTANCIAS Y CERTIFICACIONES</v>
          </cell>
          <cell r="G35">
            <v>28571.31</v>
          </cell>
          <cell r="I35">
            <v>229</v>
          </cell>
          <cell r="J35" t="str">
            <v>CONSTANCIAS Y CERTIFICACIONES</v>
          </cell>
          <cell r="K35">
            <v>37178.120000000003</v>
          </cell>
          <cell r="M35">
            <v>240</v>
          </cell>
          <cell r="N35" t="str">
            <v>REV PROY P/ AUT. DE TRAZA</v>
          </cell>
          <cell r="O35">
            <v>2170.11</v>
          </cell>
          <cell r="Q35">
            <v>229</v>
          </cell>
          <cell r="R35" t="str">
            <v>CONSTANCIAS Y CERTIFICACIONES</v>
          </cell>
          <cell r="S35">
            <v>28227.48</v>
          </cell>
          <cell r="U35">
            <v>248</v>
          </cell>
          <cell r="V35" t="str">
            <v>ESTACIONAMIENTO EX. EST. FERRO</v>
          </cell>
          <cell r="W35">
            <v>40708</v>
          </cell>
          <cell r="Y35">
            <v>244</v>
          </cell>
          <cell r="Z35" t="str">
            <v>EXP DE LIC O PERM P/ ESTAB DE</v>
          </cell>
          <cell r="AA35">
            <v>21212.11</v>
          </cell>
          <cell r="AC35">
            <v>248</v>
          </cell>
          <cell r="AD35" t="str">
            <v>ESTACIONAMIENTO EX. EST. FERRO</v>
          </cell>
          <cell r="AE35">
            <v>39641</v>
          </cell>
        </row>
        <row r="36">
          <cell r="A36">
            <v>249</v>
          </cell>
          <cell r="B36" t="str">
            <v>REGUL. PROR.LIC.CONT.75% DER.</v>
          </cell>
          <cell r="C36">
            <v>3070.38</v>
          </cell>
          <cell r="E36">
            <v>244</v>
          </cell>
          <cell r="F36" t="str">
            <v>EXP DE LIC O PERM P/ ESTAB DE</v>
          </cell>
          <cell r="G36">
            <v>26164.98</v>
          </cell>
          <cell r="I36">
            <v>240</v>
          </cell>
          <cell r="J36" t="str">
            <v>REV PROY P/ AUT. DE TRAZA</v>
          </cell>
          <cell r="K36">
            <v>1163</v>
          </cell>
          <cell r="M36">
            <v>244</v>
          </cell>
          <cell r="N36" t="str">
            <v>EXP DE LIC O PERM P/ ESTAB DE</v>
          </cell>
          <cell r="O36">
            <v>29223.16</v>
          </cell>
          <cell r="Q36">
            <v>244</v>
          </cell>
          <cell r="R36" t="str">
            <v>EXP DE LIC O PERM P/ ESTAB DE</v>
          </cell>
          <cell r="S36">
            <v>32297.87</v>
          </cell>
          <cell r="U36">
            <v>249</v>
          </cell>
          <cell r="V36" t="str">
            <v>REGUL. PROR.LIC.CONT.75% DER.</v>
          </cell>
          <cell r="W36">
            <v>4939.9799999999996</v>
          </cell>
          <cell r="Y36">
            <v>248</v>
          </cell>
          <cell r="Z36" t="str">
            <v>ESTACIONAMIENTO EX. EST. FERRO</v>
          </cell>
          <cell r="AA36">
            <v>39443.4</v>
          </cell>
          <cell r="AC36">
            <v>249</v>
          </cell>
          <cell r="AD36" t="str">
            <v>REGUL. PROR.LIC.CONT.75% DER.</v>
          </cell>
          <cell r="AE36">
            <v>20187.259999999998</v>
          </cell>
        </row>
        <row r="37">
          <cell r="A37">
            <v>252</v>
          </cell>
          <cell r="B37" t="str">
            <v>RESOLUCION DE IMPACTO AMBIENTA</v>
          </cell>
          <cell r="C37">
            <v>582.6</v>
          </cell>
          <cell r="E37">
            <v>248</v>
          </cell>
          <cell r="F37" t="str">
            <v>ESTACIONAMIENTO EX. EST. FERRO</v>
          </cell>
          <cell r="G37">
            <v>14195</v>
          </cell>
          <cell r="I37">
            <v>243</v>
          </cell>
          <cell r="J37" t="str">
            <v>POR AUT O PERM P/ VTA DE LOTES</v>
          </cell>
          <cell r="K37">
            <v>3538.4</v>
          </cell>
          <cell r="M37">
            <v>248</v>
          </cell>
          <cell r="N37" t="str">
            <v>ESTACIONAMIENTO EX. EST. FERRO</v>
          </cell>
          <cell r="O37">
            <v>51293</v>
          </cell>
          <cell r="Q37">
            <v>248</v>
          </cell>
          <cell r="R37" t="str">
            <v>ESTACIONAMIENTO EX. EST. FERRO</v>
          </cell>
          <cell r="S37">
            <v>26520</v>
          </cell>
          <cell r="U37">
            <v>250</v>
          </cell>
          <cell r="V37" t="str">
            <v>EXP. COPIAS PLANOS EXIS.ARCHIV</v>
          </cell>
          <cell r="W37">
            <v>200.79</v>
          </cell>
          <cell r="Y37">
            <v>249</v>
          </cell>
          <cell r="Z37" t="str">
            <v>REGUL. PROR.LIC.CONT.75% DER.</v>
          </cell>
          <cell r="AA37">
            <v>5682.67</v>
          </cell>
          <cell r="AC37">
            <v>252</v>
          </cell>
          <cell r="AD37" t="str">
            <v>RESOLUCION DE IMPACTO AMBIENTA</v>
          </cell>
          <cell r="AE37">
            <v>1101.58</v>
          </cell>
        </row>
        <row r="38">
          <cell r="A38">
            <v>253</v>
          </cell>
          <cell r="B38" t="str">
            <v>ESTACIONAMIENTO EMBAJADORAS  (</v>
          </cell>
          <cell r="C38">
            <v>48501</v>
          </cell>
          <cell r="E38">
            <v>249</v>
          </cell>
          <cell r="F38" t="str">
            <v>REGUL. PROR.LIC.CONT.75% DER.</v>
          </cell>
          <cell r="G38">
            <v>1550.58</v>
          </cell>
          <cell r="I38">
            <v>244</v>
          </cell>
          <cell r="J38" t="str">
            <v>EXP DE LIC O PERM P/ ESTAB DE</v>
          </cell>
          <cell r="K38">
            <v>14179.67</v>
          </cell>
          <cell r="M38">
            <v>249</v>
          </cell>
          <cell r="N38" t="str">
            <v>REGUL. PROR.LIC.CONT.75% DER.</v>
          </cell>
          <cell r="O38">
            <v>24526.27</v>
          </cell>
          <cell r="Q38">
            <v>249</v>
          </cell>
          <cell r="R38" t="str">
            <v>REGUL. PROR.LIC.CONT.75% DER.</v>
          </cell>
          <cell r="S38">
            <v>4937.21</v>
          </cell>
          <cell r="U38">
            <v>252</v>
          </cell>
          <cell r="V38" t="str">
            <v>RESOLUCION DE IMPACTO AMBIENTA</v>
          </cell>
          <cell r="W38">
            <v>8374.92</v>
          </cell>
          <cell r="Y38">
            <v>252</v>
          </cell>
          <cell r="Z38" t="str">
            <v>RESOLUCION DE IMPACTO AMBIENTA</v>
          </cell>
          <cell r="AA38">
            <v>1165.2</v>
          </cell>
          <cell r="AC38">
            <v>253</v>
          </cell>
          <cell r="AD38" t="str">
            <v>ESTACIONAMIENTO EMBAJADORAS  (</v>
          </cell>
          <cell r="AE38">
            <v>63353.37</v>
          </cell>
        </row>
        <row r="39">
          <cell r="A39">
            <v>254</v>
          </cell>
          <cell r="B39" t="str">
            <v>POR CERTIF.TERMINO DE OBRA</v>
          </cell>
          <cell r="C39">
            <v>1783.52</v>
          </cell>
          <cell r="E39">
            <v>252</v>
          </cell>
          <cell r="F39" t="str">
            <v>RESOLUCION DE IMPACTO AMBIENTA</v>
          </cell>
          <cell r="G39">
            <v>971.01</v>
          </cell>
          <cell r="I39">
            <v>248</v>
          </cell>
          <cell r="J39" t="str">
            <v>ESTACIONAMIENTO EX. EST. FERRO</v>
          </cell>
          <cell r="K39">
            <v>48805</v>
          </cell>
          <cell r="M39">
            <v>252</v>
          </cell>
          <cell r="N39" t="str">
            <v>RESOLUCION DE IMPACTO AMBIENTA</v>
          </cell>
          <cell r="O39">
            <v>5996.2</v>
          </cell>
          <cell r="Q39">
            <v>252</v>
          </cell>
          <cell r="R39" t="str">
            <v>RESOLUCION DE IMPACTO AMBIENTA</v>
          </cell>
          <cell r="S39">
            <v>2852.72</v>
          </cell>
          <cell r="U39">
            <v>253</v>
          </cell>
          <cell r="V39" t="str">
            <v>ESTACIONAMIENTO EMBAJADORAS  (</v>
          </cell>
          <cell r="W39">
            <v>59790</v>
          </cell>
          <cell r="Y39">
            <v>253</v>
          </cell>
          <cell r="Z39" t="str">
            <v>ESTACIONAMIENTO EMBAJADORAS  (</v>
          </cell>
          <cell r="AA39">
            <v>51978</v>
          </cell>
          <cell r="AC39">
            <v>254</v>
          </cell>
          <cell r="AD39" t="str">
            <v>POR CERTIF.TERMINO DE OBRA</v>
          </cell>
          <cell r="AE39">
            <v>4829.3900000000003</v>
          </cell>
        </row>
        <row r="40">
          <cell r="A40">
            <v>256</v>
          </cell>
          <cell r="B40" t="str">
            <v>POR ALINEAM. N° USO HABIT</v>
          </cell>
          <cell r="C40">
            <v>73008.740000000005</v>
          </cell>
          <cell r="E40">
            <v>253</v>
          </cell>
          <cell r="F40" t="str">
            <v>ESTACIONAMIENTO EMBAJADORAS  (</v>
          </cell>
          <cell r="G40">
            <v>52786</v>
          </cell>
          <cell r="I40">
            <v>249</v>
          </cell>
          <cell r="J40" t="str">
            <v>REGUL. PROR.LIC.CONT.75% DER.</v>
          </cell>
          <cell r="K40">
            <v>2355.42</v>
          </cell>
          <cell r="M40">
            <v>253</v>
          </cell>
          <cell r="N40" t="str">
            <v>ESTACIONAMIENTO EMBAJADORAS  (</v>
          </cell>
          <cell r="O40">
            <v>50305.5</v>
          </cell>
          <cell r="Q40">
            <v>253</v>
          </cell>
          <cell r="R40" t="str">
            <v>ESTACIONAMIENTO EMBAJADORAS  (</v>
          </cell>
          <cell r="S40">
            <v>43277.5</v>
          </cell>
          <cell r="U40">
            <v>254</v>
          </cell>
          <cell r="V40" t="str">
            <v>POR CERTIF.TERMINO DE OBRA</v>
          </cell>
          <cell r="W40">
            <v>8174.98</v>
          </cell>
          <cell r="Y40">
            <v>254</v>
          </cell>
          <cell r="Z40" t="str">
            <v>POR CERTIF.TERMINO DE OBRA</v>
          </cell>
          <cell r="AA40">
            <v>4364.4399999999996</v>
          </cell>
          <cell r="AC40">
            <v>256</v>
          </cell>
          <cell r="AD40" t="str">
            <v>POR ALINEAM. N° USO HABIT</v>
          </cell>
          <cell r="AE40">
            <v>66359.740000000005</v>
          </cell>
        </row>
        <row r="41">
          <cell r="A41">
            <v>265</v>
          </cell>
          <cell r="B41" t="str">
            <v>DERECHOS POR OTROS SERV. TRANS</v>
          </cell>
          <cell r="C41">
            <v>32276.99</v>
          </cell>
          <cell r="E41">
            <v>254</v>
          </cell>
          <cell r="F41" t="str">
            <v>POR CERTIF.TERMINO DE OBRA</v>
          </cell>
          <cell r="G41">
            <v>19714.740000000002</v>
          </cell>
          <cell r="I41">
            <v>252</v>
          </cell>
          <cell r="J41" t="str">
            <v>RESOLUCION DE IMPACTO AMBIENTA</v>
          </cell>
          <cell r="K41">
            <v>3820.41</v>
          </cell>
          <cell r="M41">
            <v>254</v>
          </cell>
          <cell r="N41" t="str">
            <v>POR CERTIF.TERMINO DE OBRA</v>
          </cell>
          <cell r="O41">
            <v>9953.26</v>
          </cell>
          <cell r="Q41">
            <v>254</v>
          </cell>
          <cell r="R41" t="str">
            <v>POR CERTIF.TERMINO DE OBRA</v>
          </cell>
          <cell r="S41">
            <v>20984.45</v>
          </cell>
          <cell r="U41">
            <v>256</v>
          </cell>
          <cell r="V41" t="str">
            <v>POR ALINEAM. N° USO HABIT</v>
          </cell>
          <cell r="W41">
            <v>69509.5</v>
          </cell>
          <cell r="Y41">
            <v>256</v>
          </cell>
          <cell r="Z41" t="str">
            <v>POR ALINEAM. N° USO HABIT</v>
          </cell>
          <cell r="AA41">
            <v>53980.76</v>
          </cell>
          <cell r="AC41">
            <v>265</v>
          </cell>
          <cell r="AD41" t="str">
            <v>DERECHOS POR OTROS SERV. TRANS</v>
          </cell>
          <cell r="AE41">
            <v>28735.31</v>
          </cell>
        </row>
        <row r="42">
          <cell r="A42">
            <v>266</v>
          </cell>
          <cell r="B42" t="str">
            <v>SERV. PROT. CIVIL SUPERVISION</v>
          </cell>
          <cell r="C42">
            <v>710.98</v>
          </cell>
          <cell r="E42">
            <v>256</v>
          </cell>
          <cell r="F42" t="str">
            <v>POR ALINEAM. N° USO HABIT</v>
          </cell>
          <cell r="G42">
            <v>80928.740000000005</v>
          </cell>
          <cell r="I42">
            <v>253</v>
          </cell>
          <cell r="J42" t="str">
            <v>ESTACIONAMIENTO EMBAJADORAS  (</v>
          </cell>
          <cell r="K42">
            <v>48224</v>
          </cell>
          <cell r="M42">
            <v>256</v>
          </cell>
          <cell r="N42" t="str">
            <v>POR ALINEAM. N° USO HABIT</v>
          </cell>
          <cell r="O42">
            <v>79097.710000000006</v>
          </cell>
          <cell r="Q42">
            <v>256</v>
          </cell>
          <cell r="R42" t="str">
            <v>POR ALINEAM. N° USO HABIT</v>
          </cell>
          <cell r="S42">
            <v>97343.21</v>
          </cell>
          <cell r="U42">
            <v>265</v>
          </cell>
          <cell r="V42" t="str">
            <v>DERECHOS POR OTROS SERV. TRANS</v>
          </cell>
          <cell r="W42">
            <v>31395.85</v>
          </cell>
          <cell r="Y42">
            <v>261</v>
          </cell>
          <cell r="Z42" t="str">
            <v>SUPERVISION DE OBRA</v>
          </cell>
          <cell r="AA42">
            <v>48259.3</v>
          </cell>
          <cell r="AC42">
            <v>266</v>
          </cell>
          <cell r="AD42" t="str">
            <v>DICTAMEN DE FACTIBILIDAD PROTE</v>
          </cell>
          <cell r="AE42">
            <v>7860.32</v>
          </cell>
        </row>
        <row r="43">
          <cell r="A43">
            <v>268</v>
          </cell>
          <cell r="B43" t="str">
            <v>CASA DE LA CULTURA</v>
          </cell>
          <cell r="C43">
            <v>39777.65</v>
          </cell>
          <cell r="E43">
            <v>265</v>
          </cell>
          <cell r="F43" t="str">
            <v>DERECHOS POR OTROS SERV. TRANS</v>
          </cell>
          <cell r="G43">
            <v>14640.41</v>
          </cell>
          <cell r="I43">
            <v>254</v>
          </cell>
          <cell r="J43" t="str">
            <v>POR CERTIF.TERMINO DE OBRA</v>
          </cell>
          <cell r="K43">
            <v>8012.35</v>
          </cell>
          <cell r="M43">
            <v>265</v>
          </cell>
          <cell r="N43" t="str">
            <v>DERECHOS POR OTROS SERV. TRANS</v>
          </cell>
          <cell r="O43">
            <v>4071.77</v>
          </cell>
          <cell r="Q43">
            <v>265</v>
          </cell>
          <cell r="R43" t="str">
            <v>DERECHOS POR OTROS SERV. TRANS</v>
          </cell>
          <cell r="S43">
            <v>3345.36</v>
          </cell>
          <cell r="U43">
            <v>266</v>
          </cell>
          <cell r="V43" t="str">
            <v>SERV. PROT. CIVIL SUPERVISION</v>
          </cell>
          <cell r="W43">
            <v>1168.5</v>
          </cell>
          <cell r="Y43">
            <v>265</v>
          </cell>
          <cell r="Z43" t="str">
            <v>DERECHOS POR OTROS SERV. TRANS</v>
          </cell>
          <cell r="AA43">
            <v>4777.3</v>
          </cell>
          <cell r="AC43">
            <v>269</v>
          </cell>
          <cell r="AD43" t="str">
            <v>PADRON DE CONTRATISTAS</v>
          </cell>
          <cell r="AE43">
            <v>7592.85</v>
          </cell>
        </row>
        <row r="44">
          <cell r="A44">
            <v>269</v>
          </cell>
          <cell r="B44" t="str">
            <v>PADRON DE CONTRATISTAS</v>
          </cell>
          <cell r="C44">
            <v>3828.86</v>
          </cell>
          <cell r="E44">
            <v>266</v>
          </cell>
          <cell r="F44" t="str">
            <v>SERV. PROT. CIVIL SUPERVISION</v>
          </cell>
          <cell r="G44">
            <v>2830.76</v>
          </cell>
          <cell r="I44">
            <v>256</v>
          </cell>
          <cell r="J44" t="str">
            <v>POR ALINEAM. N° USO HABIT</v>
          </cell>
          <cell r="K44">
            <v>80740.11</v>
          </cell>
          <cell r="M44">
            <v>266</v>
          </cell>
          <cell r="N44" t="str">
            <v>SERV. PROT. CIVIL SUPERVISION</v>
          </cell>
          <cell r="O44">
            <v>7514.66</v>
          </cell>
          <cell r="Q44">
            <v>266</v>
          </cell>
          <cell r="R44" t="str">
            <v>SERV. PROT. CIVIL SUPERVISION</v>
          </cell>
          <cell r="S44">
            <v>2241.56</v>
          </cell>
          <cell r="U44">
            <v>268</v>
          </cell>
          <cell r="V44" t="str">
            <v>CASA DE LA CULTURA</v>
          </cell>
          <cell r="W44">
            <v>1765.78</v>
          </cell>
          <cell r="Y44">
            <v>266</v>
          </cell>
          <cell r="Z44" t="str">
            <v>DICTAMEN DE FACTIBILIDAD PROTE</v>
          </cell>
          <cell r="AA44">
            <v>25779.19</v>
          </cell>
          <cell r="AC44">
            <v>271</v>
          </cell>
          <cell r="AD44" t="str">
            <v>PENSION EST. MUSEO DE MOMIAS</v>
          </cell>
          <cell r="AE44">
            <v>1946.88</v>
          </cell>
        </row>
        <row r="45">
          <cell r="A45">
            <v>271</v>
          </cell>
          <cell r="B45" t="str">
            <v>PENSION EST. MUSEO DE MOMIAS</v>
          </cell>
          <cell r="C45">
            <v>1622.4</v>
          </cell>
          <cell r="E45">
            <v>268</v>
          </cell>
          <cell r="F45" t="str">
            <v>CASA DE LA CULTURA</v>
          </cell>
          <cell r="G45">
            <v>6811.76</v>
          </cell>
          <cell r="I45">
            <v>265</v>
          </cell>
          <cell r="J45" t="str">
            <v>DERECHOS POR OTROS SERV. TRANS</v>
          </cell>
          <cell r="K45">
            <v>6436.28</v>
          </cell>
          <cell r="M45">
            <v>268</v>
          </cell>
          <cell r="N45" t="str">
            <v>CASA DE LA CULTURA</v>
          </cell>
          <cell r="O45">
            <v>88282.74</v>
          </cell>
          <cell r="Q45">
            <v>268</v>
          </cell>
          <cell r="R45" t="str">
            <v>CASA DE LA CULTURA</v>
          </cell>
          <cell r="S45">
            <v>19211.650000000001</v>
          </cell>
          <cell r="U45">
            <v>269</v>
          </cell>
          <cell r="V45" t="str">
            <v>PADRON DE CONTRATISTAS</v>
          </cell>
          <cell r="W45">
            <v>11162.11</v>
          </cell>
          <cell r="Y45">
            <v>268</v>
          </cell>
          <cell r="Z45" t="str">
            <v>CASA DE LA CULTURA</v>
          </cell>
          <cell r="AA45">
            <v>6973.68</v>
          </cell>
          <cell r="AC45">
            <v>273</v>
          </cell>
          <cell r="AD45" t="str">
            <v>PENSION EST. JARDIN EMBAJADORA</v>
          </cell>
          <cell r="AE45">
            <v>9993.94</v>
          </cell>
        </row>
        <row r="46">
          <cell r="A46">
            <v>273</v>
          </cell>
          <cell r="B46" t="str">
            <v>PENSION EST. JARDIN EMBAJADORA</v>
          </cell>
          <cell r="C46">
            <v>13238.72</v>
          </cell>
          <cell r="E46">
            <v>269</v>
          </cell>
          <cell r="F46" t="str">
            <v>PADRON DE CONTRATISTAS</v>
          </cell>
          <cell r="G46">
            <v>9864.17</v>
          </cell>
          <cell r="I46">
            <v>266</v>
          </cell>
          <cell r="J46" t="str">
            <v>SERV. PROT. CIVIL SUPERVISION</v>
          </cell>
          <cell r="K46">
            <v>9965.7999999999993</v>
          </cell>
          <cell r="M46">
            <v>269</v>
          </cell>
          <cell r="N46" t="str">
            <v>PADRON DE CONTRATISTAS</v>
          </cell>
          <cell r="O46">
            <v>5321.47</v>
          </cell>
          <cell r="Q46">
            <v>269</v>
          </cell>
          <cell r="R46" t="str">
            <v>PADRON DE CONTRATISTAS</v>
          </cell>
          <cell r="S46">
            <v>8566.26</v>
          </cell>
          <cell r="U46">
            <v>271</v>
          </cell>
          <cell r="V46" t="str">
            <v>PENSION EST. MUSEO DE MOMIAS</v>
          </cell>
          <cell r="W46">
            <v>1946.88</v>
          </cell>
          <cell r="Y46">
            <v>269</v>
          </cell>
          <cell r="Z46" t="str">
            <v>PADRON DE CONTRATISTAS</v>
          </cell>
          <cell r="AA46">
            <v>13433.49</v>
          </cell>
          <cell r="AC46">
            <v>274</v>
          </cell>
          <cell r="AD46" t="str">
            <v>EXTENSION DE HORARIO</v>
          </cell>
          <cell r="AE46">
            <v>109220.56</v>
          </cell>
        </row>
        <row r="47">
          <cell r="A47">
            <v>274</v>
          </cell>
          <cell r="B47" t="str">
            <v>EXTENSION DE HORARIO</v>
          </cell>
          <cell r="C47">
            <v>77427.27</v>
          </cell>
          <cell r="E47">
            <v>271</v>
          </cell>
          <cell r="F47" t="str">
            <v>PENSION EST. MUSEO DE MOMIAS</v>
          </cell>
          <cell r="G47">
            <v>1622.4</v>
          </cell>
          <cell r="I47">
            <v>268</v>
          </cell>
          <cell r="J47" t="str">
            <v>CASA DE LA CULTURA</v>
          </cell>
          <cell r="K47">
            <v>5293.35</v>
          </cell>
          <cell r="M47">
            <v>271</v>
          </cell>
          <cell r="N47" t="str">
            <v>PENSION EST. MUSEO DE MOMIAS</v>
          </cell>
          <cell r="O47">
            <v>1946.88</v>
          </cell>
          <cell r="Q47">
            <v>271</v>
          </cell>
          <cell r="R47" t="str">
            <v>PENSION EST. MUSEO DE MOMIAS</v>
          </cell>
          <cell r="S47">
            <v>1946.88</v>
          </cell>
          <cell r="U47">
            <v>273</v>
          </cell>
          <cell r="V47" t="str">
            <v>PENSION EST. JARDIN EMBAJADORA</v>
          </cell>
          <cell r="W47">
            <v>10837.58</v>
          </cell>
          <cell r="Y47">
            <v>271</v>
          </cell>
          <cell r="Z47" t="str">
            <v>PENSION EST. MUSEO DE MOMIAS</v>
          </cell>
          <cell r="AA47">
            <v>2271.36</v>
          </cell>
          <cell r="AC47">
            <v>275</v>
          </cell>
          <cell r="AD47" t="str">
            <v>CONSTANCIAS DIRECCION DE ECOLO</v>
          </cell>
          <cell r="AE47">
            <v>133.86000000000001</v>
          </cell>
        </row>
        <row r="48">
          <cell r="A48">
            <v>275</v>
          </cell>
          <cell r="B48" t="str">
            <v>CONSTANCIAS DIRECCION DE ECOLO</v>
          </cell>
          <cell r="C48">
            <v>267.72000000000003</v>
          </cell>
          <cell r="E48">
            <v>273</v>
          </cell>
          <cell r="F48" t="str">
            <v>PENSION EST. JARDIN EMBAJADORA</v>
          </cell>
          <cell r="G48">
            <v>11097.16</v>
          </cell>
          <cell r="I48">
            <v>269</v>
          </cell>
          <cell r="J48" t="str">
            <v>PADRON DE CONTRATISTAS</v>
          </cell>
          <cell r="K48">
            <v>3763.96</v>
          </cell>
          <cell r="M48">
            <v>273</v>
          </cell>
          <cell r="N48" t="str">
            <v>PENSION EST. JARDIN EMBAJADORA</v>
          </cell>
          <cell r="O48">
            <v>9929.0400000000009</v>
          </cell>
          <cell r="Q48">
            <v>273</v>
          </cell>
          <cell r="R48" t="str">
            <v>PENSION EST. JARDIN EMBAJADORA</v>
          </cell>
          <cell r="S48">
            <v>12979.14</v>
          </cell>
          <cell r="U48">
            <v>274</v>
          </cell>
          <cell r="V48" t="str">
            <v>EXTENSION DE HORARIO</v>
          </cell>
          <cell r="W48">
            <v>157988.43</v>
          </cell>
          <cell r="Y48">
            <v>273</v>
          </cell>
          <cell r="Z48" t="str">
            <v>PENSION EST. JARDIN EMBAJADORA</v>
          </cell>
          <cell r="AA48">
            <v>13044.04</v>
          </cell>
          <cell r="AC48">
            <v>276</v>
          </cell>
          <cell r="AD48" t="str">
            <v>CONSTANCIAS DIRECCION DE TRANS</v>
          </cell>
          <cell r="AE48">
            <v>12382.05</v>
          </cell>
        </row>
        <row r="49">
          <cell r="A49">
            <v>276</v>
          </cell>
          <cell r="B49" t="str">
            <v>CONSTANCIAS DIRECCION DE TRANS</v>
          </cell>
          <cell r="C49">
            <v>11846.61</v>
          </cell>
          <cell r="E49">
            <v>274</v>
          </cell>
          <cell r="F49" t="str">
            <v>EXTENSION DE HORARIO</v>
          </cell>
          <cell r="G49">
            <v>77241.84</v>
          </cell>
          <cell r="I49">
            <v>271</v>
          </cell>
          <cell r="J49" t="str">
            <v>PENSION EST. MUSEO DE MOMIAS</v>
          </cell>
          <cell r="K49">
            <v>2920.32</v>
          </cell>
          <cell r="M49">
            <v>274</v>
          </cell>
          <cell r="N49" t="str">
            <v>EXTENSION DE HORARIO</v>
          </cell>
          <cell r="O49">
            <v>74037.649999999994</v>
          </cell>
          <cell r="Q49">
            <v>274</v>
          </cell>
          <cell r="R49" t="str">
            <v>EXTENSION DE HORARIO</v>
          </cell>
          <cell r="S49">
            <v>69450.03</v>
          </cell>
          <cell r="U49">
            <v>275</v>
          </cell>
          <cell r="V49" t="str">
            <v>CONSTANCIAS DIRECCION DE ECOLO</v>
          </cell>
          <cell r="W49">
            <v>1003.95</v>
          </cell>
          <cell r="Y49">
            <v>274</v>
          </cell>
          <cell r="Z49" t="str">
            <v>EXTENSION DE HORARIO</v>
          </cell>
          <cell r="AA49">
            <v>95374.080000000002</v>
          </cell>
          <cell r="AC49">
            <v>277</v>
          </cell>
          <cell r="AD49" t="str">
            <v>SERVICIOS ACCESO A LA INFORMAC</v>
          </cell>
          <cell r="AE49">
            <v>107.39</v>
          </cell>
        </row>
        <row r="50">
          <cell r="A50" t="str">
            <v>_x000C_</v>
          </cell>
          <cell r="E50" t="str">
            <v>_x000C_</v>
          </cell>
          <cell r="I50" t="str">
            <v>_x000C_</v>
          </cell>
          <cell r="M50" t="str">
            <v>_x000C_</v>
          </cell>
          <cell r="Q50" t="str">
            <v>_x000C_</v>
          </cell>
          <cell r="U50" t="str">
            <v>_x000C_</v>
          </cell>
          <cell r="Y50" t="str">
            <v>_x000C_</v>
          </cell>
          <cell r="AC50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  <cell r="E51" t="str">
            <v>Pag</v>
          </cell>
          <cell r="F51" t="str">
            <v>ina : 2                    Fecha Impresión</v>
          </cell>
          <cell r="I51" t="str">
            <v>Pag</v>
          </cell>
          <cell r="J51" t="str">
            <v>ina : 2                    Fecha Impresión</v>
          </cell>
          <cell r="M51" t="str">
            <v>Pag</v>
          </cell>
          <cell r="N51" t="str">
            <v>ina : 2                    Fecha Impresión</v>
          </cell>
          <cell r="Q51" t="str">
            <v>Pag</v>
          </cell>
          <cell r="R51" t="str">
            <v>ina : 2                    Fecha Impresión</v>
          </cell>
          <cell r="U51" t="str">
            <v>Pag</v>
          </cell>
          <cell r="V51" t="str">
            <v>ina : 2                    Fecha Impresión</v>
          </cell>
          <cell r="Y51" t="str">
            <v>Pag</v>
          </cell>
          <cell r="Z51" t="str">
            <v>ina : 2                    Fecha Impresión</v>
          </cell>
          <cell r="AC51" t="str">
            <v>Pag</v>
          </cell>
          <cell r="AD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  <cell r="E52" t="str">
            <v>MUN</v>
          </cell>
          <cell r="F52" t="str">
            <v>ICIPIO DE GUANAJUATO, GTO</v>
          </cell>
          <cell r="I52" t="str">
            <v>MUN</v>
          </cell>
          <cell r="J52" t="str">
            <v>ICIPIO DE GUANAJUATO, GTO</v>
          </cell>
          <cell r="M52" t="str">
            <v>MUN</v>
          </cell>
          <cell r="N52" t="str">
            <v>ICIPIO DE GUANAJUATO, GTO</v>
          </cell>
          <cell r="Q52" t="str">
            <v>MUN</v>
          </cell>
          <cell r="R52" t="str">
            <v>ICIPIO DE GUANAJUATO, GTO</v>
          </cell>
          <cell r="U52" t="str">
            <v>MUN</v>
          </cell>
          <cell r="V52" t="str">
            <v>ICIPIO DE GUANAJUATO, GTO</v>
          </cell>
          <cell r="Y52" t="str">
            <v>MUN</v>
          </cell>
          <cell r="Z52" t="str">
            <v>ICIPIO DE GUANAJUATO, GTO</v>
          </cell>
          <cell r="AC52" t="str">
            <v>MUN</v>
          </cell>
          <cell r="AD52" t="str">
            <v>ICIPIO DE GUANAJUATO, GTO</v>
          </cell>
        </row>
        <row r="53">
          <cell r="A53" t="str">
            <v>REP</v>
          </cell>
          <cell r="B53" t="str">
            <v>ORTE DE COBRANZA DEL DIA 01/05/2009 AL DIA</v>
          </cell>
          <cell r="E53" t="str">
            <v>REP</v>
          </cell>
          <cell r="F53" t="str">
            <v>ORTE DE COBRANZA DEL DIA 01/06/2009 AL DIA</v>
          </cell>
          <cell r="I53" t="str">
            <v>REP</v>
          </cell>
          <cell r="J53" t="str">
            <v>ORTE DE COBRANZA DEL DIA 01/07/2009 AL DIA</v>
          </cell>
          <cell r="M53" t="str">
            <v>REP</v>
          </cell>
          <cell r="N53" t="str">
            <v>ORTE DE COBRANZA DEL DIA 01/08/2009 AL DIA</v>
          </cell>
          <cell r="Q53" t="str">
            <v>REP</v>
          </cell>
          <cell r="R53" t="str">
            <v>ORTE DE COBRANZA DEL DIA 01/09/2009 AL DIA</v>
          </cell>
          <cell r="U53" t="str">
            <v>REP</v>
          </cell>
          <cell r="V53" t="str">
            <v>ORTE DE COBRANZA DEL DIA 01/10/2009 AL DIA</v>
          </cell>
          <cell r="Y53" t="str">
            <v>REP</v>
          </cell>
          <cell r="Z53" t="str">
            <v>ORTE DE COBRANZA DEL DIA 01/11/2009 AL DIA</v>
          </cell>
          <cell r="AC53" t="str">
            <v>REP</v>
          </cell>
          <cell r="AD53" t="str">
            <v>ORTE DE COBRANZA DEL DIA 01/12/2009 AL DIA</v>
          </cell>
        </row>
        <row r="54">
          <cell r="A54" t="str">
            <v>RES</v>
          </cell>
          <cell r="B54" t="str">
            <v>UMEN</v>
          </cell>
          <cell r="E54" t="str">
            <v>RES</v>
          </cell>
          <cell r="F54" t="str">
            <v>UMEN</v>
          </cell>
          <cell r="I54" t="str">
            <v>RES</v>
          </cell>
          <cell r="J54" t="str">
            <v>UMEN</v>
          </cell>
          <cell r="M54" t="str">
            <v>RES</v>
          </cell>
          <cell r="N54" t="str">
            <v>UMEN</v>
          </cell>
          <cell r="Q54" t="str">
            <v>RES</v>
          </cell>
          <cell r="R54" t="str">
            <v>UMEN</v>
          </cell>
          <cell r="U54" t="str">
            <v>RES</v>
          </cell>
          <cell r="V54" t="str">
            <v>UMEN</v>
          </cell>
          <cell r="Y54" t="str">
            <v>RES</v>
          </cell>
          <cell r="Z54" t="str">
            <v>UMEN</v>
          </cell>
          <cell r="AC54" t="str">
            <v>RES</v>
          </cell>
          <cell r="AD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----------------</v>
          </cell>
          <cell r="E55" t="str">
            <v>---</v>
          </cell>
          <cell r="F55" t="str">
            <v>------------------------------------------</v>
          </cell>
          <cell r="G55" t="str">
            <v>----------------</v>
          </cell>
          <cell r="I55" t="str">
            <v>---</v>
          </cell>
          <cell r="J55" t="str">
            <v>------------------------------------------</v>
          </cell>
          <cell r="K55" t="str">
            <v>----------------</v>
          </cell>
          <cell r="M55" t="str">
            <v>---</v>
          </cell>
          <cell r="N55" t="str">
            <v>------------------------------------------</v>
          </cell>
          <cell r="O55" t="str">
            <v>----------------</v>
          </cell>
          <cell r="Q55" t="str">
            <v>---</v>
          </cell>
          <cell r="R55" t="str">
            <v>------------------------------------------</v>
          </cell>
          <cell r="S55" t="str">
            <v>----------------</v>
          </cell>
          <cell r="U55" t="str">
            <v>---</v>
          </cell>
          <cell r="V55" t="str">
            <v>------------------------------------------</v>
          </cell>
          <cell r="W55" t="str">
            <v>----------------</v>
          </cell>
          <cell r="Y55" t="str">
            <v>---</v>
          </cell>
          <cell r="Z55" t="str">
            <v>------------------------------------------</v>
          </cell>
          <cell r="AA55" t="str">
            <v>----------------</v>
          </cell>
          <cell r="AC55" t="str">
            <v>---</v>
          </cell>
          <cell r="AD55" t="str">
            <v>------------------------------------------</v>
          </cell>
          <cell r="AE55" t="str">
            <v>----------------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  <cell r="E56" t="str">
            <v>CVE</v>
          </cell>
          <cell r="F56" t="str">
            <v>CONCEPTO</v>
          </cell>
          <cell r="G56" t="str">
            <v>COBRADO</v>
          </cell>
          <cell r="I56" t="str">
            <v>CVE</v>
          </cell>
          <cell r="J56" t="str">
            <v>CONCEPTO</v>
          </cell>
          <cell r="K56" t="str">
            <v>COBRADO</v>
          </cell>
          <cell r="M56" t="str">
            <v>CVE</v>
          </cell>
          <cell r="N56" t="str">
            <v>CONCEPTO</v>
          </cell>
          <cell r="O56" t="str">
            <v>COBRADO</v>
          </cell>
          <cell r="Q56" t="str">
            <v>CVE</v>
          </cell>
          <cell r="R56" t="str">
            <v>CONCEPTO</v>
          </cell>
          <cell r="S56" t="str">
            <v>COBRADO</v>
          </cell>
          <cell r="U56" t="str">
            <v>CVE</v>
          </cell>
          <cell r="V56" t="str">
            <v>CONCEPTO</v>
          </cell>
          <cell r="W56" t="str">
            <v>COBRADO</v>
          </cell>
          <cell r="Y56" t="str">
            <v>CVE</v>
          </cell>
          <cell r="Z56" t="str">
            <v>CONCEPTO</v>
          </cell>
          <cell r="AA56" t="str">
            <v>COBRADO</v>
          </cell>
          <cell r="AC56" t="str">
            <v>CVE</v>
          </cell>
          <cell r="AD56" t="str">
            <v>CONCEPTO</v>
          </cell>
          <cell r="AE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----------------</v>
          </cell>
          <cell r="E57" t="str">
            <v>---</v>
          </cell>
          <cell r="F57" t="str">
            <v>------------------------------------------</v>
          </cell>
          <cell r="G57" t="str">
            <v>----------------</v>
          </cell>
          <cell r="I57" t="str">
            <v>---</v>
          </cell>
          <cell r="J57" t="str">
            <v>------------------------------------------</v>
          </cell>
          <cell r="K57" t="str">
            <v>----------------</v>
          </cell>
          <cell r="M57" t="str">
            <v>---</v>
          </cell>
          <cell r="N57" t="str">
            <v>------------------------------------------</v>
          </cell>
          <cell r="O57" t="str">
            <v>----------------</v>
          </cell>
          <cell r="Q57" t="str">
            <v>---</v>
          </cell>
          <cell r="R57" t="str">
            <v>------------------------------------------</v>
          </cell>
          <cell r="S57" t="str">
            <v>----------------</v>
          </cell>
          <cell r="U57" t="str">
            <v>---</v>
          </cell>
          <cell r="V57" t="str">
            <v>------------------------------------------</v>
          </cell>
          <cell r="W57" t="str">
            <v>----------------</v>
          </cell>
          <cell r="Y57" t="str">
            <v>---</v>
          </cell>
          <cell r="Z57" t="str">
            <v>------------------------------------------</v>
          </cell>
          <cell r="AA57" t="str">
            <v>----------------</v>
          </cell>
          <cell r="AC57" t="str">
            <v>---</v>
          </cell>
          <cell r="AD57" t="str">
            <v>------------------------------------------</v>
          </cell>
          <cell r="AE57" t="str">
            <v>----------------</v>
          </cell>
        </row>
        <row r="58">
          <cell r="A58">
            <v>277</v>
          </cell>
          <cell r="B58" t="str">
            <v>SERVICIOS ACCESO A LA INFORMAC</v>
          </cell>
          <cell r="C58">
            <v>230.42</v>
          </cell>
          <cell r="E58">
            <v>275</v>
          </cell>
          <cell r="F58" t="str">
            <v>CONSTANCIAS DIRECCION DE ECOLO</v>
          </cell>
          <cell r="G58">
            <v>1874.04</v>
          </cell>
          <cell r="I58">
            <v>273</v>
          </cell>
          <cell r="J58" t="str">
            <v>PENSION EST. JARDIN EMBAJADORA</v>
          </cell>
          <cell r="K58">
            <v>14731.32</v>
          </cell>
          <cell r="M58">
            <v>275</v>
          </cell>
          <cell r="N58" t="str">
            <v>CONSTANCIAS DIRECCION DE ECOLO</v>
          </cell>
          <cell r="O58">
            <v>602.37</v>
          </cell>
          <cell r="Q58">
            <v>275</v>
          </cell>
          <cell r="R58" t="str">
            <v>CONSTANCIAS DIRECCION DE ECOLO</v>
          </cell>
          <cell r="S58">
            <v>669.3</v>
          </cell>
          <cell r="U58">
            <v>276</v>
          </cell>
          <cell r="V58" t="str">
            <v>CONSTANCIAS DIRECCION DE TRANS</v>
          </cell>
          <cell r="W58">
            <v>15594.69</v>
          </cell>
          <cell r="Y58">
            <v>275</v>
          </cell>
          <cell r="Z58" t="str">
            <v>CONSTANCIAS DIRECCION DE ECOLO</v>
          </cell>
          <cell r="AA58">
            <v>669.3</v>
          </cell>
          <cell r="AC58">
            <v>278</v>
          </cell>
          <cell r="AD58" t="str">
            <v>CONSTANCIAS QUE EXPIDAN LAS DE</v>
          </cell>
          <cell r="AE58">
            <v>7964.67</v>
          </cell>
        </row>
        <row r="59">
          <cell r="A59">
            <v>278</v>
          </cell>
          <cell r="B59" t="str">
            <v>CONSTANCIAS QUE EXPIDAN LAS DE</v>
          </cell>
          <cell r="C59">
            <v>9704.85</v>
          </cell>
          <cell r="E59">
            <v>276</v>
          </cell>
          <cell r="F59" t="str">
            <v>CONSTANCIAS DIRECCION DE TRANS</v>
          </cell>
          <cell r="G59">
            <v>12114.33</v>
          </cell>
          <cell r="I59">
            <v>274</v>
          </cell>
          <cell r="J59" t="str">
            <v>EXTENSION DE HORARIO</v>
          </cell>
          <cell r="K59">
            <v>58171.82</v>
          </cell>
          <cell r="M59">
            <v>276</v>
          </cell>
          <cell r="N59" t="str">
            <v>CONSTANCIAS DIRECCION DE TRANS</v>
          </cell>
          <cell r="O59">
            <v>12850.56</v>
          </cell>
          <cell r="Q59">
            <v>276</v>
          </cell>
          <cell r="R59" t="str">
            <v>CONSTANCIAS DIRECCION DE TRANS</v>
          </cell>
          <cell r="S59">
            <v>12917.49</v>
          </cell>
          <cell r="U59">
            <v>277</v>
          </cell>
          <cell r="V59" t="str">
            <v>SERVICIOS ACCESO A LA INFORMAC</v>
          </cell>
          <cell r="W59">
            <v>306.43</v>
          </cell>
          <cell r="Y59">
            <v>276</v>
          </cell>
          <cell r="Z59" t="str">
            <v>CONSTANCIAS DIRECCION DE TRANS</v>
          </cell>
          <cell r="AA59">
            <v>10508.01</v>
          </cell>
          <cell r="AC59">
            <v>279</v>
          </cell>
          <cell r="AD59" t="str">
            <v>CERTIFICACIONES EXPEDIDAS POR</v>
          </cell>
          <cell r="AE59">
            <v>38.4</v>
          </cell>
        </row>
        <row r="60">
          <cell r="A60">
            <v>279</v>
          </cell>
          <cell r="B60" t="str">
            <v>CERTIFICACIONES EXPEDIDAS POR</v>
          </cell>
          <cell r="C60">
            <v>1236.48</v>
          </cell>
          <cell r="E60">
            <v>277</v>
          </cell>
          <cell r="F60" t="str">
            <v>SERVICIOS ACCESO A LA INFORMAC</v>
          </cell>
          <cell r="G60">
            <v>72.42</v>
          </cell>
          <cell r="I60">
            <v>275</v>
          </cell>
          <cell r="J60" t="str">
            <v>CONSTANCIAS DIRECCION DE ECOLO</v>
          </cell>
          <cell r="K60">
            <v>1137.81</v>
          </cell>
          <cell r="M60">
            <v>277</v>
          </cell>
          <cell r="N60" t="str">
            <v>SERVICIOS ACCESO A LA INFORMAC</v>
          </cell>
          <cell r="O60">
            <v>223.75</v>
          </cell>
          <cell r="Q60">
            <v>277</v>
          </cell>
          <cell r="R60" t="str">
            <v>SERVICIOS ACCESO A LA INFORMAC</v>
          </cell>
          <cell r="S60">
            <v>199.7</v>
          </cell>
          <cell r="U60">
            <v>278</v>
          </cell>
          <cell r="V60" t="str">
            <v>CONSTANCIAS QUE EXPIDAN LAS DE</v>
          </cell>
          <cell r="W60">
            <v>7630.02</v>
          </cell>
          <cell r="Y60">
            <v>277</v>
          </cell>
          <cell r="Z60" t="str">
            <v>SERVICIOS ACCESO A LA INFORMAC</v>
          </cell>
          <cell r="AA60">
            <v>38.65</v>
          </cell>
          <cell r="AC60">
            <v>400</v>
          </cell>
          <cell r="AD60" t="str">
            <v>LOCALES PRESA DE LA OLLA</v>
          </cell>
          <cell r="AE60">
            <v>20140</v>
          </cell>
        </row>
        <row r="61">
          <cell r="A61">
            <v>400</v>
          </cell>
          <cell r="B61" t="str">
            <v>LOCALES PRESA DE LA OLLA</v>
          </cell>
          <cell r="C61">
            <v>2163.1999999999998</v>
          </cell>
          <cell r="E61">
            <v>278</v>
          </cell>
          <cell r="F61" t="str">
            <v>CONSTANCIAS QUE EXPIDAN LAS DE</v>
          </cell>
          <cell r="G61">
            <v>9437.1299999999992</v>
          </cell>
          <cell r="I61">
            <v>276</v>
          </cell>
          <cell r="J61" t="str">
            <v>CONSTANCIAS DIRECCION DE TRANS</v>
          </cell>
          <cell r="K61">
            <v>12582.84</v>
          </cell>
          <cell r="M61">
            <v>278</v>
          </cell>
          <cell r="N61" t="str">
            <v>CONSTANCIAS QUE EXPIDAN LAS DE</v>
          </cell>
          <cell r="O61">
            <v>6759.93</v>
          </cell>
          <cell r="Q61">
            <v>278</v>
          </cell>
          <cell r="R61" t="str">
            <v>CONSTANCIAS QUE EXPIDAN LAS DE</v>
          </cell>
          <cell r="S61">
            <v>5899.71</v>
          </cell>
          <cell r="U61">
            <v>400</v>
          </cell>
          <cell r="V61" t="str">
            <v>LOCALES PRESA DE LA OLLA</v>
          </cell>
          <cell r="W61">
            <v>4008.47</v>
          </cell>
          <cell r="Y61">
            <v>278</v>
          </cell>
          <cell r="Z61" t="str">
            <v>CONSTANCIAS QUE EXPIDAN LAS DE</v>
          </cell>
          <cell r="AA61">
            <v>7362.3</v>
          </cell>
          <cell r="AC61">
            <v>403</v>
          </cell>
          <cell r="AD61" t="str">
            <v>UNIDAD DEPORTIVA TORRES LANDA</v>
          </cell>
          <cell r="AE61">
            <v>11761</v>
          </cell>
        </row>
        <row r="62">
          <cell r="A62">
            <v>403</v>
          </cell>
          <cell r="B62" t="str">
            <v>UNIDAD DEPORTIVA TORRES LANDA</v>
          </cell>
          <cell r="C62">
            <v>20880</v>
          </cell>
          <cell r="E62">
            <v>400</v>
          </cell>
          <cell r="F62" t="str">
            <v>LOCALES PRESA DE LA OLLA</v>
          </cell>
          <cell r="G62">
            <v>4326.3999999999996</v>
          </cell>
          <cell r="I62">
            <v>277</v>
          </cell>
          <cell r="J62" t="str">
            <v>SERVICIOS ACCESO A LA INFORMAC</v>
          </cell>
          <cell r="K62">
            <v>28.25</v>
          </cell>
          <cell r="M62">
            <v>279</v>
          </cell>
          <cell r="N62" t="str">
            <v>CERTIFICACIONES EXPEDIDAS POR</v>
          </cell>
          <cell r="O62">
            <v>30.72</v>
          </cell>
          <cell r="Q62">
            <v>279</v>
          </cell>
          <cell r="R62" t="str">
            <v>CERTIFICACIONES EXPEDIDAS POR</v>
          </cell>
          <cell r="S62">
            <v>299.52</v>
          </cell>
          <cell r="U62">
            <v>402</v>
          </cell>
          <cell r="V62" t="str">
            <v>LOCALES MUSEO DE LAS MOMIAS</v>
          </cell>
          <cell r="W62">
            <v>3244.8</v>
          </cell>
          <cell r="Y62">
            <v>400</v>
          </cell>
          <cell r="Z62" t="str">
            <v>LOCALES PRESA DE LA OLLA</v>
          </cell>
          <cell r="AA62">
            <v>3132.29</v>
          </cell>
          <cell r="AC62">
            <v>404</v>
          </cell>
          <cell r="AD62" t="str">
            <v>UNIDAD DEPORTIVA YERBABUENA</v>
          </cell>
          <cell r="AE62">
            <v>10369</v>
          </cell>
        </row>
        <row r="63">
          <cell r="A63">
            <v>404</v>
          </cell>
          <cell r="B63" t="str">
            <v>UNIDAD DEPORTIVA YERBABUENA</v>
          </cell>
          <cell r="C63">
            <v>11814</v>
          </cell>
          <cell r="E63">
            <v>403</v>
          </cell>
          <cell r="F63" t="str">
            <v>UNIDAD DEPORTIVA TORRES LANDA</v>
          </cell>
          <cell r="G63">
            <v>19846</v>
          </cell>
          <cell r="I63">
            <v>278</v>
          </cell>
          <cell r="J63" t="str">
            <v>CONSTANCIAS QUE EXPIDAN LAS DE</v>
          </cell>
          <cell r="K63">
            <v>11311.17</v>
          </cell>
          <cell r="M63">
            <v>400</v>
          </cell>
          <cell r="N63" t="str">
            <v>LOCALES PRESA DE LA OLLA</v>
          </cell>
          <cell r="O63">
            <v>2704</v>
          </cell>
          <cell r="Q63">
            <v>400</v>
          </cell>
          <cell r="R63" t="str">
            <v>LOCALES PRESA DE LA OLLA</v>
          </cell>
          <cell r="S63">
            <v>3785.6</v>
          </cell>
          <cell r="U63">
            <v>403</v>
          </cell>
          <cell r="V63" t="str">
            <v>UNIDAD DEPORTIVA TORRES LANDA</v>
          </cell>
          <cell r="W63">
            <v>20774</v>
          </cell>
          <cell r="Y63">
            <v>403</v>
          </cell>
          <cell r="Z63" t="str">
            <v>UNIDAD DEPORTIVA TORRES LANDA</v>
          </cell>
          <cell r="AA63">
            <v>25999</v>
          </cell>
          <cell r="AC63">
            <v>405</v>
          </cell>
          <cell r="AD63" t="str">
            <v>CENTRO DE CONVIVENCIA EL ENCIN</v>
          </cell>
          <cell r="AE63">
            <v>8118</v>
          </cell>
        </row>
        <row r="64">
          <cell r="A64">
            <v>405</v>
          </cell>
          <cell r="B64" t="str">
            <v>CENTRO DE CONVIVENCIA EL ENCIN</v>
          </cell>
          <cell r="C64">
            <v>9177</v>
          </cell>
          <cell r="E64">
            <v>404</v>
          </cell>
          <cell r="F64" t="str">
            <v>UNIDAD DEPORTIVA YERBABUENA</v>
          </cell>
          <cell r="G64">
            <v>13094</v>
          </cell>
          <cell r="I64">
            <v>400</v>
          </cell>
          <cell r="J64" t="str">
            <v>LOCALES PRESA DE LA OLLA</v>
          </cell>
          <cell r="K64">
            <v>2163.1999999999998</v>
          </cell>
          <cell r="M64">
            <v>403</v>
          </cell>
          <cell r="N64" t="str">
            <v>UNIDAD DEPORTIVA TORRES LANDA</v>
          </cell>
          <cell r="O64">
            <v>20895</v>
          </cell>
          <cell r="Q64">
            <v>403</v>
          </cell>
          <cell r="R64" t="str">
            <v>UNIDAD DEPORTIVA TORRES LANDA</v>
          </cell>
          <cell r="S64">
            <v>20287</v>
          </cell>
          <cell r="U64">
            <v>404</v>
          </cell>
          <cell r="V64" t="str">
            <v>UNIDAD DEPORTIVA YERBABUENA</v>
          </cell>
          <cell r="W64">
            <v>25688</v>
          </cell>
          <cell r="Y64">
            <v>404</v>
          </cell>
          <cell r="Z64" t="str">
            <v>UNIDAD DEPORTIVA YERBABUENA</v>
          </cell>
          <cell r="AA64">
            <v>21962</v>
          </cell>
          <cell r="AC64">
            <v>407</v>
          </cell>
          <cell r="AD64" t="str">
            <v>MUSEO MOMIAS</v>
          </cell>
          <cell r="AE64">
            <v>1924139</v>
          </cell>
        </row>
        <row r="65">
          <cell r="A65">
            <v>407</v>
          </cell>
          <cell r="B65" t="str">
            <v>MUSEO MOMIAS</v>
          </cell>
          <cell r="C65">
            <v>482519</v>
          </cell>
          <cell r="E65">
            <v>405</v>
          </cell>
          <cell r="F65" t="str">
            <v>CENTRO DE CONVIVENCIA EL ENCIN</v>
          </cell>
          <cell r="G65">
            <v>11633</v>
          </cell>
          <cell r="I65">
            <v>403</v>
          </cell>
          <cell r="J65" t="str">
            <v>UNIDAD DEPORTIVA TORRES LANDA</v>
          </cell>
          <cell r="K65">
            <v>24971</v>
          </cell>
          <cell r="M65">
            <v>404</v>
          </cell>
          <cell r="N65" t="str">
            <v>UNIDAD DEPORTIVA YERBABUENA</v>
          </cell>
          <cell r="O65">
            <v>14379</v>
          </cell>
          <cell r="Q65">
            <v>404</v>
          </cell>
          <cell r="R65" t="str">
            <v>UNIDAD DEPORTIVA YERBABUENA</v>
          </cell>
          <cell r="S65">
            <v>22025</v>
          </cell>
          <cell r="U65">
            <v>405</v>
          </cell>
          <cell r="V65" t="str">
            <v>CENTRO DE CONVIVENCIA EL ENCIN</v>
          </cell>
          <cell r="W65">
            <v>9625</v>
          </cell>
          <cell r="Y65">
            <v>405</v>
          </cell>
          <cell r="Z65" t="str">
            <v>CENTRO DE CONVIVENCIA EL ENCIN</v>
          </cell>
          <cell r="AA65">
            <v>11448</v>
          </cell>
          <cell r="AC65">
            <v>408</v>
          </cell>
          <cell r="AD65" t="str">
            <v>SALON CULTO A LA MUERTE</v>
          </cell>
          <cell r="AE65">
            <v>144070</v>
          </cell>
        </row>
        <row r="66">
          <cell r="A66">
            <v>408</v>
          </cell>
          <cell r="B66" t="str">
            <v>SALON CULTO A LA MUERTE</v>
          </cell>
          <cell r="C66">
            <v>48800</v>
          </cell>
          <cell r="E66">
            <v>407</v>
          </cell>
          <cell r="F66" t="str">
            <v>MUSEO MOMIAS</v>
          </cell>
          <cell r="G66">
            <v>1019670</v>
          </cell>
          <cell r="I66">
            <v>404</v>
          </cell>
          <cell r="J66" t="str">
            <v>UNIDAD DEPORTIVA YERBABUENA</v>
          </cell>
          <cell r="K66">
            <v>8078</v>
          </cell>
          <cell r="M66">
            <v>405</v>
          </cell>
          <cell r="N66" t="str">
            <v>CENTRO DE CONVIVENCIA EL ENCIN</v>
          </cell>
          <cell r="O66">
            <v>14139</v>
          </cell>
          <cell r="Q66">
            <v>405</v>
          </cell>
          <cell r="R66" t="str">
            <v>CENTRO DE CONVIVENCIA EL ENCIN</v>
          </cell>
          <cell r="S66">
            <v>8820</v>
          </cell>
          <cell r="U66">
            <v>407</v>
          </cell>
          <cell r="V66" t="str">
            <v>MUSEO MOMIAS</v>
          </cell>
          <cell r="W66">
            <v>1113624</v>
          </cell>
          <cell r="Y66">
            <v>407</v>
          </cell>
          <cell r="Z66" t="str">
            <v>MUSEO MOMIAS</v>
          </cell>
          <cell r="AA66">
            <v>1290102</v>
          </cell>
          <cell r="AC66">
            <v>410</v>
          </cell>
          <cell r="AD66" t="str">
            <v>MONUMENTO AL PIPILA</v>
          </cell>
          <cell r="AE66">
            <v>17349</v>
          </cell>
        </row>
        <row r="67">
          <cell r="A67">
            <v>410</v>
          </cell>
          <cell r="B67" t="str">
            <v>MONUMENTO AL PIPILA</v>
          </cell>
          <cell r="C67">
            <v>7962</v>
          </cell>
          <cell r="E67">
            <v>408</v>
          </cell>
          <cell r="F67" t="str">
            <v>SALON CULTO A LA MUERTE</v>
          </cell>
          <cell r="G67">
            <v>95500</v>
          </cell>
          <cell r="I67">
            <v>405</v>
          </cell>
          <cell r="J67" t="str">
            <v>CENTRO DE CONVIVENCIA EL ENCIN</v>
          </cell>
          <cell r="K67">
            <v>14424</v>
          </cell>
          <cell r="M67">
            <v>407</v>
          </cell>
          <cell r="N67" t="str">
            <v>MUSEO MOMIAS</v>
          </cell>
          <cell r="O67">
            <v>2247739</v>
          </cell>
          <cell r="Q67">
            <v>407</v>
          </cell>
          <cell r="R67" t="str">
            <v>MUSEO MOMIAS</v>
          </cell>
          <cell r="S67">
            <v>818544</v>
          </cell>
          <cell r="U67">
            <v>408</v>
          </cell>
          <cell r="V67" t="str">
            <v>SALON CULTO A LA MUERTE</v>
          </cell>
          <cell r="W67">
            <v>72500</v>
          </cell>
          <cell r="Y67">
            <v>408</v>
          </cell>
          <cell r="Z67" t="str">
            <v>SALON CULTO A LA MUERTE</v>
          </cell>
          <cell r="AA67">
            <v>98040</v>
          </cell>
          <cell r="AC67">
            <v>411</v>
          </cell>
          <cell r="AD67" t="str">
            <v>MERCADO HIDALGO</v>
          </cell>
          <cell r="AE67">
            <v>53737.55</v>
          </cell>
        </row>
        <row r="68">
          <cell r="A68">
            <v>411</v>
          </cell>
          <cell r="B68" t="str">
            <v>MERCADO HIDALGO</v>
          </cell>
          <cell r="C68">
            <v>36725.300000000003</v>
          </cell>
          <cell r="E68">
            <v>410</v>
          </cell>
          <cell r="F68" t="str">
            <v>MONUMENTO AL PIPILA</v>
          </cell>
          <cell r="G68">
            <v>12009</v>
          </cell>
          <cell r="I68">
            <v>407</v>
          </cell>
          <cell r="J68" t="str">
            <v>MUSEO MOMIAS</v>
          </cell>
          <cell r="K68">
            <v>2508503</v>
          </cell>
          <cell r="M68">
            <v>408</v>
          </cell>
          <cell r="N68" t="str">
            <v>SALON CULTO A LA MUERTE</v>
          </cell>
          <cell r="O68">
            <v>147870</v>
          </cell>
          <cell r="Q68">
            <v>408</v>
          </cell>
          <cell r="R68" t="str">
            <v>SALON CULTO A LA MUERTE</v>
          </cell>
          <cell r="S68">
            <v>53140</v>
          </cell>
          <cell r="U68">
            <v>410</v>
          </cell>
          <cell r="V68" t="str">
            <v>MONUMENTO AL PIPILA</v>
          </cell>
          <cell r="W68">
            <v>19695</v>
          </cell>
          <cell r="Y68">
            <v>410</v>
          </cell>
          <cell r="Z68" t="str">
            <v>MONUMENTO AL PIPILA</v>
          </cell>
          <cell r="AA68">
            <v>20838</v>
          </cell>
          <cell r="AC68">
            <v>412</v>
          </cell>
          <cell r="AD68" t="str">
            <v>MERCADO EMBAJADORAS</v>
          </cell>
          <cell r="AE68">
            <v>57188.83</v>
          </cell>
        </row>
        <row r="69">
          <cell r="A69">
            <v>412</v>
          </cell>
          <cell r="B69" t="str">
            <v>MERCADO EMBAJADORAS</v>
          </cell>
          <cell r="C69">
            <v>38002.89</v>
          </cell>
          <cell r="E69">
            <v>411</v>
          </cell>
          <cell r="F69" t="str">
            <v>MERCADO HIDALGO</v>
          </cell>
          <cell r="G69">
            <v>55990.65</v>
          </cell>
          <cell r="I69">
            <v>408</v>
          </cell>
          <cell r="J69" t="str">
            <v>SALON CULTO A LA MUERTE</v>
          </cell>
          <cell r="K69">
            <v>202630</v>
          </cell>
          <cell r="M69">
            <v>410</v>
          </cell>
          <cell r="N69" t="str">
            <v>MONUMENTO AL PIPILA</v>
          </cell>
          <cell r="O69">
            <v>28776</v>
          </cell>
          <cell r="Q69">
            <v>410</v>
          </cell>
          <cell r="R69" t="str">
            <v>MONUMENTO AL PIPILA</v>
          </cell>
          <cell r="S69">
            <v>11625</v>
          </cell>
          <cell r="U69">
            <v>411</v>
          </cell>
          <cell r="V69" t="str">
            <v>MERCADO HIDALGO</v>
          </cell>
          <cell r="W69">
            <v>64191.519999999997</v>
          </cell>
          <cell r="Y69">
            <v>411</v>
          </cell>
          <cell r="Z69" t="str">
            <v>MERCADO HIDALGO</v>
          </cell>
          <cell r="AA69">
            <v>64466.25</v>
          </cell>
          <cell r="AC69">
            <v>414</v>
          </cell>
          <cell r="AD69" t="str">
            <v>OTROS PRODUCTOS</v>
          </cell>
          <cell r="AE69">
            <v>35866.81</v>
          </cell>
        </row>
        <row r="70">
          <cell r="A70">
            <v>414</v>
          </cell>
          <cell r="B70" t="str">
            <v>OTROS PRODUCTOS</v>
          </cell>
          <cell r="C70">
            <v>11926.58</v>
          </cell>
          <cell r="E70">
            <v>412</v>
          </cell>
          <cell r="F70" t="str">
            <v>MERCADO EMBAJADORAS</v>
          </cell>
          <cell r="G70">
            <v>52935.23</v>
          </cell>
          <cell r="I70">
            <v>410</v>
          </cell>
          <cell r="J70" t="str">
            <v>MONUMENTO AL PIPILA</v>
          </cell>
          <cell r="K70">
            <v>28662</v>
          </cell>
          <cell r="M70">
            <v>411</v>
          </cell>
          <cell r="N70" t="str">
            <v>MERCADO HIDALGO</v>
          </cell>
          <cell r="O70">
            <v>127828.68</v>
          </cell>
          <cell r="Q70">
            <v>411</v>
          </cell>
          <cell r="R70" t="str">
            <v>MERCADO HIDALGO</v>
          </cell>
          <cell r="S70">
            <v>77590.2</v>
          </cell>
          <cell r="U70">
            <v>412</v>
          </cell>
          <cell r="V70" t="str">
            <v>MERCADO EMBAJADORAS</v>
          </cell>
          <cell r="W70">
            <v>58739.63</v>
          </cell>
          <cell r="Y70">
            <v>412</v>
          </cell>
          <cell r="Z70" t="str">
            <v>MERCADO EMBAJADORAS</v>
          </cell>
          <cell r="AA70">
            <v>64314.76</v>
          </cell>
          <cell r="AC70">
            <v>418</v>
          </cell>
          <cell r="AD70" t="str">
            <v>RENDIMIENTOS E INVERSIONES</v>
          </cell>
          <cell r="AE70">
            <v>54193.55</v>
          </cell>
        </row>
        <row r="71">
          <cell r="A71">
            <v>418</v>
          </cell>
          <cell r="B71" t="str">
            <v>RENDIMIENTOS E INVERSIONES</v>
          </cell>
          <cell r="C71">
            <v>198185.93</v>
          </cell>
          <cell r="E71">
            <v>414</v>
          </cell>
          <cell r="F71" t="str">
            <v>OTROS PRODUCTOS</v>
          </cell>
          <cell r="G71">
            <v>20756.62</v>
          </cell>
          <cell r="I71">
            <v>411</v>
          </cell>
          <cell r="J71" t="str">
            <v>MERCADO HIDALGO</v>
          </cell>
          <cell r="K71">
            <v>52657.22</v>
          </cell>
          <cell r="M71">
            <v>412</v>
          </cell>
          <cell r="N71" t="str">
            <v>MERCADO EMBAJADORAS</v>
          </cell>
          <cell r="O71">
            <v>69933.320000000007</v>
          </cell>
          <cell r="Q71">
            <v>412</v>
          </cell>
          <cell r="R71" t="str">
            <v>MERCADO EMBAJADORAS</v>
          </cell>
          <cell r="S71">
            <v>56416.67</v>
          </cell>
          <cell r="U71">
            <v>414</v>
          </cell>
          <cell r="V71" t="str">
            <v>OTROS PRODUCTOS</v>
          </cell>
          <cell r="W71">
            <v>38766.43</v>
          </cell>
          <cell r="Y71">
            <v>414</v>
          </cell>
          <cell r="Z71" t="str">
            <v>OTROS PRODUCTOS</v>
          </cell>
          <cell r="AA71">
            <v>65180.81</v>
          </cell>
          <cell r="AC71">
            <v>419</v>
          </cell>
          <cell r="AD71" t="str">
            <v>REND E INVERSIONES RAMO 33</v>
          </cell>
          <cell r="AE71">
            <v>67495.179999999993</v>
          </cell>
        </row>
        <row r="72">
          <cell r="A72">
            <v>419</v>
          </cell>
          <cell r="B72" t="str">
            <v>REND E INVERSIONES RAMO 33</v>
          </cell>
          <cell r="C72">
            <v>70936.2</v>
          </cell>
          <cell r="E72">
            <v>418</v>
          </cell>
          <cell r="F72" t="str">
            <v>RENDIMIENTOS E INVERSIONES</v>
          </cell>
          <cell r="G72">
            <v>164838.26999999999</v>
          </cell>
          <cell r="I72">
            <v>412</v>
          </cell>
          <cell r="J72" t="str">
            <v>MERCADO EMBAJADORAS</v>
          </cell>
          <cell r="K72">
            <v>66267.53</v>
          </cell>
          <cell r="M72">
            <v>414</v>
          </cell>
          <cell r="N72" t="str">
            <v>OTROS PRODUCTOS</v>
          </cell>
          <cell r="O72">
            <v>1214392.8799999999</v>
          </cell>
          <cell r="Q72">
            <v>414</v>
          </cell>
          <cell r="R72" t="str">
            <v>OTROS PRODUCTOS</v>
          </cell>
          <cell r="S72">
            <v>15528.84</v>
          </cell>
          <cell r="U72">
            <v>418</v>
          </cell>
          <cell r="V72" t="str">
            <v>RENDIMIENTOS E INVERSIONES</v>
          </cell>
          <cell r="W72">
            <v>49107.54</v>
          </cell>
          <cell r="Y72">
            <v>418</v>
          </cell>
          <cell r="Z72" t="str">
            <v>RENDIMIENTOS E INVERSIONES</v>
          </cell>
          <cell r="AA72">
            <v>41798.49</v>
          </cell>
          <cell r="AC72">
            <v>420</v>
          </cell>
          <cell r="AD72" t="str">
            <v>REND E INVER RAMO 33 PROG COMP</v>
          </cell>
          <cell r="AE72">
            <v>44984.61</v>
          </cell>
        </row>
        <row r="73">
          <cell r="A73">
            <v>420</v>
          </cell>
          <cell r="B73" t="str">
            <v>REND E INVER RAMO 33 PROG COMP</v>
          </cell>
          <cell r="C73">
            <v>100238.81</v>
          </cell>
          <cell r="E73">
            <v>419</v>
          </cell>
          <cell r="F73" t="str">
            <v>REND E INVERSIONES RAMO 33</v>
          </cell>
          <cell r="G73">
            <v>75162.48</v>
          </cell>
          <cell r="I73">
            <v>414</v>
          </cell>
          <cell r="J73" t="str">
            <v>OTROS PRODUCTOS</v>
          </cell>
          <cell r="K73">
            <v>25897.27</v>
          </cell>
          <cell r="M73">
            <v>418</v>
          </cell>
          <cell r="N73" t="str">
            <v>RENDIMIENTOS E INVERSIONES</v>
          </cell>
          <cell r="O73">
            <v>94692.93</v>
          </cell>
          <cell r="Q73">
            <v>418</v>
          </cell>
          <cell r="R73" t="str">
            <v>RENDIMIENTOS E INVERSIONES</v>
          </cell>
          <cell r="S73">
            <v>71433.710000000006</v>
          </cell>
          <cell r="U73">
            <v>419</v>
          </cell>
          <cell r="V73" t="str">
            <v>REND E INVERSIONES RAMO 33</v>
          </cell>
          <cell r="W73">
            <v>69694.399999999994</v>
          </cell>
          <cell r="Y73">
            <v>419</v>
          </cell>
          <cell r="Z73" t="str">
            <v>REND E INVERSIONES RAMO 33</v>
          </cell>
          <cell r="AA73">
            <v>70917.539999999994</v>
          </cell>
          <cell r="AC73">
            <v>421</v>
          </cell>
          <cell r="AD73" t="str">
            <v>DECLARACIONES, FORMATOS Y AVIS</v>
          </cell>
          <cell r="AE73">
            <v>2827.33</v>
          </cell>
        </row>
        <row r="74">
          <cell r="A74">
            <v>421</v>
          </cell>
          <cell r="B74" t="str">
            <v>DECLARACIONES, FORMATOS Y AVIS</v>
          </cell>
          <cell r="C74">
            <v>4272.3500000000004</v>
          </cell>
          <cell r="E74">
            <v>420</v>
          </cell>
          <cell r="F74" t="str">
            <v>REND E INVER RAMO 33 PROG COMP</v>
          </cell>
          <cell r="G74">
            <v>76325.350000000006</v>
          </cell>
          <cell r="I74">
            <v>418</v>
          </cell>
          <cell r="J74" t="str">
            <v>RENDIMIENTOS E INVERSIONES</v>
          </cell>
          <cell r="K74">
            <v>125731.18</v>
          </cell>
          <cell r="M74">
            <v>419</v>
          </cell>
          <cell r="N74" t="str">
            <v>REND E INVERSIONES RAMO 33</v>
          </cell>
          <cell r="O74">
            <v>121516.22</v>
          </cell>
          <cell r="Q74">
            <v>419</v>
          </cell>
          <cell r="R74" t="str">
            <v>REND E INVERSIONES RAMO 33</v>
          </cell>
          <cell r="S74">
            <v>82480.27</v>
          </cell>
          <cell r="U74">
            <v>420</v>
          </cell>
          <cell r="V74" t="str">
            <v>REND E INVER RAMO 33 PROG COMP</v>
          </cell>
          <cell r="W74">
            <v>44305.01</v>
          </cell>
          <cell r="Y74">
            <v>420</v>
          </cell>
          <cell r="Z74" t="str">
            <v>REND E INVER RAMO 33 PROG COMP</v>
          </cell>
          <cell r="AA74">
            <v>38330.67</v>
          </cell>
          <cell r="AC74">
            <v>426</v>
          </cell>
          <cell r="AD74" t="str">
            <v>AREAS OCUP POR HOT, REST, BARE</v>
          </cell>
          <cell r="AE74">
            <v>75772.800000000003</v>
          </cell>
        </row>
        <row r="75">
          <cell r="A75">
            <v>426</v>
          </cell>
          <cell r="B75" t="str">
            <v>AREAS OCUP POR HOT, REST, BARE</v>
          </cell>
          <cell r="C75">
            <v>63055.14</v>
          </cell>
          <cell r="E75">
            <v>421</v>
          </cell>
          <cell r="F75" t="str">
            <v>DECLARACIONES, FORMATOS Y AVIS</v>
          </cell>
          <cell r="G75">
            <v>3041.55</v>
          </cell>
          <cell r="I75">
            <v>419</v>
          </cell>
          <cell r="J75" t="str">
            <v>REND E INVERSIONES RAMO 33</v>
          </cell>
          <cell r="K75">
            <v>85208.08</v>
          </cell>
          <cell r="M75">
            <v>421</v>
          </cell>
          <cell r="N75" t="str">
            <v>DECLARACIONES, FORMATOS Y AVIS</v>
          </cell>
          <cell r="O75">
            <v>677.1</v>
          </cell>
          <cell r="Q75">
            <v>420</v>
          </cell>
          <cell r="R75" t="str">
            <v>REND E INVER RAMO 33 PROG COMP</v>
          </cell>
          <cell r="S75">
            <v>55722.22</v>
          </cell>
          <cell r="U75">
            <v>421</v>
          </cell>
          <cell r="V75" t="str">
            <v>DECLARACIONES, FORMATOS Y AVIS</v>
          </cell>
          <cell r="W75">
            <v>2551</v>
          </cell>
          <cell r="Y75">
            <v>421</v>
          </cell>
          <cell r="Z75" t="str">
            <v>DECLARACIONES, FORMATOS Y AVIS</v>
          </cell>
          <cell r="AA75">
            <v>1127.06</v>
          </cell>
          <cell r="AC75">
            <v>428</v>
          </cell>
          <cell r="AD75" t="str">
            <v>COMERCIANTES AMBULANTES</v>
          </cell>
          <cell r="AE75">
            <v>195912.94</v>
          </cell>
        </row>
        <row r="76">
          <cell r="A76">
            <v>428</v>
          </cell>
          <cell r="B76" t="str">
            <v>COMERCIANTES AMBULANTES</v>
          </cell>
          <cell r="C76">
            <v>167413.66</v>
          </cell>
          <cell r="E76">
            <v>426</v>
          </cell>
          <cell r="F76" t="str">
            <v>AREAS OCUP POR HOT, REST, BARE</v>
          </cell>
          <cell r="G76">
            <v>36266.67</v>
          </cell>
          <cell r="I76">
            <v>420</v>
          </cell>
          <cell r="J76" t="str">
            <v>REND E INVER RAMO 33 PROG COMP</v>
          </cell>
          <cell r="K76">
            <v>75272.39</v>
          </cell>
          <cell r="M76">
            <v>426</v>
          </cell>
          <cell r="N76" t="str">
            <v>AREAS OCUP POR HOT, REST, BARE</v>
          </cell>
          <cell r="O76">
            <v>56028.57</v>
          </cell>
          <cell r="Q76">
            <v>421</v>
          </cell>
          <cell r="R76" t="str">
            <v>DECLARACIONES, FORMATOS Y AVIS</v>
          </cell>
          <cell r="S76">
            <v>1224.4000000000001</v>
          </cell>
          <cell r="U76">
            <v>426</v>
          </cell>
          <cell r="V76" t="str">
            <v>AREAS OCUP POR HOT, REST, BARE</v>
          </cell>
          <cell r="W76">
            <v>98382.25</v>
          </cell>
          <cell r="Y76">
            <v>426</v>
          </cell>
          <cell r="Z76" t="str">
            <v>AREAS OCUP POR HOT, REST, BARE</v>
          </cell>
          <cell r="AA76">
            <v>75897.8</v>
          </cell>
          <cell r="AC76">
            <v>429</v>
          </cell>
          <cell r="AD76" t="str">
            <v>VTA DE INMUEBLES PROP DEL MPIO</v>
          </cell>
          <cell r="AE76">
            <v>3161</v>
          </cell>
        </row>
        <row r="77">
          <cell r="A77">
            <v>429</v>
          </cell>
          <cell r="B77" t="str">
            <v>VTA DE INMUEBLES PROP DEL MPIO</v>
          </cell>
          <cell r="C77">
            <v>48100</v>
          </cell>
          <cell r="E77">
            <v>428</v>
          </cell>
          <cell r="F77" t="str">
            <v>COMERCIANTES AMBULANTES</v>
          </cell>
          <cell r="G77">
            <v>144146.73000000001</v>
          </cell>
          <cell r="I77">
            <v>421</v>
          </cell>
          <cell r="J77" t="str">
            <v>DECLARACIONES, FORMATOS Y AVIS</v>
          </cell>
          <cell r="K77">
            <v>2191.34</v>
          </cell>
          <cell r="M77">
            <v>428</v>
          </cell>
          <cell r="N77" t="str">
            <v>COMERCIANTES AMBULANTES</v>
          </cell>
          <cell r="O77">
            <v>200661.98</v>
          </cell>
          <cell r="Q77">
            <v>426</v>
          </cell>
          <cell r="R77" t="str">
            <v>AREAS OCUP POR HOT, REST, BARE</v>
          </cell>
          <cell r="S77">
            <v>38658.15</v>
          </cell>
          <cell r="U77">
            <v>428</v>
          </cell>
          <cell r="V77" t="str">
            <v>COMERCIANTES AMBULANTES</v>
          </cell>
          <cell r="W77">
            <v>211999.8</v>
          </cell>
          <cell r="Y77">
            <v>428</v>
          </cell>
          <cell r="Z77" t="str">
            <v>COMERCIANTES AMBULANTES</v>
          </cell>
          <cell r="AA77">
            <v>201629.59</v>
          </cell>
          <cell r="AC77">
            <v>430</v>
          </cell>
          <cell r="AD77" t="str">
            <v>LOCALES MERCADO HIDALGO</v>
          </cell>
          <cell r="AE77">
            <v>1081.5999999999999</v>
          </cell>
        </row>
        <row r="78">
          <cell r="A78">
            <v>430</v>
          </cell>
          <cell r="B78" t="str">
            <v>LOCALES MERCADO HIDALGO</v>
          </cell>
          <cell r="C78">
            <v>2163.1999999999998</v>
          </cell>
          <cell r="E78">
            <v>429</v>
          </cell>
          <cell r="F78" t="str">
            <v>VTA DE INMUEBLES PROP DEL MPIO</v>
          </cell>
          <cell r="G78">
            <v>2500</v>
          </cell>
          <cell r="I78">
            <v>426</v>
          </cell>
          <cell r="J78" t="str">
            <v>AREAS OCUP POR HOT, REST, BARE</v>
          </cell>
          <cell r="K78">
            <v>84565.59</v>
          </cell>
          <cell r="M78">
            <v>429</v>
          </cell>
          <cell r="N78" t="str">
            <v>VTA DE INMUEBLES PROP DEL MPIO</v>
          </cell>
          <cell r="O78">
            <v>2161</v>
          </cell>
          <cell r="Q78">
            <v>428</v>
          </cell>
          <cell r="R78" t="str">
            <v>COMERCIANTES AMBULANTES</v>
          </cell>
          <cell r="S78">
            <v>164953.57999999999</v>
          </cell>
          <cell r="U78">
            <v>429</v>
          </cell>
          <cell r="V78" t="str">
            <v>VTA DE INMUEBLES PROP DEL MPIO</v>
          </cell>
          <cell r="W78">
            <v>2161</v>
          </cell>
          <cell r="Y78">
            <v>429</v>
          </cell>
          <cell r="Z78" t="str">
            <v>VTA DE INMUEBLES PROP DEL MPIO</v>
          </cell>
          <cell r="AA78">
            <v>3161</v>
          </cell>
          <cell r="AC78">
            <v>431</v>
          </cell>
          <cell r="AD78" t="str">
            <v>LOCALES MERCADO EMBAJADORAS</v>
          </cell>
          <cell r="AE78">
            <v>2494.29</v>
          </cell>
        </row>
        <row r="79">
          <cell r="A79">
            <v>431</v>
          </cell>
          <cell r="B79" t="str">
            <v>LOCALES MERCADO EMBAJADORAS</v>
          </cell>
          <cell r="C79">
            <v>5192.1899999999996</v>
          </cell>
          <cell r="E79">
            <v>430</v>
          </cell>
          <cell r="F79" t="str">
            <v>LOCALES MERCADO HIDALGO</v>
          </cell>
          <cell r="G79">
            <v>2163.1999999999998</v>
          </cell>
          <cell r="I79">
            <v>428</v>
          </cell>
          <cell r="J79" t="str">
            <v>COMERCIANTES AMBULANTES</v>
          </cell>
          <cell r="K79">
            <v>189116.22</v>
          </cell>
          <cell r="M79">
            <v>430</v>
          </cell>
          <cell r="N79" t="str">
            <v>LOCALES MERCADO HIDALGO</v>
          </cell>
          <cell r="O79">
            <v>2163.1999999999998</v>
          </cell>
          <cell r="Q79">
            <v>429</v>
          </cell>
          <cell r="R79" t="str">
            <v>VTA DE INMUEBLES PROP DEL MPIO</v>
          </cell>
          <cell r="S79">
            <v>3161</v>
          </cell>
          <cell r="U79">
            <v>430</v>
          </cell>
          <cell r="V79" t="str">
            <v>LOCALES MERCADO HIDALGO</v>
          </cell>
          <cell r="W79">
            <v>2163.1999999999998</v>
          </cell>
          <cell r="Y79">
            <v>430</v>
          </cell>
          <cell r="Z79" t="str">
            <v>LOCALES MERCADO HIDALGO</v>
          </cell>
          <cell r="AA79">
            <v>1622.4</v>
          </cell>
          <cell r="AC79">
            <v>432</v>
          </cell>
          <cell r="AD79" t="str">
            <v>LOCALES PANTEON</v>
          </cell>
          <cell r="AE79">
            <v>1622.4</v>
          </cell>
        </row>
        <row r="80">
          <cell r="A80">
            <v>432</v>
          </cell>
          <cell r="B80" t="str">
            <v>LOCALES PANTEON</v>
          </cell>
          <cell r="C80">
            <v>1911.75</v>
          </cell>
          <cell r="E80">
            <v>431</v>
          </cell>
          <cell r="F80" t="str">
            <v>LOCALES MERCADO EMBAJADORAS</v>
          </cell>
          <cell r="G80">
            <v>1427.72</v>
          </cell>
          <cell r="I80">
            <v>429</v>
          </cell>
          <cell r="J80" t="str">
            <v>VTA DE INMUEBLES PROP DEL MPIO</v>
          </cell>
          <cell r="K80">
            <v>5606.17</v>
          </cell>
          <cell r="M80">
            <v>431</v>
          </cell>
          <cell r="N80" t="str">
            <v>LOCALES MERCADO EMBAJADORAS</v>
          </cell>
          <cell r="O80">
            <v>1966.8</v>
          </cell>
          <cell r="Q80">
            <v>430</v>
          </cell>
          <cell r="R80" t="str">
            <v>LOCALES MERCADO HIDALGO</v>
          </cell>
          <cell r="S80">
            <v>2163.1999999999998</v>
          </cell>
          <cell r="U80">
            <v>431</v>
          </cell>
          <cell r="V80" t="str">
            <v>LOCALES MERCADO EMBAJADORAS</v>
          </cell>
          <cell r="W80">
            <v>1532.28</v>
          </cell>
          <cell r="Y80">
            <v>431</v>
          </cell>
          <cell r="Z80" t="str">
            <v>LOCALES MERCADO EMBAJADORAS</v>
          </cell>
          <cell r="AA80">
            <v>1752.52</v>
          </cell>
          <cell r="AC80">
            <v>433</v>
          </cell>
          <cell r="AD80" t="str">
            <v>SOBRANTES</v>
          </cell>
          <cell r="AE80">
            <v>1063.5</v>
          </cell>
        </row>
        <row r="81">
          <cell r="A81">
            <v>433</v>
          </cell>
          <cell r="B81" t="str">
            <v>SOBRANTES</v>
          </cell>
          <cell r="C81">
            <v>417.85</v>
          </cell>
          <cell r="E81">
            <v>432</v>
          </cell>
          <cell r="F81" t="str">
            <v>LOCALES PANTEON</v>
          </cell>
          <cell r="G81">
            <v>3237.08</v>
          </cell>
          <cell r="I81">
            <v>430</v>
          </cell>
          <cell r="J81" t="str">
            <v>LOCALES MERCADO HIDALGO</v>
          </cell>
          <cell r="K81">
            <v>2163.1999999999998</v>
          </cell>
          <cell r="M81">
            <v>432</v>
          </cell>
          <cell r="N81" t="str">
            <v>LOCALES PANTEON</v>
          </cell>
          <cell r="O81">
            <v>3048.73</v>
          </cell>
          <cell r="Q81">
            <v>431</v>
          </cell>
          <cell r="R81" t="str">
            <v>LOCALES MERCADO EMBAJADORAS</v>
          </cell>
          <cell r="S81">
            <v>356.93</v>
          </cell>
          <cell r="U81">
            <v>432</v>
          </cell>
          <cell r="V81" t="str">
            <v>LOCALES PANTEON</v>
          </cell>
          <cell r="W81">
            <v>7697.26</v>
          </cell>
          <cell r="Y81">
            <v>432</v>
          </cell>
          <cell r="Z81" t="str">
            <v>LOCALES PANTEON</v>
          </cell>
          <cell r="AA81">
            <v>2163.1999999999998</v>
          </cell>
          <cell r="AC81">
            <v>436</v>
          </cell>
          <cell r="AD81" t="str">
            <v>SANITARIOS PRESA DE LA OLLA</v>
          </cell>
          <cell r="AE81">
            <v>7350</v>
          </cell>
        </row>
        <row r="82">
          <cell r="A82">
            <v>437</v>
          </cell>
          <cell r="B82" t="str">
            <v>SANITARIOS MDO. EMBAJADORAS</v>
          </cell>
          <cell r="C82">
            <v>1500</v>
          </cell>
          <cell r="E82">
            <v>433</v>
          </cell>
          <cell r="F82" t="str">
            <v>SOBRANTES</v>
          </cell>
          <cell r="G82">
            <v>232.93</v>
          </cell>
          <cell r="I82">
            <v>431</v>
          </cell>
          <cell r="J82" t="str">
            <v>LOCALES MERCADO EMBAJADORAS</v>
          </cell>
          <cell r="K82">
            <v>1070.79</v>
          </cell>
          <cell r="M82">
            <v>433</v>
          </cell>
          <cell r="N82" t="str">
            <v>SOBRANTES</v>
          </cell>
          <cell r="O82">
            <v>625.28</v>
          </cell>
          <cell r="Q82">
            <v>432</v>
          </cell>
          <cell r="R82" t="str">
            <v>LOCALES PANTEON</v>
          </cell>
          <cell r="S82">
            <v>9538.2000000000007</v>
          </cell>
          <cell r="U82">
            <v>433</v>
          </cell>
          <cell r="V82" t="str">
            <v>SOBRANTES</v>
          </cell>
          <cell r="W82">
            <v>752.16</v>
          </cell>
          <cell r="Y82">
            <v>433</v>
          </cell>
          <cell r="Z82" t="str">
            <v>SOBRANTES</v>
          </cell>
          <cell r="AA82">
            <v>2733.72</v>
          </cell>
          <cell r="AC82">
            <v>437</v>
          </cell>
          <cell r="AD82" t="str">
            <v>SANITARIOS MDO. EMBAJADORAS</v>
          </cell>
          <cell r="AE82">
            <v>6000</v>
          </cell>
        </row>
        <row r="83">
          <cell r="A83">
            <v>438</v>
          </cell>
          <cell r="B83" t="str">
            <v>SANITARIOS MDO. HIDALGO</v>
          </cell>
          <cell r="C83">
            <v>8706</v>
          </cell>
          <cell r="E83">
            <v>436</v>
          </cell>
          <cell r="F83" t="str">
            <v>SANITARIOS PRESA DE LA OLLA</v>
          </cell>
          <cell r="G83">
            <v>1100</v>
          </cell>
          <cell r="I83">
            <v>432</v>
          </cell>
          <cell r="J83" t="str">
            <v>LOCALES PANTEON</v>
          </cell>
          <cell r="K83">
            <v>1622.4</v>
          </cell>
          <cell r="M83">
            <v>436</v>
          </cell>
          <cell r="N83" t="str">
            <v>SANITARIOS PRESA DE LA OLLA</v>
          </cell>
          <cell r="O83">
            <v>4110</v>
          </cell>
          <cell r="Q83">
            <v>433</v>
          </cell>
          <cell r="R83" t="str">
            <v>SOBRANTES</v>
          </cell>
          <cell r="S83">
            <v>362.29</v>
          </cell>
          <cell r="U83">
            <v>436</v>
          </cell>
          <cell r="V83" t="str">
            <v>SANITARIOS PRESA DE LA OLLA</v>
          </cell>
          <cell r="W83">
            <v>4167</v>
          </cell>
          <cell r="Y83">
            <v>436</v>
          </cell>
          <cell r="Z83" t="str">
            <v>SANITARIOS PRESA DE LA OLLA</v>
          </cell>
          <cell r="AA83">
            <v>3675</v>
          </cell>
          <cell r="AC83">
            <v>438</v>
          </cell>
          <cell r="AD83" t="str">
            <v>SANITARIOS MDO. HIDALGO</v>
          </cell>
          <cell r="AE83">
            <v>76167</v>
          </cell>
        </row>
        <row r="84">
          <cell r="A84">
            <v>439</v>
          </cell>
          <cell r="B84" t="str">
            <v>SANITARIOS JARDIN REFORMA</v>
          </cell>
          <cell r="C84">
            <v>22861</v>
          </cell>
          <cell r="E84">
            <v>437</v>
          </cell>
          <cell r="F84" t="str">
            <v>SANITARIOS MDO. EMBAJADORAS</v>
          </cell>
          <cell r="G84">
            <v>6000</v>
          </cell>
          <cell r="I84">
            <v>433</v>
          </cell>
          <cell r="J84" t="str">
            <v>SOBRANTES</v>
          </cell>
          <cell r="K84">
            <v>1572.07</v>
          </cell>
          <cell r="M84">
            <v>437</v>
          </cell>
          <cell r="N84" t="str">
            <v>SANITARIOS MDO. EMBAJADORAS</v>
          </cell>
          <cell r="O84">
            <v>6000</v>
          </cell>
          <cell r="Q84">
            <v>436</v>
          </cell>
          <cell r="R84" t="str">
            <v>SANITARIOS PRESA DE LA OLLA</v>
          </cell>
          <cell r="S84">
            <v>5090</v>
          </cell>
          <cell r="U84">
            <v>437</v>
          </cell>
          <cell r="V84" t="str">
            <v>SANITARIOS MDO. EMBAJADORAS</v>
          </cell>
          <cell r="W84">
            <v>3000</v>
          </cell>
          <cell r="Y84">
            <v>437</v>
          </cell>
          <cell r="Z84" t="str">
            <v>SANITARIOS MDO. EMBAJADORAS</v>
          </cell>
          <cell r="AA84">
            <v>3000</v>
          </cell>
          <cell r="AC84">
            <v>439</v>
          </cell>
          <cell r="AD84" t="str">
            <v>SANITARIOS JARDIN REFORMA</v>
          </cell>
          <cell r="AE84">
            <v>27248</v>
          </cell>
        </row>
        <row r="85">
          <cell r="A85">
            <v>441</v>
          </cell>
          <cell r="B85" t="str">
            <v>SANITARIOS LOS PASTITOS</v>
          </cell>
          <cell r="C85">
            <v>500</v>
          </cell>
          <cell r="E85">
            <v>439</v>
          </cell>
          <cell r="F85" t="str">
            <v>SANITARIOS JARDIN REFORMA</v>
          </cell>
          <cell r="G85">
            <v>26408</v>
          </cell>
          <cell r="I85">
            <v>436</v>
          </cell>
          <cell r="J85" t="str">
            <v>SANITARIOS PRESA DE LA OLLA</v>
          </cell>
          <cell r="K85">
            <v>3675</v>
          </cell>
          <cell r="M85">
            <v>438</v>
          </cell>
          <cell r="N85" t="str">
            <v>SANITARIOS MDO. HIDALGO</v>
          </cell>
          <cell r="O85">
            <v>45197</v>
          </cell>
          <cell r="Q85">
            <v>437</v>
          </cell>
          <cell r="R85" t="str">
            <v>SANITARIOS MDO. EMBAJADORAS</v>
          </cell>
          <cell r="S85">
            <v>3000</v>
          </cell>
          <cell r="U85">
            <v>438</v>
          </cell>
          <cell r="V85" t="str">
            <v>SANITARIOS MDO. HIDALGO</v>
          </cell>
          <cell r="W85">
            <v>81251</v>
          </cell>
          <cell r="Y85">
            <v>438</v>
          </cell>
          <cell r="Z85" t="str">
            <v>SANITARIOS MDO. HIDALGO</v>
          </cell>
          <cell r="AA85">
            <v>73155</v>
          </cell>
          <cell r="AC85">
            <v>440</v>
          </cell>
          <cell r="AD85" t="str">
            <v>SANITARIOS PLAZUELA LOS ANGELE</v>
          </cell>
          <cell r="AE85">
            <v>12300</v>
          </cell>
        </row>
        <row r="86">
          <cell r="A86">
            <v>443</v>
          </cell>
          <cell r="B86" t="str">
            <v>SANITARIOS FERROCARRIL</v>
          </cell>
          <cell r="C86">
            <v>21624</v>
          </cell>
          <cell r="E86">
            <v>441</v>
          </cell>
          <cell r="F86" t="str">
            <v>SANITARIOS LOS PASTITOS</v>
          </cell>
          <cell r="G86">
            <v>1207.5</v>
          </cell>
          <cell r="I86">
            <v>437</v>
          </cell>
          <cell r="J86" t="str">
            <v>SANITARIOS MDO. EMBAJADORAS</v>
          </cell>
          <cell r="K86">
            <v>4000</v>
          </cell>
          <cell r="M86">
            <v>439</v>
          </cell>
          <cell r="N86" t="str">
            <v>SANITARIOS JARDIN REFORMA</v>
          </cell>
          <cell r="O86">
            <v>29091</v>
          </cell>
          <cell r="Q86">
            <v>438</v>
          </cell>
          <cell r="R86" t="str">
            <v>SANITARIOS MDO. HIDALGO</v>
          </cell>
          <cell r="S86">
            <v>54773</v>
          </cell>
          <cell r="U86">
            <v>439</v>
          </cell>
          <cell r="V86" t="str">
            <v>SANITARIOS JARDIN REFORMA</v>
          </cell>
          <cell r="W86">
            <v>35568</v>
          </cell>
          <cell r="Y86">
            <v>439</v>
          </cell>
          <cell r="Z86" t="str">
            <v>SANITARIOS JARDIN REFORMA</v>
          </cell>
          <cell r="AA86">
            <v>27613</v>
          </cell>
          <cell r="AC86">
            <v>443</v>
          </cell>
          <cell r="AD86" t="str">
            <v>SANITARIOS FERROCARRIL</v>
          </cell>
          <cell r="AE86">
            <v>31976</v>
          </cell>
        </row>
        <row r="87">
          <cell r="A87">
            <v>444</v>
          </cell>
          <cell r="B87" t="str">
            <v>SANITARIOS JARDIN UNION</v>
          </cell>
          <cell r="C87">
            <v>1500</v>
          </cell>
          <cell r="E87">
            <v>443</v>
          </cell>
          <cell r="F87" t="str">
            <v>SANITARIOS FERROCARRIL</v>
          </cell>
          <cell r="G87">
            <v>35546</v>
          </cell>
          <cell r="I87">
            <v>438</v>
          </cell>
          <cell r="J87" t="str">
            <v>SANITARIOS MDO. HIDALGO</v>
          </cell>
          <cell r="K87">
            <v>1442</v>
          </cell>
          <cell r="M87">
            <v>440</v>
          </cell>
          <cell r="N87" t="str">
            <v>SANITARIOS PLAZUELA LOS ANGELE</v>
          </cell>
          <cell r="O87">
            <v>6000</v>
          </cell>
          <cell r="Q87">
            <v>439</v>
          </cell>
          <cell r="R87" t="str">
            <v>SANITARIOS JARDIN REFORMA</v>
          </cell>
          <cell r="S87">
            <v>17264</v>
          </cell>
          <cell r="U87">
            <v>440</v>
          </cell>
          <cell r="V87" t="str">
            <v>SANITARIOS PLAZUELA LOS ANGELE</v>
          </cell>
          <cell r="W87">
            <v>6000</v>
          </cell>
          <cell r="Y87">
            <v>440</v>
          </cell>
          <cell r="Z87" t="str">
            <v>SANITARIOS PLAZUELA LOS ANGELE</v>
          </cell>
          <cell r="AA87">
            <v>6000</v>
          </cell>
          <cell r="AC87">
            <v>444</v>
          </cell>
          <cell r="AD87" t="str">
            <v>SANITARIOS JARDIN UNION</v>
          </cell>
          <cell r="AE87">
            <v>12300</v>
          </cell>
        </row>
        <row r="88">
          <cell r="A88">
            <v>445</v>
          </cell>
          <cell r="B88" t="str">
            <v>SANITARIOS MUSEO MOMIAS</v>
          </cell>
          <cell r="C88">
            <v>8040</v>
          </cell>
          <cell r="E88">
            <v>444</v>
          </cell>
          <cell r="F88" t="str">
            <v>SANITARIOS JARDIN UNION</v>
          </cell>
          <cell r="G88">
            <v>6000</v>
          </cell>
          <cell r="I88">
            <v>439</v>
          </cell>
          <cell r="J88" t="str">
            <v>SANITARIOS JARDIN REFORMA</v>
          </cell>
          <cell r="K88">
            <v>27988</v>
          </cell>
          <cell r="M88">
            <v>441</v>
          </cell>
          <cell r="N88" t="str">
            <v>SANITARIOS LOS PASTITOS</v>
          </cell>
          <cell r="O88">
            <v>1207.5</v>
          </cell>
          <cell r="Q88">
            <v>440</v>
          </cell>
          <cell r="R88" t="str">
            <v>SANITARIOS PLAZUELA LOS ANGELE</v>
          </cell>
          <cell r="S88">
            <v>6000</v>
          </cell>
          <cell r="U88">
            <v>441</v>
          </cell>
          <cell r="V88" t="str">
            <v>SANITARIOS LOS PASTITOS</v>
          </cell>
          <cell r="W88">
            <v>1207.5</v>
          </cell>
          <cell r="Y88">
            <v>441</v>
          </cell>
          <cell r="Z88" t="str">
            <v>SANITARIOS LOS PASTITOS</v>
          </cell>
          <cell r="AA88">
            <v>2415</v>
          </cell>
          <cell r="AC88">
            <v>445</v>
          </cell>
          <cell r="AD88" t="str">
            <v>SANITARIOS MUSEO MOMIAS</v>
          </cell>
          <cell r="AE88">
            <v>39675</v>
          </cell>
        </row>
        <row r="89">
          <cell r="A89">
            <v>446</v>
          </cell>
          <cell r="B89" t="str">
            <v>SANITARIOS GAVIRA</v>
          </cell>
          <cell r="C89">
            <v>2934</v>
          </cell>
          <cell r="E89">
            <v>445</v>
          </cell>
          <cell r="F89" t="str">
            <v>SANITARIOS MUSEO MOMIAS</v>
          </cell>
          <cell r="G89">
            <v>16092</v>
          </cell>
          <cell r="I89">
            <v>440</v>
          </cell>
          <cell r="J89" t="str">
            <v>SANITARIOS PLAZUELA LOS ANGELE</v>
          </cell>
          <cell r="K89">
            <v>4000</v>
          </cell>
          <cell r="M89">
            <v>443</v>
          </cell>
          <cell r="N89" t="str">
            <v>SANITARIOS FERROCARRIL</v>
          </cell>
          <cell r="O89">
            <v>38161</v>
          </cell>
          <cell r="Q89">
            <v>441</v>
          </cell>
          <cell r="R89" t="str">
            <v>SANITARIOS LOS PASTITOS</v>
          </cell>
          <cell r="S89">
            <v>1207.5</v>
          </cell>
          <cell r="U89">
            <v>443</v>
          </cell>
          <cell r="V89" t="str">
            <v>SANITARIOS FERROCARRIL</v>
          </cell>
          <cell r="W89">
            <v>47350</v>
          </cell>
          <cell r="Y89">
            <v>443</v>
          </cell>
          <cell r="Z89" t="str">
            <v>SANITARIOS FERROCARRIL</v>
          </cell>
          <cell r="AA89">
            <v>55825</v>
          </cell>
          <cell r="AC89">
            <v>447</v>
          </cell>
          <cell r="AD89" t="str">
            <v>LAS CALAS</v>
          </cell>
          <cell r="AE89">
            <v>4938</v>
          </cell>
        </row>
        <row r="90">
          <cell r="A90">
            <v>447</v>
          </cell>
          <cell r="B90" t="str">
            <v>LAS CALAS</v>
          </cell>
          <cell r="C90">
            <v>2796</v>
          </cell>
          <cell r="E90">
            <v>446</v>
          </cell>
          <cell r="F90" t="str">
            <v>SANITARIOS GAVIRA</v>
          </cell>
          <cell r="G90">
            <v>17315</v>
          </cell>
          <cell r="I90">
            <v>443</v>
          </cell>
          <cell r="J90" t="str">
            <v>SANITARIOS FERROCARRIL</v>
          </cell>
          <cell r="K90">
            <v>39803</v>
          </cell>
          <cell r="M90">
            <v>444</v>
          </cell>
          <cell r="N90" t="str">
            <v>SANITARIOS JARDIN UNION</v>
          </cell>
          <cell r="O90">
            <v>6000</v>
          </cell>
          <cell r="Q90">
            <v>443</v>
          </cell>
          <cell r="R90" t="str">
            <v>SANITARIOS FERROCARRIL</v>
          </cell>
          <cell r="S90">
            <v>32463</v>
          </cell>
          <cell r="U90">
            <v>444</v>
          </cell>
          <cell r="V90" t="str">
            <v>SANITARIOS JARDIN UNION</v>
          </cell>
          <cell r="W90">
            <v>6000</v>
          </cell>
          <cell r="Y90">
            <v>444</v>
          </cell>
          <cell r="Z90" t="str">
            <v>SANITARIOS JARDIN UNION</v>
          </cell>
          <cell r="AA90">
            <v>6000</v>
          </cell>
          <cell r="AC90">
            <v>451</v>
          </cell>
          <cell r="AD90" t="str">
            <v>BODEGAS RASTRO</v>
          </cell>
          <cell r="AE90">
            <v>2379.52</v>
          </cell>
        </row>
        <row r="91">
          <cell r="A91">
            <v>451</v>
          </cell>
          <cell r="B91" t="str">
            <v>BODEGAS RASTRO</v>
          </cell>
          <cell r="C91">
            <v>3569.28</v>
          </cell>
          <cell r="E91">
            <v>447</v>
          </cell>
          <cell r="F91" t="str">
            <v>LAS CALAS</v>
          </cell>
          <cell r="G91">
            <v>3984</v>
          </cell>
          <cell r="I91">
            <v>444</v>
          </cell>
          <cell r="J91" t="str">
            <v>SANITARIOS JARDIN UNION</v>
          </cell>
          <cell r="K91">
            <v>4000</v>
          </cell>
          <cell r="M91">
            <v>445</v>
          </cell>
          <cell r="N91" t="str">
            <v>SANITARIOS MUSEO MOMIAS</v>
          </cell>
          <cell r="O91">
            <v>37347</v>
          </cell>
          <cell r="Q91">
            <v>444</v>
          </cell>
          <cell r="R91" t="str">
            <v>SANITARIOS JARDIN UNION</v>
          </cell>
          <cell r="S91">
            <v>6000</v>
          </cell>
          <cell r="U91">
            <v>445</v>
          </cell>
          <cell r="V91" t="str">
            <v>SANITARIOS MUSEO MOMIAS</v>
          </cell>
          <cell r="W91">
            <v>16119</v>
          </cell>
          <cell r="Y91">
            <v>445</v>
          </cell>
          <cell r="Z91" t="str">
            <v>SANITARIOS MUSEO MOMIAS</v>
          </cell>
          <cell r="AA91">
            <v>21165</v>
          </cell>
          <cell r="AC91">
            <v>452</v>
          </cell>
          <cell r="AD91" t="str">
            <v>LOCALES DEL ENCINO</v>
          </cell>
          <cell r="AE91">
            <v>3804.32</v>
          </cell>
        </row>
        <row r="92">
          <cell r="A92">
            <v>452</v>
          </cell>
          <cell r="B92" t="str">
            <v>LOCALES DEL ENCINO</v>
          </cell>
          <cell r="C92">
            <v>5102.24</v>
          </cell>
          <cell r="E92">
            <v>452</v>
          </cell>
          <cell r="F92" t="str">
            <v>LOCALES DEL ENCINO</v>
          </cell>
          <cell r="G92">
            <v>6616.48</v>
          </cell>
          <cell r="I92">
            <v>445</v>
          </cell>
          <cell r="J92" t="str">
            <v>SANITARIOS MUSEO MOMIAS</v>
          </cell>
          <cell r="K92">
            <v>42294</v>
          </cell>
          <cell r="M92">
            <v>446</v>
          </cell>
          <cell r="N92" t="str">
            <v>SANITARIOS GAVIRA</v>
          </cell>
          <cell r="O92">
            <v>1331</v>
          </cell>
          <cell r="Q92">
            <v>445</v>
          </cell>
          <cell r="R92" t="str">
            <v>SANITARIOS MUSEO MOMIAS</v>
          </cell>
          <cell r="S92">
            <v>14844</v>
          </cell>
          <cell r="U92">
            <v>447</v>
          </cell>
          <cell r="V92" t="str">
            <v>LAS CALAS</v>
          </cell>
          <cell r="W92">
            <v>4914</v>
          </cell>
          <cell r="Y92">
            <v>447</v>
          </cell>
          <cell r="Z92" t="str">
            <v>LAS CALAS</v>
          </cell>
          <cell r="AA92">
            <v>5424</v>
          </cell>
          <cell r="AC92">
            <v>454</v>
          </cell>
          <cell r="AD92" t="str">
            <v>FIESTAS TRADICIONALES</v>
          </cell>
          <cell r="AE92">
            <v>189438.48</v>
          </cell>
        </row>
        <row r="93">
          <cell r="A93">
            <v>453</v>
          </cell>
          <cell r="B93" t="str">
            <v>TELESCOPIO</v>
          </cell>
          <cell r="C93">
            <v>703.04</v>
          </cell>
          <cell r="E93">
            <v>453</v>
          </cell>
          <cell r="F93" t="str">
            <v>TELESCOPIO</v>
          </cell>
          <cell r="G93">
            <v>703.04</v>
          </cell>
          <cell r="I93">
            <v>446</v>
          </cell>
          <cell r="J93" t="str">
            <v>SANITARIOS GAVIRA</v>
          </cell>
          <cell r="K93">
            <v>8106</v>
          </cell>
          <cell r="M93">
            <v>447</v>
          </cell>
          <cell r="N93" t="str">
            <v>LAS CALAS</v>
          </cell>
          <cell r="O93">
            <v>7074</v>
          </cell>
          <cell r="Q93">
            <v>447</v>
          </cell>
          <cell r="R93" t="str">
            <v>LAS CALAS</v>
          </cell>
          <cell r="S93">
            <v>156</v>
          </cell>
          <cell r="U93">
            <v>451</v>
          </cell>
          <cell r="V93" t="str">
            <v>BODEGAS RASTRO</v>
          </cell>
          <cell r="W93">
            <v>2379.52</v>
          </cell>
          <cell r="Y93">
            <v>452</v>
          </cell>
          <cell r="Z93" t="str">
            <v>LOCALES DEL ENCINO</v>
          </cell>
          <cell r="AA93">
            <v>4074.72</v>
          </cell>
          <cell r="AC93">
            <v>455</v>
          </cell>
          <cell r="AD93" t="str">
            <v>INFRAESTRUCTURA TELEFONICA</v>
          </cell>
          <cell r="AE93">
            <v>36400</v>
          </cell>
        </row>
        <row r="94">
          <cell r="A94">
            <v>454</v>
          </cell>
          <cell r="B94" t="str">
            <v>FIESTAS TRADICIONALES</v>
          </cell>
          <cell r="C94">
            <v>22172.7</v>
          </cell>
          <cell r="E94">
            <v>454</v>
          </cell>
          <cell r="F94" t="str">
            <v>FIESTAS TRADICIONALES</v>
          </cell>
          <cell r="G94">
            <v>112490.42</v>
          </cell>
          <cell r="I94">
            <v>447</v>
          </cell>
          <cell r="J94" t="str">
            <v>LAS CALAS</v>
          </cell>
          <cell r="K94">
            <v>7848</v>
          </cell>
          <cell r="M94">
            <v>451</v>
          </cell>
          <cell r="N94" t="str">
            <v>BODEGAS RASTRO</v>
          </cell>
          <cell r="O94">
            <v>1189.76</v>
          </cell>
          <cell r="Q94">
            <v>452</v>
          </cell>
          <cell r="R94" t="str">
            <v>LOCALES DEL ENCINO</v>
          </cell>
          <cell r="S94">
            <v>3317.6</v>
          </cell>
          <cell r="U94">
            <v>452</v>
          </cell>
          <cell r="V94" t="str">
            <v>LOCALES DEL ENCINO</v>
          </cell>
          <cell r="W94">
            <v>4236.96</v>
          </cell>
          <cell r="Y94">
            <v>454</v>
          </cell>
          <cell r="Z94" t="str">
            <v>FIESTAS TRADICIONALES</v>
          </cell>
          <cell r="AA94">
            <v>70304.94</v>
          </cell>
          <cell r="AC94">
            <v>456</v>
          </cell>
          <cell r="AD94" t="str">
            <v>JUEGOS MECANICOS</v>
          </cell>
          <cell r="AE94">
            <v>3244.8</v>
          </cell>
        </row>
        <row r="95">
          <cell r="A95">
            <v>455</v>
          </cell>
          <cell r="B95" t="str">
            <v>INFRAESTRUCTURA TELEFONICA</v>
          </cell>
          <cell r="C95">
            <v>57200</v>
          </cell>
          <cell r="E95">
            <v>455</v>
          </cell>
          <cell r="F95" t="str">
            <v>INFRAESTRUCTURA TELEFONICA</v>
          </cell>
          <cell r="G95">
            <v>57200</v>
          </cell>
          <cell r="I95">
            <v>451</v>
          </cell>
          <cell r="J95" t="str">
            <v>BODEGAS RASTRO</v>
          </cell>
          <cell r="K95">
            <v>2379.52</v>
          </cell>
          <cell r="M95">
            <v>452</v>
          </cell>
          <cell r="N95" t="str">
            <v>LOCALES DEL ENCINO</v>
          </cell>
          <cell r="O95">
            <v>5156.32</v>
          </cell>
          <cell r="Q95">
            <v>454</v>
          </cell>
          <cell r="R95" t="str">
            <v>FIESTAS TRADICIONALES</v>
          </cell>
          <cell r="S95">
            <v>12642.2</v>
          </cell>
          <cell r="U95">
            <v>453</v>
          </cell>
          <cell r="V95" t="str">
            <v>TELESCOPIO</v>
          </cell>
          <cell r="W95">
            <v>2109.12</v>
          </cell>
          <cell r="Y95">
            <v>455</v>
          </cell>
          <cell r="Z95" t="str">
            <v>INFRAESTRUCTURA TELEFONICA</v>
          </cell>
          <cell r="AA95">
            <v>36400</v>
          </cell>
          <cell r="AC95">
            <v>457</v>
          </cell>
          <cell r="AD95" t="str">
            <v>CASETAS DE  REVISTAS</v>
          </cell>
          <cell r="AE95">
            <v>324.48</v>
          </cell>
        </row>
        <row r="96">
          <cell r="A96">
            <v>457</v>
          </cell>
          <cell r="B96" t="str">
            <v>CASETAS DE  REVISTAS</v>
          </cell>
          <cell r="C96">
            <v>1297.92</v>
          </cell>
          <cell r="E96">
            <v>456</v>
          </cell>
          <cell r="F96" t="str">
            <v>JUEGOS MECANICOS</v>
          </cell>
          <cell r="G96">
            <v>16359.2</v>
          </cell>
          <cell r="I96">
            <v>452</v>
          </cell>
          <cell r="J96" t="str">
            <v>LOCALES DEL ENCINO</v>
          </cell>
          <cell r="K96">
            <v>4453.28</v>
          </cell>
          <cell r="M96">
            <v>454</v>
          </cell>
          <cell r="N96" t="str">
            <v>FIESTAS TRADICIONALES</v>
          </cell>
          <cell r="O96">
            <v>19894.12</v>
          </cell>
          <cell r="Q96">
            <v>455</v>
          </cell>
          <cell r="R96" t="str">
            <v>INFRAESTRUCTURA TELEFONICA</v>
          </cell>
          <cell r="S96">
            <v>57200</v>
          </cell>
          <cell r="U96">
            <v>454</v>
          </cell>
          <cell r="V96" t="str">
            <v>FIESTAS TRADICIONALES</v>
          </cell>
          <cell r="W96">
            <v>229455.41</v>
          </cell>
          <cell r="Y96">
            <v>456</v>
          </cell>
          <cell r="Z96" t="str">
            <v>JUEGOS MECANICOS</v>
          </cell>
          <cell r="AA96">
            <v>4326.3999999999996</v>
          </cell>
          <cell r="AC96">
            <v>459</v>
          </cell>
          <cell r="AD96" t="str">
            <v>CASETAS DEPORTIVAS</v>
          </cell>
          <cell r="AE96">
            <v>936</v>
          </cell>
        </row>
        <row r="97">
          <cell r="A97">
            <v>458</v>
          </cell>
          <cell r="B97" t="str">
            <v>AMPLIACION DE HORARIO BILLARES</v>
          </cell>
          <cell r="C97">
            <v>832</v>
          </cell>
          <cell r="E97">
            <v>457</v>
          </cell>
          <cell r="F97" t="str">
            <v>CASETAS DE  REVISTAS</v>
          </cell>
          <cell r="G97">
            <v>973.44</v>
          </cell>
          <cell r="I97">
            <v>453</v>
          </cell>
          <cell r="J97" t="str">
            <v>TELESCOPIO</v>
          </cell>
          <cell r="K97">
            <v>703.04</v>
          </cell>
          <cell r="M97">
            <v>455</v>
          </cell>
          <cell r="N97" t="str">
            <v>INFRAESTRUCTURA TELEFONICA</v>
          </cell>
          <cell r="O97">
            <v>57200</v>
          </cell>
          <cell r="Q97">
            <v>457</v>
          </cell>
          <cell r="R97" t="str">
            <v>CASETAS DE  REVISTAS</v>
          </cell>
          <cell r="S97">
            <v>811.2</v>
          </cell>
          <cell r="U97">
            <v>455</v>
          </cell>
          <cell r="V97" t="str">
            <v>INFRAESTRUCTURA TELEFONICA</v>
          </cell>
          <cell r="W97">
            <v>57200</v>
          </cell>
          <cell r="Y97">
            <v>457</v>
          </cell>
          <cell r="Z97" t="str">
            <v>CASETAS DE  REVISTAS</v>
          </cell>
          <cell r="AA97">
            <v>486.72</v>
          </cell>
          <cell r="AC97">
            <v>461</v>
          </cell>
          <cell r="AD97" t="str">
            <v>INTERESES CREDITO BANCARIO</v>
          </cell>
          <cell r="AE97">
            <v>3356.34</v>
          </cell>
        </row>
        <row r="98">
          <cell r="A98">
            <v>459</v>
          </cell>
          <cell r="B98" t="str">
            <v>CASETAS DEPORTIVAS</v>
          </cell>
          <cell r="C98">
            <v>4721.6000000000004</v>
          </cell>
          <cell r="E98">
            <v>458</v>
          </cell>
          <cell r="F98" t="str">
            <v>AMPLIACION DE HORARIO BILLARES</v>
          </cell>
          <cell r="G98">
            <v>416</v>
          </cell>
          <cell r="I98">
            <v>454</v>
          </cell>
          <cell r="J98" t="str">
            <v>FIESTAS TRADICIONALES</v>
          </cell>
          <cell r="K98">
            <v>91687.5</v>
          </cell>
          <cell r="M98">
            <v>457</v>
          </cell>
          <cell r="N98" t="str">
            <v>CASETAS DE  REVISTAS</v>
          </cell>
          <cell r="O98">
            <v>1135.68</v>
          </cell>
          <cell r="Q98">
            <v>458</v>
          </cell>
          <cell r="R98" t="str">
            <v>AMPLIACION DE HORARIO BILLARES</v>
          </cell>
          <cell r="S98">
            <v>416</v>
          </cell>
          <cell r="U98">
            <v>457</v>
          </cell>
          <cell r="V98" t="str">
            <v>CASETAS DE  REVISTAS</v>
          </cell>
          <cell r="W98">
            <v>1946.88</v>
          </cell>
          <cell r="Y98">
            <v>458</v>
          </cell>
          <cell r="Z98" t="str">
            <v>AMPLIACION DE HORARIO BILLARES</v>
          </cell>
          <cell r="AA98">
            <v>1040</v>
          </cell>
          <cell r="AC98">
            <v>462</v>
          </cell>
          <cell r="AD98" t="str">
            <v>INTERESES REMANENTES  POR OBRA</v>
          </cell>
          <cell r="AE98">
            <v>6161.81</v>
          </cell>
        </row>
        <row r="99">
          <cell r="A99">
            <v>460</v>
          </cell>
          <cell r="B99" t="str">
            <v>PARQUE DE BEIS BOL SAN JERONIM</v>
          </cell>
          <cell r="C99">
            <v>6240</v>
          </cell>
          <cell r="E99">
            <v>459</v>
          </cell>
          <cell r="F99" t="str">
            <v>CASETAS DEPORTIVAS</v>
          </cell>
          <cell r="G99">
            <v>936</v>
          </cell>
          <cell r="I99">
            <v>455</v>
          </cell>
          <cell r="J99" t="str">
            <v>INFRAESTRUCTURA TELEFONICA</v>
          </cell>
          <cell r="K99">
            <v>57200</v>
          </cell>
          <cell r="M99">
            <v>458</v>
          </cell>
          <cell r="N99" t="str">
            <v>AMPLIACION DE HORARIO BILLARES</v>
          </cell>
          <cell r="O99">
            <v>1456</v>
          </cell>
          <cell r="Q99">
            <v>459</v>
          </cell>
          <cell r="R99" t="str">
            <v>CASETAS DEPORTIVAS</v>
          </cell>
          <cell r="S99">
            <v>1164.8</v>
          </cell>
          <cell r="U99">
            <v>458</v>
          </cell>
          <cell r="V99" t="str">
            <v>AMPLIACION DE HORARIO BILLARES</v>
          </cell>
          <cell r="W99">
            <v>832</v>
          </cell>
          <cell r="Y99">
            <v>459</v>
          </cell>
          <cell r="Z99" t="str">
            <v>CASETAS DEPORTIVAS</v>
          </cell>
          <cell r="AA99">
            <v>1476.8</v>
          </cell>
          <cell r="AC99">
            <v>463</v>
          </cell>
          <cell r="AD99" t="str">
            <v>SALIDA DE GRUAS</v>
          </cell>
          <cell r="AE99">
            <v>3200</v>
          </cell>
        </row>
        <row r="100">
          <cell r="A100">
            <v>461</v>
          </cell>
          <cell r="B100" t="str">
            <v>INTERESES CREDITO BANCARIO</v>
          </cell>
          <cell r="C100">
            <v>15641.92</v>
          </cell>
          <cell r="E100">
            <v>460</v>
          </cell>
          <cell r="F100" t="str">
            <v>PARQUE DE BEIS BOL SAN JERONIM</v>
          </cell>
          <cell r="G100">
            <v>6240</v>
          </cell>
          <cell r="I100">
            <v>456</v>
          </cell>
          <cell r="J100" t="str">
            <v>JUEGOS MECANICOS</v>
          </cell>
          <cell r="K100">
            <v>4258.8</v>
          </cell>
          <cell r="M100">
            <v>459</v>
          </cell>
          <cell r="N100" t="str">
            <v>CASETAS DEPORTIVAS</v>
          </cell>
          <cell r="O100">
            <v>624</v>
          </cell>
          <cell r="Q100">
            <v>461</v>
          </cell>
          <cell r="R100" t="str">
            <v>INTERESES CREDITO BANCARIO</v>
          </cell>
          <cell r="S100">
            <v>4847.7</v>
          </cell>
          <cell r="U100">
            <v>459</v>
          </cell>
          <cell r="V100" t="str">
            <v>CASETAS DEPORTIVAS</v>
          </cell>
          <cell r="W100">
            <v>936</v>
          </cell>
          <cell r="Y100">
            <v>461</v>
          </cell>
          <cell r="Z100" t="str">
            <v>INTERESES CREDITO BANCARIO</v>
          </cell>
          <cell r="AA100">
            <v>2819.7</v>
          </cell>
          <cell r="AC100">
            <v>464</v>
          </cell>
          <cell r="AD100" t="str">
            <v>ARRASTRE DE VEHICULOS INFRACCI</v>
          </cell>
          <cell r="AE100">
            <v>672</v>
          </cell>
        </row>
        <row r="101">
          <cell r="A101">
            <v>462</v>
          </cell>
          <cell r="B101" t="str">
            <v>INTERESES REMANENTES  POR OBRA</v>
          </cell>
          <cell r="C101">
            <v>8074.93</v>
          </cell>
          <cell r="E101">
            <v>461</v>
          </cell>
          <cell r="F101" t="str">
            <v>INTERESES CREDITO BANCARIO</v>
          </cell>
          <cell r="G101">
            <v>11555.72</v>
          </cell>
          <cell r="I101">
            <v>457</v>
          </cell>
          <cell r="J101" t="str">
            <v>CASETAS DE  REVISTAS</v>
          </cell>
          <cell r="K101">
            <v>648.96</v>
          </cell>
          <cell r="M101">
            <v>460</v>
          </cell>
          <cell r="N101" t="str">
            <v>PARQUE DE BEIS BOL SAN JERONIM</v>
          </cell>
          <cell r="O101">
            <v>6240</v>
          </cell>
          <cell r="Q101">
            <v>462</v>
          </cell>
          <cell r="R101" t="str">
            <v>INTERESES REMANENTES  POR OBRA</v>
          </cell>
          <cell r="S101">
            <v>7035.62</v>
          </cell>
          <cell r="U101">
            <v>460</v>
          </cell>
          <cell r="V101" t="str">
            <v>PARQUE DE BEIS BOL SAN JERONIM</v>
          </cell>
          <cell r="W101">
            <v>6240</v>
          </cell>
          <cell r="Y101">
            <v>462</v>
          </cell>
          <cell r="Z101" t="str">
            <v>INTERESES REMANENTES  POR OBRA</v>
          </cell>
          <cell r="AA101">
            <v>5454.38</v>
          </cell>
          <cell r="AC101">
            <v>467</v>
          </cell>
          <cell r="AD101" t="str">
            <v>PRESTADORES DE SERVICIO</v>
          </cell>
          <cell r="AE101">
            <v>1197.08</v>
          </cell>
        </row>
        <row r="102">
          <cell r="A102">
            <v>463</v>
          </cell>
          <cell r="B102" t="str">
            <v>SALIDA DE GRUAS</v>
          </cell>
          <cell r="C102">
            <v>508</v>
          </cell>
          <cell r="E102">
            <v>462</v>
          </cell>
          <cell r="F102" t="str">
            <v>INTERESES REMANENTES  POR OBRA</v>
          </cell>
          <cell r="G102">
            <v>7376.04</v>
          </cell>
          <cell r="I102">
            <v>459</v>
          </cell>
          <cell r="J102" t="str">
            <v>CASETAS DEPORTIVAS</v>
          </cell>
          <cell r="K102">
            <v>3099.2</v>
          </cell>
          <cell r="M102">
            <v>461</v>
          </cell>
          <cell r="N102" t="str">
            <v>INTERESES CREDITO BANCARIO</v>
          </cell>
          <cell r="O102">
            <v>7367.45</v>
          </cell>
          <cell r="Q102">
            <v>466</v>
          </cell>
          <cell r="R102" t="str">
            <v>ANTICIPOS DE SUELDOS</v>
          </cell>
          <cell r="S102">
            <v>667.8</v>
          </cell>
          <cell r="U102">
            <v>462</v>
          </cell>
          <cell r="V102" t="str">
            <v>INTERESES REMANENTES  POR OBRA</v>
          </cell>
          <cell r="W102">
            <v>5967.88</v>
          </cell>
          <cell r="Y102">
            <v>463</v>
          </cell>
          <cell r="Z102" t="str">
            <v>SALIDA DE GRUAS</v>
          </cell>
          <cell r="AA102">
            <v>200</v>
          </cell>
          <cell r="AC102">
            <v>468</v>
          </cell>
          <cell r="AD102" t="str">
            <v>PAGO A CUENTA DE REZAGO MERCAD</v>
          </cell>
          <cell r="AE102">
            <v>2420.6</v>
          </cell>
        </row>
        <row r="103">
          <cell r="A103">
            <v>464</v>
          </cell>
          <cell r="B103" t="str">
            <v>ARRASTRE DE VEHICULOS INFRACCI</v>
          </cell>
          <cell r="C103">
            <v>660</v>
          </cell>
          <cell r="E103">
            <v>463</v>
          </cell>
          <cell r="F103" t="str">
            <v>SALIDA DE GRUAS</v>
          </cell>
          <cell r="G103">
            <v>2600</v>
          </cell>
          <cell r="I103">
            <v>461</v>
          </cell>
          <cell r="J103" t="str">
            <v>INTERESES CREDITO BANCARIO</v>
          </cell>
          <cell r="K103">
            <v>11718.95</v>
          </cell>
          <cell r="M103">
            <v>462</v>
          </cell>
          <cell r="N103" t="str">
            <v>INTERESES REMANENTES  POR OBRA</v>
          </cell>
          <cell r="O103">
            <v>5975.74</v>
          </cell>
          <cell r="Q103">
            <v>467</v>
          </cell>
          <cell r="R103" t="str">
            <v>PRESTADORES DE SERVICIO</v>
          </cell>
          <cell r="S103">
            <v>2279.11</v>
          </cell>
          <cell r="U103">
            <v>467</v>
          </cell>
          <cell r="V103" t="str">
            <v>PRESTADORES DE SERVICIO</v>
          </cell>
          <cell r="W103">
            <v>1312.22</v>
          </cell>
          <cell r="Y103">
            <v>464</v>
          </cell>
          <cell r="Z103" t="str">
            <v>ARRASTRE DE VEHICULOS INFRACCI</v>
          </cell>
          <cell r="AA103">
            <v>30</v>
          </cell>
          <cell r="AC103">
            <v>502</v>
          </cell>
          <cell r="AD103" t="str">
            <v>RECARGOS OTROS IMPTOS Y DERECH</v>
          </cell>
          <cell r="AE103">
            <v>80336.649999999994</v>
          </cell>
        </row>
        <row r="104">
          <cell r="A104">
            <v>466</v>
          </cell>
          <cell r="B104" t="str">
            <v>ANTICIPOS DE SUELDOS</v>
          </cell>
          <cell r="C104">
            <v>6273.6</v>
          </cell>
          <cell r="E104">
            <v>464</v>
          </cell>
          <cell r="F104" t="str">
            <v>ARRASTRE DE VEHICULOS INFRACCI</v>
          </cell>
          <cell r="G104">
            <v>1012</v>
          </cell>
          <cell r="I104">
            <v>462</v>
          </cell>
          <cell r="J104" t="str">
            <v>INTERESES REMANENTES  POR OBRA</v>
          </cell>
          <cell r="K104">
            <v>8237.5499999999993</v>
          </cell>
          <cell r="M104">
            <v>463</v>
          </cell>
          <cell r="N104" t="str">
            <v>SALIDA DE GRUAS</v>
          </cell>
          <cell r="O104">
            <v>2133.0700000000002</v>
          </cell>
          <cell r="Q104">
            <v>468</v>
          </cell>
          <cell r="R104" t="str">
            <v>PAGO A CUENTA DE REZAGO MERCAD</v>
          </cell>
          <cell r="S104">
            <v>3404.68</v>
          </cell>
          <cell r="U104">
            <v>468</v>
          </cell>
          <cell r="V104" t="str">
            <v>PAGO A CUENTA DE REZAGO MERCAD</v>
          </cell>
          <cell r="W104">
            <v>3081.82</v>
          </cell>
          <cell r="Y104">
            <v>467</v>
          </cell>
          <cell r="Z104" t="str">
            <v>PRESTADORES DE SERVICIO</v>
          </cell>
          <cell r="AA104">
            <v>2780.81</v>
          </cell>
          <cell r="AC104">
            <v>503</v>
          </cell>
          <cell r="AD104" t="str">
            <v>AVISO EXTEMP TRASLACION DE DOM</v>
          </cell>
          <cell r="AE104">
            <v>70319.8</v>
          </cell>
        </row>
        <row r="105">
          <cell r="A105">
            <v>467</v>
          </cell>
          <cell r="B105" t="str">
            <v>PRESTADORES DE SERVICIO</v>
          </cell>
          <cell r="C105">
            <v>2478.7399999999998</v>
          </cell>
          <cell r="E105">
            <v>466</v>
          </cell>
          <cell r="F105" t="str">
            <v>ANTICIPOS DE SUELDOS</v>
          </cell>
          <cell r="G105">
            <v>6136.2</v>
          </cell>
          <cell r="I105">
            <v>463</v>
          </cell>
          <cell r="J105" t="str">
            <v>SALIDA DE GRUAS</v>
          </cell>
          <cell r="K105">
            <v>1600</v>
          </cell>
          <cell r="M105">
            <v>464</v>
          </cell>
          <cell r="N105" t="str">
            <v>ARRASTRE DE VEHICULOS INFRACCI</v>
          </cell>
          <cell r="O105">
            <v>330</v>
          </cell>
          <cell r="Q105">
            <v>502</v>
          </cell>
          <cell r="R105" t="str">
            <v>RECARGOS OTROS IMPTOS Y DERECH</v>
          </cell>
          <cell r="S105">
            <v>32533.25</v>
          </cell>
          <cell r="U105">
            <v>502</v>
          </cell>
          <cell r="V105" t="str">
            <v>RECARGOS OTROS IMPTOS Y DERECH</v>
          </cell>
          <cell r="W105">
            <v>55708.43</v>
          </cell>
          <cell r="Y105">
            <v>468</v>
          </cell>
          <cell r="Z105" t="str">
            <v>PAGO A CUENTA DE REZAGO MERCAD</v>
          </cell>
          <cell r="AA105">
            <v>3985.66</v>
          </cell>
          <cell r="AC105">
            <v>504</v>
          </cell>
          <cell r="AD105" t="str">
            <v>AVISO EXTEMP TERM DE OBRA</v>
          </cell>
          <cell r="AE105">
            <v>7600.05</v>
          </cell>
        </row>
        <row r="106">
          <cell r="A106" t="str">
            <v>_x000C_</v>
          </cell>
          <cell r="E106" t="str">
            <v>_x000C_</v>
          </cell>
          <cell r="I106" t="str">
            <v>_x000C_</v>
          </cell>
          <cell r="M106" t="str">
            <v>_x000C_</v>
          </cell>
          <cell r="Q106" t="str">
            <v>_x000C_</v>
          </cell>
          <cell r="U106" t="str">
            <v>_x000C_</v>
          </cell>
          <cell r="Y106" t="str">
            <v>_x000C_</v>
          </cell>
          <cell r="AC106" t="str">
            <v>_x000C_</v>
          </cell>
        </row>
        <row r="107">
          <cell r="A107" t="str">
            <v>Pag</v>
          </cell>
          <cell r="B107" t="str">
            <v>ina : 3                    Fecha Impresión</v>
          </cell>
          <cell r="E107" t="str">
            <v>Pag</v>
          </cell>
          <cell r="F107" t="str">
            <v>ina : 3                    Fecha Impresión</v>
          </cell>
          <cell r="I107" t="str">
            <v>Pag</v>
          </cell>
          <cell r="J107" t="str">
            <v>ina : 3                    Fecha Impresión</v>
          </cell>
          <cell r="M107" t="str">
            <v>Pag</v>
          </cell>
          <cell r="N107" t="str">
            <v>ina : 3                    Fecha Impresión</v>
          </cell>
          <cell r="Q107" t="str">
            <v>Pag</v>
          </cell>
          <cell r="R107" t="str">
            <v>ina : 3                    Fecha Impresión</v>
          </cell>
          <cell r="U107" t="str">
            <v>Pag</v>
          </cell>
          <cell r="V107" t="str">
            <v>ina : 3                    Fecha Impresión</v>
          </cell>
          <cell r="Y107" t="str">
            <v>Pag</v>
          </cell>
          <cell r="Z107" t="str">
            <v>ina : 3                    Fecha Impresión</v>
          </cell>
          <cell r="AC107" t="str">
            <v>Pag</v>
          </cell>
          <cell r="AD107" t="str">
            <v>ina : 3                    Fecha Impresión</v>
          </cell>
        </row>
        <row r="108">
          <cell r="A108" t="str">
            <v>MUN</v>
          </cell>
          <cell r="B108" t="str">
            <v>ICIPIO DE GUANAJUATO, GTO</v>
          </cell>
          <cell r="E108" t="str">
            <v>MUN</v>
          </cell>
          <cell r="F108" t="str">
            <v>ICIPIO DE GUANAJUATO, GTO</v>
          </cell>
          <cell r="I108" t="str">
            <v>MUN</v>
          </cell>
          <cell r="J108" t="str">
            <v>ICIPIO DE GUANAJUATO, GTO</v>
          </cell>
          <cell r="M108" t="str">
            <v>MUN</v>
          </cell>
          <cell r="N108" t="str">
            <v>ICIPIO DE GUANAJUATO, GTO</v>
          </cell>
          <cell r="Q108" t="str">
            <v>MUN</v>
          </cell>
          <cell r="R108" t="str">
            <v>ICIPIO DE GUANAJUATO, GTO</v>
          </cell>
          <cell r="U108" t="str">
            <v>MUN</v>
          </cell>
          <cell r="V108" t="str">
            <v>ICIPIO DE GUANAJUATO, GTO</v>
          </cell>
          <cell r="Y108" t="str">
            <v>MUN</v>
          </cell>
          <cell r="Z108" t="str">
            <v>ICIPIO DE GUANAJUATO, GTO</v>
          </cell>
          <cell r="AC108" t="str">
            <v>MUN</v>
          </cell>
          <cell r="AD108" t="str">
            <v>ICIPIO DE GUANAJUATO, GTO</v>
          </cell>
        </row>
        <row r="109">
          <cell r="A109" t="str">
            <v>REP</v>
          </cell>
          <cell r="B109" t="str">
            <v>ORTE DE COBRANZA DEL DIA 01/05/2009 AL DIA</v>
          </cell>
          <cell r="E109" t="str">
            <v>REP</v>
          </cell>
          <cell r="F109" t="str">
            <v>ORTE DE COBRANZA DEL DIA 01/06/2009 AL DIA</v>
          </cell>
          <cell r="I109" t="str">
            <v>REP</v>
          </cell>
          <cell r="J109" t="str">
            <v>ORTE DE COBRANZA DEL DIA 01/07/2009 AL DIA</v>
          </cell>
          <cell r="M109" t="str">
            <v>REP</v>
          </cell>
          <cell r="N109" t="str">
            <v>ORTE DE COBRANZA DEL DIA 01/08/2009 AL DIA</v>
          </cell>
          <cell r="Q109" t="str">
            <v>REP</v>
          </cell>
          <cell r="R109" t="str">
            <v>ORTE DE COBRANZA DEL DIA 01/09/2009 AL DIA</v>
          </cell>
          <cell r="U109" t="str">
            <v>REP</v>
          </cell>
          <cell r="V109" t="str">
            <v>ORTE DE COBRANZA DEL DIA 01/10/2009 AL DIA</v>
          </cell>
          <cell r="Y109" t="str">
            <v>REP</v>
          </cell>
          <cell r="Z109" t="str">
            <v>ORTE DE COBRANZA DEL DIA 01/11/2009 AL DIA</v>
          </cell>
          <cell r="AC109" t="str">
            <v>REP</v>
          </cell>
          <cell r="AD109" t="str">
            <v>ORTE DE COBRANZA DEL DIA 01/12/2009 AL DIA</v>
          </cell>
        </row>
        <row r="110">
          <cell r="A110" t="str">
            <v>RES</v>
          </cell>
          <cell r="B110" t="str">
            <v>UMEN</v>
          </cell>
          <cell r="E110" t="str">
            <v>RES</v>
          </cell>
          <cell r="F110" t="str">
            <v>UMEN</v>
          </cell>
          <cell r="I110" t="str">
            <v>RES</v>
          </cell>
          <cell r="J110" t="str">
            <v>UMEN</v>
          </cell>
          <cell r="M110" t="str">
            <v>RES</v>
          </cell>
          <cell r="N110" t="str">
            <v>UMEN</v>
          </cell>
          <cell r="Q110" t="str">
            <v>RES</v>
          </cell>
          <cell r="R110" t="str">
            <v>UMEN</v>
          </cell>
          <cell r="U110" t="str">
            <v>RES</v>
          </cell>
          <cell r="V110" t="str">
            <v>UMEN</v>
          </cell>
          <cell r="Y110" t="str">
            <v>RES</v>
          </cell>
          <cell r="Z110" t="str">
            <v>UMEN</v>
          </cell>
          <cell r="AC110" t="str">
            <v>RES</v>
          </cell>
          <cell r="AD110" t="str">
            <v>UMEN</v>
          </cell>
        </row>
        <row r="111">
          <cell r="A111" t="str">
            <v>---</v>
          </cell>
          <cell r="B111" t="str">
            <v>------------------------------------------</v>
          </cell>
          <cell r="C111" t="str">
            <v>----------------</v>
          </cell>
          <cell r="E111" t="str">
            <v>---</v>
          </cell>
          <cell r="F111" t="str">
            <v>------------------------------------------</v>
          </cell>
          <cell r="G111" t="str">
            <v>----------------</v>
          </cell>
          <cell r="I111" t="str">
            <v>---</v>
          </cell>
          <cell r="J111" t="str">
            <v>------------------------------------------</v>
          </cell>
          <cell r="K111" t="str">
            <v>----------------</v>
          </cell>
          <cell r="M111" t="str">
            <v>---</v>
          </cell>
          <cell r="N111" t="str">
            <v>------------------------------------------</v>
          </cell>
          <cell r="O111" t="str">
            <v>----------------</v>
          </cell>
          <cell r="Q111" t="str">
            <v>---</v>
          </cell>
          <cell r="R111" t="str">
            <v>------------------------------------------</v>
          </cell>
          <cell r="S111" t="str">
            <v>----------------</v>
          </cell>
          <cell r="U111" t="str">
            <v>---</v>
          </cell>
          <cell r="V111" t="str">
            <v>------------------------------------------</v>
          </cell>
          <cell r="W111" t="str">
            <v>----------------</v>
          </cell>
          <cell r="Y111" t="str">
            <v>---</v>
          </cell>
          <cell r="Z111" t="str">
            <v>------------------------------------------</v>
          </cell>
          <cell r="AA111" t="str">
            <v>----------------</v>
          </cell>
          <cell r="AC111" t="str">
            <v>---</v>
          </cell>
          <cell r="AD111" t="str">
            <v>------------------------------------------</v>
          </cell>
          <cell r="AE111" t="str">
            <v>----------------</v>
          </cell>
        </row>
        <row r="112">
          <cell r="A112" t="str">
            <v>CVE</v>
          </cell>
          <cell r="B112" t="str">
            <v>CONCEPTO</v>
          </cell>
          <cell r="C112" t="str">
            <v>COBRADO</v>
          </cell>
          <cell r="E112" t="str">
            <v>CVE</v>
          </cell>
          <cell r="F112" t="str">
            <v>CONCEPTO</v>
          </cell>
          <cell r="G112" t="str">
            <v>COBRADO</v>
          </cell>
          <cell r="I112" t="str">
            <v>CVE</v>
          </cell>
          <cell r="J112" t="str">
            <v>CONCEPTO</v>
          </cell>
          <cell r="K112" t="str">
            <v>COBRADO</v>
          </cell>
          <cell r="M112" t="str">
            <v>CVE</v>
          </cell>
          <cell r="N112" t="str">
            <v>CONCEPTO</v>
          </cell>
          <cell r="O112" t="str">
            <v>COBRADO</v>
          </cell>
          <cell r="Q112" t="str">
            <v>CVE</v>
          </cell>
          <cell r="R112" t="str">
            <v>CONCEPTO</v>
          </cell>
          <cell r="S112" t="str">
            <v>COBRADO</v>
          </cell>
          <cell r="U112" t="str">
            <v>CVE</v>
          </cell>
          <cell r="V112" t="str">
            <v>CONCEPTO</v>
          </cell>
          <cell r="W112" t="str">
            <v>COBRADO</v>
          </cell>
          <cell r="Y112" t="str">
            <v>CVE</v>
          </cell>
          <cell r="Z112" t="str">
            <v>CONCEPTO</v>
          </cell>
          <cell r="AA112" t="str">
            <v>COBRADO</v>
          </cell>
          <cell r="AC112" t="str">
            <v>CVE</v>
          </cell>
          <cell r="AD112" t="str">
            <v>CONCEPTO</v>
          </cell>
          <cell r="AE112" t="str">
            <v>COBRADO</v>
          </cell>
        </row>
        <row r="113">
          <cell r="A113" t="str">
            <v>---</v>
          </cell>
          <cell r="B113" t="str">
            <v>------------------------------------------</v>
          </cell>
          <cell r="C113" t="str">
            <v>----------------</v>
          </cell>
          <cell r="E113" t="str">
            <v>---</v>
          </cell>
          <cell r="F113" t="str">
            <v>------------------------------------------</v>
          </cell>
          <cell r="G113" t="str">
            <v>----------------</v>
          </cell>
          <cell r="I113" t="str">
            <v>---</v>
          </cell>
          <cell r="J113" t="str">
            <v>------------------------------------------</v>
          </cell>
          <cell r="K113" t="str">
            <v>----------------</v>
          </cell>
          <cell r="M113" t="str">
            <v>---</v>
          </cell>
          <cell r="N113" t="str">
            <v>------------------------------------------</v>
          </cell>
          <cell r="O113" t="str">
            <v>----------------</v>
          </cell>
          <cell r="Q113" t="str">
            <v>---</v>
          </cell>
          <cell r="R113" t="str">
            <v>------------------------------------------</v>
          </cell>
          <cell r="S113" t="str">
            <v>----------------</v>
          </cell>
          <cell r="U113" t="str">
            <v>---</v>
          </cell>
          <cell r="V113" t="str">
            <v>------------------------------------------</v>
          </cell>
          <cell r="W113" t="str">
            <v>----------------</v>
          </cell>
          <cell r="Y113" t="str">
            <v>---</v>
          </cell>
          <cell r="Z113" t="str">
            <v>------------------------------------------</v>
          </cell>
          <cell r="AA113" t="str">
            <v>----------------</v>
          </cell>
          <cell r="AC113" t="str">
            <v>---</v>
          </cell>
          <cell r="AD113" t="str">
            <v>------------------------------------------</v>
          </cell>
          <cell r="AE113" t="str">
            <v>----------------</v>
          </cell>
        </row>
        <row r="114">
          <cell r="A114">
            <v>502</v>
          </cell>
          <cell r="B114" t="str">
            <v>RECARGOS OTROS IMPTOS Y DERECH</v>
          </cell>
          <cell r="C114">
            <v>28854.42</v>
          </cell>
          <cell r="E114">
            <v>467</v>
          </cell>
          <cell r="F114" t="str">
            <v>PRESTADORES DE SERVICIO</v>
          </cell>
          <cell r="G114">
            <v>2396.44</v>
          </cell>
          <cell r="I114">
            <v>464</v>
          </cell>
          <cell r="J114" t="str">
            <v>ARRASTRE DE VEHICULOS INFRACCI</v>
          </cell>
          <cell r="K114">
            <v>264</v>
          </cell>
          <cell r="M114">
            <v>466</v>
          </cell>
          <cell r="N114" t="str">
            <v>ANTICIPOS DE SUELDOS</v>
          </cell>
          <cell r="O114">
            <v>2593.92</v>
          </cell>
          <cell r="Q114">
            <v>503</v>
          </cell>
          <cell r="R114" t="str">
            <v>AVISO EXTEMP TRASLACION DE DOM</v>
          </cell>
          <cell r="S114">
            <v>17663</v>
          </cell>
          <cell r="U114">
            <v>503</v>
          </cell>
          <cell r="V114" t="str">
            <v>AVISO EXTEMP TRASLACION DE DOM</v>
          </cell>
          <cell r="W114">
            <v>30910.25</v>
          </cell>
          <cell r="Y114">
            <v>502</v>
          </cell>
          <cell r="Z114" t="str">
            <v>RECARGOS OTROS IMPTOS Y DERECH</v>
          </cell>
          <cell r="AA114">
            <v>30898.86</v>
          </cell>
          <cell r="AC114">
            <v>505</v>
          </cell>
          <cell r="AD114" t="str">
            <v>INF AL REG. DE CONST Y CONSER</v>
          </cell>
          <cell r="AE114">
            <v>1150</v>
          </cell>
        </row>
        <row r="115">
          <cell r="A115">
            <v>503</v>
          </cell>
          <cell r="B115" t="str">
            <v>AVISO EXTEMP TRASLACION DE DOM</v>
          </cell>
          <cell r="C115">
            <v>1558.5</v>
          </cell>
          <cell r="E115">
            <v>502</v>
          </cell>
          <cell r="F115" t="str">
            <v>RECARGOS OTROS IMPTOS Y DERECH</v>
          </cell>
          <cell r="G115">
            <v>21572.17</v>
          </cell>
          <cell r="I115">
            <v>466</v>
          </cell>
          <cell r="J115" t="str">
            <v>ANTICIPOS DE SUELDOS</v>
          </cell>
          <cell r="K115">
            <v>4587.37</v>
          </cell>
          <cell r="M115">
            <v>467</v>
          </cell>
          <cell r="N115" t="str">
            <v>PRESTADORES DE SERVICIO</v>
          </cell>
          <cell r="O115">
            <v>2347.2600000000002</v>
          </cell>
          <cell r="Q115">
            <v>504</v>
          </cell>
          <cell r="R115" t="str">
            <v>AVISO EXTEMP TERM DE OBRA</v>
          </cell>
          <cell r="S115">
            <v>5186.2</v>
          </cell>
          <cell r="U115">
            <v>504</v>
          </cell>
          <cell r="V115" t="str">
            <v>AVISO EXTEMP TERM DE OBRA</v>
          </cell>
          <cell r="W115">
            <v>10109.86</v>
          </cell>
          <cell r="Y115">
            <v>503</v>
          </cell>
          <cell r="Z115" t="str">
            <v>AVISO EXTEMP TRASLACION DE DOM</v>
          </cell>
          <cell r="AA115">
            <v>7896.4</v>
          </cell>
          <cell r="AC115">
            <v>506</v>
          </cell>
          <cell r="AD115" t="str">
            <v>INF  LEY DE ALCOHOLES Y SU RE</v>
          </cell>
          <cell r="AE115">
            <v>29678</v>
          </cell>
        </row>
        <row r="116">
          <cell r="A116">
            <v>504</v>
          </cell>
          <cell r="B116" t="str">
            <v>AVISO EXTEMP TERM DE OBRA</v>
          </cell>
          <cell r="C116">
            <v>3710.95</v>
          </cell>
          <cell r="E116">
            <v>503</v>
          </cell>
          <cell r="F116" t="str">
            <v>AVISO EXTEMP TRASLACION DE DOM</v>
          </cell>
          <cell r="G116">
            <v>2389.6999999999998</v>
          </cell>
          <cell r="I116">
            <v>467</v>
          </cell>
          <cell r="J116" t="str">
            <v>PRESTADORES DE SERVICIO</v>
          </cell>
          <cell r="K116">
            <v>2157.9</v>
          </cell>
          <cell r="M116">
            <v>468</v>
          </cell>
          <cell r="N116" t="str">
            <v>PAGO A CUENTA DE REZAGO MERCAD</v>
          </cell>
          <cell r="O116">
            <v>1142.6300000000001</v>
          </cell>
          <cell r="Q116">
            <v>505</v>
          </cell>
          <cell r="R116" t="str">
            <v>INF AL REG. DE CONST Y CONSER</v>
          </cell>
          <cell r="S116">
            <v>7778.33</v>
          </cell>
          <cell r="U116">
            <v>505</v>
          </cell>
          <cell r="V116" t="str">
            <v>INF AL REG. DE CONST Y CONSER</v>
          </cell>
          <cell r="W116">
            <v>5551.83</v>
          </cell>
          <cell r="Y116">
            <v>504</v>
          </cell>
          <cell r="Z116" t="str">
            <v>AVISO EXTEMP TERM DE OBRA</v>
          </cell>
          <cell r="AA116">
            <v>6419.65</v>
          </cell>
          <cell r="AC116">
            <v>507</v>
          </cell>
          <cell r="AD116" t="str">
            <v>INF AL BANDO POLICIA Y BUEN GO</v>
          </cell>
          <cell r="AE116">
            <v>25816</v>
          </cell>
        </row>
        <row r="117">
          <cell r="A117">
            <v>505</v>
          </cell>
          <cell r="B117" t="str">
            <v>INF AL REG. DE CONST Y CONSER</v>
          </cell>
          <cell r="C117">
            <v>7410</v>
          </cell>
          <cell r="E117">
            <v>504</v>
          </cell>
          <cell r="F117" t="str">
            <v>AVISO EXTEMP TERM DE OBRA</v>
          </cell>
          <cell r="G117">
            <v>13185.3</v>
          </cell>
          <cell r="I117">
            <v>502</v>
          </cell>
          <cell r="J117" t="str">
            <v>RECARGOS OTROS IMPTOS Y DERECH</v>
          </cell>
          <cell r="K117">
            <v>35017.629999999997</v>
          </cell>
          <cell r="M117">
            <v>502</v>
          </cell>
          <cell r="N117" t="str">
            <v>RECARGOS OTROS IMPTOS Y DERECH</v>
          </cell>
          <cell r="O117">
            <v>49929.46</v>
          </cell>
          <cell r="Q117">
            <v>506</v>
          </cell>
          <cell r="R117" t="str">
            <v>INF  LEY DE ALCOHOLES Y SU RE</v>
          </cell>
          <cell r="S117">
            <v>8471</v>
          </cell>
          <cell r="U117">
            <v>506</v>
          </cell>
          <cell r="V117" t="str">
            <v>INF  LEY DE ALCOHOLES Y SU RE</v>
          </cell>
          <cell r="W117">
            <v>23059</v>
          </cell>
          <cell r="Y117">
            <v>505</v>
          </cell>
          <cell r="Z117" t="str">
            <v>INF AL REG. DE CONST Y CONSER</v>
          </cell>
          <cell r="AA117">
            <v>1661.83</v>
          </cell>
          <cell r="AC117">
            <v>508</v>
          </cell>
          <cell r="AD117" t="str">
            <v>INF LEY DE TRANSITO Y SU REGLA</v>
          </cell>
          <cell r="AE117">
            <v>235479.67</v>
          </cell>
        </row>
        <row r="118">
          <cell r="A118">
            <v>506</v>
          </cell>
          <cell r="B118" t="str">
            <v>INF  LEY DE ALCOHOLES Y SU RE</v>
          </cell>
          <cell r="C118">
            <v>15166.5</v>
          </cell>
          <cell r="E118">
            <v>505</v>
          </cell>
          <cell r="F118" t="str">
            <v>INF AL REG. DE CONST Y CONSER</v>
          </cell>
          <cell r="G118">
            <v>11500.25</v>
          </cell>
          <cell r="I118">
            <v>503</v>
          </cell>
          <cell r="J118" t="str">
            <v>AVISO EXTEMP TRASLACION DE DOM</v>
          </cell>
          <cell r="K118">
            <v>5922.4</v>
          </cell>
          <cell r="M118">
            <v>503</v>
          </cell>
          <cell r="N118" t="str">
            <v>AVISO EXTEMP TRASLACION DE DOM</v>
          </cell>
          <cell r="O118">
            <v>4156</v>
          </cell>
          <cell r="Q118">
            <v>507</v>
          </cell>
          <cell r="R118" t="str">
            <v>INF AL BANDO POLICIA Y BUEN GO</v>
          </cell>
          <cell r="S118">
            <v>50130</v>
          </cell>
          <cell r="U118">
            <v>507</v>
          </cell>
          <cell r="V118" t="str">
            <v>INF AL BANDO POLICIA Y BUEN GO</v>
          </cell>
          <cell r="W118">
            <v>56325</v>
          </cell>
          <cell r="Y118">
            <v>506</v>
          </cell>
          <cell r="Z118" t="str">
            <v>INF  LEY DE ALCOHOLES Y SU RE</v>
          </cell>
          <cell r="AA118">
            <v>23041.4</v>
          </cell>
          <cell r="AC118">
            <v>509</v>
          </cell>
          <cell r="AD118" t="str">
            <v>EXTEMP VERIFICACION AMB VEHICU</v>
          </cell>
          <cell r="AE118">
            <v>4702.88</v>
          </cell>
        </row>
        <row r="119">
          <cell r="A119">
            <v>507</v>
          </cell>
          <cell r="B119" t="str">
            <v>INF AL BANDO POLICIA Y BUEN GO</v>
          </cell>
          <cell r="C119">
            <v>49430</v>
          </cell>
          <cell r="E119">
            <v>506</v>
          </cell>
          <cell r="F119" t="str">
            <v>INF  LEY DE ALCOHOLES Y SU RE</v>
          </cell>
          <cell r="G119">
            <v>20720</v>
          </cell>
          <cell r="I119">
            <v>504</v>
          </cell>
          <cell r="J119" t="str">
            <v>AVISO EXTEMP TERM DE OBRA</v>
          </cell>
          <cell r="K119">
            <v>10565.8</v>
          </cell>
          <cell r="M119">
            <v>504</v>
          </cell>
          <cell r="N119" t="str">
            <v>AVISO EXTEMP TERM DE OBRA</v>
          </cell>
          <cell r="O119">
            <v>9861.7999999999993</v>
          </cell>
          <cell r="Q119">
            <v>508</v>
          </cell>
          <cell r="R119" t="str">
            <v>INF LEY DE TRANSITO Y SU REGLA</v>
          </cell>
          <cell r="S119">
            <v>223312.98</v>
          </cell>
          <cell r="U119">
            <v>508</v>
          </cell>
          <cell r="V119" t="str">
            <v>INF LEY DE TRANSITO Y SU REGLA</v>
          </cell>
          <cell r="W119">
            <v>245247.29</v>
          </cell>
          <cell r="Y119">
            <v>507</v>
          </cell>
          <cell r="Z119" t="str">
            <v>INF AL BANDO POLICIA Y BUEN GO</v>
          </cell>
          <cell r="AA119">
            <v>33817</v>
          </cell>
          <cell r="AC119">
            <v>510</v>
          </cell>
          <cell r="AD119" t="str">
            <v>ADMTVAS NO FISCALES *FEDERALES</v>
          </cell>
          <cell r="AE119">
            <v>66415.47</v>
          </cell>
        </row>
        <row r="120">
          <cell r="A120">
            <v>508</v>
          </cell>
          <cell r="B120" t="str">
            <v>INF LEY DE TRANSITO Y SU REGLA</v>
          </cell>
          <cell r="C120">
            <v>242968.34</v>
          </cell>
          <cell r="E120">
            <v>507</v>
          </cell>
          <cell r="F120" t="str">
            <v>INF AL BANDO POLICIA Y BUEN GO</v>
          </cell>
          <cell r="G120">
            <v>33382</v>
          </cell>
          <cell r="I120">
            <v>505</v>
          </cell>
          <cell r="J120" t="str">
            <v>INF AL REG. DE CONST Y CONSER</v>
          </cell>
          <cell r="K120">
            <v>16575.150000000001</v>
          </cell>
          <cell r="M120">
            <v>505</v>
          </cell>
          <cell r="N120" t="str">
            <v>INF AL REG. DE CONST Y CONSER</v>
          </cell>
          <cell r="O120">
            <v>13245.75</v>
          </cell>
          <cell r="Q120">
            <v>509</v>
          </cell>
          <cell r="R120" t="str">
            <v>EXTEMP VERIFICACION AMB VEHICU</v>
          </cell>
          <cell r="S120">
            <v>44238.559999999998</v>
          </cell>
          <cell r="U120">
            <v>509</v>
          </cell>
          <cell r="V120" t="str">
            <v>EXTEMP VERIFICACION AMB VEHICU</v>
          </cell>
          <cell r="W120">
            <v>38860.639999999999</v>
          </cell>
          <cell r="Y120">
            <v>508</v>
          </cell>
          <cell r="Z120" t="str">
            <v>INF LEY DE TRANSITO Y SU REGLA</v>
          </cell>
          <cell r="AA120">
            <v>218291.13</v>
          </cell>
          <cell r="AC120">
            <v>511</v>
          </cell>
          <cell r="AD120" t="str">
            <v>ADMTVAS NO FISCALES * MPALES*</v>
          </cell>
          <cell r="AE120">
            <v>2398.1999999999998</v>
          </cell>
        </row>
        <row r="121">
          <cell r="A121">
            <v>509</v>
          </cell>
          <cell r="B121" t="str">
            <v>EXTEMP VERIFICACION AMB VEHICU</v>
          </cell>
          <cell r="C121">
            <v>37870.54</v>
          </cell>
          <cell r="E121">
            <v>508</v>
          </cell>
          <cell r="F121" t="str">
            <v>INF LEY DE TRANSITO Y SU REGLA</v>
          </cell>
          <cell r="G121">
            <v>201539.03</v>
          </cell>
          <cell r="I121">
            <v>506</v>
          </cell>
          <cell r="J121" t="str">
            <v>INF  LEY DE ALCOHOLES Y SU RE</v>
          </cell>
          <cell r="K121">
            <v>17965</v>
          </cell>
          <cell r="M121">
            <v>506</v>
          </cell>
          <cell r="N121" t="str">
            <v>INF  LEY DE ALCOHOLES Y SU RE</v>
          </cell>
          <cell r="O121">
            <v>19530</v>
          </cell>
          <cell r="Q121">
            <v>510</v>
          </cell>
          <cell r="R121" t="str">
            <v>ADMTVAS NO FISCALES *FEDERALES</v>
          </cell>
          <cell r="S121">
            <v>994.62</v>
          </cell>
          <cell r="U121">
            <v>510</v>
          </cell>
          <cell r="V121" t="str">
            <v>ADMTVAS NO FISCALES *FEDERALES</v>
          </cell>
          <cell r="W121">
            <v>280.20999999999998</v>
          </cell>
          <cell r="Y121">
            <v>509</v>
          </cell>
          <cell r="Z121" t="str">
            <v>EXTEMP VERIFICACION AMB VEHICU</v>
          </cell>
          <cell r="AA121">
            <v>46038.720000000001</v>
          </cell>
          <cell r="AC121">
            <v>512</v>
          </cell>
          <cell r="AD121" t="str">
            <v>POR REPARACION DAÑOS AL MPIO</v>
          </cell>
          <cell r="AE121">
            <v>750</v>
          </cell>
        </row>
        <row r="122">
          <cell r="A122">
            <v>510</v>
          </cell>
          <cell r="B122" t="str">
            <v>ADMTVAS NO FISCALES *FEDERALES</v>
          </cell>
          <cell r="C122">
            <v>1531.5</v>
          </cell>
          <cell r="E122">
            <v>509</v>
          </cell>
          <cell r="F122" t="str">
            <v>EXTEMP VERIFICACION AMB VEHICU</v>
          </cell>
          <cell r="G122">
            <v>47523.87</v>
          </cell>
          <cell r="I122">
            <v>507</v>
          </cell>
          <cell r="J122" t="str">
            <v>INF AL BANDO POLICIA Y BUEN GO</v>
          </cell>
          <cell r="K122">
            <v>35792</v>
          </cell>
          <cell r="M122">
            <v>507</v>
          </cell>
          <cell r="N122" t="str">
            <v>INF AL BANDO POLICIA Y BUEN GO</v>
          </cell>
          <cell r="O122">
            <v>48100</v>
          </cell>
          <cell r="Q122">
            <v>511</v>
          </cell>
          <cell r="R122" t="str">
            <v>ADMTVAS NO FISCALES * MPALES*</v>
          </cell>
          <cell r="S122">
            <v>500</v>
          </cell>
          <cell r="U122">
            <v>511</v>
          </cell>
          <cell r="V122" t="str">
            <v>ADMTVAS NO FISCALES * MPALES*</v>
          </cell>
          <cell r="W122">
            <v>2898</v>
          </cell>
          <cell r="Y122">
            <v>510</v>
          </cell>
          <cell r="Z122" t="str">
            <v>ADMTVAS NO FISCALES *FEDERALES</v>
          </cell>
          <cell r="AA122">
            <v>8831.76</v>
          </cell>
          <cell r="AC122">
            <v>533</v>
          </cell>
          <cell r="AD122" t="str">
            <v>FONDO PARA FORTALECIMIENTO MPA</v>
          </cell>
          <cell r="AE122">
            <v>10041966</v>
          </cell>
        </row>
        <row r="123">
          <cell r="A123">
            <v>511</v>
          </cell>
          <cell r="B123" t="str">
            <v>ADMTVAS NO FISCALES * MPALES*</v>
          </cell>
          <cell r="C123">
            <v>819.5</v>
          </cell>
          <cell r="E123">
            <v>511</v>
          </cell>
          <cell r="F123" t="str">
            <v>ADMTVAS NO FISCALES * MPALES*</v>
          </cell>
          <cell r="G123">
            <v>2150</v>
          </cell>
          <cell r="I123">
            <v>508</v>
          </cell>
          <cell r="J123" t="str">
            <v>INF LEY DE TRANSITO Y SU REGLA</v>
          </cell>
          <cell r="K123">
            <v>235887.16</v>
          </cell>
          <cell r="M123">
            <v>508</v>
          </cell>
          <cell r="N123" t="str">
            <v>INF LEY DE TRANSITO Y SU REGLA</v>
          </cell>
          <cell r="O123">
            <v>308318.99</v>
          </cell>
          <cell r="Q123">
            <v>512</v>
          </cell>
          <cell r="R123" t="str">
            <v>POR REPARACION DAÑOS AL MPIO</v>
          </cell>
          <cell r="S123">
            <v>90</v>
          </cell>
          <cell r="U123">
            <v>513</v>
          </cell>
          <cell r="V123" t="str">
            <v>POR REP DAÑOS A VEHIC MPALES.</v>
          </cell>
          <cell r="W123">
            <v>6580</v>
          </cell>
          <cell r="Y123">
            <v>511</v>
          </cell>
          <cell r="Z123" t="str">
            <v>ADMTVAS NO FISCALES * MPALES*</v>
          </cell>
          <cell r="AA123">
            <v>3078</v>
          </cell>
          <cell r="AC123">
            <v>536</v>
          </cell>
          <cell r="AD123" t="str">
            <v>PADRON DE PROVEEDORES</v>
          </cell>
          <cell r="AE123">
            <v>908.56</v>
          </cell>
        </row>
        <row r="124">
          <cell r="A124">
            <v>512</v>
          </cell>
          <cell r="B124" t="str">
            <v>POR REPARACION DAÑOS AL MPIO</v>
          </cell>
          <cell r="C124">
            <v>913</v>
          </cell>
          <cell r="E124">
            <v>512</v>
          </cell>
          <cell r="F124" t="str">
            <v>POR REPARACION DAÑOS AL MPIO</v>
          </cell>
          <cell r="G124">
            <v>1600</v>
          </cell>
          <cell r="I124">
            <v>509</v>
          </cell>
          <cell r="J124" t="str">
            <v>EXTEMP VERIFICACION AMB VEHICU</v>
          </cell>
          <cell r="K124">
            <v>53036.22</v>
          </cell>
          <cell r="M124">
            <v>509</v>
          </cell>
          <cell r="N124" t="str">
            <v>EXTEMP VERIFICACION AMB VEHICU</v>
          </cell>
          <cell r="O124">
            <v>52226.720000000001</v>
          </cell>
          <cell r="Q124">
            <v>519</v>
          </cell>
          <cell r="R124" t="str">
            <v>GOB DEL ESTADO CASA DE LA CULT</v>
          </cell>
          <cell r="S124">
            <v>21106.080000000002</v>
          </cell>
          <cell r="U124">
            <v>519</v>
          </cell>
          <cell r="V124" t="str">
            <v>GOB DEL ESTADO CASA DE LA CULT</v>
          </cell>
          <cell r="W124">
            <v>42212.160000000003</v>
          </cell>
          <cell r="Y124">
            <v>532</v>
          </cell>
          <cell r="Z124" t="str">
            <v>FONDO INFRAEST SOCIAL MPAL.</v>
          </cell>
          <cell r="AA124">
            <v>4183078</v>
          </cell>
          <cell r="AC124">
            <v>542</v>
          </cell>
          <cell r="AD124" t="str">
            <v>REPARACION DE DAÑOS AL MUNICIP</v>
          </cell>
          <cell r="AE124">
            <v>4555</v>
          </cell>
        </row>
        <row r="125">
          <cell r="A125">
            <v>532</v>
          </cell>
          <cell r="B125" t="str">
            <v>FONDO INFRAEST SOCIAL MPAL.</v>
          </cell>
          <cell r="C125">
            <v>4183076</v>
          </cell>
          <cell r="E125">
            <v>532</v>
          </cell>
          <cell r="F125" t="str">
            <v>FONDO INFRAEST SOCIAL MPAL.</v>
          </cell>
          <cell r="G125">
            <v>4183076</v>
          </cell>
          <cell r="I125">
            <v>511</v>
          </cell>
          <cell r="J125" t="str">
            <v>ADMTVAS NO FISCALES * MPALES*</v>
          </cell>
          <cell r="K125">
            <v>2269.5</v>
          </cell>
          <cell r="M125">
            <v>511</v>
          </cell>
          <cell r="N125" t="str">
            <v>ADMTVAS NO FISCALES * MPALES*</v>
          </cell>
          <cell r="O125">
            <v>775</v>
          </cell>
          <cell r="Q125">
            <v>532</v>
          </cell>
          <cell r="R125" t="str">
            <v>FONDO INFRAEST SOCIAL MPAL.</v>
          </cell>
          <cell r="S125">
            <v>4183076</v>
          </cell>
          <cell r="U125">
            <v>532</v>
          </cell>
          <cell r="V125" t="str">
            <v>FONDO INFRAEST SOCIAL MPAL.</v>
          </cell>
          <cell r="W125">
            <v>4183076</v>
          </cell>
          <cell r="Y125">
            <v>533</v>
          </cell>
          <cell r="Z125" t="str">
            <v>FONDO PARA FORTALECIMIENTO MPA</v>
          </cell>
          <cell r="AA125">
            <v>5020982</v>
          </cell>
          <cell r="AC125">
            <v>600</v>
          </cell>
          <cell r="AD125" t="str">
            <v>FONDO GENERAL</v>
          </cell>
          <cell r="AE125">
            <v>9695423.4700000007</v>
          </cell>
        </row>
        <row r="126">
          <cell r="A126">
            <v>533</v>
          </cell>
          <cell r="B126" t="str">
            <v>FONDO PARA FORTALECIMIENTO MPA</v>
          </cell>
          <cell r="C126">
            <v>5020982</v>
          </cell>
          <cell r="E126">
            <v>533</v>
          </cell>
          <cell r="F126" t="str">
            <v>FONDO PARA FORTALECIMIENTO MPA</v>
          </cell>
          <cell r="G126">
            <v>5020982</v>
          </cell>
          <cell r="I126">
            <v>532</v>
          </cell>
          <cell r="J126" t="str">
            <v>FONDO INFRAEST SOCIAL MPAL.</v>
          </cell>
          <cell r="K126">
            <v>4183076</v>
          </cell>
          <cell r="M126">
            <v>512</v>
          </cell>
          <cell r="N126" t="str">
            <v>POR REPARACION DAÑOS AL MPIO</v>
          </cell>
          <cell r="O126">
            <v>3088.65</v>
          </cell>
          <cell r="Q126">
            <v>533</v>
          </cell>
          <cell r="R126" t="str">
            <v>FONDO PARA FORTALECIMIENTO MPA</v>
          </cell>
          <cell r="S126">
            <v>5020982</v>
          </cell>
          <cell r="U126">
            <v>533</v>
          </cell>
          <cell r="V126" t="str">
            <v>FONDO PARA FORTALECIMIENTO MPA</v>
          </cell>
          <cell r="W126">
            <v>5020982</v>
          </cell>
          <cell r="Y126">
            <v>536</v>
          </cell>
          <cell r="Z126" t="str">
            <v>PADRON DE PROVEEDORES</v>
          </cell>
          <cell r="AA126">
            <v>1589.98</v>
          </cell>
          <cell r="AC126">
            <v>601</v>
          </cell>
          <cell r="AD126" t="str">
            <v>FONDO DEL FOMENTO MUNICIPAL</v>
          </cell>
          <cell r="AE126">
            <v>1210733.3899999999</v>
          </cell>
        </row>
        <row r="127">
          <cell r="A127">
            <v>536</v>
          </cell>
          <cell r="B127" t="str">
            <v>VENTA DE BASES P/PADRON PROVEE</v>
          </cell>
          <cell r="C127">
            <v>1135.7</v>
          </cell>
          <cell r="E127">
            <v>536</v>
          </cell>
          <cell r="F127" t="str">
            <v>VENTA DE BASES P/PADRON PROVEE</v>
          </cell>
          <cell r="G127">
            <v>3179.96</v>
          </cell>
          <cell r="I127">
            <v>533</v>
          </cell>
          <cell r="J127" t="str">
            <v>FONDO PARA FORTALECIMIENTO MPA</v>
          </cell>
          <cell r="K127">
            <v>5020982</v>
          </cell>
          <cell r="M127">
            <v>532</v>
          </cell>
          <cell r="N127" t="str">
            <v>FONDO INFRAEST SOCIAL MPAL.</v>
          </cell>
          <cell r="O127">
            <v>4183076</v>
          </cell>
          <cell r="Q127">
            <v>536</v>
          </cell>
          <cell r="R127" t="str">
            <v>VENTA DE BASES P/PADRON PROVEE</v>
          </cell>
          <cell r="S127">
            <v>1362.84</v>
          </cell>
          <cell r="U127">
            <v>536</v>
          </cell>
          <cell r="V127" t="str">
            <v>VENTA DE BASES P/PADRON PROVEE</v>
          </cell>
          <cell r="W127">
            <v>1362.84</v>
          </cell>
          <cell r="Y127">
            <v>538</v>
          </cell>
          <cell r="Z127" t="str">
            <v>BASES PARA LICITACION OBRA PUB</v>
          </cell>
          <cell r="AA127">
            <v>4147.28</v>
          </cell>
          <cell r="AC127">
            <v>605</v>
          </cell>
          <cell r="AD127" t="str">
            <v>IEPS ESPECIAL DE GASOLINAS Y D</v>
          </cell>
          <cell r="AE127">
            <v>396834.66</v>
          </cell>
        </row>
        <row r="128">
          <cell r="A128">
            <v>538</v>
          </cell>
          <cell r="B128" t="str">
            <v>ADQUISICION DE BASES</v>
          </cell>
          <cell r="C128">
            <v>21133.68</v>
          </cell>
          <cell r="E128">
            <v>538</v>
          </cell>
          <cell r="F128" t="str">
            <v>ADQUISICION DE BASES</v>
          </cell>
          <cell r="G128">
            <v>61704.08</v>
          </cell>
          <cell r="I128">
            <v>536</v>
          </cell>
          <cell r="J128" t="str">
            <v>VENTA DE BASES P/PADRON PROVEE</v>
          </cell>
          <cell r="K128">
            <v>3634.24</v>
          </cell>
          <cell r="M128">
            <v>533</v>
          </cell>
          <cell r="N128" t="str">
            <v>FONDO PARA FORTALECIMIENTO MPA</v>
          </cell>
          <cell r="O128">
            <v>5020982</v>
          </cell>
          <cell r="Q128">
            <v>538</v>
          </cell>
          <cell r="R128" t="str">
            <v>ADQUISICION DE BASES</v>
          </cell>
          <cell r="S128">
            <v>9085.44</v>
          </cell>
          <cell r="U128">
            <v>538</v>
          </cell>
          <cell r="V128" t="str">
            <v>ADQUISICION DE BASES</v>
          </cell>
          <cell r="W128">
            <v>5678.4</v>
          </cell>
          <cell r="Y128">
            <v>542</v>
          </cell>
          <cell r="Z128" t="str">
            <v>REPARACION DE DAÑOS AL MUNICIP</v>
          </cell>
          <cell r="AA128">
            <v>9086.7800000000007</v>
          </cell>
          <cell r="AC128">
            <v>606</v>
          </cell>
          <cell r="AD128" t="str">
            <v>FONDO DE FISCALIZACION</v>
          </cell>
          <cell r="AE128">
            <v>138722.82</v>
          </cell>
        </row>
        <row r="129">
          <cell r="A129">
            <v>600</v>
          </cell>
          <cell r="B129" t="str">
            <v>FONDO GENERAL</v>
          </cell>
          <cell r="C129">
            <v>9491279.7100000009</v>
          </cell>
          <cell r="E129">
            <v>542</v>
          </cell>
          <cell r="F129" t="str">
            <v>REPARACION DE DAÑOS AL MUNICIP</v>
          </cell>
          <cell r="G129">
            <v>1200</v>
          </cell>
          <cell r="I129">
            <v>538</v>
          </cell>
          <cell r="J129" t="str">
            <v>ADQUISICION DE BASES</v>
          </cell>
          <cell r="K129">
            <v>37811.72</v>
          </cell>
          <cell r="M129">
            <v>536</v>
          </cell>
          <cell r="N129" t="str">
            <v>VENTA DE BASES P/PADRON PROVEE</v>
          </cell>
          <cell r="O129">
            <v>2044.26</v>
          </cell>
          <cell r="Q129">
            <v>542</v>
          </cell>
          <cell r="R129" t="str">
            <v>REPARACION DE DAÑOS AL MUNICIP</v>
          </cell>
          <cell r="S129">
            <v>600</v>
          </cell>
          <cell r="U129">
            <v>600</v>
          </cell>
          <cell r="V129" t="str">
            <v>FONDO GENERAL</v>
          </cell>
          <cell r="W129">
            <v>10422727.9</v>
          </cell>
          <cell r="Y129">
            <v>600</v>
          </cell>
          <cell r="Z129" t="str">
            <v>FONDO GENERAL</v>
          </cell>
          <cell r="AA129">
            <v>6024478.6200000001</v>
          </cell>
          <cell r="AC129">
            <v>801</v>
          </cell>
          <cell r="AD129" t="str">
            <v>VIGILANCIA PAGADA POR PARTICUL</v>
          </cell>
          <cell r="AE129">
            <v>151186.85999999999</v>
          </cell>
        </row>
        <row r="130">
          <cell r="A130">
            <v>601</v>
          </cell>
          <cell r="B130" t="str">
            <v>FONDO DEL FOMENTO MUNICIPAL</v>
          </cell>
          <cell r="C130">
            <v>1245651.6299999999</v>
          </cell>
          <cell r="E130">
            <v>600</v>
          </cell>
          <cell r="F130" t="str">
            <v>FONDO GENERAL</v>
          </cell>
          <cell r="G130">
            <v>5764874.1100000003</v>
          </cell>
          <cell r="I130">
            <v>600</v>
          </cell>
          <cell r="J130" t="str">
            <v>FONDO GENERAL</v>
          </cell>
          <cell r="K130">
            <v>7607210.0099999998</v>
          </cell>
          <cell r="M130">
            <v>538</v>
          </cell>
          <cell r="N130" t="str">
            <v>ADQUISICION DE BASES</v>
          </cell>
          <cell r="O130">
            <v>5626.72</v>
          </cell>
          <cell r="Q130">
            <v>600</v>
          </cell>
          <cell r="R130" t="str">
            <v>FONDO GENERAL</v>
          </cell>
          <cell r="S130">
            <v>11060865.060000001</v>
          </cell>
          <cell r="U130">
            <v>601</v>
          </cell>
          <cell r="V130" t="str">
            <v>FONDO DEL FOMENTO MUNICIPAL</v>
          </cell>
          <cell r="W130">
            <v>1260699.81</v>
          </cell>
          <cell r="Y130">
            <v>601</v>
          </cell>
          <cell r="Z130" t="str">
            <v>FONDO DEL FOMENTO MUNICIPAL</v>
          </cell>
          <cell r="AA130">
            <v>680120.36</v>
          </cell>
          <cell r="AC130">
            <v>866</v>
          </cell>
          <cell r="AD130" t="str">
            <v>APORTACIONES INST. ESTATAL DE</v>
          </cell>
          <cell r="AE130">
            <v>21106.080000000002</v>
          </cell>
        </row>
        <row r="131">
          <cell r="A131">
            <v>605</v>
          </cell>
          <cell r="B131" t="str">
            <v>IEPS ESPECIAL DE GASOLINAS Y D</v>
          </cell>
          <cell r="C131">
            <v>314257.78000000003</v>
          </cell>
          <cell r="E131">
            <v>601</v>
          </cell>
          <cell r="F131" t="str">
            <v>FONDO DEL FOMENTO MUNICIPAL</v>
          </cell>
          <cell r="G131">
            <v>634435.75</v>
          </cell>
          <cell r="I131">
            <v>601</v>
          </cell>
          <cell r="J131" t="str">
            <v>FONDO DEL FOMENTO MUNICIPAL</v>
          </cell>
          <cell r="K131">
            <v>897750.26</v>
          </cell>
          <cell r="M131">
            <v>542</v>
          </cell>
          <cell r="N131" t="str">
            <v>REPARACION DE DAÑOS AL MUNICIP</v>
          </cell>
          <cell r="O131">
            <v>2400</v>
          </cell>
          <cell r="Q131">
            <v>601</v>
          </cell>
          <cell r="R131" t="str">
            <v>FONDO DEL FOMENTO MUNICIPAL</v>
          </cell>
          <cell r="S131">
            <v>1429641.49</v>
          </cell>
          <cell r="U131">
            <v>605</v>
          </cell>
          <cell r="V131" t="str">
            <v>IEPS ESPECIAL DE GASOLINAS Y D</v>
          </cell>
          <cell r="W131">
            <v>410947.25</v>
          </cell>
          <cell r="Y131">
            <v>605</v>
          </cell>
          <cell r="Z131" t="str">
            <v>IEPS ESPECIAL DE GASOLINAS Y D</v>
          </cell>
          <cell r="AA131">
            <v>393670.43</v>
          </cell>
          <cell r="AC131">
            <v>879</v>
          </cell>
          <cell r="AD131" t="str">
            <v>DEP. EN GARANTIA POR EMBARGOS</v>
          </cell>
          <cell r="AE131">
            <v>28</v>
          </cell>
        </row>
        <row r="132">
          <cell r="A132">
            <v>606</v>
          </cell>
          <cell r="B132" t="str">
            <v>FONDO DE FISCALIZACION</v>
          </cell>
          <cell r="C132">
            <v>332560.8</v>
          </cell>
          <cell r="E132">
            <v>605</v>
          </cell>
          <cell r="F132" t="str">
            <v>IEPS ESPECIAL DE GASOLINAS Y D</v>
          </cell>
          <cell r="G132">
            <v>325845.24</v>
          </cell>
          <cell r="I132">
            <v>605</v>
          </cell>
          <cell r="J132" t="str">
            <v>IEPS ESPECIAL DE GASOLINAS Y D</v>
          </cell>
          <cell r="K132">
            <v>387221.98</v>
          </cell>
          <cell r="M132">
            <v>600</v>
          </cell>
          <cell r="N132" t="str">
            <v>FONDO GENERAL</v>
          </cell>
          <cell r="O132">
            <v>6872987.1799999997</v>
          </cell>
          <cell r="Q132">
            <v>605</v>
          </cell>
          <cell r="R132" t="str">
            <v>IEPS ESPECIAL DE GASOLINAS Y D</v>
          </cell>
          <cell r="S132">
            <v>414418.98</v>
          </cell>
          <cell r="U132">
            <v>606</v>
          </cell>
          <cell r="V132" t="str">
            <v>FONDO DE FISCALIZACION</v>
          </cell>
          <cell r="W132">
            <v>571365.44999999995</v>
          </cell>
          <cell r="Y132">
            <v>606</v>
          </cell>
          <cell r="Z132" t="str">
            <v>FONDO DE FISCALIZACION</v>
          </cell>
          <cell r="AA132">
            <v>254081.81</v>
          </cell>
          <cell r="AC132">
            <v>887</v>
          </cell>
          <cell r="AD132" t="str">
            <v>PAGO IMPUESTO PREDIAL</v>
          </cell>
          <cell r="AE132">
            <v>203.08</v>
          </cell>
        </row>
        <row r="133">
          <cell r="A133">
            <v>801</v>
          </cell>
          <cell r="B133" t="str">
            <v>VIGILANCIA PAGADA POR PARTICUL</v>
          </cell>
          <cell r="C133">
            <v>95353.91</v>
          </cell>
          <cell r="E133">
            <v>606</v>
          </cell>
          <cell r="F133" t="str">
            <v>FONDO DE FISCALIZACION</v>
          </cell>
          <cell r="G133">
            <v>25578.84</v>
          </cell>
          <cell r="I133">
            <v>606</v>
          </cell>
          <cell r="J133" t="str">
            <v>FONDO DE FISCALIZACION</v>
          </cell>
          <cell r="K133">
            <v>254081.81</v>
          </cell>
          <cell r="M133">
            <v>601</v>
          </cell>
          <cell r="N133" t="str">
            <v>FONDO DEL FOMENTO MUNICIPAL</v>
          </cell>
          <cell r="O133">
            <v>770239.22</v>
          </cell>
          <cell r="Q133">
            <v>606</v>
          </cell>
          <cell r="R133" t="str">
            <v>FONDO DE FISCALIZACION</v>
          </cell>
          <cell r="S133">
            <v>336199.58</v>
          </cell>
          <cell r="U133">
            <v>801</v>
          </cell>
          <cell r="V133" t="str">
            <v>VIGILANCIA PAGADA POR PARTICUL</v>
          </cell>
          <cell r="W133">
            <v>215105.06</v>
          </cell>
          <cell r="Y133">
            <v>801</v>
          </cell>
          <cell r="Z133" t="str">
            <v>VIGILANCIA PAGADA POR PARTICUL</v>
          </cell>
          <cell r="AA133">
            <v>203920.87</v>
          </cell>
          <cell r="AC133">
            <v>888</v>
          </cell>
          <cell r="AD133" t="str">
            <v>COBROS SIMAPAG</v>
          </cell>
          <cell r="AE133">
            <v>5442</v>
          </cell>
        </row>
        <row r="134">
          <cell r="A134">
            <v>866</v>
          </cell>
          <cell r="B134" t="str">
            <v>APORTACIONES INST. ESTATAL DE</v>
          </cell>
          <cell r="C134">
            <v>21106.080000000002</v>
          </cell>
          <cell r="E134">
            <v>801</v>
          </cell>
          <cell r="F134" t="str">
            <v>VIGILANCIA PAGADA POR PARTICUL</v>
          </cell>
          <cell r="G134">
            <v>162987.01999999999</v>
          </cell>
          <cell r="I134">
            <v>801</v>
          </cell>
          <cell r="J134" t="str">
            <v>VIGILANCIA PAGADA POR PARTICUL</v>
          </cell>
          <cell r="K134">
            <v>321607.61</v>
          </cell>
          <cell r="M134">
            <v>605</v>
          </cell>
          <cell r="N134" t="str">
            <v>IEPS ESPECIAL DE GASOLINAS Y D</v>
          </cell>
          <cell r="O134">
            <v>386936.43</v>
          </cell>
          <cell r="Q134">
            <v>801</v>
          </cell>
          <cell r="R134" t="str">
            <v>VIGILANCIA PAGADA POR PARTICUL</v>
          </cell>
          <cell r="S134">
            <v>246424.06</v>
          </cell>
          <cell r="U134" t="str">
            <v>===</v>
          </cell>
          <cell r="V134" t="str">
            <v>==========================================</v>
          </cell>
          <cell r="W134" t="str">
            <v>================</v>
          </cell>
          <cell r="Y134">
            <v>870</v>
          </cell>
          <cell r="Z134" t="str">
            <v>AVALUOS FISCALES PARA PERITOS</v>
          </cell>
          <cell r="AA134">
            <v>115</v>
          </cell>
          <cell r="AC134">
            <v>897</v>
          </cell>
          <cell r="AD134" t="str">
            <v>INSTITUTO DE SEGURIDAD SOCIAL</v>
          </cell>
          <cell r="AE134">
            <v>16856258</v>
          </cell>
        </row>
        <row r="135">
          <cell r="A135">
            <v>876</v>
          </cell>
          <cell r="B135" t="str">
            <v>SALDOS POR ADJUDICAR</v>
          </cell>
          <cell r="C135">
            <v>1400</v>
          </cell>
          <cell r="E135">
            <v>860</v>
          </cell>
          <cell r="F135" t="str">
            <v>PROG. ESCOLAR RESIDUOS SOLIDOS</v>
          </cell>
          <cell r="G135">
            <v>79619.45</v>
          </cell>
          <cell r="I135">
            <v>864</v>
          </cell>
          <cell r="J135" t="str">
            <v>EXPOSICION MOMIAS</v>
          </cell>
          <cell r="K135">
            <v>2023519.8</v>
          </cell>
          <cell r="M135">
            <v>606</v>
          </cell>
          <cell r="N135" t="str">
            <v>FONDO DE FISCALIZACION</v>
          </cell>
          <cell r="O135">
            <v>520001.06</v>
          </cell>
          <cell r="Q135">
            <v>860</v>
          </cell>
          <cell r="R135" t="str">
            <v>PROG. ESCOLAR RESIDUOS SOLIDOS</v>
          </cell>
          <cell r="S135">
            <v>78350.92</v>
          </cell>
          <cell r="V135" t="str">
            <v>TOTALES DE COBRANZA</v>
          </cell>
          <cell r="W135">
            <v>27479062.66</v>
          </cell>
          <cell r="Y135">
            <v>876</v>
          </cell>
          <cell r="Z135" t="str">
            <v>SALDOS POR ADJUDICAR</v>
          </cell>
          <cell r="AA135">
            <v>658</v>
          </cell>
          <cell r="AC135" t="str">
            <v>===</v>
          </cell>
          <cell r="AD135" t="str">
            <v>==========================================</v>
          </cell>
          <cell r="AE135" t="str">
            <v>================</v>
          </cell>
        </row>
        <row r="136">
          <cell r="A136">
            <v>888</v>
          </cell>
          <cell r="B136" t="str">
            <v>COBROS SIMAPAG</v>
          </cell>
          <cell r="C136">
            <v>18931</v>
          </cell>
          <cell r="E136">
            <v>866</v>
          </cell>
          <cell r="F136" t="str">
            <v>APORTACIONES INST. ESTATAL DE</v>
          </cell>
          <cell r="G136">
            <v>42212.160000000003</v>
          </cell>
          <cell r="I136">
            <v>866</v>
          </cell>
          <cell r="J136" t="str">
            <v>APORTACIONES INST. ESTATAL DE</v>
          </cell>
          <cell r="K136">
            <v>21106.080000000002</v>
          </cell>
          <cell r="M136">
            <v>801</v>
          </cell>
          <cell r="N136" t="str">
            <v>VIGILANCIA PAGADA POR PARTICUL</v>
          </cell>
          <cell r="O136">
            <v>197965.25</v>
          </cell>
          <cell r="Q136">
            <v>876</v>
          </cell>
          <cell r="R136" t="str">
            <v>SALDOS POR ADJUDICAR</v>
          </cell>
          <cell r="S136">
            <v>1332</v>
          </cell>
          <cell r="Y136">
            <v>879</v>
          </cell>
          <cell r="Z136" t="str">
            <v>DEP. EN GARANTIA POR EMBARGOS</v>
          </cell>
          <cell r="AA136">
            <v>183</v>
          </cell>
          <cell r="AD136" t="str">
            <v>TOTALES DE COBRANZA</v>
          </cell>
          <cell r="AE136">
            <v>46308738.659999996</v>
          </cell>
        </row>
        <row r="137">
          <cell r="A137" t="str">
            <v>===</v>
          </cell>
          <cell r="B137" t="str">
            <v>==========================================</v>
          </cell>
          <cell r="C137" t="str">
            <v>================</v>
          </cell>
          <cell r="E137">
            <v>888</v>
          </cell>
          <cell r="F137" t="str">
            <v>COBROS SIMAPAG</v>
          </cell>
          <cell r="G137">
            <v>16320</v>
          </cell>
          <cell r="I137">
            <v>876</v>
          </cell>
          <cell r="J137" t="str">
            <v>SALDOS POR ADJUDICAR</v>
          </cell>
          <cell r="K137">
            <v>1000</v>
          </cell>
          <cell r="M137">
            <v>840</v>
          </cell>
          <cell r="N137" t="str">
            <v>APORTACION P/ALUMBRADO</v>
          </cell>
          <cell r="O137">
            <v>2855</v>
          </cell>
          <cell r="Q137">
            <v>888</v>
          </cell>
          <cell r="R137" t="str">
            <v>COBROS SIMAPAG</v>
          </cell>
          <cell r="S137">
            <v>4952</v>
          </cell>
          <cell r="Y137">
            <v>888</v>
          </cell>
          <cell r="Z137" t="str">
            <v>COBROS SIMAPAG</v>
          </cell>
          <cell r="AA137">
            <v>3482</v>
          </cell>
        </row>
        <row r="138">
          <cell r="B138" t="str">
            <v>TOTALES DE COBRANZA</v>
          </cell>
          <cell r="C138">
            <v>25145229.960000001</v>
          </cell>
          <cell r="E138" t="str">
            <v>===</v>
          </cell>
          <cell r="F138" t="str">
            <v>==========================================</v>
          </cell>
          <cell r="G138" t="str">
            <v>================</v>
          </cell>
          <cell r="I138">
            <v>888</v>
          </cell>
          <cell r="J138" t="str">
            <v>COBROS SIMAPAG</v>
          </cell>
          <cell r="K138">
            <v>13418</v>
          </cell>
          <cell r="M138">
            <v>876</v>
          </cell>
          <cell r="N138" t="str">
            <v>SALDOS POR ADJUDICAR</v>
          </cell>
          <cell r="O138">
            <v>672</v>
          </cell>
          <cell r="Q138">
            <v>896</v>
          </cell>
          <cell r="R138" t="str">
            <v>PROYECTO COMUNIDADES SALUDABLE</v>
          </cell>
          <cell r="S138">
            <v>496000</v>
          </cell>
          <cell r="Y138" t="str">
            <v>===</v>
          </cell>
          <cell r="Z138" t="str">
            <v>==========================================</v>
          </cell>
          <cell r="AA138" t="str">
            <v>================</v>
          </cell>
        </row>
        <row r="139">
          <cell r="F139" t="str">
            <v>TOTALES DE COBRANZA</v>
          </cell>
          <cell r="G139">
            <v>20808523.27</v>
          </cell>
          <cell r="I139" t="str">
            <v>===</v>
          </cell>
          <cell r="J139" t="str">
            <v>==========================================</v>
          </cell>
          <cell r="K139" t="str">
            <v>================</v>
          </cell>
          <cell r="M139">
            <v>879</v>
          </cell>
          <cell r="N139" t="str">
            <v>DEP. EN GARANTIA POR EMBARGOS</v>
          </cell>
          <cell r="O139">
            <v>200</v>
          </cell>
          <cell r="Q139" t="str">
            <v>===</v>
          </cell>
          <cell r="R139" t="str">
            <v>==========================================</v>
          </cell>
          <cell r="S139" t="str">
            <v>================</v>
          </cell>
          <cell r="Z139" t="str">
            <v>TOTALES DE COBRANZA</v>
          </cell>
          <cell r="AA139">
            <v>21278266.75</v>
          </cell>
        </row>
        <row r="140">
          <cell r="J140" t="str">
            <v>TOTALES DE COBRANZA</v>
          </cell>
          <cell r="K140">
            <v>27506491.23</v>
          </cell>
          <cell r="M140">
            <v>888</v>
          </cell>
          <cell r="N140" t="str">
            <v>COBROS SIMAPAG</v>
          </cell>
          <cell r="O140">
            <v>12335</v>
          </cell>
          <cell r="R140" t="str">
            <v>TOTALES DE COBRANZA</v>
          </cell>
          <cell r="S140">
            <v>27689464.75</v>
          </cell>
        </row>
        <row r="141">
          <cell r="M141" t="str">
            <v>===</v>
          </cell>
          <cell r="N141" t="str">
            <v>==========================================</v>
          </cell>
          <cell r="O141" t="str">
            <v>================</v>
          </cell>
        </row>
        <row r="142">
          <cell r="N142" t="str">
            <v>TOTALES DE COBRANZA</v>
          </cell>
          <cell r="O142">
            <v>25413080.73</v>
          </cell>
        </row>
      </sheetData>
      <sheetData sheetId="3">
        <row r="7">
          <cell r="H7" t="str">
            <v>Clave</v>
          </cell>
        </row>
      </sheetData>
      <sheetData sheetId="4"/>
      <sheetData sheetId="5"/>
      <sheetData sheetId="6"/>
      <sheetData sheetId="7"/>
      <sheetData sheetId="8">
        <row r="7">
          <cell r="A7" t="str">
            <v>Clave</v>
          </cell>
        </row>
      </sheetData>
      <sheetData sheetId="9">
        <row r="1">
          <cell r="A1" t="str">
            <v>Acumulado</v>
          </cell>
        </row>
      </sheetData>
      <sheetData sheetId="10">
        <row r="1">
          <cell r="E1">
            <v>1</v>
          </cell>
        </row>
      </sheetData>
      <sheetData sheetId="11">
        <row r="7">
          <cell r="A7" t="str">
            <v>Clave</v>
          </cell>
        </row>
      </sheetData>
      <sheetData sheetId="12">
        <row r="1">
          <cell r="E1">
            <v>1</v>
          </cell>
        </row>
      </sheetData>
      <sheetData sheetId="13">
        <row r="6">
          <cell r="A6">
            <v>101</v>
          </cell>
        </row>
      </sheetData>
      <sheetData sheetId="14">
        <row r="1">
          <cell r="A1" t="str">
            <v>Mayo</v>
          </cell>
        </row>
      </sheetData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FEBRERO"/>
      <sheetName val="Marzo"/>
      <sheetName val="Abril"/>
      <sheetName val="Mayo"/>
      <sheetName val="2010 ACUMULADO"/>
      <sheetName val="cierre a sept 10 estimado"/>
      <sheetName val="Reportes UR"/>
      <sheetName val="reportes mensuales 10"/>
      <sheetName val="reportes mensuales 09"/>
      <sheetName val="Hoja2"/>
      <sheetName val="2008"/>
      <sheetName val="ur"/>
      <sheetName val="2009"/>
      <sheetName val="Hoja1 (2)"/>
    </sheetNames>
    <sheetDataSet>
      <sheetData sheetId="0">
        <row r="7">
          <cell r="H7" t="str">
            <v>Clave</v>
          </cell>
        </row>
      </sheetData>
      <sheetData sheetId="1"/>
      <sheetData sheetId="2"/>
      <sheetData sheetId="3"/>
      <sheetData sheetId="4"/>
      <sheetData sheetId="5"/>
      <sheetData sheetId="6">
        <row r="227">
          <cell r="P227">
            <v>196285217.95999998</v>
          </cell>
        </row>
      </sheetData>
      <sheetData sheetId="7"/>
      <sheetData sheetId="8">
        <row r="1">
          <cell r="AM1" t="str">
            <v>Acumulado Mayo 2010</v>
          </cell>
        </row>
      </sheetData>
      <sheetData sheetId="9">
        <row r="1">
          <cell r="AK1" t="str">
            <v>Septiembre</v>
          </cell>
        </row>
      </sheetData>
      <sheetData sheetId="10"/>
      <sheetData sheetId="11"/>
      <sheetData sheetId="12"/>
      <sheetData sheetId="13">
        <row r="1">
          <cell r="E1" t="str">
            <v>Junio</v>
          </cell>
        </row>
      </sheetData>
      <sheetData sheetId="14">
        <row r="2">
          <cell r="A2" t="str">
            <v>Octubre</v>
          </cell>
          <cell r="E2" t="str">
            <v>Noviembre</v>
          </cell>
          <cell r="I2" t="str">
            <v>Diciembre</v>
          </cell>
        </row>
        <row r="4">
          <cell r="A4">
            <v>1</v>
          </cell>
          <cell r="B4" t="str">
            <v>IMPTO. PREDIAL URBANO CORRIENT</v>
          </cell>
          <cell r="C4">
            <v>363520.2</v>
          </cell>
          <cell r="E4">
            <v>1</v>
          </cell>
          <cell r="F4" t="str">
            <v>IMPTO. PREDIAL URBANO CORRIENT</v>
          </cell>
          <cell r="G4">
            <v>307039.5</v>
          </cell>
          <cell r="I4">
            <v>1</v>
          </cell>
          <cell r="J4" t="str">
            <v>IMPTO. PREDIAL URBANO CORRIENT</v>
          </cell>
          <cell r="K4">
            <v>1238300.3999999999</v>
          </cell>
        </row>
        <row r="5">
          <cell r="A5">
            <v>2</v>
          </cell>
          <cell r="B5" t="str">
            <v>IMPTO. PREDIAL RUSTICO CORRIEN</v>
          </cell>
          <cell r="C5">
            <v>11179</v>
          </cell>
          <cell r="E5">
            <v>2</v>
          </cell>
          <cell r="F5" t="str">
            <v>IMPTO. PREDIAL RUSTICO CORRIEN</v>
          </cell>
          <cell r="G5">
            <v>12528</v>
          </cell>
          <cell r="I5">
            <v>2</v>
          </cell>
          <cell r="J5" t="str">
            <v>IMPTO. PREDIAL RUSTICO CORRIEN</v>
          </cell>
          <cell r="K5">
            <v>57318</v>
          </cell>
        </row>
        <row r="6">
          <cell r="A6">
            <v>4</v>
          </cell>
          <cell r="B6" t="str">
            <v>RECARGOS *3%*</v>
          </cell>
          <cell r="C6">
            <v>242644.44</v>
          </cell>
          <cell r="E6">
            <v>4</v>
          </cell>
          <cell r="F6" t="str">
            <v>RECARGOS *3%*</v>
          </cell>
          <cell r="G6">
            <v>127631.85</v>
          </cell>
          <cell r="I6">
            <v>4</v>
          </cell>
          <cell r="J6" t="str">
            <v>RECARGOS *3%*</v>
          </cell>
          <cell r="K6">
            <v>11656.16</v>
          </cell>
        </row>
        <row r="7">
          <cell r="A7">
            <v>7</v>
          </cell>
          <cell r="B7" t="str">
            <v>IMPTO. PREDIAL URBANO REZAGO</v>
          </cell>
          <cell r="C7">
            <v>361266.6</v>
          </cell>
          <cell r="E7">
            <v>7</v>
          </cell>
          <cell r="F7" t="str">
            <v>IMPTO. PREDIAL URBANO REZAGO</v>
          </cell>
          <cell r="G7">
            <v>141409.29999999999</v>
          </cell>
          <cell r="I7">
            <v>7</v>
          </cell>
          <cell r="J7" t="str">
            <v>IMPTO. PREDIAL URBANO REZAGO</v>
          </cell>
          <cell r="K7">
            <v>1173250.1499999999</v>
          </cell>
        </row>
        <row r="8">
          <cell r="A8">
            <v>8</v>
          </cell>
          <cell r="B8" t="str">
            <v>IMPTO. PREDIAL RUSTICO REZAGO</v>
          </cell>
          <cell r="C8">
            <v>21325</v>
          </cell>
          <cell r="E8">
            <v>8</v>
          </cell>
          <cell r="F8" t="str">
            <v>IMPTO. PREDIAL RUSTICO REZAGO</v>
          </cell>
          <cell r="G8">
            <v>15290</v>
          </cell>
          <cell r="I8">
            <v>8</v>
          </cell>
          <cell r="J8" t="str">
            <v>IMPTO. PREDIAL RUSTICO REZAGO</v>
          </cell>
          <cell r="K8">
            <v>73798.5</v>
          </cell>
        </row>
        <row r="9">
          <cell r="A9">
            <v>13</v>
          </cell>
          <cell r="B9" t="str">
            <v>HONORARIOS DE COBRANZA</v>
          </cell>
          <cell r="C9">
            <v>51245.49</v>
          </cell>
          <cell r="E9">
            <v>13</v>
          </cell>
          <cell r="F9" t="str">
            <v>HONORARIOS DE COBRANZA</v>
          </cell>
          <cell r="G9">
            <v>41945.96</v>
          </cell>
          <cell r="I9">
            <v>13</v>
          </cell>
          <cell r="J9" t="str">
            <v>HONORARIOS DE COBRANZA</v>
          </cell>
          <cell r="K9">
            <v>123623.64</v>
          </cell>
        </row>
        <row r="10">
          <cell r="A10">
            <v>14</v>
          </cell>
          <cell r="B10" t="str">
            <v>C.O.A.*20%*</v>
          </cell>
          <cell r="C10">
            <v>1570.5</v>
          </cell>
          <cell r="E10">
            <v>14</v>
          </cell>
          <cell r="F10" t="str">
            <v>C.O.A.*20%*</v>
          </cell>
          <cell r="G10">
            <v>1433</v>
          </cell>
          <cell r="I10">
            <v>14</v>
          </cell>
          <cell r="J10" t="str">
            <v>C.O.A.*20%*</v>
          </cell>
          <cell r="K10">
            <v>1709.5</v>
          </cell>
        </row>
        <row r="11">
          <cell r="A11">
            <v>103</v>
          </cell>
          <cell r="B11" t="str">
            <v>TRASLACION DE DOMINIO ( LEY DE</v>
          </cell>
          <cell r="C11">
            <v>292980.12</v>
          </cell>
          <cell r="E11">
            <v>103</v>
          </cell>
          <cell r="F11" t="str">
            <v>TRASLACION DE DOMINIO ( LEY DE</v>
          </cell>
          <cell r="G11">
            <v>158152.32999999999</v>
          </cell>
          <cell r="I11">
            <v>103</v>
          </cell>
          <cell r="J11" t="str">
            <v>TRASLACION DE DOMINIO ( LEY DE</v>
          </cell>
          <cell r="K11">
            <v>440874.55</v>
          </cell>
        </row>
        <row r="12">
          <cell r="A12">
            <v>104</v>
          </cell>
          <cell r="B12" t="str">
            <v>SOBRE DIVISION Y LOTIFICACION</v>
          </cell>
          <cell r="C12">
            <v>73532.75</v>
          </cell>
          <cell r="E12">
            <v>104</v>
          </cell>
          <cell r="F12" t="str">
            <v>SOBRE DIVISION Y LOTIFICACION</v>
          </cell>
          <cell r="G12">
            <v>14322.05</v>
          </cell>
          <cell r="I12">
            <v>104</v>
          </cell>
          <cell r="J12" t="str">
            <v>SOBRE DIVISION Y LOTIFICACION</v>
          </cell>
          <cell r="K12">
            <v>56985.31</v>
          </cell>
        </row>
        <row r="13">
          <cell r="A13">
            <v>106</v>
          </cell>
          <cell r="B13" t="str">
            <v>BILLARES Y BOLICHES</v>
          </cell>
          <cell r="C13">
            <v>2964</v>
          </cell>
          <cell r="E13">
            <v>106</v>
          </cell>
          <cell r="F13" t="str">
            <v>BILLARES Y BOLICHES</v>
          </cell>
          <cell r="G13">
            <v>3198</v>
          </cell>
          <cell r="I13">
            <v>106</v>
          </cell>
          <cell r="J13" t="str">
            <v>BILLARES Y BOLICHES</v>
          </cell>
          <cell r="K13">
            <v>390</v>
          </cell>
        </row>
        <row r="14">
          <cell r="A14">
            <v>107</v>
          </cell>
          <cell r="B14" t="str">
            <v>VIDEO JUEGOS Y FUT-BOLITOS</v>
          </cell>
          <cell r="C14">
            <v>6702</v>
          </cell>
          <cell r="E14">
            <v>107</v>
          </cell>
          <cell r="F14" t="str">
            <v>VIDEO JUEGOS Y FUT-BOLITOS</v>
          </cell>
          <cell r="G14">
            <v>7176</v>
          </cell>
          <cell r="I14">
            <v>107</v>
          </cell>
          <cell r="J14" t="str">
            <v>VIDEO JUEGOS Y FUT-BOLITOS</v>
          </cell>
          <cell r="K14">
            <v>6552</v>
          </cell>
        </row>
        <row r="15">
          <cell r="A15">
            <v>110</v>
          </cell>
          <cell r="B15" t="str">
            <v>ESPECTACULOS PUBLICOS ESPORADI</v>
          </cell>
          <cell r="C15">
            <v>47852.2</v>
          </cell>
          <cell r="E15">
            <v>109</v>
          </cell>
          <cell r="F15" t="str">
            <v>TEATRO Y CIRCO</v>
          </cell>
          <cell r="G15">
            <v>10800</v>
          </cell>
          <cell r="I15">
            <v>110</v>
          </cell>
          <cell r="J15" t="str">
            <v>ESPECTACULOS PUBLICOS ESPORADI</v>
          </cell>
          <cell r="K15">
            <v>621.5</v>
          </cell>
        </row>
        <row r="16">
          <cell r="A16">
            <v>112</v>
          </cell>
          <cell r="B16" t="str">
            <v>ESPECTACULOS PUBLICOS PERMANEN</v>
          </cell>
          <cell r="C16">
            <v>119067.33</v>
          </cell>
          <cell r="E16">
            <v>110</v>
          </cell>
          <cell r="F16" t="str">
            <v>ESPECTACULOS PUBLICOS ESPORADI</v>
          </cell>
          <cell r="G16">
            <v>12632.4</v>
          </cell>
          <cell r="I16">
            <v>112</v>
          </cell>
          <cell r="J16" t="str">
            <v>ESPECTACULOS PUBLICOS PERMANEN</v>
          </cell>
          <cell r="K16">
            <v>63754.61</v>
          </cell>
        </row>
        <row r="17">
          <cell r="A17">
            <v>200</v>
          </cell>
          <cell r="B17" t="str">
            <v>RASTRO</v>
          </cell>
          <cell r="C17">
            <v>142696.62</v>
          </cell>
          <cell r="E17">
            <v>112</v>
          </cell>
          <cell r="F17" t="str">
            <v>ESPECTACULOS PUBLICOS PERMANEN</v>
          </cell>
          <cell r="G17">
            <v>38783</v>
          </cell>
          <cell r="I17">
            <v>200</v>
          </cell>
          <cell r="J17" t="str">
            <v>RASTRO</v>
          </cell>
          <cell r="K17">
            <v>160976.15</v>
          </cell>
        </row>
        <row r="18">
          <cell r="A18">
            <v>203</v>
          </cell>
          <cell r="B18" t="str">
            <v>PANTEONES CIUDAD</v>
          </cell>
          <cell r="C18">
            <v>28732.97</v>
          </cell>
          <cell r="E18">
            <v>200</v>
          </cell>
          <cell r="F18" t="str">
            <v>RASTRO</v>
          </cell>
          <cell r="G18">
            <v>128992.57</v>
          </cell>
          <cell r="I18">
            <v>203</v>
          </cell>
          <cell r="J18" t="str">
            <v>PANTEONES CIUDAD</v>
          </cell>
          <cell r="K18">
            <v>41140.53</v>
          </cell>
        </row>
        <row r="19">
          <cell r="A19">
            <v>204</v>
          </cell>
          <cell r="B19" t="str">
            <v>PANTEONES COMUNIDADES</v>
          </cell>
          <cell r="C19">
            <v>8975.17</v>
          </cell>
          <cell r="E19">
            <v>201</v>
          </cell>
          <cell r="F19" t="str">
            <v>RECOLECCION DE BASURA</v>
          </cell>
          <cell r="G19">
            <v>560</v>
          </cell>
          <cell r="I19">
            <v>204</v>
          </cell>
          <cell r="J19" t="str">
            <v>PANTEONES COMUNIDADES</v>
          </cell>
          <cell r="K19">
            <v>22576.32</v>
          </cell>
        </row>
        <row r="20">
          <cell r="A20">
            <v>205</v>
          </cell>
          <cell r="B20" t="str">
            <v>ESTACIONAMIENTO MUSEO MOMIAS</v>
          </cell>
          <cell r="C20">
            <v>21519</v>
          </cell>
          <cell r="E20">
            <v>203</v>
          </cell>
          <cell r="F20" t="str">
            <v>PANTEONES CIUDAD</v>
          </cell>
          <cell r="G20">
            <v>33403.99</v>
          </cell>
          <cell r="I20">
            <v>205</v>
          </cell>
          <cell r="J20" t="str">
            <v>ESTACIONAMIENTO MUSEO MOMIAS</v>
          </cell>
          <cell r="K20">
            <v>42549</v>
          </cell>
        </row>
        <row r="21">
          <cell r="A21">
            <v>206</v>
          </cell>
          <cell r="B21" t="str">
            <v>ESTACIONAMIENTO MERCADO HIDALG</v>
          </cell>
          <cell r="C21">
            <v>26995.48</v>
          </cell>
          <cell r="E21">
            <v>204</v>
          </cell>
          <cell r="F21" t="str">
            <v>PANTEONES COMUNIDADES</v>
          </cell>
          <cell r="G21">
            <v>23393.34</v>
          </cell>
          <cell r="I21">
            <v>206</v>
          </cell>
          <cell r="J21" t="str">
            <v>ESTACIONAMIENTO MERCADO HIDALG</v>
          </cell>
          <cell r="K21">
            <v>31386.48</v>
          </cell>
        </row>
        <row r="22">
          <cell r="A22">
            <v>207</v>
          </cell>
          <cell r="B22" t="str">
            <v>ESTAC.  MERCADO EMBAJADORAS</v>
          </cell>
          <cell r="C22">
            <v>1766</v>
          </cell>
          <cell r="E22">
            <v>205</v>
          </cell>
          <cell r="F22" t="str">
            <v>ESTACIONAMIENTO MUSEO MOMIAS</v>
          </cell>
          <cell r="G22">
            <v>29251</v>
          </cell>
          <cell r="I22">
            <v>207</v>
          </cell>
          <cell r="J22" t="str">
            <v>ESTAC.  MERCADO EMBAJADORAS</v>
          </cell>
          <cell r="K22">
            <v>3176</v>
          </cell>
        </row>
        <row r="23">
          <cell r="A23">
            <v>210</v>
          </cell>
          <cell r="B23" t="str">
            <v>POR LIC. DE CONST. Y AMPLIACIO</v>
          </cell>
          <cell r="C23">
            <v>26956.46</v>
          </cell>
          <cell r="E23">
            <v>206</v>
          </cell>
          <cell r="F23" t="str">
            <v>ESTACIONAMIENTO MERCADO HIDALG</v>
          </cell>
          <cell r="G23">
            <v>28978.44</v>
          </cell>
          <cell r="I23">
            <v>210</v>
          </cell>
          <cell r="J23" t="str">
            <v>POR LIC. DE CONST. Y AMPLIACIO</v>
          </cell>
          <cell r="K23">
            <v>18005.93</v>
          </cell>
        </row>
        <row r="24">
          <cell r="A24">
            <v>211</v>
          </cell>
          <cell r="B24" t="str">
            <v>POR LIC DE REGULARIZACION DE C</v>
          </cell>
          <cell r="C24">
            <v>31542.22</v>
          </cell>
          <cell r="E24">
            <v>207</v>
          </cell>
          <cell r="F24" t="str">
            <v>ESTAC.  MERCADO EMBAJADORAS</v>
          </cell>
          <cell r="G24">
            <v>1981</v>
          </cell>
          <cell r="I24">
            <v>211</v>
          </cell>
          <cell r="J24" t="str">
            <v>POR LIC DE REGULARIZACION DE C</v>
          </cell>
          <cell r="K24">
            <v>14432.16</v>
          </cell>
        </row>
        <row r="25">
          <cell r="A25">
            <v>212</v>
          </cell>
          <cell r="B25" t="str">
            <v>POR PRORROGAS DE LIC DE CONST</v>
          </cell>
          <cell r="C25">
            <v>24.01</v>
          </cell>
          <cell r="E25">
            <v>210</v>
          </cell>
          <cell r="F25" t="str">
            <v>POR LIC. DE CONST. Y AMPLIACIO</v>
          </cell>
          <cell r="G25">
            <v>28143.13</v>
          </cell>
          <cell r="I25">
            <v>212</v>
          </cell>
          <cell r="J25" t="str">
            <v>POR PRORROGAS DE LIC DE CONST</v>
          </cell>
          <cell r="K25">
            <v>329.36</v>
          </cell>
        </row>
        <row r="26">
          <cell r="A26">
            <v>213</v>
          </cell>
          <cell r="B26" t="str">
            <v>POR LIC DE DEMOLICION P O T DE</v>
          </cell>
          <cell r="C26">
            <v>177.73</v>
          </cell>
          <cell r="E26">
            <v>211</v>
          </cell>
          <cell r="F26" t="str">
            <v>POR LIC DE REGULARIZACION DE C</v>
          </cell>
          <cell r="G26">
            <v>13262.13</v>
          </cell>
          <cell r="I26">
            <v>214</v>
          </cell>
          <cell r="J26" t="str">
            <v>POR LIC DE RECONST. Y REMODELA</v>
          </cell>
          <cell r="K26">
            <v>1162.32</v>
          </cell>
        </row>
        <row r="27">
          <cell r="A27">
            <v>214</v>
          </cell>
          <cell r="B27" t="str">
            <v>POR LIC DE RECONST. Y REMODELA</v>
          </cell>
          <cell r="C27">
            <v>3072.9</v>
          </cell>
          <cell r="E27">
            <v>212</v>
          </cell>
          <cell r="F27" t="str">
            <v>POR PRORROGAS DE LIC DE CONST</v>
          </cell>
          <cell r="G27">
            <v>2898.46</v>
          </cell>
          <cell r="I27">
            <v>217</v>
          </cell>
          <cell r="J27" t="str">
            <v>ANALISIS DE FAC PARA DIV LOT O</v>
          </cell>
          <cell r="K27">
            <v>14849.65</v>
          </cell>
        </row>
        <row r="28">
          <cell r="A28">
            <v>217</v>
          </cell>
          <cell r="B28" t="str">
            <v>ANALISIS DE FAC PARA DIV LOT O</v>
          </cell>
          <cell r="C28">
            <v>25934.6</v>
          </cell>
          <cell r="E28">
            <v>214</v>
          </cell>
          <cell r="F28" t="str">
            <v>POR LIC DE RECONST. Y REMODELA</v>
          </cell>
          <cell r="G28">
            <v>232.02</v>
          </cell>
          <cell r="I28">
            <v>219</v>
          </cell>
          <cell r="J28" t="str">
            <v>LIC USO SUELO ALIN N. OFIC HAB</v>
          </cell>
          <cell r="K28">
            <v>3165</v>
          </cell>
        </row>
        <row r="29">
          <cell r="A29">
            <v>219</v>
          </cell>
          <cell r="B29" t="str">
            <v>LIC USO SUELO ALIN N. OFIC HAB</v>
          </cell>
          <cell r="C29">
            <v>3165</v>
          </cell>
          <cell r="E29">
            <v>217</v>
          </cell>
          <cell r="F29" t="str">
            <v>ANALISIS DE FAC PARA DIV LOT O</v>
          </cell>
          <cell r="G29">
            <v>7320.25</v>
          </cell>
          <cell r="I29">
            <v>220</v>
          </cell>
          <cell r="J29" t="str">
            <v>LIC USO SUELO ALIN N. OFIC IND</v>
          </cell>
          <cell r="K29">
            <v>438.88</v>
          </cell>
        </row>
        <row r="30">
          <cell r="A30">
            <v>221</v>
          </cell>
          <cell r="B30" t="str">
            <v>LIC USO SUELO ALIN N. OFIC COM</v>
          </cell>
          <cell r="C30">
            <v>11608.42</v>
          </cell>
          <cell r="E30">
            <v>219</v>
          </cell>
          <cell r="F30" t="str">
            <v>LIC USO SUELO ALIN N. OFIC HAB</v>
          </cell>
          <cell r="G30">
            <v>3731.95</v>
          </cell>
          <cell r="I30">
            <v>221</v>
          </cell>
          <cell r="J30" t="str">
            <v>LIC USO SUELO ALIN N. OFIC COM</v>
          </cell>
          <cell r="K30">
            <v>10039.620000000001</v>
          </cell>
        </row>
        <row r="31">
          <cell r="A31">
            <v>223</v>
          </cell>
          <cell r="B31" t="str">
            <v>USO DE SUELO VIA PUBLICA ESTRU</v>
          </cell>
          <cell r="C31">
            <v>2655.87</v>
          </cell>
          <cell r="E31">
            <v>221</v>
          </cell>
          <cell r="F31" t="str">
            <v>LIC USO SUELO ALIN N. OFIC COM</v>
          </cell>
          <cell r="G31">
            <v>17418.48</v>
          </cell>
          <cell r="I31">
            <v>223</v>
          </cell>
          <cell r="J31" t="str">
            <v>USO DE SUELO VIA PUBLICA ESTRU</v>
          </cell>
          <cell r="K31">
            <v>2291.48</v>
          </cell>
        </row>
        <row r="32">
          <cell r="A32">
            <v>226</v>
          </cell>
          <cell r="B32" t="str">
            <v>AVALUOS PRAC POR PERITOS FISCA</v>
          </cell>
          <cell r="C32">
            <v>5497</v>
          </cell>
          <cell r="E32">
            <v>223</v>
          </cell>
          <cell r="F32" t="str">
            <v>USO DE SUELO VIA PUBLICA ESTRU</v>
          </cell>
          <cell r="G32">
            <v>9158.41</v>
          </cell>
          <cell r="I32">
            <v>226</v>
          </cell>
          <cell r="J32" t="str">
            <v>AVALUOS PRAC POR PERITOS FISCA</v>
          </cell>
          <cell r="K32">
            <v>2546.6</v>
          </cell>
        </row>
        <row r="33">
          <cell r="A33">
            <v>227</v>
          </cell>
          <cell r="B33" t="str">
            <v>AVALUOS PRACT POR TESORERIA</v>
          </cell>
          <cell r="C33">
            <v>7657.75</v>
          </cell>
          <cell r="E33">
            <v>226</v>
          </cell>
          <cell r="F33" t="str">
            <v>AVALUOS PRAC POR PERITOS FISCA</v>
          </cell>
          <cell r="G33">
            <v>4333</v>
          </cell>
          <cell r="I33">
            <v>227</v>
          </cell>
          <cell r="J33" t="str">
            <v>AVALUOS PRACT POR TESORERIA</v>
          </cell>
          <cell r="K33">
            <v>5229</v>
          </cell>
        </row>
        <row r="34">
          <cell r="A34">
            <v>228</v>
          </cell>
          <cell r="B34" t="str">
            <v>POR PERM EVENT P/ VTA DE BEB A</v>
          </cell>
          <cell r="C34">
            <v>2449.5</v>
          </cell>
          <cell r="E34">
            <v>227</v>
          </cell>
          <cell r="F34" t="str">
            <v>AVALUOS PRACT POR TESORERIA</v>
          </cell>
          <cell r="G34">
            <v>2123</v>
          </cell>
          <cell r="I34">
            <v>229</v>
          </cell>
          <cell r="J34" t="str">
            <v>CONSTANCIAS DE VALOR FISCAL</v>
          </cell>
          <cell r="K34">
            <v>30772.560000000001</v>
          </cell>
        </row>
        <row r="35">
          <cell r="A35">
            <v>229</v>
          </cell>
          <cell r="B35" t="str">
            <v>CONSTANCIAS DE VALOR FISCAL</v>
          </cell>
          <cell r="C35">
            <v>34835.57</v>
          </cell>
          <cell r="E35">
            <v>228</v>
          </cell>
          <cell r="F35" t="str">
            <v>POR PERM EVENT P/ VTA DE BEB A</v>
          </cell>
          <cell r="G35">
            <v>19596</v>
          </cell>
          <cell r="I35">
            <v>241</v>
          </cell>
          <cell r="J35" t="str">
            <v>AUTORIZACION  DE OBRAS DE URBA</v>
          </cell>
          <cell r="K35">
            <v>165.7</v>
          </cell>
        </row>
        <row r="36">
          <cell r="A36">
            <v>244</v>
          </cell>
          <cell r="B36" t="str">
            <v>EXP DE LIC O PERM P/ ESTAB DE</v>
          </cell>
          <cell r="C36">
            <v>12287.93</v>
          </cell>
          <cell r="E36">
            <v>229</v>
          </cell>
          <cell r="F36" t="str">
            <v>CONSTANCIAS DE VALOR FISCAL</v>
          </cell>
          <cell r="G36">
            <v>20992.799999999999</v>
          </cell>
          <cell r="I36">
            <v>244</v>
          </cell>
          <cell r="J36" t="str">
            <v>EXP DE LIC O PERM P/ ESTAB DE</v>
          </cell>
          <cell r="K36">
            <v>20370.57</v>
          </cell>
        </row>
        <row r="37">
          <cell r="A37">
            <v>248</v>
          </cell>
          <cell r="B37" t="str">
            <v>ESTACIONAMIENTO EX. EST. FERRO</v>
          </cell>
          <cell r="C37">
            <v>40708</v>
          </cell>
          <cell r="E37">
            <v>244</v>
          </cell>
          <cell r="F37" t="str">
            <v>EXP DE LIC O PERM P/ ESTAB DE</v>
          </cell>
          <cell r="G37">
            <v>21212.11</v>
          </cell>
          <cell r="I37">
            <v>248</v>
          </cell>
          <cell r="J37" t="str">
            <v>ESTACIONAMIENTO EX. EST. FERRO</v>
          </cell>
          <cell r="K37">
            <v>39641</v>
          </cell>
        </row>
        <row r="38">
          <cell r="A38">
            <v>249</v>
          </cell>
          <cell r="B38" t="str">
            <v>REGUL. PROR.LIC.CONT.75% DER.</v>
          </cell>
          <cell r="C38">
            <v>4939.9799999999996</v>
          </cell>
          <cell r="E38">
            <v>248</v>
          </cell>
          <cell r="F38" t="str">
            <v>ESTACIONAMIENTO EX. EST. FERRO</v>
          </cell>
          <cell r="G38">
            <v>39443.4</v>
          </cell>
          <cell r="I38">
            <v>249</v>
          </cell>
          <cell r="J38" t="str">
            <v>REGUL. PROR.LIC.CONT.75% DER.</v>
          </cell>
          <cell r="K38">
            <v>20187.259999999998</v>
          </cell>
        </row>
        <row r="39">
          <cell r="A39">
            <v>250</v>
          </cell>
          <cell r="B39" t="str">
            <v>EXP. COPIAS PLANOS EXIS.ARCHIV</v>
          </cell>
          <cell r="C39">
            <v>200.79</v>
          </cell>
          <cell r="E39">
            <v>249</v>
          </cell>
          <cell r="F39" t="str">
            <v>REGUL. PROR.LIC.CONT.75% DER.</v>
          </cell>
          <cell r="G39">
            <v>5682.67</v>
          </cell>
          <cell r="I39">
            <v>252</v>
          </cell>
          <cell r="J39" t="str">
            <v>RESOLUCION DE IMPACTO AMBIENTA</v>
          </cell>
          <cell r="K39">
            <v>1101.58</v>
          </cell>
        </row>
        <row r="40">
          <cell r="A40">
            <v>252</v>
          </cell>
          <cell r="B40" t="str">
            <v>RESOLUCION DE IMPACTO AMBIENTA</v>
          </cell>
          <cell r="C40">
            <v>8374.92</v>
          </cell>
          <cell r="E40">
            <v>252</v>
          </cell>
          <cell r="F40" t="str">
            <v>RESOLUCION DE IMPACTO AMBIENTA</v>
          </cell>
          <cell r="G40">
            <v>1165.2</v>
          </cell>
          <cell r="I40">
            <v>253</v>
          </cell>
          <cell r="J40" t="str">
            <v>ESTACIONAMIENTO EMBAJADORAS  (</v>
          </cell>
          <cell r="K40">
            <v>63353.37</v>
          </cell>
        </row>
        <row r="41">
          <cell r="A41">
            <v>253</v>
          </cell>
          <cell r="B41" t="str">
            <v>ESTACIONAMIENTO EMBAJADORAS  (</v>
          </cell>
          <cell r="C41">
            <v>59790</v>
          </cell>
          <cell r="E41">
            <v>253</v>
          </cell>
          <cell r="F41" t="str">
            <v>ESTACIONAMIENTO EMBAJADORAS  (</v>
          </cell>
          <cell r="G41">
            <v>51978</v>
          </cell>
          <cell r="I41">
            <v>254</v>
          </cell>
          <cell r="J41" t="str">
            <v>POR CERTIF.TERMINO DE OBRA</v>
          </cell>
          <cell r="K41">
            <v>4829.3900000000003</v>
          </cell>
        </row>
        <row r="42">
          <cell r="A42">
            <v>254</v>
          </cell>
          <cell r="B42" t="str">
            <v>POR CERTIF.TERMINO DE OBRA</v>
          </cell>
          <cell r="C42">
            <v>8174.98</v>
          </cell>
          <cell r="E42">
            <v>254</v>
          </cell>
          <cell r="F42" t="str">
            <v>POR CERTIF.TERMINO DE OBRA</v>
          </cell>
          <cell r="G42">
            <v>4364.4399999999996</v>
          </cell>
          <cell r="I42">
            <v>256</v>
          </cell>
          <cell r="J42" t="str">
            <v>POR ALINEAM. N° USO HABIT</v>
          </cell>
          <cell r="K42">
            <v>66359.740000000005</v>
          </cell>
        </row>
        <row r="43">
          <cell r="A43">
            <v>256</v>
          </cell>
          <cell r="B43" t="str">
            <v>POR ALINEAM. N° USO HABIT</v>
          </cell>
          <cell r="C43">
            <v>69509.5</v>
          </cell>
          <cell r="E43">
            <v>256</v>
          </cell>
          <cell r="F43" t="str">
            <v>POR ALINEAM. N° USO HABIT</v>
          </cell>
          <cell r="G43">
            <v>53980.76</v>
          </cell>
          <cell r="I43">
            <v>265</v>
          </cell>
          <cell r="J43" t="str">
            <v>DERECHOS POR OTROS SERV. TRANS</v>
          </cell>
          <cell r="K43">
            <v>28735.31</v>
          </cell>
        </row>
        <row r="44">
          <cell r="A44">
            <v>265</v>
          </cell>
          <cell r="B44" t="str">
            <v>DERECHOS POR OTROS SERV. TRANS</v>
          </cell>
          <cell r="C44">
            <v>31395.85</v>
          </cell>
          <cell r="E44">
            <v>261</v>
          </cell>
          <cell r="F44" t="str">
            <v>SUPERVISION DE OBRA</v>
          </cell>
          <cell r="G44">
            <v>48259.3</v>
          </cell>
          <cell r="I44">
            <v>266</v>
          </cell>
          <cell r="J44" t="str">
            <v>DICTAMEN DE FACTIBILIDAD PROTE</v>
          </cell>
          <cell r="K44">
            <v>7860.32</v>
          </cell>
        </row>
        <row r="45">
          <cell r="A45">
            <v>266</v>
          </cell>
          <cell r="B45" t="str">
            <v>DICTAMEN DE FACTIBILIDAD PROTE</v>
          </cell>
          <cell r="C45">
            <v>1168.5</v>
          </cell>
          <cell r="E45">
            <v>265</v>
          </cell>
          <cell r="F45" t="str">
            <v>DERECHOS POR OTROS SERV. TRANS</v>
          </cell>
          <cell r="G45">
            <v>4777.3</v>
          </cell>
          <cell r="I45">
            <v>269</v>
          </cell>
          <cell r="J45" t="str">
            <v>PADRON DE CONTRATISTAS</v>
          </cell>
          <cell r="K45">
            <v>7592.85</v>
          </cell>
        </row>
        <row r="46">
          <cell r="A46">
            <v>268</v>
          </cell>
          <cell r="B46" t="str">
            <v>CASA DE LA CULTURA</v>
          </cell>
          <cell r="C46">
            <v>1765.78</v>
          </cell>
          <cell r="E46">
            <v>266</v>
          </cell>
          <cell r="F46" t="str">
            <v>DICTAMEN DE FACTIBILIDAD PROTE</v>
          </cell>
          <cell r="G46">
            <v>25779.19</v>
          </cell>
          <cell r="I46">
            <v>271</v>
          </cell>
          <cell r="J46" t="str">
            <v>PENSION EST. MUSEO DE MOMIAS</v>
          </cell>
          <cell r="K46">
            <v>1946.88</v>
          </cell>
        </row>
        <row r="47">
          <cell r="A47">
            <v>269</v>
          </cell>
          <cell r="B47" t="str">
            <v>PADRON DE CONTRATISTAS</v>
          </cell>
          <cell r="C47">
            <v>11162.11</v>
          </cell>
          <cell r="E47">
            <v>268</v>
          </cell>
          <cell r="F47" t="str">
            <v>CASA DE LA CULTURA</v>
          </cell>
          <cell r="G47">
            <v>6973.68</v>
          </cell>
          <cell r="I47">
            <v>273</v>
          </cell>
          <cell r="J47" t="str">
            <v>PENSION EST. JARDIN EMBAJADORA</v>
          </cell>
          <cell r="K47">
            <v>9993.94</v>
          </cell>
        </row>
        <row r="48">
          <cell r="A48">
            <v>271</v>
          </cell>
          <cell r="B48" t="str">
            <v>PENSION EST. MUSEO DE MOMIAS</v>
          </cell>
          <cell r="C48">
            <v>1946.88</v>
          </cell>
          <cell r="E48">
            <v>269</v>
          </cell>
          <cell r="F48" t="str">
            <v>PADRON DE CONTRATISTAS</v>
          </cell>
          <cell r="G48">
            <v>13433.49</v>
          </cell>
          <cell r="I48">
            <v>274</v>
          </cell>
          <cell r="J48" t="str">
            <v>EXTENSION DE HORARIO</v>
          </cell>
          <cell r="K48">
            <v>109220.56</v>
          </cell>
        </row>
        <row r="49">
          <cell r="A49">
            <v>273</v>
          </cell>
          <cell r="B49" t="str">
            <v>PENSION EST. JARDIN EMBAJADORA</v>
          </cell>
          <cell r="C49">
            <v>10837.58</v>
          </cell>
          <cell r="E49">
            <v>271</v>
          </cell>
          <cell r="F49" t="str">
            <v>PENSION EST. MUSEO DE MOMIAS</v>
          </cell>
          <cell r="G49">
            <v>2271.36</v>
          </cell>
          <cell r="I49">
            <v>275</v>
          </cell>
          <cell r="J49" t="str">
            <v>CONSTANCIAS DIRECCION DE ECOLO</v>
          </cell>
          <cell r="K49">
            <v>133.86000000000001</v>
          </cell>
        </row>
        <row r="50">
          <cell r="A50">
            <v>274</v>
          </cell>
          <cell r="B50" t="str">
            <v>EXTENSION DE HORARIO</v>
          </cell>
          <cell r="C50">
            <v>157988.43</v>
          </cell>
          <cell r="E50">
            <v>273</v>
          </cell>
          <cell r="F50" t="str">
            <v>PENSION EST. JARDIN EMBAJADORA</v>
          </cell>
          <cell r="G50">
            <v>13044.04</v>
          </cell>
          <cell r="I50">
            <v>276</v>
          </cell>
          <cell r="J50" t="str">
            <v>CONSTANCIAS DIRECCION DE TRANS</v>
          </cell>
          <cell r="K50">
            <v>12382.05</v>
          </cell>
        </row>
        <row r="51">
          <cell r="A51">
            <v>275</v>
          </cell>
          <cell r="B51" t="str">
            <v>CONSTANCIAS DIRECCION DE ECOLO</v>
          </cell>
          <cell r="C51">
            <v>1003.95</v>
          </cell>
          <cell r="E51">
            <v>274</v>
          </cell>
          <cell r="F51" t="str">
            <v>EXTENSION DE HORARIO</v>
          </cell>
          <cell r="G51">
            <v>95374.080000000002</v>
          </cell>
          <cell r="I51">
            <v>277</v>
          </cell>
          <cell r="J51" t="str">
            <v>SERVICIOS ACCESO A LA INFORMAC</v>
          </cell>
          <cell r="K51">
            <v>107.39</v>
          </cell>
        </row>
        <row r="52">
          <cell r="A52" t="str">
            <v>_x000C_</v>
          </cell>
          <cell r="E52" t="str">
            <v>_x000C_</v>
          </cell>
          <cell r="I52" t="str">
            <v>_x000C_</v>
          </cell>
        </row>
        <row r="53">
          <cell r="A53" t="str">
            <v>Pag</v>
          </cell>
          <cell r="B53" t="str">
            <v>ina : 2                    Fecha Impresión</v>
          </cell>
          <cell r="E53" t="str">
            <v>Pag</v>
          </cell>
          <cell r="F53" t="str">
            <v>ina : 2                    Fecha Impresión</v>
          </cell>
          <cell r="I53" t="str">
            <v>Pag</v>
          </cell>
          <cell r="J53" t="str">
            <v>ina : 2                    Fecha Impresión</v>
          </cell>
        </row>
        <row r="54">
          <cell r="A54" t="str">
            <v>MUN</v>
          </cell>
          <cell r="B54" t="str">
            <v>ICIPIO DE GUANAJUATO, GTO</v>
          </cell>
          <cell r="E54" t="str">
            <v>MUN</v>
          </cell>
          <cell r="F54" t="str">
            <v>ICIPIO DE GUANAJUATO, GTO</v>
          </cell>
          <cell r="I54" t="str">
            <v>MUN</v>
          </cell>
          <cell r="J54" t="str">
            <v>ICIPIO DE GUANAJUATO, GTO</v>
          </cell>
        </row>
        <row r="55">
          <cell r="A55" t="str">
            <v>REP</v>
          </cell>
          <cell r="B55" t="str">
            <v>ORTE DE COBRANZA DEL DIA 01/10/2009 AL DIA</v>
          </cell>
          <cell r="E55" t="str">
            <v>REP</v>
          </cell>
          <cell r="F55" t="str">
            <v>ORTE DE COBRANZA DEL DIA 01/11/2009 AL DIA</v>
          </cell>
          <cell r="I55" t="str">
            <v>REP</v>
          </cell>
          <cell r="J55" t="str">
            <v>ORTE DE COBRANZA DEL DIA 01/12/2009 AL DIA</v>
          </cell>
        </row>
        <row r="56">
          <cell r="A56" t="str">
            <v>RES</v>
          </cell>
          <cell r="B56" t="str">
            <v>UMEN</v>
          </cell>
          <cell r="E56" t="str">
            <v>RES</v>
          </cell>
          <cell r="F56" t="str">
            <v>UMEN</v>
          </cell>
          <cell r="I56" t="str">
            <v>RES</v>
          </cell>
          <cell r="J56" t="str">
            <v>UMEN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----------------</v>
          </cell>
          <cell r="E57" t="str">
            <v>---</v>
          </cell>
          <cell r="F57" t="str">
            <v>------------------------------------------</v>
          </cell>
          <cell r="G57" t="str">
            <v>----------------</v>
          </cell>
          <cell r="I57" t="str">
            <v>---</v>
          </cell>
          <cell r="J57" t="str">
            <v>------------------------------------------</v>
          </cell>
          <cell r="K57" t="str">
            <v>----------------</v>
          </cell>
        </row>
        <row r="58">
          <cell r="A58" t="str">
            <v>CVE</v>
          </cell>
          <cell r="B58" t="str">
            <v>CONCEPTO</v>
          </cell>
          <cell r="C58" t="str">
            <v>COBRADO</v>
          </cell>
          <cell r="E58" t="str">
            <v>CVE</v>
          </cell>
          <cell r="F58" t="str">
            <v>CONCEPTO</v>
          </cell>
          <cell r="G58" t="str">
            <v>COBRADO</v>
          </cell>
          <cell r="I58" t="str">
            <v>CVE</v>
          </cell>
          <cell r="J58" t="str">
            <v>CONCEPTO</v>
          </cell>
          <cell r="K58" t="str">
            <v>COBRADO</v>
          </cell>
        </row>
        <row r="59">
          <cell r="A59" t="str">
            <v>---</v>
          </cell>
          <cell r="B59" t="str">
            <v>------------------------------------------</v>
          </cell>
          <cell r="C59" t="str">
            <v>----------------</v>
          </cell>
          <cell r="E59" t="str">
            <v>---</v>
          </cell>
          <cell r="F59" t="str">
            <v>------------------------------------------</v>
          </cell>
          <cell r="G59" t="str">
            <v>----------------</v>
          </cell>
          <cell r="I59" t="str">
            <v>---</v>
          </cell>
          <cell r="J59" t="str">
            <v>------------------------------------------</v>
          </cell>
          <cell r="K59" t="str">
            <v>----------------</v>
          </cell>
        </row>
        <row r="60">
          <cell r="A60">
            <v>276</v>
          </cell>
          <cell r="B60" t="str">
            <v>CONSTANCIAS DIRECCION DE TRANS</v>
          </cell>
          <cell r="C60">
            <v>15594.69</v>
          </cell>
          <cell r="E60">
            <v>275</v>
          </cell>
          <cell r="F60" t="str">
            <v>CONSTANCIAS DIRECCION DE ECOLO</v>
          </cell>
          <cell r="G60">
            <v>669.3</v>
          </cell>
          <cell r="I60">
            <v>278</v>
          </cell>
          <cell r="J60" t="str">
            <v>CONSTANCIAS QUE EXPIDAN LAS DE</v>
          </cell>
          <cell r="K60">
            <v>7964.67</v>
          </cell>
        </row>
        <row r="61">
          <cell r="A61">
            <v>277</v>
          </cell>
          <cell r="B61" t="str">
            <v>SERVICIOS ACCESO A LA INFORMAC</v>
          </cell>
          <cell r="C61">
            <v>306.43</v>
          </cell>
          <cell r="E61">
            <v>276</v>
          </cell>
          <cell r="F61" t="str">
            <v>CONSTANCIAS DIRECCION DE TRANS</v>
          </cell>
          <cell r="G61">
            <v>10508.01</v>
          </cell>
          <cell r="I61">
            <v>279</v>
          </cell>
          <cell r="J61" t="str">
            <v>CERTIFICACIONES EXPEDIDAS POR</v>
          </cell>
          <cell r="K61">
            <v>38.4</v>
          </cell>
        </row>
        <row r="62">
          <cell r="A62">
            <v>278</v>
          </cell>
          <cell r="B62" t="str">
            <v>CONSTANCIAS QUE EXPIDAN LAS DE</v>
          </cell>
          <cell r="C62">
            <v>7630.02</v>
          </cell>
          <cell r="E62">
            <v>277</v>
          </cell>
          <cell r="F62" t="str">
            <v>SERVICIOS ACCESO A LA INFORMAC</v>
          </cell>
          <cell r="G62">
            <v>38.65</v>
          </cell>
          <cell r="I62">
            <v>400</v>
          </cell>
          <cell r="J62" t="str">
            <v>LOCALES PRESA DE LA OLLA</v>
          </cell>
          <cell r="K62">
            <v>20140</v>
          </cell>
        </row>
        <row r="63">
          <cell r="A63">
            <v>400</v>
          </cell>
          <cell r="B63" t="str">
            <v>LOCALES PRESA DE LA OLLA</v>
          </cell>
          <cell r="C63">
            <v>4008.47</v>
          </cell>
          <cell r="E63">
            <v>278</v>
          </cell>
          <cell r="F63" t="str">
            <v>CONSTANCIAS QUE EXPIDAN LAS DE</v>
          </cell>
          <cell r="G63">
            <v>7362.3</v>
          </cell>
          <cell r="I63">
            <v>403</v>
          </cell>
          <cell r="J63" t="str">
            <v>UNIDAD DEPORTIVA TORRES LANDA</v>
          </cell>
          <cell r="K63">
            <v>11761</v>
          </cell>
        </row>
        <row r="64">
          <cell r="A64">
            <v>402</v>
          </cell>
          <cell r="B64" t="str">
            <v>LOCALES MUSEO DE LAS MOMIAS</v>
          </cell>
          <cell r="C64">
            <v>3244.8</v>
          </cell>
          <cell r="E64">
            <v>400</v>
          </cell>
          <cell r="F64" t="str">
            <v>LOCALES PRESA DE LA OLLA</v>
          </cell>
          <cell r="G64">
            <v>3132.29</v>
          </cell>
          <cell r="I64">
            <v>404</v>
          </cell>
          <cell r="J64" t="str">
            <v>UNIDAD DEPORTIVA YERBABUENA</v>
          </cell>
          <cell r="K64">
            <v>10369</v>
          </cell>
        </row>
        <row r="65">
          <cell r="A65">
            <v>403</v>
          </cell>
          <cell r="B65" t="str">
            <v>UNIDAD DEPORTIVA TORRES LANDA</v>
          </cell>
          <cell r="C65">
            <v>20774</v>
          </cell>
          <cell r="E65">
            <v>403</v>
          </cell>
          <cell r="F65" t="str">
            <v>UNIDAD DEPORTIVA TORRES LANDA</v>
          </cell>
          <cell r="G65">
            <v>25999</v>
          </cell>
          <cell r="I65">
            <v>405</v>
          </cell>
          <cell r="J65" t="str">
            <v>CENTRO DE CONVIVENCIA EL ENCIN</v>
          </cell>
          <cell r="K65">
            <v>8118</v>
          </cell>
        </row>
        <row r="66">
          <cell r="A66">
            <v>404</v>
          </cell>
          <cell r="B66" t="str">
            <v>UNIDAD DEPORTIVA YERBABUENA</v>
          </cell>
          <cell r="C66">
            <v>25688</v>
          </cell>
          <cell r="E66">
            <v>404</v>
          </cell>
          <cell r="F66" t="str">
            <v>UNIDAD DEPORTIVA YERBABUENA</v>
          </cell>
          <cell r="G66">
            <v>21962</v>
          </cell>
          <cell r="I66">
            <v>407</v>
          </cell>
          <cell r="J66" t="str">
            <v>MUSEO MOMIAS</v>
          </cell>
          <cell r="K66">
            <v>1924139</v>
          </cell>
        </row>
        <row r="67">
          <cell r="A67">
            <v>405</v>
          </cell>
          <cell r="B67" t="str">
            <v>CENTRO DE CONVIVENCIA EL ENCIN</v>
          </cell>
          <cell r="C67">
            <v>9625</v>
          </cell>
          <cell r="E67">
            <v>405</v>
          </cell>
          <cell r="F67" t="str">
            <v>CENTRO DE CONVIVENCIA EL ENCIN</v>
          </cell>
          <cell r="G67">
            <v>11448</v>
          </cell>
          <cell r="I67">
            <v>408</v>
          </cell>
          <cell r="J67" t="str">
            <v>SALON CULTO A LA MUERTE</v>
          </cell>
          <cell r="K67">
            <v>144070</v>
          </cell>
        </row>
        <row r="68">
          <cell r="A68">
            <v>407</v>
          </cell>
          <cell r="B68" t="str">
            <v>MUSEO MOMIAS</v>
          </cell>
          <cell r="C68">
            <v>1113624</v>
          </cell>
          <cell r="E68">
            <v>407</v>
          </cell>
          <cell r="F68" t="str">
            <v>MUSEO MOMIAS</v>
          </cell>
          <cell r="G68">
            <v>1290102</v>
          </cell>
          <cell r="I68">
            <v>410</v>
          </cell>
          <cell r="J68" t="str">
            <v>MONUMENTO AL PIPILA</v>
          </cell>
          <cell r="K68">
            <v>17349</v>
          </cell>
        </row>
        <row r="69">
          <cell r="A69">
            <v>408</v>
          </cell>
          <cell r="B69" t="str">
            <v>SALON CULTO A LA MUERTE</v>
          </cell>
          <cell r="C69">
            <v>72500</v>
          </cell>
          <cell r="E69">
            <v>408</v>
          </cell>
          <cell r="F69" t="str">
            <v>SALON CULTO A LA MUERTE</v>
          </cell>
          <cell r="G69">
            <v>98040</v>
          </cell>
          <cell r="I69">
            <v>411</v>
          </cell>
          <cell r="J69" t="str">
            <v>MERCADO HIDALGO</v>
          </cell>
          <cell r="K69">
            <v>53737.55</v>
          </cell>
        </row>
        <row r="70">
          <cell r="A70">
            <v>410</v>
          </cell>
          <cell r="B70" t="str">
            <v>MONUMENTO AL PIPILA</v>
          </cell>
          <cell r="C70">
            <v>19695</v>
          </cell>
          <cell r="E70">
            <v>410</v>
          </cell>
          <cell r="F70" t="str">
            <v>MONUMENTO AL PIPILA</v>
          </cell>
          <cell r="G70">
            <v>20838</v>
          </cell>
          <cell r="I70">
            <v>412</v>
          </cell>
          <cell r="J70" t="str">
            <v>MERCADO EMBAJADORAS</v>
          </cell>
          <cell r="K70">
            <v>57188.83</v>
          </cell>
        </row>
        <row r="71">
          <cell r="A71">
            <v>411</v>
          </cell>
          <cell r="B71" t="str">
            <v>MERCADO HIDALGO</v>
          </cell>
          <cell r="C71">
            <v>64191.519999999997</v>
          </cell>
          <cell r="E71">
            <v>411</v>
          </cell>
          <cell r="F71" t="str">
            <v>MERCADO HIDALGO</v>
          </cell>
          <cell r="G71">
            <v>64466.25</v>
          </cell>
          <cell r="I71">
            <v>414</v>
          </cell>
          <cell r="J71" t="str">
            <v>OTROS PRODUCTOS</v>
          </cell>
          <cell r="K71">
            <v>35866.81</v>
          </cell>
        </row>
        <row r="72">
          <cell r="A72">
            <v>412</v>
          </cell>
          <cell r="B72" t="str">
            <v>MERCADO EMBAJADORAS</v>
          </cell>
          <cell r="C72">
            <v>58739.63</v>
          </cell>
          <cell r="E72">
            <v>412</v>
          </cell>
          <cell r="F72" t="str">
            <v>MERCADO EMBAJADORAS</v>
          </cell>
          <cell r="G72">
            <v>64314.76</v>
          </cell>
          <cell r="I72">
            <v>418</v>
          </cell>
          <cell r="J72" t="str">
            <v>RENDIMIENTOS E INVERSIONES</v>
          </cell>
          <cell r="K72">
            <v>54193.55</v>
          </cell>
        </row>
        <row r="73">
          <cell r="A73">
            <v>414</v>
          </cell>
          <cell r="B73" t="str">
            <v>OTROS PRODUCTOS</v>
          </cell>
          <cell r="C73">
            <v>38766.43</v>
          </cell>
          <cell r="E73">
            <v>414</v>
          </cell>
          <cell r="F73" t="str">
            <v>OTROS PRODUCTOS</v>
          </cell>
          <cell r="G73">
            <v>65180.81</v>
          </cell>
          <cell r="I73">
            <v>419</v>
          </cell>
          <cell r="J73" t="str">
            <v>REND E INVERSIONES RAMO 33</v>
          </cell>
          <cell r="K73">
            <v>67495.179999999993</v>
          </cell>
        </row>
        <row r="74">
          <cell r="A74">
            <v>418</v>
          </cell>
          <cell r="B74" t="str">
            <v>RENDIMIENTOS E INVERSIONES</v>
          </cell>
          <cell r="C74">
            <v>49107.54</v>
          </cell>
          <cell r="E74">
            <v>418</v>
          </cell>
          <cell r="F74" t="str">
            <v>RENDIMIENTOS E INVERSIONES</v>
          </cell>
          <cell r="G74">
            <v>41798.49</v>
          </cell>
          <cell r="I74">
            <v>420</v>
          </cell>
          <cell r="J74" t="str">
            <v>REND E INVER RAMO 33 PROG COMP</v>
          </cell>
          <cell r="K74">
            <v>44984.61</v>
          </cell>
        </row>
        <row r="75">
          <cell r="A75">
            <v>419</v>
          </cell>
          <cell r="B75" t="str">
            <v>REND E INVERSIONES RAMO 33</v>
          </cell>
          <cell r="C75">
            <v>69694.399999999994</v>
          </cell>
          <cell r="E75">
            <v>419</v>
          </cell>
          <cell r="F75" t="str">
            <v>REND E INVERSIONES RAMO 33</v>
          </cell>
          <cell r="G75">
            <v>70917.539999999994</v>
          </cell>
          <cell r="I75">
            <v>421</v>
          </cell>
          <cell r="J75" t="str">
            <v>DECLARACIONES, FORMATOS Y AVIS</v>
          </cell>
          <cell r="K75">
            <v>2827.33</v>
          </cell>
        </row>
        <row r="76">
          <cell r="A76">
            <v>420</v>
          </cell>
          <cell r="B76" t="str">
            <v>REND E INVER RAMO 33 PROG COMP</v>
          </cell>
          <cell r="C76">
            <v>44305.01</v>
          </cell>
          <cell r="E76">
            <v>420</v>
          </cell>
          <cell r="F76" t="str">
            <v>REND E INVER RAMO 33 PROG COMP</v>
          </cell>
          <cell r="G76">
            <v>38330.67</v>
          </cell>
          <cell r="I76">
            <v>426</v>
          </cell>
          <cell r="J76" t="str">
            <v>AREAS OCUP POR HOT, REST, BARE</v>
          </cell>
          <cell r="K76">
            <v>75772.800000000003</v>
          </cell>
        </row>
        <row r="77">
          <cell r="A77">
            <v>421</v>
          </cell>
          <cell r="B77" t="str">
            <v>DECLARACIONES, FORMATOS Y AVIS</v>
          </cell>
          <cell r="C77">
            <v>2551</v>
          </cell>
          <cell r="E77">
            <v>421</v>
          </cell>
          <cell r="F77" t="str">
            <v>DECLARACIONES, FORMATOS Y AVIS</v>
          </cell>
          <cell r="G77">
            <v>1127.06</v>
          </cell>
          <cell r="I77">
            <v>428</v>
          </cell>
          <cell r="J77" t="str">
            <v>COMERCIANTES AMBULANTES</v>
          </cell>
          <cell r="K77">
            <v>195912.94</v>
          </cell>
        </row>
        <row r="78">
          <cell r="A78">
            <v>426</v>
          </cell>
          <cell r="B78" t="str">
            <v>AREAS OCUP POR HOT, REST, BARE</v>
          </cell>
          <cell r="C78">
            <v>98382.25</v>
          </cell>
          <cell r="E78">
            <v>426</v>
          </cell>
          <cell r="F78" t="str">
            <v>AREAS OCUP POR HOT, REST, BARE</v>
          </cell>
          <cell r="G78">
            <v>75897.8</v>
          </cell>
          <cell r="I78">
            <v>429</v>
          </cell>
          <cell r="J78" t="str">
            <v>VTA DE INMUEBLES PROP DEL MPIO</v>
          </cell>
          <cell r="K78">
            <v>3161</v>
          </cell>
        </row>
        <row r="79">
          <cell r="A79">
            <v>428</v>
          </cell>
          <cell r="B79" t="str">
            <v>COMERCIANTES AMBULANTES</v>
          </cell>
          <cell r="C79">
            <v>211999.8</v>
          </cell>
          <cell r="E79">
            <v>428</v>
          </cell>
          <cell r="F79" t="str">
            <v>COMERCIANTES AMBULANTES</v>
          </cell>
          <cell r="G79">
            <v>201629.59</v>
          </cell>
          <cell r="I79">
            <v>430</v>
          </cell>
          <cell r="J79" t="str">
            <v>LOCALES MERCADO HIDALGO</v>
          </cell>
          <cell r="K79">
            <v>1081.5999999999999</v>
          </cell>
        </row>
        <row r="80">
          <cell r="A80">
            <v>429</v>
          </cell>
          <cell r="B80" t="str">
            <v>VTA DE INMUEBLES PROP DEL MPIO</v>
          </cell>
          <cell r="C80">
            <v>2161</v>
          </cell>
          <cell r="E80">
            <v>429</v>
          </cell>
          <cell r="F80" t="str">
            <v>VTA DE INMUEBLES PROP DEL MPIO</v>
          </cell>
          <cell r="G80">
            <v>3161</v>
          </cell>
          <cell r="I80">
            <v>431</v>
          </cell>
          <cell r="J80" t="str">
            <v>LOCALES MERCADO EMBAJADORAS</v>
          </cell>
          <cell r="K80">
            <v>2494.29</v>
          </cell>
        </row>
        <row r="81">
          <cell r="A81">
            <v>430</v>
          </cell>
          <cell r="B81" t="str">
            <v>LOCALES MERCADO HIDALGO</v>
          </cell>
          <cell r="C81">
            <v>2163.1999999999998</v>
          </cell>
          <cell r="E81">
            <v>430</v>
          </cell>
          <cell r="F81" t="str">
            <v>LOCALES MERCADO HIDALGO</v>
          </cell>
          <cell r="G81">
            <v>1622.4</v>
          </cell>
          <cell r="I81">
            <v>432</v>
          </cell>
          <cell r="J81" t="str">
            <v>LOCALES PANTEON</v>
          </cell>
          <cell r="K81">
            <v>1622.4</v>
          </cell>
        </row>
        <row r="82">
          <cell r="A82">
            <v>431</v>
          </cell>
          <cell r="B82" t="str">
            <v>LOCALES MERCADO EMBAJADORAS</v>
          </cell>
          <cell r="C82">
            <v>1532.28</v>
          </cell>
          <cell r="E82">
            <v>431</v>
          </cell>
          <cell r="F82" t="str">
            <v>LOCALES MERCADO EMBAJADORAS</v>
          </cell>
          <cell r="G82">
            <v>1752.52</v>
          </cell>
          <cell r="I82">
            <v>433</v>
          </cell>
          <cell r="J82" t="str">
            <v>SOBRANTES</v>
          </cell>
          <cell r="K82">
            <v>1063.5</v>
          </cell>
        </row>
        <row r="83">
          <cell r="A83">
            <v>432</v>
          </cell>
          <cell r="B83" t="str">
            <v>LOCALES PANTEON</v>
          </cell>
          <cell r="C83">
            <v>7697.26</v>
          </cell>
          <cell r="E83">
            <v>432</v>
          </cell>
          <cell r="F83" t="str">
            <v>LOCALES PANTEON</v>
          </cell>
          <cell r="G83">
            <v>2163.1999999999998</v>
          </cell>
          <cell r="I83">
            <v>436</v>
          </cell>
          <cell r="J83" t="str">
            <v>SANITARIOS PRESA DE LA OLLA</v>
          </cell>
          <cell r="K83">
            <v>7350</v>
          </cell>
        </row>
        <row r="84">
          <cell r="A84">
            <v>433</v>
          </cell>
          <cell r="B84" t="str">
            <v>SOBRANTES</v>
          </cell>
          <cell r="C84">
            <v>752.16</v>
          </cell>
          <cell r="E84">
            <v>433</v>
          </cell>
          <cell r="F84" t="str">
            <v>SOBRANTES</v>
          </cell>
          <cell r="G84">
            <v>2733.72</v>
          </cell>
          <cell r="I84">
            <v>437</v>
          </cell>
          <cell r="J84" t="str">
            <v>SANITARIOS MDO. EMBAJADORAS</v>
          </cell>
          <cell r="K84">
            <v>6000</v>
          </cell>
        </row>
        <row r="85">
          <cell r="A85">
            <v>436</v>
          </cell>
          <cell r="B85" t="str">
            <v>SANITARIOS PRESA DE LA OLLA</v>
          </cell>
          <cell r="C85">
            <v>4167</v>
          </cell>
          <cell r="E85">
            <v>436</v>
          </cell>
          <cell r="F85" t="str">
            <v>SANITARIOS PRESA DE LA OLLA</v>
          </cell>
          <cell r="G85">
            <v>3675</v>
          </cell>
          <cell r="I85">
            <v>438</v>
          </cell>
          <cell r="J85" t="str">
            <v>SANITARIOS MDO. HIDALGO</v>
          </cell>
          <cell r="K85">
            <v>76167</v>
          </cell>
        </row>
        <row r="86">
          <cell r="A86">
            <v>437</v>
          </cell>
          <cell r="B86" t="str">
            <v>SANITARIOS MDO. EMBAJADORAS</v>
          </cell>
          <cell r="C86">
            <v>3000</v>
          </cell>
          <cell r="E86">
            <v>437</v>
          </cell>
          <cell r="F86" t="str">
            <v>SANITARIOS MDO. EMBAJADORAS</v>
          </cell>
          <cell r="G86">
            <v>3000</v>
          </cell>
          <cell r="I86">
            <v>439</v>
          </cell>
          <cell r="J86" t="str">
            <v>SANITARIOS JARDIN REFORMA</v>
          </cell>
          <cell r="K86">
            <v>27248</v>
          </cell>
        </row>
        <row r="87">
          <cell r="A87">
            <v>438</v>
          </cell>
          <cell r="B87" t="str">
            <v>SANITARIOS MDO. HIDALGO</v>
          </cell>
          <cell r="C87">
            <v>81251</v>
          </cell>
          <cell r="E87">
            <v>438</v>
          </cell>
          <cell r="F87" t="str">
            <v>SANITARIOS MDO. HIDALGO</v>
          </cell>
          <cell r="G87">
            <v>73155</v>
          </cell>
          <cell r="I87">
            <v>440</v>
          </cell>
          <cell r="J87" t="str">
            <v>SANITARIOS PLAZUELA LOS ANGELE</v>
          </cell>
          <cell r="K87">
            <v>12300</v>
          </cell>
        </row>
        <row r="88">
          <cell r="A88">
            <v>439</v>
          </cell>
          <cell r="B88" t="str">
            <v>SANITARIOS JARDIN REFORMA</v>
          </cell>
          <cell r="C88">
            <v>35568</v>
          </cell>
          <cell r="E88">
            <v>439</v>
          </cell>
          <cell r="F88" t="str">
            <v>SANITARIOS JARDIN REFORMA</v>
          </cell>
          <cell r="G88">
            <v>27613</v>
          </cell>
          <cell r="I88">
            <v>443</v>
          </cell>
          <cell r="J88" t="str">
            <v>SANITARIOS FERROCARRIL</v>
          </cell>
          <cell r="K88">
            <v>31976</v>
          </cell>
        </row>
        <row r="89">
          <cell r="A89">
            <v>440</v>
          </cell>
          <cell r="B89" t="str">
            <v>SANITARIOS PLAZUELA LOS ANGELE</v>
          </cell>
          <cell r="C89">
            <v>6000</v>
          </cell>
          <cell r="E89">
            <v>440</v>
          </cell>
          <cell r="F89" t="str">
            <v>SANITARIOS PLAZUELA LOS ANGELE</v>
          </cell>
          <cell r="G89">
            <v>6000</v>
          </cell>
          <cell r="I89">
            <v>444</v>
          </cell>
          <cell r="J89" t="str">
            <v>SANITARIOS JARDIN UNION</v>
          </cell>
          <cell r="K89">
            <v>12300</v>
          </cell>
        </row>
        <row r="90">
          <cell r="A90">
            <v>441</v>
          </cell>
          <cell r="B90" t="str">
            <v>SANITARIOS LOS PASTITOS</v>
          </cell>
          <cell r="C90">
            <v>1207.5</v>
          </cell>
          <cell r="E90">
            <v>441</v>
          </cell>
          <cell r="F90" t="str">
            <v>SANITARIOS LOS PASTITOS</v>
          </cell>
          <cell r="G90">
            <v>2415</v>
          </cell>
          <cell r="I90">
            <v>445</v>
          </cell>
          <cell r="J90" t="str">
            <v>SANITARIOS MUSEO MOMIAS</v>
          </cell>
          <cell r="K90">
            <v>39675</v>
          </cell>
        </row>
        <row r="91">
          <cell r="A91">
            <v>443</v>
          </cell>
          <cell r="B91" t="str">
            <v>SANITARIOS FERROCARRIL</v>
          </cell>
          <cell r="C91">
            <v>47350</v>
          </cell>
          <cell r="E91">
            <v>443</v>
          </cell>
          <cell r="F91" t="str">
            <v>SANITARIOS FERROCARRIL</v>
          </cell>
          <cell r="G91">
            <v>55825</v>
          </cell>
          <cell r="I91">
            <v>447</v>
          </cell>
          <cell r="J91" t="str">
            <v>LAS CALAS</v>
          </cell>
          <cell r="K91">
            <v>4938</v>
          </cell>
        </row>
        <row r="92">
          <cell r="A92">
            <v>444</v>
          </cell>
          <cell r="B92" t="str">
            <v>SANITARIOS JARDIN UNION</v>
          </cell>
          <cell r="C92">
            <v>6000</v>
          </cell>
          <cell r="E92">
            <v>444</v>
          </cell>
          <cell r="F92" t="str">
            <v>SANITARIOS JARDIN UNION</v>
          </cell>
          <cell r="G92">
            <v>6000</v>
          </cell>
          <cell r="I92">
            <v>451</v>
          </cell>
          <cell r="J92" t="str">
            <v>BODEGAS RASTRO</v>
          </cell>
          <cell r="K92">
            <v>2379.52</v>
          </cell>
        </row>
        <row r="93">
          <cell r="A93">
            <v>445</v>
          </cell>
          <cell r="B93" t="str">
            <v>SANITARIOS MUSEO MOMIAS</v>
          </cell>
          <cell r="C93">
            <v>16119</v>
          </cell>
          <cell r="E93">
            <v>445</v>
          </cell>
          <cell r="F93" t="str">
            <v>SANITARIOS MUSEO MOMIAS</v>
          </cell>
          <cell r="G93">
            <v>21165</v>
          </cell>
          <cell r="I93">
            <v>452</v>
          </cell>
          <cell r="J93" t="str">
            <v>LOCALES DEL ENCINO</v>
          </cell>
          <cell r="K93">
            <v>3804.32</v>
          </cell>
        </row>
        <row r="94">
          <cell r="A94">
            <v>447</v>
          </cell>
          <cell r="B94" t="str">
            <v>LAS CALAS</v>
          </cell>
          <cell r="C94">
            <v>4914</v>
          </cell>
          <cell r="E94">
            <v>447</v>
          </cell>
          <cell r="F94" t="str">
            <v>LAS CALAS</v>
          </cell>
          <cell r="G94">
            <v>5424</v>
          </cell>
          <cell r="I94">
            <v>454</v>
          </cell>
          <cell r="J94" t="str">
            <v>FIESTAS TRADICIONALES</v>
          </cell>
          <cell r="K94">
            <v>189438.48</v>
          </cell>
        </row>
        <row r="95">
          <cell r="A95">
            <v>451</v>
          </cell>
          <cell r="B95" t="str">
            <v>BODEGAS RASTRO</v>
          </cell>
          <cell r="C95">
            <v>2379.52</v>
          </cell>
          <cell r="E95">
            <v>452</v>
          </cell>
          <cell r="F95" t="str">
            <v>LOCALES DEL ENCINO</v>
          </cell>
          <cell r="G95">
            <v>4074.72</v>
          </cell>
          <cell r="I95">
            <v>455</v>
          </cell>
          <cell r="J95" t="str">
            <v>INFRAESTRUCTURA TELEFONICA</v>
          </cell>
          <cell r="K95">
            <v>36400</v>
          </cell>
        </row>
        <row r="96">
          <cell r="A96">
            <v>452</v>
          </cell>
          <cell r="B96" t="str">
            <v>LOCALES DEL ENCINO</v>
          </cell>
          <cell r="C96">
            <v>4236.96</v>
          </cell>
          <cell r="E96">
            <v>454</v>
          </cell>
          <cell r="F96" t="str">
            <v>FIESTAS TRADICIONALES</v>
          </cell>
          <cell r="G96">
            <v>70304.94</v>
          </cell>
          <cell r="I96">
            <v>456</v>
          </cell>
          <cell r="J96" t="str">
            <v>JUEGOS MECANICOS</v>
          </cell>
          <cell r="K96">
            <v>3244.8</v>
          </cell>
        </row>
        <row r="97">
          <cell r="A97">
            <v>453</v>
          </cell>
          <cell r="B97" t="str">
            <v>TELESCOPIO</v>
          </cell>
          <cell r="C97">
            <v>2109.12</v>
          </cell>
          <cell r="E97">
            <v>455</v>
          </cell>
          <cell r="F97" t="str">
            <v>INFRAESTRUCTURA TELEFONICA</v>
          </cell>
          <cell r="G97">
            <v>36400</v>
          </cell>
          <cell r="I97">
            <v>457</v>
          </cell>
          <cell r="J97" t="str">
            <v>CASETAS DE  REVISTAS</v>
          </cell>
          <cell r="K97">
            <v>324.48</v>
          </cell>
        </row>
        <row r="98">
          <cell r="A98">
            <v>454</v>
          </cell>
          <cell r="B98" t="str">
            <v>FIESTAS TRADICIONALES</v>
          </cell>
          <cell r="C98">
            <v>229455.41</v>
          </cell>
          <cell r="E98">
            <v>456</v>
          </cell>
          <cell r="F98" t="str">
            <v>JUEGOS MECANICOS</v>
          </cell>
          <cell r="G98">
            <v>4326.3999999999996</v>
          </cell>
          <cell r="I98">
            <v>459</v>
          </cell>
          <cell r="J98" t="str">
            <v>CASETAS DEPORTIVAS</v>
          </cell>
          <cell r="K98">
            <v>936</v>
          </cell>
        </row>
        <row r="99">
          <cell r="A99">
            <v>455</v>
          </cell>
          <cell r="B99" t="str">
            <v>INFRAESTRUCTURA TELEFONICA</v>
          </cell>
          <cell r="C99">
            <v>57200</v>
          </cell>
          <cell r="E99">
            <v>457</v>
          </cell>
          <cell r="F99" t="str">
            <v>CASETAS DE  REVISTAS</v>
          </cell>
          <cell r="G99">
            <v>486.72</v>
          </cell>
          <cell r="I99">
            <v>461</v>
          </cell>
          <cell r="J99" t="str">
            <v>INTERESES CREDITO BANCARIO</v>
          </cell>
          <cell r="K99">
            <v>3356.34</v>
          </cell>
        </row>
        <row r="100">
          <cell r="A100">
            <v>457</v>
          </cell>
          <cell r="B100" t="str">
            <v>CASETAS DE  REVISTAS</v>
          </cell>
          <cell r="C100">
            <v>1946.88</v>
          </cell>
          <cell r="E100">
            <v>458</v>
          </cell>
          <cell r="F100" t="str">
            <v>AMPLIACION DE HORARIO BILLARES</v>
          </cell>
          <cell r="G100">
            <v>1040</v>
          </cell>
          <cell r="I100">
            <v>462</v>
          </cell>
          <cell r="J100" t="str">
            <v>INTERESES REMANENTES  POR OBRA</v>
          </cell>
          <cell r="K100">
            <v>6161.81</v>
          </cell>
        </row>
        <row r="101">
          <cell r="A101">
            <v>458</v>
          </cell>
          <cell r="B101" t="str">
            <v>AMPLIACION DE HORARIO BILLARES</v>
          </cell>
          <cell r="C101">
            <v>832</v>
          </cell>
          <cell r="E101">
            <v>459</v>
          </cell>
          <cell r="F101" t="str">
            <v>CASETAS DEPORTIVAS</v>
          </cell>
          <cell r="G101">
            <v>1476.8</v>
          </cell>
          <cell r="I101">
            <v>463</v>
          </cell>
          <cell r="J101" t="str">
            <v>SALIDA DE GRUAS</v>
          </cell>
          <cell r="K101">
            <v>3200</v>
          </cell>
        </row>
        <row r="102">
          <cell r="A102">
            <v>459</v>
          </cell>
          <cell r="B102" t="str">
            <v>CASETAS DEPORTIVAS</v>
          </cell>
          <cell r="C102">
            <v>936</v>
          </cell>
          <cell r="E102">
            <v>461</v>
          </cell>
          <cell r="F102" t="str">
            <v>INTERESES CREDITO BANCARIO</v>
          </cell>
          <cell r="G102">
            <v>2819.7</v>
          </cell>
          <cell r="I102">
            <v>464</v>
          </cell>
          <cell r="J102" t="str">
            <v>ARRASTRE DE VEHICULOS INFRACCI</v>
          </cell>
          <cell r="K102">
            <v>672</v>
          </cell>
        </row>
        <row r="103">
          <cell r="A103">
            <v>460</v>
          </cell>
          <cell r="B103" t="str">
            <v>PARQUE DE BEIS BOL SAN JERONIM</v>
          </cell>
          <cell r="C103">
            <v>6240</v>
          </cell>
          <cell r="E103">
            <v>462</v>
          </cell>
          <cell r="F103" t="str">
            <v>INTERESES REMANENTES  POR OBRA</v>
          </cell>
          <cell r="G103">
            <v>5454.38</v>
          </cell>
          <cell r="I103">
            <v>467</v>
          </cell>
          <cell r="J103" t="str">
            <v>PRESTADORES DE SERVICIO</v>
          </cell>
          <cell r="K103">
            <v>1197.08</v>
          </cell>
        </row>
        <row r="104">
          <cell r="A104">
            <v>462</v>
          </cell>
          <cell r="B104" t="str">
            <v>INTERESES REMANENTES  POR OBRA</v>
          </cell>
          <cell r="C104">
            <v>5967.88</v>
          </cell>
          <cell r="E104">
            <v>463</v>
          </cell>
          <cell r="F104" t="str">
            <v>SALIDA DE GRUAS</v>
          </cell>
          <cell r="G104">
            <v>200</v>
          </cell>
          <cell r="I104">
            <v>468</v>
          </cell>
          <cell r="J104" t="str">
            <v>PAGO A CUENTA DE REZAGO MERCAD</v>
          </cell>
          <cell r="K104">
            <v>2420.6</v>
          </cell>
        </row>
        <row r="105">
          <cell r="A105">
            <v>467</v>
          </cell>
          <cell r="B105" t="str">
            <v>PRESTADORES DE SERVICIO</v>
          </cell>
          <cell r="C105">
            <v>1312.22</v>
          </cell>
          <cell r="E105">
            <v>464</v>
          </cell>
          <cell r="F105" t="str">
            <v>ARRASTRE DE VEHICULOS INFRACCI</v>
          </cell>
          <cell r="G105">
            <v>30</v>
          </cell>
          <cell r="I105">
            <v>502</v>
          </cell>
          <cell r="J105" t="str">
            <v>RECARGOS OTROS IMPTOS Y DERECH</v>
          </cell>
          <cell r="K105">
            <v>80336.649999999994</v>
          </cell>
        </row>
        <row r="106">
          <cell r="A106">
            <v>468</v>
          </cell>
          <cell r="B106" t="str">
            <v>PAGO A CUENTA DE REZAGO MERCAD</v>
          </cell>
          <cell r="C106">
            <v>3081.82</v>
          </cell>
          <cell r="E106">
            <v>467</v>
          </cell>
          <cell r="F106" t="str">
            <v>PRESTADORES DE SERVICIO</v>
          </cell>
          <cell r="G106">
            <v>2780.81</v>
          </cell>
          <cell r="I106">
            <v>503</v>
          </cell>
          <cell r="J106" t="str">
            <v>AVISO EXTEMP TRASLACION DE DOM</v>
          </cell>
          <cell r="K106">
            <v>70319.8</v>
          </cell>
        </row>
        <row r="107">
          <cell r="A107">
            <v>502</v>
          </cell>
          <cell r="B107" t="str">
            <v>RECARGOS OTROS IMPTOS Y DERECH</v>
          </cell>
          <cell r="C107">
            <v>55708.43</v>
          </cell>
          <cell r="E107">
            <v>468</v>
          </cell>
          <cell r="F107" t="str">
            <v>PAGO A CUENTA DE REZAGO MERCAD</v>
          </cell>
          <cell r="G107">
            <v>3985.66</v>
          </cell>
          <cell r="I107">
            <v>504</v>
          </cell>
          <cell r="J107" t="str">
            <v>AVISO EXTEMP TERM DE OBRA</v>
          </cell>
          <cell r="K107">
            <v>7600.05</v>
          </cell>
        </row>
        <row r="108">
          <cell r="A108" t="str">
            <v>_x000C_</v>
          </cell>
          <cell r="E108" t="str">
            <v>_x000C_</v>
          </cell>
          <cell r="I108" t="str">
            <v>_x000C_</v>
          </cell>
        </row>
        <row r="109">
          <cell r="A109" t="str">
            <v>Pag</v>
          </cell>
          <cell r="B109" t="str">
            <v>ina : 3                    Fecha Impresión</v>
          </cell>
          <cell r="E109" t="str">
            <v>Pag</v>
          </cell>
          <cell r="F109" t="str">
            <v>ina : 3                    Fecha Impresión</v>
          </cell>
          <cell r="I109" t="str">
            <v>Pag</v>
          </cell>
          <cell r="J109" t="str">
            <v>ina : 3                    Fecha Impresión</v>
          </cell>
        </row>
        <row r="110">
          <cell r="A110" t="str">
            <v>MUN</v>
          </cell>
          <cell r="B110" t="str">
            <v>ICIPIO DE GUANAJUATO, GTO</v>
          </cell>
          <cell r="E110" t="str">
            <v>MUN</v>
          </cell>
          <cell r="F110" t="str">
            <v>ICIPIO DE GUANAJUATO, GTO</v>
          </cell>
          <cell r="I110" t="str">
            <v>MUN</v>
          </cell>
          <cell r="J110" t="str">
            <v>ICIPIO DE GUANAJUATO, GTO</v>
          </cell>
        </row>
        <row r="111">
          <cell r="A111" t="str">
            <v>REP</v>
          </cell>
          <cell r="B111" t="str">
            <v>ORTE DE COBRANZA DEL DIA 01/10/2009 AL DIA</v>
          </cell>
          <cell r="E111" t="str">
            <v>REP</v>
          </cell>
          <cell r="F111" t="str">
            <v>ORTE DE COBRANZA DEL DIA 01/11/2009 AL DIA</v>
          </cell>
          <cell r="I111" t="str">
            <v>REP</v>
          </cell>
          <cell r="J111" t="str">
            <v>ORTE DE COBRANZA DEL DIA 01/12/2009 AL DIA</v>
          </cell>
        </row>
        <row r="112">
          <cell r="A112" t="str">
            <v>RES</v>
          </cell>
          <cell r="B112" t="str">
            <v>UMEN</v>
          </cell>
          <cell r="E112" t="str">
            <v>RES</v>
          </cell>
          <cell r="F112" t="str">
            <v>UMEN</v>
          </cell>
          <cell r="I112" t="str">
            <v>RES</v>
          </cell>
          <cell r="J112" t="str">
            <v>UMEN</v>
          </cell>
        </row>
        <row r="113">
          <cell r="A113" t="str">
            <v>---</v>
          </cell>
          <cell r="B113" t="str">
            <v>------------------------------------------</v>
          </cell>
          <cell r="C113" t="str">
            <v>----------------</v>
          </cell>
          <cell r="E113" t="str">
            <v>---</v>
          </cell>
          <cell r="F113" t="str">
            <v>------------------------------------------</v>
          </cell>
          <cell r="G113" t="str">
            <v>----------------</v>
          </cell>
          <cell r="I113" t="str">
            <v>---</v>
          </cell>
          <cell r="J113" t="str">
            <v>------------------------------------------</v>
          </cell>
          <cell r="K113" t="str">
            <v>----------------</v>
          </cell>
        </row>
        <row r="114">
          <cell r="A114" t="str">
            <v>CVE</v>
          </cell>
          <cell r="B114" t="str">
            <v>CONCEPTO</v>
          </cell>
          <cell r="C114" t="str">
            <v>COBRADO</v>
          </cell>
          <cell r="E114" t="str">
            <v>CVE</v>
          </cell>
          <cell r="F114" t="str">
            <v>CONCEPTO</v>
          </cell>
          <cell r="G114" t="str">
            <v>COBRADO</v>
          </cell>
          <cell r="I114" t="str">
            <v>CVE</v>
          </cell>
          <cell r="J114" t="str">
            <v>CONCEPTO</v>
          </cell>
          <cell r="K114" t="str">
            <v>COBRADO</v>
          </cell>
        </row>
        <row r="115">
          <cell r="A115" t="str">
            <v>---</v>
          </cell>
          <cell r="B115" t="str">
            <v>------------------------------------------</v>
          </cell>
          <cell r="C115" t="str">
            <v>----------------</v>
          </cell>
          <cell r="E115" t="str">
            <v>---</v>
          </cell>
          <cell r="F115" t="str">
            <v>------------------------------------------</v>
          </cell>
          <cell r="G115" t="str">
            <v>----------------</v>
          </cell>
          <cell r="I115" t="str">
            <v>---</v>
          </cell>
          <cell r="J115" t="str">
            <v>------------------------------------------</v>
          </cell>
          <cell r="K115" t="str">
            <v>----------------</v>
          </cell>
        </row>
        <row r="116">
          <cell r="A116">
            <v>503</v>
          </cell>
          <cell r="B116" t="str">
            <v>AVISO EXTEMP TRASLACION DE DOM</v>
          </cell>
          <cell r="C116">
            <v>30910.25</v>
          </cell>
          <cell r="E116">
            <v>502</v>
          </cell>
          <cell r="F116" t="str">
            <v>RECARGOS OTROS IMPTOS Y DERECH</v>
          </cell>
          <cell r="G116">
            <v>30898.86</v>
          </cell>
          <cell r="I116">
            <v>505</v>
          </cell>
          <cell r="J116" t="str">
            <v>INF AL REG. DE CONST Y CONSER</v>
          </cell>
          <cell r="K116">
            <v>1150</v>
          </cell>
        </row>
        <row r="117">
          <cell r="A117">
            <v>504</v>
          </cell>
          <cell r="B117" t="str">
            <v>AVISO EXTEMP TERM DE OBRA</v>
          </cell>
          <cell r="C117">
            <v>10109.86</v>
          </cell>
          <cell r="E117">
            <v>503</v>
          </cell>
          <cell r="F117" t="str">
            <v>AVISO EXTEMP TRASLACION DE DOM</v>
          </cell>
          <cell r="G117">
            <v>7896.4</v>
          </cell>
          <cell r="I117">
            <v>506</v>
          </cell>
          <cell r="J117" t="str">
            <v>INFRACCIONES DIRECCION DE FISC</v>
          </cell>
          <cell r="K117">
            <v>29678</v>
          </cell>
        </row>
        <row r="118">
          <cell r="A118">
            <v>505</v>
          </cell>
          <cell r="B118" t="str">
            <v>INF AL REG. DE CONST Y CONSER</v>
          </cell>
          <cell r="C118">
            <v>5551.83</v>
          </cell>
          <cell r="E118">
            <v>504</v>
          </cell>
          <cell r="F118" t="str">
            <v>AVISO EXTEMP TERM DE OBRA</v>
          </cell>
          <cell r="G118">
            <v>6419.65</v>
          </cell>
          <cell r="I118">
            <v>507</v>
          </cell>
          <cell r="J118" t="str">
            <v>INF AL BANDO POLICIA Y BUEN GO</v>
          </cell>
          <cell r="K118">
            <v>25816</v>
          </cell>
        </row>
        <row r="119">
          <cell r="A119">
            <v>506</v>
          </cell>
          <cell r="B119" t="str">
            <v>INFRACCIONES DIRECCION DE FISC</v>
          </cell>
          <cell r="C119">
            <v>23059</v>
          </cell>
          <cell r="E119">
            <v>505</v>
          </cell>
          <cell r="F119" t="str">
            <v>INF AL REG. DE CONST Y CONSER</v>
          </cell>
          <cell r="G119">
            <v>1661.83</v>
          </cell>
          <cell r="I119">
            <v>508</v>
          </cell>
          <cell r="J119" t="str">
            <v>INF LEY DE TRANSITO Y SU REGLA</v>
          </cell>
          <cell r="K119">
            <v>235479.67</v>
          </cell>
        </row>
        <row r="120">
          <cell r="A120">
            <v>507</v>
          </cell>
          <cell r="B120" t="str">
            <v>INF AL BANDO POLICIA Y BUEN GO</v>
          </cell>
          <cell r="C120">
            <v>56325</v>
          </cell>
          <cell r="E120">
            <v>506</v>
          </cell>
          <cell r="F120" t="str">
            <v>INFRACCIONES DIRECCION DE FISC</v>
          </cell>
          <cell r="G120">
            <v>23041.4</v>
          </cell>
          <cell r="I120">
            <v>509</v>
          </cell>
          <cell r="J120" t="str">
            <v>EXTEMP VERIFICACION AMB VEHICU</v>
          </cell>
          <cell r="K120">
            <v>4702.88</v>
          </cell>
        </row>
        <row r="121">
          <cell r="A121">
            <v>508</v>
          </cell>
          <cell r="B121" t="str">
            <v>INF LEY DE TRANSITO Y SU REGLA</v>
          </cell>
          <cell r="C121">
            <v>245247.29</v>
          </cell>
          <cell r="E121">
            <v>507</v>
          </cell>
          <cell r="F121" t="str">
            <v>INF AL BANDO POLICIA Y BUEN GO</v>
          </cell>
          <cell r="G121">
            <v>33817</v>
          </cell>
          <cell r="I121">
            <v>510</v>
          </cell>
          <cell r="J121" t="str">
            <v>ADMTVAS NO FISCALES *FEDERALES</v>
          </cell>
          <cell r="K121">
            <v>66415.47</v>
          </cell>
        </row>
        <row r="122">
          <cell r="A122">
            <v>509</v>
          </cell>
          <cell r="B122" t="str">
            <v>EXTEMP VERIFICACION AMB VEHICU</v>
          </cell>
          <cell r="C122">
            <v>38860.639999999999</v>
          </cell>
          <cell r="E122">
            <v>508</v>
          </cell>
          <cell r="F122" t="str">
            <v>INF LEY DE TRANSITO Y SU REGLA</v>
          </cell>
          <cell r="G122">
            <v>218291.13</v>
          </cell>
          <cell r="I122">
            <v>511</v>
          </cell>
          <cell r="J122" t="str">
            <v>ADMTVAS NO FISCALES * MPALES*</v>
          </cell>
          <cell r="K122">
            <v>2398.1999999999998</v>
          </cell>
        </row>
        <row r="123">
          <cell r="A123">
            <v>510</v>
          </cell>
          <cell r="B123" t="str">
            <v>ADMTVAS NO FISCALES *FEDERALES</v>
          </cell>
          <cell r="C123">
            <v>280.20999999999998</v>
          </cell>
          <cell r="E123">
            <v>509</v>
          </cell>
          <cell r="F123" t="str">
            <v>EXTEMP VERIFICACION AMB VEHICU</v>
          </cell>
          <cell r="G123">
            <v>46038.720000000001</v>
          </cell>
          <cell r="I123">
            <v>512</v>
          </cell>
          <cell r="J123" t="str">
            <v>POR REPARACION DAÑOS AL MPIO</v>
          </cell>
          <cell r="K123">
            <v>750</v>
          </cell>
        </row>
        <row r="124">
          <cell r="A124">
            <v>511</v>
          </cell>
          <cell r="B124" t="str">
            <v>ADMTVAS NO FISCALES * MPALES*</v>
          </cell>
          <cell r="C124">
            <v>2898</v>
          </cell>
          <cell r="E124">
            <v>510</v>
          </cell>
          <cell r="F124" t="str">
            <v>ADMTVAS NO FISCALES *FEDERALES</v>
          </cell>
          <cell r="G124">
            <v>8831.76</v>
          </cell>
          <cell r="I124">
            <v>533</v>
          </cell>
          <cell r="J124" t="str">
            <v>FONDO PARA FORTALECIMIENTO MPA</v>
          </cell>
          <cell r="K124">
            <v>10041966</v>
          </cell>
        </row>
        <row r="125">
          <cell r="A125">
            <v>513</v>
          </cell>
          <cell r="B125" t="str">
            <v>POR REP DAÑOS A VEHIC MPALES.</v>
          </cell>
          <cell r="C125">
            <v>6580</v>
          </cell>
          <cell r="E125">
            <v>511</v>
          </cell>
          <cell r="F125" t="str">
            <v>ADMTVAS NO FISCALES * MPALES*</v>
          </cell>
          <cell r="G125">
            <v>3078</v>
          </cell>
          <cell r="I125">
            <v>536</v>
          </cell>
          <cell r="J125" t="str">
            <v>PADRON DE PROVEEDORES</v>
          </cell>
          <cell r="K125">
            <v>908.56</v>
          </cell>
        </row>
        <row r="126">
          <cell r="A126">
            <v>519</v>
          </cell>
          <cell r="B126" t="str">
            <v>GOB DEL ESTADO CASA DE LA CULT</v>
          </cell>
          <cell r="C126">
            <v>42212.160000000003</v>
          </cell>
          <cell r="E126">
            <v>532</v>
          </cell>
          <cell r="F126" t="str">
            <v>FONDO INFRAEST SOCIAL MPAL.</v>
          </cell>
          <cell r="G126">
            <v>4183078</v>
          </cell>
          <cell r="I126">
            <v>542</v>
          </cell>
          <cell r="J126" t="str">
            <v>REPARACION DE DAÑOS AL MUNICIP</v>
          </cell>
          <cell r="K126">
            <v>4555</v>
          </cell>
        </row>
        <row r="127">
          <cell r="A127">
            <v>532</v>
          </cell>
          <cell r="B127" t="str">
            <v>FONDO INFRAEST SOCIAL MPAL.</v>
          </cell>
          <cell r="C127">
            <v>4183076</v>
          </cell>
          <cell r="E127">
            <v>533</v>
          </cell>
          <cell r="F127" t="str">
            <v>FONDO PARA FORTALECIMIENTO MPA</v>
          </cell>
          <cell r="G127">
            <v>5020982</v>
          </cell>
          <cell r="I127">
            <v>600</v>
          </cell>
          <cell r="J127" t="str">
            <v>FONDO GENERAL</v>
          </cell>
          <cell r="K127">
            <v>9695423.4700000007</v>
          </cell>
        </row>
        <row r="128">
          <cell r="A128">
            <v>533</v>
          </cell>
          <cell r="B128" t="str">
            <v>FONDO PARA FORTALECIMIENTO MPA</v>
          </cell>
          <cell r="C128">
            <v>5020982</v>
          </cell>
          <cell r="E128">
            <v>536</v>
          </cell>
          <cell r="F128" t="str">
            <v>PADRON DE PROVEEDORES</v>
          </cell>
          <cell r="G128">
            <v>1589.98</v>
          </cell>
          <cell r="I128">
            <v>601</v>
          </cell>
          <cell r="J128" t="str">
            <v>FONDO DEL FOMENTO MUNICIPAL</v>
          </cell>
          <cell r="K128">
            <v>1210733.3899999999</v>
          </cell>
        </row>
        <row r="129">
          <cell r="A129">
            <v>536</v>
          </cell>
          <cell r="B129" t="str">
            <v>PADRON DE PROVEEDORES</v>
          </cell>
          <cell r="C129">
            <v>1362.84</v>
          </cell>
          <cell r="E129">
            <v>538</v>
          </cell>
          <cell r="F129" t="str">
            <v>BASES PARA LICITACION OBRA PUB</v>
          </cell>
          <cell r="G129">
            <v>4147.28</v>
          </cell>
          <cell r="I129">
            <v>605</v>
          </cell>
          <cell r="J129" t="str">
            <v>IEPS ESPECIAL DE GASOLINAS Y D</v>
          </cell>
          <cell r="K129">
            <v>396834.66</v>
          </cell>
        </row>
        <row r="130">
          <cell r="A130">
            <v>538</v>
          </cell>
          <cell r="B130" t="str">
            <v>BASES PARA LICITACION OBRA PUB</v>
          </cell>
          <cell r="C130">
            <v>5678.4</v>
          </cell>
          <cell r="E130">
            <v>542</v>
          </cell>
          <cell r="F130" t="str">
            <v>REPARACION DE DAÑOS AL MUNICIP</v>
          </cell>
          <cell r="G130">
            <v>9086.7800000000007</v>
          </cell>
          <cell r="I130">
            <v>606</v>
          </cell>
          <cell r="J130" t="str">
            <v>FONDO DE FISCALIZACION</v>
          </cell>
          <cell r="K130">
            <v>138722.82</v>
          </cell>
        </row>
        <row r="131">
          <cell r="A131">
            <v>600</v>
          </cell>
          <cell r="B131" t="str">
            <v>FONDO GENERAL</v>
          </cell>
          <cell r="C131">
            <v>10422727.9</v>
          </cell>
          <cell r="E131">
            <v>600</v>
          </cell>
          <cell r="F131" t="str">
            <v>FONDO GENERAL</v>
          </cell>
          <cell r="G131">
            <v>6024478.6200000001</v>
          </cell>
          <cell r="I131">
            <v>801</v>
          </cell>
          <cell r="J131" t="str">
            <v>VIGILANCIA PAGADA POR PARTICUL</v>
          </cell>
          <cell r="K131">
            <v>151186.85999999999</v>
          </cell>
        </row>
        <row r="132">
          <cell r="A132">
            <v>601</v>
          </cell>
          <cell r="B132" t="str">
            <v>FONDO DEL FOMENTO MUNICIPAL</v>
          </cell>
          <cell r="C132">
            <v>1260699.81</v>
          </cell>
          <cell r="E132">
            <v>601</v>
          </cell>
          <cell r="F132" t="str">
            <v>FONDO DEL FOMENTO MUNICIPAL</v>
          </cell>
          <cell r="G132">
            <v>680120.36</v>
          </cell>
          <cell r="I132">
            <v>866</v>
          </cell>
          <cell r="J132" t="str">
            <v>APORTACIONES INST. ESTATAL DE</v>
          </cell>
          <cell r="K132">
            <v>21106.080000000002</v>
          </cell>
        </row>
        <row r="133">
          <cell r="A133">
            <v>605</v>
          </cell>
          <cell r="B133" t="str">
            <v>IEPS ESPECIAL DE GASOLINAS Y D</v>
          </cell>
          <cell r="C133">
            <v>410947.25</v>
          </cell>
          <cell r="E133">
            <v>605</v>
          </cell>
          <cell r="F133" t="str">
            <v>IEPS ESPECIAL DE GASOLINAS Y D</v>
          </cell>
          <cell r="G133">
            <v>393670.43</v>
          </cell>
          <cell r="I133">
            <v>879</v>
          </cell>
          <cell r="J133" t="str">
            <v>DEP. EN GARANTIA POR EMBARGOS</v>
          </cell>
          <cell r="K133">
            <v>28</v>
          </cell>
        </row>
        <row r="134">
          <cell r="A134">
            <v>606</v>
          </cell>
          <cell r="B134" t="str">
            <v>FONDO DE FISCALIZACION</v>
          </cell>
          <cell r="C134">
            <v>571365.44999999995</v>
          </cell>
          <cell r="E134">
            <v>606</v>
          </cell>
          <cell r="F134" t="str">
            <v>FONDO DE FISCALIZACION</v>
          </cell>
          <cell r="G134">
            <v>254081.81</v>
          </cell>
          <cell r="I134">
            <v>887</v>
          </cell>
          <cell r="J134" t="str">
            <v>PAGO IMPUESTO PREDIAL</v>
          </cell>
          <cell r="K134">
            <v>203.08</v>
          </cell>
        </row>
        <row r="135">
          <cell r="A135">
            <v>801</v>
          </cell>
          <cell r="B135" t="str">
            <v>VIGILANCIA PAGADA POR PARTICUL</v>
          </cell>
          <cell r="C135">
            <v>215105.06</v>
          </cell>
          <cell r="E135">
            <v>801</v>
          </cell>
          <cell r="F135" t="str">
            <v>VIGILANCIA PAGADA POR PARTICUL</v>
          </cell>
          <cell r="G135">
            <v>203920.87</v>
          </cell>
          <cell r="I135">
            <v>888</v>
          </cell>
          <cell r="J135" t="str">
            <v>COBROS SIMAPAG</v>
          </cell>
          <cell r="K135">
            <v>5442</v>
          </cell>
        </row>
        <row r="136">
          <cell r="A136" t="str">
            <v>===</v>
          </cell>
          <cell r="B136" t="str">
            <v>==========================================</v>
          </cell>
          <cell r="C136" t="str">
            <v>================</v>
          </cell>
          <cell r="E136">
            <v>870</v>
          </cell>
          <cell r="F136" t="str">
            <v>AVALUOS FISCALES PARA PERITOS</v>
          </cell>
          <cell r="G136">
            <v>115</v>
          </cell>
          <cell r="I136">
            <v>897</v>
          </cell>
          <cell r="J136" t="str">
            <v>INSTITUTO DE SEGURIDAD SOCIAL</v>
          </cell>
          <cell r="K136">
            <v>16856258</v>
          </cell>
        </row>
        <row r="137">
          <cell r="B137" t="str">
            <v>TOTALES DE COBRANZA</v>
          </cell>
          <cell r="C137">
            <v>27479062.66</v>
          </cell>
          <cell r="E137">
            <v>876</v>
          </cell>
          <cell r="F137" t="str">
            <v>SALDOS POR ADJUDICAR</v>
          </cell>
          <cell r="G137">
            <v>658</v>
          </cell>
          <cell r="I137" t="str">
            <v>===</v>
          </cell>
          <cell r="J137" t="str">
            <v>==========================================</v>
          </cell>
          <cell r="K137" t="str">
            <v>================</v>
          </cell>
        </row>
        <row r="138">
          <cell r="E138">
            <v>879</v>
          </cell>
          <cell r="F138" t="str">
            <v>DEP. EN GARANTIA POR EMBARGOS</v>
          </cell>
          <cell r="G138">
            <v>183</v>
          </cell>
          <cell r="J138" t="str">
            <v>TOTALES DE COBRANZA</v>
          </cell>
          <cell r="K138">
            <v>46308738.659999996</v>
          </cell>
        </row>
        <row r="139">
          <cell r="E139">
            <v>888</v>
          </cell>
          <cell r="F139" t="str">
            <v>COBROS SIMAPAG</v>
          </cell>
          <cell r="G139">
            <v>3482</v>
          </cell>
        </row>
        <row r="140">
          <cell r="E140" t="str">
            <v>===</v>
          </cell>
          <cell r="F140" t="str">
            <v>==========================================</v>
          </cell>
          <cell r="G140" t="str">
            <v>================</v>
          </cell>
        </row>
        <row r="141">
          <cell r="F141" t="str">
            <v>TOTALES DE COBRANZA</v>
          </cell>
          <cell r="G141">
            <v>21278266.75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nostico 2013"/>
      <sheetName val="pronostico 2014"/>
      <sheetName val="DATOS pronostico 2014"/>
      <sheetName val="DATOS INICIATIVA 2014 "/>
      <sheetName val="reportes 2013"/>
      <sheetName val="reportes 2012"/>
      <sheetName val="pronostico 2014 (2)"/>
      <sheetName val="DIF"/>
      <sheetName val="SIMAPAG"/>
    </sheetNames>
    <sheetDataSet>
      <sheetData sheetId="0"/>
      <sheetData sheetId="1"/>
      <sheetData sheetId="2"/>
      <sheetData sheetId="3"/>
      <sheetData sheetId="4">
        <row r="2">
          <cell r="A2">
            <v>41275</v>
          </cell>
          <cell r="I2" t="str">
            <v>Febrero</v>
          </cell>
          <cell r="J2">
            <v>0</v>
          </cell>
          <cell r="K2">
            <v>0</v>
          </cell>
          <cell r="M2" t="str">
            <v>Marzo</v>
          </cell>
          <cell r="N2">
            <v>0</v>
          </cell>
          <cell r="O2">
            <v>0</v>
          </cell>
          <cell r="P2">
            <v>41365</v>
          </cell>
          <cell r="Q2">
            <v>0</v>
          </cell>
          <cell r="R2">
            <v>0</v>
          </cell>
          <cell r="T2">
            <v>41395</v>
          </cell>
          <cell r="U2">
            <v>0</v>
          </cell>
          <cell r="V2">
            <v>0</v>
          </cell>
          <cell r="X2">
            <v>41426</v>
          </cell>
          <cell r="Y2">
            <v>0</v>
          </cell>
          <cell r="Z2">
            <v>0</v>
          </cell>
          <cell r="AC2">
            <v>41456</v>
          </cell>
          <cell r="AG2">
            <v>41487</v>
          </cell>
        </row>
        <row r="3">
          <cell r="I3">
            <v>1</v>
          </cell>
          <cell r="J3" t="str">
            <v>IMPTO. PREDIAL URBANO CORRIENT</v>
          </cell>
          <cell r="K3">
            <v>2797323.23</v>
          </cell>
          <cell r="M3">
            <v>1</v>
          </cell>
          <cell r="N3" t="str">
            <v>IMPTO. PREDIAL URBANO CORRIENT</v>
          </cell>
          <cell r="O3">
            <v>763676.75</v>
          </cell>
          <cell r="P3">
            <v>1</v>
          </cell>
          <cell r="Q3" t="str">
            <v>IMPTO. PREDIAL URBANO CORRIENT</v>
          </cell>
          <cell r="R3">
            <v>652370.37</v>
          </cell>
          <cell r="T3">
            <v>1</v>
          </cell>
          <cell r="U3" t="str">
            <v>IMPTO. PREDIAL URBANO CORRIENT</v>
          </cell>
          <cell r="V3">
            <v>469846.69</v>
          </cell>
          <cell r="X3">
            <v>1</v>
          </cell>
          <cell r="Y3" t="str">
            <v>IMPTO. PREDIAL URBANO CORRIENT</v>
          </cell>
          <cell r="Z3">
            <v>372441.9</v>
          </cell>
          <cell r="AB3">
            <v>1</v>
          </cell>
          <cell r="AC3" t="str">
            <v>IMPTO. PREDIAL URBANO CORRIENT</v>
          </cell>
          <cell r="AD3">
            <v>462588.38</v>
          </cell>
          <cell r="AF3">
            <v>1</v>
          </cell>
          <cell r="AG3" t="str">
            <v>IMPTO. PREDIAL URBANO CORRIENT</v>
          </cell>
          <cell r="AH3">
            <v>418856.91</v>
          </cell>
        </row>
        <row r="4">
          <cell r="I4">
            <v>2</v>
          </cell>
          <cell r="J4" t="str">
            <v>IMPTO. PREDIAL RUSTICO CORRIEN</v>
          </cell>
          <cell r="K4">
            <v>437377.74</v>
          </cell>
          <cell r="M4">
            <v>2</v>
          </cell>
          <cell r="N4" t="str">
            <v>IMPTO. PREDIAL RUSTICO CORRIEN</v>
          </cell>
          <cell r="O4">
            <v>89990.87</v>
          </cell>
          <cell r="P4">
            <v>2</v>
          </cell>
          <cell r="Q4" t="str">
            <v>IMPTO. PREDIAL RUSTICO CORRIEN</v>
          </cell>
          <cell r="R4">
            <v>51827</v>
          </cell>
          <cell r="T4">
            <v>2</v>
          </cell>
          <cell r="U4" t="str">
            <v>IMPTO. PREDIAL RUSTICO CORRIEN</v>
          </cell>
          <cell r="V4">
            <v>45855.3</v>
          </cell>
          <cell r="X4">
            <v>2</v>
          </cell>
          <cell r="Y4" t="str">
            <v>IMPTO. PREDIAL RUSTICO CORRIEN</v>
          </cell>
          <cell r="Z4">
            <v>29252.25</v>
          </cell>
          <cell r="AB4">
            <v>2</v>
          </cell>
          <cell r="AC4" t="str">
            <v>IMPTO. PREDIAL RUSTICO CORRIEN</v>
          </cell>
          <cell r="AD4">
            <v>36110.550000000003</v>
          </cell>
          <cell r="AF4">
            <v>2</v>
          </cell>
          <cell r="AG4" t="str">
            <v>IMPTO. PREDIAL RUSTICO CORRIEN</v>
          </cell>
          <cell r="AH4">
            <v>27298.91</v>
          </cell>
        </row>
        <row r="5">
          <cell r="I5">
            <v>4</v>
          </cell>
          <cell r="J5" t="str">
            <v>RECARGOS 3%</v>
          </cell>
          <cell r="K5">
            <v>319999.38</v>
          </cell>
          <cell r="M5">
            <v>4</v>
          </cell>
          <cell r="N5" t="str">
            <v>RECARGOS 3%</v>
          </cell>
          <cell r="O5">
            <v>184058.38</v>
          </cell>
          <cell r="P5">
            <v>4</v>
          </cell>
          <cell r="Q5" t="str">
            <v>RECARGOS 3%</v>
          </cell>
          <cell r="R5">
            <v>191341.17</v>
          </cell>
          <cell r="T5">
            <v>4</v>
          </cell>
          <cell r="U5" t="str">
            <v>RECARGOS 3%</v>
          </cell>
          <cell r="V5">
            <v>182698.12</v>
          </cell>
          <cell r="X5">
            <v>4</v>
          </cell>
          <cell r="Y5" t="str">
            <v>RECARGOS 3%</v>
          </cell>
          <cell r="Z5">
            <v>173859.49</v>
          </cell>
          <cell r="AB5">
            <v>4</v>
          </cell>
          <cell r="AC5" t="str">
            <v>RECARGOS 3%</v>
          </cell>
          <cell r="AD5">
            <v>172728.95</v>
          </cell>
          <cell r="AF5">
            <v>4</v>
          </cell>
          <cell r="AG5" t="str">
            <v>RECARGOS 3%</v>
          </cell>
          <cell r="AH5">
            <v>196853.44</v>
          </cell>
        </row>
        <row r="6">
          <cell r="I6">
            <v>7</v>
          </cell>
          <cell r="J6" t="str">
            <v>IMPTO. PREDIAL URBANO REZAGO</v>
          </cell>
          <cell r="K6">
            <v>767511.17</v>
          </cell>
          <cell r="M6">
            <v>7</v>
          </cell>
          <cell r="N6" t="str">
            <v>IMPTO. PREDIAL URBANO REZAGO</v>
          </cell>
          <cell r="O6">
            <v>330893.83</v>
          </cell>
          <cell r="P6">
            <v>7</v>
          </cell>
          <cell r="Q6" t="str">
            <v>IMPTO. PREDIAL URBANO REZAGO</v>
          </cell>
          <cell r="R6">
            <v>382223.96</v>
          </cell>
          <cell r="T6">
            <v>7</v>
          </cell>
          <cell r="U6" t="str">
            <v>IMPTO. PREDIAL URBANO REZAGO</v>
          </cell>
          <cell r="V6">
            <v>374744.2</v>
          </cell>
          <cell r="X6">
            <v>7</v>
          </cell>
          <cell r="Y6" t="str">
            <v>IMPTO. PREDIAL URBANO REZAGO</v>
          </cell>
          <cell r="Z6">
            <v>388318.94</v>
          </cell>
          <cell r="AB6">
            <v>7</v>
          </cell>
          <cell r="AC6" t="str">
            <v>IMPTO. PREDIAL URBANO REZAGO</v>
          </cell>
          <cell r="AD6">
            <v>309330.74</v>
          </cell>
          <cell r="AF6">
            <v>7</v>
          </cell>
          <cell r="AG6" t="str">
            <v>IMPTO. PREDIAL URBANO REZAGO</v>
          </cell>
          <cell r="AH6">
            <v>488159.09</v>
          </cell>
        </row>
        <row r="7">
          <cell r="I7">
            <v>8</v>
          </cell>
          <cell r="J7" t="str">
            <v>IMPTO. PREDIAL RUSTICO REZAGO</v>
          </cell>
          <cell r="K7">
            <v>104570.68</v>
          </cell>
          <cell r="M7">
            <v>8</v>
          </cell>
          <cell r="N7" t="str">
            <v>IMPTO. PREDIAL RUSTICO REZAGO</v>
          </cell>
          <cell r="O7">
            <v>38350.480000000003</v>
          </cell>
          <cell r="P7">
            <v>8</v>
          </cell>
          <cell r="Q7" t="str">
            <v>IMPTO. PREDIAL RUSTICO REZAGO</v>
          </cell>
          <cell r="R7">
            <v>33043.699999999997</v>
          </cell>
          <cell r="T7">
            <v>8</v>
          </cell>
          <cell r="U7" t="str">
            <v>IMPTO. PREDIAL RUSTICO REZAGO</v>
          </cell>
          <cell r="V7">
            <v>49037.97</v>
          </cell>
          <cell r="X7">
            <v>8</v>
          </cell>
          <cell r="Y7" t="str">
            <v>IMPTO. PREDIAL RUSTICO REZAGO</v>
          </cell>
          <cell r="Z7">
            <v>17002.560000000001</v>
          </cell>
          <cell r="AB7">
            <v>8</v>
          </cell>
          <cell r="AC7" t="str">
            <v>IMPTO. PREDIAL RUSTICO REZAGO</v>
          </cell>
          <cell r="AD7">
            <v>22496.14</v>
          </cell>
          <cell r="AF7">
            <v>8</v>
          </cell>
          <cell r="AG7" t="str">
            <v>IMPTO. PREDIAL RUSTICO REZAGO</v>
          </cell>
          <cell r="AH7">
            <v>27631.43</v>
          </cell>
        </row>
        <row r="8">
          <cell r="I8">
            <v>13</v>
          </cell>
          <cell r="J8" t="str">
            <v>HONORARIOS DE COBRANZA</v>
          </cell>
          <cell r="K8">
            <v>70790.39</v>
          </cell>
          <cell r="M8">
            <v>13</v>
          </cell>
          <cell r="N8" t="str">
            <v>HONORARIOS DE COBRANZA</v>
          </cell>
          <cell r="O8">
            <v>40713.9</v>
          </cell>
          <cell r="P8">
            <v>13</v>
          </cell>
          <cell r="Q8" t="str">
            <v>HONORARIOS DE COBRANZA</v>
          </cell>
          <cell r="R8">
            <v>41527.71</v>
          </cell>
          <cell r="T8">
            <v>13</v>
          </cell>
          <cell r="U8" t="str">
            <v>HONORARIOS DE COBRANZA</v>
          </cell>
          <cell r="V8">
            <v>48641.14</v>
          </cell>
          <cell r="X8">
            <v>13</v>
          </cell>
          <cell r="Y8" t="str">
            <v>HONORARIOS DE COBRANZA</v>
          </cell>
          <cell r="Z8">
            <v>64739.35</v>
          </cell>
          <cell r="AB8">
            <v>13</v>
          </cell>
          <cell r="AC8" t="str">
            <v>HONORARIOS DE COBRANZA</v>
          </cell>
          <cell r="AD8">
            <v>30724.61</v>
          </cell>
          <cell r="AF8">
            <v>13</v>
          </cell>
          <cell r="AG8" t="str">
            <v>HONORARIOS DE COBRANZA</v>
          </cell>
          <cell r="AH8">
            <v>41833.56</v>
          </cell>
        </row>
        <row r="9">
          <cell r="I9">
            <v>14</v>
          </cell>
          <cell r="J9" t="str">
            <v>C.O.A. 20%</v>
          </cell>
          <cell r="K9">
            <v>23833</v>
          </cell>
          <cell r="M9">
            <v>14</v>
          </cell>
          <cell r="N9" t="str">
            <v>C.O.A. 20%</v>
          </cell>
          <cell r="O9">
            <v>3052</v>
          </cell>
          <cell r="P9">
            <v>14</v>
          </cell>
          <cell r="Q9" t="str">
            <v>C.O.A. 20%</v>
          </cell>
          <cell r="R9">
            <v>1807.5</v>
          </cell>
          <cell r="T9">
            <v>14</v>
          </cell>
          <cell r="U9" t="str">
            <v>C.O.A. 20%</v>
          </cell>
          <cell r="V9">
            <v>2482</v>
          </cell>
          <cell r="X9">
            <v>14</v>
          </cell>
          <cell r="Y9" t="str">
            <v>C.O.A. 20%</v>
          </cell>
          <cell r="Z9">
            <v>927</v>
          </cell>
          <cell r="AB9">
            <v>14</v>
          </cell>
          <cell r="AC9" t="str">
            <v>C.O.A. 20%</v>
          </cell>
          <cell r="AD9">
            <v>1166.5</v>
          </cell>
          <cell r="AF9">
            <v>14</v>
          </cell>
          <cell r="AG9" t="str">
            <v>C.O.A. 20%</v>
          </cell>
          <cell r="AH9">
            <v>614</v>
          </cell>
        </row>
        <row r="10">
          <cell r="I10">
            <v>103</v>
          </cell>
          <cell r="J10" t="str">
            <v>TRASLACION DE DOMINIO</v>
          </cell>
          <cell r="K10">
            <v>158220</v>
          </cell>
          <cell r="M10">
            <v>103</v>
          </cell>
          <cell r="N10" t="str">
            <v>TRASLACION DE DOMINIO</v>
          </cell>
          <cell r="O10">
            <v>136044.95000000001</v>
          </cell>
          <cell r="P10">
            <v>103</v>
          </cell>
          <cell r="Q10" t="str">
            <v>TRASLACION DE DOMINIO</v>
          </cell>
          <cell r="R10">
            <v>351107.21</v>
          </cell>
          <cell r="T10">
            <v>103</v>
          </cell>
          <cell r="U10" t="str">
            <v>TRASLACION DE DOMINIO</v>
          </cell>
          <cell r="V10">
            <v>310298.89</v>
          </cell>
          <cell r="X10">
            <v>103</v>
          </cell>
          <cell r="Y10" t="str">
            <v>TRASLACION DE DOMINIO</v>
          </cell>
          <cell r="Z10">
            <v>187407.22</v>
          </cell>
          <cell r="AB10">
            <v>103</v>
          </cell>
          <cell r="AC10" t="str">
            <v>TRASLACION DE DOMINIO</v>
          </cell>
          <cell r="AD10">
            <v>413792.8</v>
          </cell>
          <cell r="AF10">
            <v>103</v>
          </cell>
          <cell r="AG10" t="str">
            <v>TRASLACION DE DOMINIO</v>
          </cell>
          <cell r="AH10">
            <v>471199.46</v>
          </cell>
        </row>
        <row r="11">
          <cell r="I11">
            <v>104</v>
          </cell>
          <cell r="J11" t="str">
            <v>SOBRE DIVISION Y LOTIFICACION</v>
          </cell>
          <cell r="K11">
            <v>65251.24</v>
          </cell>
          <cell r="M11">
            <v>104</v>
          </cell>
          <cell r="N11" t="str">
            <v>SOBRE DIVISION Y LOTIFICACION</v>
          </cell>
          <cell r="O11">
            <v>38361.730000000003</v>
          </cell>
          <cell r="P11">
            <v>104</v>
          </cell>
          <cell r="Q11" t="str">
            <v>SOBRE DIVISION Y LOTIFICACION</v>
          </cell>
          <cell r="R11">
            <v>49696.3</v>
          </cell>
          <cell r="T11">
            <v>104</v>
          </cell>
          <cell r="U11" t="str">
            <v>SOBRE DIVISION Y LOTIFICACION</v>
          </cell>
          <cell r="V11">
            <v>91777.02</v>
          </cell>
          <cell r="X11">
            <v>104</v>
          </cell>
          <cell r="Y11" t="str">
            <v>SOBRE DIVISION Y LOTIFICACION</v>
          </cell>
          <cell r="Z11">
            <v>65103.73</v>
          </cell>
          <cell r="AB11">
            <v>104</v>
          </cell>
          <cell r="AC11" t="str">
            <v>SOBRE DIVISION Y LOTIFICACION</v>
          </cell>
          <cell r="AD11">
            <v>53273.47</v>
          </cell>
          <cell r="AF11">
            <v>104</v>
          </cell>
          <cell r="AG11" t="str">
            <v>SOBRE DIVISION Y LOTIFICACION</v>
          </cell>
          <cell r="AH11">
            <v>63661.77</v>
          </cell>
        </row>
        <row r="12">
          <cell r="I12">
            <v>106</v>
          </cell>
          <cell r="J12" t="str">
            <v>BILLARES Y BOLICHES</v>
          </cell>
          <cell r="K12">
            <v>2790</v>
          </cell>
          <cell r="M12">
            <v>106</v>
          </cell>
          <cell r="N12" t="str">
            <v>BILLARES Y BOLICHES</v>
          </cell>
          <cell r="O12">
            <v>3999</v>
          </cell>
          <cell r="P12">
            <v>106</v>
          </cell>
          <cell r="Q12" t="str">
            <v>BILLARES Y BOLICHES</v>
          </cell>
          <cell r="R12">
            <v>4743</v>
          </cell>
          <cell r="T12">
            <v>105</v>
          </cell>
          <cell r="U12" t="str">
            <v>DE FRACCIONAMIENTOS</v>
          </cell>
          <cell r="V12">
            <v>268570.38</v>
          </cell>
          <cell r="X12">
            <v>106</v>
          </cell>
          <cell r="Y12" t="str">
            <v>BILLARES Y BOLICHES</v>
          </cell>
          <cell r="Z12">
            <v>651</v>
          </cell>
          <cell r="AB12">
            <v>105</v>
          </cell>
          <cell r="AC12" t="str">
            <v>DE FRACCIONAMIENTOS</v>
          </cell>
          <cell r="AD12">
            <v>63472.71</v>
          </cell>
          <cell r="AF12">
            <v>105</v>
          </cell>
          <cell r="AG12" t="str">
            <v>DE FRACCIONAMIENTOS</v>
          </cell>
          <cell r="AH12">
            <v>6376.31</v>
          </cell>
        </row>
        <row r="13">
          <cell r="I13">
            <v>107</v>
          </cell>
          <cell r="J13" t="str">
            <v>VIDEO JUEGOS Y FUT-BOLITOS</v>
          </cell>
          <cell r="K13">
            <v>2418</v>
          </cell>
          <cell r="M13">
            <v>107</v>
          </cell>
          <cell r="N13" t="str">
            <v>VIDEO JUEGOS Y FUT-BOLITOS</v>
          </cell>
          <cell r="O13">
            <v>2604</v>
          </cell>
          <cell r="P13">
            <v>107</v>
          </cell>
          <cell r="Q13" t="str">
            <v>VIDEO JUEGOS Y FUT-BOLITOS</v>
          </cell>
          <cell r="R13">
            <v>4270</v>
          </cell>
          <cell r="T13">
            <v>106</v>
          </cell>
          <cell r="U13" t="str">
            <v>BILLARES Y BOLICHES</v>
          </cell>
          <cell r="V13">
            <v>4929</v>
          </cell>
          <cell r="X13">
            <v>107</v>
          </cell>
          <cell r="Y13" t="str">
            <v>VIDEO JUEGOS Y FUT-BOLITOS</v>
          </cell>
          <cell r="Z13">
            <v>2139</v>
          </cell>
          <cell r="AB13">
            <v>106</v>
          </cell>
          <cell r="AC13" t="str">
            <v>BILLARES Y BOLICHES</v>
          </cell>
          <cell r="AD13">
            <v>2697</v>
          </cell>
          <cell r="AF13">
            <v>106</v>
          </cell>
          <cell r="AG13" t="str">
            <v>BILLARES Y BOLICHES</v>
          </cell>
          <cell r="AH13">
            <v>186</v>
          </cell>
        </row>
        <row r="14">
          <cell r="I14">
            <v>110</v>
          </cell>
          <cell r="J14" t="str">
            <v>ESPECTACULOS PUBLICOS ESPORADI</v>
          </cell>
          <cell r="K14">
            <v>185497.18</v>
          </cell>
          <cell r="M14">
            <v>110</v>
          </cell>
          <cell r="N14" t="str">
            <v>ESPECTACULOS PUBLICOS ESPORADI</v>
          </cell>
          <cell r="O14">
            <v>11080.3</v>
          </cell>
          <cell r="P14">
            <v>110</v>
          </cell>
          <cell r="Q14" t="str">
            <v>ESPECTACULOS PUBLICOS ESPORADI</v>
          </cell>
          <cell r="R14">
            <v>50889.57</v>
          </cell>
          <cell r="T14">
            <v>107</v>
          </cell>
          <cell r="U14" t="str">
            <v>VIDEO JUEGOS Y FUT-BOLITOS</v>
          </cell>
          <cell r="V14">
            <v>2046</v>
          </cell>
          <cell r="X14">
            <v>110</v>
          </cell>
          <cell r="Y14" t="str">
            <v>ESPECTACULOS PUBLICOS ESPORADI</v>
          </cell>
          <cell r="Z14">
            <v>20049.7</v>
          </cell>
          <cell r="AB14">
            <v>107</v>
          </cell>
          <cell r="AC14" t="str">
            <v>VIDEO JUEGOS Y FUT-BOLITOS</v>
          </cell>
          <cell r="AD14">
            <v>2046</v>
          </cell>
          <cell r="AF14">
            <v>107</v>
          </cell>
          <cell r="AG14" t="str">
            <v>VIDEO JUEGOS Y FUT-BOLITOS</v>
          </cell>
          <cell r="AH14">
            <v>1953</v>
          </cell>
        </row>
        <row r="15">
          <cell r="I15">
            <v>112</v>
          </cell>
          <cell r="J15" t="str">
            <v>ESPECTACULOS PUBLICOS PERMANEN</v>
          </cell>
          <cell r="K15">
            <v>66409.48</v>
          </cell>
          <cell r="M15">
            <v>112</v>
          </cell>
          <cell r="N15" t="str">
            <v>ESPECTACULOS PUBLICOS PERMANEN</v>
          </cell>
          <cell r="O15">
            <v>28826.5</v>
          </cell>
          <cell r="P15">
            <v>112</v>
          </cell>
          <cell r="Q15" t="str">
            <v>ESPECTACULOS PUBLICOS PERMANEN</v>
          </cell>
          <cell r="R15">
            <v>78961.81</v>
          </cell>
          <cell r="T15">
            <v>110</v>
          </cell>
          <cell r="U15" t="str">
            <v>ESPECTACULOS PUBLICOS ESPORADI</v>
          </cell>
          <cell r="V15">
            <v>200839.66</v>
          </cell>
          <cell r="X15">
            <v>112</v>
          </cell>
          <cell r="Y15" t="str">
            <v>ESPECTACULOS PUBLICOS PERMANEN</v>
          </cell>
          <cell r="Z15">
            <v>29998.66</v>
          </cell>
          <cell r="AB15">
            <v>110</v>
          </cell>
          <cell r="AC15" t="str">
            <v>ESPECTACULOS PUBLICOS ESPORADI</v>
          </cell>
          <cell r="AD15">
            <v>18459.650000000001</v>
          </cell>
          <cell r="AF15">
            <v>110</v>
          </cell>
          <cell r="AG15" t="str">
            <v>ESPECTACULOS PUBLICOS ESPORADI</v>
          </cell>
          <cell r="AH15">
            <v>39901.94</v>
          </cell>
        </row>
        <row r="16">
          <cell r="I16">
            <v>200</v>
          </cell>
          <cell r="J16" t="str">
            <v>RASTRO</v>
          </cell>
          <cell r="K16">
            <v>105763.38</v>
          </cell>
          <cell r="M16">
            <v>200</v>
          </cell>
          <cell r="N16" t="str">
            <v>RASTRO</v>
          </cell>
          <cell r="O16">
            <v>82656.899999999994</v>
          </cell>
          <cell r="P16">
            <v>114</v>
          </cell>
          <cell r="Q16" t="str">
            <v>IMPUESTO SOBRE  EXPLOTACION  D</v>
          </cell>
          <cell r="R16">
            <v>10433.36</v>
          </cell>
          <cell r="T16">
            <v>112</v>
          </cell>
          <cell r="U16" t="str">
            <v>ESPECTACULOS PUBLICOS PERMANEN</v>
          </cell>
          <cell r="V16">
            <v>51355.69</v>
          </cell>
          <cell r="X16">
            <v>200</v>
          </cell>
          <cell r="Y16" t="str">
            <v>RASTRO</v>
          </cell>
          <cell r="Z16">
            <v>107513.74</v>
          </cell>
          <cell r="AB16">
            <v>112</v>
          </cell>
          <cell r="AC16" t="str">
            <v>ESPECTACULOS PUBLICOS PERMANEN</v>
          </cell>
          <cell r="AD16">
            <v>34378.21</v>
          </cell>
          <cell r="AF16">
            <v>112</v>
          </cell>
          <cell r="AG16" t="str">
            <v>ESPECTACULOS PUBLICOS PERMANEN</v>
          </cell>
          <cell r="AH16">
            <v>79776.429999999993</v>
          </cell>
        </row>
        <row r="17">
          <cell r="I17">
            <v>202</v>
          </cell>
          <cell r="J17" t="str">
            <v>SEGURIDAD PUBLICA PERIODO MENS</v>
          </cell>
          <cell r="K17">
            <v>65526.51</v>
          </cell>
          <cell r="M17">
            <v>202</v>
          </cell>
          <cell r="N17" t="str">
            <v>SEGURIDAD PUBLICA PERIODO MENS</v>
          </cell>
          <cell r="O17">
            <v>65526.51</v>
          </cell>
          <cell r="P17">
            <v>200</v>
          </cell>
          <cell r="Q17" t="str">
            <v>RASTRO</v>
          </cell>
          <cell r="R17">
            <v>146576.35</v>
          </cell>
          <cell r="T17">
            <v>200</v>
          </cell>
          <cell r="U17" t="str">
            <v>RASTRO</v>
          </cell>
          <cell r="V17">
            <v>122260.72</v>
          </cell>
          <cell r="X17">
            <v>202</v>
          </cell>
          <cell r="Y17" t="str">
            <v>SEGURIDAD PUBLICA PERIODO MENS</v>
          </cell>
          <cell r="Z17">
            <v>720791.61</v>
          </cell>
          <cell r="AB17">
            <v>114</v>
          </cell>
          <cell r="AC17" t="str">
            <v>IMPUESTO SOBRE  EXPLOTACION  D</v>
          </cell>
          <cell r="AD17">
            <v>30792.59</v>
          </cell>
          <cell r="AF17">
            <v>114</v>
          </cell>
          <cell r="AG17" t="str">
            <v>IMPUESTO SOBRE  EXPLOTACION  D</v>
          </cell>
          <cell r="AH17">
            <v>7491.56</v>
          </cell>
        </row>
        <row r="18">
          <cell r="I18">
            <v>203</v>
          </cell>
          <cell r="J18" t="str">
            <v>PANTEONES CIUDAD</v>
          </cell>
          <cell r="K18">
            <v>50765.21</v>
          </cell>
          <cell r="M18">
            <v>203</v>
          </cell>
          <cell r="N18" t="str">
            <v>PANTEONES CIUDAD</v>
          </cell>
          <cell r="O18">
            <v>59382.74</v>
          </cell>
          <cell r="P18">
            <v>202</v>
          </cell>
          <cell r="Q18" t="str">
            <v>SEGURIDAD PUBLICA PERIODO MENS</v>
          </cell>
          <cell r="R18">
            <v>65526.51</v>
          </cell>
          <cell r="T18">
            <v>201</v>
          </cell>
          <cell r="U18" t="str">
            <v>RECOLECCION DE BASURA</v>
          </cell>
          <cell r="V18">
            <v>363</v>
          </cell>
          <cell r="X18">
            <v>203</v>
          </cell>
          <cell r="Y18" t="str">
            <v>PANTEONES CIUDAD</v>
          </cell>
          <cell r="Z18">
            <v>45579.76</v>
          </cell>
          <cell r="AB18">
            <v>200</v>
          </cell>
          <cell r="AC18" t="str">
            <v>RASTRO</v>
          </cell>
          <cell r="AD18">
            <v>123305.92</v>
          </cell>
          <cell r="AF18">
            <v>200</v>
          </cell>
          <cell r="AG18" t="str">
            <v>RASTRO</v>
          </cell>
          <cell r="AH18">
            <v>134602.63</v>
          </cell>
        </row>
        <row r="19">
          <cell r="I19">
            <v>204</v>
          </cell>
          <cell r="J19" t="str">
            <v>PANTEONES COMUNIDADES</v>
          </cell>
          <cell r="K19">
            <v>27224.05</v>
          </cell>
          <cell r="M19">
            <v>204</v>
          </cell>
          <cell r="N19" t="str">
            <v>PANTEONES COMUNIDADES</v>
          </cell>
          <cell r="O19">
            <v>18195.64</v>
          </cell>
          <cell r="P19">
            <v>203</v>
          </cell>
          <cell r="Q19" t="str">
            <v>PANTEONES CIUDAD</v>
          </cell>
          <cell r="R19">
            <v>56871.39</v>
          </cell>
          <cell r="T19">
            <v>202</v>
          </cell>
          <cell r="U19" t="str">
            <v>SEGURIDAD PUBLICA PERIODO MENS</v>
          </cell>
          <cell r="V19">
            <v>65526.51</v>
          </cell>
          <cell r="X19">
            <v>204</v>
          </cell>
          <cell r="Y19" t="str">
            <v>PANTEONES COMUNIDADES</v>
          </cell>
          <cell r="Z19">
            <v>22864.7</v>
          </cell>
          <cell r="AB19">
            <v>201</v>
          </cell>
          <cell r="AC19" t="str">
            <v>RECOLECCION DE BASURA</v>
          </cell>
          <cell r="AD19">
            <v>6742.23</v>
          </cell>
          <cell r="AF19">
            <v>201</v>
          </cell>
          <cell r="AG19" t="str">
            <v>RECOLECCION DE BASURA</v>
          </cell>
          <cell r="AH19">
            <v>12257.77</v>
          </cell>
        </row>
        <row r="20">
          <cell r="I20">
            <v>205</v>
          </cell>
          <cell r="J20" t="str">
            <v>ESTACIONAMIENTO MUSEO MOMIAS</v>
          </cell>
          <cell r="K20">
            <v>11002</v>
          </cell>
          <cell r="M20">
            <v>205</v>
          </cell>
          <cell r="N20" t="str">
            <v>ESTACIONAMIENTO MUSEO MOMIAS</v>
          </cell>
          <cell r="O20">
            <v>6766</v>
          </cell>
          <cell r="P20">
            <v>204</v>
          </cell>
          <cell r="Q20" t="str">
            <v>PANTEONES COMUNIDADES</v>
          </cell>
          <cell r="R20">
            <v>19667.63</v>
          </cell>
          <cell r="T20">
            <v>203</v>
          </cell>
          <cell r="U20" t="str">
            <v>PANTEONES CIUDAD</v>
          </cell>
          <cell r="V20">
            <v>50242.35</v>
          </cell>
          <cell r="X20">
            <v>205</v>
          </cell>
          <cell r="Y20" t="str">
            <v>ESTACIONAMIENTO MUSEO MOMIAS</v>
          </cell>
          <cell r="Z20">
            <v>13616</v>
          </cell>
          <cell r="AB20">
            <v>202</v>
          </cell>
          <cell r="AC20" t="str">
            <v>SEGURIDAD PUBLICA PERIODO MENS</v>
          </cell>
          <cell r="AD20">
            <v>149774.88</v>
          </cell>
          <cell r="AF20">
            <v>202</v>
          </cell>
          <cell r="AG20" t="str">
            <v>SEGURIDAD PUBLICA PERIODO MENS</v>
          </cell>
          <cell r="AH20">
            <v>168496.74</v>
          </cell>
        </row>
        <row r="21">
          <cell r="I21">
            <v>206</v>
          </cell>
          <cell r="J21" t="str">
            <v>ESTACIONAMIENTO MERCADO HIDALG</v>
          </cell>
          <cell r="K21">
            <v>22463</v>
          </cell>
          <cell r="M21">
            <v>206</v>
          </cell>
          <cell r="N21" t="str">
            <v>ESTACIONAMIENTO MERCADO HIDALG</v>
          </cell>
          <cell r="O21">
            <v>17671</v>
          </cell>
          <cell r="P21">
            <v>205</v>
          </cell>
          <cell r="Q21" t="str">
            <v>ESTACIONAMIENTO MUSEO MOMIAS</v>
          </cell>
          <cell r="R21">
            <v>26278</v>
          </cell>
          <cell r="T21">
            <v>204</v>
          </cell>
          <cell r="U21" t="str">
            <v>PANTEONES COMUNIDADES</v>
          </cell>
          <cell r="V21">
            <v>21608.1</v>
          </cell>
          <cell r="X21">
            <v>206</v>
          </cell>
          <cell r="Y21" t="str">
            <v>ESTACIONAMIENTO MERCADO HIDALG</v>
          </cell>
          <cell r="Z21">
            <v>24315</v>
          </cell>
          <cell r="AB21">
            <v>203</v>
          </cell>
          <cell r="AC21" t="str">
            <v>PANTEONES CIUDAD</v>
          </cell>
          <cell r="AD21">
            <v>58495.31</v>
          </cell>
          <cell r="AF21">
            <v>203</v>
          </cell>
          <cell r="AG21" t="str">
            <v>PANTEONES CIUDAD</v>
          </cell>
          <cell r="AH21">
            <v>39231.58</v>
          </cell>
        </row>
        <row r="22">
          <cell r="I22">
            <v>207</v>
          </cell>
          <cell r="J22" t="str">
            <v>ESTAC.  MERCADO EMBAJADORAS</v>
          </cell>
          <cell r="K22">
            <v>5373</v>
          </cell>
          <cell r="M22">
            <v>207</v>
          </cell>
          <cell r="N22" t="str">
            <v>ESTAC.  MERCADO EMBAJADORAS</v>
          </cell>
          <cell r="O22">
            <v>3260</v>
          </cell>
          <cell r="P22">
            <v>206</v>
          </cell>
          <cell r="Q22" t="str">
            <v>ESTACIONAMIENTO MERCADO HIDALG</v>
          </cell>
          <cell r="R22">
            <v>32793</v>
          </cell>
          <cell r="T22">
            <v>205</v>
          </cell>
          <cell r="U22" t="str">
            <v>ESTACIONAMIENTO MUSEO MOMIAS</v>
          </cell>
          <cell r="V22">
            <v>11023</v>
          </cell>
          <cell r="X22">
            <v>207</v>
          </cell>
          <cell r="Y22" t="str">
            <v>ESTAC.  MERCADO EMBAJADORAS</v>
          </cell>
          <cell r="Z22">
            <v>4962</v>
          </cell>
          <cell r="AB22">
            <v>204</v>
          </cell>
          <cell r="AC22" t="str">
            <v>PANTEONES COMUNIDADES</v>
          </cell>
          <cell r="AD22">
            <v>21864.34</v>
          </cell>
          <cell r="AF22">
            <v>204</v>
          </cell>
          <cell r="AG22" t="str">
            <v>PANTEONES COMUNIDADES</v>
          </cell>
          <cell r="AH22">
            <v>20651.939999999999</v>
          </cell>
        </row>
        <row r="23">
          <cell r="I23">
            <v>210</v>
          </cell>
          <cell r="J23" t="str">
            <v>POR LIC. DE CONST. Y AMPLIACIO</v>
          </cell>
          <cell r="K23">
            <v>52447.7</v>
          </cell>
          <cell r="M23">
            <v>210</v>
          </cell>
          <cell r="N23" t="str">
            <v>POR LIC. DE CONST. Y AMPLIACIO</v>
          </cell>
          <cell r="O23">
            <v>51772.34</v>
          </cell>
          <cell r="P23">
            <v>207</v>
          </cell>
          <cell r="Q23" t="str">
            <v>ESTAC.  MERCADO EMBAJADORAS</v>
          </cell>
          <cell r="R23">
            <v>5526</v>
          </cell>
          <cell r="T23">
            <v>206</v>
          </cell>
          <cell r="U23" t="str">
            <v>ESTACIONAMIENTO MERCADO HIDALG</v>
          </cell>
          <cell r="V23">
            <v>26486</v>
          </cell>
          <cell r="X23">
            <v>210</v>
          </cell>
          <cell r="Y23" t="str">
            <v>POR LIC. DE CONST. Y AMPLIACIO</v>
          </cell>
          <cell r="Z23">
            <v>54044.3</v>
          </cell>
          <cell r="AB23">
            <v>205</v>
          </cell>
          <cell r="AC23" t="str">
            <v>ESTACIONAMIENTO MUSEO MOMIAS</v>
          </cell>
          <cell r="AD23">
            <v>50347</v>
          </cell>
          <cell r="AF23">
            <v>205</v>
          </cell>
          <cell r="AG23" t="str">
            <v>ESTACIONAMIENTO MUSEO MOMIAS</v>
          </cell>
          <cell r="AH23">
            <v>36273</v>
          </cell>
        </row>
        <row r="24">
          <cell r="I24">
            <v>211</v>
          </cell>
          <cell r="J24" t="str">
            <v>POR LIC DE REGULARIZACION DE C</v>
          </cell>
          <cell r="K24">
            <v>35310.769999999997</v>
          </cell>
          <cell r="M24">
            <v>211</v>
          </cell>
          <cell r="N24" t="str">
            <v>POR LIC DE REGULARIZACION DE C</v>
          </cell>
          <cell r="O24">
            <v>17212.73</v>
          </cell>
          <cell r="P24">
            <v>210</v>
          </cell>
          <cell r="Q24" t="str">
            <v>POR LIC. DE CONST. Y AMPLIACIO</v>
          </cell>
          <cell r="R24">
            <v>63601.65</v>
          </cell>
          <cell r="T24">
            <v>207</v>
          </cell>
          <cell r="U24" t="str">
            <v>ESTAC.  MERCADO EMBAJADORAS</v>
          </cell>
          <cell r="V24">
            <v>4525</v>
          </cell>
          <cell r="X24">
            <v>211</v>
          </cell>
          <cell r="Y24" t="str">
            <v>POR LIC DE REGULARIZACION DE C</v>
          </cell>
          <cell r="Z24">
            <v>39460.51</v>
          </cell>
          <cell r="AB24">
            <v>206</v>
          </cell>
          <cell r="AC24" t="str">
            <v>ESTACIONAMIENTO MERCADO HIDALG</v>
          </cell>
          <cell r="AD24">
            <v>31599</v>
          </cell>
          <cell r="AF24">
            <v>206</v>
          </cell>
          <cell r="AG24" t="str">
            <v>ESTACIONAMIENTO MERCADO HIDALG</v>
          </cell>
          <cell r="AH24">
            <v>30307</v>
          </cell>
        </row>
        <row r="25">
          <cell r="I25">
            <v>212</v>
          </cell>
          <cell r="J25" t="str">
            <v>POR PRORROGAS DE LIC DE CONST</v>
          </cell>
          <cell r="K25">
            <v>2232.52</v>
          </cell>
          <cell r="M25">
            <v>212</v>
          </cell>
          <cell r="N25" t="str">
            <v>POR PRORROGAS DE LIC DE CONST</v>
          </cell>
          <cell r="O25">
            <v>1693.63</v>
          </cell>
          <cell r="P25">
            <v>211</v>
          </cell>
          <cell r="Q25" t="str">
            <v>POR LIC DE REGULARIZACION DE C</v>
          </cell>
          <cell r="R25">
            <v>20922.009999999998</v>
          </cell>
          <cell r="T25">
            <v>210</v>
          </cell>
          <cell r="U25" t="str">
            <v>POR LIC. DE CONST. Y AMPLIACIO</v>
          </cell>
          <cell r="V25">
            <v>59169.37</v>
          </cell>
          <cell r="X25">
            <v>212</v>
          </cell>
          <cell r="Y25" t="str">
            <v>POR PRORROGAS DE LIC DE CONST</v>
          </cell>
          <cell r="Z25">
            <v>4466.84</v>
          </cell>
          <cell r="AB25">
            <v>207</v>
          </cell>
          <cell r="AC25" t="str">
            <v>ESTAC.  MERCADO EMBAJADORAS</v>
          </cell>
          <cell r="AD25">
            <v>4780</v>
          </cell>
          <cell r="AF25">
            <v>207</v>
          </cell>
          <cell r="AG25" t="str">
            <v>ESTAC.  MERCADO EMBAJADORAS</v>
          </cell>
          <cell r="AH25">
            <v>3643</v>
          </cell>
        </row>
        <row r="26">
          <cell r="I26">
            <v>217</v>
          </cell>
          <cell r="J26" t="str">
            <v>ANALISIS DE FAC PARA DIV LOT O</v>
          </cell>
          <cell r="K26">
            <v>20647.38</v>
          </cell>
          <cell r="M26">
            <v>217</v>
          </cell>
          <cell r="N26" t="str">
            <v>ANALISIS DE FAC PARA DIV LOT O</v>
          </cell>
          <cell r="O26">
            <v>14100.8</v>
          </cell>
          <cell r="P26">
            <v>212</v>
          </cell>
          <cell r="Q26" t="str">
            <v>POR PRORROGAS DE LIC DE CONST</v>
          </cell>
          <cell r="R26">
            <v>10723.57</v>
          </cell>
          <cell r="T26">
            <v>211</v>
          </cell>
          <cell r="U26" t="str">
            <v>POR LIC DE REGULARIZACION DE C</v>
          </cell>
          <cell r="V26">
            <v>58774.09</v>
          </cell>
          <cell r="X26">
            <v>217</v>
          </cell>
          <cell r="Y26" t="str">
            <v>ANALISIS DE FAC PARA DIV LOT O</v>
          </cell>
          <cell r="Z26">
            <v>10323.799999999999</v>
          </cell>
          <cell r="AB26">
            <v>210</v>
          </cell>
          <cell r="AC26" t="str">
            <v>POR LIC. DE CONST. Y AMPLIACIO</v>
          </cell>
          <cell r="AD26">
            <v>154071.23000000001</v>
          </cell>
          <cell r="AF26">
            <v>210</v>
          </cell>
          <cell r="AG26" t="str">
            <v>POR LIC. DE CONST. Y AMPLIACIO</v>
          </cell>
          <cell r="AH26">
            <v>80931.8</v>
          </cell>
        </row>
        <row r="27">
          <cell r="I27">
            <v>221</v>
          </cell>
          <cell r="J27" t="str">
            <v>LIC USO SUELO ALIN N. OFIC COM</v>
          </cell>
          <cell r="K27">
            <v>53124.800000000003</v>
          </cell>
          <cell r="M27">
            <v>219</v>
          </cell>
          <cell r="N27" t="str">
            <v>LIC USO SUELO ALIN N. OFIC HAB</v>
          </cell>
          <cell r="O27">
            <v>8587.07</v>
          </cell>
          <cell r="P27">
            <v>217</v>
          </cell>
          <cell r="Q27" t="str">
            <v>ANALISIS DE FAC PARA DIV LOT O</v>
          </cell>
          <cell r="R27">
            <v>21403</v>
          </cell>
          <cell r="T27">
            <v>212</v>
          </cell>
          <cell r="U27" t="str">
            <v>POR PRORROGAS DE LIC DE CONST</v>
          </cell>
          <cell r="V27">
            <v>4785.45</v>
          </cell>
          <cell r="X27">
            <v>219</v>
          </cell>
          <cell r="Y27" t="str">
            <v>LIC USO SUELO ALIN N. OFIC HAB</v>
          </cell>
          <cell r="Z27">
            <v>12277.96</v>
          </cell>
          <cell r="AB27">
            <v>211</v>
          </cell>
          <cell r="AC27" t="str">
            <v>POR LIC DE REGULARIZACION DE C</v>
          </cell>
          <cell r="AD27">
            <v>28149.75</v>
          </cell>
          <cell r="AF27">
            <v>211</v>
          </cell>
          <cell r="AG27" t="str">
            <v>POR LIC DE REGULARIZACION DE C</v>
          </cell>
          <cell r="AH27">
            <v>31532.95</v>
          </cell>
        </row>
        <row r="28">
          <cell r="I28">
            <v>223</v>
          </cell>
          <cell r="J28" t="str">
            <v>USO DE SUELO VIA PUBLICA ESTRU</v>
          </cell>
          <cell r="K28">
            <v>8774</v>
          </cell>
          <cell r="M28">
            <v>221</v>
          </cell>
          <cell r="N28" t="str">
            <v>LIC USO SUELO ALIN N. OFIC COM</v>
          </cell>
          <cell r="O28">
            <v>9214.7800000000007</v>
          </cell>
          <cell r="P28">
            <v>219</v>
          </cell>
          <cell r="Q28" t="str">
            <v>LIC USO SUELO ALIN N. OFIC HAB</v>
          </cell>
          <cell r="R28">
            <v>12255.57</v>
          </cell>
          <cell r="T28">
            <v>217</v>
          </cell>
          <cell r="U28" t="str">
            <v>ANALISIS DE FAC PARA DIV LOT O</v>
          </cell>
          <cell r="V28">
            <v>22662</v>
          </cell>
          <cell r="X28">
            <v>221</v>
          </cell>
          <cell r="Y28" t="str">
            <v>LIC USO SUELO ALIN N. OFIC COM</v>
          </cell>
          <cell r="Z28">
            <v>26562.55</v>
          </cell>
          <cell r="AB28">
            <v>212</v>
          </cell>
          <cell r="AC28" t="str">
            <v>POR PRORROGAS DE LIC DE CONST</v>
          </cell>
          <cell r="AD28">
            <v>6609.45</v>
          </cell>
          <cell r="AF28">
            <v>212</v>
          </cell>
          <cell r="AG28" t="str">
            <v>POR PRORROGAS DE LIC DE CONST</v>
          </cell>
          <cell r="AH28">
            <v>629.13</v>
          </cell>
        </row>
        <row r="29">
          <cell r="I29">
            <v>227</v>
          </cell>
          <cell r="J29" t="str">
            <v>AVALUOS PRACT POR TESORERIA</v>
          </cell>
          <cell r="K29">
            <v>242</v>
          </cell>
          <cell r="M29">
            <v>226</v>
          </cell>
          <cell r="N29" t="str">
            <v>AVALUOS PRAC POR PERITOS FISCA</v>
          </cell>
          <cell r="O29">
            <v>605.38</v>
          </cell>
          <cell r="P29">
            <v>221</v>
          </cell>
          <cell r="Q29" t="str">
            <v>LIC USO SUELO ALIN N. OFIC COM</v>
          </cell>
          <cell r="R29">
            <v>45048.22</v>
          </cell>
          <cell r="T29">
            <v>219</v>
          </cell>
          <cell r="U29" t="str">
            <v>LIC USO SUELO ALIN N. OFIC HAB</v>
          </cell>
          <cell r="V29">
            <v>5797.44</v>
          </cell>
          <cell r="X29">
            <v>223</v>
          </cell>
          <cell r="Y29" t="str">
            <v>USO DE SUELO VIA PUBLICA ESTRU</v>
          </cell>
          <cell r="Z29">
            <v>714</v>
          </cell>
          <cell r="AB29">
            <v>217</v>
          </cell>
          <cell r="AC29" t="str">
            <v>ANALISIS DE FAC PARA DIV LOT O</v>
          </cell>
          <cell r="AD29">
            <v>15359.88</v>
          </cell>
          <cell r="AF29">
            <v>217</v>
          </cell>
          <cell r="AG29" t="str">
            <v>ANALISIS DE FAC PARA DIV LOT O</v>
          </cell>
          <cell r="AH29">
            <v>16115.2</v>
          </cell>
        </row>
        <row r="30">
          <cell r="I30">
            <v>228</v>
          </cell>
          <cell r="J30" t="str">
            <v>POR PERM EVENT P/ VTA DE BEB A</v>
          </cell>
          <cell r="K30">
            <v>71341.600000000006</v>
          </cell>
          <cell r="M30">
            <v>227</v>
          </cell>
          <cell r="N30" t="str">
            <v>AVALUOS PRACT POR TESORERIA</v>
          </cell>
          <cell r="O30">
            <v>380</v>
          </cell>
          <cell r="P30">
            <v>226</v>
          </cell>
          <cell r="Q30" t="str">
            <v>AVALUOS PRAC POR PERITOS FISCA</v>
          </cell>
          <cell r="R30">
            <v>721</v>
          </cell>
          <cell r="T30">
            <v>221</v>
          </cell>
          <cell r="U30" t="str">
            <v>LIC USO SUELO ALIN N. OFIC COM</v>
          </cell>
          <cell r="V30">
            <v>11780.9</v>
          </cell>
          <cell r="X30">
            <v>226</v>
          </cell>
          <cell r="Y30" t="str">
            <v>AVALUOS PRAC POR PERITOS FISCA</v>
          </cell>
          <cell r="Z30">
            <v>4400.71</v>
          </cell>
          <cell r="AB30">
            <v>219</v>
          </cell>
          <cell r="AC30" t="str">
            <v>LIC USO SUELO ALIN N. OFIC HAB</v>
          </cell>
          <cell r="AD30">
            <v>26525.35</v>
          </cell>
          <cell r="AF30">
            <v>219</v>
          </cell>
          <cell r="AG30" t="str">
            <v>LIC USO SUELO ALIN N. OFIC HAB</v>
          </cell>
          <cell r="AH30">
            <v>696.43</v>
          </cell>
        </row>
        <row r="31">
          <cell r="I31">
            <v>229</v>
          </cell>
          <cell r="J31" t="str">
            <v>CONSTANCIAS DE VALOR FISCAL</v>
          </cell>
          <cell r="K31">
            <v>29208.44</v>
          </cell>
          <cell r="M31">
            <v>228</v>
          </cell>
          <cell r="N31" t="str">
            <v>POR PERM EVENT P/ VTA DE BEB A</v>
          </cell>
          <cell r="O31">
            <v>26970.36</v>
          </cell>
          <cell r="P31">
            <v>227</v>
          </cell>
          <cell r="Q31" t="str">
            <v>AVALUOS PRACT POR TESORERIA</v>
          </cell>
          <cell r="R31">
            <v>612</v>
          </cell>
          <cell r="T31">
            <v>223</v>
          </cell>
          <cell r="U31" t="str">
            <v>USO DE SUELO VIA PUBLICA ESTRU</v>
          </cell>
          <cell r="V31">
            <v>56537.83</v>
          </cell>
          <cell r="X31">
            <v>227</v>
          </cell>
          <cell r="Y31" t="str">
            <v>AVALUOS PRACT POR TESORERIA</v>
          </cell>
          <cell r="Z31">
            <v>11602</v>
          </cell>
          <cell r="AB31">
            <v>220</v>
          </cell>
          <cell r="AC31" t="str">
            <v>LIC USO SUELO ALIN N. OFIC IND</v>
          </cell>
          <cell r="AD31">
            <v>12483</v>
          </cell>
          <cell r="AF31">
            <v>221</v>
          </cell>
          <cell r="AG31" t="str">
            <v>LIC USO SUELO ALIN N. OFIC COM</v>
          </cell>
          <cell r="AH31">
            <v>30194.41</v>
          </cell>
        </row>
        <row r="32">
          <cell r="I32">
            <v>244</v>
          </cell>
          <cell r="J32" t="str">
            <v>EXP DE LIC O PERM P/ ESTAB DE</v>
          </cell>
          <cell r="K32">
            <v>18536.240000000002</v>
          </cell>
          <cell r="M32">
            <v>229</v>
          </cell>
          <cell r="N32" t="str">
            <v>CONSTANCIAS DE VALOR FISCAL</v>
          </cell>
          <cell r="O32">
            <v>30220.49</v>
          </cell>
          <cell r="P32">
            <v>228</v>
          </cell>
          <cell r="Q32" t="str">
            <v>POR PERM EVENT P/ VTA DE BEB A</v>
          </cell>
          <cell r="R32">
            <v>18127.41</v>
          </cell>
          <cell r="T32">
            <v>226</v>
          </cell>
          <cell r="U32" t="str">
            <v>AVALUOS PRAC POR PERITOS FISCA</v>
          </cell>
          <cell r="V32">
            <v>515</v>
          </cell>
          <cell r="X32">
            <v>228</v>
          </cell>
          <cell r="Y32" t="str">
            <v>POR PERM EVENT P/ VTA DE BEB A</v>
          </cell>
          <cell r="Z32">
            <v>41287.120000000003</v>
          </cell>
          <cell r="AB32">
            <v>221</v>
          </cell>
          <cell r="AC32" t="str">
            <v>LIC USO SUELO ALIN N. OFIC COM</v>
          </cell>
          <cell r="AD32">
            <v>22224.639999999999</v>
          </cell>
          <cell r="AF32">
            <v>226</v>
          </cell>
          <cell r="AG32" t="str">
            <v>AVALUOS PRAC POR PERITOS FISCA</v>
          </cell>
          <cell r="AH32">
            <v>20467.009999999998</v>
          </cell>
        </row>
        <row r="33">
          <cell r="I33">
            <v>248</v>
          </cell>
          <cell r="J33" t="str">
            <v>ESTACIONAMIENTO EX. EST. FERRO</v>
          </cell>
          <cell r="K33">
            <v>45046</v>
          </cell>
          <cell r="M33">
            <v>244</v>
          </cell>
          <cell r="N33" t="str">
            <v>EXP DE LIC O PERM P/ ESTAB DE</v>
          </cell>
          <cell r="O33">
            <v>10150.870000000001</v>
          </cell>
          <cell r="P33">
            <v>229</v>
          </cell>
          <cell r="Q33" t="str">
            <v>CONSTANCIAS DE VALOR FISCAL</v>
          </cell>
          <cell r="R33">
            <v>30344.83</v>
          </cell>
          <cell r="T33">
            <v>227</v>
          </cell>
          <cell r="U33" t="str">
            <v>AVALUOS PRACT POR TESORERIA</v>
          </cell>
          <cell r="V33">
            <v>366</v>
          </cell>
          <cell r="X33">
            <v>229</v>
          </cell>
          <cell r="Y33" t="str">
            <v>CONSTANCIAS DE VALOR FISCAL</v>
          </cell>
          <cell r="Z33">
            <v>28822.73</v>
          </cell>
          <cell r="AB33">
            <v>226</v>
          </cell>
          <cell r="AC33" t="str">
            <v>AVALUOS PRAC POR PERITOS FISCA</v>
          </cell>
          <cell r="AD33">
            <v>8855.67</v>
          </cell>
          <cell r="AF33">
            <v>227</v>
          </cell>
          <cell r="AG33" t="str">
            <v>AVALUOS PRACT POR TESORERIA</v>
          </cell>
          <cell r="AH33">
            <v>6739</v>
          </cell>
        </row>
        <row r="34">
          <cell r="I34">
            <v>249</v>
          </cell>
          <cell r="J34" t="str">
            <v>REGUL. PROR.LIC.CONT.75% DER.</v>
          </cell>
          <cell r="K34">
            <v>27174.58</v>
          </cell>
          <cell r="M34">
            <v>248</v>
          </cell>
          <cell r="N34" t="str">
            <v>ESTACIONAMIENTO EX. EST. FERRO</v>
          </cell>
          <cell r="O34">
            <v>37390</v>
          </cell>
          <cell r="P34">
            <v>240</v>
          </cell>
          <cell r="Q34" t="str">
            <v>REV PROY P/ AUT. DE TRAZA</v>
          </cell>
          <cell r="R34">
            <v>967.6</v>
          </cell>
          <cell r="T34">
            <v>228</v>
          </cell>
          <cell r="U34" t="str">
            <v>POR PERM EVENT P/ VTA DE BEB A</v>
          </cell>
          <cell r="V34">
            <v>18131.740000000002</v>
          </cell>
          <cell r="X34">
            <v>244</v>
          </cell>
          <cell r="Y34" t="str">
            <v>EXP DE LIC O PERM P/ ESTAB DE</v>
          </cell>
          <cell r="Z34">
            <v>18537.57</v>
          </cell>
          <cell r="AB34">
            <v>227</v>
          </cell>
          <cell r="AC34" t="str">
            <v>AVALUOS PRACT POR TESORERIA</v>
          </cell>
          <cell r="AD34">
            <v>1206</v>
          </cell>
          <cell r="AF34">
            <v>228</v>
          </cell>
          <cell r="AG34" t="str">
            <v>POR PERM EVENT P/ VTA DE BEB A</v>
          </cell>
          <cell r="AH34">
            <v>14745.4</v>
          </cell>
        </row>
        <row r="35">
          <cell r="I35">
            <v>252</v>
          </cell>
          <cell r="J35" t="str">
            <v>RESOLUCION DE IMPACTO AMBIENTA</v>
          </cell>
          <cell r="K35">
            <v>4081.06</v>
          </cell>
          <cell r="M35">
            <v>249</v>
          </cell>
          <cell r="N35" t="str">
            <v>REGUL. PROR.LIC.CONT.75% DER.</v>
          </cell>
          <cell r="O35">
            <v>1515.24</v>
          </cell>
          <cell r="P35">
            <v>243</v>
          </cell>
          <cell r="Q35" t="str">
            <v>POR AUT O PERM MODIFICACION DE</v>
          </cell>
          <cell r="R35">
            <v>1823.2</v>
          </cell>
          <cell r="T35">
            <v>229</v>
          </cell>
          <cell r="U35" t="str">
            <v>CONSTANCIAS DE VALOR FISCAL</v>
          </cell>
          <cell r="V35">
            <v>28522.5</v>
          </cell>
          <cell r="X35">
            <v>248</v>
          </cell>
          <cell r="Y35" t="str">
            <v>ESTACIONAMIENTO EX. EST. FERRO</v>
          </cell>
          <cell r="Z35">
            <v>56537</v>
          </cell>
          <cell r="AB35">
            <v>228</v>
          </cell>
          <cell r="AC35" t="str">
            <v>POR PERM EVENT P/ VTA DE BEB A</v>
          </cell>
          <cell r="AD35">
            <v>58981.599999999999</v>
          </cell>
          <cell r="AF35">
            <v>229</v>
          </cell>
          <cell r="AG35" t="str">
            <v>CONSTANCIAS DE VALOR FISCAL</v>
          </cell>
          <cell r="AH35">
            <v>29584.54</v>
          </cell>
        </row>
        <row r="36">
          <cell r="I36">
            <v>253</v>
          </cell>
          <cell r="J36" t="str">
            <v>ESTACIONAMIENTO EMBAJADORAS  (</v>
          </cell>
          <cell r="K36">
            <v>59443.21</v>
          </cell>
          <cell r="M36">
            <v>252</v>
          </cell>
          <cell r="N36" t="str">
            <v>RESOLUCION DE IMPACTO AMBIENTA</v>
          </cell>
          <cell r="O36">
            <v>3039.51</v>
          </cell>
          <cell r="P36">
            <v>244</v>
          </cell>
          <cell r="Q36" t="str">
            <v>EXP DE LIC O PERM P/ ESTAB DE</v>
          </cell>
          <cell r="R36">
            <v>29552.22</v>
          </cell>
          <cell r="T36">
            <v>240</v>
          </cell>
          <cell r="U36" t="str">
            <v>REV PROY P/ AUT. DE TRAZA</v>
          </cell>
          <cell r="V36">
            <v>126187.19</v>
          </cell>
          <cell r="X36">
            <v>249</v>
          </cell>
          <cell r="Y36" t="str">
            <v>REGUL. PROR.LIC.CONT.75% DER.</v>
          </cell>
          <cell r="Z36">
            <v>2141.64</v>
          </cell>
          <cell r="AB36">
            <v>229</v>
          </cell>
          <cell r="AC36" t="str">
            <v>CONSTANCIAS DE VALOR FISCAL</v>
          </cell>
          <cell r="AD36">
            <v>31616.16</v>
          </cell>
          <cell r="AF36">
            <v>240</v>
          </cell>
          <cell r="AG36" t="str">
            <v>REV PROY P/ AUT. DE TRAZA</v>
          </cell>
          <cell r="AH36">
            <v>6344.93</v>
          </cell>
        </row>
        <row r="37">
          <cell r="I37">
            <v>254</v>
          </cell>
          <cell r="J37" t="str">
            <v>POR CERTIF.TERMINO DE OBRA</v>
          </cell>
          <cell r="K37">
            <v>7433.7</v>
          </cell>
          <cell r="M37">
            <v>253</v>
          </cell>
          <cell r="N37" t="str">
            <v>ESTACIONAMIENTO EMBAJADORAS  (</v>
          </cell>
          <cell r="O37">
            <v>46251</v>
          </cell>
          <cell r="P37">
            <v>248</v>
          </cell>
          <cell r="Q37" t="str">
            <v>ESTACIONAMIENTO EX. EST. FERRO</v>
          </cell>
          <cell r="R37">
            <v>75836</v>
          </cell>
          <cell r="T37">
            <v>241</v>
          </cell>
          <cell r="U37" t="str">
            <v>AUTORIZACION  DE OBRAS DE URBA</v>
          </cell>
          <cell r="V37">
            <v>751402.17</v>
          </cell>
          <cell r="X37">
            <v>252</v>
          </cell>
          <cell r="Y37" t="str">
            <v>RESOLUCION DE IMPACTO AMBIENTA</v>
          </cell>
          <cell r="Z37">
            <v>3902.05</v>
          </cell>
          <cell r="AB37">
            <v>240</v>
          </cell>
          <cell r="AC37" t="str">
            <v>REV PROY P/ AUT. DE TRAZA</v>
          </cell>
          <cell r="AD37">
            <v>456.14</v>
          </cell>
          <cell r="AF37">
            <v>241</v>
          </cell>
          <cell r="AG37" t="str">
            <v>AUTORIZACION  DE OBRAS DE URBA</v>
          </cell>
          <cell r="AH37">
            <v>90.6</v>
          </cell>
        </row>
        <row r="38">
          <cell r="I38">
            <v>256</v>
          </cell>
          <cell r="J38" t="str">
            <v>POR ALINEAM. N° USO HABIT</v>
          </cell>
          <cell r="K38">
            <v>147075.39000000001</v>
          </cell>
          <cell r="M38">
            <v>254</v>
          </cell>
          <cell r="N38" t="str">
            <v>POR CERTIF.TERMINO DE OBRA</v>
          </cell>
          <cell r="O38">
            <v>1063.77</v>
          </cell>
          <cell r="P38">
            <v>249</v>
          </cell>
          <cell r="Q38" t="str">
            <v>REGUL. PROR.LIC.CONT.75% DER.</v>
          </cell>
          <cell r="R38">
            <v>3244.26</v>
          </cell>
          <cell r="T38">
            <v>244</v>
          </cell>
          <cell r="U38" t="str">
            <v>EXP DE LIC O PERM P/ ESTAB DE</v>
          </cell>
          <cell r="V38">
            <v>45545.01</v>
          </cell>
          <cell r="X38">
            <v>253</v>
          </cell>
          <cell r="Y38" t="str">
            <v>ESTACIONAMIENTO EMBAJADORAS  (</v>
          </cell>
          <cell r="Z38">
            <v>61780</v>
          </cell>
          <cell r="AB38">
            <v>241</v>
          </cell>
          <cell r="AC38" t="str">
            <v>AUTORIZACION  DE OBRAS DE URBA</v>
          </cell>
          <cell r="AD38">
            <v>3366.36</v>
          </cell>
          <cell r="AF38">
            <v>243</v>
          </cell>
          <cell r="AG38" t="str">
            <v>POR AUT O PERM MODIFICACION DE</v>
          </cell>
          <cell r="AH38">
            <v>4874.4799999999996</v>
          </cell>
        </row>
        <row r="39">
          <cell r="I39">
            <v>258</v>
          </cell>
          <cell r="J39" t="str">
            <v>POR ALINEM. N° USO COMERCIAL</v>
          </cell>
          <cell r="K39">
            <v>6998.4</v>
          </cell>
          <cell r="M39">
            <v>256</v>
          </cell>
          <cell r="N39" t="str">
            <v>POR ALINEAM. N° USO HABIT</v>
          </cell>
          <cell r="O39">
            <v>75039.91</v>
          </cell>
          <cell r="P39">
            <v>252</v>
          </cell>
          <cell r="Q39" t="str">
            <v>RESOLUCION DE IMPACTO AMBIENTA</v>
          </cell>
          <cell r="R39">
            <v>7906.52</v>
          </cell>
          <cell r="T39">
            <v>248</v>
          </cell>
          <cell r="U39" t="str">
            <v>ESTACIONAMIENTO EX. EST. FERRO</v>
          </cell>
          <cell r="V39">
            <v>61615.5</v>
          </cell>
          <cell r="X39">
            <v>254</v>
          </cell>
          <cell r="Y39" t="str">
            <v>POR CERTIF.TERMINO DE OBRA</v>
          </cell>
          <cell r="Z39">
            <v>4925.16</v>
          </cell>
          <cell r="AB39">
            <v>243</v>
          </cell>
          <cell r="AC39" t="str">
            <v>POR AUT O PERM MODIFICACION DE</v>
          </cell>
          <cell r="AD39">
            <v>1738.04</v>
          </cell>
          <cell r="AF39">
            <v>244</v>
          </cell>
          <cell r="AG39" t="str">
            <v>EXP DE LIC O PERM P/ ESTAB DE</v>
          </cell>
          <cell r="AH39">
            <v>25497.59</v>
          </cell>
        </row>
        <row r="40">
          <cell r="I40">
            <v>264</v>
          </cell>
          <cell r="J40" t="str">
            <v>DERECHOS REFRENDO ANUAL CONCES</v>
          </cell>
          <cell r="K40">
            <v>6241.5</v>
          </cell>
          <cell r="M40">
            <v>258</v>
          </cell>
          <cell r="N40" t="str">
            <v>POR ALINEM. N° USO COMERCIAL</v>
          </cell>
          <cell r="O40">
            <v>12657.18</v>
          </cell>
          <cell r="P40">
            <v>253</v>
          </cell>
          <cell r="Q40" t="str">
            <v>ESTACIONAMIENTO EMBAJADORAS  (</v>
          </cell>
          <cell r="R40">
            <v>92066.35</v>
          </cell>
          <cell r="T40">
            <v>249</v>
          </cell>
          <cell r="U40" t="str">
            <v>REGUL. PROR.LIC.CONT.75% DER.</v>
          </cell>
          <cell r="V40">
            <v>5683.03</v>
          </cell>
          <cell r="X40">
            <v>256</v>
          </cell>
          <cell r="Y40" t="str">
            <v>POR ALINEAM. N° USO HABIT</v>
          </cell>
          <cell r="Z40">
            <v>74743.320000000007</v>
          </cell>
          <cell r="AB40">
            <v>244</v>
          </cell>
          <cell r="AC40" t="str">
            <v>EXP DE LIC O PERM P/ ESTAB DE</v>
          </cell>
          <cell r="AD40">
            <v>40763.51</v>
          </cell>
          <cell r="AF40">
            <v>248</v>
          </cell>
          <cell r="AG40" t="str">
            <v>ESTACIONAMIENTO EX. EST. FERRO</v>
          </cell>
          <cell r="AH40">
            <v>61322.559999999998</v>
          </cell>
        </row>
        <row r="41">
          <cell r="I41">
            <v>266</v>
          </cell>
          <cell r="J41" t="str">
            <v>DICTAMEN DE FACTIBILIDAD PROTE</v>
          </cell>
          <cell r="K41">
            <v>5563.74</v>
          </cell>
          <cell r="M41">
            <v>264</v>
          </cell>
          <cell r="N41" t="str">
            <v>DERECHOS REFRENDO ANUAL CONCES</v>
          </cell>
          <cell r="O41">
            <v>16852.05</v>
          </cell>
          <cell r="P41">
            <v>254</v>
          </cell>
          <cell r="Q41" t="str">
            <v>POR CERTIF.TERMINO DE OBRA</v>
          </cell>
          <cell r="R41">
            <v>10287.49</v>
          </cell>
          <cell r="T41">
            <v>252</v>
          </cell>
          <cell r="U41" t="str">
            <v>RESOLUCION DE IMPACTO AMBIENTA</v>
          </cell>
          <cell r="V41">
            <v>8658.81</v>
          </cell>
          <cell r="X41">
            <v>257</v>
          </cell>
          <cell r="Y41" t="str">
            <v>POR ALINEAM. N° USO INDUST</v>
          </cell>
          <cell r="Z41">
            <v>8343.1299999999992</v>
          </cell>
          <cell r="AB41">
            <v>248</v>
          </cell>
          <cell r="AC41" t="str">
            <v>ESTACIONAMIENTO EX. EST. FERRO</v>
          </cell>
          <cell r="AD41">
            <v>92827.6</v>
          </cell>
          <cell r="AF41">
            <v>249</v>
          </cell>
          <cell r="AG41" t="str">
            <v>REGUL. PROR.LIC.CONT.75% DER.</v>
          </cell>
          <cell r="AH41">
            <v>5614.84</v>
          </cell>
        </row>
        <row r="42">
          <cell r="I42">
            <v>267</v>
          </cell>
          <cell r="J42" t="str">
            <v>CONSTANCIA  DE VERIFICACION PR</v>
          </cell>
          <cell r="K42">
            <v>1569.15</v>
          </cell>
          <cell r="M42">
            <v>266</v>
          </cell>
          <cell r="N42" t="str">
            <v>DICTAMEN DE FACTIBILIDAD PROTE</v>
          </cell>
          <cell r="O42">
            <v>6419.7</v>
          </cell>
          <cell r="P42">
            <v>256</v>
          </cell>
          <cell r="Q42" t="str">
            <v>POR ALINEAM. N° USO HABIT</v>
          </cell>
          <cell r="R42">
            <v>161932.66</v>
          </cell>
          <cell r="T42">
            <v>253</v>
          </cell>
          <cell r="U42" t="str">
            <v>ESTACIONAMIENTO EMBAJADORAS  (</v>
          </cell>
          <cell r="V42">
            <v>69494</v>
          </cell>
          <cell r="X42">
            <v>260</v>
          </cell>
          <cell r="Y42" t="str">
            <v>POR PERMISO PARA VENTA DE LOTE</v>
          </cell>
          <cell r="Z42">
            <v>72358.460000000006</v>
          </cell>
          <cell r="AB42">
            <v>249</v>
          </cell>
          <cell r="AC42" t="str">
            <v>REGUL. PROR.LIC.CONT.75% DER.</v>
          </cell>
          <cell r="AD42">
            <v>2824.07</v>
          </cell>
          <cell r="AF42">
            <v>252</v>
          </cell>
          <cell r="AG42" t="str">
            <v>RESOLUCION DE IMPACTO AMBIENTA</v>
          </cell>
          <cell r="AH42">
            <v>6091.15</v>
          </cell>
        </row>
        <row r="43">
          <cell r="I43">
            <v>268</v>
          </cell>
          <cell r="J43" t="str">
            <v>CASA DE LA CULTURA</v>
          </cell>
          <cell r="K43">
            <v>4689.42</v>
          </cell>
          <cell r="M43">
            <v>267</v>
          </cell>
          <cell r="N43" t="str">
            <v>CONSTANCIA  DE VERIFICACION PR</v>
          </cell>
          <cell r="O43">
            <v>1426.5</v>
          </cell>
          <cell r="P43">
            <v>258</v>
          </cell>
          <cell r="Q43" t="str">
            <v>POR ALINEM. N° USO COMERCIAL</v>
          </cell>
          <cell r="R43">
            <v>9049.7099999999991</v>
          </cell>
          <cell r="T43">
            <v>254</v>
          </cell>
          <cell r="U43" t="str">
            <v>POR CERTIF.TERMINO DE OBRA</v>
          </cell>
          <cell r="V43">
            <v>21063.57</v>
          </cell>
          <cell r="X43">
            <v>265</v>
          </cell>
          <cell r="Y43" t="str">
            <v>DERECHOS POR OTROS SERV. TRANS</v>
          </cell>
          <cell r="Z43">
            <v>41730.01</v>
          </cell>
          <cell r="AB43">
            <v>252</v>
          </cell>
          <cell r="AC43" t="str">
            <v>RESOLUCION DE IMPACTO AMBIENTA</v>
          </cell>
          <cell r="AD43">
            <v>7495.02</v>
          </cell>
          <cell r="AF43">
            <v>253</v>
          </cell>
          <cell r="AG43" t="str">
            <v>ESTACIONAMIENTO EMBAJADORAS  (</v>
          </cell>
          <cell r="AH43">
            <v>77940</v>
          </cell>
        </row>
        <row r="44">
          <cell r="I44">
            <v>271</v>
          </cell>
          <cell r="J44" t="str">
            <v>PENSION EST. MUSEO DE MOMIAS</v>
          </cell>
          <cell r="K44">
            <v>2807</v>
          </cell>
          <cell r="M44">
            <v>271</v>
          </cell>
          <cell r="N44" t="str">
            <v>PENSION EST. MUSEO DE MOMIAS</v>
          </cell>
          <cell r="O44">
            <v>3609</v>
          </cell>
          <cell r="P44">
            <v>260</v>
          </cell>
          <cell r="Q44" t="str">
            <v>POR PERMISO PARA VENTA DE LOTE</v>
          </cell>
          <cell r="R44">
            <v>546.9</v>
          </cell>
          <cell r="T44">
            <v>256</v>
          </cell>
          <cell r="U44" t="str">
            <v>POR ALINEAM. N° USO HABIT</v>
          </cell>
          <cell r="V44">
            <v>101157.92</v>
          </cell>
          <cell r="X44">
            <v>266</v>
          </cell>
          <cell r="Y44" t="str">
            <v>DICTAMEN DE FACTIBILIDAD PROTE</v>
          </cell>
          <cell r="Z44">
            <v>8559.6</v>
          </cell>
          <cell r="AB44">
            <v>253</v>
          </cell>
          <cell r="AC44" t="str">
            <v>ESTACIONAMIENTO EMBAJADORAS  (</v>
          </cell>
          <cell r="AD44">
            <v>63843</v>
          </cell>
          <cell r="AF44">
            <v>254</v>
          </cell>
          <cell r="AG44" t="str">
            <v>POR CERTIF.TERMINO DE OBRA</v>
          </cell>
          <cell r="AH44">
            <v>29320.99</v>
          </cell>
        </row>
        <row r="45">
          <cell r="I45">
            <v>272</v>
          </cell>
          <cell r="J45" t="str">
            <v>PENSION EST. EX ESTACION DEL F</v>
          </cell>
          <cell r="K45">
            <v>401</v>
          </cell>
          <cell r="M45">
            <v>272</v>
          </cell>
          <cell r="N45" t="str">
            <v>PENSION EST. EX ESTACION DEL F</v>
          </cell>
          <cell r="O45">
            <v>2005</v>
          </cell>
          <cell r="P45">
            <v>266</v>
          </cell>
          <cell r="Q45" t="str">
            <v>DICTAMEN DE FACTIBILIDAD PROTE</v>
          </cell>
          <cell r="R45">
            <v>8987.58</v>
          </cell>
          <cell r="T45">
            <v>258</v>
          </cell>
          <cell r="U45" t="str">
            <v>POR ALINEM. N° USO COMERCIAL</v>
          </cell>
          <cell r="V45">
            <v>423.32</v>
          </cell>
          <cell r="X45">
            <v>267</v>
          </cell>
          <cell r="Y45" t="str">
            <v>CONSTANCIA  DE VERIFICACION PR</v>
          </cell>
          <cell r="Z45">
            <v>1569.15</v>
          </cell>
          <cell r="AB45">
            <v>254</v>
          </cell>
          <cell r="AC45" t="str">
            <v>POR CERTIF.TERMINO DE OBRA</v>
          </cell>
          <cell r="AD45">
            <v>2813.1</v>
          </cell>
          <cell r="AF45">
            <v>256</v>
          </cell>
          <cell r="AG45" t="str">
            <v>POR ALINEAM. N° USO HABIT</v>
          </cell>
          <cell r="AH45">
            <v>101410.87</v>
          </cell>
        </row>
        <row r="46">
          <cell r="I46">
            <v>273</v>
          </cell>
          <cell r="J46" t="str">
            <v>PENSION EST. JARDIN EMBAJADORA</v>
          </cell>
          <cell r="K46">
            <v>7735</v>
          </cell>
          <cell r="M46">
            <v>273</v>
          </cell>
          <cell r="N46" t="str">
            <v>PENSION EST. JARDIN EMBAJADORA</v>
          </cell>
          <cell r="O46">
            <v>7621</v>
          </cell>
          <cell r="P46">
            <v>267</v>
          </cell>
          <cell r="Q46" t="str">
            <v>CONSTANCIA  DE VERIFICACION PR</v>
          </cell>
          <cell r="R46">
            <v>1141.2</v>
          </cell>
          <cell r="T46">
            <v>260</v>
          </cell>
          <cell r="U46" t="str">
            <v>POR PERMISO PARA VENTA DE LOTE</v>
          </cell>
          <cell r="V46">
            <v>69.83</v>
          </cell>
          <cell r="X46">
            <v>268</v>
          </cell>
          <cell r="Y46" t="str">
            <v>CASA DE LA CULTURA</v>
          </cell>
          <cell r="Z46">
            <v>25416.3</v>
          </cell>
          <cell r="AB46">
            <v>256</v>
          </cell>
          <cell r="AC46" t="str">
            <v>POR ALINEAM. N° USO HABIT</v>
          </cell>
          <cell r="AD46">
            <v>116264</v>
          </cell>
          <cell r="AF46">
            <v>258</v>
          </cell>
          <cell r="AG46" t="str">
            <v>POR ALINEM. N° USO COMERCIAL</v>
          </cell>
          <cell r="AH46">
            <v>19367.13</v>
          </cell>
        </row>
        <row r="47">
          <cell r="I47">
            <v>274</v>
          </cell>
          <cell r="J47" t="str">
            <v>EXTENSION DE HORARIO</v>
          </cell>
          <cell r="K47">
            <v>144357.28</v>
          </cell>
          <cell r="M47">
            <v>274</v>
          </cell>
          <cell r="N47" t="str">
            <v>EXTENSION DE HORARIO</v>
          </cell>
          <cell r="O47">
            <v>151651.04999999999</v>
          </cell>
          <cell r="P47">
            <v>268</v>
          </cell>
          <cell r="Q47" t="str">
            <v>CASA DE LA CULTURA</v>
          </cell>
          <cell r="R47">
            <v>118499.8</v>
          </cell>
          <cell r="T47">
            <v>261</v>
          </cell>
          <cell r="U47" t="str">
            <v>SUPERVISION DE OBRA</v>
          </cell>
          <cell r="V47">
            <v>1222136.92</v>
          </cell>
          <cell r="X47">
            <v>271</v>
          </cell>
          <cell r="Y47" t="str">
            <v>PENSION EST. MUSEO DE MOMIAS</v>
          </cell>
          <cell r="Z47">
            <v>2807</v>
          </cell>
          <cell r="AB47">
            <v>258</v>
          </cell>
          <cell r="AC47" t="str">
            <v>POR ALINEM. N° USO COMERCIAL</v>
          </cell>
          <cell r="AD47">
            <v>2280.46</v>
          </cell>
          <cell r="AF47">
            <v>261</v>
          </cell>
          <cell r="AG47" t="str">
            <v>SUPERVISION DE OBRA</v>
          </cell>
          <cell r="AH47">
            <v>76614.490000000005</v>
          </cell>
        </row>
        <row r="48">
          <cell r="I48">
            <v>275</v>
          </cell>
          <cell r="J48" t="str">
            <v>CONSTANCIAS DIRECCION DE ECOLO</v>
          </cell>
          <cell r="K48">
            <v>80.58</v>
          </cell>
          <cell r="M48">
            <v>275</v>
          </cell>
          <cell r="N48" t="str">
            <v>CONSTANCIAS DIRECCION DE ECOLO</v>
          </cell>
          <cell r="O48">
            <v>161.16</v>
          </cell>
          <cell r="P48">
            <v>271</v>
          </cell>
          <cell r="Q48" t="str">
            <v>PENSION EST. MUSEO DE MOMIAS</v>
          </cell>
          <cell r="R48">
            <v>2406</v>
          </cell>
          <cell r="T48">
            <v>263</v>
          </cell>
          <cell r="U48" t="str">
            <v>TRASPASO DERECHOS CONCESION</v>
          </cell>
          <cell r="V48">
            <v>3120.75</v>
          </cell>
          <cell r="X48">
            <v>272</v>
          </cell>
          <cell r="Y48" t="str">
            <v>PENSION EST. EX ESTACION DEL F</v>
          </cell>
          <cell r="Z48">
            <v>1203</v>
          </cell>
          <cell r="AB48">
            <v>260</v>
          </cell>
          <cell r="AC48" t="str">
            <v>POR PERMISO PARA VENTA DE LOTE</v>
          </cell>
          <cell r="AD48">
            <v>257.82</v>
          </cell>
          <cell r="AF48">
            <v>266</v>
          </cell>
          <cell r="AG48" t="str">
            <v>DICTAMEN DE FACTIBILIDAD PROTE</v>
          </cell>
          <cell r="AH48">
            <v>14551.32</v>
          </cell>
        </row>
        <row r="49">
          <cell r="I49">
            <v>276</v>
          </cell>
          <cell r="J49" t="str">
            <v>CONSTANCIAS DIRECCION DE TRANS</v>
          </cell>
          <cell r="K49">
            <v>15229.62</v>
          </cell>
          <cell r="M49">
            <v>276</v>
          </cell>
          <cell r="N49" t="str">
            <v>CONSTANCIAS DIRECCION DE TRANS</v>
          </cell>
          <cell r="O49">
            <v>15954.84</v>
          </cell>
          <cell r="P49">
            <v>272</v>
          </cell>
          <cell r="Q49" t="str">
            <v>PENSION EST. EX ESTACION DEL F</v>
          </cell>
          <cell r="R49">
            <v>2005</v>
          </cell>
          <cell r="T49">
            <v>264</v>
          </cell>
          <cell r="U49" t="str">
            <v>DERECHOS REFRENDO ANUAL CONCES</v>
          </cell>
          <cell r="V49">
            <v>8738.1</v>
          </cell>
          <cell r="X49">
            <v>273</v>
          </cell>
          <cell r="Y49" t="str">
            <v>PENSION EST. JARDIN EMBAJADORA</v>
          </cell>
          <cell r="Z49">
            <v>8022</v>
          </cell>
          <cell r="AB49">
            <v>261</v>
          </cell>
          <cell r="AC49" t="str">
            <v>SUPERVISION DE OBRA</v>
          </cell>
          <cell r="AD49">
            <v>131481.18</v>
          </cell>
          <cell r="AF49">
            <v>267</v>
          </cell>
          <cell r="AG49" t="str">
            <v>CONSTANCIA  DE VERIFICACION PR</v>
          </cell>
          <cell r="AH49">
            <v>998.55</v>
          </cell>
        </row>
        <row r="50">
          <cell r="I50">
            <v>277</v>
          </cell>
          <cell r="J50" t="str">
            <v>SERVICIOS ACCESO A LA INFORMAC</v>
          </cell>
          <cell r="K50">
            <v>307.81</v>
          </cell>
          <cell r="M50">
            <v>277</v>
          </cell>
          <cell r="N50" t="str">
            <v>SERVICIOS ACCESO A LA INFORMAC</v>
          </cell>
          <cell r="O50">
            <v>153.22</v>
          </cell>
          <cell r="P50">
            <v>273</v>
          </cell>
          <cell r="Q50" t="str">
            <v>PENSION EST. JARDIN EMBAJADORA</v>
          </cell>
          <cell r="R50">
            <v>8824</v>
          </cell>
          <cell r="T50">
            <v>266</v>
          </cell>
          <cell r="U50" t="str">
            <v>DICTAMEN DE FACTIBILIDAD PROTE</v>
          </cell>
          <cell r="V50">
            <v>12411.42</v>
          </cell>
          <cell r="X50">
            <v>274</v>
          </cell>
          <cell r="Y50" t="str">
            <v>EXTENSION DE HORARIO</v>
          </cell>
          <cell r="Z50">
            <v>156140.35999999999</v>
          </cell>
          <cell r="AB50">
            <v>265</v>
          </cell>
          <cell r="AC50" t="str">
            <v>DERECHOS POR OTROS SERV. TRANS</v>
          </cell>
          <cell r="AD50">
            <v>7123.56</v>
          </cell>
          <cell r="AF50">
            <v>268</v>
          </cell>
          <cell r="AG50" t="str">
            <v>CASA DE LA CULTURA</v>
          </cell>
          <cell r="AH50">
            <v>9941.5400000000009</v>
          </cell>
        </row>
        <row r="51">
          <cell r="I51" t="str">
            <v>_x000C_</v>
          </cell>
          <cell r="M51" t="str">
            <v>_x000C_</v>
          </cell>
          <cell r="P51">
            <v>274</v>
          </cell>
          <cell r="Q51" t="str">
            <v>EXTENSION DE HORARIO</v>
          </cell>
          <cell r="R51">
            <v>168949.91</v>
          </cell>
          <cell r="T51" t="str">
            <v>_x000C_</v>
          </cell>
          <cell r="X51" t="str">
            <v>_x000C_</v>
          </cell>
          <cell r="AB51" t="str">
            <v>_x000C_</v>
          </cell>
          <cell r="AF51" t="str">
            <v>_x000C_</v>
          </cell>
        </row>
        <row r="52">
          <cell r="P52">
            <v>275</v>
          </cell>
          <cell r="Q52" t="str">
            <v>CONSTANCIAS DIRECCION DE ECOLO</v>
          </cell>
          <cell r="R52">
            <v>1369.86</v>
          </cell>
        </row>
        <row r="53">
          <cell r="I53" t="str">
            <v>Pag</v>
          </cell>
          <cell r="J53" t="str">
            <v>ina : 2                    Fecha Impresión</v>
          </cell>
          <cell r="M53" t="str">
            <v>Pag</v>
          </cell>
          <cell r="N53" t="str">
            <v>ina : 2                    Fecha Impresión</v>
          </cell>
          <cell r="P53">
            <v>276</v>
          </cell>
          <cell r="Q53" t="str">
            <v>CONSTANCIAS DIRECCION DE TRANS</v>
          </cell>
          <cell r="R53">
            <v>17485.86</v>
          </cell>
          <cell r="T53" t="str">
            <v>Pag</v>
          </cell>
          <cell r="U53" t="str">
            <v>ina : 2                    Fecha Impresión</v>
          </cell>
          <cell r="X53" t="str">
            <v>Pag</v>
          </cell>
          <cell r="Y53" t="str">
            <v>ina : 2                    Fecha Impresión</v>
          </cell>
          <cell r="AB53" t="str">
            <v>Pag</v>
          </cell>
          <cell r="AC53" t="str">
            <v>ina : 2                    Fecha Impresión</v>
          </cell>
          <cell r="AF53" t="str">
            <v>Pag</v>
          </cell>
          <cell r="AG53" t="str">
            <v>ina : 2                    Fecha Impresión</v>
          </cell>
        </row>
        <row r="54">
          <cell r="I54" t="str">
            <v>MUN</v>
          </cell>
          <cell r="J54" t="str">
            <v>ICIPIO DE GUANAJUATO, GTO</v>
          </cell>
          <cell r="M54" t="str">
            <v>MUN</v>
          </cell>
          <cell r="N54" t="str">
            <v>ICIPIO DE GUANAJUATO, GTO</v>
          </cell>
          <cell r="P54">
            <v>277</v>
          </cell>
          <cell r="Q54" t="str">
            <v>SERVICIOS ACCESO A LA INFORMAC</v>
          </cell>
          <cell r="R54">
            <v>159.80000000000001</v>
          </cell>
          <cell r="T54" t="str">
            <v>MUN</v>
          </cell>
          <cell r="U54" t="str">
            <v>ICIPIO DE GUANAJUATO, GTO</v>
          </cell>
          <cell r="X54" t="str">
            <v>MUN</v>
          </cell>
          <cell r="Y54" t="str">
            <v>ICIPIO DE GUANAJUATO, GTO</v>
          </cell>
          <cell r="AB54" t="str">
            <v>MUN</v>
          </cell>
          <cell r="AC54" t="str">
            <v>ICIPIO DE GUANAJUATO, GTO</v>
          </cell>
          <cell r="AF54" t="str">
            <v>MUN</v>
          </cell>
          <cell r="AG54" t="str">
            <v>ICIPIO DE GUANAJUATO, GTO</v>
          </cell>
        </row>
        <row r="55">
          <cell r="I55" t="str">
            <v>REP</v>
          </cell>
          <cell r="J55" t="str">
            <v>ORTE DE COBRANZA DEL DIA 01/02/2013 AL DIA</v>
          </cell>
          <cell r="M55" t="str">
            <v>REP</v>
          </cell>
          <cell r="N55" t="str">
            <v>ORTE DE COBRANZA DEL DIA 01/03/2013 AL DIA</v>
          </cell>
          <cell r="P55">
            <v>278</v>
          </cell>
          <cell r="Q55" t="str">
            <v>CONSTANCIAS QUE EXPIDAN LAS DE</v>
          </cell>
          <cell r="R55">
            <v>17648.03</v>
          </cell>
          <cell r="T55" t="str">
            <v>REP</v>
          </cell>
          <cell r="U55" t="str">
            <v>ORTE DE COBRANZA DEL DIA 01/05/2013 AL DIA</v>
          </cell>
          <cell r="X55" t="str">
            <v>REP</v>
          </cell>
          <cell r="Y55" t="str">
            <v>ORTE DE COBRANZA DEL DIA 01/06/2013 AL DIA</v>
          </cell>
          <cell r="AB55" t="str">
            <v>REP</v>
          </cell>
          <cell r="AC55" t="str">
            <v>ORTE DE COBRANZA DEL DIA 01/07/2013 AL DIA</v>
          </cell>
          <cell r="AF55" t="str">
            <v>REP</v>
          </cell>
          <cell r="AG55" t="str">
            <v>ORTE DE COBRANZA DEL DIA 01/08/2013 AL DIA</v>
          </cell>
        </row>
        <row r="56">
          <cell r="I56" t="str">
            <v>RES</v>
          </cell>
          <cell r="J56" t="str">
            <v>UMEN</v>
          </cell>
          <cell r="M56" t="str">
            <v>RES</v>
          </cell>
          <cell r="N56" t="str">
            <v>UMEN</v>
          </cell>
          <cell r="P56">
            <v>279</v>
          </cell>
          <cell r="Q56" t="str">
            <v>CERTIFICACIONES EXPEDIDAS POR</v>
          </cell>
          <cell r="R56">
            <v>101.64</v>
          </cell>
          <cell r="T56" t="str">
            <v>RES</v>
          </cell>
          <cell r="U56" t="str">
            <v>UMEN</v>
          </cell>
          <cell r="X56" t="str">
            <v>RES</v>
          </cell>
          <cell r="Y56" t="str">
            <v>UMEN</v>
          </cell>
          <cell r="AB56" t="str">
            <v>RES</v>
          </cell>
          <cell r="AC56" t="str">
            <v>UMEN</v>
          </cell>
          <cell r="AF56" t="str">
            <v>RES</v>
          </cell>
          <cell r="AG56" t="str">
            <v>UMEN</v>
          </cell>
        </row>
        <row r="57">
          <cell r="I57" t="str">
            <v>---</v>
          </cell>
          <cell r="J57" t="str">
            <v>------------------------------------------</v>
          </cell>
          <cell r="K57" t="str">
            <v>----------------</v>
          </cell>
          <cell r="M57" t="str">
            <v>---</v>
          </cell>
          <cell r="N57" t="str">
            <v>------------------------------------------</v>
          </cell>
          <cell r="O57" t="str">
            <v>----------------</v>
          </cell>
          <cell r="P57">
            <v>280</v>
          </cell>
          <cell r="Q57" t="str">
            <v>SERVICIOS CONTROL CANINO</v>
          </cell>
          <cell r="R57">
            <v>1444.73</v>
          </cell>
          <cell r="T57" t="str">
            <v>---</v>
          </cell>
          <cell r="U57" t="str">
            <v>------------------------------------------</v>
          </cell>
          <cell r="V57" t="str">
            <v>----------------</v>
          </cell>
          <cell r="X57" t="str">
            <v>---</v>
          </cell>
          <cell r="Y57" t="str">
            <v>------------------------------------------</v>
          </cell>
          <cell r="Z57" t="str">
            <v>----------------</v>
          </cell>
          <cell r="AB57" t="str">
            <v>---</v>
          </cell>
          <cell r="AC57" t="str">
            <v>------------------------------------------</v>
          </cell>
          <cell r="AD57" t="str">
            <v>----------------</v>
          </cell>
          <cell r="AF57" t="str">
            <v>---</v>
          </cell>
          <cell r="AG57" t="str">
            <v>------------------------------------------</v>
          </cell>
          <cell r="AH57" t="str">
            <v>----------------</v>
          </cell>
        </row>
        <row r="58">
          <cell r="I58" t="str">
            <v>CVE</v>
          </cell>
          <cell r="J58" t="str">
            <v>CONCEPTO</v>
          </cell>
          <cell r="K58" t="str">
            <v>COBRADO</v>
          </cell>
          <cell r="M58" t="str">
            <v>CVE</v>
          </cell>
          <cell r="N58" t="str">
            <v>CONCEPTO</v>
          </cell>
          <cell r="O58" t="str">
            <v>COBRADO</v>
          </cell>
          <cell r="P58">
            <v>283</v>
          </cell>
          <cell r="Q58" t="str">
            <v>CONSTANCIA DE DESPINTADO</v>
          </cell>
          <cell r="R58">
            <v>43.59</v>
          </cell>
          <cell r="T58" t="str">
            <v>CVE</v>
          </cell>
          <cell r="U58" t="str">
            <v>CONCEPTO</v>
          </cell>
          <cell r="V58" t="str">
            <v>COBRADO</v>
          </cell>
          <cell r="X58" t="str">
            <v>CVE</v>
          </cell>
          <cell r="Y58" t="str">
            <v>CONCEPTO</v>
          </cell>
          <cell r="Z58" t="str">
            <v>COBRADO</v>
          </cell>
          <cell r="AB58" t="str">
            <v>CVE</v>
          </cell>
          <cell r="AC58" t="str">
            <v>CONCEPTO</v>
          </cell>
          <cell r="AD58" t="str">
            <v>COBRADO</v>
          </cell>
          <cell r="AF58" t="str">
            <v>CVE</v>
          </cell>
          <cell r="AG58" t="str">
            <v>CONCEPTO</v>
          </cell>
          <cell r="AH58" t="str">
            <v>COBRADO</v>
          </cell>
        </row>
        <row r="59">
          <cell r="I59" t="str">
            <v>---</v>
          </cell>
          <cell r="J59" t="str">
            <v>------------------------------------------</v>
          </cell>
          <cell r="K59" t="str">
            <v>----------------</v>
          </cell>
          <cell r="M59" t="str">
            <v>---</v>
          </cell>
          <cell r="N59" t="str">
            <v>------------------------------------------</v>
          </cell>
          <cell r="O59" t="str">
            <v>----------------</v>
          </cell>
          <cell r="P59">
            <v>284</v>
          </cell>
          <cell r="Q59" t="str">
            <v>REVISTA MECANICA SEMESTRAL</v>
          </cell>
          <cell r="R59">
            <v>394.29</v>
          </cell>
          <cell r="T59" t="str">
            <v>---</v>
          </cell>
          <cell r="U59" t="str">
            <v>------------------------------------------</v>
          </cell>
          <cell r="V59" t="str">
            <v>----------------</v>
          </cell>
          <cell r="X59" t="str">
            <v>---</v>
          </cell>
          <cell r="Y59" t="str">
            <v>------------------------------------------</v>
          </cell>
          <cell r="Z59" t="str">
            <v>----------------</v>
          </cell>
          <cell r="AB59" t="str">
            <v>---</v>
          </cell>
          <cell r="AC59" t="str">
            <v>------------------------------------------</v>
          </cell>
          <cell r="AD59" t="str">
            <v>----------------</v>
          </cell>
          <cell r="AF59" t="str">
            <v>---</v>
          </cell>
          <cell r="AG59" t="str">
            <v>------------------------------------------</v>
          </cell>
          <cell r="AH59" t="str">
            <v>----------------</v>
          </cell>
        </row>
        <row r="60">
          <cell r="I60">
            <v>278</v>
          </cell>
          <cell r="J60" t="str">
            <v>CONSTANCIAS QUE EXPIDAN LAS DE</v>
          </cell>
          <cell r="K60">
            <v>11522.95</v>
          </cell>
          <cell r="M60">
            <v>278</v>
          </cell>
          <cell r="N60" t="str">
            <v>CONSTANCIAS QUE EXPIDAN LAS DE</v>
          </cell>
          <cell r="O60">
            <v>14020.92</v>
          </cell>
          <cell r="P60">
            <v>286</v>
          </cell>
          <cell r="Q60" t="str">
            <v>PERMISO SUPLETORIO DE TRANSPOR</v>
          </cell>
          <cell r="R60">
            <v>9056.3700000000008</v>
          </cell>
          <cell r="T60">
            <v>267</v>
          </cell>
          <cell r="U60" t="str">
            <v>CONSTANCIA  DE VERIFICACION PR</v>
          </cell>
          <cell r="V60">
            <v>855.9</v>
          </cell>
          <cell r="X60">
            <v>275</v>
          </cell>
          <cell r="Y60" t="str">
            <v>CONSTANCIAS DIRECCION DE ECOLO</v>
          </cell>
          <cell r="Z60">
            <v>966.96</v>
          </cell>
          <cell r="AB60">
            <v>266</v>
          </cell>
          <cell r="AC60" t="str">
            <v>DICTAMEN DE FACTIBILIDAD PROTE</v>
          </cell>
          <cell r="AD60">
            <v>17547.18</v>
          </cell>
          <cell r="AF60">
            <v>271</v>
          </cell>
          <cell r="AG60" t="str">
            <v>PENSION EST. MUSEO DE MOMIAS</v>
          </cell>
          <cell r="AH60">
            <v>3609</v>
          </cell>
        </row>
        <row r="61">
          <cell r="I61">
            <v>279</v>
          </cell>
          <cell r="J61" t="str">
            <v>CERTIFICACIONES EXPEDIDAS POR</v>
          </cell>
          <cell r="K61">
            <v>18.48</v>
          </cell>
          <cell r="M61">
            <v>280</v>
          </cell>
          <cell r="N61" t="str">
            <v>SERVICIOS CONTROL CANINO</v>
          </cell>
          <cell r="O61">
            <v>2732.93</v>
          </cell>
          <cell r="P61">
            <v>288</v>
          </cell>
          <cell r="Q61" t="str">
            <v>ANALISIS DE RIESGOS</v>
          </cell>
          <cell r="R61">
            <v>5499.78</v>
          </cell>
          <cell r="T61">
            <v>268</v>
          </cell>
          <cell r="U61" t="str">
            <v>CASA DE LA CULTURA</v>
          </cell>
          <cell r="V61">
            <v>2250.94</v>
          </cell>
          <cell r="X61">
            <v>276</v>
          </cell>
          <cell r="Y61" t="str">
            <v>CONSTANCIAS DIRECCION DE TRANS</v>
          </cell>
          <cell r="Z61">
            <v>15954.84</v>
          </cell>
          <cell r="AB61">
            <v>267</v>
          </cell>
          <cell r="AC61" t="str">
            <v>CONSTANCIA  DE VERIFICACION PR</v>
          </cell>
          <cell r="AD61">
            <v>855.9</v>
          </cell>
          <cell r="AF61">
            <v>272</v>
          </cell>
          <cell r="AG61" t="str">
            <v>PENSION EST. EX ESTACION DEL F</v>
          </cell>
          <cell r="AH61">
            <v>802</v>
          </cell>
        </row>
        <row r="62">
          <cell r="I62">
            <v>280</v>
          </cell>
          <cell r="J62" t="str">
            <v>SERVICIOS CONTROL CANINO</v>
          </cell>
          <cell r="K62">
            <v>2203.2199999999998</v>
          </cell>
          <cell r="M62">
            <v>281</v>
          </cell>
          <cell r="N62" t="str">
            <v>VIGILANCIA POR EVENTO</v>
          </cell>
          <cell r="O62">
            <v>5299.41</v>
          </cell>
          <cell r="P62">
            <v>289</v>
          </cell>
          <cell r="Q62" t="str">
            <v>CONFORMIDAD PARA QUEMA DE FUEG</v>
          </cell>
          <cell r="R62">
            <v>1944.48</v>
          </cell>
          <cell r="T62">
            <v>271</v>
          </cell>
          <cell r="U62" t="str">
            <v>PENSION EST. MUSEO DE MOMIAS</v>
          </cell>
          <cell r="V62">
            <v>2807</v>
          </cell>
          <cell r="X62">
            <v>278</v>
          </cell>
          <cell r="Y62" t="str">
            <v>CONSTANCIAS QUE EXPIDAN LAS DE</v>
          </cell>
          <cell r="Z62">
            <v>15068.38</v>
          </cell>
          <cell r="AB62">
            <v>268</v>
          </cell>
          <cell r="AC62" t="str">
            <v>CASA DE LA CULTURA</v>
          </cell>
          <cell r="AD62">
            <v>93179.38</v>
          </cell>
          <cell r="AF62">
            <v>273</v>
          </cell>
          <cell r="AG62" t="str">
            <v>PENSION EST. JARDIN EMBAJADORA</v>
          </cell>
          <cell r="AH62">
            <v>6933</v>
          </cell>
        </row>
        <row r="63">
          <cell r="I63">
            <v>281</v>
          </cell>
          <cell r="J63" t="str">
            <v>VIGILANCIA POR EVENTO</v>
          </cell>
          <cell r="K63">
            <v>1246.92</v>
          </cell>
          <cell r="M63">
            <v>282</v>
          </cell>
          <cell r="N63" t="str">
            <v>PERMISO EXTRAORDINARIO</v>
          </cell>
          <cell r="O63">
            <v>3038.84</v>
          </cell>
          <cell r="P63">
            <v>290</v>
          </cell>
          <cell r="Q63" t="str">
            <v>DICTAMEN DE SEGURIDAD P SEDENA</v>
          </cell>
          <cell r="R63">
            <v>1598.3</v>
          </cell>
          <cell r="T63">
            <v>272</v>
          </cell>
          <cell r="U63" t="str">
            <v>PENSION EST. EX ESTACION DEL F</v>
          </cell>
          <cell r="V63">
            <v>401</v>
          </cell>
          <cell r="X63">
            <v>280</v>
          </cell>
          <cell r="Y63" t="str">
            <v>SERVICIOS CONTROL CANINO</v>
          </cell>
          <cell r="Z63">
            <v>1348.41</v>
          </cell>
          <cell r="AB63">
            <v>271</v>
          </cell>
          <cell r="AC63" t="str">
            <v>PENSION EST. MUSEO DE MOMIAS</v>
          </cell>
          <cell r="AD63">
            <v>2005</v>
          </cell>
          <cell r="AF63">
            <v>274</v>
          </cell>
          <cell r="AG63" t="str">
            <v>EXTENSION DE HORARIO</v>
          </cell>
          <cell r="AH63">
            <v>142213.35999999999</v>
          </cell>
        </row>
        <row r="64">
          <cell r="I64">
            <v>283</v>
          </cell>
          <cell r="J64" t="str">
            <v>CONSTANCIA DE DESPINTADO</v>
          </cell>
          <cell r="K64">
            <v>87.18</v>
          </cell>
          <cell r="M64">
            <v>283</v>
          </cell>
          <cell r="N64" t="str">
            <v>CONSTANCIA DE DESPINTADO</v>
          </cell>
          <cell r="O64">
            <v>217.95</v>
          </cell>
          <cell r="P64">
            <v>291</v>
          </cell>
          <cell r="Q64" t="str">
            <v>DICTAMEN DE FACTIBILIDAD PARA</v>
          </cell>
          <cell r="R64">
            <v>427.98</v>
          </cell>
          <cell r="T64">
            <v>273</v>
          </cell>
          <cell r="U64" t="str">
            <v>PENSION EST. JARDIN EMBAJADORA</v>
          </cell>
          <cell r="V64">
            <v>11230</v>
          </cell>
          <cell r="X64">
            <v>283</v>
          </cell>
          <cell r="Y64" t="str">
            <v>CONSTANCIA DE DESPINTADO</v>
          </cell>
          <cell r="Z64">
            <v>87.18</v>
          </cell>
          <cell r="AB64">
            <v>272</v>
          </cell>
          <cell r="AC64" t="str">
            <v>PENSION EST. EX ESTACION DEL F</v>
          </cell>
          <cell r="AD64">
            <v>1604</v>
          </cell>
          <cell r="AF64">
            <v>275</v>
          </cell>
          <cell r="AG64" t="str">
            <v>CONSTANCIAS DIRECCION DE ECOLO</v>
          </cell>
          <cell r="AH64">
            <v>564.05999999999995</v>
          </cell>
        </row>
        <row r="65">
          <cell r="I65">
            <v>284</v>
          </cell>
          <cell r="J65" t="str">
            <v>REVISTA MECANICA SEMESTRAL</v>
          </cell>
          <cell r="K65">
            <v>262.86</v>
          </cell>
          <cell r="M65">
            <v>284</v>
          </cell>
          <cell r="N65" t="str">
            <v>REVISTA MECANICA SEMESTRAL</v>
          </cell>
          <cell r="O65">
            <v>1051.44</v>
          </cell>
          <cell r="P65">
            <v>292</v>
          </cell>
          <cell r="Q65" t="str">
            <v>DICTAMEN DE SEGURIDAD PROGRAMA</v>
          </cell>
          <cell r="R65">
            <v>499.98</v>
          </cell>
          <cell r="T65">
            <v>274</v>
          </cell>
          <cell r="U65" t="str">
            <v>EXTENSION DE HORARIO</v>
          </cell>
          <cell r="V65">
            <v>136496.24</v>
          </cell>
          <cell r="X65">
            <v>284</v>
          </cell>
          <cell r="Y65" t="str">
            <v>REVISTA MECANICA SEMESTRAL</v>
          </cell>
          <cell r="Z65">
            <v>15114.45</v>
          </cell>
          <cell r="AB65">
            <v>273</v>
          </cell>
          <cell r="AC65" t="str">
            <v>PENSION EST. JARDIN EMBAJADORA</v>
          </cell>
          <cell r="AD65">
            <v>9970</v>
          </cell>
          <cell r="AF65">
            <v>276</v>
          </cell>
          <cell r="AG65" t="str">
            <v>CONSTANCIAS DIRECCION DE TRANS</v>
          </cell>
          <cell r="AH65">
            <v>17861.7</v>
          </cell>
        </row>
        <row r="66">
          <cell r="I66">
            <v>286</v>
          </cell>
          <cell r="J66" t="str">
            <v>PERMISO SUPLETORIO DE TRANSPOR</v>
          </cell>
          <cell r="K66">
            <v>8462.1200000000008</v>
          </cell>
          <cell r="M66">
            <v>286</v>
          </cell>
          <cell r="N66" t="str">
            <v>PERMISO SUPLETORIO DE TRANSPOR</v>
          </cell>
          <cell r="O66">
            <v>9270.2999999999993</v>
          </cell>
          <cell r="P66">
            <v>293</v>
          </cell>
          <cell r="Q66" t="str">
            <v>SERVICIOS EXTRAORDINARIOS</v>
          </cell>
          <cell r="R66">
            <v>7481.52</v>
          </cell>
          <cell r="T66">
            <v>275</v>
          </cell>
          <cell r="U66" t="str">
            <v>CONSTANCIAS DIRECCION DE ECOLO</v>
          </cell>
          <cell r="V66">
            <v>1611.6</v>
          </cell>
          <cell r="X66">
            <v>286</v>
          </cell>
          <cell r="Y66" t="str">
            <v>PERMISO SUPLETORIO DE TRANSPOR</v>
          </cell>
          <cell r="Z66">
            <v>9959.6299999999992</v>
          </cell>
          <cell r="AB66">
            <v>274</v>
          </cell>
          <cell r="AC66" t="str">
            <v>EXTENSION DE HORARIO</v>
          </cell>
          <cell r="AD66">
            <v>138640.16</v>
          </cell>
          <cell r="AF66">
            <v>277</v>
          </cell>
          <cell r="AG66" t="str">
            <v>SERVICIOS ACCESO A LA INFORMAC</v>
          </cell>
          <cell r="AH66">
            <v>58.93</v>
          </cell>
        </row>
        <row r="67">
          <cell r="I67">
            <v>288</v>
          </cell>
          <cell r="J67" t="str">
            <v>ANALISIS DE RIESGOS</v>
          </cell>
          <cell r="K67">
            <v>1999.92</v>
          </cell>
          <cell r="M67">
            <v>288</v>
          </cell>
          <cell r="N67" t="str">
            <v>ANALISIS DE RIESGOS</v>
          </cell>
          <cell r="O67">
            <v>2499.9</v>
          </cell>
          <cell r="P67">
            <v>295</v>
          </cell>
          <cell r="Q67" t="str">
            <v>CONSTANCIA DE UBICACION DE PRE</v>
          </cell>
          <cell r="R67">
            <v>4214.08</v>
          </cell>
          <cell r="T67">
            <v>276</v>
          </cell>
          <cell r="U67" t="str">
            <v>CONSTANCIAS DIRECCION DE TRANS</v>
          </cell>
          <cell r="V67">
            <v>18613.98</v>
          </cell>
          <cell r="X67">
            <v>288</v>
          </cell>
          <cell r="Y67" t="str">
            <v>ANALISIS DE RIESGOS</v>
          </cell>
          <cell r="Z67">
            <v>4999.8</v>
          </cell>
          <cell r="AB67">
            <v>275</v>
          </cell>
          <cell r="AC67" t="str">
            <v>CONSTANCIAS DIRECCION DE ECOLO</v>
          </cell>
          <cell r="AD67">
            <v>1450.44</v>
          </cell>
          <cell r="AF67">
            <v>278</v>
          </cell>
          <cell r="AG67" t="str">
            <v>CONSTANCIAS QUE EXPIDAN LAS DE</v>
          </cell>
          <cell r="AH67">
            <v>18852.3</v>
          </cell>
        </row>
        <row r="68">
          <cell r="I68">
            <v>289</v>
          </cell>
          <cell r="J68" t="str">
            <v>CONFORMIDAD PARA QUEMA DE FUEG</v>
          </cell>
          <cell r="K68">
            <v>972.24</v>
          </cell>
          <cell r="M68">
            <v>289</v>
          </cell>
          <cell r="N68" t="str">
            <v>CONFORMIDAD PARA QUEMA DE FUEG</v>
          </cell>
          <cell r="O68">
            <v>972.24</v>
          </cell>
          <cell r="P68">
            <v>400</v>
          </cell>
          <cell r="Q68" t="str">
            <v>LOCALES PRESA DE LA OLLA</v>
          </cell>
          <cell r="R68">
            <v>26545</v>
          </cell>
          <cell r="T68">
            <v>277</v>
          </cell>
          <cell r="U68" t="str">
            <v>SERVICIOS ACCESO A LA INFORMAC</v>
          </cell>
          <cell r="V68">
            <v>502.58</v>
          </cell>
          <cell r="X68">
            <v>289</v>
          </cell>
          <cell r="Y68" t="str">
            <v>CONFORMIDAD PARA QUEMA DE FUEG</v>
          </cell>
          <cell r="Z68">
            <v>1093.77</v>
          </cell>
          <cell r="AB68">
            <v>276</v>
          </cell>
          <cell r="AC68" t="str">
            <v>CONSTANCIAS DIRECCION DE TRANS</v>
          </cell>
          <cell r="AD68">
            <v>17647.03</v>
          </cell>
          <cell r="AF68">
            <v>279</v>
          </cell>
          <cell r="AG68" t="str">
            <v>CERTIFICACIONES EXPEDIDAS POR</v>
          </cell>
          <cell r="AH68">
            <v>369.6</v>
          </cell>
        </row>
        <row r="69">
          <cell r="I69">
            <v>291</v>
          </cell>
          <cell r="J69" t="str">
            <v>DICTAMEN DE FACTIBILIDAD PARA</v>
          </cell>
          <cell r="K69">
            <v>2567.88</v>
          </cell>
          <cell r="M69">
            <v>291</v>
          </cell>
          <cell r="N69" t="str">
            <v>DICTAMEN DE FACTIBILIDAD PARA</v>
          </cell>
          <cell r="O69">
            <v>2781.87</v>
          </cell>
          <cell r="P69">
            <v>402</v>
          </cell>
          <cell r="Q69" t="str">
            <v>LOCALES MUSEO DE LAS MOMIAS</v>
          </cell>
          <cell r="R69">
            <v>645</v>
          </cell>
          <cell r="T69">
            <v>278</v>
          </cell>
          <cell r="U69" t="str">
            <v>CONSTANCIAS QUE EXPIDAN LAS DE</v>
          </cell>
          <cell r="V69">
            <v>16761.099999999999</v>
          </cell>
          <cell r="X69">
            <v>291</v>
          </cell>
          <cell r="Y69" t="str">
            <v>DICTAMEN DE FACTIBILIDAD PARA</v>
          </cell>
          <cell r="Z69">
            <v>4422.46</v>
          </cell>
          <cell r="AB69">
            <v>277</v>
          </cell>
          <cell r="AC69" t="str">
            <v>SERVICIOS ACCESO A LA INFORMAC</v>
          </cell>
          <cell r="AD69">
            <v>137.35</v>
          </cell>
          <cell r="AF69">
            <v>280</v>
          </cell>
          <cell r="AG69" t="str">
            <v>SERVICIOS CONTROL CANINO</v>
          </cell>
          <cell r="AH69">
            <v>722.37</v>
          </cell>
        </row>
        <row r="70">
          <cell r="I70">
            <v>293</v>
          </cell>
          <cell r="J70" t="str">
            <v>SERVICIOS EXTRAORDINARIOS</v>
          </cell>
          <cell r="K70">
            <v>3740.76</v>
          </cell>
          <cell r="M70">
            <v>292</v>
          </cell>
          <cell r="N70" t="str">
            <v>DICTAMEN DE SEGURIDAD PROGRAMA</v>
          </cell>
          <cell r="O70">
            <v>1499.94</v>
          </cell>
          <cell r="P70">
            <v>405</v>
          </cell>
          <cell r="Q70" t="str">
            <v>CENTRO DE CONVIVENCIA EL ENCIN</v>
          </cell>
          <cell r="R70">
            <v>23704</v>
          </cell>
          <cell r="T70">
            <v>280</v>
          </cell>
          <cell r="U70" t="str">
            <v>SERVICIOS CONTROL CANINO</v>
          </cell>
          <cell r="V70">
            <v>2215.2600000000002</v>
          </cell>
          <cell r="X70">
            <v>292</v>
          </cell>
          <cell r="Y70" t="str">
            <v>DICTAMEN DE SEGURIDAD PROGRAMA</v>
          </cell>
          <cell r="Z70">
            <v>1499.94</v>
          </cell>
          <cell r="AB70">
            <v>278</v>
          </cell>
          <cell r="AC70" t="str">
            <v>CONSTANCIAS QUE EXPIDAN LAS DE</v>
          </cell>
          <cell r="AD70">
            <v>16277.57</v>
          </cell>
          <cell r="AF70">
            <v>286</v>
          </cell>
          <cell r="AG70" t="str">
            <v>PERMISO SUPLETORIO DE TRANSPOR</v>
          </cell>
          <cell r="AH70">
            <v>10411.26</v>
          </cell>
        </row>
        <row r="71">
          <cell r="I71">
            <v>295</v>
          </cell>
          <cell r="J71" t="str">
            <v>CONSTANCIA DE UBICACION DE PRE</v>
          </cell>
          <cell r="K71">
            <v>7617.76</v>
          </cell>
          <cell r="M71">
            <v>293</v>
          </cell>
          <cell r="N71" t="str">
            <v>SERVICIOS EXTRAORDINARIOS</v>
          </cell>
          <cell r="O71">
            <v>1870.38</v>
          </cell>
          <cell r="P71">
            <v>407</v>
          </cell>
          <cell r="Q71" t="str">
            <v>MUSEO MOMIAS</v>
          </cell>
          <cell r="R71">
            <v>2679392</v>
          </cell>
          <cell r="T71">
            <v>281</v>
          </cell>
          <cell r="U71" t="str">
            <v>VIGILANCIA POR EVENTO</v>
          </cell>
          <cell r="V71">
            <v>5922.87</v>
          </cell>
          <cell r="X71">
            <v>293</v>
          </cell>
          <cell r="Y71" t="str">
            <v>SERVICIOS EXTRAORDINARIOS</v>
          </cell>
          <cell r="Z71">
            <v>3117.3</v>
          </cell>
          <cell r="AB71">
            <v>279</v>
          </cell>
          <cell r="AC71" t="str">
            <v>CERTIFICACIONES EXPEDIDAS POR</v>
          </cell>
          <cell r="AD71">
            <v>55.44</v>
          </cell>
          <cell r="AF71">
            <v>288</v>
          </cell>
          <cell r="AG71" t="str">
            <v>ANALISIS DE RIESGOS</v>
          </cell>
          <cell r="AH71">
            <v>1499.94</v>
          </cell>
        </row>
        <row r="72">
          <cell r="I72">
            <v>400</v>
          </cell>
          <cell r="J72" t="str">
            <v>LOCALES PRESA DE LA OLLA</v>
          </cell>
          <cell r="K72">
            <v>5129</v>
          </cell>
          <cell r="M72">
            <v>295</v>
          </cell>
          <cell r="N72" t="str">
            <v>CONSTANCIA DE UBICACION DE PRE</v>
          </cell>
          <cell r="O72">
            <v>2349.6999999999998</v>
          </cell>
          <cell r="P72">
            <v>408</v>
          </cell>
          <cell r="Q72" t="str">
            <v>SALON CULTO A LA MUERTE</v>
          </cell>
          <cell r="R72">
            <v>155880</v>
          </cell>
          <cell r="T72">
            <v>284</v>
          </cell>
          <cell r="U72" t="str">
            <v>REVISTA MECANICA SEMESTRAL</v>
          </cell>
          <cell r="V72">
            <v>7754.37</v>
          </cell>
          <cell r="X72">
            <v>295</v>
          </cell>
          <cell r="Y72" t="str">
            <v>CONSTANCIA DE UBICACION DE PRE</v>
          </cell>
          <cell r="Z72">
            <v>3727.84</v>
          </cell>
          <cell r="AB72">
            <v>280</v>
          </cell>
          <cell r="AC72" t="str">
            <v>SERVICIOS CONTROL CANINO</v>
          </cell>
          <cell r="AD72">
            <v>4490.7299999999996</v>
          </cell>
          <cell r="AF72">
            <v>289</v>
          </cell>
          <cell r="AG72" t="str">
            <v>CONFORMIDAD PARA QUEMA DE FUEG</v>
          </cell>
          <cell r="AH72">
            <v>972.24</v>
          </cell>
        </row>
        <row r="73">
          <cell r="I73">
            <v>402</v>
          </cell>
          <cell r="J73" t="str">
            <v>LOCALES MUSEO DE LAS MOMIAS</v>
          </cell>
          <cell r="K73">
            <v>1290</v>
          </cell>
          <cell r="M73">
            <v>400</v>
          </cell>
          <cell r="N73" t="str">
            <v>LOCALES PRESA DE LA OLLA</v>
          </cell>
          <cell r="O73">
            <v>3870</v>
          </cell>
          <cell r="P73">
            <v>410</v>
          </cell>
          <cell r="Q73" t="str">
            <v>MONUMENTO AL PIPILA</v>
          </cell>
          <cell r="R73">
            <v>42020</v>
          </cell>
          <cell r="T73">
            <v>286</v>
          </cell>
          <cell r="U73" t="str">
            <v>PERMISO SUPLETORIO DE TRANSPOR</v>
          </cell>
          <cell r="V73">
            <v>11266.98</v>
          </cell>
          <cell r="X73">
            <v>400</v>
          </cell>
          <cell r="Y73" t="str">
            <v>LOCALES PRESA DE LA OLLA</v>
          </cell>
          <cell r="Z73">
            <v>4515</v>
          </cell>
          <cell r="AB73">
            <v>282</v>
          </cell>
          <cell r="AC73" t="str">
            <v>PERMISO EXTRAORDINARIO</v>
          </cell>
          <cell r="AD73">
            <v>4775.32</v>
          </cell>
          <cell r="AF73">
            <v>291</v>
          </cell>
          <cell r="AG73" t="str">
            <v>DICTAMEN DE FACTIBILIDAD PARA</v>
          </cell>
          <cell r="AH73">
            <v>1069.95</v>
          </cell>
        </row>
        <row r="74">
          <cell r="I74">
            <v>404</v>
          </cell>
          <cell r="J74" t="str">
            <v>UNIDAD DEPORTIVA YERBABUENA</v>
          </cell>
          <cell r="K74">
            <v>100950</v>
          </cell>
          <cell r="M74">
            <v>402</v>
          </cell>
          <cell r="N74" t="str">
            <v>LOCALES MUSEO DE LAS MOMIAS</v>
          </cell>
          <cell r="O74">
            <v>645</v>
          </cell>
          <cell r="P74">
            <v>411</v>
          </cell>
          <cell r="Q74" t="str">
            <v>MERCADO HIDALGO</v>
          </cell>
          <cell r="R74">
            <v>89598.1</v>
          </cell>
          <cell r="T74">
            <v>288</v>
          </cell>
          <cell r="U74" t="str">
            <v>ANALISIS DE RIESGOS</v>
          </cell>
          <cell r="V74">
            <v>1999.92</v>
          </cell>
          <cell r="X74">
            <v>402</v>
          </cell>
          <cell r="Y74" t="str">
            <v>LOCALES MUSEO DE LAS MOMIAS</v>
          </cell>
          <cell r="Z74">
            <v>645</v>
          </cell>
          <cell r="AB74">
            <v>284</v>
          </cell>
          <cell r="AC74" t="str">
            <v>REVISTA MECANICA SEMESTRAL</v>
          </cell>
          <cell r="AD74">
            <v>131.43</v>
          </cell>
          <cell r="AF74">
            <v>292</v>
          </cell>
          <cell r="AG74" t="str">
            <v>DICTAMEN DE SEGURIDAD PROGRAMA</v>
          </cell>
          <cell r="AH74">
            <v>1499.94</v>
          </cell>
        </row>
        <row r="75">
          <cell r="I75">
            <v>405</v>
          </cell>
          <cell r="J75" t="str">
            <v>CENTRO DE CONVIVENCIA EL ENCIN</v>
          </cell>
          <cell r="K75">
            <v>14817</v>
          </cell>
          <cell r="M75">
            <v>405</v>
          </cell>
          <cell r="N75" t="str">
            <v>CENTRO DE CONVIVENCIA EL ENCIN</v>
          </cell>
          <cell r="O75">
            <v>14897</v>
          </cell>
          <cell r="P75">
            <v>412</v>
          </cell>
          <cell r="Q75" t="str">
            <v>MERCADO EMBAJADORAS</v>
          </cell>
          <cell r="R75">
            <v>113347.88</v>
          </cell>
          <cell r="T75">
            <v>289</v>
          </cell>
          <cell r="U75" t="str">
            <v>CONFORMIDAD PARA QUEMA DE FUEG</v>
          </cell>
          <cell r="V75">
            <v>1944.48</v>
          </cell>
          <cell r="X75">
            <v>405</v>
          </cell>
          <cell r="Y75" t="str">
            <v>CENTRO DE CONVIVENCIA EL ENCIN</v>
          </cell>
          <cell r="Z75">
            <v>15689</v>
          </cell>
          <cell r="AB75">
            <v>286</v>
          </cell>
          <cell r="AC75" t="str">
            <v>PERMISO SUPLETORIO DE TRANSPOR</v>
          </cell>
          <cell r="AD75">
            <v>11124.26</v>
          </cell>
          <cell r="AF75">
            <v>293</v>
          </cell>
          <cell r="AG75" t="str">
            <v>SERVICIOS EXTRAORDINARIOS</v>
          </cell>
          <cell r="AH75">
            <v>4364.22</v>
          </cell>
        </row>
        <row r="76">
          <cell r="I76">
            <v>407</v>
          </cell>
          <cell r="J76" t="str">
            <v>MUSEO MOMIAS</v>
          </cell>
          <cell r="K76">
            <v>1083577</v>
          </cell>
          <cell r="M76">
            <v>407</v>
          </cell>
          <cell r="N76" t="str">
            <v>MUSEO MOMIAS</v>
          </cell>
          <cell r="O76">
            <v>853489</v>
          </cell>
          <cell r="P76">
            <v>414</v>
          </cell>
          <cell r="Q76" t="str">
            <v>OTROS PRODUCTOS</v>
          </cell>
          <cell r="R76">
            <v>29678.6</v>
          </cell>
          <cell r="T76">
            <v>291</v>
          </cell>
          <cell r="U76" t="str">
            <v>DICTAMEN DE FACTIBILIDAD PARA</v>
          </cell>
          <cell r="V76">
            <v>855.96</v>
          </cell>
          <cell r="X76">
            <v>407</v>
          </cell>
          <cell r="Y76" t="str">
            <v>MUSEO MOMIAS</v>
          </cell>
          <cell r="Z76">
            <v>1105945</v>
          </cell>
          <cell r="AB76">
            <v>288</v>
          </cell>
          <cell r="AC76" t="str">
            <v>ANALISIS DE RIESGOS</v>
          </cell>
          <cell r="AD76">
            <v>6499.74</v>
          </cell>
          <cell r="AF76">
            <v>295</v>
          </cell>
          <cell r="AG76" t="str">
            <v>CONSTANCIA DE UBICACION DE PRE</v>
          </cell>
          <cell r="AH76">
            <v>9643.7199999999993</v>
          </cell>
        </row>
        <row r="77">
          <cell r="I77">
            <v>408</v>
          </cell>
          <cell r="J77" t="str">
            <v>SALON CULTO A LA MUERTE</v>
          </cell>
          <cell r="K77">
            <v>61410</v>
          </cell>
          <cell r="M77">
            <v>408</v>
          </cell>
          <cell r="N77" t="str">
            <v>SALON CULTO A LA MUERTE</v>
          </cell>
          <cell r="O77">
            <v>44145</v>
          </cell>
          <cell r="P77">
            <v>417</v>
          </cell>
          <cell r="Q77" t="str">
            <v>CONSULTORIO DENTAL</v>
          </cell>
          <cell r="R77">
            <v>4011</v>
          </cell>
          <cell r="T77">
            <v>292</v>
          </cell>
          <cell r="U77" t="str">
            <v>DICTAMEN DE SEGURIDAD PROGRAMA</v>
          </cell>
          <cell r="V77">
            <v>999.96</v>
          </cell>
          <cell r="X77">
            <v>408</v>
          </cell>
          <cell r="Y77" t="str">
            <v>SALON CULTO A LA MUERTE</v>
          </cell>
          <cell r="Z77">
            <v>52125</v>
          </cell>
          <cell r="AB77">
            <v>289</v>
          </cell>
          <cell r="AC77" t="str">
            <v>CONFORMIDAD PARA QUEMA DE FUEG</v>
          </cell>
          <cell r="AD77">
            <v>1093.77</v>
          </cell>
          <cell r="AF77">
            <v>400</v>
          </cell>
          <cell r="AG77" t="str">
            <v>LOCALES PRESA DE LA OLLA</v>
          </cell>
          <cell r="AH77">
            <v>7740</v>
          </cell>
        </row>
        <row r="78">
          <cell r="I78">
            <v>410</v>
          </cell>
          <cell r="J78" t="str">
            <v>MONUMENTO AL PIPILA</v>
          </cell>
          <cell r="K78">
            <v>16676</v>
          </cell>
          <cell r="M78">
            <v>410</v>
          </cell>
          <cell r="N78" t="str">
            <v>MONUMENTO AL PIPILA</v>
          </cell>
          <cell r="O78">
            <v>12133</v>
          </cell>
          <cell r="P78">
            <v>418</v>
          </cell>
          <cell r="Q78" t="str">
            <v>RENDIMIENTOS E INVERSIONES</v>
          </cell>
          <cell r="R78">
            <v>287477.39</v>
          </cell>
          <cell r="T78">
            <v>293</v>
          </cell>
          <cell r="U78" t="str">
            <v>SERVICIOS EXTRAORDINARIOS</v>
          </cell>
          <cell r="V78">
            <v>7793.25</v>
          </cell>
          <cell r="X78">
            <v>410</v>
          </cell>
          <cell r="Y78" t="str">
            <v>MONUMENTO AL PIPILA</v>
          </cell>
          <cell r="Z78">
            <v>15268</v>
          </cell>
          <cell r="AB78">
            <v>291</v>
          </cell>
          <cell r="AC78" t="str">
            <v>DICTAMEN DE FACTIBILIDAD PARA</v>
          </cell>
          <cell r="AD78">
            <v>2567.88</v>
          </cell>
          <cell r="AF78">
            <v>405</v>
          </cell>
          <cell r="AG78" t="str">
            <v>CENTRO DE CONVIVENCIA EL ENCIN</v>
          </cell>
          <cell r="AH78">
            <v>14368</v>
          </cell>
        </row>
        <row r="79">
          <cell r="I79">
            <v>411</v>
          </cell>
          <cell r="J79" t="str">
            <v>MERCADO HIDALGO</v>
          </cell>
          <cell r="K79">
            <v>81713.19</v>
          </cell>
          <cell r="M79">
            <v>411</v>
          </cell>
          <cell r="N79" t="str">
            <v>MERCADO HIDALGO</v>
          </cell>
          <cell r="O79">
            <v>71514.87</v>
          </cell>
          <cell r="P79">
            <v>419</v>
          </cell>
          <cell r="Q79" t="str">
            <v>REND E INVERSIONES RAMO 33</v>
          </cell>
          <cell r="R79">
            <v>23539.85</v>
          </cell>
          <cell r="T79">
            <v>295</v>
          </cell>
          <cell r="U79" t="str">
            <v>CONSTANCIA DE UBICACION DE PRE</v>
          </cell>
          <cell r="V79">
            <v>3322.64</v>
          </cell>
          <cell r="X79">
            <v>411</v>
          </cell>
          <cell r="Y79" t="str">
            <v>MERCADO HIDALGO</v>
          </cell>
          <cell r="Z79">
            <v>85120.11</v>
          </cell>
          <cell r="AB79">
            <v>292</v>
          </cell>
          <cell r="AC79" t="str">
            <v>DICTAMEN DE SEGURIDAD PROGRAMA</v>
          </cell>
          <cell r="AD79">
            <v>1999.92</v>
          </cell>
          <cell r="AF79">
            <v>407</v>
          </cell>
          <cell r="AG79" t="str">
            <v>MUSEO MOMIAS</v>
          </cell>
          <cell r="AH79">
            <v>2381219</v>
          </cell>
        </row>
        <row r="80">
          <cell r="I80">
            <v>412</v>
          </cell>
          <cell r="J80" t="str">
            <v>MERCADO EMBAJADORAS</v>
          </cell>
          <cell r="K80">
            <v>89187.76</v>
          </cell>
          <cell r="M80">
            <v>412</v>
          </cell>
          <cell r="N80" t="str">
            <v>MERCADO EMBAJADORAS</v>
          </cell>
          <cell r="O80">
            <v>75402.36</v>
          </cell>
          <cell r="P80">
            <v>420</v>
          </cell>
          <cell r="Q80" t="str">
            <v>REND E INVER RAMO 33 PROG COMP</v>
          </cell>
          <cell r="R80">
            <v>70170.8</v>
          </cell>
          <cell r="T80">
            <v>400</v>
          </cell>
          <cell r="U80" t="str">
            <v>LOCALES PRESA DE LA OLLA</v>
          </cell>
          <cell r="V80">
            <v>7740</v>
          </cell>
          <cell r="X80">
            <v>412</v>
          </cell>
          <cell r="Y80" t="str">
            <v>MERCADO EMBAJADORAS</v>
          </cell>
          <cell r="Z80">
            <v>90077.19</v>
          </cell>
          <cell r="AB80">
            <v>293</v>
          </cell>
          <cell r="AC80" t="str">
            <v>SERVICIOS EXTRAORDINARIOS</v>
          </cell>
          <cell r="AD80">
            <v>1870.38</v>
          </cell>
          <cell r="AF80">
            <v>408</v>
          </cell>
          <cell r="AG80" t="str">
            <v>SALON CULTO A LA MUERTE</v>
          </cell>
          <cell r="AH80">
            <v>109320</v>
          </cell>
        </row>
        <row r="81">
          <cell r="I81">
            <v>414</v>
          </cell>
          <cell r="J81" t="str">
            <v>OTROS PRODUCTOS</v>
          </cell>
          <cell r="K81">
            <v>10224.4</v>
          </cell>
          <cell r="M81">
            <v>414</v>
          </cell>
          <cell r="N81" t="str">
            <v>OTROS PRODUCTOS</v>
          </cell>
          <cell r="O81">
            <v>35374.699999999997</v>
          </cell>
          <cell r="P81">
            <v>421</v>
          </cell>
          <cell r="Q81" t="str">
            <v>DECLARACIONES, FORMATOS Y AVIS</v>
          </cell>
          <cell r="R81">
            <v>390</v>
          </cell>
          <cell r="T81">
            <v>405</v>
          </cell>
          <cell r="U81" t="str">
            <v>CENTRO DE CONVIVENCIA EL ENCIN</v>
          </cell>
          <cell r="V81">
            <v>16877</v>
          </cell>
          <cell r="X81">
            <v>414</v>
          </cell>
          <cell r="Y81" t="str">
            <v>OTROS PRODUCTOS</v>
          </cell>
          <cell r="Z81">
            <v>4768.76</v>
          </cell>
          <cell r="AB81">
            <v>295</v>
          </cell>
          <cell r="AC81" t="str">
            <v>CONSTANCIA DE UBICACION DE PRE</v>
          </cell>
          <cell r="AD81">
            <v>4509.08</v>
          </cell>
          <cell r="AF81">
            <v>410</v>
          </cell>
          <cell r="AG81" t="str">
            <v>MONUMENTO AL PIPILA</v>
          </cell>
          <cell r="AH81">
            <v>29931</v>
          </cell>
        </row>
        <row r="82">
          <cell r="I82">
            <v>417</v>
          </cell>
          <cell r="J82" t="str">
            <v>CONSULTORIO DENTAL</v>
          </cell>
          <cell r="K82">
            <v>3759</v>
          </cell>
          <cell r="M82">
            <v>417</v>
          </cell>
          <cell r="N82" t="str">
            <v>CONSULTORIO DENTAL</v>
          </cell>
          <cell r="O82">
            <v>2016</v>
          </cell>
          <cell r="P82">
            <v>426</v>
          </cell>
          <cell r="Q82" t="str">
            <v>AREAS OCUP POR HOT, REST, BARE</v>
          </cell>
          <cell r="R82">
            <v>296904.53000000003</v>
          </cell>
          <cell r="T82">
            <v>407</v>
          </cell>
          <cell r="U82" t="str">
            <v>MUSEO MOMIAS</v>
          </cell>
          <cell r="V82">
            <v>1135248</v>
          </cell>
          <cell r="X82">
            <v>417</v>
          </cell>
          <cell r="Y82" t="str">
            <v>CONSULTORIO DENTAL</v>
          </cell>
          <cell r="Z82">
            <v>4389</v>
          </cell>
          <cell r="AB82">
            <v>400</v>
          </cell>
          <cell r="AC82" t="str">
            <v>LOCALES PRESA DE LA OLLA</v>
          </cell>
          <cell r="AD82">
            <v>5160</v>
          </cell>
          <cell r="AF82">
            <v>411</v>
          </cell>
          <cell r="AG82" t="str">
            <v>MERCADO HIDALGO</v>
          </cell>
          <cell r="AH82">
            <v>88816.23</v>
          </cell>
        </row>
        <row r="83">
          <cell r="I83">
            <v>418</v>
          </cell>
          <cell r="J83" t="str">
            <v>RENDIMIENTOS E INVERSIONES</v>
          </cell>
          <cell r="K83">
            <v>254576.58</v>
          </cell>
          <cell r="M83">
            <v>418</v>
          </cell>
          <cell r="N83" t="str">
            <v>RENDIMIENTOS E INVERSIONES</v>
          </cell>
          <cell r="O83">
            <v>215208.54</v>
          </cell>
          <cell r="P83">
            <v>428</v>
          </cell>
          <cell r="Q83" t="str">
            <v>COMERCIANTES SEMIFIJOS</v>
          </cell>
          <cell r="R83">
            <v>275367.34000000003</v>
          </cell>
          <cell r="T83">
            <v>408</v>
          </cell>
          <cell r="U83" t="str">
            <v>SALON CULTO A LA MUERTE</v>
          </cell>
          <cell r="V83">
            <v>50625</v>
          </cell>
          <cell r="X83">
            <v>418</v>
          </cell>
          <cell r="Y83" t="str">
            <v>RENDIMIENTOS E INVERSIONES</v>
          </cell>
          <cell r="Z83">
            <v>300918.52</v>
          </cell>
          <cell r="AB83">
            <v>402</v>
          </cell>
          <cell r="AC83" t="str">
            <v>LOCALES MUSEO DE LAS MOMIAS</v>
          </cell>
          <cell r="AD83">
            <v>645</v>
          </cell>
          <cell r="AF83">
            <v>412</v>
          </cell>
          <cell r="AG83" t="str">
            <v>MERCADO EMBAJADORAS</v>
          </cell>
          <cell r="AH83">
            <v>73838.720000000001</v>
          </cell>
        </row>
        <row r="84">
          <cell r="I84">
            <v>420</v>
          </cell>
          <cell r="J84" t="str">
            <v>REND E INVER RAMO 33 PROG COMP</v>
          </cell>
          <cell r="K84">
            <v>102260.44</v>
          </cell>
          <cell r="M84">
            <v>419</v>
          </cell>
          <cell r="N84" t="str">
            <v>REND E INVERSIONES RAMO 33</v>
          </cell>
          <cell r="O84">
            <v>21097.06</v>
          </cell>
          <cell r="P84">
            <v>429</v>
          </cell>
          <cell r="Q84" t="str">
            <v>VTA DE INMUEBLES PROP DEL MPIO</v>
          </cell>
          <cell r="R84">
            <v>82811.27</v>
          </cell>
          <cell r="T84">
            <v>410</v>
          </cell>
          <cell r="U84" t="str">
            <v>MONUMENTO AL PIPILA</v>
          </cell>
          <cell r="V84">
            <v>15378</v>
          </cell>
          <cell r="X84">
            <v>419</v>
          </cell>
          <cell r="Y84" t="str">
            <v>REND E INVERSIONES RAMO 33</v>
          </cell>
          <cell r="Z84">
            <v>47959.28</v>
          </cell>
          <cell r="AB84">
            <v>405</v>
          </cell>
          <cell r="AC84" t="str">
            <v>CENTRO DE CONVIVENCIA EL ENCIN</v>
          </cell>
          <cell r="AD84">
            <v>15239</v>
          </cell>
          <cell r="AF84">
            <v>414</v>
          </cell>
          <cell r="AG84" t="str">
            <v>OTROS PRODUCTOS</v>
          </cell>
          <cell r="AH84">
            <v>661.4</v>
          </cell>
        </row>
        <row r="85">
          <cell r="I85">
            <v>421</v>
          </cell>
          <cell r="J85" t="str">
            <v>DECLARACIONES, FORMATOS Y AVIS</v>
          </cell>
          <cell r="K85">
            <v>1610</v>
          </cell>
          <cell r="M85">
            <v>420</v>
          </cell>
          <cell r="N85" t="str">
            <v>REND E INVER RAMO 33 PROG COMP</v>
          </cell>
          <cell r="O85">
            <v>85594.08</v>
          </cell>
          <cell r="P85">
            <v>430</v>
          </cell>
          <cell r="Q85" t="str">
            <v>LOCALES MERCADO HIDALGO</v>
          </cell>
          <cell r="R85">
            <v>645</v>
          </cell>
          <cell r="T85">
            <v>411</v>
          </cell>
          <cell r="U85" t="str">
            <v>MERCADO HIDALGO</v>
          </cell>
          <cell r="V85">
            <v>57253.62</v>
          </cell>
          <cell r="X85">
            <v>420</v>
          </cell>
          <cell r="Y85" t="str">
            <v>REND E INVER RAMO 33 PROG COMP</v>
          </cell>
          <cell r="Z85">
            <v>64057.53</v>
          </cell>
          <cell r="AB85">
            <v>407</v>
          </cell>
          <cell r="AC85" t="str">
            <v>MUSEO MOMIAS</v>
          </cell>
          <cell r="AD85">
            <v>3335691</v>
          </cell>
          <cell r="AF85">
            <v>417</v>
          </cell>
          <cell r="AG85" t="str">
            <v>CONSULTORIO DENTAL</v>
          </cell>
          <cell r="AH85">
            <v>5292</v>
          </cell>
        </row>
        <row r="86">
          <cell r="I86">
            <v>426</v>
          </cell>
          <cell r="J86" t="str">
            <v>AREAS OCUP POR HOT, REST, BARE</v>
          </cell>
          <cell r="K86">
            <v>93362.51</v>
          </cell>
          <cell r="M86">
            <v>421</v>
          </cell>
          <cell r="N86" t="str">
            <v>DECLARACIONES, FORMATOS Y AVIS</v>
          </cell>
          <cell r="O86">
            <v>70</v>
          </cell>
          <cell r="P86">
            <v>431</v>
          </cell>
          <cell r="Q86" t="str">
            <v>LOCALES MERCADO EMBAJADORAS</v>
          </cell>
          <cell r="R86">
            <v>1704</v>
          </cell>
          <cell r="T86">
            <v>412</v>
          </cell>
          <cell r="U86" t="str">
            <v>MERCADO EMBAJADORAS</v>
          </cell>
          <cell r="V86">
            <v>101075.23</v>
          </cell>
          <cell r="X86">
            <v>421</v>
          </cell>
          <cell r="Y86" t="str">
            <v>DECLARACIONES, FORMATOS Y AVIS</v>
          </cell>
          <cell r="Z86">
            <v>550</v>
          </cell>
          <cell r="AB86">
            <v>408</v>
          </cell>
          <cell r="AC86" t="str">
            <v>SALON CULTO A LA MUERTE</v>
          </cell>
          <cell r="AD86">
            <v>189255</v>
          </cell>
          <cell r="AF86">
            <v>418</v>
          </cell>
          <cell r="AG86" t="str">
            <v>RENDIMIENTOS E INVERSIONES</v>
          </cell>
          <cell r="AH86">
            <v>334805.7</v>
          </cell>
        </row>
        <row r="87">
          <cell r="I87">
            <v>428</v>
          </cell>
          <cell r="J87" t="str">
            <v>COMERCIANTES SEMIFIJOS</v>
          </cell>
          <cell r="K87">
            <v>229569.41</v>
          </cell>
          <cell r="M87">
            <v>426</v>
          </cell>
          <cell r="N87" t="str">
            <v>AREAS OCUP POR HOT, REST, BARE</v>
          </cell>
          <cell r="O87">
            <v>116285.19</v>
          </cell>
          <cell r="P87">
            <v>432</v>
          </cell>
          <cell r="Q87" t="str">
            <v>LOCALES PANTEON</v>
          </cell>
          <cell r="R87">
            <v>4858.3900000000003</v>
          </cell>
          <cell r="T87">
            <v>414</v>
          </cell>
          <cell r="U87" t="str">
            <v>OTROS PRODUCTOS</v>
          </cell>
          <cell r="V87">
            <v>773.7</v>
          </cell>
          <cell r="X87">
            <v>426</v>
          </cell>
          <cell r="Y87" t="str">
            <v>AREAS OCUP POR HOT, REST, BARE</v>
          </cell>
          <cell r="Z87">
            <v>171305.79</v>
          </cell>
          <cell r="AB87">
            <v>410</v>
          </cell>
          <cell r="AC87" t="str">
            <v>MONUMENTO AL PIPILA</v>
          </cell>
          <cell r="AD87">
            <v>48125</v>
          </cell>
          <cell r="AF87">
            <v>419</v>
          </cell>
          <cell r="AG87" t="str">
            <v>REND E INVERSIONES RAMO 33</v>
          </cell>
          <cell r="AH87">
            <v>71375.240000000005</v>
          </cell>
        </row>
        <row r="88">
          <cell r="I88">
            <v>429</v>
          </cell>
          <cell r="J88" t="str">
            <v>VTA DE INMUEBLES PROP DEL MPIO</v>
          </cell>
          <cell r="K88">
            <v>222998.33</v>
          </cell>
          <cell r="M88">
            <v>428</v>
          </cell>
          <cell r="N88" t="str">
            <v>COMERCIANTES SEMIFIJOS</v>
          </cell>
          <cell r="O88">
            <v>163906.51</v>
          </cell>
          <cell r="P88">
            <v>433</v>
          </cell>
          <cell r="Q88" t="str">
            <v>SOBRANTES</v>
          </cell>
          <cell r="R88">
            <v>3242.03</v>
          </cell>
          <cell r="T88">
            <v>417</v>
          </cell>
          <cell r="U88" t="str">
            <v>CONSULTORIO DENTAL</v>
          </cell>
          <cell r="V88">
            <v>2352</v>
          </cell>
          <cell r="X88">
            <v>428</v>
          </cell>
          <cell r="Y88" t="str">
            <v>COMERCIANTES SEMIFIJOS</v>
          </cell>
          <cell r="Z88">
            <v>208106.46</v>
          </cell>
          <cell r="AB88">
            <v>411</v>
          </cell>
          <cell r="AC88" t="str">
            <v>MERCADO HIDALGO</v>
          </cell>
          <cell r="AD88">
            <v>64481.53</v>
          </cell>
          <cell r="AF88">
            <v>420</v>
          </cell>
          <cell r="AG88" t="str">
            <v>REND E INVER RAMO 33 PROG COMP</v>
          </cell>
          <cell r="AH88">
            <v>63283.56</v>
          </cell>
        </row>
        <row r="89">
          <cell r="I89">
            <v>430</v>
          </cell>
          <cell r="J89" t="str">
            <v>LOCALES MERCADO HIDALGO</v>
          </cell>
          <cell r="K89">
            <v>7827.05</v>
          </cell>
          <cell r="M89">
            <v>429</v>
          </cell>
          <cell r="N89" t="str">
            <v>VTA DE INMUEBLES PROP DEL MPIO</v>
          </cell>
          <cell r="O89">
            <v>17530.39</v>
          </cell>
          <cell r="P89">
            <v>436</v>
          </cell>
          <cell r="Q89" t="str">
            <v>SANITARIOS PRESA DE LA OLLA</v>
          </cell>
          <cell r="R89">
            <v>5000</v>
          </cell>
          <cell r="T89">
            <v>418</v>
          </cell>
          <cell r="U89" t="str">
            <v>RENDIMIENTOS E INVERSIONES</v>
          </cell>
          <cell r="V89">
            <v>290291.90999999997</v>
          </cell>
          <cell r="X89">
            <v>429</v>
          </cell>
          <cell r="Y89" t="str">
            <v>VTA DE INMUEBLES PROP DEL MPIO</v>
          </cell>
          <cell r="Z89">
            <v>7822.83</v>
          </cell>
          <cell r="AB89">
            <v>412</v>
          </cell>
          <cell r="AC89" t="str">
            <v>MERCADO EMBAJADORAS</v>
          </cell>
          <cell r="AD89">
            <v>102846.67</v>
          </cell>
          <cell r="AF89">
            <v>421</v>
          </cell>
          <cell r="AG89" t="str">
            <v>DECLARACIONES, FORMATOS Y AVIS</v>
          </cell>
          <cell r="AH89">
            <v>900</v>
          </cell>
        </row>
        <row r="90">
          <cell r="I90">
            <v>431</v>
          </cell>
          <cell r="J90" t="str">
            <v>LOCALES MERCADO EMBAJADORAS</v>
          </cell>
          <cell r="K90">
            <v>852</v>
          </cell>
          <cell r="M90">
            <v>430</v>
          </cell>
          <cell r="N90" t="str">
            <v>LOCALES MERCADO HIDALGO</v>
          </cell>
          <cell r="O90">
            <v>1935</v>
          </cell>
          <cell r="P90">
            <v>437</v>
          </cell>
          <cell r="Q90" t="str">
            <v>SANITARIOS MDO. EMBAJADORAS</v>
          </cell>
          <cell r="R90">
            <v>69135</v>
          </cell>
          <cell r="T90">
            <v>419</v>
          </cell>
          <cell r="U90" t="str">
            <v>REND E INVERSIONES RAMO 33</v>
          </cell>
          <cell r="V90">
            <v>35732.959999999999</v>
          </cell>
          <cell r="X90">
            <v>430</v>
          </cell>
          <cell r="Y90" t="str">
            <v>LOCALES MERCADO HIDALGO</v>
          </cell>
          <cell r="Z90">
            <v>4717.79</v>
          </cell>
          <cell r="AB90">
            <v>414</v>
          </cell>
          <cell r="AC90" t="str">
            <v>OTROS PRODUCTOS</v>
          </cell>
          <cell r="AD90">
            <v>365.5</v>
          </cell>
          <cell r="AF90">
            <v>426</v>
          </cell>
          <cell r="AG90" t="str">
            <v>AREAS OCUP POR HOT, REST, BARE</v>
          </cell>
          <cell r="AH90">
            <v>184660.21</v>
          </cell>
        </row>
        <row r="91">
          <cell r="I91">
            <v>432</v>
          </cell>
          <cell r="J91" t="str">
            <v>LOCALES PANTEON</v>
          </cell>
          <cell r="K91">
            <v>8617.6299999999992</v>
          </cell>
          <cell r="M91">
            <v>431</v>
          </cell>
          <cell r="N91" t="str">
            <v>LOCALES MERCADO EMBAJADORAS</v>
          </cell>
          <cell r="O91">
            <v>2130</v>
          </cell>
          <cell r="P91">
            <v>438</v>
          </cell>
          <cell r="Q91" t="str">
            <v>SANITARIOS MDO. HIDALGO</v>
          </cell>
          <cell r="R91">
            <v>125919</v>
          </cell>
          <cell r="T91">
            <v>420</v>
          </cell>
          <cell r="U91" t="str">
            <v>REND E INVER RAMO 33 PROG COMP</v>
          </cell>
          <cell r="V91">
            <v>64949.34</v>
          </cell>
          <cell r="X91">
            <v>431</v>
          </cell>
          <cell r="Y91" t="str">
            <v>LOCALES MERCADO EMBAJADORAS</v>
          </cell>
          <cell r="Z91">
            <v>2556</v>
          </cell>
          <cell r="AB91">
            <v>417</v>
          </cell>
          <cell r="AC91" t="str">
            <v>CONSULTORIO DENTAL</v>
          </cell>
          <cell r="AD91">
            <v>3717</v>
          </cell>
          <cell r="AF91">
            <v>428</v>
          </cell>
          <cell r="AG91" t="str">
            <v>COMERCIANTES SEMIFIJOS</v>
          </cell>
          <cell r="AH91">
            <v>228155.16</v>
          </cell>
        </row>
        <row r="92">
          <cell r="I92">
            <v>433</v>
          </cell>
          <cell r="J92" t="str">
            <v>SOBRANTES</v>
          </cell>
          <cell r="K92">
            <v>2585.0500000000002</v>
          </cell>
          <cell r="M92">
            <v>432</v>
          </cell>
          <cell r="N92" t="str">
            <v>LOCALES PANTEON</v>
          </cell>
          <cell r="O92">
            <v>3328.18</v>
          </cell>
          <cell r="P92">
            <v>439</v>
          </cell>
          <cell r="Q92" t="str">
            <v>SANITARIOS JARDIN REFORMA</v>
          </cell>
          <cell r="R92">
            <v>30220</v>
          </cell>
          <cell r="T92">
            <v>421</v>
          </cell>
          <cell r="U92" t="str">
            <v>DECLARACIONES, FORMATOS Y AVIS</v>
          </cell>
          <cell r="V92">
            <v>740</v>
          </cell>
          <cell r="X92">
            <v>432</v>
          </cell>
          <cell r="Y92" t="str">
            <v>LOCALES PANTEON</v>
          </cell>
          <cell r="Z92">
            <v>2060.85</v>
          </cell>
          <cell r="AB92">
            <v>418</v>
          </cell>
          <cell r="AC92" t="str">
            <v>RENDIMIENTOS E INVERSIONES</v>
          </cell>
          <cell r="AD92">
            <v>466836.2</v>
          </cell>
          <cell r="AF92">
            <v>429</v>
          </cell>
          <cell r="AG92" t="str">
            <v>VTA DE INMUEBLES PROP DEL MPIO</v>
          </cell>
          <cell r="AH92">
            <v>3376.89</v>
          </cell>
        </row>
        <row r="93">
          <cell r="I93">
            <v>436</v>
          </cell>
          <cell r="J93" t="str">
            <v>SANITARIOS PRESA DE LA OLLA</v>
          </cell>
          <cell r="K93">
            <v>5000</v>
          </cell>
          <cell r="M93">
            <v>433</v>
          </cell>
          <cell r="N93" t="str">
            <v>SOBRANTES</v>
          </cell>
          <cell r="O93">
            <v>637.70000000000005</v>
          </cell>
          <cell r="P93">
            <v>440</v>
          </cell>
          <cell r="Q93" t="str">
            <v>SANITARIOS PLAZUELA LOS ANGELE</v>
          </cell>
          <cell r="R93">
            <v>8000</v>
          </cell>
          <cell r="T93">
            <v>426</v>
          </cell>
          <cell r="U93" t="str">
            <v>AREAS OCUP POR HOT, REST, BARE</v>
          </cell>
          <cell r="V93">
            <v>133728.82999999999</v>
          </cell>
          <cell r="X93">
            <v>433</v>
          </cell>
          <cell r="Y93" t="str">
            <v>SOBRANTES</v>
          </cell>
          <cell r="Z93">
            <v>889.67</v>
          </cell>
          <cell r="AB93">
            <v>419</v>
          </cell>
          <cell r="AC93" t="str">
            <v>REND E INVERSIONES RAMO 33</v>
          </cell>
          <cell r="AD93">
            <v>56347.56</v>
          </cell>
          <cell r="AF93">
            <v>430</v>
          </cell>
          <cell r="AG93" t="str">
            <v>LOCALES MERCADO HIDALGO</v>
          </cell>
          <cell r="AH93">
            <v>1290</v>
          </cell>
        </row>
        <row r="94">
          <cell r="I94">
            <v>437</v>
          </cell>
          <cell r="J94" t="str">
            <v>SANITARIOS MDO. EMBAJADORAS</v>
          </cell>
          <cell r="K94">
            <v>44324</v>
          </cell>
          <cell r="M94">
            <v>436</v>
          </cell>
          <cell r="N94" t="str">
            <v>SANITARIOS PRESA DE LA OLLA</v>
          </cell>
          <cell r="O94">
            <v>5000</v>
          </cell>
          <cell r="P94">
            <v>441</v>
          </cell>
          <cell r="Q94" t="str">
            <v>SANITARIOS LOS PASTITOS</v>
          </cell>
          <cell r="R94">
            <v>3604</v>
          </cell>
          <cell r="T94">
            <v>428</v>
          </cell>
          <cell r="U94" t="str">
            <v>COMERCIANTES SEMIFIJOS</v>
          </cell>
          <cell r="V94">
            <v>224603.82</v>
          </cell>
          <cell r="X94">
            <v>436</v>
          </cell>
          <cell r="Y94" t="str">
            <v>SANITARIOS PRESA DE LA OLLA</v>
          </cell>
          <cell r="Z94">
            <v>5000</v>
          </cell>
          <cell r="AB94">
            <v>420</v>
          </cell>
          <cell r="AC94" t="str">
            <v>REND E INVER RAMO 33 PROG COMP</v>
          </cell>
          <cell r="AD94">
            <v>62579.93</v>
          </cell>
          <cell r="AF94">
            <v>431</v>
          </cell>
          <cell r="AG94" t="str">
            <v>LOCALES MERCADO EMBAJADORAS</v>
          </cell>
          <cell r="AH94">
            <v>1278</v>
          </cell>
        </row>
        <row r="95">
          <cell r="I95">
            <v>438</v>
          </cell>
          <cell r="J95" t="str">
            <v>SANITARIOS MDO. HIDALGO</v>
          </cell>
          <cell r="K95">
            <v>71445</v>
          </cell>
          <cell r="M95">
            <v>437</v>
          </cell>
          <cell r="N95" t="str">
            <v>SANITARIOS MDO. EMBAJADORAS</v>
          </cell>
          <cell r="O95">
            <v>38500</v>
          </cell>
          <cell r="P95">
            <v>442</v>
          </cell>
          <cell r="Q95" t="str">
            <v>SANITARIOS VALENCIANA</v>
          </cell>
          <cell r="R95">
            <v>3000</v>
          </cell>
          <cell r="T95">
            <v>429</v>
          </cell>
          <cell r="U95" t="str">
            <v>VTA DE INMUEBLES PROP DEL MPIO</v>
          </cell>
          <cell r="V95">
            <v>143034.39000000001</v>
          </cell>
          <cell r="X95">
            <v>437</v>
          </cell>
          <cell r="Y95" t="str">
            <v>SANITARIOS MDO. EMBAJADORAS</v>
          </cell>
          <cell r="Z95">
            <v>50716</v>
          </cell>
          <cell r="AB95">
            <v>421</v>
          </cell>
          <cell r="AC95" t="str">
            <v>DECLARACIONES, FORMATOS Y AVIS</v>
          </cell>
          <cell r="AD95">
            <v>580</v>
          </cell>
          <cell r="AF95">
            <v>432</v>
          </cell>
          <cell r="AG95" t="str">
            <v>LOCALES PANTEON</v>
          </cell>
          <cell r="AH95">
            <v>2721.35</v>
          </cell>
        </row>
        <row r="96">
          <cell r="I96">
            <v>439</v>
          </cell>
          <cell r="J96" t="str">
            <v>SANITARIOS JARDIN REFORMA</v>
          </cell>
          <cell r="K96">
            <v>17996</v>
          </cell>
          <cell r="M96">
            <v>438</v>
          </cell>
          <cell r="N96" t="str">
            <v>SANITARIOS MDO. HIDALGO</v>
          </cell>
          <cell r="O96">
            <v>63224</v>
          </cell>
          <cell r="P96">
            <v>443</v>
          </cell>
          <cell r="Q96" t="str">
            <v>SANITARIOS FERROCARRIL</v>
          </cell>
          <cell r="R96">
            <v>41516</v>
          </cell>
          <cell r="T96">
            <v>430</v>
          </cell>
          <cell r="U96" t="str">
            <v>LOCALES MERCADO HIDALGO</v>
          </cell>
          <cell r="V96">
            <v>645</v>
          </cell>
          <cell r="X96">
            <v>438</v>
          </cell>
          <cell r="Y96" t="str">
            <v>SANITARIOS MDO. HIDALGO</v>
          </cell>
          <cell r="Z96">
            <v>76516</v>
          </cell>
          <cell r="AB96">
            <v>426</v>
          </cell>
          <cell r="AC96" t="str">
            <v>AREAS OCUP POR HOT, REST, BARE</v>
          </cell>
          <cell r="AD96">
            <v>146678.95000000001</v>
          </cell>
          <cell r="AF96">
            <v>433</v>
          </cell>
          <cell r="AG96" t="str">
            <v>SOBRANTES</v>
          </cell>
          <cell r="AH96">
            <v>1271.3</v>
          </cell>
        </row>
        <row r="97">
          <cell r="I97">
            <v>440</v>
          </cell>
          <cell r="J97" t="str">
            <v>SANITARIOS PLAZUELA LOS ANGELE</v>
          </cell>
          <cell r="K97">
            <v>8000</v>
          </cell>
          <cell r="M97">
            <v>439</v>
          </cell>
          <cell r="N97" t="str">
            <v>SANITARIOS JARDIN REFORMA</v>
          </cell>
          <cell r="O97">
            <v>13388</v>
          </cell>
          <cell r="P97">
            <v>444</v>
          </cell>
          <cell r="Q97" t="str">
            <v>SANITARIOS JARDIN UNION</v>
          </cell>
          <cell r="R97">
            <v>8000</v>
          </cell>
          <cell r="T97">
            <v>431</v>
          </cell>
          <cell r="U97" t="str">
            <v>LOCALES MERCADO EMBAJADORAS</v>
          </cell>
          <cell r="V97">
            <v>2556</v>
          </cell>
          <cell r="X97">
            <v>439</v>
          </cell>
          <cell r="Y97" t="str">
            <v>SANITARIOS JARDIN REFORMA</v>
          </cell>
          <cell r="Z97">
            <v>17624</v>
          </cell>
          <cell r="AB97">
            <v>428</v>
          </cell>
          <cell r="AC97" t="str">
            <v>COMERCIANTES SEMIFIJOS</v>
          </cell>
          <cell r="AD97">
            <v>231647.4</v>
          </cell>
          <cell r="AF97">
            <v>436</v>
          </cell>
          <cell r="AG97" t="str">
            <v>SANITARIOS PRESA DE LA OLLA</v>
          </cell>
          <cell r="AH97">
            <v>5000</v>
          </cell>
        </row>
        <row r="98">
          <cell r="I98">
            <v>441</v>
          </cell>
          <cell r="J98" t="str">
            <v>SANITARIOS LOS PASTITOS</v>
          </cell>
          <cell r="K98">
            <v>1832</v>
          </cell>
          <cell r="M98">
            <v>440</v>
          </cell>
          <cell r="N98" t="str">
            <v>SANITARIOS PLAZUELA LOS ANGELE</v>
          </cell>
          <cell r="O98">
            <v>8000</v>
          </cell>
          <cell r="P98">
            <v>445</v>
          </cell>
          <cell r="Q98" t="str">
            <v>SANITARIOS MUSEO MOMIAS</v>
          </cell>
          <cell r="R98">
            <v>45075</v>
          </cell>
          <cell r="T98">
            <v>432</v>
          </cell>
          <cell r="U98" t="str">
            <v>LOCALES PANTEON</v>
          </cell>
          <cell r="V98">
            <v>2698.22</v>
          </cell>
          <cell r="X98">
            <v>440</v>
          </cell>
          <cell r="Y98" t="str">
            <v>SANITARIOS PLAZUELA LOS ANGELE</v>
          </cell>
          <cell r="Z98">
            <v>8000</v>
          </cell>
          <cell r="AB98">
            <v>429</v>
          </cell>
          <cell r="AC98" t="str">
            <v>VTA DE INMUEBLES PROP DEL MPIO</v>
          </cell>
          <cell r="AD98">
            <v>110091.71</v>
          </cell>
          <cell r="AF98">
            <v>437</v>
          </cell>
          <cell r="AG98" t="str">
            <v>SANITARIOS MDO. EMBAJADORAS</v>
          </cell>
          <cell r="AH98">
            <v>57260</v>
          </cell>
        </row>
        <row r="99">
          <cell r="I99">
            <v>443</v>
          </cell>
          <cell r="J99" t="str">
            <v>SANITARIOS FERROCARRIL</v>
          </cell>
          <cell r="K99">
            <v>41712</v>
          </cell>
          <cell r="M99">
            <v>441</v>
          </cell>
          <cell r="N99" t="str">
            <v>SANITARIOS LOS PASTITOS</v>
          </cell>
          <cell r="O99">
            <v>1272</v>
          </cell>
          <cell r="P99">
            <v>447</v>
          </cell>
          <cell r="Q99" t="str">
            <v>LAS CALAS</v>
          </cell>
          <cell r="R99">
            <v>3543</v>
          </cell>
          <cell r="T99">
            <v>433</v>
          </cell>
          <cell r="U99" t="str">
            <v>SOBRANTES</v>
          </cell>
          <cell r="V99">
            <v>676.09</v>
          </cell>
          <cell r="X99">
            <v>441</v>
          </cell>
          <cell r="Y99" t="str">
            <v>SANITARIOS LOS PASTITOS</v>
          </cell>
          <cell r="Z99">
            <v>1208</v>
          </cell>
          <cell r="AB99">
            <v>430</v>
          </cell>
          <cell r="AC99" t="str">
            <v>LOCALES MERCADO HIDALGO</v>
          </cell>
          <cell r="AD99">
            <v>2626.5</v>
          </cell>
          <cell r="AF99">
            <v>438</v>
          </cell>
          <cell r="AG99" t="str">
            <v>SANITARIOS MDO. HIDALGO</v>
          </cell>
          <cell r="AH99">
            <v>98742</v>
          </cell>
        </row>
        <row r="100">
          <cell r="I100">
            <v>444</v>
          </cell>
          <cell r="J100" t="str">
            <v>SANITARIOS JARDIN UNION</v>
          </cell>
          <cell r="K100">
            <v>8000</v>
          </cell>
          <cell r="M100">
            <v>443</v>
          </cell>
          <cell r="N100" t="str">
            <v>SANITARIOS FERROCARRIL</v>
          </cell>
          <cell r="O100">
            <v>24212</v>
          </cell>
          <cell r="P100">
            <v>451</v>
          </cell>
          <cell r="Q100" t="str">
            <v>BODEGAS RASTRO</v>
          </cell>
          <cell r="R100">
            <v>8508</v>
          </cell>
          <cell r="T100">
            <v>437</v>
          </cell>
          <cell r="U100" t="str">
            <v>SANITARIOS MDO. EMBAJADORAS</v>
          </cell>
          <cell r="V100">
            <v>50255</v>
          </cell>
          <cell r="X100">
            <v>443</v>
          </cell>
          <cell r="Y100" t="str">
            <v>SANITARIOS FERROCARRIL</v>
          </cell>
          <cell r="Z100">
            <v>39840</v>
          </cell>
          <cell r="AB100">
            <v>431</v>
          </cell>
          <cell r="AC100" t="str">
            <v>LOCALES MERCADO EMBAJADORAS</v>
          </cell>
          <cell r="AD100">
            <v>2130</v>
          </cell>
          <cell r="AF100">
            <v>439</v>
          </cell>
          <cell r="AG100" t="str">
            <v>SANITARIOS JARDIN REFORMA</v>
          </cell>
          <cell r="AH100">
            <v>24480</v>
          </cell>
        </row>
        <row r="101">
          <cell r="I101">
            <v>445</v>
          </cell>
          <cell r="J101" t="str">
            <v>SANITARIOS MUSEO MOMIAS</v>
          </cell>
          <cell r="K101">
            <v>17307</v>
          </cell>
          <cell r="M101">
            <v>444</v>
          </cell>
          <cell r="N101" t="str">
            <v>SANITARIOS JARDIN UNION</v>
          </cell>
          <cell r="O101">
            <v>8000</v>
          </cell>
          <cell r="P101">
            <v>452</v>
          </cell>
          <cell r="Q101" t="str">
            <v>LOCALES DEL ENCINO</v>
          </cell>
          <cell r="R101">
            <v>2790</v>
          </cell>
          <cell r="T101">
            <v>438</v>
          </cell>
          <cell r="U101" t="str">
            <v>SANITARIOS MDO. HIDALGO</v>
          </cell>
          <cell r="V101">
            <v>86384</v>
          </cell>
          <cell r="X101">
            <v>444</v>
          </cell>
          <cell r="Y101" t="str">
            <v>SANITARIOS JARDIN UNION</v>
          </cell>
          <cell r="Z101">
            <v>8000</v>
          </cell>
          <cell r="AB101">
            <v>432</v>
          </cell>
          <cell r="AC101" t="str">
            <v>LOCALES PANTEON</v>
          </cell>
          <cell r="AD101">
            <v>4890.07</v>
          </cell>
          <cell r="AF101">
            <v>440</v>
          </cell>
          <cell r="AG101" t="str">
            <v>SANITARIOS PLAZUELA LOS ANGELE</v>
          </cell>
          <cell r="AH101">
            <v>8000</v>
          </cell>
        </row>
        <row r="102">
          <cell r="I102">
            <v>447</v>
          </cell>
          <cell r="J102" t="str">
            <v>LAS CALAS</v>
          </cell>
          <cell r="K102">
            <v>4983</v>
          </cell>
          <cell r="M102">
            <v>445</v>
          </cell>
          <cell r="N102" t="str">
            <v>SANITARIOS MUSEO MOMIAS</v>
          </cell>
          <cell r="O102">
            <v>15380</v>
          </cell>
          <cell r="P102">
            <v>453</v>
          </cell>
          <cell r="Q102" t="str">
            <v>TELESCOPIO</v>
          </cell>
          <cell r="R102">
            <v>5028</v>
          </cell>
          <cell r="T102">
            <v>439</v>
          </cell>
          <cell r="U102" t="str">
            <v>SANITARIOS JARDIN REFORMA</v>
          </cell>
          <cell r="V102">
            <v>19388</v>
          </cell>
          <cell r="X102">
            <v>445</v>
          </cell>
          <cell r="Y102" t="str">
            <v>SANITARIOS MUSEO MOMIAS</v>
          </cell>
          <cell r="Z102">
            <v>20101.5</v>
          </cell>
          <cell r="AB102">
            <v>433</v>
          </cell>
          <cell r="AC102" t="str">
            <v>SOBRANTES</v>
          </cell>
          <cell r="AD102">
            <v>3215.27</v>
          </cell>
          <cell r="AF102">
            <v>441</v>
          </cell>
          <cell r="AG102" t="str">
            <v>SANITARIOS LOS PASTITOS</v>
          </cell>
          <cell r="AH102">
            <v>2028</v>
          </cell>
        </row>
        <row r="103">
          <cell r="I103">
            <v>453</v>
          </cell>
          <cell r="J103" t="str">
            <v>TELESCOPIO</v>
          </cell>
          <cell r="K103">
            <v>1676</v>
          </cell>
          <cell r="M103">
            <v>447</v>
          </cell>
          <cell r="N103" t="str">
            <v>LAS CALAS</v>
          </cell>
          <cell r="O103">
            <v>2299</v>
          </cell>
          <cell r="P103">
            <v>454</v>
          </cell>
          <cell r="Q103" t="str">
            <v>FIESTAS TRADICIONALES</v>
          </cell>
          <cell r="R103">
            <v>64577</v>
          </cell>
          <cell r="T103">
            <v>440</v>
          </cell>
          <cell r="U103" t="str">
            <v>SANITARIOS PLAZUELA LOS ANGELE</v>
          </cell>
          <cell r="V103">
            <v>8000</v>
          </cell>
          <cell r="X103">
            <v>447</v>
          </cell>
          <cell r="Y103" t="str">
            <v>LAS CALAS</v>
          </cell>
          <cell r="Z103">
            <v>2431</v>
          </cell>
          <cell r="AB103">
            <v>436</v>
          </cell>
          <cell r="AC103" t="str">
            <v>SANITARIOS PRESA DE LA OLLA</v>
          </cell>
          <cell r="AD103">
            <v>5000</v>
          </cell>
          <cell r="AF103">
            <v>442</v>
          </cell>
          <cell r="AG103" t="str">
            <v>SANITARIOS VALENCIANA</v>
          </cell>
          <cell r="AH103">
            <v>3000</v>
          </cell>
        </row>
        <row r="104">
          <cell r="I104">
            <v>454</v>
          </cell>
          <cell r="J104" t="str">
            <v>FIESTAS TRADICIONALES</v>
          </cell>
          <cell r="K104">
            <v>36372.5</v>
          </cell>
          <cell r="M104">
            <v>454</v>
          </cell>
          <cell r="N104" t="str">
            <v>FIESTAS TRADICIONALES</v>
          </cell>
          <cell r="O104">
            <v>117506.07</v>
          </cell>
          <cell r="P104">
            <v>455</v>
          </cell>
          <cell r="Q104" t="str">
            <v>INFRAESTRUCTURA TELEFONICA</v>
          </cell>
          <cell r="R104">
            <v>43400</v>
          </cell>
          <cell r="T104">
            <v>441</v>
          </cell>
          <cell r="U104" t="str">
            <v>SANITARIOS LOS PASTITOS</v>
          </cell>
          <cell r="V104">
            <v>2324</v>
          </cell>
          <cell r="X104">
            <v>451</v>
          </cell>
          <cell r="Y104" t="str">
            <v>BODEGAS RASTRO</v>
          </cell>
          <cell r="Z104">
            <v>2836</v>
          </cell>
          <cell r="AB104">
            <v>437</v>
          </cell>
          <cell r="AC104" t="str">
            <v>SANITARIOS MDO. EMBAJADORAS</v>
          </cell>
          <cell r="AD104">
            <v>61116</v>
          </cell>
          <cell r="AF104">
            <v>443</v>
          </cell>
          <cell r="AG104" t="str">
            <v>SANITARIOS FERROCARRIL</v>
          </cell>
          <cell r="AH104">
            <v>37904</v>
          </cell>
        </row>
        <row r="105">
          <cell r="I105">
            <v>455</v>
          </cell>
          <cell r="J105" t="str">
            <v>INFRAESTRUCTURA TELEFONICA</v>
          </cell>
          <cell r="K105">
            <v>43400</v>
          </cell>
          <cell r="M105">
            <v>455</v>
          </cell>
          <cell r="N105" t="str">
            <v>INFRAESTRUCTURA TELEFONICA</v>
          </cell>
          <cell r="O105">
            <v>43400</v>
          </cell>
          <cell r="P105">
            <v>457</v>
          </cell>
          <cell r="Q105" t="str">
            <v>CASETAS DE  REVISTAS</v>
          </cell>
          <cell r="R105">
            <v>579</v>
          </cell>
          <cell r="T105">
            <v>443</v>
          </cell>
          <cell r="U105" t="str">
            <v>SANITARIOS FERROCARRIL</v>
          </cell>
          <cell r="V105">
            <v>28920</v>
          </cell>
          <cell r="X105">
            <v>454</v>
          </cell>
          <cell r="Y105" t="str">
            <v>FIESTAS TRADICIONALES</v>
          </cell>
          <cell r="Z105">
            <v>221228</v>
          </cell>
          <cell r="AB105">
            <v>438</v>
          </cell>
          <cell r="AC105" t="str">
            <v>SANITARIOS MDO. HIDALGO</v>
          </cell>
          <cell r="AD105">
            <v>109132</v>
          </cell>
          <cell r="AF105">
            <v>444</v>
          </cell>
          <cell r="AG105" t="str">
            <v>SANITARIOS JARDIN UNION</v>
          </cell>
          <cell r="AH105">
            <v>8000</v>
          </cell>
        </row>
        <row r="106">
          <cell r="I106">
            <v>456</v>
          </cell>
          <cell r="J106" t="str">
            <v>JUEGOS MECANICOS</v>
          </cell>
          <cell r="K106">
            <v>39042</v>
          </cell>
          <cell r="M106">
            <v>456</v>
          </cell>
          <cell r="N106" t="str">
            <v>JUEGOS MECANICOS</v>
          </cell>
          <cell r="O106">
            <v>11421</v>
          </cell>
          <cell r="P106">
            <v>458</v>
          </cell>
          <cell r="Q106" t="str">
            <v>AMPLIACION DE HORARIO BILLARES</v>
          </cell>
          <cell r="R106">
            <v>2232</v>
          </cell>
          <cell r="T106">
            <v>444</v>
          </cell>
          <cell r="U106" t="str">
            <v>SANITARIOS JARDIN UNION</v>
          </cell>
          <cell r="V106">
            <v>8000</v>
          </cell>
          <cell r="X106">
            <v>455</v>
          </cell>
          <cell r="Y106" t="str">
            <v>INFRAESTRUCTURA TELEFONICA</v>
          </cell>
          <cell r="Z106">
            <v>43400</v>
          </cell>
          <cell r="AB106">
            <v>439</v>
          </cell>
          <cell r="AC106" t="str">
            <v>SANITARIOS JARDIN REFORMA</v>
          </cell>
          <cell r="AD106">
            <v>24812</v>
          </cell>
          <cell r="AF106">
            <v>445</v>
          </cell>
          <cell r="AG106" t="str">
            <v>SANITARIOS MUSEO MOMIAS</v>
          </cell>
          <cell r="AH106">
            <v>44647.5</v>
          </cell>
        </row>
        <row r="107">
          <cell r="I107">
            <v>457</v>
          </cell>
          <cell r="J107" t="str">
            <v>CASETAS DE  REVISTAS</v>
          </cell>
          <cell r="K107">
            <v>561</v>
          </cell>
          <cell r="M107">
            <v>457</v>
          </cell>
          <cell r="N107" t="str">
            <v>CASETAS DE  REVISTAS</v>
          </cell>
          <cell r="O107">
            <v>772</v>
          </cell>
          <cell r="P107">
            <v>459</v>
          </cell>
          <cell r="Q107" t="str">
            <v>CASETAS DEPORTIVAS</v>
          </cell>
          <cell r="R107">
            <v>926.43</v>
          </cell>
          <cell r="T107">
            <v>445</v>
          </cell>
          <cell r="U107" t="str">
            <v>SANITARIOS MUSEO MOMIAS</v>
          </cell>
          <cell r="V107">
            <v>24326</v>
          </cell>
          <cell r="X107">
            <v>456</v>
          </cell>
          <cell r="Y107" t="str">
            <v>JUEGOS MECANICOS</v>
          </cell>
          <cell r="Z107">
            <v>15228</v>
          </cell>
          <cell r="AB107">
            <v>440</v>
          </cell>
          <cell r="AC107" t="str">
            <v>SANITARIOS PLAZUELA LOS ANGELE</v>
          </cell>
          <cell r="AD107">
            <v>8000</v>
          </cell>
          <cell r="AF107">
            <v>447</v>
          </cell>
          <cell r="AG107" t="str">
            <v>LAS CALAS</v>
          </cell>
          <cell r="AH107">
            <v>6787</v>
          </cell>
        </row>
        <row r="108">
          <cell r="I108" t="str">
            <v>_x000C_</v>
          </cell>
          <cell r="M108" t="str">
            <v>_x000C_</v>
          </cell>
          <cell r="P108">
            <v>467</v>
          </cell>
          <cell r="Q108" t="str">
            <v>PRESTADORES DE SERVICIO</v>
          </cell>
          <cell r="R108">
            <v>2132.8000000000002</v>
          </cell>
          <cell r="T108" t="str">
            <v>_x000C_</v>
          </cell>
          <cell r="X108" t="str">
            <v>_x000C_</v>
          </cell>
          <cell r="AB108" t="str">
            <v>_x000C_</v>
          </cell>
          <cell r="AF108" t="str">
            <v>_x000C_</v>
          </cell>
        </row>
        <row r="109">
          <cell r="P109">
            <v>470</v>
          </cell>
          <cell r="Q109" t="str">
            <v>LOCALES ESTACION</v>
          </cell>
          <cell r="R109">
            <v>22761.94</v>
          </cell>
        </row>
        <row r="110">
          <cell r="I110" t="str">
            <v>Pag</v>
          </cell>
          <cell r="J110" t="str">
            <v>ina : 3                    Fecha Impresión</v>
          </cell>
          <cell r="M110" t="str">
            <v>Pag</v>
          </cell>
          <cell r="N110" t="str">
            <v>ina : 3                    Fecha Impresión</v>
          </cell>
          <cell r="P110">
            <v>471</v>
          </cell>
          <cell r="Q110" t="str">
            <v>SANITARIOS PARDO</v>
          </cell>
          <cell r="R110">
            <v>2000</v>
          </cell>
          <cell r="T110" t="str">
            <v>Pag</v>
          </cell>
          <cell r="U110" t="str">
            <v>ina : 3                    Fecha Impresión</v>
          </cell>
          <cell r="X110" t="str">
            <v>Pag</v>
          </cell>
          <cell r="Y110" t="str">
            <v>ina : 3                    Fecha Impresión</v>
          </cell>
          <cell r="AB110" t="str">
            <v>Pag</v>
          </cell>
          <cell r="AC110" t="str">
            <v>ina : 3                    Fecha Impresión</v>
          </cell>
          <cell r="AF110" t="str">
            <v>Pag</v>
          </cell>
          <cell r="AG110" t="str">
            <v>ina : 3                    Fecha Impresión</v>
          </cell>
        </row>
        <row r="111">
          <cell r="I111" t="str">
            <v>MUN</v>
          </cell>
          <cell r="J111" t="str">
            <v>ICIPIO DE GUANAJUATO, GTO</v>
          </cell>
          <cell r="M111" t="str">
            <v>MUN</v>
          </cell>
          <cell r="N111" t="str">
            <v>ICIPIO DE GUANAJUATO, GTO</v>
          </cell>
          <cell r="P111">
            <v>472</v>
          </cell>
          <cell r="Q111" t="str">
            <v>MERCADO GAVIRA</v>
          </cell>
          <cell r="R111">
            <v>4536</v>
          </cell>
          <cell r="T111" t="str">
            <v>MUN</v>
          </cell>
          <cell r="U111" t="str">
            <v>ICIPIO DE GUANAJUATO, GTO</v>
          </cell>
          <cell r="X111" t="str">
            <v>MUN</v>
          </cell>
          <cell r="Y111" t="str">
            <v>ICIPIO DE GUANAJUATO, GTO</v>
          </cell>
          <cell r="AB111" t="str">
            <v>MUN</v>
          </cell>
          <cell r="AC111" t="str">
            <v>ICIPIO DE GUANAJUATO, GTO</v>
          </cell>
          <cell r="AF111" t="str">
            <v>MUN</v>
          </cell>
          <cell r="AG111" t="str">
            <v>ICIPIO DE GUANAJUATO, GTO</v>
          </cell>
        </row>
        <row r="112">
          <cell r="I112" t="str">
            <v>REP</v>
          </cell>
          <cell r="J112" t="str">
            <v>ORTE DE COBRANZA DEL DIA 01/02/2013 AL DIA</v>
          </cell>
          <cell r="M112" t="str">
            <v>REP</v>
          </cell>
          <cell r="N112" t="str">
            <v>ORTE DE COBRANZA DEL DIA 01/03/2013 AL DIA</v>
          </cell>
          <cell r="P112">
            <v>474</v>
          </cell>
          <cell r="Q112" t="str">
            <v>BASES PARA LICITACION ADQUISIC</v>
          </cell>
          <cell r="R112">
            <v>2835</v>
          </cell>
          <cell r="T112" t="str">
            <v>REP</v>
          </cell>
          <cell r="U112" t="str">
            <v>ORTE DE COBRANZA DEL DIA 01/05/2013 AL DIA</v>
          </cell>
          <cell r="X112" t="str">
            <v>REP</v>
          </cell>
          <cell r="Y112" t="str">
            <v>ORTE DE COBRANZA DEL DIA 01/06/2013 AL DIA</v>
          </cell>
          <cell r="AB112" t="str">
            <v>REP</v>
          </cell>
          <cell r="AC112" t="str">
            <v>ORTE DE COBRANZA DEL DIA 01/07/2013 AL DIA</v>
          </cell>
          <cell r="AF112" t="str">
            <v>REP</v>
          </cell>
          <cell r="AG112" t="str">
            <v>ORTE DE COBRANZA DEL DIA 01/08/2013 AL DIA</v>
          </cell>
        </row>
        <row r="113">
          <cell r="I113" t="str">
            <v>RES</v>
          </cell>
          <cell r="J113" t="str">
            <v>UMEN</v>
          </cell>
          <cell r="M113" t="str">
            <v>RES</v>
          </cell>
          <cell r="N113" t="str">
            <v>UMEN</v>
          </cell>
          <cell r="P113">
            <v>477</v>
          </cell>
          <cell r="Q113" t="str">
            <v>PADRON DIRECTOR RESPONSABLE DE</v>
          </cell>
          <cell r="R113">
            <v>10840</v>
          </cell>
          <cell r="T113" t="str">
            <v>RES</v>
          </cell>
          <cell r="U113" t="str">
            <v>UMEN</v>
          </cell>
          <cell r="X113" t="str">
            <v>RES</v>
          </cell>
          <cell r="Y113" t="str">
            <v>UMEN</v>
          </cell>
          <cell r="AB113" t="str">
            <v>RES</v>
          </cell>
          <cell r="AC113" t="str">
            <v>UMEN</v>
          </cell>
          <cell r="AF113" t="str">
            <v>RES</v>
          </cell>
          <cell r="AG113" t="str">
            <v>UMEN</v>
          </cell>
        </row>
        <row r="114">
          <cell r="I114" t="str">
            <v>---</v>
          </cell>
          <cell r="J114" t="str">
            <v>------------------------------------------</v>
          </cell>
          <cell r="K114" t="str">
            <v>----------------</v>
          </cell>
          <cell r="M114" t="str">
            <v>---</v>
          </cell>
          <cell r="N114" t="str">
            <v>------------------------------------------</v>
          </cell>
          <cell r="O114" t="str">
            <v>----------------</v>
          </cell>
          <cell r="P114">
            <v>479</v>
          </cell>
          <cell r="Q114" t="str">
            <v>COMERCIANTES AMBULANTES</v>
          </cell>
          <cell r="R114">
            <v>16092</v>
          </cell>
          <cell r="T114" t="str">
            <v>---</v>
          </cell>
          <cell r="U114" t="str">
            <v>------------------------------------------</v>
          </cell>
          <cell r="V114" t="str">
            <v>----------------</v>
          </cell>
          <cell r="X114" t="str">
            <v>---</v>
          </cell>
          <cell r="Y114" t="str">
            <v>------------------------------------------</v>
          </cell>
          <cell r="Z114" t="str">
            <v>----------------</v>
          </cell>
          <cell r="AB114" t="str">
            <v>---</v>
          </cell>
          <cell r="AC114" t="str">
            <v>------------------------------------------</v>
          </cell>
          <cell r="AD114" t="str">
            <v>----------------</v>
          </cell>
          <cell r="AF114" t="str">
            <v>---</v>
          </cell>
          <cell r="AG114" t="str">
            <v>------------------------------------------</v>
          </cell>
          <cell r="AH114" t="str">
            <v>----------------</v>
          </cell>
        </row>
        <row r="115">
          <cell r="I115" t="str">
            <v>CVE</v>
          </cell>
          <cell r="J115" t="str">
            <v>CONCEPTO</v>
          </cell>
          <cell r="K115" t="str">
            <v>COBRADO</v>
          </cell>
          <cell r="M115" t="str">
            <v>CVE</v>
          </cell>
          <cell r="N115" t="str">
            <v>CONCEPTO</v>
          </cell>
          <cell r="O115" t="str">
            <v>COBRADO</v>
          </cell>
          <cell r="P115">
            <v>481</v>
          </cell>
          <cell r="Q115" t="str">
            <v>REPARTO DE VOLANTES</v>
          </cell>
          <cell r="R115">
            <v>1116</v>
          </cell>
          <cell r="T115" t="str">
            <v>CVE</v>
          </cell>
          <cell r="U115" t="str">
            <v>CONCEPTO</v>
          </cell>
          <cell r="V115" t="str">
            <v>COBRADO</v>
          </cell>
          <cell r="X115" t="str">
            <v>CVE</v>
          </cell>
          <cell r="Y115" t="str">
            <v>CONCEPTO</v>
          </cell>
          <cell r="Z115" t="str">
            <v>COBRADO</v>
          </cell>
          <cell r="AB115" t="str">
            <v>CVE</v>
          </cell>
          <cell r="AC115" t="str">
            <v>CONCEPTO</v>
          </cell>
          <cell r="AD115" t="str">
            <v>COBRADO</v>
          </cell>
          <cell r="AF115" t="str">
            <v>CVE</v>
          </cell>
          <cell r="AG115" t="str">
            <v>CONCEPTO</v>
          </cell>
          <cell r="AH115" t="str">
            <v>COBRADO</v>
          </cell>
        </row>
        <row r="116">
          <cell r="I116" t="str">
            <v>---</v>
          </cell>
          <cell r="J116" t="str">
            <v>------------------------------------------</v>
          </cell>
          <cell r="K116" t="str">
            <v>----------------</v>
          </cell>
          <cell r="M116" t="str">
            <v>---</v>
          </cell>
          <cell r="N116" t="str">
            <v>------------------------------------------</v>
          </cell>
          <cell r="O116" t="str">
            <v>----------------</v>
          </cell>
          <cell r="P116">
            <v>482</v>
          </cell>
          <cell r="Q116" t="str">
            <v>CALLEJONEADAS</v>
          </cell>
          <cell r="R116">
            <v>30553.13</v>
          </cell>
          <cell r="T116" t="str">
            <v>---</v>
          </cell>
          <cell r="U116" t="str">
            <v>------------------------------------------</v>
          </cell>
          <cell r="V116" t="str">
            <v>----------------</v>
          </cell>
          <cell r="X116" t="str">
            <v>---</v>
          </cell>
          <cell r="Y116" t="str">
            <v>------------------------------------------</v>
          </cell>
          <cell r="Z116" t="str">
            <v>----------------</v>
          </cell>
          <cell r="AB116" t="str">
            <v>---</v>
          </cell>
          <cell r="AC116" t="str">
            <v>------------------------------------------</v>
          </cell>
          <cell r="AD116" t="str">
            <v>----------------</v>
          </cell>
          <cell r="AF116" t="str">
            <v>---</v>
          </cell>
          <cell r="AG116" t="str">
            <v>------------------------------------------</v>
          </cell>
          <cell r="AH116" t="str">
            <v>----------------</v>
          </cell>
        </row>
        <row r="117">
          <cell r="I117">
            <v>458</v>
          </cell>
          <cell r="J117" t="str">
            <v>AMPLIACION DE HORARIO BILLARES</v>
          </cell>
          <cell r="K117">
            <v>1240</v>
          </cell>
          <cell r="M117">
            <v>458</v>
          </cell>
          <cell r="N117" t="str">
            <v>AMPLIACION DE HORARIO BILLARES</v>
          </cell>
          <cell r="O117">
            <v>1240</v>
          </cell>
          <cell r="P117">
            <v>483</v>
          </cell>
          <cell r="Q117" t="str">
            <v>PROMOTOR TURISTICO</v>
          </cell>
          <cell r="R117">
            <v>6780</v>
          </cell>
          <cell r="T117">
            <v>447</v>
          </cell>
          <cell r="U117" t="str">
            <v>LAS CALAS</v>
          </cell>
          <cell r="V117">
            <v>1793</v>
          </cell>
          <cell r="X117">
            <v>457</v>
          </cell>
          <cell r="Y117" t="str">
            <v>CASETAS DE  REVISTAS</v>
          </cell>
          <cell r="Z117">
            <v>386</v>
          </cell>
          <cell r="AB117">
            <v>441</v>
          </cell>
          <cell r="AC117" t="str">
            <v>SANITARIOS LOS PASTITOS</v>
          </cell>
          <cell r="AD117">
            <v>1872</v>
          </cell>
          <cell r="AF117">
            <v>451</v>
          </cell>
          <cell r="AG117" t="str">
            <v>BODEGAS RASTRO</v>
          </cell>
          <cell r="AH117">
            <v>1418</v>
          </cell>
        </row>
        <row r="118">
          <cell r="I118">
            <v>463</v>
          </cell>
          <cell r="J118" t="str">
            <v>SALIDA DE GRUAS</v>
          </cell>
          <cell r="K118">
            <v>1673</v>
          </cell>
          <cell r="M118">
            <v>463</v>
          </cell>
          <cell r="N118" t="str">
            <v>SALIDA DE GRUAS</v>
          </cell>
          <cell r="O118">
            <v>239</v>
          </cell>
          <cell r="P118">
            <v>484</v>
          </cell>
          <cell r="Q118" t="str">
            <v>PERMISO PARA ESPECTÁCULOS O CE</v>
          </cell>
          <cell r="R118">
            <v>27813</v>
          </cell>
          <cell r="T118">
            <v>451</v>
          </cell>
          <cell r="U118" t="str">
            <v>BODEGAS RASTRO</v>
          </cell>
          <cell r="V118">
            <v>4254</v>
          </cell>
          <cell r="X118">
            <v>458</v>
          </cell>
          <cell r="Y118" t="str">
            <v>AMPLIACION DE HORARIO BILLARES</v>
          </cell>
          <cell r="Z118">
            <v>248</v>
          </cell>
          <cell r="AB118">
            <v>443</v>
          </cell>
          <cell r="AC118" t="str">
            <v>SANITARIOS FERROCARRIL</v>
          </cell>
          <cell r="AD118">
            <v>46584</v>
          </cell>
          <cell r="AF118">
            <v>454</v>
          </cell>
          <cell r="AG118" t="str">
            <v>FIESTAS TRADICIONALES</v>
          </cell>
          <cell r="AH118">
            <v>54709.4</v>
          </cell>
        </row>
        <row r="119">
          <cell r="I119">
            <v>464</v>
          </cell>
          <cell r="J119" t="str">
            <v>ARRASTRE DE VEHICULOS INFRACCI</v>
          </cell>
          <cell r="K119">
            <v>504</v>
          </cell>
          <cell r="M119">
            <v>464</v>
          </cell>
          <cell r="N119" t="str">
            <v>ARRASTRE DE VEHICULOS INFRACCI</v>
          </cell>
          <cell r="O119">
            <v>72</v>
          </cell>
          <cell r="P119">
            <v>485</v>
          </cell>
          <cell r="Q119" t="str">
            <v>SELLADO DE BOLETOS</v>
          </cell>
          <cell r="R119">
            <v>3993</v>
          </cell>
          <cell r="T119">
            <v>452</v>
          </cell>
          <cell r="U119" t="str">
            <v>LOCALES DEL ENCINO</v>
          </cell>
          <cell r="V119">
            <v>1860</v>
          </cell>
          <cell r="X119">
            <v>459</v>
          </cell>
          <cell r="Y119" t="str">
            <v>CASETAS DEPORTIVAS</v>
          </cell>
          <cell r="Z119">
            <v>1594.88</v>
          </cell>
          <cell r="AB119">
            <v>444</v>
          </cell>
          <cell r="AC119" t="str">
            <v>SANITARIOS JARDIN UNION</v>
          </cell>
          <cell r="AD119">
            <v>8000</v>
          </cell>
          <cell r="AF119">
            <v>455</v>
          </cell>
          <cell r="AG119" t="str">
            <v>INFRAESTRUCTURA TELEFONICA</v>
          </cell>
          <cell r="AH119">
            <v>43400</v>
          </cell>
        </row>
        <row r="120">
          <cell r="I120">
            <v>467</v>
          </cell>
          <cell r="J120" t="str">
            <v>PRESTADORES DE SERVICIO</v>
          </cell>
          <cell r="K120">
            <v>2367.7399999999998</v>
          </cell>
          <cell r="M120">
            <v>467</v>
          </cell>
          <cell r="N120" t="str">
            <v>PRESTADORES DE SERVICIO</v>
          </cell>
          <cell r="O120">
            <v>2208.61</v>
          </cell>
          <cell r="P120">
            <v>486</v>
          </cell>
          <cell r="Q120" t="str">
            <v>COLOCACION DE GUIAS</v>
          </cell>
          <cell r="R120">
            <v>567</v>
          </cell>
          <cell r="T120">
            <v>454</v>
          </cell>
          <cell r="U120" t="str">
            <v>FIESTAS TRADICIONALES</v>
          </cell>
          <cell r="V120">
            <v>46653.5</v>
          </cell>
          <cell r="X120">
            <v>467</v>
          </cell>
          <cell r="Y120" t="str">
            <v>PRESTADORES DE SERVICIO</v>
          </cell>
          <cell r="Z120">
            <v>1126.1600000000001</v>
          </cell>
          <cell r="AB120">
            <v>445</v>
          </cell>
          <cell r="AC120" t="str">
            <v>SANITARIOS MUSEO MOMIAS</v>
          </cell>
          <cell r="AD120">
            <v>63656</v>
          </cell>
          <cell r="AF120">
            <v>457</v>
          </cell>
          <cell r="AG120" t="str">
            <v>CASETAS DE  REVISTAS</v>
          </cell>
          <cell r="AH120">
            <v>1737</v>
          </cell>
        </row>
        <row r="121">
          <cell r="I121">
            <v>470</v>
          </cell>
          <cell r="J121" t="str">
            <v>LOCALES ESTACION</v>
          </cell>
          <cell r="K121">
            <v>6026.5</v>
          </cell>
          <cell r="M121">
            <v>470</v>
          </cell>
          <cell r="N121" t="str">
            <v>LOCALES ESTACION</v>
          </cell>
          <cell r="O121">
            <v>8479.65</v>
          </cell>
          <cell r="P121">
            <v>491</v>
          </cell>
          <cell r="Q121" t="str">
            <v>ESTRUCTURAS, CONSTRUCCIONES O</v>
          </cell>
          <cell r="R121">
            <v>879.19</v>
          </cell>
          <cell r="T121">
            <v>455</v>
          </cell>
          <cell r="U121" t="str">
            <v>INFRAESTRUCTURA TELEFONICA</v>
          </cell>
          <cell r="V121">
            <v>67020</v>
          </cell>
          <cell r="X121">
            <v>470</v>
          </cell>
          <cell r="Y121" t="str">
            <v>LOCALES ESTACION</v>
          </cell>
          <cell r="Z121">
            <v>6699.73</v>
          </cell>
          <cell r="AB121">
            <v>447</v>
          </cell>
          <cell r="AC121" t="str">
            <v>LAS CALAS</v>
          </cell>
          <cell r="AD121">
            <v>7689</v>
          </cell>
          <cell r="AF121">
            <v>463</v>
          </cell>
          <cell r="AG121" t="str">
            <v>SALIDA DE GRUAS</v>
          </cell>
          <cell r="AH121">
            <v>239</v>
          </cell>
        </row>
        <row r="122">
          <cell r="I122">
            <v>471</v>
          </cell>
          <cell r="J122" t="str">
            <v>SANITARIOS PARDO</v>
          </cell>
          <cell r="K122">
            <v>2000</v>
          </cell>
          <cell r="M122">
            <v>471</v>
          </cell>
          <cell r="N122" t="str">
            <v>SANITARIOS PARDO</v>
          </cell>
          <cell r="O122">
            <v>2000</v>
          </cell>
          <cell r="P122">
            <v>493</v>
          </cell>
          <cell r="Q122" t="str">
            <v>RENOVACION PERMISO P/ USO VIA</v>
          </cell>
          <cell r="R122">
            <v>15618.16</v>
          </cell>
          <cell r="T122">
            <v>456</v>
          </cell>
          <cell r="U122" t="str">
            <v>JUEGOS MECANICOS</v>
          </cell>
          <cell r="V122">
            <v>891</v>
          </cell>
          <cell r="X122">
            <v>471</v>
          </cell>
          <cell r="Y122" t="str">
            <v>SANITARIOS PARDO</v>
          </cell>
          <cell r="Z122">
            <v>2000</v>
          </cell>
          <cell r="AB122">
            <v>451</v>
          </cell>
          <cell r="AC122" t="str">
            <v>BODEGAS RASTRO</v>
          </cell>
          <cell r="AD122">
            <v>2836</v>
          </cell>
          <cell r="AF122">
            <v>464</v>
          </cell>
          <cell r="AG122" t="str">
            <v>ARRASTRE DE VEHICULOS INFRACCI</v>
          </cell>
          <cell r="AH122">
            <v>72</v>
          </cell>
        </row>
        <row r="123">
          <cell r="I123">
            <v>472</v>
          </cell>
          <cell r="J123" t="str">
            <v>MERCADO GAVIRA</v>
          </cell>
          <cell r="K123">
            <v>5110</v>
          </cell>
          <cell r="M123">
            <v>472</v>
          </cell>
          <cell r="N123" t="str">
            <v>MERCADO GAVIRA</v>
          </cell>
          <cell r="O123">
            <v>3743</v>
          </cell>
          <cell r="P123">
            <v>494</v>
          </cell>
          <cell r="Q123" t="str">
            <v>REPOSICION DE CREDENCIAL</v>
          </cell>
          <cell r="R123">
            <v>260</v>
          </cell>
          <cell r="T123">
            <v>457</v>
          </cell>
          <cell r="U123" t="str">
            <v>CASETAS DE  REVISTAS</v>
          </cell>
          <cell r="V123">
            <v>1535</v>
          </cell>
          <cell r="X123">
            <v>472</v>
          </cell>
          <cell r="Y123" t="str">
            <v>MERCADO GAVIRA</v>
          </cell>
          <cell r="Z123">
            <v>2987</v>
          </cell>
          <cell r="AB123">
            <v>452</v>
          </cell>
          <cell r="AC123" t="str">
            <v>LOCALES DEL ENCINO</v>
          </cell>
          <cell r="AD123">
            <v>1860</v>
          </cell>
          <cell r="AF123">
            <v>467</v>
          </cell>
          <cell r="AG123" t="str">
            <v>PRESTADORES DE SERVICIO</v>
          </cell>
          <cell r="AH123">
            <v>2203.4699999999998</v>
          </cell>
        </row>
        <row r="124">
          <cell r="I124">
            <v>474</v>
          </cell>
          <cell r="J124" t="str">
            <v>BASES PARA LICITACION ADQUISIC</v>
          </cell>
          <cell r="K124">
            <v>6615</v>
          </cell>
          <cell r="M124">
            <v>474</v>
          </cell>
          <cell r="N124" t="str">
            <v>BASES PARA LICITACION ADQUISIC</v>
          </cell>
          <cell r="O124">
            <v>7560</v>
          </cell>
          <cell r="P124">
            <v>497</v>
          </cell>
          <cell r="Q124" t="str">
            <v>CENTRO ADOC</v>
          </cell>
          <cell r="R124">
            <v>2200</v>
          </cell>
          <cell r="T124">
            <v>458</v>
          </cell>
          <cell r="U124" t="str">
            <v>AMPLIACION DE HORARIO BILLARES</v>
          </cell>
          <cell r="V124">
            <v>1736</v>
          </cell>
          <cell r="X124">
            <v>476</v>
          </cell>
          <cell r="Y124" t="str">
            <v>PADRON DE PERITOS FISCALES</v>
          </cell>
          <cell r="Z124">
            <v>840</v>
          </cell>
          <cell r="AB124">
            <v>454</v>
          </cell>
          <cell r="AC124" t="str">
            <v>FIESTAS TRADICIONALES</v>
          </cell>
          <cell r="AD124">
            <v>48083.5</v>
          </cell>
          <cell r="AF124">
            <v>470</v>
          </cell>
          <cell r="AG124" t="str">
            <v>LOCALES ESTACION</v>
          </cell>
          <cell r="AH124">
            <v>15059.96</v>
          </cell>
        </row>
        <row r="125">
          <cell r="I125">
            <v>476</v>
          </cell>
          <cell r="J125" t="str">
            <v>PADRON DE PERITOS FISCALES</v>
          </cell>
          <cell r="K125">
            <v>11508</v>
          </cell>
          <cell r="M125">
            <v>476</v>
          </cell>
          <cell r="N125" t="str">
            <v>PADRON DE PERITOS FISCALES</v>
          </cell>
          <cell r="O125">
            <v>1680</v>
          </cell>
          <cell r="P125">
            <v>502</v>
          </cell>
          <cell r="Q125" t="str">
            <v>RECARGOS OTROS IMPTOS Y DERECH</v>
          </cell>
          <cell r="R125">
            <v>103783.1</v>
          </cell>
          <cell r="T125">
            <v>467</v>
          </cell>
          <cell r="U125" t="str">
            <v>PRESTADORES DE SERVICIO</v>
          </cell>
          <cell r="V125">
            <v>3255.14</v>
          </cell>
          <cell r="X125">
            <v>477</v>
          </cell>
          <cell r="Y125" t="str">
            <v>PADRON DIRECTOR RESPONSABLE DE</v>
          </cell>
          <cell r="Z125">
            <v>5420</v>
          </cell>
          <cell r="AB125">
            <v>455</v>
          </cell>
          <cell r="AC125" t="str">
            <v>INFRAESTRUCTURA TELEFONICA</v>
          </cell>
          <cell r="AD125">
            <v>43400</v>
          </cell>
          <cell r="AF125">
            <v>471</v>
          </cell>
          <cell r="AG125" t="str">
            <v>SANITARIOS PARDO</v>
          </cell>
          <cell r="AH125">
            <v>2000</v>
          </cell>
        </row>
        <row r="126">
          <cell r="I126">
            <v>477</v>
          </cell>
          <cell r="J126" t="str">
            <v>PADRON DIRECTOR RESPONSABLE DE</v>
          </cell>
          <cell r="K126">
            <v>27100</v>
          </cell>
          <cell r="M126">
            <v>477</v>
          </cell>
          <cell r="N126" t="str">
            <v>PADRON DIRECTOR RESPONSABLE DE</v>
          </cell>
          <cell r="O126">
            <v>8130</v>
          </cell>
          <cell r="P126">
            <v>503</v>
          </cell>
          <cell r="Q126" t="str">
            <v>AVISO EXTEMP TRASLACION DE DOM</v>
          </cell>
          <cell r="R126">
            <v>12395.8</v>
          </cell>
          <cell r="T126">
            <v>470</v>
          </cell>
          <cell r="U126" t="str">
            <v>LOCALES ESTACION</v>
          </cell>
          <cell r="V126">
            <v>10553.27</v>
          </cell>
          <cell r="X126">
            <v>479</v>
          </cell>
          <cell r="Y126" t="str">
            <v>COMERCIANTES AMBULANTES</v>
          </cell>
          <cell r="Z126">
            <v>12852</v>
          </cell>
          <cell r="AB126">
            <v>456</v>
          </cell>
          <cell r="AC126" t="str">
            <v>JUEGOS MECANICOS</v>
          </cell>
          <cell r="AD126">
            <v>1944</v>
          </cell>
          <cell r="AF126">
            <v>472</v>
          </cell>
          <cell r="AG126" t="str">
            <v>MERCADO GAVIRA</v>
          </cell>
          <cell r="AH126">
            <v>5841.77</v>
          </cell>
        </row>
        <row r="127">
          <cell r="I127">
            <v>479</v>
          </cell>
          <cell r="J127" t="str">
            <v>COMERCIANTES AMBULANTES</v>
          </cell>
          <cell r="K127">
            <v>9520</v>
          </cell>
          <cell r="M127">
            <v>479</v>
          </cell>
          <cell r="N127" t="str">
            <v>COMERCIANTES AMBULANTES</v>
          </cell>
          <cell r="O127">
            <v>5576</v>
          </cell>
          <cell r="P127">
            <v>504</v>
          </cell>
          <cell r="Q127" t="str">
            <v>AVISO EXTEMP TERM DE OBRA</v>
          </cell>
          <cell r="R127">
            <v>4129.5</v>
          </cell>
          <cell r="T127">
            <v>471</v>
          </cell>
          <cell r="U127" t="str">
            <v>SANITARIOS PARDO</v>
          </cell>
          <cell r="V127">
            <v>2000</v>
          </cell>
          <cell r="X127">
            <v>480</v>
          </cell>
          <cell r="Y127" t="str">
            <v>PERIFONEO</v>
          </cell>
          <cell r="Z127">
            <v>696</v>
          </cell>
          <cell r="AB127">
            <v>457</v>
          </cell>
          <cell r="AC127" t="str">
            <v>CASETAS DE  REVISTAS</v>
          </cell>
          <cell r="AD127">
            <v>193</v>
          </cell>
          <cell r="AF127">
            <v>477</v>
          </cell>
          <cell r="AG127" t="str">
            <v>PADRON DIRECTOR RESPONSABLE DE</v>
          </cell>
          <cell r="AH127">
            <v>8130</v>
          </cell>
        </row>
        <row r="128">
          <cell r="I128">
            <v>480</v>
          </cell>
          <cell r="J128" t="str">
            <v>PERIFONEO</v>
          </cell>
          <cell r="K128">
            <v>348</v>
          </cell>
          <cell r="M128">
            <v>482</v>
          </cell>
          <cell r="N128" t="str">
            <v>CALLEJONEADAS</v>
          </cell>
          <cell r="O128">
            <v>14256</v>
          </cell>
          <cell r="P128">
            <v>505</v>
          </cell>
          <cell r="Q128" t="str">
            <v>INFRACCIONES DESARROLLO URBANO</v>
          </cell>
          <cell r="R128">
            <v>4603.5</v>
          </cell>
          <cell r="T128">
            <v>472</v>
          </cell>
          <cell r="U128" t="str">
            <v>MERCADO GAVIRA</v>
          </cell>
          <cell r="V128">
            <v>5974</v>
          </cell>
          <cell r="X128">
            <v>481</v>
          </cell>
          <cell r="Y128" t="str">
            <v>REPARTO DE VOLANTES</v>
          </cell>
          <cell r="Z128">
            <v>1860</v>
          </cell>
          <cell r="AB128">
            <v>458</v>
          </cell>
          <cell r="AC128" t="str">
            <v>AMPLIACION DE HORARIO BILLARES</v>
          </cell>
          <cell r="AD128">
            <v>248</v>
          </cell>
          <cell r="AF128">
            <v>479</v>
          </cell>
          <cell r="AG128" t="str">
            <v>COMERCIANTES AMBULANTES</v>
          </cell>
          <cell r="AH128">
            <v>15456</v>
          </cell>
        </row>
        <row r="129">
          <cell r="I129">
            <v>481</v>
          </cell>
          <cell r="J129" t="str">
            <v>REPARTO DE VOLANTES</v>
          </cell>
          <cell r="K129">
            <v>1411.88</v>
          </cell>
          <cell r="M129">
            <v>483</v>
          </cell>
          <cell r="N129" t="str">
            <v>PROMOTOR TURISTICO</v>
          </cell>
          <cell r="O129">
            <v>13410.48</v>
          </cell>
          <cell r="P129">
            <v>506</v>
          </cell>
          <cell r="Q129" t="str">
            <v>INFRACCIONES DIRECCION DE FISC</v>
          </cell>
          <cell r="R129">
            <v>39852.300000000003</v>
          </cell>
          <cell r="T129">
            <v>477</v>
          </cell>
          <cell r="U129" t="str">
            <v>PADRON DIRECTOR RESPONSABLE DE</v>
          </cell>
          <cell r="V129">
            <v>13550</v>
          </cell>
          <cell r="X129">
            <v>482</v>
          </cell>
          <cell r="Y129" t="str">
            <v>CALLEJONEADAS</v>
          </cell>
          <cell r="Z129">
            <v>1296</v>
          </cell>
          <cell r="AB129">
            <v>463</v>
          </cell>
          <cell r="AC129" t="str">
            <v>SALIDA DE GRUAS</v>
          </cell>
          <cell r="AD129">
            <v>239</v>
          </cell>
          <cell r="AF129">
            <v>481</v>
          </cell>
          <cell r="AG129" t="str">
            <v>REPARTO DE VOLANTES</v>
          </cell>
          <cell r="AH129">
            <v>558</v>
          </cell>
        </row>
        <row r="130">
          <cell r="I130">
            <v>482</v>
          </cell>
          <cell r="J130" t="str">
            <v>CALLEJONEADAS</v>
          </cell>
          <cell r="K130">
            <v>25227</v>
          </cell>
          <cell r="M130">
            <v>484</v>
          </cell>
          <cell r="N130" t="str">
            <v>PERMISO PARA ESPECTÁCULOS O CE</v>
          </cell>
          <cell r="O130">
            <v>27813</v>
          </cell>
          <cell r="P130">
            <v>507</v>
          </cell>
          <cell r="Q130" t="str">
            <v>INF AL BANDO POLICIA Y BUEN GO</v>
          </cell>
          <cell r="R130">
            <v>81470</v>
          </cell>
          <cell r="T130">
            <v>479</v>
          </cell>
          <cell r="U130" t="str">
            <v>COMERCIANTES AMBULANTES</v>
          </cell>
          <cell r="V130">
            <v>16054</v>
          </cell>
          <cell r="X130">
            <v>483</v>
          </cell>
          <cell r="Y130" t="str">
            <v>PROMOTOR TURISTICO</v>
          </cell>
          <cell r="Z130">
            <v>2616</v>
          </cell>
          <cell r="AB130">
            <v>464</v>
          </cell>
          <cell r="AC130" t="str">
            <v>ARRASTRE DE VEHICULOS INFRACCI</v>
          </cell>
          <cell r="AD130">
            <v>72</v>
          </cell>
          <cell r="AF130">
            <v>482</v>
          </cell>
          <cell r="AG130" t="str">
            <v>CALLEJONEADAS</v>
          </cell>
          <cell r="AH130">
            <v>21708</v>
          </cell>
        </row>
        <row r="131">
          <cell r="I131">
            <v>484</v>
          </cell>
          <cell r="J131" t="str">
            <v>PERMISO PARA ESPECTÁCULOS O CE</v>
          </cell>
          <cell r="K131">
            <v>28589.32</v>
          </cell>
          <cell r="M131">
            <v>485</v>
          </cell>
          <cell r="N131" t="str">
            <v>SELLADO DE BOLETOS</v>
          </cell>
          <cell r="O131">
            <v>4347</v>
          </cell>
          <cell r="P131">
            <v>508</v>
          </cell>
          <cell r="Q131" t="str">
            <v>INF LEY DE TRANSITO Y SU REGLA</v>
          </cell>
          <cell r="R131">
            <v>361198.13</v>
          </cell>
          <cell r="T131">
            <v>482</v>
          </cell>
          <cell r="U131" t="str">
            <v>CALLEJONEADAS</v>
          </cell>
          <cell r="V131">
            <v>27209.51</v>
          </cell>
          <cell r="X131">
            <v>484</v>
          </cell>
          <cell r="Y131" t="str">
            <v>PERMISO PARA ESPECTÁCULOS O CE</v>
          </cell>
          <cell r="Z131">
            <v>30003</v>
          </cell>
          <cell r="AB131">
            <v>467</v>
          </cell>
          <cell r="AC131" t="str">
            <v>PRESTADORES DE SERVICIO</v>
          </cell>
          <cell r="AD131">
            <v>2265.35</v>
          </cell>
          <cell r="AF131">
            <v>483</v>
          </cell>
          <cell r="AG131" t="str">
            <v>PROMOTOR TURISTICO</v>
          </cell>
          <cell r="AH131">
            <v>6126.51</v>
          </cell>
        </row>
        <row r="132">
          <cell r="I132">
            <v>485</v>
          </cell>
          <cell r="J132" t="str">
            <v>SELLADO DE BOLETOS</v>
          </cell>
          <cell r="K132">
            <v>3747.35</v>
          </cell>
          <cell r="M132">
            <v>486</v>
          </cell>
          <cell r="N132" t="str">
            <v>COLOCACION DE GUIAS</v>
          </cell>
          <cell r="O132">
            <v>189</v>
          </cell>
          <cell r="P132">
            <v>509</v>
          </cell>
          <cell r="Q132" t="str">
            <v>EXTEMP VERIFICACION AMB VEHICU</v>
          </cell>
          <cell r="R132">
            <v>71158.58</v>
          </cell>
          <cell r="T132">
            <v>483</v>
          </cell>
          <cell r="U132" t="str">
            <v>PROMOTOR TURISTICO</v>
          </cell>
          <cell r="V132">
            <v>100</v>
          </cell>
          <cell r="X132">
            <v>485</v>
          </cell>
          <cell r="Y132" t="str">
            <v>SELLADO DE BOLETOS</v>
          </cell>
          <cell r="Z132">
            <v>2990</v>
          </cell>
          <cell r="AB132">
            <v>470</v>
          </cell>
          <cell r="AC132" t="str">
            <v>LOCALES ESTACION</v>
          </cell>
          <cell r="AD132">
            <v>9199.5499999999993</v>
          </cell>
          <cell r="AF132">
            <v>484</v>
          </cell>
          <cell r="AG132" t="str">
            <v>PERMISO PARA ESPECTÁCULOS O CE</v>
          </cell>
          <cell r="AH132">
            <v>25185</v>
          </cell>
        </row>
        <row r="133">
          <cell r="I133">
            <v>487</v>
          </cell>
          <cell r="J133" t="str">
            <v>COLOCACION DE LUMINARIA O LAMP</v>
          </cell>
          <cell r="K133">
            <v>2004</v>
          </cell>
          <cell r="M133">
            <v>491</v>
          </cell>
          <cell r="N133" t="str">
            <v>ESTRUCTURAS, CONSTRUCCIONES O</v>
          </cell>
          <cell r="O133">
            <v>746.5</v>
          </cell>
          <cell r="P133">
            <v>511</v>
          </cell>
          <cell r="Q133" t="str">
            <v>ADMTVAS NO FISCALES * MPALES*</v>
          </cell>
          <cell r="R133">
            <v>8977</v>
          </cell>
          <cell r="T133">
            <v>484</v>
          </cell>
          <cell r="U133" t="str">
            <v>PERMISO PARA ESPECTÁCULOS O CE</v>
          </cell>
          <cell r="V133">
            <v>35040</v>
          </cell>
          <cell r="X133">
            <v>491</v>
          </cell>
          <cell r="Y133" t="str">
            <v>ESTRUCTURAS, CONSTRUCCIONES O</v>
          </cell>
          <cell r="Z133">
            <v>1471.77</v>
          </cell>
          <cell r="AB133">
            <v>471</v>
          </cell>
          <cell r="AC133" t="str">
            <v>SANITARIOS PARDO</v>
          </cell>
          <cell r="AD133">
            <v>2000</v>
          </cell>
          <cell r="AF133">
            <v>485</v>
          </cell>
          <cell r="AG133" t="str">
            <v>SELLADO DE BOLETOS</v>
          </cell>
          <cell r="AH133">
            <v>4288</v>
          </cell>
        </row>
        <row r="134">
          <cell r="I134">
            <v>488</v>
          </cell>
          <cell r="J134" t="str">
            <v>COLOCACION DE POSTERIA DE CONC</v>
          </cell>
          <cell r="K134">
            <v>492</v>
          </cell>
          <cell r="M134">
            <v>493</v>
          </cell>
          <cell r="N134" t="str">
            <v>RENOVACION PERMISO P/ USO VIA</v>
          </cell>
          <cell r="O134">
            <v>466.16</v>
          </cell>
          <cell r="P134">
            <v>519</v>
          </cell>
          <cell r="Q134" t="str">
            <v>GOB DEL ESTADO CASA DE LA CULT</v>
          </cell>
          <cell r="R134">
            <v>29148</v>
          </cell>
          <cell r="T134">
            <v>485</v>
          </cell>
          <cell r="U134" t="str">
            <v>SELLADO DE BOLETOS</v>
          </cell>
          <cell r="V134">
            <v>3836</v>
          </cell>
          <cell r="X134">
            <v>493</v>
          </cell>
          <cell r="Y134" t="str">
            <v>RENOVACION PERMISO P/ USO VIA</v>
          </cell>
          <cell r="Z134">
            <v>3958.64</v>
          </cell>
          <cell r="AB134">
            <v>472</v>
          </cell>
          <cell r="AC134" t="str">
            <v>MERCADO GAVIRA</v>
          </cell>
          <cell r="AD134">
            <v>13393.93</v>
          </cell>
          <cell r="AF134">
            <v>491</v>
          </cell>
          <cell r="AG134" t="str">
            <v>ESTRUCTURAS, CONSTRUCCIONES O</v>
          </cell>
          <cell r="AH134">
            <v>2116.4</v>
          </cell>
        </row>
        <row r="135">
          <cell r="I135">
            <v>491</v>
          </cell>
          <cell r="J135" t="str">
            <v>ESTRUCTURAS, CONSTRUCCIONES O</v>
          </cell>
          <cell r="K135">
            <v>4362.5</v>
          </cell>
          <cell r="M135">
            <v>497</v>
          </cell>
          <cell r="N135" t="str">
            <v>CENTRO ADOC</v>
          </cell>
          <cell r="O135">
            <v>800</v>
          </cell>
          <cell r="P135">
            <v>526</v>
          </cell>
          <cell r="Q135" t="str">
            <v>RESPUESTA DE AYUNTAMIENTO</v>
          </cell>
          <cell r="R135">
            <v>4515</v>
          </cell>
          <cell r="T135">
            <v>486</v>
          </cell>
          <cell r="U135" t="str">
            <v>COLOCACION DE GUIAS</v>
          </cell>
          <cell r="V135">
            <v>189</v>
          </cell>
          <cell r="X135">
            <v>494</v>
          </cell>
          <cell r="Y135" t="str">
            <v>REPOSICION DE CREDENCIAL</v>
          </cell>
          <cell r="Z135">
            <v>130</v>
          </cell>
          <cell r="AB135">
            <v>477</v>
          </cell>
          <cell r="AC135" t="str">
            <v>PADRON DIRECTOR RESPONSABLE DE</v>
          </cell>
          <cell r="AD135">
            <v>6775</v>
          </cell>
          <cell r="AF135">
            <v>493</v>
          </cell>
          <cell r="AG135" t="str">
            <v>RENOVACION PERMISO P/ USO VIA</v>
          </cell>
          <cell r="AH135">
            <v>2438.48</v>
          </cell>
        </row>
        <row r="136">
          <cell r="I136">
            <v>493</v>
          </cell>
          <cell r="J136" t="str">
            <v>RENOVACION PERMISO P/ USO VIA</v>
          </cell>
          <cell r="K136">
            <v>612</v>
          </cell>
          <cell r="M136">
            <v>502</v>
          </cell>
          <cell r="N136" t="str">
            <v>RECARGOS OTROS IMPTOS Y DERECH</v>
          </cell>
          <cell r="O136">
            <v>37792.25</v>
          </cell>
          <cell r="P136">
            <v>529</v>
          </cell>
          <cell r="Q136" t="str">
            <v>OTROS DONATIVOS</v>
          </cell>
          <cell r="R136">
            <v>64097.91</v>
          </cell>
          <cell r="T136">
            <v>491</v>
          </cell>
          <cell r="U136" t="str">
            <v>ESTRUCTURAS, CONSTRUCCIONES O</v>
          </cell>
          <cell r="V136">
            <v>913.12</v>
          </cell>
          <cell r="X136">
            <v>497</v>
          </cell>
          <cell r="Y136" t="str">
            <v>CENTRO ADOC</v>
          </cell>
          <cell r="Z136">
            <v>3300</v>
          </cell>
          <cell r="AB136">
            <v>479</v>
          </cell>
          <cell r="AC136" t="str">
            <v>COMERCIANTES AMBULANTES</v>
          </cell>
          <cell r="AD136">
            <v>11424</v>
          </cell>
          <cell r="AF136">
            <v>494</v>
          </cell>
          <cell r="AG136" t="str">
            <v>REPOSICION DE CREDENCIAL</v>
          </cell>
          <cell r="AH136">
            <v>65</v>
          </cell>
        </row>
        <row r="137">
          <cell r="I137">
            <v>494</v>
          </cell>
          <cell r="J137" t="str">
            <v>REPOSICION DE CREDENCIAL</v>
          </cell>
          <cell r="K137">
            <v>65</v>
          </cell>
          <cell r="M137">
            <v>503</v>
          </cell>
          <cell r="N137" t="str">
            <v>AVISO EXTEMP TRASLACION DE DOM</v>
          </cell>
          <cell r="O137">
            <v>2763</v>
          </cell>
          <cell r="P137">
            <v>532</v>
          </cell>
          <cell r="Q137" t="str">
            <v>FONDO INFRAEST SOCIAL MPAL.</v>
          </cell>
          <cell r="R137">
            <v>2920923</v>
          </cell>
          <cell r="T137">
            <v>493</v>
          </cell>
          <cell r="U137" t="str">
            <v>RENOVACION PERMISO P/ USO VIA</v>
          </cell>
          <cell r="V137">
            <v>5652.64</v>
          </cell>
          <cell r="X137">
            <v>502</v>
          </cell>
          <cell r="Y137" t="str">
            <v>RECARGOS OTROS IMPTOS Y DERECH</v>
          </cell>
          <cell r="Z137">
            <v>75039.850000000006</v>
          </cell>
          <cell r="AB137">
            <v>480</v>
          </cell>
          <cell r="AC137" t="str">
            <v>PERIFONEO</v>
          </cell>
          <cell r="AD137">
            <v>522</v>
          </cell>
          <cell r="AF137">
            <v>497</v>
          </cell>
          <cell r="AG137" t="str">
            <v>CENTRO ADOC</v>
          </cell>
          <cell r="AH137">
            <v>3000</v>
          </cell>
        </row>
        <row r="138">
          <cell r="I138">
            <v>497</v>
          </cell>
          <cell r="J138" t="str">
            <v>CENTRO ADOC</v>
          </cell>
          <cell r="K138">
            <v>6200</v>
          </cell>
          <cell r="M138">
            <v>504</v>
          </cell>
          <cell r="N138" t="str">
            <v>AVISO EXTEMP TERM DE OBRA</v>
          </cell>
          <cell r="O138">
            <v>3101</v>
          </cell>
          <cell r="P138">
            <v>533</v>
          </cell>
          <cell r="Q138" t="str">
            <v>FONDO PARA FORTALECIMIENTO MPA</v>
          </cell>
          <cell r="R138">
            <v>6913164</v>
          </cell>
          <cell r="T138">
            <v>494</v>
          </cell>
          <cell r="U138" t="str">
            <v>REPOSICION DE CREDENCIAL</v>
          </cell>
          <cell r="V138">
            <v>65</v>
          </cell>
          <cell r="X138">
            <v>503</v>
          </cell>
          <cell r="Y138" t="str">
            <v>AVISO EXTEMP TRASLACION DE DOM</v>
          </cell>
          <cell r="Z138">
            <v>6447</v>
          </cell>
          <cell r="AB138">
            <v>481</v>
          </cell>
          <cell r="AC138" t="str">
            <v>REPARTO DE VOLANTES</v>
          </cell>
          <cell r="AD138">
            <v>372</v>
          </cell>
          <cell r="AF138">
            <v>502</v>
          </cell>
          <cell r="AG138" t="str">
            <v>RECARGOS OTROS IMPTOS Y DERECH</v>
          </cell>
          <cell r="AH138">
            <v>55388.45</v>
          </cell>
        </row>
        <row r="139">
          <cell r="I139">
            <v>502</v>
          </cell>
          <cell r="J139" t="str">
            <v>RECARGOS OTROS IMPTOS Y DERECH</v>
          </cell>
          <cell r="K139">
            <v>63441.51</v>
          </cell>
          <cell r="M139">
            <v>505</v>
          </cell>
          <cell r="N139" t="str">
            <v>INFRACCIONES DESARROLLO URBANO</v>
          </cell>
          <cell r="O139">
            <v>10741.5</v>
          </cell>
          <cell r="P139">
            <v>536</v>
          </cell>
          <cell r="Q139" t="str">
            <v>PADRON DE PROVEEDORES</v>
          </cell>
          <cell r="R139">
            <v>9720</v>
          </cell>
          <cell r="T139">
            <v>497</v>
          </cell>
          <cell r="U139" t="str">
            <v>CENTRO ADOC</v>
          </cell>
          <cell r="V139">
            <v>1900</v>
          </cell>
          <cell r="X139">
            <v>504</v>
          </cell>
          <cell r="Y139" t="str">
            <v>AVISO EXTEMP TERM DE OBRA</v>
          </cell>
          <cell r="Z139">
            <v>2180</v>
          </cell>
          <cell r="AB139">
            <v>482</v>
          </cell>
          <cell r="AC139" t="str">
            <v>CALLEJONEADAS</v>
          </cell>
          <cell r="AD139">
            <v>44350.5</v>
          </cell>
          <cell r="AF139">
            <v>503</v>
          </cell>
          <cell r="AG139" t="str">
            <v>AVISO EXTEMP TRASLACION DE DOM</v>
          </cell>
          <cell r="AH139">
            <v>4290</v>
          </cell>
        </row>
        <row r="140">
          <cell r="I140">
            <v>503</v>
          </cell>
          <cell r="J140" t="str">
            <v>AVISO EXTEMP TRASLACION DE DOM</v>
          </cell>
          <cell r="K140">
            <v>7368</v>
          </cell>
          <cell r="M140">
            <v>506</v>
          </cell>
          <cell r="N140" t="str">
            <v>INFRACCIONES DIRECCION DE FISC</v>
          </cell>
          <cell r="O140">
            <v>61578.7</v>
          </cell>
          <cell r="P140">
            <v>544</v>
          </cell>
          <cell r="Q140" t="str">
            <v>INFRACCIONES AL REGLAMENTO DE</v>
          </cell>
          <cell r="R140">
            <v>1411.74</v>
          </cell>
          <cell r="T140">
            <v>502</v>
          </cell>
          <cell r="U140" t="str">
            <v>RECARGOS OTROS IMPTOS Y DERECH</v>
          </cell>
          <cell r="V140">
            <v>125524.52</v>
          </cell>
          <cell r="X140">
            <v>505</v>
          </cell>
          <cell r="Y140" t="str">
            <v>INFRACCIONES DESARROLLO URBANO</v>
          </cell>
          <cell r="Z140">
            <v>4603.5</v>
          </cell>
          <cell r="AB140">
            <v>483</v>
          </cell>
          <cell r="AC140" t="str">
            <v>PROMOTOR TURISTICO</v>
          </cell>
          <cell r="AD140">
            <v>23743.9</v>
          </cell>
          <cell r="AF140">
            <v>504</v>
          </cell>
          <cell r="AG140" t="str">
            <v>AVISO EXTEMP TERM DE OBRA</v>
          </cell>
          <cell r="AH140">
            <v>5934.1</v>
          </cell>
        </row>
        <row r="141">
          <cell r="I141">
            <v>504</v>
          </cell>
          <cell r="J141" t="str">
            <v>AVISO EXTEMP TERM DE OBRA</v>
          </cell>
          <cell r="K141">
            <v>641</v>
          </cell>
          <cell r="M141">
            <v>507</v>
          </cell>
          <cell r="N141" t="str">
            <v>INF AL BANDO POLICIA Y BUEN GO</v>
          </cell>
          <cell r="O141">
            <v>101600</v>
          </cell>
          <cell r="P141">
            <v>600</v>
          </cell>
          <cell r="Q141" t="str">
            <v>FONDO GENERAL</v>
          </cell>
          <cell r="R141">
            <v>18262536.329999998</v>
          </cell>
          <cell r="T141">
            <v>503</v>
          </cell>
          <cell r="U141" t="str">
            <v>AVISO EXTEMP TRASLACION DE DOM</v>
          </cell>
          <cell r="V141">
            <v>9264.4</v>
          </cell>
          <cell r="X141">
            <v>506</v>
          </cell>
          <cell r="Y141" t="str">
            <v>INFRACCIONES DIRECCION DE FISC</v>
          </cell>
          <cell r="Z141">
            <v>10775.7</v>
          </cell>
          <cell r="AB141">
            <v>484</v>
          </cell>
          <cell r="AC141" t="str">
            <v>PERMISO PARA ESPECTÁCULOS O CE</v>
          </cell>
          <cell r="AD141">
            <v>39420</v>
          </cell>
          <cell r="AF141">
            <v>505</v>
          </cell>
          <cell r="AG141" t="str">
            <v>INFRACCIONES DESARROLLO URBANO</v>
          </cell>
          <cell r="AH141">
            <v>11176.33</v>
          </cell>
        </row>
        <row r="142">
          <cell r="I142">
            <v>505</v>
          </cell>
          <cell r="J142" t="str">
            <v>INFRACCIONES DESARROLLO URBANO</v>
          </cell>
          <cell r="K142">
            <v>14113.8</v>
          </cell>
          <cell r="M142">
            <v>508</v>
          </cell>
          <cell r="N142" t="str">
            <v>INF LEY DE TRANSITO Y SU REGLA</v>
          </cell>
          <cell r="O142">
            <v>430321.22</v>
          </cell>
          <cell r="P142">
            <v>601</v>
          </cell>
          <cell r="Q142" t="str">
            <v>FONDO DEL FOMENTO MUNICIPAL</v>
          </cell>
          <cell r="R142">
            <v>2797740.73</v>
          </cell>
          <cell r="T142">
            <v>504</v>
          </cell>
          <cell r="U142" t="str">
            <v>AVISO EXTEMP TERM DE OBRA</v>
          </cell>
          <cell r="V142">
            <v>4117.1000000000004</v>
          </cell>
          <cell r="X142">
            <v>507</v>
          </cell>
          <cell r="Y142" t="str">
            <v>INF AL BANDO POLICIA Y BUEN GO</v>
          </cell>
          <cell r="Z142">
            <v>71430</v>
          </cell>
          <cell r="AB142">
            <v>485</v>
          </cell>
          <cell r="AC142" t="str">
            <v>SELLADO DE BOLETOS</v>
          </cell>
          <cell r="AD142">
            <v>2262</v>
          </cell>
          <cell r="AF142">
            <v>506</v>
          </cell>
          <cell r="AG142" t="str">
            <v>INFRACCIONES DIRECCION DE FISC</v>
          </cell>
          <cell r="AH142">
            <v>36923.199999999997</v>
          </cell>
        </row>
        <row r="143">
          <cell r="I143">
            <v>506</v>
          </cell>
          <cell r="J143" t="str">
            <v>INFRACCIONES DIRECCION DE FISC</v>
          </cell>
          <cell r="K143">
            <v>33656.699999999997</v>
          </cell>
          <cell r="M143">
            <v>509</v>
          </cell>
          <cell r="N143" t="str">
            <v>EXTEMP VERIFICACION AMB VEHICU</v>
          </cell>
          <cell r="O143">
            <v>26163</v>
          </cell>
          <cell r="P143">
            <v>605</v>
          </cell>
          <cell r="Q143" t="str">
            <v>IEPS ESPECIAL DE GASOLINAS Y D</v>
          </cell>
          <cell r="R143">
            <v>362414.72</v>
          </cell>
          <cell r="T143">
            <v>505</v>
          </cell>
          <cell r="U143" t="str">
            <v>INFRACCIONES DESARROLLO URBANO</v>
          </cell>
          <cell r="V143">
            <v>9207</v>
          </cell>
          <cell r="X143">
            <v>508</v>
          </cell>
          <cell r="Y143" t="str">
            <v>INF LEY DE TRANSITO Y SU REGLA</v>
          </cell>
          <cell r="Z143">
            <v>405861.72</v>
          </cell>
          <cell r="AB143">
            <v>486</v>
          </cell>
          <cell r="AC143" t="str">
            <v>COLOCACION DE GUIAS</v>
          </cell>
          <cell r="AD143">
            <v>189</v>
          </cell>
          <cell r="AF143">
            <v>507</v>
          </cell>
          <cell r="AG143" t="str">
            <v>INF AL BANDO POLICIA Y BUEN GO</v>
          </cell>
          <cell r="AH143">
            <v>76540</v>
          </cell>
        </row>
        <row r="144">
          <cell r="I144">
            <v>507</v>
          </cell>
          <cell r="J144" t="str">
            <v>INF AL BANDO POLICIA Y BUEN GO</v>
          </cell>
          <cell r="K144">
            <v>74320</v>
          </cell>
          <cell r="M144">
            <v>526</v>
          </cell>
          <cell r="N144" t="str">
            <v>RESPUESTA DE AYUNTAMIENTO</v>
          </cell>
          <cell r="O144">
            <v>5160</v>
          </cell>
          <cell r="P144">
            <v>606</v>
          </cell>
          <cell r="Q144" t="str">
            <v>FONDO DE FISCALIZACION</v>
          </cell>
          <cell r="R144">
            <v>525228.43999999994</v>
          </cell>
          <cell r="T144">
            <v>506</v>
          </cell>
          <cell r="U144" t="str">
            <v>INFRACCIONES DIRECCION DE FISC</v>
          </cell>
          <cell r="V144">
            <v>27514.92</v>
          </cell>
          <cell r="X144">
            <v>509</v>
          </cell>
          <cell r="Y144" t="str">
            <v>EXTEMP VERIFICACION AMB VEHICU</v>
          </cell>
          <cell r="Z144">
            <v>61617</v>
          </cell>
          <cell r="AB144">
            <v>491</v>
          </cell>
          <cell r="AC144" t="str">
            <v>ESTRUCTURAS, CONSTRUCCIONES O</v>
          </cell>
          <cell r="AD144">
            <v>262</v>
          </cell>
          <cell r="AF144">
            <v>508</v>
          </cell>
          <cell r="AG144" t="str">
            <v>INF LEY DE TRANSITO Y SU REGLA</v>
          </cell>
          <cell r="AH144">
            <v>487092.1</v>
          </cell>
        </row>
        <row r="145">
          <cell r="I145">
            <v>508</v>
          </cell>
          <cell r="J145" t="str">
            <v>INF LEY DE TRANSITO Y SU REGLA</v>
          </cell>
          <cell r="K145">
            <v>472490.29</v>
          </cell>
          <cell r="M145">
            <v>529</v>
          </cell>
          <cell r="N145" t="str">
            <v>OTROS DONATIVOS</v>
          </cell>
          <cell r="O145">
            <v>2.16</v>
          </cell>
          <cell r="P145">
            <v>607</v>
          </cell>
          <cell r="Q145" t="str">
            <v>DERECHOS ALCOHOLES</v>
          </cell>
          <cell r="R145">
            <v>142116.92000000001</v>
          </cell>
          <cell r="T145">
            <v>507</v>
          </cell>
          <cell r="U145" t="str">
            <v>INF AL BANDO POLICIA Y BUEN GO</v>
          </cell>
          <cell r="V145">
            <v>71250</v>
          </cell>
          <cell r="X145">
            <v>511</v>
          </cell>
          <cell r="Y145" t="str">
            <v>ADMTVAS NO FISCALES * MPALES*</v>
          </cell>
          <cell r="Z145">
            <v>21048.2</v>
          </cell>
          <cell r="AB145">
            <v>493</v>
          </cell>
          <cell r="AC145" t="str">
            <v>RENOVACION PERMISO P/ USO VIA</v>
          </cell>
          <cell r="AD145">
            <v>1392</v>
          </cell>
          <cell r="AF145">
            <v>509</v>
          </cell>
          <cell r="AG145" t="str">
            <v>EXTEMP VERIFICACION AMB VEHICU</v>
          </cell>
          <cell r="AH145">
            <v>75539</v>
          </cell>
        </row>
        <row r="146">
          <cell r="I146">
            <v>509</v>
          </cell>
          <cell r="J146" t="str">
            <v>EXTEMP VERIFICACION AMB VEHICU</v>
          </cell>
          <cell r="K146">
            <v>22469</v>
          </cell>
          <cell r="M146">
            <v>532</v>
          </cell>
          <cell r="N146" t="str">
            <v>FONDO INFRAEST SOCIAL MPAL.</v>
          </cell>
          <cell r="O146">
            <v>2920923</v>
          </cell>
          <cell r="P146">
            <v>608</v>
          </cell>
          <cell r="Q146" t="str">
            <v>I.E.P.S</v>
          </cell>
          <cell r="R146">
            <v>418574.3</v>
          </cell>
          <cell r="T146">
            <v>508</v>
          </cell>
          <cell r="U146" t="str">
            <v>INF LEY DE TRANSITO Y SU REGLA</v>
          </cell>
          <cell r="V146">
            <v>424350.71</v>
          </cell>
          <cell r="X146">
            <v>519</v>
          </cell>
          <cell r="Y146" t="str">
            <v>GOB DEL ESTADO CASA DE LA CULT</v>
          </cell>
          <cell r="Z146">
            <v>22188</v>
          </cell>
          <cell r="AB146">
            <v>494</v>
          </cell>
          <cell r="AC146" t="str">
            <v>REPOSICION DE CREDENCIAL</v>
          </cell>
          <cell r="AD146">
            <v>65</v>
          </cell>
          <cell r="AF146">
            <v>511</v>
          </cell>
          <cell r="AG146" t="str">
            <v>ADMTVAS NO FISCALES * MPALES*</v>
          </cell>
          <cell r="AH146">
            <v>4181.3</v>
          </cell>
        </row>
        <row r="147">
          <cell r="I147">
            <v>511</v>
          </cell>
          <cell r="J147" t="str">
            <v>ADMTVAS NO FISCALES * MPALES*</v>
          </cell>
          <cell r="K147">
            <v>1841.4</v>
          </cell>
          <cell r="M147">
            <v>533</v>
          </cell>
          <cell r="N147" t="str">
            <v>FONDO PARA FORTALECIMIENTO MPA</v>
          </cell>
          <cell r="O147">
            <v>6913164</v>
          </cell>
          <cell r="P147">
            <v>609</v>
          </cell>
          <cell r="Q147" t="str">
            <v>I.S.A.N.</v>
          </cell>
          <cell r="R147">
            <v>272762.98</v>
          </cell>
          <cell r="T147">
            <v>509</v>
          </cell>
          <cell r="U147" t="str">
            <v>EXTEMP VERIFICACION AMB VEHICU</v>
          </cell>
          <cell r="V147">
            <v>76000.5</v>
          </cell>
          <cell r="X147">
            <v>526</v>
          </cell>
          <cell r="Y147" t="str">
            <v>RESPUESTA DE AYUNTAMIENTO</v>
          </cell>
          <cell r="Z147">
            <v>3225</v>
          </cell>
          <cell r="AB147">
            <v>497</v>
          </cell>
          <cell r="AC147" t="str">
            <v>CENTRO ADOC</v>
          </cell>
          <cell r="AD147">
            <v>6000</v>
          </cell>
          <cell r="AF147">
            <v>519</v>
          </cell>
          <cell r="AG147" t="str">
            <v>GOB DEL ESTADO CASA DE LA CULT</v>
          </cell>
          <cell r="AH147">
            <v>44376</v>
          </cell>
        </row>
        <row r="148">
          <cell r="I148">
            <v>526</v>
          </cell>
          <cell r="J148" t="str">
            <v>RESPUESTA DE AYUNTAMIENTO</v>
          </cell>
          <cell r="K148">
            <v>3225</v>
          </cell>
          <cell r="M148">
            <v>536</v>
          </cell>
          <cell r="N148" t="str">
            <v>PADRON DE PROVEEDORES</v>
          </cell>
          <cell r="O148">
            <v>5508</v>
          </cell>
          <cell r="P148">
            <v>611</v>
          </cell>
          <cell r="Q148" t="str">
            <v>I.S.T.U.V.</v>
          </cell>
          <cell r="R148">
            <v>95424.48</v>
          </cell>
          <cell r="T148">
            <v>510</v>
          </cell>
          <cell r="U148" t="str">
            <v>ADMTVAS NO FISCALES *FEDERALES</v>
          </cell>
          <cell r="V148">
            <v>61.6</v>
          </cell>
          <cell r="X148">
            <v>529</v>
          </cell>
          <cell r="Y148" t="str">
            <v>OTROS DONATIVOS</v>
          </cell>
          <cell r="Z148">
            <v>0.52</v>
          </cell>
          <cell r="AB148">
            <v>502</v>
          </cell>
          <cell r="AC148" t="str">
            <v>RECARGOS OTROS IMPTOS Y DERECH</v>
          </cell>
          <cell r="AD148">
            <v>110859.4</v>
          </cell>
          <cell r="AF148">
            <v>529</v>
          </cell>
          <cell r="AG148" t="str">
            <v>OTROS DONATIVOS</v>
          </cell>
          <cell r="AH148">
            <v>15979.26</v>
          </cell>
        </row>
        <row r="149">
          <cell r="I149">
            <v>529</v>
          </cell>
          <cell r="J149" t="str">
            <v>OTROS DONATIVOS</v>
          </cell>
          <cell r="K149">
            <v>46.38</v>
          </cell>
          <cell r="M149">
            <v>544</v>
          </cell>
          <cell r="N149" t="str">
            <v>INFRACCIONES AL REGLAMENTO DE</v>
          </cell>
          <cell r="O149">
            <v>1227.5999999999999</v>
          </cell>
          <cell r="P149">
            <v>719</v>
          </cell>
          <cell r="Q149" t="str">
            <v>FONDOS MIXTOS</v>
          </cell>
          <cell r="R149">
            <v>41200</v>
          </cell>
          <cell r="T149">
            <v>511</v>
          </cell>
          <cell r="U149" t="str">
            <v>ADMTVAS NO FISCALES * MPALES*</v>
          </cell>
          <cell r="V149">
            <v>8900.1</v>
          </cell>
          <cell r="X149">
            <v>532</v>
          </cell>
          <cell r="Y149" t="str">
            <v>FONDO INFRAEST SOCIAL MPAL.</v>
          </cell>
          <cell r="Z149">
            <v>2920923</v>
          </cell>
          <cell r="AB149">
            <v>503</v>
          </cell>
          <cell r="AC149" t="str">
            <v>AVISO EXTEMP TRASLACION DE DOM</v>
          </cell>
          <cell r="AD149">
            <v>12573</v>
          </cell>
          <cell r="AF149">
            <v>532</v>
          </cell>
          <cell r="AG149" t="str">
            <v>FONDO INFRAEST SOCIAL MPAL.</v>
          </cell>
          <cell r="AH149">
            <v>2920923</v>
          </cell>
        </row>
        <row r="150">
          <cell r="I150">
            <v>532</v>
          </cell>
          <cell r="J150" t="str">
            <v>FONDO INFRAEST SOCIAL MPAL.</v>
          </cell>
          <cell r="K150">
            <v>2920923</v>
          </cell>
          <cell r="M150">
            <v>600</v>
          </cell>
          <cell r="N150" t="str">
            <v>FONDO GENERAL</v>
          </cell>
          <cell r="O150">
            <v>3845444.6</v>
          </cell>
          <cell r="P150">
            <v>860</v>
          </cell>
          <cell r="Q150" t="str">
            <v>PROG. ESCOLAR RESIDUOS SOLIDOS</v>
          </cell>
          <cell r="R150">
            <v>7978.5</v>
          </cell>
          <cell r="T150">
            <v>519</v>
          </cell>
          <cell r="U150" t="str">
            <v>GOB DEL ESTADO CASA DE LA CULT</v>
          </cell>
          <cell r="V150">
            <v>22188</v>
          </cell>
          <cell r="X150">
            <v>533</v>
          </cell>
          <cell r="Y150" t="str">
            <v>FONDO PARA FORTALECIMIENTO MPA</v>
          </cell>
          <cell r="Z150">
            <v>6913164</v>
          </cell>
          <cell r="AB150">
            <v>504</v>
          </cell>
          <cell r="AC150" t="str">
            <v>AVISO EXTEMP TERM DE OBRA</v>
          </cell>
          <cell r="AD150">
            <v>4872</v>
          </cell>
          <cell r="AF150">
            <v>533</v>
          </cell>
          <cell r="AG150" t="str">
            <v>FONDO PARA FORTALECIMIENTO MPA</v>
          </cell>
          <cell r="AH150">
            <v>6913164</v>
          </cell>
        </row>
        <row r="151">
          <cell r="I151">
            <v>533</v>
          </cell>
          <cell r="J151" t="str">
            <v>FONDO PARA FORTALECIMIENTO MPA</v>
          </cell>
          <cell r="K151">
            <v>6913164</v>
          </cell>
          <cell r="M151">
            <v>601</v>
          </cell>
          <cell r="N151" t="str">
            <v>FONDO DEL FOMENTO MUNICIPAL</v>
          </cell>
          <cell r="O151">
            <v>151765.72</v>
          </cell>
          <cell r="P151">
            <v>892</v>
          </cell>
          <cell r="Q151" t="str">
            <v>REPARACION DE DAÑOS</v>
          </cell>
          <cell r="R151">
            <v>94060</v>
          </cell>
          <cell r="T151">
            <v>526</v>
          </cell>
          <cell r="U151" t="str">
            <v>RESPUESTA DE AYUNTAMIENTO</v>
          </cell>
          <cell r="V151">
            <v>2580</v>
          </cell>
          <cell r="X151">
            <v>536</v>
          </cell>
          <cell r="Y151" t="str">
            <v>PADRON DE PROVEEDORES</v>
          </cell>
          <cell r="Z151">
            <v>8748</v>
          </cell>
          <cell r="AB151">
            <v>505</v>
          </cell>
          <cell r="AC151" t="str">
            <v>INFRACCIONES DESARROLLO URBANO</v>
          </cell>
          <cell r="AD151">
            <v>16739.330000000002</v>
          </cell>
          <cell r="AF151">
            <v>536</v>
          </cell>
          <cell r="AG151" t="str">
            <v>PADRON DE PROVEEDORES</v>
          </cell>
          <cell r="AH151">
            <v>3564</v>
          </cell>
        </row>
        <row r="152">
          <cell r="I152">
            <v>536</v>
          </cell>
          <cell r="J152" t="str">
            <v>PADRON DE PROVEEDORES</v>
          </cell>
          <cell r="K152">
            <v>18792</v>
          </cell>
          <cell r="M152">
            <v>608</v>
          </cell>
          <cell r="N152" t="str">
            <v>I.E.P.S</v>
          </cell>
          <cell r="O152">
            <v>435783</v>
          </cell>
          <cell r="P152">
            <v>898</v>
          </cell>
          <cell r="Q152" t="str">
            <v>APORTACIONES VOLUNTARIAS BOMBE</v>
          </cell>
          <cell r="R152">
            <v>26879.31</v>
          </cell>
          <cell r="T152">
            <v>529</v>
          </cell>
          <cell r="U152" t="str">
            <v>OTROS DONATIVOS</v>
          </cell>
          <cell r="V152">
            <v>4600262.8</v>
          </cell>
          <cell r="X152">
            <v>544</v>
          </cell>
          <cell r="Y152" t="str">
            <v>INFRACCIONES AL REGLAMENTO DE</v>
          </cell>
          <cell r="Z152">
            <v>1902.78</v>
          </cell>
          <cell r="AB152">
            <v>506</v>
          </cell>
          <cell r="AC152" t="str">
            <v>INFRACCIONES DIRECCION DE FISC</v>
          </cell>
          <cell r="AD152">
            <v>13979.4</v>
          </cell>
          <cell r="AF152">
            <v>544</v>
          </cell>
          <cell r="AG152" t="str">
            <v>INFRACCIONES AL REGLAMENTO DE</v>
          </cell>
          <cell r="AH152">
            <v>2393.8200000000002</v>
          </cell>
        </row>
        <row r="153">
          <cell r="I153">
            <v>544</v>
          </cell>
          <cell r="J153" t="str">
            <v>INFRACCIONES AL REGLAMENTO DE</v>
          </cell>
          <cell r="K153">
            <v>613.79999999999995</v>
          </cell>
          <cell r="M153">
            <v>609</v>
          </cell>
          <cell r="N153" t="str">
            <v>I.S.A.N.</v>
          </cell>
          <cell r="O153">
            <v>35011.72</v>
          </cell>
          <cell r="P153">
            <v>900</v>
          </cell>
          <cell r="Q153" t="str">
            <v>INGRESOS POR CLASIFICAR</v>
          </cell>
          <cell r="R153">
            <v>90630.32</v>
          </cell>
          <cell r="T153">
            <v>532</v>
          </cell>
          <cell r="U153" t="str">
            <v>FONDO INFRAEST SOCIAL MPAL.</v>
          </cell>
          <cell r="V153">
            <v>2920923</v>
          </cell>
          <cell r="X153">
            <v>600</v>
          </cell>
          <cell r="Y153" t="str">
            <v>FONDO GENERAL</v>
          </cell>
          <cell r="Z153">
            <v>9563326.8499999996</v>
          </cell>
          <cell r="AB153">
            <v>507</v>
          </cell>
          <cell r="AC153" t="str">
            <v>INF AL BANDO POLICIA Y BUEN GO</v>
          </cell>
          <cell r="AD153">
            <v>61827</v>
          </cell>
          <cell r="AF153">
            <v>600</v>
          </cell>
          <cell r="AG153" t="str">
            <v>FONDO GENERAL</v>
          </cell>
          <cell r="AH153">
            <v>9729927.7200000007</v>
          </cell>
        </row>
        <row r="154">
          <cell r="I154">
            <v>600</v>
          </cell>
          <cell r="J154" t="str">
            <v>FONDO GENERAL</v>
          </cell>
          <cell r="K154">
            <v>10938265.130000001</v>
          </cell>
          <cell r="M154">
            <v>860</v>
          </cell>
          <cell r="N154" t="str">
            <v>PROG. ESCOLAR RESIDUOS SOLIDOS</v>
          </cell>
          <cell r="O154">
            <v>42284.5</v>
          </cell>
          <cell r="P154">
            <v>904</v>
          </cell>
          <cell r="Q154" t="str">
            <v>JOSE VICENTE MORALES ZARATE</v>
          </cell>
          <cell r="R154">
            <v>22577.54</v>
          </cell>
          <cell r="T154">
            <v>533</v>
          </cell>
          <cell r="U154" t="str">
            <v>FONDO PARA FORTALECIMIENTO MPA</v>
          </cell>
          <cell r="V154">
            <v>6913164</v>
          </cell>
          <cell r="X154">
            <v>601</v>
          </cell>
          <cell r="Y154" t="str">
            <v>FONDO DEL FOMENTO MUNICIPAL</v>
          </cell>
          <cell r="Z154">
            <v>1350572.27</v>
          </cell>
          <cell r="AB154">
            <v>508</v>
          </cell>
          <cell r="AC154" t="str">
            <v>INF LEY DE TRANSITO Y SU REGLA</v>
          </cell>
          <cell r="AD154">
            <v>440009.32</v>
          </cell>
          <cell r="AF154">
            <v>601</v>
          </cell>
          <cell r="AG154" t="str">
            <v>FONDO DEL FOMENTO MUNICIPAL</v>
          </cell>
          <cell r="AH154">
            <v>1386310.1</v>
          </cell>
        </row>
        <row r="155">
          <cell r="I155">
            <v>601</v>
          </cell>
          <cell r="J155" t="str">
            <v>FONDO DEL FOMENTO MUNICIPAL</v>
          </cell>
          <cell r="K155">
            <v>1565352.75</v>
          </cell>
          <cell r="M155">
            <v>870</v>
          </cell>
          <cell r="N155" t="str">
            <v>AVALUOS FISCALES PARA PERITOS</v>
          </cell>
          <cell r="O155">
            <v>368.12</v>
          </cell>
          <cell r="P155">
            <v>908</v>
          </cell>
          <cell r="Q155" t="str">
            <v>CONACULTA</v>
          </cell>
          <cell r="R155">
            <v>2907509.03</v>
          </cell>
          <cell r="T155">
            <v>536</v>
          </cell>
          <cell r="U155" t="str">
            <v>PADRON DE PROVEEDORES</v>
          </cell>
          <cell r="V155">
            <v>7452</v>
          </cell>
          <cell r="X155">
            <v>605</v>
          </cell>
          <cell r="Y155" t="str">
            <v>IEPS ESPECIAL DE GASOLINAS Y D</v>
          </cell>
          <cell r="Z155">
            <v>418676.35</v>
          </cell>
          <cell r="AB155">
            <v>509</v>
          </cell>
          <cell r="AC155" t="str">
            <v>EXTEMP VERIFICACION AMB VEHICU</v>
          </cell>
          <cell r="AD155">
            <v>92852</v>
          </cell>
          <cell r="AF155">
            <v>603</v>
          </cell>
          <cell r="AG155" t="str">
            <v>APOYO EXTRAORDINARIO</v>
          </cell>
          <cell r="AH155">
            <v>562500</v>
          </cell>
        </row>
        <row r="156">
          <cell r="I156">
            <v>605</v>
          </cell>
          <cell r="J156" t="str">
            <v>IEPS ESPECIAL DE GASOLINAS Y D</v>
          </cell>
          <cell r="K156">
            <v>488568.41</v>
          </cell>
          <cell r="M156">
            <v>879</v>
          </cell>
          <cell r="N156" t="str">
            <v>DEP. EN GARANTIA POR EMBARGOS</v>
          </cell>
          <cell r="O156">
            <v>20488.52</v>
          </cell>
          <cell r="T156">
            <v>544</v>
          </cell>
          <cell r="U156" t="str">
            <v>INFRACCIONES AL REGLAMENTO DE</v>
          </cell>
          <cell r="V156">
            <v>429.66</v>
          </cell>
          <cell r="X156">
            <v>606</v>
          </cell>
          <cell r="Y156" t="str">
            <v>FONDO DE FISCALIZACION</v>
          </cell>
          <cell r="Z156">
            <v>262614.21999999997</v>
          </cell>
          <cell r="AB156">
            <v>511</v>
          </cell>
          <cell r="AC156" t="str">
            <v>ADMTVAS NO FISCALES * MPALES*</v>
          </cell>
          <cell r="AD156">
            <v>15337.5</v>
          </cell>
          <cell r="AF156">
            <v>605</v>
          </cell>
          <cell r="AG156" t="str">
            <v>IEPS ESPECIAL DE GASOLINAS Y D</v>
          </cell>
          <cell r="AH156">
            <v>430851.93</v>
          </cell>
        </row>
        <row r="157">
          <cell r="I157">
            <v>606</v>
          </cell>
          <cell r="J157" t="str">
            <v>FONDO DE FISCALIZACION</v>
          </cell>
          <cell r="K157">
            <v>1140396.47</v>
          </cell>
          <cell r="M157">
            <v>898</v>
          </cell>
          <cell r="N157" t="str">
            <v>APORTACIONES VOLUNTARIAS BOMBE</v>
          </cell>
          <cell r="O157">
            <v>25936.97</v>
          </cell>
          <cell r="T157">
            <v>600</v>
          </cell>
          <cell r="U157" t="str">
            <v>FONDO GENERAL</v>
          </cell>
          <cell r="V157">
            <v>9559990.8300000001</v>
          </cell>
          <cell r="X157">
            <v>607</v>
          </cell>
          <cell r="Y157" t="str">
            <v>DERECHOS ALCOHOLES</v>
          </cell>
          <cell r="Z157">
            <v>25987.599999999999</v>
          </cell>
          <cell r="AB157">
            <v>526</v>
          </cell>
          <cell r="AC157" t="str">
            <v>RESPUESTA DE AYUNTAMIENTO</v>
          </cell>
          <cell r="AD157">
            <v>3225</v>
          </cell>
          <cell r="AF157">
            <v>606</v>
          </cell>
          <cell r="AG157" t="str">
            <v>FONDO DE FISCALIZACION</v>
          </cell>
          <cell r="AH157">
            <v>262614.21999999997</v>
          </cell>
        </row>
        <row r="158">
          <cell r="I158">
            <v>607</v>
          </cell>
          <cell r="J158" t="str">
            <v>DERECHOS ALCOHOLES</v>
          </cell>
          <cell r="K158">
            <v>70716.100000000006</v>
          </cell>
          <cell r="M158">
            <v>902</v>
          </cell>
          <cell r="N158" t="str">
            <v>INSTITUTO ESTATAL DE LA CULTUR</v>
          </cell>
          <cell r="O158">
            <v>498000</v>
          </cell>
          <cell r="T158">
            <v>601</v>
          </cell>
          <cell r="U158" t="str">
            <v>FONDO DEL FOMENTO MUNICIPAL</v>
          </cell>
          <cell r="V158">
            <v>1297504.0900000001</v>
          </cell>
          <cell r="X158">
            <v>608</v>
          </cell>
          <cell r="Y158" t="str">
            <v>I.E.P.S</v>
          </cell>
          <cell r="Z158">
            <v>122347</v>
          </cell>
          <cell r="AB158">
            <v>532</v>
          </cell>
          <cell r="AC158" t="str">
            <v>FONDO INFRAEST SOCIAL MPAL.</v>
          </cell>
          <cell r="AD158">
            <v>2920923</v>
          </cell>
          <cell r="AF158">
            <v>607</v>
          </cell>
          <cell r="AG158" t="str">
            <v>DERECHOS ALCOHOLES</v>
          </cell>
          <cell r="AH158">
            <v>17277.78</v>
          </cell>
        </row>
        <row r="159">
          <cell r="I159">
            <v>608</v>
          </cell>
          <cell r="J159" t="str">
            <v>I.E.P.S</v>
          </cell>
          <cell r="K159">
            <v>134945.84</v>
          </cell>
          <cell r="M159" t="str">
            <v>===</v>
          </cell>
          <cell r="N159" t="str">
            <v>==========================================</v>
          </cell>
          <cell r="O159" t="str">
            <v>================</v>
          </cell>
          <cell r="T159">
            <v>605</v>
          </cell>
          <cell r="U159" t="str">
            <v>IEPS ESPECIAL DE GASOLINAS Y D</v>
          </cell>
          <cell r="V159">
            <v>451356.31</v>
          </cell>
          <cell r="X159">
            <v>609</v>
          </cell>
          <cell r="Y159" t="str">
            <v>I.S.A.N.</v>
          </cell>
          <cell r="Z159">
            <v>143587.72</v>
          </cell>
          <cell r="AB159">
            <v>533</v>
          </cell>
          <cell r="AC159" t="str">
            <v>FONDO PARA FORTALECIMIENTO MPA</v>
          </cell>
          <cell r="AD159">
            <v>6913164</v>
          </cell>
          <cell r="AF159">
            <v>608</v>
          </cell>
          <cell r="AG159" t="str">
            <v>I.E.P.S</v>
          </cell>
          <cell r="AH159">
            <v>155146.12</v>
          </cell>
        </row>
        <row r="160">
          <cell r="I160">
            <v>609</v>
          </cell>
          <cell r="J160" t="str">
            <v>I.S.A.N.</v>
          </cell>
          <cell r="K160">
            <v>193031.94</v>
          </cell>
          <cell r="N160" t="str">
            <v>TOTALES DE COBRANZA</v>
          </cell>
          <cell r="O160">
            <v>20298104.510000002</v>
          </cell>
          <cell r="T160">
            <v>606</v>
          </cell>
          <cell r="U160" t="str">
            <v>FONDO DE FISCALIZACION</v>
          </cell>
          <cell r="V160">
            <v>1185989.23</v>
          </cell>
          <cell r="X160">
            <v>611</v>
          </cell>
          <cell r="Y160" t="str">
            <v>I.S.T.U.V.</v>
          </cell>
          <cell r="Z160">
            <v>109025</v>
          </cell>
          <cell r="AB160">
            <v>536</v>
          </cell>
          <cell r="AC160" t="str">
            <v>PADRON DE PROVEEDORES</v>
          </cell>
          <cell r="AD160">
            <v>3888</v>
          </cell>
          <cell r="AF160">
            <v>609</v>
          </cell>
          <cell r="AG160" t="str">
            <v>I.S.A.N.</v>
          </cell>
          <cell r="AH160">
            <v>140041.23000000001</v>
          </cell>
        </row>
        <row r="161">
          <cell r="I161">
            <v>611</v>
          </cell>
          <cell r="J161" t="str">
            <v>I.S.T.U.V.</v>
          </cell>
          <cell r="K161">
            <v>44847.58</v>
          </cell>
          <cell r="T161">
            <v>607</v>
          </cell>
          <cell r="U161" t="str">
            <v>DERECHOS ALCOHOLES</v>
          </cell>
          <cell r="V161">
            <v>107052.68</v>
          </cell>
          <cell r="X161">
            <v>764</v>
          </cell>
          <cell r="Y161" t="str">
            <v>REMANENTES DE EJER. ANT. 2012</v>
          </cell>
          <cell r="Z161">
            <v>351732</v>
          </cell>
          <cell r="AB161">
            <v>544</v>
          </cell>
          <cell r="AC161" t="str">
            <v>INFRACCIONES AL REGLAMENTO DE</v>
          </cell>
          <cell r="AD161">
            <v>675.18</v>
          </cell>
          <cell r="AF161">
            <v>611</v>
          </cell>
          <cell r="AG161" t="str">
            <v>I.S.T.U.V.</v>
          </cell>
          <cell r="AH161">
            <v>31239.32</v>
          </cell>
        </row>
        <row r="162">
          <cell r="I162">
            <v>738</v>
          </cell>
          <cell r="J162" t="str">
            <v>REMANENTES DE EJER ANT 2011 FI</v>
          </cell>
          <cell r="K162">
            <v>40424.699999999997</v>
          </cell>
          <cell r="T162">
            <v>608</v>
          </cell>
          <cell r="U162" t="str">
            <v>I.E.P.S</v>
          </cell>
          <cell r="V162">
            <v>115428.66</v>
          </cell>
          <cell r="X162">
            <v>806</v>
          </cell>
          <cell r="Y162" t="str">
            <v>EXCEDENTES PAGADOS</v>
          </cell>
          <cell r="Z162">
            <v>209.51</v>
          </cell>
          <cell r="AB162">
            <v>600</v>
          </cell>
          <cell r="AC162" t="str">
            <v>FONDO GENERAL</v>
          </cell>
          <cell r="AD162">
            <v>10507861.9</v>
          </cell>
          <cell r="AF162">
            <v>710</v>
          </cell>
          <cell r="AG162" t="str">
            <v>SUBSIDIO P/LA SEGURIDAD PUB. D</v>
          </cell>
          <cell r="AH162">
            <v>6000000</v>
          </cell>
        </row>
        <row r="163">
          <cell r="I163">
            <v>876</v>
          </cell>
          <cell r="J163" t="str">
            <v>SALDOS POR ADJUDICAR</v>
          </cell>
          <cell r="K163">
            <v>2287</v>
          </cell>
          <cell r="T163">
            <v>609</v>
          </cell>
          <cell r="U163" t="str">
            <v>I.S.A.N.</v>
          </cell>
          <cell r="V163">
            <v>150264.85999999999</v>
          </cell>
          <cell r="X163">
            <v>860</v>
          </cell>
          <cell r="Y163" t="str">
            <v>PROG. ESCOLAR RESIDUOS SOLIDOS</v>
          </cell>
          <cell r="Z163">
            <v>21939.25</v>
          </cell>
          <cell r="AB163">
            <v>601</v>
          </cell>
          <cell r="AC163" t="str">
            <v>FONDO DEL FOMENTO MUNICIPAL</v>
          </cell>
          <cell r="AD163">
            <v>1428811.38</v>
          </cell>
          <cell r="AF163">
            <v>719</v>
          </cell>
          <cell r="AG163" t="str">
            <v>FONDOS MIXTOS</v>
          </cell>
          <cell r="AH163">
            <v>550</v>
          </cell>
        </row>
        <row r="164">
          <cell r="I164">
            <v>879</v>
          </cell>
          <cell r="J164" t="str">
            <v>DEP. EN GARANTIA POR EMBARGOS</v>
          </cell>
          <cell r="K164">
            <v>9101</v>
          </cell>
          <cell r="T164">
            <v>611</v>
          </cell>
          <cell r="U164" t="str">
            <v>I.S.T.U.V.</v>
          </cell>
          <cell r="V164">
            <v>49912.86</v>
          </cell>
          <cell r="X164">
            <v>892</v>
          </cell>
          <cell r="Y164" t="str">
            <v>REPARACION DE DAÑOS</v>
          </cell>
          <cell r="Z164">
            <v>49130</v>
          </cell>
          <cell r="AB164">
            <v>605</v>
          </cell>
          <cell r="AC164" t="str">
            <v>IEPS ESPECIAL DE GASOLINAS Y D</v>
          </cell>
          <cell r="AD164">
            <v>438519.9</v>
          </cell>
          <cell r="AF164">
            <v>724</v>
          </cell>
          <cell r="AG164" t="str">
            <v>PROYECTOS DE DESARROLLO REGION</v>
          </cell>
          <cell r="AH164">
            <v>15527388.1</v>
          </cell>
        </row>
        <row r="165">
          <cell r="I165" t="str">
            <v>_x000C_</v>
          </cell>
          <cell r="T165" t="str">
            <v>_x000C_</v>
          </cell>
          <cell r="X165" t="str">
            <v>_x000C_</v>
          </cell>
          <cell r="AB165" t="str">
            <v>_x000C_</v>
          </cell>
          <cell r="AF165" t="str">
            <v>_x000C_</v>
          </cell>
        </row>
        <row r="167">
          <cell r="I167" t="str">
            <v>Pag</v>
          </cell>
          <cell r="J167" t="str">
            <v>ina : 4                    Fecha Impresión</v>
          </cell>
          <cell r="T167" t="str">
            <v>Pag</v>
          </cell>
          <cell r="U167" t="str">
            <v>ina : 4                    Fecha Impresión</v>
          </cell>
          <cell r="X167" t="str">
            <v>Pag</v>
          </cell>
          <cell r="Y167" t="str">
            <v>ina : 4                    Fecha Impresión</v>
          </cell>
          <cell r="AB167" t="str">
            <v>Pag</v>
          </cell>
          <cell r="AC167" t="str">
            <v>ina : 4                    Fecha Impresión</v>
          </cell>
          <cell r="AF167" t="str">
            <v>Pag</v>
          </cell>
          <cell r="AG167" t="str">
            <v>ina : 4                    Fecha Impresión</v>
          </cell>
        </row>
        <row r="168">
          <cell r="I168" t="str">
            <v>MUN</v>
          </cell>
          <cell r="J168" t="str">
            <v>ICIPIO DE GUANAJUATO, GTO</v>
          </cell>
          <cell r="T168" t="str">
            <v>MUN</v>
          </cell>
          <cell r="U168" t="str">
            <v>ICIPIO DE GUANAJUATO, GTO</v>
          </cell>
          <cell r="X168" t="str">
            <v>MUN</v>
          </cell>
          <cell r="Y168" t="str">
            <v>ICIPIO DE GUANAJUATO, GTO</v>
          </cell>
          <cell r="AB168" t="str">
            <v>MUN</v>
          </cell>
          <cell r="AC168" t="str">
            <v>ICIPIO DE GUANAJUATO, GTO</v>
          </cell>
          <cell r="AF168" t="str">
            <v>MUN</v>
          </cell>
          <cell r="AG168" t="str">
            <v>ICIPIO DE GUANAJUATO, GTO</v>
          </cell>
        </row>
        <row r="169">
          <cell r="I169" t="str">
            <v>REP</v>
          </cell>
          <cell r="J169" t="str">
            <v>ORTE DE COBRANZA DEL DIA 01/02/2013 AL DIA</v>
          </cell>
          <cell r="T169" t="str">
            <v>REP</v>
          </cell>
          <cell r="U169" t="str">
            <v>ORTE DE COBRANZA DEL DIA 01/05/2013 AL DIA</v>
          </cell>
          <cell r="X169" t="str">
            <v>REP</v>
          </cell>
          <cell r="Y169" t="str">
            <v>ORTE DE COBRANZA DEL DIA 01/06/2013 AL DIA</v>
          </cell>
          <cell r="AB169" t="str">
            <v>REP</v>
          </cell>
          <cell r="AC169" t="str">
            <v>ORTE DE COBRANZA DEL DIA 01/07/2013 AL DIA</v>
          </cell>
          <cell r="AF169" t="str">
            <v>REP</v>
          </cell>
          <cell r="AG169" t="str">
            <v>ORTE DE COBRANZA DEL DIA 01/08/2013 AL DIA</v>
          </cell>
        </row>
        <row r="170">
          <cell r="I170" t="str">
            <v>RES</v>
          </cell>
          <cell r="J170" t="str">
            <v>UMEN</v>
          </cell>
          <cell r="T170" t="str">
            <v>RES</v>
          </cell>
          <cell r="U170" t="str">
            <v>UMEN</v>
          </cell>
          <cell r="X170" t="str">
            <v>RES</v>
          </cell>
          <cell r="Y170" t="str">
            <v>UMEN</v>
          </cell>
          <cell r="AB170" t="str">
            <v>RES</v>
          </cell>
          <cell r="AC170" t="str">
            <v>UMEN</v>
          </cell>
          <cell r="AF170" t="str">
            <v>RES</v>
          </cell>
          <cell r="AG170" t="str">
            <v>UMEN</v>
          </cell>
        </row>
        <row r="171">
          <cell r="I171" t="str">
            <v>---</v>
          </cell>
          <cell r="J171" t="str">
            <v>------------------------------------------</v>
          </cell>
          <cell r="K171" t="str">
            <v>----------------</v>
          </cell>
          <cell r="T171" t="str">
            <v>---</v>
          </cell>
          <cell r="U171" t="str">
            <v>------------------------------------------</v>
          </cell>
          <cell r="V171" t="str">
            <v>----------------</v>
          </cell>
          <cell r="X171" t="str">
            <v>---</v>
          </cell>
          <cell r="Y171" t="str">
            <v>------------------------------------------</v>
          </cell>
          <cell r="Z171" t="str">
            <v>----------------</v>
          </cell>
          <cell r="AB171" t="str">
            <v>---</v>
          </cell>
          <cell r="AC171" t="str">
            <v>------------------------------------------</v>
          </cell>
          <cell r="AD171" t="str">
            <v>----------------</v>
          </cell>
          <cell r="AF171" t="str">
            <v>---</v>
          </cell>
          <cell r="AG171" t="str">
            <v>------------------------------------------</v>
          </cell>
          <cell r="AH171" t="str">
            <v>----------------</v>
          </cell>
        </row>
        <row r="172">
          <cell r="I172" t="str">
            <v>CVE</v>
          </cell>
          <cell r="J172" t="str">
            <v>CONCEPTO</v>
          </cell>
          <cell r="K172" t="str">
            <v>COBRADO</v>
          </cell>
          <cell r="T172" t="str">
            <v>CVE</v>
          </cell>
          <cell r="U172" t="str">
            <v>CONCEPTO</v>
          </cell>
          <cell r="V172" t="str">
            <v>COBRADO</v>
          </cell>
          <cell r="X172" t="str">
            <v>CVE</v>
          </cell>
          <cell r="Y172" t="str">
            <v>CONCEPTO</v>
          </cell>
          <cell r="Z172" t="str">
            <v>COBRADO</v>
          </cell>
          <cell r="AB172" t="str">
            <v>CVE</v>
          </cell>
          <cell r="AC172" t="str">
            <v>CONCEPTO</v>
          </cell>
          <cell r="AD172" t="str">
            <v>COBRADO</v>
          </cell>
          <cell r="AF172" t="str">
            <v>CVE</v>
          </cell>
          <cell r="AG172" t="str">
            <v>CONCEPTO</v>
          </cell>
          <cell r="AH172" t="str">
            <v>COBRADO</v>
          </cell>
        </row>
        <row r="173">
          <cell r="I173" t="str">
            <v>---</v>
          </cell>
          <cell r="J173" t="str">
            <v>------------------------------------------</v>
          </cell>
          <cell r="K173" t="str">
            <v>----------------</v>
          </cell>
          <cell r="T173" t="str">
            <v>---</v>
          </cell>
          <cell r="U173" t="str">
            <v>------------------------------------------</v>
          </cell>
          <cell r="V173" t="str">
            <v>----------------</v>
          </cell>
          <cell r="X173" t="str">
            <v>---</v>
          </cell>
          <cell r="Y173" t="str">
            <v>------------------------------------------</v>
          </cell>
          <cell r="Z173" t="str">
            <v>----------------</v>
          </cell>
          <cell r="AB173" t="str">
            <v>---</v>
          </cell>
          <cell r="AC173" t="str">
            <v>------------------------------------------</v>
          </cell>
          <cell r="AD173" t="str">
            <v>----------------</v>
          </cell>
          <cell r="AF173" t="str">
            <v>---</v>
          </cell>
          <cell r="AG173" t="str">
            <v>------------------------------------------</v>
          </cell>
          <cell r="AH173" t="str">
            <v>----------------</v>
          </cell>
        </row>
        <row r="174">
          <cell r="I174">
            <v>892</v>
          </cell>
          <cell r="J174" t="str">
            <v>REPARACION DE DAÑOS</v>
          </cell>
          <cell r="K174">
            <v>150</v>
          </cell>
          <cell r="T174">
            <v>710</v>
          </cell>
          <cell r="U174" t="str">
            <v>SUBSIDIO P/LA SEGURIDAD PUB. D</v>
          </cell>
          <cell r="V174">
            <v>4000000</v>
          </cell>
          <cell r="X174">
            <v>898</v>
          </cell>
          <cell r="Y174" t="str">
            <v>APORTACIONES VOLUNTARIAS BOMBE</v>
          </cell>
          <cell r="Z174">
            <v>28914.49</v>
          </cell>
          <cell r="AB174">
            <v>606</v>
          </cell>
          <cell r="AC174" t="str">
            <v>FONDO DE FISCALIZACION</v>
          </cell>
          <cell r="AD174">
            <v>345633.99</v>
          </cell>
          <cell r="AF174">
            <v>764</v>
          </cell>
          <cell r="AG174" t="str">
            <v>REMANENTES DE EJER. ANT. 2012</v>
          </cell>
          <cell r="AH174">
            <v>1815</v>
          </cell>
        </row>
        <row r="175">
          <cell r="I175">
            <v>898</v>
          </cell>
          <cell r="J175" t="str">
            <v>APORTACIONES VOLUNTARIAS BOMBE</v>
          </cell>
          <cell r="K175">
            <v>33231.46</v>
          </cell>
          <cell r="T175">
            <v>714</v>
          </cell>
          <cell r="U175" t="str">
            <v>FONDO DE PAVIMENTACION Y ESPAC</v>
          </cell>
          <cell r="V175">
            <v>20456873.960000001</v>
          </cell>
          <cell r="X175">
            <v>900</v>
          </cell>
          <cell r="Y175" t="str">
            <v>INGRESOS POR CLASIFICAR</v>
          </cell>
          <cell r="Z175">
            <v>39953.440000000002</v>
          </cell>
          <cell r="AB175">
            <v>607</v>
          </cell>
          <cell r="AC175" t="str">
            <v>DERECHOS ALCOHOLES</v>
          </cell>
          <cell r="AD175">
            <v>24637.3</v>
          </cell>
          <cell r="AF175">
            <v>812</v>
          </cell>
          <cell r="AG175" t="str">
            <v>REINTEGROS TESOFE</v>
          </cell>
          <cell r="AH175">
            <v>5426.03</v>
          </cell>
        </row>
        <row r="176">
          <cell r="I176">
            <v>900</v>
          </cell>
          <cell r="J176" t="str">
            <v>INGRESOS POR CLASIFICAR</v>
          </cell>
          <cell r="K176">
            <v>35122.5</v>
          </cell>
          <cell r="T176">
            <v>812</v>
          </cell>
          <cell r="U176" t="str">
            <v>REINTEGROS TESOFE</v>
          </cell>
          <cell r="V176">
            <v>7210.13</v>
          </cell>
          <cell r="X176" t="str">
            <v>===</v>
          </cell>
          <cell r="Y176" t="str">
            <v>==========================================</v>
          </cell>
          <cell r="Z176" t="str">
            <v>================</v>
          </cell>
          <cell r="AB176">
            <v>608</v>
          </cell>
          <cell r="AC176" t="str">
            <v>I.E.P.S</v>
          </cell>
          <cell r="AD176">
            <v>169010</v>
          </cell>
          <cell r="AF176">
            <v>860</v>
          </cell>
          <cell r="AG176" t="str">
            <v>PROG. ESCOLAR RESIDUOS SOLIDOS</v>
          </cell>
          <cell r="AH176">
            <v>9683</v>
          </cell>
        </row>
        <row r="177">
          <cell r="I177">
            <v>905</v>
          </cell>
          <cell r="J177" t="str">
            <v>SECRETARIA DE FINANZAS, INVERS</v>
          </cell>
          <cell r="K177">
            <v>727944.92</v>
          </cell>
          <cell r="T177">
            <v>860</v>
          </cell>
          <cell r="U177" t="str">
            <v>PROG. ESCOLAR RESIDUOS SOLIDOS</v>
          </cell>
          <cell r="V177">
            <v>8398.25</v>
          </cell>
          <cell r="Y177" t="str">
            <v>TOTALES DE COBRANZA</v>
          </cell>
          <cell r="Z177">
            <v>28952833.27</v>
          </cell>
          <cell r="AB177">
            <v>609</v>
          </cell>
          <cell r="AC177" t="str">
            <v>I.S.A.N.</v>
          </cell>
          <cell r="AD177">
            <v>160962.76999999999</v>
          </cell>
          <cell r="AF177">
            <v>892</v>
          </cell>
          <cell r="AG177" t="str">
            <v>REPARACION DE DAÑOS</v>
          </cell>
          <cell r="AH177">
            <v>500</v>
          </cell>
        </row>
        <row r="178">
          <cell r="I178">
            <v>909</v>
          </cell>
          <cell r="J178" t="str">
            <v>GOBIERNO DEL ESTADO DE GUANAJU</v>
          </cell>
          <cell r="K178">
            <v>3000000</v>
          </cell>
          <cell r="T178">
            <v>892</v>
          </cell>
          <cell r="U178" t="str">
            <v>REPARACION DE DAÑOS</v>
          </cell>
          <cell r="V178">
            <v>3000</v>
          </cell>
          <cell r="AB178">
            <v>611</v>
          </cell>
          <cell r="AC178" t="str">
            <v>I.S.T.U.V.</v>
          </cell>
          <cell r="AD178">
            <v>59887.6</v>
          </cell>
          <cell r="AF178">
            <v>898</v>
          </cell>
          <cell r="AG178" t="str">
            <v>APORTACIONES VOLUNTARIAS BOMBE</v>
          </cell>
          <cell r="AH178">
            <v>32466</v>
          </cell>
        </row>
        <row r="179">
          <cell r="I179" t="str">
            <v>===</v>
          </cell>
          <cell r="J179" t="str">
            <v>==========================================</v>
          </cell>
          <cell r="K179" t="str">
            <v>================</v>
          </cell>
          <cell r="T179">
            <v>898</v>
          </cell>
          <cell r="U179" t="str">
            <v>APORTACIONES VOLUNTARIAS BOMBE</v>
          </cell>
          <cell r="V179">
            <v>34666.480000000003</v>
          </cell>
          <cell r="AB179">
            <v>712</v>
          </cell>
          <cell r="AC179" t="str">
            <v>PROGRAMA BORDERIA</v>
          </cell>
          <cell r="AD179">
            <v>323076.93</v>
          </cell>
          <cell r="AF179">
            <v>900</v>
          </cell>
          <cell r="AG179" t="str">
            <v>INGRESOS POR CLASIFICAR</v>
          </cell>
          <cell r="AH179">
            <v>1731.58</v>
          </cell>
        </row>
        <row r="180">
          <cell r="J180" t="str">
            <v>TOTALES DE COBRANZA</v>
          </cell>
          <cell r="K180">
            <v>37961768.640000001</v>
          </cell>
          <cell r="T180">
            <v>900</v>
          </cell>
          <cell r="U180" t="str">
            <v>INGRESOS POR CLASIFICAR</v>
          </cell>
          <cell r="V180">
            <v>68756.72</v>
          </cell>
          <cell r="AB180">
            <v>713</v>
          </cell>
          <cell r="AC180" t="str">
            <v>PROGRAMA ECONOMIA SOCIAL FAMIL</v>
          </cell>
          <cell r="AD180">
            <v>314720.7</v>
          </cell>
          <cell r="AF180">
            <v>911</v>
          </cell>
          <cell r="AG180" t="str">
            <v>ACARREOS, TERRACERIAS Y EDIFIC</v>
          </cell>
          <cell r="AH180">
            <v>643769.36</v>
          </cell>
        </row>
        <row r="181">
          <cell r="T181">
            <v>905</v>
          </cell>
          <cell r="U181" t="str">
            <v>SECRETARIA DE FINANZAS, INVERS</v>
          </cell>
          <cell r="V181">
            <v>123605.06</v>
          </cell>
          <cell r="AB181">
            <v>719</v>
          </cell>
          <cell r="AC181" t="str">
            <v>FONDOS MIXTOS</v>
          </cell>
          <cell r="AD181">
            <v>11800</v>
          </cell>
        </row>
        <row r="182">
          <cell r="T182">
            <v>910</v>
          </cell>
          <cell r="U182" t="str">
            <v>VICTOR MANUEL HERNANDEZ ALCALA</v>
          </cell>
          <cell r="V182">
            <v>3605.06</v>
          </cell>
          <cell r="AB182">
            <v>860</v>
          </cell>
          <cell r="AC182" t="str">
            <v>PROG. ESCOLAR RESIDUOS SOLIDOS</v>
          </cell>
          <cell r="AD182">
            <v>5938.6</v>
          </cell>
        </row>
        <row r="183">
          <cell r="T183" t="str">
            <v>===</v>
          </cell>
          <cell r="U183" t="str">
            <v>==========================================</v>
          </cell>
          <cell r="V183" t="str">
            <v>================</v>
          </cell>
          <cell r="AB183">
            <v>892</v>
          </cell>
          <cell r="AC183" t="str">
            <v>REPARACION DE DAÑOS</v>
          </cell>
          <cell r="AD183">
            <v>58030</v>
          </cell>
        </row>
        <row r="184">
          <cell r="U184" t="str">
            <v>TOTALES DE COBRANZA</v>
          </cell>
          <cell r="V184">
            <v>60958928.409999996</v>
          </cell>
          <cell r="AB184">
            <v>898</v>
          </cell>
          <cell r="AC184" t="str">
            <v>APORTACIONES VOLUNTARIAS BOMBE</v>
          </cell>
          <cell r="AD184">
            <v>27797.94</v>
          </cell>
        </row>
        <row r="185">
          <cell r="AB185">
            <v>900</v>
          </cell>
          <cell r="AC185" t="str">
            <v>INGRESOS POR CLASIFICAR</v>
          </cell>
          <cell r="AD185">
            <v>30921.9</v>
          </cell>
        </row>
        <row r="186">
          <cell r="AB186">
            <v>905</v>
          </cell>
          <cell r="AC186" t="str">
            <v>SECRETARIA DE FINANZAS, INVERS</v>
          </cell>
          <cell r="AD186">
            <v>3165932.34</v>
          </cell>
        </row>
        <row r="187">
          <cell r="AB187">
            <v>908</v>
          </cell>
          <cell r="AC187" t="str">
            <v>CONACULTA</v>
          </cell>
          <cell r="AD187">
            <v>1719775.67</v>
          </cell>
        </row>
      </sheetData>
      <sheetData sheetId="5">
        <row r="2">
          <cell r="AX2" t="str">
            <v>Reportes mensuales no acumulados</v>
          </cell>
          <cell r="AY2">
            <v>0</v>
          </cell>
          <cell r="BI2">
            <v>0</v>
          </cell>
          <cell r="BK2">
            <v>0</v>
          </cell>
        </row>
        <row r="3">
          <cell r="AX3">
            <v>41153</v>
          </cell>
          <cell r="BB3">
            <v>41183</v>
          </cell>
          <cell r="BF3">
            <v>41214</v>
          </cell>
          <cell r="BJ3">
            <v>41244</v>
          </cell>
        </row>
        <row r="4">
          <cell r="AW4">
            <v>1</v>
          </cell>
          <cell r="AX4" t="str">
            <v>IMPTO. PREDIAL URBANO CORRIENT</v>
          </cell>
          <cell r="AY4">
            <v>519989.7</v>
          </cell>
          <cell r="BA4">
            <v>1</v>
          </cell>
          <cell r="BB4" t="str">
            <v>IMPTO. PREDIAL URBANO CORRIENT</v>
          </cell>
          <cell r="BC4">
            <v>422583.58</v>
          </cell>
          <cell r="BE4">
            <v>1</v>
          </cell>
          <cell r="BF4" t="str">
            <v>IMPTO. PREDIAL URBANO CORRIENT</v>
          </cell>
          <cell r="BG4">
            <v>391829.87</v>
          </cell>
          <cell r="BI4">
            <v>1</v>
          </cell>
          <cell r="BJ4" t="str">
            <v>IMPTO. PREDIAL URBANO CORRIENT</v>
          </cell>
          <cell r="BK4">
            <v>488430.38</v>
          </cell>
        </row>
        <row r="5">
          <cell r="AW5">
            <v>2</v>
          </cell>
          <cell r="AX5" t="str">
            <v>IMPTO. PREDIAL RUSTICO CORRIEN</v>
          </cell>
          <cell r="AY5">
            <v>24014.6</v>
          </cell>
          <cell r="BA5">
            <v>2</v>
          </cell>
          <cell r="BB5" t="str">
            <v>IMPTO. PREDIAL RUSTICO CORRIEN</v>
          </cell>
          <cell r="BC5">
            <v>17919.88</v>
          </cell>
          <cell r="BE5">
            <v>2</v>
          </cell>
          <cell r="BF5" t="str">
            <v>IMPTO. PREDIAL RUSTICO CORRIEN</v>
          </cell>
          <cell r="BG5">
            <v>17798.93</v>
          </cell>
          <cell r="BI5">
            <v>2</v>
          </cell>
          <cell r="BJ5" t="str">
            <v>IMPTO. PREDIAL RUSTICO CORRIEN</v>
          </cell>
          <cell r="BK5">
            <v>18200.64</v>
          </cell>
        </row>
        <row r="6">
          <cell r="AW6">
            <v>4</v>
          </cell>
          <cell r="AX6" t="str">
            <v>RECARGOS 3%</v>
          </cell>
          <cell r="AY6">
            <v>175426.07</v>
          </cell>
          <cell r="BA6">
            <v>4</v>
          </cell>
          <cell r="BB6" t="str">
            <v>RECARGOS 3%</v>
          </cell>
          <cell r="BC6">
            <v>170831.38</v>
          </cell>
          <cell r="BE6">
            <v>4</v>
          </cell>
          <cell r="BF6" t="str">
            <v>RECARGOS 3%</v>
          </cell>
          <cell r="BG6">
            <v>173421.72</v>
          </cell>
          <cell r="BI6">
            <v>4</v>
          </cell>
          <cell r="BJ6" t="str">
            <v>RECARGOS 3%</v>
          </cell>
          <cell r="BK6">
            <v>240463.93</v>
          </cell>
        </row>
        <row r="7">
          <cell r="AW7">
            <v>7</v>
          </cell>
          <cell r="AX7" t="str">
            <v>IMPTO. PREDIAL URBANO REZAGO</v>
          </cell>
          <cell r="AY7">
            <v>272488.64</v>
          </cell>
          <cell r="BA7">
            <v>7</v>
          </cell>
          <cell r="BB7" t="str">
            <v>IMPTO. PREDIAL URBANO REZAGO</v>
          </cell>
          <cell r="BC7">
            <v>187446.93</v>
          </cell>
          <cell r="BE7">
            <v>7</v>
          </cell>
          <cell r="BF7" t="str">
            <v>IMPTO. PREDIAL URBANO REZAGO</v>
          </cell>
          <cell r="BG7">
            <v>224742.28</v>
          </cell>
          <cell r="BI7">
            <v>7</v>
          </cell>
          <cell r="BJ7" t="str">
            <v>IMPTO. PREDIAL URBANO REZAGO</v>
          </cell>
          <cell r="BK7">
            <v>254785.68</v>
          </cell>
        </row>
        <row r="8">
          <cell r="AW8">
            <v>8</v>
          </cell>
          <cell r="AX8" t="str">
            <v>IMPTO. PREDIAL RUSTICO REZAGO</v>
          </cell>
          <cell r="AY8">
            <v>19514.64</v>
          </cell>
          <cell r="BA8">
            <v>8</v>
          </cell>
          <cell r="BB8" t="str">
            <v>IMPTO. PREDIAL RUSTICO REZAGO</v>
          </cell>
          <cell r="BC8">
            <v>16349.98</v>
          </cell>
          <cell r="BE8">
            <v>8</v>
          </cell>
          <cell r="BF8" t="str">
            <v>IMPTO. PREDIAL RUSTICO REZAGO</v>
          </cell>
          <cell r="BG8">
            <v>13280.87</v>
          </cell>
          <cell r="BI8">
            <v>8</v>
          </cell>
          <cell r="BJ8" t="str">
            <v>IMPTO. PREDIAL RUSTICO REZAGO</v>
          </cell>
          <cell r="BK8">
            <v>11625.03</v>
          </cell>
        </row>
        <row r="9">
          <cell r="AW9">
            <v>13</v>
          </cell>
          <cell r="AX9" t="str">
            <v>HONORARIOS DE COBRANZA</v>
          </cell>
          <cell r="AY9">
            <v>39426.620000000003</v>
          </cell>
          <cell r="BA9">
            <v>13</v>
          </cell>
          <cell r="BB9" t="str">
            <v>HONORARIOS DE COBRANZA</v>
          </cell>
          <cell r="BC9">
            <v>27853</v>
          </cell>
          <cell r="BE9">
            <v>13</v>
          </cell>
          <cell r="BF9" t="str">
            <v>HONORARIOS DE COBRANZA</v>
          </cell>
          <cell r="BG9">
            <v>25878.52</v>
          </cell>
          <cell r="BI9">
            <v>13</v>
          </cell>
          <cell r="BJ9" t="str">
            <v>HONORARIOS DE COBRANZA</v>
          </cell>
          <cell r="BK9">
            <v>34553.1</v>
          </cell>
        </row>
        <row r="10">
          <cell r="AW10">
            <v>14</v>
          </cell>
          <cell r="AX10" t="str">
            <v>C.O.A. 20%</v>
          </cell>
          <cell r="AY10">
            <v>1084</v>
          </cell>
          <cell r="BA10">
            <v>14</v>
          </cell>
          <cell r="BB10" t="str">
            <v>C.O.A. 20%</v>
          </cell>
          <cell r="BC10">
            <v>666.5</v>
          </cell>
          <cell r="BE10">
            <v>14</v>
          </cell>
          <cell r="BF10" t="str">
            <v>C.O.A. 20%</v>
          </cell>
          <cell r="BG10">
            <v>186.5</v>
          </cell>
          <cell r="BI10">
            <v>14</v>
          </cell>
          <cell r="BJ10" t="str">
            <v>C.O.A. 20%</v>
          </cell>
          <cell r="BK10">
            <v>1070</v>
          </cell>
        </row>
        <row r="11">
          <cell r="AW11">
            <v>103</v>
          </cell>
          <cell r="AX11" t="str">
            <v>TRASLACION DE DOMINIO</v>
          </cell>
          <cell r="AY11">
            <v>154836.25</v>
          </cell>
          <cell r="BA11">
            <v>103</v>
          </cell>
          <cell r="BB11" t="str">
            <v>TRASLACION DE DOMINIO</v>
          </cell>
          <cell r="BC11">
            <v>100708.93</v>
          </cell>
          <cell r="BE11">
            <v>103</v>
          </cell>
          <cell r="BF11" t="str">
            <v>TRASLACION DE DOMINIO</v>
          </cell>
          <cell r="BG11">
            <v>133150.51</v>
          </cell>
          <cell r="BI11">
            <v>103</v>
          </cell>
          <cell r="BJ11" t="str">
            <v>TRASLACION DE DOMINIO</v>
          </cell>
          <cell r="BK11">
            <v>341080.56</v>
          </cell>
        </row>
        <row r="12">
          <cell r="AW12">
            <v>104</v>
          </cell>
          <cell r="AX12" t="str">
            <v>SOBRE DIVISION Y LOTIFICACION</v>
          </cell>
          <cell r="AY12">
            <v>22319.93</v>
          </cell>
          <cell r="BA12">
            <v>104</v>
          </cell>
          <cell r="BB12" t="str">
            <v>SOBRE DIVISION Y LOTIFICACION</v>
          </cell>
          <cell r="BC12">
            <v>34415.019999999997</v>
          </cell>
          <cell r="BE12">
            <v>104</v>
          </cell>
          <cell r="BF12" t="str">
            <v>SOBRE DIVISION Y LOTIFICACION</v>
          </cell>
          <cell r="BG12">
            <v>154022.56</v>
          </cell>
          <cell r="BI12">
            <v>104</v>
          </cell>
          <cell r="BJ12" t="str">
            <v>SOBRE DIVISION Y LOTIFICACION</v>
          </cell>
          <cell r="BK12">
            <v>148954.18</v>
          </cell>
        </row>
        <row r="13">
          <cell r="AW13">
            <v>106</v>
          </cell>
          <cell r="AX13" t="str">
            <v>BILLARES Y BOLICHES</v>
          </cell>
          <cell r="AY13">
            <v>2225</v>
          </cell>
          <cell r="BA13">
            <v>105</v>
          </cell>
          <cell r="BB13" t="str">
            <v>DE FRACCIONAMIENTOS</v>
          </cell>
          <cell r="BC13">
            <v>257171.99</v>
          </cell>
          <cell r="BE13">
            <v>106</v>
          </cell>
          <cell r="BF13" t="str">
            <v>BILLARES Y BOLICHES</v>
          </cell>
          <cell r="BG13">
            <v>445</v>
          </cell>
          <cell r="BI13">
            <v>106</v>
          </cell>
          <cell r="BJ13" t="str">
            <v>BILLARES Y BOLICHES</v>
          </cell>
          <cell r="BK13">
            <v>2047</v>
          </cell>
        </row>
        <row r="14">
          <cell r="AW14">
            <v>107</v>
          </cell>
          <cell r="AX14" t="str">
            <v>VIDEO JUEGOS Y FUT-BOLITOS</v>
          </cell>
          <cell r="AY14">
            <v>2670</v>
          </cell>
          <cell r="BA14">
            <v>106</v>
          </cell>
          <cell r="BB14" t="str">
            <v>BILLARES Y BOLICHES</v>
          </cell>
          <cell r="BC14">
            <v>5785</v>
          </cell>
          <cell r="BE14">
            <v>107</v>
          </cell>
          <cell r="BF14" t="str">
            <v>VIDEO JUEGOS Y FUT-BOLITOS</v>
          </cell>
          <cell r="BG14">
            <v>3382</v>
          </cell>
          <cell r="BI14">
            <v>107</v>
          </cell>
          <cell r="BJ14" t="str">
            <v>VIDEO JUEGOS Y FUT-BOLITOS</v>
          </cell>
          <cell r="BK14">
            <v>6052</v>
          </cell>
        </row>
        <row r="15">
          <cell r="AW15">
            <v>110</v>
          </cell>
          <cell r="AX15" t="str">
            <v>ESPECTACULOS PUBLICOS ESPORADI</v>
          </cell>
          <cell r="AY15">
            <v>32263.72</v>
          </cell>
          <cell r="BA15">
            <v>107</v>
          </cell>
          <cell r="BB15" t="str">
            <v>VIDEO JUEGOS Y FUT-BOLITOS</v>
          </cell>
          <cell r="BC15">
            <v>6319</v>
          </cell>
          <cell r="BE15">
            <v>109</v>
          </cell>
          <cell r="BF15" t="str">
            <v>TEATRO Y CIRCO</v>
          </cell>
          <cell r="BG15">
            <v>12337.6</v>
          </cell>
          <cell r="BI15">
            <v>110</v>
          </cell>
          <cell r="BJ15" t="str">
            <v>ESPECTACULOS PUBLICOS ESPORADI</v>
          </cell>
          <cell r="BK15">
            <v>18878.05</v>
          </cell>
        </row>
        <row r="16">
          <cell r="AW16">
            <v>112</v>
          </cell>
          <cell r="AX16" t="str">
            <v>ESPECTACULOS PUBLICOS PERMANEN</v>
          </cell>
          <cell r="AY16">
            <v>29700.99</v>
          </cell>
          <cell r="BA16">
            <v>109</v>
          </cell>
          <cell r="BB16" t="str">
            <v>TEATRO Y CIRCO</v>
          </cell>
          <cell r="BC16">
            <v>15989.68</v>
          </cell>
          <cell r="BE16">
            <v>110</v>
          </cell>
          <cell r="BF16" t="str">
            <v>ESPECTACULOS PUBLICOS ESPORADI</v>
          </cell>
          <cell r="BG16">
            <v>32414.13</v>
          </cell>
          <cell r="BI16">
            <v>112</v>
          </cell>
          <cell r="BJ16" t="str">
            <v>ESPECTACULOS PUBLICOS PERMANEN</v>
          </cell>
          <cell r="BK16">
            <v>37920.74</v>
          </cell>
        </row>
        <row r="17">
          <cell r="AW17">
            <v>200</v>
          </cell>
          <cell r="AX17" t="str">
            <v>RASTRO</v>
          </cell>
          <cell r="AY17">
            <v>94791.62</v>
          </cell>
          <cell r="BA17">
            <v>110</v>
          </cell>
          <cell r="BB17" t="str">
            <v>ESPECTACULOS PUBLICOS ESPORADI</v>
          </cell>
          <cell r="BC17">
            <v>158814.15</v>
          </cell>
          <cell r="BE17">
            <v>112</v>
          </cell>
          <cell r="BF17" t="str">
            <v>ESPECTACULOS PUBLICOS PERMANEN</v>
          </cell>
          <cell r="BG17">
            <v>36898.949999999997</v>
          </cell>
          <cell r="BI17">
            <v>200</v>
          </cell>
          <cell r="BJ17" t="str">
            <v>RASTRO</v>
          </cell>
          <cell r="BK17">
            <v>129382.86</v>
          </cell>
        </row>
        <row r="18">
          <cell r="AW18">
            <v>202</v>
          </cell>
          <cell r="AX18" t="str">
            <v>SEGURIDAD PUBLICA PERIODO MENS</v>
          </cell>
          <cell r="AY18">
            <v>169388.23</v>
          </cell>
          <cell r="BA18">
            <v>112</v>
          </cell>
          <cell r="BB18" t="str">
            <v>ESPECTACULOS PUBLICOS PERMANEN</v>
          </cell>
          <cell r="BC18">
            <v>47342.02</v>
          </cell>
          <cell r="BE18">
            <v>200</v>
          </cell>
          <cell r="BF18" t="str">
            <v>RASTRO</v>
          </cell>
          <cell r="BG18">
            <v>121141.08</v>
          </cell>
          <cell r="BI18">
            <v>202</v>
          </cell>
          <cell r="BJ18" t="str">
            <v>SEGURIDAD PUBLICA PERIODO MENS</v>
          </cell>
          <cell r="BK18">
            <v>80236.53</v>
          </cell>
        </row>
        <row r="19">
          <cell r="AW19">
            <v>203</v>
          </cell>
          <cell r="AX19" t="str">
            <v>PANTEONES CIUDAD</v>
          </cell>
          <cell r="AY19">
            <v>44703.9</v>
          </cell>
          <cell r="BA19">
            <v>200</v>
          </cell>
          <cell r="BB19" t="str">
            <v>RASTRO</v>
          </cell>
          <cell r="BC19">
            <v>128769.60000000001</v>
          </cell>
          <cell r="BE19">
            <v>202</v>
          </cell>
          <cell r="BF19" t="str">
            <v>SEGURIDAD PUBLICA PERIODO MENS</v>
          </cell>
          <cell r="BG19">
            <v>258539.93</v>
          </cell>
          <cell r="BI19">
            <v>203</v>
          </cell>
          <cell r="BJ19" t="str">
            <v>PANTEONES CIUDAD</v>
          </cell>
          <cell r="BK19">
            <v>69058.87</v>
          </cell>
        </row>
        <row r="20">
          <cell r="AW20">
            <v>204</v>
          </cell>
          <cell r="AX20" t="str">
            <v>PANTEONES COMUNIDADES</v>
          </cell>
          <cell r="AY20">
            <v>15346.42</v>
          </cell>
          <cell r="BA20">
            <v>202</v>
          </cell>
          <cell r="BB20" t="str">
            <v>SEGURIDAD PUBLICA PERIODO MENS</v>
          </cell>
          <cell r="BC20">
            <v>160473.06</v>
          </cell>
          <cell r="BE20">
            <v>203</v>
          </cell>
          <cell r="BF20" t="str">
            <v>PANTEONES CIUDAD</v>
          </cell>
          <cell r="BG20">
            <v>53172.28</v>
          </cell>
          <cell r="BI20">
            <v>204</v>
          </cell>
          <cell r="BJ20" t="str">
            <v>PANTEONES COMUNIDADES</v>
          </cell>
          <cell r="BK20">
            <v>24648.69</v>
          </cell>
        </row>
        <row r="21">
          <cell r="AW21">
            <v>205</v>
          </cell>
          <cell r="AX21" t="str">
            <v>ESTACIONAMIENTO MUSEO MOMIAS</v>
          </cell>
          <cell r="AY21">
            <v>14779</v>
          </cell>
          <cell r="BA21">
            <v>203</v>
          </cell>
          <cell r="BB21" t="str">
            <v>PANTEONES CIUDAD</v>
          </cell>
          <cell r="BC21">
            <v>54778.27</v>
          </cell>
          <cell r="BE21">
            <v>204</v>
          </cell>
          <cell r="BF21" t="str">
            <v>PANTEONES COMUNIDADES</v>
          </cell>
          <cell r="BG21">
            <v>26040.25</v>
          </cell>
          <cell r="BI21">
            <v>205</v>
          </cell>
          <cell r="BJ21" t="str">
            <v>ESTACIONAMIENTO MUSEO MOMIAS</v>
          </cell>
          <cell r="BK21">
            <v>23262</v>
          </cell>
        </row>
        <row r="22">
          <cell r="AW22">
            <v>206</v>
          </cell>
          <cell r="AX22" t="str">
            <v>ESTACIONAMIENTO MERCADO HIDALG</v>
          </cell>
          <cell r="AY22">
            <v>22520</v>
          </cell>
          <cell r="BA22">
            <v>204</v>
          </cell>
          <cell r="BB22" t="str">
            <v>PANTEONES COMUNIDADES</v>
          </cell>
          <cell r="BC22">
            <v>24867.3</v>
          </cell>
          <cell r="BE22">
            <v>205</v>
          </cell>
          <cell r="BF22" t="str">
            <v>ESTACIONAMIENTO MUSEO MOMIAS</v>
          </cell>
          <cell r="BG22">
            <v>19392</v>
          </cell>
          <cell r="BI22">
            <v>206</v>
          </cell>
          <cell r="BJ22" t="str">
            <v>ESTACIONAMIENTO MERCADO HIDALG</v>
          </cell>
          <cell r="BK22">
            <v>27330</v>
          </cell>
        </row>
        <row r="23">
          <cell r="AW23">
            <v>207</v>
          </cell>
          <cell r="AX23" t="str">
            <v>ESTAC.  MERCADO EMBAJADORAS</v>
          </cell>
          <cell r="AY23">
            <v>4139</v>
          </cell>
          <cell r="BA23">
            <v>205</v>
          </cell>
          <cell r="BB23" t="str">
            <v>ESTACIONAMIENTO MUSEO MOMIAS</v>
          </cell>
          <cell r="BC23">
            <v>13193</v>
          </cell>
          <cell r="BE23">
            <v>206</v>
          </cell>
          <cell r="BF23" t="str">
            <v>ESTACIONAMIENTO MERCADO HIDALG</v>
          </cell>
          <cell r="BG23">
            <v>26832</v>
          </cell>
          <cell r="BI23">
            <v>207</v>
          </cell>
          <cell r="BJ23" t="str">
            <v>ESTAC.  MERCADO EMBAJADORAS</v>
          </cell>
          <cell r="BK23">
            <v>5054</v>
          </cell>
        </row>
        <row r="24">
          <cell r="AW24">
            <v>210</v>
          </cell>
          <cell r="AX24" t="str">
            <v>POR LIC. DE CONST. Y AMPLIACIO</v>
          </cell>
          <cell r="AY24">
            <v>32764.400000000001</v>
          </cell>
          <cell r="BA24">
            <v>206</v>
          </cell>
          <cell r="BB24" t="str">
            <v>ESTACIONAMIENTO MERCADO HIDALG</v>
          </cell>
          <cell r="BC24">
            <v>30002</v>
          </cell>
          <cell r="BE24">
            <v>207</v>
          </cell>
          <cell r="BF24" t="str">
            <v>ESTAC.  MERCADO EMBAJADORAS</v>
          </cell>
          <cell r="BG24">
            <v>3540</v>
          </cell>
          <cell r="BI24">
            <v>210</v>
          </cell>
          <cell r="BJ24" t="str">
            <v>POR LIC. DE CONST. Y AMPLIACIO</v>
          </cell>
          <cell r="BK24">
            <v>34240.85</v>
          </cell>
        </row>
        <row r="25">
          <cell r="AW25">
            <v>211</v>
          </cell>
          <cell r="AX25" t="str">
            <v>POR LIC DE REGULARIZACION DE C</v>
          </cell>
          <cell r="AY25">
            <v>33692.230000000003</v>
          </cell>
          <cell r="BA25">
            <v>207</v>
          </cell>
          <cell r="BB25" t="str">
            <v>ESTAC.  MERCADO EMBAJADORAS</v>
          </cell>
          <cell r="BC25">
            <v>5121</v>
          </cell>
          <cell r="BE25">
            <v>210</v>
          </cell>
          <cell r="BF25" t="str">
            <v>POR LIC. DE CONST. Y AMPLIACIO</v>
          </cell>
          <cell r="BG25">
            <v>36031.760000000002</v>
          </cell>
          <cell r="BI25">
            <v>211</v>
          </cell>
          <cell r="BJ25" t="str">
            <v>POR LIC DE REGULARIZACION DE C</v>
          </cell>
          <cell r="BK25">
            <v>17342.18</v>
          </cell>
        </row>
        <row r="26">
          <cell r="AW26">
            <v>213</v>
          </cell>
          <cell r="AX26" t="str">
            <v>POR LIC DE DEMOLICION P O T DE</v>
          </cell>
          <cell r="AY26">
            <v>8523.49</v>
          </cell>
          <cell r="BA26">
            <v>210</v>
          </cell>
          <cell r="BB26" t="str">
            <v>POR LIC. DE CONST. Y AMPLIACIO</v>
          </cell>
          <cell r="BC26">
            <v>34606.21</v>
          </cell>
          <cell r="BE26">
            <v>211</v>
          </cell>
          <cell r="BF26" t="str">
            <v>POR LIC DE REGULARIZACION DE C</v>
          </cell>
          <cell r="BG26">
            <v>6718.67</v>
          </cell>
          <cell r="BI26">
            <v>212</v>
          </cell>
          <cell r="BJ26" t="str">
            <v>POR PRORROGAS DE LIC DE CONST</v>
          </cell>
          <cell r="BK26">
            <v>3171.29</v>
          </cell>
        </row>
        <row r="27">
          <cell r="AW27">
            <v>214</v>
          </cell>
          <cell r="AX27" t="str">
            <v>POR LIC DE RECONST. Y REMODELA</v>
          </cell>
          <cell r="AY27">
            <v>905.36</v>
          </cell>
          <cell r="BA27">
            <v>211</v>
          </cell>
          <cell r="BB27" t="str">
            <v>POR LIC DE REGULARIZACION DE C</v>
          </cell>
          <cell r="BC27">
            <v>21336.44</v>
          </cell>
          <cell r="BE27">
            <v>212</v>
          </cell>
          <cell r="BF27" t="str">
            <v>POR PRORROGAS DE LIC DE CONST</v>
          </cell>
          <cell r="BG27">
            <v>1079.5899999999999</v>
          </cell>
          <cell r="BI27">
            <v>213</v>
          </cell>
          <cell r="BJ27" t="str">
            <v>POR LIC DE DEMOLICION P O T DE</v>
          </cell>
          <cell r="BK27">
            <v>877.02</v>
          </cell>
        </row>
        <row r="28">
          <cell r="AW28">
            <v>217</v>
          </cell>
          <cell r="AX28" t="str">
            <v>ANALISIS DE FAC PARA DIV LOT O</v>
          </cell>
          <cell r="AY28">
            <v>38849.22</v>
          </cell>
          <cell r="BA28">
            <v>212</v>
          </cell>
          <cell r="BB28" t="str">
            <v>POR PRORROGAS DE LIC DE CONST</v>
          </cell>
          <cell r="BC28">
            <v>176.35</v>
          </cell>
          <cell r="BE28">
            <v>214</v>
          </cell>
          <cell r="BF28" t="str">
            <v>POR LIC DE RECONST. Y REMODELA</v>
          </cell>
          <cell r="BG28">
            <v>191.66</v>
          </cell>
          <cell r="BI28">
            <v>214</v>
          </cell>
          <cell r="BJ28" t="str">
            <v>POR LIC DE RECONST. Y REMODELA</v>
          </cell>
          <cell r="BK28">
            <v>6397.56</v>
          </cell>
        </row>
        <row r="29">
          <cell r="AW29">
            <v>221</v>
          </cell>
          <cell r="AX29" t="str">
            <v>LIC USO SUELO ALIN N. OFIC COM</v>
          </cell>
          <cell r="AY29">
            <v>17735.02</v>
          </cell>
          <cell r="BA29">
            <v>213</v>
          </cell>
          <cell r="BB29" t="str">
            <v>POR LIC DE DEMOLICION P O T DE</v>
          </cell>
          <cell r="BC29">
            <v>34480.660000000003</v>
          </cell>
          <cell r="BE29">
            <v>217</v>
          </cell>
          <cell r="BF29" t="str">
            <v>ANALISIS DE FAC PARA DIV LOT O</v>
          </cell>
          <cell r="BG29">
            <v>25496.6</v>
          </cell>
          <cell r="BI29">
            <v>217</v>
          </cell>
          <cell r="BJ29" t="str">
            <v>ANALISIS DE FAC PARA DIV LOT O</v>
          </cell>
          <cell r="BK29">
            <v>10072.02</v>
          </cell>
        </row>
        <row r="30">
          <cell r="AW30">
            <v>226</v>
          </cell>
          <cell r="AX30" t="str">
            <v>AVALUOS PRAC POR PERITOS FISCA</v>
          </cell>
          <cell r="AY30">
            <v>8466</v>
          </cell>
          <cell r="BA30">
            <v>214</v>
          </cell>
          <cell r="BB30" t="str">
            <v>POR LIC DE RECONST. Y REMODELA</v>
          </cell>
          <cell r="BC30">
            <v>595.5</v>
          </cell>
          <cell r="BE30">
            <v>219</v>
          </cell>
          <cell r="BF30" t="str">
            <v>LIC USO SUELO ALIN N. OFIC HAB</v>
          </cell>
          <cell r="BG30">
            <v>4027.84</v>
          </cell>
          <cell r="BI30">
            <v>219</v>
          </cell>
          <cell r="BJ30" t="str">
            <v>LIC USO SUELO ALIN N. OFIC HAB</v>
          </cell>
          <cell r="BK30">
            <v>5837.41</v>
          </cell>
        </row>
        <row r="31">
          <cell r="AW31">
            <v>227</v>
          </cell>
          <cell r="AX31" t="str">
            <v>AVALUOS PRACT POR TESORERIA</v>
          </cell>
          <cell r="AY31">
            <v>567.70000000000005</v>
          </cell>
          <cell r="BA31">
            <v>217</v>
          </cell>
          <cell r="BB31" t="str">
            <v>ANALISIS DE FAC PARA DIV LOT O</v>
          </cell>
          <cell r="BC31">
            <v>52758.2</v>
          </cell>
          <cell r="BE31">
            <v>220</v>
          </cell>
          <cell r="BF31" t="str">
            <v>LIC USO SUELO ALIN N. OFIC IND</v>
          </cell>
          <cell r="BG31">
            <v>261.67</v>
          </cell>
          <cell r="BI31">
            <v>221</v>
          </cell>
          <cell r="BJ31" t="str">
            <v>LIC USO SUELO ALIN N. OFIC COM</v>
          </cell>
          <cell r="BK31">
            <v>14952.34</v>
          </cell>
        </row>
        <row r="32">
          <cell r="AW32">
            <v>228</v>
          </cell>
          <cell r="AX32" t="str">
            <v>POR PERM EVENT P/ VTA DE BEB A</v>
          </cell>
          <cell r="AY32">
            <v>11234.36</v>
          </cell>
          <cell r="BA32">
            <v>219</v>
          </cell>
          <cell r="BB32" t="str">
            <v>LIC USO SUELO ALIN N. OFIC HAB</v>
          </cell>
          <cell r="BC32">
            <v>5613.6</v>
          </cell>
          <cell r="BE32">
            <v>221</v>
          </cell>
          <cell r="BF32" t="str">
            <v>LIC USO SUELO ALIN N. OFIC COM</v>
          </cell>
          <cell r="BG32">
            <v>34669</v>
          </cell>
          <cell r="BI32">
            <v>226</v>
          </cell>
          <cell r="BJ32" t="str">
            <v>AVALUOS PRAC POR PERITOS FISCA</v>
          </cell>
          <cell r="BK32">
            <v>3049.91</v>
          </cell>
        </row>
        <row r="33">
          <cell r="AW33">
            <v>229</v>
          </cell>
          <cell r="AX33" t="str">
            <v>CONSTANCIAS DE VALOR FISCAL</v>
          </cell>
          <cell r="AY33">
            <v>23345.18</v>
          </cell>
          <cell r="BA33">
            <v>221</v>
          </cell>
          <cell r="BB33" t="str">
            <v>LIC USO SUELO ALIN N. OFIC COM</v>
          </cell>
          <cell r="BC33">
            <v>48593.59</v>
          </cell>
          <cell r="BE33">
            <v>226</v>
          </cell>
          <cell r="BF33" t="str">
            <v>AVALUOS PRAC POR PERITOS FISCA</v>
          </cell>
          <cell r="BG33">
            <v>6415.42</v>
          </cell>
          <cell r="BI33">
            <v>228</v>
          </cell>
          <cell r="BJ33" t="str">
            <v>POR PERM EVENT P/ VTA DE BEB A</v>
          </cell>
          <cell r="BK33">
            <v>8425.77</v>
          </cell>
        </row>
        <row r="34">
          <cell r="AW34">
            <v>240</v>
          </cell>
          <cell r="AX34" t="str">
            <v>REV PROY P/ AUT. DE TRAZA</v>
          </cell>
          <cell r="AY34">
            <v>121101.65</v>
          </cell>
          <cell r="BA34">
            <v>226</v>
          </cell>
          <cell r="BB34" t="str">
            <v>AVALUOS PRAC POR PERITOS FISCA</v>
          </cell>
          <cell r="BC34">
            <v>2089.14</v>
          </cell>
          <cell r="BE34">
            <v>227</v>
          </cell>
          <cell r="BF34" t="str">
            <v>AVALUOS PRACT POR TESORERIA</v>
          </cell>
          <cell r="BG34">
            <v>180</v>
          </cell>
          <cell r="BI34">
            <v>229</v>
          </cell>
          <cell r="BJ34" t="str">
            <v>CONSTANCIAS DE VALOR FISCAL</v>
          </cell>
          <cell r="BK34">
            <v>35723.800000000003</v>
          </cell>
        </row>
        <row r="35">
          <cell r="AW35">
            <v>244</v>
          </cell>
          <cell r="AX35" t="str">
            <v>EXP DE LIC O PERM P/ ESTAB DE</v>
          </cell>
          <cell r="AY35">
            <v>46499.78</v>
          </cell>
          <cell r="BA35">
            <v>228</v>
          </cell>
          <cell r="BB35" t="str">
            <v>POR PERM EVENT P/ VTA DE BEB A</v>
          </cell>
          <cell r="BC35">
            <v>22468.720000000001</v>
          </cell>
          <cell r="BE35">
            <v>228</v>
          </cell>
          <cell r="BF35" t="str">
            <v>POR PERM EVENT P/ VTA DE BEB A</v>
          </cell>
          <cell r="BG35">
            <v>14042.95</v>
          </cell>
          <cell r="BI35">
            <v>244</v>
          </cell>
          <cell r="BJ35" t="str">
            <v>EXP DE LIC O PERM P/ ESTAB DE</v>
          </cell>
          <cell r="BK35">
            <v>35924.639999999999</v>
          </cell>
        </row>
        <row r="36">
          <cell r="AW36">
            <v>248</v>
          </cell>
          <cell r="AX36" t="str">
            <v>ESTACIONAMIENTO EX. EST. FERRO</v>
          </cell>
          <cell r="AY36">
            <v>40211</v>
          </cell>
          <cell r="BA36">
            <v>229</v>
          </cell>
          <cell r="BB36" t="str">
            <v>CONSTANCIAS DE VALOR FISCAL</v>
          </cell>
          <cell r="BC36">
            <v>33867.58</v>
          </cell>
          <cell r="BE36">
            <v>229</v>
          </cell>
          <cell r="BF36" t="str">
            <v>CONSTANCIAS DE VALOR FISCAL</v>
          </cell>
          <cell r="BG36">
            <v>34109.35</v>
          </cell>
          <cell r="BI36">
            <v>248</v>
          </cell>
          <cell r="BJ36" t="str">
            <v>ESTACIONAMIENTO EX. EST. FERRO</v>
          </cell>
          <cell r="BK36">
            <v>67584</v>
          </cell>
        </row>
        <row r="37">
          <cell r="AW37">
            <v>249</v>
          </cell>
          <cell r="AX37" t="str">
            <v>REGUL. PROR.LIC.CONT.75% DER.</v>
          </cell>
          <cell r="AY37">
            <v>5314.74</v>
          </cell>
          <cell r="BA37">
            <v>241</v>
          </cell>
          <cell r="BB37" t="str">
            <v>AUTORIZACION  DE OBRAS DE URBA</v>
          </cell>
          <cell r="BC37">
            <v>1728</v>
          </cell>
          <cell r="BE37">
            <v>244</v>
          </cell>
          <cell r="BF37" t="str">
            <v>EXP DE LIC O PERM P/ ESTAB DE</v>
          </cell>
          <cell r="BG37">
            <v>89438.53</v>
          </cell>
          <cell r="BI37">
            <v>249</v>
          </cell>
          <cell r="BJ37" t="str">
            <v>REGUL. PROR.LIC.CONT.75% DER.</v>
          </cell>
          <cell r="BK37">
            <v>7016.2</v>
          </cell>
        </row>
        <row r="38">
          <cell r="AW38">
            <v>252</v>
          </cell>
          <cell r="AX38" t="str">
            <v>RESOLUCION DE IMPACTO AMBIENTA</v>
          </cell>
          <cell r="AY38">
            <v>11372.53</v>
          </cell>
          <cell r="BA38">
            <v>244</v>
          </cell>
          <cell r="BB38" t="str">
            <v>EXP DE LIC O PERM P/ ESTAB DE</v>
          </cell>
          <cell r="BC38">
            <v>100908.26</v>
          </cell>
          <cell r="BE38">
            <v>248</v>
          </cell>
          <cell r="BF38" t="str">
            <v>ESTACIONAMIENTO EX. EST. FERRO</v>
          </cell>
          <cell r="BG38">
            <v>70862</v>
          </cell>
          <cell r="BI38">
            <v>252</v>
          </cell>
          <cell r="BJ38" t="str">
            <v>RESOLUCION DE IMPACTO AMBIENTA</v>
          </cell>
          <cell r="BK38">
            <v>1188.8399999999999</v>
          </cell>
        </row>
        <row r="39">
          <cell r="AW39">
            <v>253</v>
          </cell>
          <cell r="AX39" t="str">
            <v>ESTACIONAMIENTO EMBAJADORAS  (</v>
          </cell>
          <cell r="AY39">
            <v>56674</v>
          </cell>
          <cell r="BA39">
            <v>248</v>
          </cell>
          <cell r="BB39" t="str">
            <v>ESTACIONAMIENTO EX. EST. FERRO</v>
          </cell>
          <cell r="BC39">
            <v>89534</v>
          </cell>
          <cell r="BE39">
            <v>249</v>
          </cell>
          <cell r="BF39" t="str">
            <v>REGUL. PROR.LIC.CONT.75% DER.</v>
          </cell>
          <cell r="BG39">
            <v>1029.1400000000001</v>
          </cell>
          <cell r="BI39">
            <v>253</v>
          </cell>
          <cell r="BJ39" t="str">
            <v>ESTACIONAMIENTO EMBAJADORAS  (</v>
          </cell>
          <cell r="BK39">
            <v>79889</v>
          </cell>
        </row>
        <row r="40">
          <cell r="AW40">
            <v>254</v>
          </cell>
          <cell r="AX40" t="str">
            <v>POR CERTIF.TERMINO DE OBRA</v>
          </cell>
          <cell r="AY40">
            <v>1864.04</v>
          </cell>
          <cell r="BA40">
            <v>249</v>
          </cell>
          <cell r="BB40" t="str">
            <v>REGUL. PROR.LIC.CONT.75% DER.</v>
          </cell>
          <cell r="BC40">
            <v>13240.27</v>
          </cell>
          <cell r="BE40">
            <v>252</v>
          </cell>
          <cell r="BF40" t="str">
            <v>RESOLUCION DE IMPACTO AMBIENTA</v>
          </cell>
          <cell r="BG40">
            <v>2675.8</v>
          </cell>
          <cell r="BI40">
            <v>254</v>
          </cell>
          <cell r="BJ40" t="str">
            <v>POR CERTIF.TERMINO DE OBRA</v>
          </cell>
          <cell r="BK40">
            <v>31257.89</v>
          </cell>
        </row>
        <row r="41">
          <cell r="AW41">
            <v>256</v>
          </cell>
          <cell r="AX41" t="str">
            <v>POR ALINEAM. N° USO HABIT</v>
          </cell>
          <cell r="AY41">
            <v>112457.97</v>
          </cell>
          <cell r="BA41">
            <v>252</v>
          </cell>
          <cell r="BB41" t="str">
            <v>RESOLUCION DE IMPACTO AMBIENTA</v>
          </cell>
          <cell r="BC41">
            <v>7652.57</v>
          </cell>
          <cell r="BE41">
            <v>253</v>
          </cell>
          <cell r="BF41" t="str">
            <v>ESTACIONAMIENTO EMBAJADORAS  (</v>
          </cell>
          <cell r="BG41">
            <v>66708</v>
          </cell>
          <cell r="BI41">
            <v>256</v>
          </cell>
          <cell r="BJ41" t="str">
            <v>POR ALINEAM. N° USO HABIT</v>
          </cell>
          <cell r="BK41">
            <v>51841.33</v>
          </cell>
        </row>
        <row r="42">
          <cell r="AW42">
            <v>258</v>
          </cell>
          <cell r="AX42" t="str">
            <v>POR ALINEM. N° USO COMERCIAL</v>
          </cell>
          <cell r="AY42">
            <v>14728</v>
          </cell>
          <cell r="BA42">
            <v>253</v>
          </cell>
          <cell r="BB42" t="str">
            <v>ESTACIONAMIENTO EMBAJADORAS  (</v>
          </cell>
          <cell r="BC42">
            <v>83784</v>
          </cell>
          <cell r="BE42">
            <v>254</v>
          </cell>
          <cell r="BF42" t="str">
            <v>POR CERTIF.TERMINO DE OBRA</v>
          </cell>
          <cell r="BG42">
            <v>9322.93</v>
          </cell>
          <cell r="BI42">
            <v>258</v>
          </cell>
          <cell r="BJ42" t="str">
            <v>POR ALINEM. N° USO COMERCIAL</v>
          </cell>
          <cell r="BK42">
            <v>13330.28</v>
          </cell>
        </row>
        <row r="43">
          <cell r="AW43">
            <v>259</v>
          </cell>
          <cell r="AX43" t="str">
            <v>POR AUTORIZACION COMO FRACC.</v>
          </cell>
          <cell r="AY43">
            <v>71132.679999999993</v>
          </cell>
          <cell r="BA43">
            <v>254</v>
          </cell>
          <cell r="BB43" t="str">
            <v>POR CERTIF.TERMINO DE OBRA</v>
          </cell>
          <cell r="BC43">
            <v>7161.44</v>
          </cell>
          <cell r="BE43">
            <v>256</v>
          </cell>
          <cell r="BF43" t="str">
            <v>POR ALINEAM. N° USO HABIT</v>
          </cell>
          <cell r="BG43">
            <v>92819.61</v>
          </cell>
          <cell r="BI43">
            <v>265</v>
          </cell>
          <cell r="BJ43" t="str">
            <v>DERECHOS POR OTROS SERV. TRANS</v>
          </cell>
          <cell r="BK43">
            <v>24137.52</v>
          </cell>
        </row>
        <row r="44">
          <cell r="AW44">
            <v>264</v>
          </cell>
          <cell r="AX44" t="str">
            <v>DERECHOS REFRENDO ANUAL CONCES</v>
          </cell>
          <cell r="AY44">
            <v>5349.85</v>
          </cell>
          <cell r="BA44">
            <v>256</v>
          </cell>
          <cell r="BB44" t="str">
            <v>POR ALINEAM. N° USO HABIT</v>
          </cell>
          <cell r="BC44">
            <v>130216.31</v>
          </cell>
          <cell r="BE44">
            <v>257</v>
          </cell>
          <cell r="BF44" t="str">
            <v>POR ALINEAM. N° USO INDUST</v>
          </cell>
          <cell r="BG44">
            <v>15368.32</v>
          </cell>
          <cell r="BI44">
            <v>266</v>
          </cell>
          <cell r="BJ44" t="str">
            <v>DICTAMEN DE FACTIBILIDAD PROTE</v>
          </cell>
          <cell r="BK44">
            <v>4891.2</v>
          </cell>
        </row>
        <row r="45">
          <cell r="AW45">
            <v>266</v>
          </cell>
          <cell r="AX45" t="str">
            <v>DICTAMEN DE FACTIBILIDAD PROTE</v>
          </cell>
          <cell r="AY45">
            <v>7744.4</v>
          </cell>
          <cell r="BA45">
            <v>257</v>
          </cell>
          <cell r="BB45" t="str">
            <v>POR ALINEAM. N° USO INDUST</v>
          </cell>
          <cell r="BC45">
            <v>7684.16</v>
          </cell>
          <cell r="BE45">
            <v>258</v>
          </cell>
          <cell r="BF45" t="str">
            <v>POR ALINEM. N° USO COMERCIAL</v>
          </cell>
          <cell r="BG45">
            <v>7788.52</v>
          </cell>
          <cell r="BI45">
            <v>267</v>
          </cell>
          <cell r="BJ45" t="str">
            <v>CONSTANCIA  DE VERIFICACION PR</v>
          </cell>
          <cell r="BK45">
            <v>407.58</v>
          </cell>
        </row>
        <row r="46">
          <cell r="AW46">
            <v>267</v>
          </cell>
          <cell r="AX46" t="str">
            <v>CONSTANCIA  DE VERIFICACION PR</v>
          </cell>
          <cell r="AY46">
            <v>1902.04</v>
          </cell>
          <cell r="BA46">
            <v>258</v>
          </cell>
          <cell r="BB46" t="str">
            <v>POR ALINEM. N° USO COMERCIAL</v>
          </cell>
          <cell r="BC46">
            <v>8206.23</v>
          </cell>
          <cell r="BE46">
            <v>260</v>
          </cell>
          <cell r="BF46" t="str">
            <v>POR PERMISO PARA VENTA DE LOTE</v>
          </cell>
          <cell r="BG46">
            <v>1322.74</v>
          </cell>
          <cell r="BI46">
            <v>268</v>
          </cell>
          <cell r="BJ46" t="str">
            <v>CASA DE LA CULTURA</v>
          </cell>
          <cell r="BK46">
            <v>267.95999999999998</v>
          </cell>
        </row>
        <row r="47">
          <cell r="AW47">
            <v>268</v>
          </cell>
          <cell r="AX47" t="str">
            <v>CASA DE LA CULTURA</v>
          </cell>
          <cell r="AY47">
            <v>59667.26</v>
          </cell>
          <cell r="BA47">
            <v>260</v>
          </cell>
          <cell r="BB47" t="str">
            <v>POR PERMISO PARA VENTA DE LOTE</v>
          </cell>
          <cell r="BC47">
            <v>7964.43</v>
          </cell>
          <cell r="BE47">
            <v>261</v>
          </cell>
          <cell r="BF47" t="str">
            <v>SUPERVISION DE OBRA</v>
          </cell>
          <cell r="BG47">
            <v>39038.160000000003</v>
          </cell>
          <cell r="BI47">
            <v>271</v>
          </cell>
          <cell r="BJ47" t="str">
            <v>PENSION EST. MUSEO DE MOMIAS</v>
          </cell>
          <cell r="BK47">
            <v>4204.2</v>
          </cell>
        </row>
        <row r="48">
          <cell r="AW48">
            <v>269</v>
          </cell>
          <cell r="AX48" t="str">
            <v>PADRON DE CONTRATISTAS</v>
          </cell>
          <cell r="AY48">
            <v>267.95999999999998</v>
          </cell>
          <cell r="BA48">
            <v>261</v>
          </cell>
          <cell r="BB48" t="str">
            <v>SUPERVISION DE OBRA</v>
          </cell>
          <cell r="BC48">
            <v>1011083.62</v>
          </cell>
          <cell r="BE48">
            <v>265</v>
          </cell>
          <cell r="BF48" t="str">
            <v>DERECHOS POR OTROS SERV. TRANS</v>
          </cell>
          <cell r="BG48">
            <v>3532.32</v>
          </cell>
          <cell r="BI48">
            <v>272</v>
          </cell>
          <cell r="BJ48" t="str">
            <v>PENSION EST. EX ESTACION DEL F</v>
          </cell>
          <cell r="BK48">
            <v>2238.6</v>
          </cell>
        </row>
        <row r="49">
          <cell r="AW49">
            <v>271</v>
          </cell>
          <cell r="AX49" t="str">
            <v>PENSION EST. MUSEO DE MOMIAS</v>
          </cell>
          <cell r="AY49">
            <v>3439.8</v>
          </cell>
          <cell r="BA49">
            <v>265</v>
          </cell>
          <cell r="BB49" t="str">
            <v>DERECHOS POR OTROS SERV. TRANS</v>
          </cell>
          <cell r="BC49">
            <v>392.48</v>
          </cell>
          <cell r="BE49">
            <v>266</v>
          </cell>
          <cell r="BF49" t="str">
            <v>DICTAMEN DE FACTIBILIDAD PROTE</v>
          </cell>
          <cell r="BG49">
            <v>14266</v>
          </cell>
          <cell r="BI49">
            <v>273</v>
          </cell>
          <cell r="BJ49" t="str">
            <v>PENSION EST. JARDIN EMBAJADORA</v>
          </cell>
          <cell r="BK49">
            <v>7371</v>
          </cell>
        </row>
        <row r="50">
          <cell r="AW50">
            <v>272</v>
          </cell>
          <cell r="AX50" t="str">
            <v>PENSION EST. EX ESTACION DEL F</v>
          </cell>
          <cell r="AY50">
            <v>709.8</v>
          </cell>
          <cell r="BA50">
            <v>266</v>
          </cell>
          <cell r="BB50" t="str">
            <v>DICTAMEN DE FACTIBILIDAD PROTE</v>
          </cell>
          <cell r="BC50">
            <v>20380</v>
          </cell>
          <cell r="BE50">
            <v>267</v>
          </cell>
          <cell r="BF50" t="str">
            <v>CONSTANCIA  DE VERIFICACION PR</v>
          </cell>
          <cell r="BG50">
            <v>2173.7600000000002</v>
          </cell>
          <cell r="BI50">
            <v>274</v>
          </cell>
          <cell r="BJ50" t="str">
            <v>EXTENSION DE HORARIO</v>
          </cell>
          <cell r="BK50">
            <v>150412.6</v>
          </cell>
        </row>
        <row r="51">
          <cell r="AW51">
            <v>273</v>
          </cell>
          <cell r="AX51" t="str">
            <v>PENSION EST. JARDIN EMBAJADORA</v>
          </cell>
          <cell r="AY51">
            <v>10920</v>
          </cell>
          <cell r="BA51">
            <v>267</v>
          </cell>
          <cell r="BB51" t="str">
            <v>CONSTANCIA  DE VERIFICACION PR</v>
          </cell>
          <cell r="BC51">
            <v>1222.74</v>
          </cell>
          <cell r="BE51">
            <v>268</v>
          </cell>
          <cell r="BF51" t="str">
            <v>CASA DE LA CULTURA</v>
          </cell>
          <cell r="BG51">
            <v>1429.17</v>
          </cell>
          <cell r="BI51">
            <v>275</v>
          </cell>
          <cell r="BJ51" t="str">
            <v>CONSTANCIAS DIRECCION DE ECOLO</v>
          </cell>
          <cell r="BK51">
            <v>1227.8399999999999</v>
          </cell>
        </row>
        <row r="52">
          <cell r="AW52">
            <v>274</v>
          </cell>
          <cell r="AX52" t="str">
            <v>EXTENSION DE HORARIO</v>
          </cell>
          <cell r="AY52">
            <v>183002.89</v>
          </cell>
          <cell r="BA52">
            <v>268</v>
          </cell>
          <cell r="BB52" t="str">
            <v>CASA DE LA CULTURA</v>
          </cell>
          <cell r="BC52">
            <v>38408.620000000003</v>
          </cell>
          <cell r="BE52">
            <v>271</v>
          </cell>
          <cell r="BF52" t="str">
            <v>PENSION EST. MUSEO DE MOMIAS</v>
          </cell>
          <cell r="BG52">
            <v>3439.8</v>
          </cell>
          <cell r="BI52">
            <v>276</v>
          </cell>
          <cell r="BJ52" t="str">
            <v>CONSTANCIAS DIRECCION DE TRANS</v>
          </cell>
          <cell r="BK52">
            <v>19790.2</v>
          </cell>
        </row>
        <row r="53">
          <cell r="AW53">
            <v>275</v>
          </cell>
          <cell r="AX53" t="str">
            <v>CONSTANCIAS DIRECCION DE ECOLO</v>
          </cell>
          <cell r="AY53">
            <v>460.44</v>
          </cell>
          <cell r="BA53">
            <v>271</v>
          </cell>
          <cell r="BB53" t="str">
            <v>PENSION EST. MUSEO DE MOMIAS</v>
          </cell>
          <cell r="BC53">
            <v>3439.8</v>
          </cell>
          <cell r="BE53">
            <v>272</v>
          </cell>
          <cell r="BF53" t="str">
            <v>PENSION EST. EX ESTACION DEL F</v>
          </cell>
          <cell r="BG53">
            <v>2620.8000000000002</v>
          </cell>
          <cell r="BI53">
            <v>277</v>
          </cell>
          <cell r="BJ53" t="str">
            <v>SERVICIOS ACCESO A LA INFORMAC</v>
          </cell>
          <cell r="BK53">
            <v>18.48</v>
          </cell>
        </row>
        <row r="54">
          <cell r="AW54">
            <v>276</v>
          </cell>
          <cell r="AX54" t="str">
            <v>CONSTANCIAS DIRECCION DE TRANS</v>
          </cell>
          <cell r="AY54">
            <v>13659.72</v>
          </cell>
          <cell r="BA54">
            <v>272</v>
          </cell>
          <cell r="BB54" t="str">
            <v>PENSION EST. EX ESTACION DEL F</v>
          </cell>
          <cell r="BC54">
            <v>709.8</v>
          </cell>
          <cell r="BE54">
            <v>273</v>
          </cell>
          <cell r="BF54" t="str">
            <v>PENSION EST. JARDIN EMBAJADORA</v>
          </cell>
          <cell r="BG54">
            <v>10210.200000000001</v>
          </cell>
          <cell r="BI54">
            <v>278</v>
          </cell>
          <cell r="BJ54" t="str">
            <v>CONSTANCIAS QUE EXPIDAN LAS DE</v>
          </cell>
          <cell r="BK54">
            <v>11434.26</v>
          </cell>
        </row>
        <row r="55">
          <cell r="AW55">
            <v>277</v>
          </cell>
          <cell r="AX55" t="str">
            <v>SERVICIOS ACCESO A LA INFORMAC</v>
          </cell>
          <cell r="AY55">
            <v>104.41</v>
          </cell>
          <cell r="BA55">
            <v>273</v>
          </cell>
          <cell r="BB55" t="str">
            <v>PENSION EST. JARDIN EMBAJADORA</v>
          </cell>
          <cell r="BC55">
            <v>8517.6</v>
          </cell>
          <cell r="BE55">
            <v>274</v>
          </cell>
          <cell r="BF55" t="str">
            <v>EXTENSION DE HORARIO</v>
          </cell>
          <cell r="BG55">
            <v>74185.399999999994</v>
          </cell>
          <cell r="BI55">
            <v>279</v>
          </cell>
          <cell r="BJ55" t="str">
            <v>CERTIFICACIONES EXPEDIDAS POR</v>
          </cell>
          <cell r="BK55">
            <v>17.600000000000001</v>
          </cell>
        </row>
        <row r="56">
          <cell r="AW56">
            <v>278</v>
          </cell>
          <cell r="AX56" t="str">
            <v>CONSTANCIAS QUE EXPIDAN LAS DE</v>
          </cell>
          <cell r="AY56">
            <v>14580.6</v>
          </cell>
          <cell r="BA56">
            <v>274</v>
          </cell>
          <cell r="BB56" t="str">
            <v>EXTENSION DE HORARIO</v>
          </cell>
          <cell r="BC56">
            <v>254544.4</v>
          </cell>
          <cell r="BE56">
            <v>275</v>
          </cell>
          <cell r="BF56" t="str">
            <v>CONSTANCIAS DIRECCION DE ECOLO</v>
          </cell>
          <cell r="BG56">
            <v>460.44</v>
          </cell>
          <cell r="BI56">
            <v>280</v>
          </cell>
          <cell r="BJ56" t="str">
            <v>SERVICIOS CONTROL CANINO</v>
          </cell>
          <cell r="BK56">
            <v>1146.5999999999999</v>
          </cell>
        </row>
        <row r="57">
          <cell r="AW57">
            <v>279</v>
          </cell>
          <cell r="AX57" t="str">
            <v>CERTIFICACIONES EXPEDIDAS POR</v>
          </cell>
          <cell r="AY57">
            <v>404.8</v>
          </cell>
          <cell r="BA57">
            <v>275</v>
          </cell>
          <cell r="BB57" t="str">
            <v>CONSTANCIAS DIRECCION DE ECOLO</v>
          </cell>
          <cell r="BC57">
            <v>153.47999999999999</v>
          </cell>
          <cell r="BE57">
            <v>276</v>
          </cell>
          <cell r="BF57" t="str">
            <v>CONSTANCIAS DIRECCION DE TRANS</v>
          </cell>
          <cell r="BG57">
            <v>16882.8</v>
          </cell>
          <cell r="BI57">
            <v>281</v>
          </cell>
          <cell r="BJ57" t="str">
            <v>VIGILANCIA POR EVENTO</v>
          </cell>
          <cell r="BK57">
            <v>3562.68</v>
          </cell>
        </row>
        <row r="58">
          <cell r="AW58">
            <v>280</v>
          </cell>
          <cell r="AX58" t="str">
            <v>SERVICIOS CONTROL CANINO</v>
          </cell>
          <cell r="AY58">
            <v>4494.5</v>
          </cell>
          <cell r="BA58">
            <v>276</v>
          </cell>
          <cell r="BB58" t="str">
            <v>CONSTANCIAS DIRECCION DE TRANS</v>
          </cell>
          <cell r="BC58">
            <v>20105.88</v>
          </cell>
          <cell r="BE58">
            <v>277</v>
          </cell>
          <cell r="BF58" t="str">
            <v>SERVICIOS ACCESO A LA INFORMAC</v>
          </cell>
          <cell r="BG58">
            <v>67.36</v>
          </cell>
          <cell r="BI58">
            <v>284</v>
          </cell>
          <cell r="BJ58" t="str">
            <v>REVISTA MECANICA SEMESTRAL</v>
          </cell>
          <cell r="BK58">
            <v>10514.28</v>
          </cell>
        </row>
        <row r="59">
          <cell r="AW59">
            <v>281</v>
          </cell>
          <cell r="AX59" t="str">
            <v>VIGILANCIA POR EVENTO</v>
          </cell>
          <cell r="AY59">
            <v>2968.9</v>
          </cell>
          <cell r="BA59">
            <v>277</v>
          </cell>
          <cell r="BB59" t="str">
            <v>SERVICIOS ACCESO A LA INFORMAC</v>
          </cell>
          <cell r="BC59">
            <v>55.34</v>
          </cell>
          <cell r="BE59">
            <v>278</v>
          </cell>
          <cell r="BF59" t="str">
            <v>CONSTANCIAS QUE EXPIDAN LAS DE</v>
          </cell>
          <cell r="BG59">
            <v>17496.72</v>
          </cell>
          <cell r="BI59">
            <v>285</v>
          </cell>
          <cell r="BJ59" t="str">
            <v>PRORROGA PARA USO DE UNIDADES</v>
          </cell>
          <cell r="BK59">
            <v>26766</v>
          </cell>
        </row>
        <row r="60">
          <cell r="AW60">
            <v>286</v>
          </cell>
          <cell r="AX60" t="str">
            <v>PERMISO SUPLETORIO DE TRANSPOR</v>
          </cell>
          <cell r="AY60">
            <v>8444</v>
          </cell>
          <cell r="BA60">
            <v>278</v>
          </cell>
          <cell r="BB60" t="str">
            <v>CONSTANCIAS QUE EXPIDAN LAS DE</v>
          </cell>
          <cell r="BC60">
            <v>15041.04</v>
          </cell>
          <cell r="BE60">
            <v>279</v>
          </cell>
          <cell r="BF60" t="str">
            <v>CERTIFICACIONES EXPEDIDAS POR</v>
          </cell>
          <cell r="BG60">
            <v>52.8</v>
          </cell>
          <cell r="BI60">
            <v>286</v>
          </cell>
          <cell r="BJ60" t="str">
            <v>PERMISO SUPLETORIO DE TRANSPOR</v>
          </cell>
          <cell r="BK60">
            <v>8852.24</v>
          </cell>
        </row>
        <row r="61">
          <cell r="AW61">
            <v>288</v>
          </cell>
          <cell r="AX61" t="str">
            <v>ANALISIS DE RIESGOS</v>
          </cell>
          <cell r="AY61">
            <v>1904.68</v>
          </cell>
          <cell r="BA61">
            <v>279</v>
          </cell>
          <cell r="BB61" t="str">
            <v>CERTIFICACIONES EXPEDIDAS POR</v>
          </cell>
          <cell r="BC61">
            <v>422.4</v>
          </cell>
          <cell r="BE61">
            <v>280</v>
          </cell>
          <cell r="BF61" t="str">
            <v>SERVICIOS CONTROL CANINO</v>
          </cell>
          <cell r="BG61">
            <v>3313.64</v>
          </cell>
          <cell r="BI61">
            <v>288</v>
          </cell>
          <cell r="BJ61" t="str">
            <v>ANALISIS DE RIESGOS</v>
          </cell>
          <cell r="BK61">
            <v>3333.19</v>
          </cell>
        </row>
        <row r="62">
          <cell r="AW62">
            <v>289</v>
          </cell>
          <cell r="AX62" t="str">
            <v>CONFORMIDAD PARA QUEMA DE FUEG</v>
          </cell>
          <cell r="AY62">
            <v>1157.4000000000001</v>
          </cell>
          <cell r="BA62">
            <v>280</v>
          </cell>
          <cell r="BB62" t="str">
            <v>SERVICIOS CONTROL CANINO</v>
          </cell>
          <cell r="BC62">
            <v>3760.68</v>
          </cell>
          <cell r="BE62">
            <v>281</v>
          </cell>
          <cell r="BF62" t="str">
            <v>VIGILANCIA POR EVENTO</v>
          </cell>
          <cell r="BG62">
            <v>296.89</v>
          </cell>
          <cell r="BI62">
            <v>289</v>
          </cell>
          <cell r="BJ62" t="str">
            <v>CONFORMIDAD PARA QUEMA DE FUEG</v>
          </cell>
          <cell r="BK62">
            <v>1388.88</v>
          </cell>
        </row>
        <row r="63">
          <cell r="AW63">
            <v>290</v>
          </cell>
          <cell r="AX63" t="str">
            <v>DICTAMEN DE SEGURIDAD P SEDENA</v>
          </cell>
          <cell r="AY63">
            <v>304.44</v>
          </cell>
          <cell r="BA63">
            <v>282</v>
          </cell>
          <cell r="BB63" t="str">
            <v>PERMISO EXTRAORDINARIO</v>
          </cell>
          <cell r="BC63">
            <v>26460.16</v>
          </cell>
          <cell r="BE63">
            <v>283</v>
          </cell>
          <cell r="BF63" t="str">
            <v>CONSTANCIA DE DESPINTADO</v>
          </cell>
          <cell r="BG63">
            <v>83.02</v>
          </cell>
          <cell r="BI63">
            <v>290</v>
          </cell>
          <cell r="BJ63" t="str">
            <v>DICTAMEN DE SEGURIDAD P SEDENA</v>
          </cell>
          <cell r="BK63">
            <v>304.44</v>
          </cell>
        </row>
        <row r="64">
          <cell r="AW64">
            <v>291</v>
          </cell>
          <cell r="AX64" t="str">
            <v>DICTAMEN DE FACTIBILIDAD PARA</v>
          </cell>
          <cell r="AY64">
            <v>1222.74</v>
          </cell>
          <cell r="BA64">
            <v>283</v>
          </cell>
          <cell r="BB64" t="str">
            <v>CONSTANCIA DE DESPINTADO</v>
          </cell>
          <cell r="BC64">
            <v>41.51</v>
          </cell>
          <cell r="BE64">
            <v>284</v>
          </cell>
          <cell r="BF64" t="str">
            <v>REVISTA MECANICA SEMESTRAL</v>
          </cell>
          <cell r="BG64">
            <v>10884.98</v>
          </cell>
          <cell r="BI64">
            <v>291</v>
          </cell>
          <cell r="BJ64" t="str">
            <v>DICTAMEN DE FACTIBILIDAD PARA</v>
          </cell>
          <cell r="BK64">
            <v>1902.04</v>
          </cell>
        </row>
        <row r="65">
          <cell r="AW65">
            <v>293</v>
          </cell>
          <cell r="AX65" t="str">
            <v>SERVICIOS EXTRAORDINARIOS</v>
          </cell>
          <cell r="AY65">
            <v>2375.12</v>
          </cell>
          <cell r="BA65">
            <v>284</v>
          </cell>
          <cell r="BB65" t="str">
            <v>REVISTA MECANICA SEMESTRAL</v>
          </cell>
          <cell r="BC65">
            <v>500.68</v>
          </cell>
          <cell r="BE65">
            <v>286</v>
          </cell>
          <cell r="BF65" t="str">
            <v>PERMISO SUPLETORIO DE TRANSPOR</v>
          </cell>
          <cell r="BG65">
            <v>10346.48</v>
          </cell>
          <cell r="BI65">
            <v>292</v>
          </cell>
          <cell r="BJ65" t="str">
            <v>DICTAMEN DE SEGURIDAD PROGRAMA</v>
          </cell>
          <cell r="BK65">
            <v>952.34</v>
          </cell>
        </row>
        <row r="66">
          <cell r="AW66">
            <v>295</v>
          </cell>
          <cell r="AX66" t="str">
            <v>CONSTANCIA DE UBICACION DE PRE</v>
          </cell>
          <cell r="AY66">
            <v>2238.2199999999998</v>
          </cell>
          <cell r="BA66">
            <v>286</v>
          </cell>
          <cell r="BB66" t="str">
            <v>PERMISO SUPLETORIO DE TRANSPOR</v>
          </cell>
          <cell r="BC66">
            <v>8490</v>
          </cell>
          <cell r="BE66">
            <v>288</v>
          </cell>
          <cell r="BF66" t="str">
            <v>ANALISIS DE RIESGOS</v>
          </cell>
          <cell r="BG66">
            <v>4285.53</v>
          </cell>
          <cell r="BI66">
            <v>293</v>
          </cell>
          <cell r="BJ66" t="str">
            <v>SERVICIOS EXTRAORDINARIOS</v>
          </cell>
          <cell r="BK66">
            <v>2078.23</v>
          </cell>
        </row>
        <row r="67">
          <cell r="AW67">
            <v>400</v>
          </cell>
          <cell r="AX67" t="str">
            <v>LOCALES PRESA DE LA OLLA</v>
          </cell>
          <cell r="AY67">
            <v>3684</v>
          </cell>
          <cell r="BA67">
            <v>288</v>
          </cell>
          <cell r="BB67" t="str">
            <v>ANALISIS DE RIESGOS</v>
          </cell>
          <cell r="BC67">
            <v>476.17</v>
          </cell>
          <cell r="BE67">
            <v>289</v>
          </cell>
          <cell r="BF67" t="str">
            <v>CONFORMIDAD PARA QUEMA DE FUEG</v>
          </cell>
          <cell r="BG67">
            <v>1504.62</v>
          </cell>
          <cell r="BI67">
            <v>295</v>
          </cell>
          <cell r="BJ67" t="str">
            <v>CONSTANCIA DE UBICACION DE PRE</v>
          </cell>
          <cell r="BK67">
            <v>3704.64</v>
          </cell>
        </row>
        <row r="68">
          <cell r="AW68">
            <v>402</v>
          </cell>
          <cell r="AX68" t="str">
            <v>LOCALES MUSEO DE LAS MOMIAS</v>
          </cell>
          <cell r="AY68">
            <v>31336.400000000001</v>
          </cell>
          <cell r="BA68">
            <v>289</v>
          </cell>
          <cell r="BB68" t="str">
            <v>CONFORMIDAD PARA QUEMA DE FUEG</v>
          </cell>
          <cell r="BC68">
            <v>925.92</v>
          </cell>
          <cell r="BE68">
            <v>290</v>
          </cell>
          <cell r="BF68" t="str">
            <v>DICTAMEN DE SEGURIDAD P SEDENA</v>
          </cell>
          <cell r="BG68">
            <v>304.44</v>
          </cell>
          <cell r="BI68">
            <v>400</v>
          </cell>
          <cell r="BJ68" t="str">
            <v>LOCALES PRESA DE LA OLLA</v>
          </cell>
          <cell r="BK68">
            <v>4298</v>
          </cell>
        </row>
        <row r="69">
          <cell r="AW69">
            <v>405</v>
          </cell>
          <cell r="AX69" t="str">
            <v>CENTRO DE CONVIVENCIA EL ENCIN</v>
          </cell>
          <cell r="AY69">
            <v>13728</v>
          </cell>
          <cell r="BA69">
            <v>291</v>
          </cell>
          <cell r="BB69" t="str">
            <v>DICTAMEN DE FACTIBILIDAD PARA</v>
          </cell>
          <cell r="BC69">
            <v>1086.8800000000001</v>
          </cell>
          <cell r="BE69">
            <v>291</v>
          </cell>
          <cell r="BF69" t="str">
            <v>DICTAMEN DE FACTIBILIDAD PARA</v>
          </cell>
          <cell r="BG69">
            <v>679.3</v>
          </cell>
          <cell r="BI69">
            <v>402</v>
          </cell>
          <cell r="BJ69" t="str">
            <v>LOCALES MUSEO DE LAS MOMIAS</v>
          </cell>
          <cell r="BK69">
            <v>614</v>
          </cell>
        </row>
        <row r="70">
          <cell r="AW70">
            <v>407</v>
          </cell>
          <cell r="AX70" t="str">
            <v>MUSEO MOMIAS</v>
          </cell>
          <cell r="AY70">
            <v>896874</v>
          </cell>
          <cell r="BA70">
            <v>293</v>
          </cell>
          <cell r="BB70" t="str">
            <v>SERVICIOS EXTRAORDINARIOS</v>
          </cell>
          <cell r="BC70">
            <v>2968.9</v>
          </cell>
          <cell r="BE70">
            <v>292</v>
          </cell>
          <cell r="BF70" t="str">
            <v>DICTAMEN DE SEGURIDAD PROGRAMA</v>
          </cell>
          <cell r="BG70">
            <v>952.34</v>
          </cell>
          <cell r="BI70">
            <v>405</v>
          </cell>
          <cell r="BJ70" t="str">
            <v>CENTRO DE CONVIVENCIA EL ENCIN</v>
          </cell>
          <cell r="BK70">
            <v>14930</v>
          </cell>
        </row>
        <row r="71">
          <cell r="AW71">
            <v>408</v>
          </cell>
          <cell r="AX71" t="str">
            <v>SALON CULTO A LA MUERTE</v>
          </cell>
          <cell r="AY71">
            <v>50730</v>
          </cell>
          <cell r="BA71">
            <v>295</v>
          </cell>
          <cell r="BB71" t="str">
            <v>CONSTANCIA DE UBICACION DE PRE</v>
          </cell>
          <cell r="BC71">
            <v>2932.84</v>
          </cell>
          <cell r="BE71">
            <v>293</v>
          </cell>
          <cell r="BF71" t="str">
            <v>SERVICIOS EXTRAORDINARIOS</v>
          </cell>
          <cell r="BG71">
            <v>3562.68</v>
          </cell>
          <cell r="BI71">
            <v>407</v>
          </cell>
          <cell r="BJ71" t="str">
            <v>MUSEO MOMIAS</v>
          </cell>
          <cell r="BK71">
            <v>1946984</v>
          </cell>
        </row>
        <row r="72">
          <cell r="AW72">
            <v>410</v>
          </cell>
          <cell r="AX72" t="str">
            <v>MONUMENTO AL PIPILA</v>
          </cell>
          <cell r="AY72">
            <v>16980</v>
          </cell>
          <cell r="BA72">
            <v>400</v>
          </cell>
          <cell r="BB72" t="str">
            <v>LOCALES PRESA DE LA OLLA</v>
          </cell>
          <cell r="BC72">
            <v>4912</v>
          </cell>
          <cell r="BE72">
            <v>295</v>
          </cell>
          <cell r="BF72" t="str">
            <v>CONSTANCIA DE UBICACION DE PRE</v>
          </cell>
          <cell r="BG72">
            <v>7718</v>
          </cell>
          <cell r="BI72">
            <v>408</v>
          </cell>
          <cell r="BJ72" t="str">
            <v>SALON CULTO A LA MUERTE</v>
          </cell>
          <cell r="BK72">
            <v>163485</v>
          </cell>
        </row>
        <row r="73">
          <cell r="AW73">
            <v>411</v>
          </cell>
          <cell r="AX73" t="str">
            <v>MERCADO HIDALGO</v>
          </cell>
          <cell r="AY73">
            <v>154839.19</v>
          </cell>
          <cell r="BA73">
            <v>402</v>
          </cell>
          <cell r="BB73" t="str">
            <v>LOCALES MUSEO DE LAS MOMIAS</v>
          </cell>
          <cell r="BC73">
            <v>614</v>
          </cell>
          <cell r="BE73">
            <v>400</v>
          </cell>
          <cell r="BF73" t="str">
            <v>LOCALES PRESA DE LA OLLA</v>
          </cell>
          <cell r="BG73">
            <v>4912</v>
          </cell>
          <cell r="BI73">
            <v>410</v>
          </cell>
          <cell r="BJ73" t="str">
            <v>MONUMENTO AL PIPILA</v>
          </cell>
          <cell r="BK73">
            <v>45310</v>
          </cell>
        </row>
        <row r="74">
          <cell r="AW74">
            <v>412</v>
          </cell>
          <cell r="AX74" t="str">
            <v>MERCADO EMBAJADORAS</v>
          </cell>
          <cell r="AY74">
            <v>140048.43</v>
          </cell>
          <cell r="BA74">
            <v>405</v>
          </cell>
          <cell r="BB74" t="str">
            <v>CENTRO DE CONVIVENCIA EL ENCIN</v>
          </cell>
          <cell r="BC74">
            <v>16950</v>
          </cell>
          <cell r="BE74">
            <v>402</v>
          </cell>
          <cell r="BF74" t="str">
            <v>LOCALES MUSEO DE LAS MOMIAS</v>
          </cell>
          <cell r="BG74">
            <v>614</v>
          </cell>
          <cell r="BI74">
            <v>411</v>
          </cell>
          <cell r="BJ74" t="str">
            <v>MERCADO HIDALGO</v>
          </cell>
          <cell r="BK74">
            <v>68743</v>
          </cell>
        </row>
        <row r="75">
          <cell r="AW75">
            <v>414</v>
          </cell>
          <cell r="AX75" t="str">
            <v>OTROS PRODUCTOS</v>
          </cell>
          <cell r="AY75">
            <v>5942.84</v>
          </cell>
          <cell r="BA75">
            <v>407</v>
          </cell>
          <cell r="BB75" t="str">
            <v>MUSEO MOMIAS</v>
          </cell>
          <cell r="BC75">
            <v>1449529</v>
          </cell>
          <cell r="BE75">
            <v>405</v>
          </cell>
          <cell r="BF75" t="str">
            <v>CENTRO DE CONVIVENCIA EL ENCIN</v>
          </cell>
          <cell r="BG75">
            <v>17145</v>
          </cell>
          <cell r="BI75">
            <v>412</v>
          </cell>
          <cell r="BJ75" t="str">
            <v>MERCADO EMBAJADORAS</v>
          </cell>
          <cell r="BK75">
            <v>93558.69</v>
          </cell>
        </row>
        <row r="76">
          <cell r="AW76">
            <v>416</v>
          </cell>
          <cell r="AX76" t="str">
            <v>MUSEO INTERACTIVO</v>
          </cell>
          <cell r="AY76">
            <v>760</v>
          </cell>
          <cell r="BA76">
            <v>408</v>
          </cell>
          <cell r="BB76" t="str">
            <v>SALON CULTO A LA MUERTE</v>
          </cell>
          <cell r="BC76">
            <v>112305</v>
          </cell>
          <cell r="BE76">
            <v>407</v>
          </cell>
          <cell r="BF76" t="str">
            <v>MUSEO MOMIAS</v>
          </cell>
          <cell r="BG76">
            <v>1320057</v>
          </cell>
          <cell r="BI76">
            <v>414</v>
          </cell>
          <cell r="BJ76" t="str">
            <v>OTROS PRODUCTOS</v>
          </cell>
          <cell r="BK76">
            <v>12711.1</v>
          </cell>
        </row>
        <row r="77">
          <cell r="AW77">
            <v>418</v>
          </cell>
          <cell r="AX77" t="str">
            <v>RENDIMIENTOS E INVERSIONES</v>
          </cell>
          <cell r="AY77">
            <v>265320.61</v>
          </cell>
          <cell r="BA77">
            <v>410</v>
          </cell>
          <cell r="BB77" t="str">
            <v>MONUMENTO AL PIPILA</v>
          </cell>
          <cell r="BC77">
            <v>40360</v>
          </cell>
          <cell r="BE77">
            <v>408</v>
          </cell>
          <cell r="BF77" t="str">
            <v>SALON CULTO A LA MUERTE</v>
          </cell>
          <cell r="BG77">
            <v>122970</v>
          </cell>
          <cell r="BI77">
            <v>417</v>
          </cell>
          <cell r="BJ77" t="str">
            <v>CONSULTORIO DENTAL</v>
          </cell>
          <cell r="BK77">
            <v>6112</v>
          </cell>
        </row>
        <row r="78">
          <cell r="AW78">
            <v>419</v>
          </cell>
          <cell r="AX78" t="str">
            <v>REND E INVERSIONES RAMO 33</v>
          </cell>
          <cell r="AY78">
            <v>87872.37</v>
          </cell>
          <cell r="BA78">
            <v>411</v>
          </cell>
          <cell r="BB78" t="str">
            <v>MERCADO HIDALGO</v>
          </cell>
          <cell r="BC78">
            <v>54433</v>
          </cell>
          <cell r="BE78">
            <v>410</v>
          </cell>
          <cell r="BF78" t="str">
            <v>MONUMENTO AL PIPILA</v>
          </cell>
          <cell r="BG78">
            <v>27540</v>
          </cell>
          <cell r="BI78">
            <v>418</v>
          </cell>
          <cell r="BJ78" t="str">
            <v>RENDIMIENTOS E INVERSIONES</v>
          </cell>
          <cell r="BK78">
            <v>236393.75</v>
          </cell>
        </row>
        <row r="79">
          <cell r="AW79">
            <v>420</v>
          </cell>
          <cell r="AX79" t="str">
            <v>REND E INVER RAMO 33 PROG COMP</v>
          </cell>
          <cell r="AY79">
            <v>64957.87</v>
          </cell>
          <cell r="BA79">
            <v>412</v>
          </cell>
          <cell r="BB79" t="str">
            <v>MERCADO EMBAJADORAS</v>
          </cell>
          <cell r="BC79">
            <v>78318.69</v>
          </cell>
          <cell r="BE79">
            <v>411</v>
          </cell>
          <cell r="BF79" t="str">
            <v>MERCADO HIDALGO</v>
          </cell>
          <cell r="BG79">
            <v>58804.54</v>
          </cell>
          <cell r="BI79">
            <v>419</v>
          </cell>
          <cell r="BJ79" t="str">
            <v>REND E INVERSIONES RAMO 33</v>
          </cell>
          <cell r="BK79">
            <v>70149</v>
          </cell>
        </row>
        <row r="80">
          <cell r="AW80">
            <v>421</v>
          </cell>
          <cell r="AX80" t="str">
            <v>DECLARACIONES, FORMATOS Y AVIS</v>
          </cell>
          <cell r="AY80">
            <v>369</v>
          </cell>
          <cell r="BA80">
            <v>414</v>
          </cell>
          <cell r="BB80" t="str">
            <v>OTROS PRODUCTOS</v>
          </cell>
          <cell r="BC80">
            <v>551147.71</v>
          </cell>
          <cell r="BE80">
            <v>412</v>
          </cell>
          <cell r="BF80" t="str">
            <v>MERCADO EMBAJADORAS</v>
          </cell>
          <cell r="BG80">
            <v>119535.37</v>
          </cell>
          <cell r="BI80">
            <v>420</v>
          </cell>
          <cell r="BJ80" t="str">
            <v>REND E INVER RAMO 33 PROG COMP</v>
          </cell>
          <cell r="BK80">
            <v>38211.800000000003</v>
          </cell>
        </row>
        <row r="81">
          <cell r="AW81">
            <v>426</v>
          </cell>
          <cell r="AX81" t="str">
            <v>AREAS OCUP POR HOT, REST, BARE</v>
          </cell>
          <cell r="AY81">
            <v>136679.25</v>
          </cell>
          <cell r="BA81">
            <v>418</v>
          </cell>
          <cell r="BB81" t="str">
            <v>RENDIMIENTOS E INVERSIONES</v>
          </cell>
          <cell r="BC81">
            <v>208323.3</v>
          </cell>
          <cell r="BE81">
            <v>414</v>
          </cell>
          <cell r="BF81" t="str">
            <v>OTROS PRODUCTOS</v>
          </cell>
          <cell r="BG81">
            <v>6702.86</v>
          </cell>
          <cell r="BI81">
            <v>421</v>
          </cell>
          <cell r="BJ81" t="str">
            <v>DECLARACIONES, FORMATOS Y AVIS</v>
          </cell>
          <cell r="BK81">
            <v>900</v>
          </cell>
        </row>
        <row r="82">
          <cell r="AW82">
            <v>428</v>
          </cell>
          <cell r="AX82" t="str">
            <v>COMERCIANTES SEMIFIJOS</v>
          </cell>
          <cell r="AY82">
            <v>293653.17</v>
          </cell>
          <cell r="BA82">
            <v>419</v>
          </cell>
          <cell r="BB82" t="str">
            <v>REND E INVERSIONES RAMO 33</v>
          </cell>
          <cell r="BC82">
            <v>62136.42</v>
          </cell>
          <cell r="BE82">
            <v>417</v>
          </cell>
          <cell r="BF82" t="str">
            <v>CONSULTORIO DENTAL</v>
          </cell>
          <cell r="BG82">
            <v>2439</v>
          </cell>
          <cell r="BI82">
            <v>426</v>
          </cell>
          <cell r="BJ82" t="str">
            <v>AREAS OCUP POR HOT, REST, BARE</v>
          </cell>
          <cell r="BK82">
            <v>86719.06</v>
          </cell>
        </row>
        <row r="83">
          <cell r="AW83">
            <v>429</v>
          </cell>
          <cell r="AX83" t="str">
            <v>VTA DE INMUEBLES PROP DEL MPIO</v>
          </cell>
          <cell r="AY83">
            <v>252767.9</v>
          </cell>
          <cell r="BA83">
            <v>420</v>
          </cell>
          <cell r="BB83" t="str">
            <v>REND E INVER RAMO 33 PROG COMP</v>
          </cell>
          <cell r="BC83">
            <v>40215.129999999997</v>
          </cell>
          <cell r="BE83">
            <v>418</v>
          </cell>
          <cell r="BF83" t="str">
            <v>RENDIMIENTOS E INVERSIONES</v>
          </cell>
          <cell r="BG83">
            <v>252429.83</v>
          </cell>
          <cell r="BI83">
            <v>428</v>
          </cell>
          <cell r="BJ83" t="str">
            <v>COMERCIANTES SEMIFIJOS</v>
          </cell>
          <cell r="BK83">
            <v>169196.28</v>
          </cell>
        </row>
        <row r="84">
          <cell r="AW84">
            <v>430</v>
          </cell>
          <cell r="AX84" t="str">
            <v>LOCALES MERCADO HIDALGO</v>
          </cell>
          <cell r="AY84">
            <v>1154.8</v>
          </cell>
          <cell r="BA84">
            <v>421</v>
          </cell>
          <cell r="BB84" t="str">
            <v>DECLARACIONES, FORMATOS Y AVIS</v>
          </cell>
          <cell r="BC84">
            <v>612</v>
          </cell>
          <cell r="BE84">
            <v>419</v>
          </cell>
          <cell r="BF84" t="str">
            <v>REND E INVERSIONES RAMO 33</v>
          </cell>
          <cell r="BG84">
            <v>80852.759999999995</v>
          </cell>
          <cell r="BI84">
            <v>429</v>
          </cell>
          <cell r="BJ84" t="str">
            <v>VTA DE INMUEBLES PROP DEL MPIO</v>
          </cell>
          <cell r="BK84">
            <v>30224.39</v>
          </cell>
        </row>
        <row r="85">
          <cell r="AW85">
            <v>431</v>
          </cell>
          <cell r="AX85" t="str">
            <v>LOCALES MERCADO EMBAJADORAS</v>
          </cell>
          <cell r="AY85">
            <v>2030</v>
          </cell>
          <cell r="BA85">
            <v>426</v>
          </cell>
          <cell r="BB85" t="str">
            <v>AREAS OCUP POR HOT, REST, BARE</v>
          </cell>
          <cell r="BC85">
            <v>159629.07999999999</v>
          </cell>
          <cell r="BE85">
            <v>420</v>
          </cell>
          <cell r="BF85" t="str">
            <v>REND E INVER RAMO 33 PROG COMP</v>
          </cell>
          <cell r="BG85">
            <v>45425.54</v>
          </cell>
          <cell r="BI85">
            <v>430</v>
          </cell>
          <cell r="BJ85" t="str">
            <v>LOCALES MERCADO HIDALGO</v>
          </cell>
          <cell r="BK85">
            <v>7368</v>
          </cell>
        </row>
        <row r="86">
          <cell r="AW86">
            <v>433</v>
          </cell>
          <cell r="AX86" t="str">
            <v>SOBRANTES</v>
          </cell>
          <cell r="AY86">
            <v>654.29</v>
          </cell>
          <cell r="BA86">
            <v>428</v>
          </cell>
          <cell r="BB86" t="str">
            <v>COMERCIANTES SEMIFIJOS</v>
          </cell>
          <cell r="BC86">
            <v>278126.90999999997</v>
          </cell>
          <cell r="BE86">
            <v>421</v>
          </cell>
          <cell r="BF86" t="str">
            <v>DECLARACIONES, FORMATOS Y AVIS</v>
          </cell>
          <cell r="BG86">
            <v>1332</v>
          </cell>
          <cell r="BI86">
            <v>431</v>
          </cell>
          <cell r="BJ86" t="str">
            <v>LOCALES MERCADO EMBAJADORAS</v>
          </cell>
          <cell r="BK86">
            <v>14296.76</v>
          </cell>
        </row>
        <row r="87">
          <cell r="AW87">
            <v>436</v>
          </cell>
          <cell r="AX87" t="str">
            <v>SANITARIOS PRESA DE LA OLLA</v>
          </cell>
          <cell r="AY87">
            <v>4650</v>
          </cell>
          <cell r="BA87">
            <v>429</v>
          </cell>
          <cell r="BB87" t="str">
            <v>VTA DE INMUEBLES PROP DEL MPIO</v>
          </cell>
          <cell r="BC87">
            <v>90799.39</v>
          </cell>
          <cell r="BE87">
            <v>426</v>
          </cell>
          <cell r="BF87" t="str">
            <v>AREAS OCUP POR HOT, REST, BARE</v>
          </cell>
          <cell r="BG87">
            <v>180234.19</v>
          </cell>
          <cell r="BI87">
            <v>433</v>
          </cell>
          <cell r="BJ87" t="str">
            <v>SOBRANTES</v>
          </cell>
          <cell r="BK87">
            <v>1761.61</v>
          </cell>
        </row>
        <row r="88">
          <cell r="AW88">
            <v>437</v>
          </cell>
          <cell r="AX88" t="str">
            <v>SANITARIOS MDO. EMBAJADORAS</v>
          </cell>
          <cell r="AY88">
            <v>36347</v>
          </cell>
          <cell r="BA88">
            <v>431</v>
          </cell>
          <cell r="BB88" t="str">
            <v>LOCALES MERCADO EMBAJADORAS</v>
          </cell>
          <cell r="BC88">
            <v>3248</v>
          </cell>
          <cell r="BE88">
            <v>428</v>
          </cell>
          <cell r="BF88" t="str">
            <v>COMERCIANTES SEMIFIJOS</v>
          </cell>
          <cell r="BG88">
            <v>213706.34</v>
          </cell>
          <cell r="BI88">
            <v>436</v>
          </cell>
          <cell r="BJ88" t="str">
            <v>SANITARIOS PRESA DE LA OLLA</v>
          </cell>
          <cell r="BK88">
            <v>4650</v>
          </cell>
        </row>
        <row r="89">
          <cell r="AW89">
            <v>438</v>
          </cell>
          <cell r="AX89" t="str">
            <v>SANITARIOS MDO. HIDALGO</v>
          </cell>
          <cell r="AY89">
            <v>48592</v>
          </cell>
          <cell r="BA89">
            <v>433</v>
          </cell>
          <cell r="BB89" t="str">
            <v>SOBRANTES</v>
          </cell>
          <cell r="BC89">
            <v>1519.47</v>
          </cell>
          <cell r="BE89">
            <v>429</v>
          </cell>
          <cell r="BF89" t="str">
            <v>VTA DE INMUEBLES PROP DEL MPIO</v>
          </cell>
          <cell r="BG89">
            <v>5814.39</v>
          </cell>
          <cell r="BI89">
            <v>437</v>
          </cell>
          <cell r="BJ89" t="str">
            <v>SANITARIOS MDO. EMBAJADORAS</v>
          </cell>
          <cell r="BK89">
            <v>49326</v>
          </cell>
        </row>
        <row r="90">
          <cell r="AW90">
            <v>439</v>
          </cell>
          <cell r="AX90" t="str">
            <v>SANITARIOS JARDIN REFORMA</v>
          </cell>
          <cell r="AY90">
            <v>16588</v>
          </cell>
          <cell r="BA90">
            <v>436</v>
          </cell>
          <cell r="BB90" t="str">
            <v>SANITARIOS PRESA DE LA OLLA</v>
          </cell>
          <cell r="BC90">
            <v>4650</v>
          </cell>
          <cell r="BE90">
            <v>431</v>
          </cell>
          <cell r="BF90" t="str">
            <v>LOCALES MERCADO EMBAJADORAS</v>
          </cell>
          <cell r="BG90">
            <v>1624</v>
          </cell>
          <cell r="BI90">
            <v>438</v>
          </cell>
          <cell r="BJ90" t="str">
            <v>SANITARIOS MDO. HIDALGO</v>
          </cell>
          <cell r="BK90">
            <v>60028</v>
          </cell>
        </row>
        <row r="91">
          <cell r="AW91">
            <v>440</v>
          </cell>
          <cell r="AX91" t="str">
            <v>SANITARIOS PLAZUELA LOS ANGELE</v>
          </cell>
          <cell r="AY91">
            <v>7550</v>
          </cell>
          <cell r="BA91">
            <v>437</v>
          </cell>
          <cell r="BB91" t="str">
            <v>SANITARIOS MDO. EMBAJADORAS</v>
          </cell>
          <cell r="BC91">
            <v>51084</v>
          </cell>
          <cell r="BE91">
            <v>433</v>
          </cell>
          <cell r="BF91" t="str">
            <v>SOBRANTES</v>
          </cell>
          <cell r="BG91">
            <v>1692.82</v>
          </cell>
          <cell r="BI91">
            <v>439</v>
          </cell>
          <cell r="BJ91" t="str">
            <v>SANITARIOS JARDIN REFORMA</v>
          </cell>
          <cell r="BK91">
            <v>25516</v>
          </cell>
        </row>
        <row r="92">
          <cell r="AW92">
            <v>442</v>
          </cell>
          <cell r="AX92" t="str">
            <v>SANITARIOS VALENCIANA</v>
          </cell>
          <cell r="AY92">
            <v>1700</v>
          </cell>
          <cell r="BA92">
            <v>438</v>
          </cell>
          <cell r="BB92" t="str">
            <v>SANITARIOS MDO. HIDALGO</v>
          </cell>
          <cell r="BC92">
            <v>95164</v>
          </cell>
          <cell r="BE92">
            <v>436</v>
          </cell>
          <cell r="BF92" t="str">
            <v>SANITARIOS PRESA DE LA OLLA</v>
          </cell>
          <cell r="BG92">
            <v>4650</v>
          </cell>
          <cell r="BI92">
            <v>440</v>
          </cell>
          <cell r="BJ92" t="str">
            <v>SANITARIOS PLAZUELA LOS ANGELE</v>
          </cell>
          <cell r="BK92">
            <v>7550</v>
          </cell>
        </row>
        <row r="93">
          <cell r="AW93">
            <v>443</v>
          </cell>
          <cell r="AX93" t="str">
            <v>SANITARIOS FERROCARRIL</v>
          </cell>
          <cell r="AY93">
            <v>30376.07</v>
          </cell>
          <cell r="BA93">
            <v>439</v>
          </cell>
          <cell r="BB93" t="str">
            <v>SANITARIOS JARDIN REFORMA</v>
          </cell>
          <cell r="BC93">
            <v>37412</v>
          </cell>
          <cell r="BE93">
            <v>437</v>
          </cell>
          <cell r="BF93" t="str">
            <v>SANITARIOS MDO. EMBAJADORAS</v>
          </cell>
          <cell r="BG93">
            <v>29796</v>
          </cell>
          <cell r="BI93">
            <v>441</v>
          </cell>
          <cell r="BJ93" t="str">
            <v>SANITARIOS LOS PASTITOS</v>
          </cell>
          <cell r="BK93">
            <v>2844</v>
          </cell>
        </row>
        <row r="94">
          <cell r="AW94">
            <v>444</v>
          </cell>
          <cell r="AX94" t="str">
            <v>SANITARIOS JARDIN UNION</v>
          </cell>
          <cell r="AY94">
            <v>7550</v>
          </cell>
          <cell r="BA94">
            <v>440</v>
          </cell>
          <cell r="BB94" t="str">
            <v>SANITARIOS PLAZUELA LOS ANGELE</v>
          </cell>
          <cell r="BC94">
            <v>7550</v>
          </cell>
          <cell r="BE94">
            <v>438</v>
          </cell>
          <cell r="BF94" t="str">
            <v>SANITARIOS MDO. HIDALGO</v>
          </cell>
          <cell r="BG94">
            <v>54604</v>
          </cell>
          <cell r="BI94">
            <v>443</v>
          </cell>
          <cell r="BJ94" t="str">
            <v>SANITARIOS FERROCARRIL</v>
          </cell>
          <cell r="BK94">
            <v>50676</v>
          </cell>
        </row>
        <row r="95">
          <cell r="AW95">
            <v>445</v>
          </cell>
          <cell r="AX95" t="str">
            <v>SANITARIOS MUSEO MOMIAS</v>
          </cell>
          <cell r="AY95">
            <v>17588</v>
          </cell>
          <cell r="BA95">
            <v>441</v>
          </cell>
          <cell r="BB95" t="str">
            <v>SANITARIOS LOS PASTITOS</v>
          </cell>
          <cell r="BC95">
            <v>4936</v>
          </cell>
          <cell r="BE95">
            <v>439</v>
          </cell>
          <cell r="BF95" t="str">
            <v>SANITARIOS JARDIN REFORMA</v>
          </cell>
          <cell r="BG95">
            <v>24412</v>
          </cell>
          <cell r="BI95">
            <v>444</v>
          </cell>
          <cell r="BJ95" t="str">
            <v>SANITARIOS JARDIN UNION</v>
          </cell>
          <cell r="BK95">
            <v>7550</v>
          </cell>
        </row>
        <row r="96">
          <cell r="AW96">
            <v>447</v>
          </cell>
          <cell r="AX96" t="str">
            <v>LAS CALAS</v>
          </cell>
          <cell r="AY96">
            <v>4470</v>
          </cell>
          <cell r="BA96">
            <v>442</v>
          </cell>
          <cell r="BB96" t="str">
            <v>SANITARIOS VALENCIANA</v>
          </cell>
          <cell r="BC96">
            <v>850</v>
          </cell>
          <cell r="BE96">
            <v>440</v>
          </cell>
          <cell r="BF96" t="str">
            <v>SANITARIOS PLAZUELA LOS ANGELE</v>
          </cell>
          <cell r="BG96">
            <v>7550</v>
          </cell>
          <cell r="BI96">
            <v>445</v>
          </cell>
          <cell r="BJ96" t="str">
            <v>SANITARIOS MUSEO MOMIAS</v>
          </cell>
          <cell r="BK96">
            <v>43251.5</v>
          </cell>
        </row>
        <row r="97">
          <cell r="AW97">
            <v>451</v>
          </cell>
          <cell r="AX97" t="str">
            <v>BODEGAS RASTRO</v>
          </cell>
          <cell r="AY97">
            <v>4050</v>
          </cell>
          <cell r="BA97">
            <v>443</v>
          </cell>
          <cell r="BB97" t="str">
            <v>SANITARIOS FERROCARRIL</v>
          </cell>
          <cell r="BC97">
            <v>71576</v>
          </cell>
          <cell r="BE97">
            <v>441</v>
          </cell>
          <cell r="BF97" t="str">
            <v>SANITARIOS LOS PASTITOS</v>
          </cell>
          <cell r="BG97">
            <v>2252</v>
          </cell>
          <cell r="BI97">
            <v>447</v>
          </cell>
          <cell r="BJ97" t="str">
            <v>LAS CALAS</v>
          </cell>
          <cell r="BK97">
            <v>5810</v>
          </cell>
        </row>
        <row r="98">
          <cell r="AW98">
            <v>452</v>
          </cell>
          <cell r="AX98" t="str">
            <v>LOCALES DEL ENCINO</v>
          </cell>
          <cell r="AY98">
            <v>886</v>
          </cell>
          <cell r="BA98">
            <v>444</v>
          </cell>
          <cell r="BB98" t="str">
            <v>SANITARIOS JARDIN UNION</v>
          </cell>
          <cell r="BC98">
            <v>7550</v>
          </cell>
          <cell r="BE98">
            <v>442</v>
          </cell>
          <cell r="BF98" t="str">
            <v>SANITARIOS VALENCIANA</v>
          </cell>
          <cell r="BG98">
            <v>850</v>
          </cell>
          <cell r="BI98">
            <v>451</v>
          </cell>
          <cell r="BJ98" t="str">
            <v>BODEGAS RASTRO</v>
          </cell>
          <cell r="BK98">
            <v>4050</v>
          </cell>
        </row>
        <row r="99">
          <cell r="AW99">
            <v>454</v>
          </cell>
          <cell r="AX99" t="str">
            <v>FIESTAS TRADICIONALES</v>
          </cell>
          <cell r="AY99">
            <v>13765.3</v>
          </cell>
          <cell r="BA99">
            <v>445</v>
          </cell>
          <cell r="BB99" t="str">
            <v>SANITARIOS MUSEO MOMIAS</v>
          </cell>
          <cell r="BC99">
            <v>28097</v>
          </cell>
          <cell r="BE99">
            <v>443</v>
          </cell>
          <cell r="BF99" t="str">
            <v>SANITARIOS FERROCARRIL</v>
          </cell>
          <cell r="BG99">
            <v>67008</v>
          </cell>
          <cell r="BI99">
            <v>452</v>
          </cell>
          <cell r="BJ99" t="str">
            <v>LOCALES DEL ENCINO</v>
          </cell>
          <cell r="BK99">
            <v>886</v>
          </cell>
        </row>
        <row r="100">
          <cell r="AW100">
            <v>455</v>
          </cell>
          <cell r="AX100" t="str">
            <v>INFRAESTRUCTURA TELEFONICA</v>
          </cell>
          <cell r="AY100">
            <v>77305.05</v>
          </cell>
          <cell r="BA100">
            <v>447</v>
          </cell>
          <cell r="BB100" t="str">
            <v>LAS CALAS</v>
          </cell>
          <cell r="BC100">
            <v>15936</v>
          </cell>
          <cell r="BE100">
            <v>444</v>
          </cell>
          <cell r="BF100" t="str">
            <v>SANITARIOS JARDIN UNION</v>
          </cell>
          <cell r="BG100">
            <v>7550</v>
          </cell>
          <cell r="BI100">
            <v>454</v>
          </cell>
          <cell r="BJ100" t="str">
            <v>FIESTAS TRADICIONALES</v>
          </cell>
          <cell r="BK100">
            <v>88977.66</v>
          </cell>
        </row>
        <row r="101">
          <cell r="AW101">
            <v>457</v>
          </cell>
          <cell r="AX101" t="str">
            <v>CASETAS DE  REVISTAS</v>
          </cell>
          <cell r="AY101">
            <v>552</v>
          </cell>
          <cell r="BA101">
            <v>451</v>
          </cell>
          <cell r="BB101" t="str">
            <v>BODEGAS RASTRO</v>
          </cell>
          <cell r="BC101">
            <v>1350</v>
          </cell>
          <cell r="BE101">
            <v>445</v>
          </cell>
          <cell r="BF101" t="str">
            <v>SANITARIOS MUSEO MOMIAS</v>
          </cell>
          <cell r="BG101">
            <v>28512</v>
          </cell>
          <cell r="BI101">
            <v>455</v>
          </cell>
          <cell r="BJ101" t="str">
            <v>INFRAESTRUCTURA TELEFONICA</v>
          </cell>
          <cell r="BK101">
            <v>41335</v>
          </cell>
        </row>
        <row r="102">
          <cell r="AW102">
            <v>458</v>
          </cell>
          <cell r="AX102" t="str">
            <v>AMPLIACION DE HORARIO BILLARES</v>
          </cell>
          <cell r="AY102">
            <v>944</v>
          </cell>
          <cell r="BA102">
            <v>452</v>
          </cell>
          <cell r="BB102" t="str">
            <v>LOCALES DEL ENCINO</v>
          </cell>
          <cell r="BC102">
            <v>886</v>
          </cell>
          <cell r="BE102">
            <v>447</v>
          </cell>
          <cell r="BF102" t="str">
            <v>LAS CALAS</v>
          </cell>
          <cell r="BG102">
            <v>5840</v>
          </cell>
          <cell r="BI102">
            <v>456</v>
          </cell>
          <cell r="BJ102" t="str">
            <v>JUEGOS MECANICOS</v>
          </cell>
          <cell r="BK102">
            <v>1771</v>
          </cell>
        </row>
        <row r="103">
          <cell r="AW103">
            <v>463</v>
          </cell>
          <cell r="AX103" t="str">
            <v>SALIDA DE GRUAS</v>
          </cell>
          <cell r="AY103">
            <v>2280</v>
          </cell>
          <cell r="BA103">
            <v>454</v>
          </cell>
          <cell r="BB103" t="str">
            <v>FIESTAS TRADICIONALES</v>
          </cell>
          <cell r="BC103">
            <v>134644.4</v>
          </cell>
          <cell r="BE103">
            <v>451</v>
          </cell>
          <cell r="BF103" t="str">
            <v>BODEGAS RASTRO</v>
          </cell>
          <cell r="BG103">
            <v>1350</v>
          </cell>
          <cell r="BI103">
            <v>457</v>
          </cell>
          <cell r="BJ103" t="str">
            <v>CASETAS DE  REVISTAS</v>
          </cell>
          <cell r="BK103">
            <v>184</v>
          </cell>
        </row>
        <row r="104">
          <cell r="AW104">
            <v>464</v>
          </cell>
          <cell r="AX104" t="str">
            <v>ARRASTRE DE VEHICULOS INFRACCI</v>
          </cell>
          <cell r="AY104">
            <v>264</v>
          </cell>
          <cell r="BA104">
            <v>455</v>
          </cell>
          <cell r="BB104" t="str">
            <v>INFRAESTRUCTURA TELEFONICA</v>
          </cell>
          <cell r="BC104">
            <v>69966.990000000005</v>
          </cell>
          <cell r="BE104">
            <v>452</v>
          </cell>
          <cell r="BF104" t="str">
            <v>LOCALES DEL ENCINO</v>
          </cell>
          <cell r="BG104">
            <v>886</v>
          </cell>
          <cell r="BI104">
            <v>463</v>
          </cell>
          <cell r="BJ104" t="str">
            <v>SALIDA DE GRUAS</v>
          </cell>
          <cell r="BK104">
            <v>228</v>
          </cell>
        </row>
        <row r="105">
          <cell r="AW105">
            <v>467</v>
          </cell>
          <cell r="AX105" t="str">
            <v>PRESTADORES DE SERVICIO</v>
          </cell>
          <cell r="AY105">
            <v>4514.51</v>
          </cell>
          <cell r="BA105">
            <v>456</v>
          </cell>
          <cell r="BB105" t="str">
            <v>JUEGOS MECANICOS</v>
          </cell>
          <cell r="BC105">
            <v>1232</v>
          </cell>
          <cell r="BE105">
            <v>454</v>
          </cell>
          <cell r="BF105" t="str">
            <v>FIESTAS TRADICIONALES</v>
          </cell>
          <cell r="BG105">
            <v>76927.5</v>
          </cell>
          <cell r="BI105">
            <v>464</v>
          </cell>
          <cell r="BJ105" t="str">
            <v>ARRASTRE DE VEHICULOS INFRACCI</v>
          </cell>
          <cell r="BK105">
            <v>64</v>
          </cell>
        </row>
        <row r="106">
          <cell r="AW106">
            <v>469</v>
          </cell>
          <cell r="AX106" t="str">
            <v>CASETAS TELEFONICAS</v>
          </cell>
          <cell r="AY106">
            <v>27240</v>
          </cell>
          <cell r="BA106">
            <v>457</v>
          </cell>
          <cell r="BB106" t="str">
            <v>CASETAS DE  REVISTAS</v>
          </cell>
          <cell r="BC106">
            <v>736</v>
          </cell>
          <cell r="BE106">
            <v>455</v>
          </cell>
          <cell r="BF106" t="str">
            <v>INFRAESTRUCTURA TELEFONICA</v>
          </cell>
          <cell r="BG106">
            <v>64955</v>
          </cell>
          <cell r="BI106">
            <v>467</v>
          </cell>
          <cell r="BJ106" t="str">
            <v>PRESTADORES DE SERVICIO</v>
          </cell>
          <cell r="BK106">
            <v>1352.39</v>
          </cell>
        </row>
        <row r="107">
          <cell r="AW107">
            <v>470</v>
          </cell>
          <cell r="AX107" t="str">
            <v>LOCALES ESTACION</v>
          </cell>
          <cell r="AY107">
            <v>15349.48</v>
          </cell>
          <cell r="BA107">
            <v>458</v>
          </cell>
          <cell r="BB107" t="str">
            <v>AMPLIACION DE HORARIO BILLARES</v>
          </cell>
          <cell r="BC107">
            <v>1416</v>
          </cell>
          <cell r="BE107">
            <v>456</v>
          </cell>
          <cell r="BF107" t="str">
            <v>JUEGOS MECANICOS</v>
          </cell>
          <cell r="BG107">
            <v>4466</v>
          </cell>
          <cell r="BI107">
            <v>470</v>
          </cell>
          <cell r="BJ107" t="str">
            <v>LOCALES ESTACION</v>
          </cell>
          <cell r="BK107">
            <v>8278</v>
          </cell>
        </row>
        <row r="108">
          <cell r="AW108">
            <v>471</v>
          </cell>
          <cell r="AX108" t="str">
            <v>SANITARIOS PARDO</v>
          </cell>
          <cell r="AY108">
            <v>1500</v>
          </cell>
          <cell r="BA108">
            <v>463</v>
          </cell>
          <cell r="BB108" t="str">
            <v>SALIDA DE GRUAS</v>
          </cell>
          <cell r="BC108">
            <v>1368</v>
          </cell>
          <cell r="BE108">
            <v>457</v>
          </cell>
          <cell r="BF108" t="str">
            <v>CASETAS DE  REVISTAS</v>
          </cell>
          <cell r="BG108">
            <v>1104</v>
          </cell>
          <cell r="BI108">
            <v>471</v>
          </cell>
          <cell r="BJ108" t="str">
            <v>SANITARIOS PARDO</v>
          </cell>
          <cell r="BK108">
            <v>1500</v>
          </cell>
        </row>
        <row r="109">
          <cell r="AW109">
            <v>472</v>
          </cell>
          <cell r="AX109" t="str">
            <v>MERCADO GAVIRA</v>
          </cell>
          <cell r="AY109">
            <v>13285</v>
          </cell>
          <cell r="BA109">
            <v>464</v>
          </cell>
          <cell r="BB109" t="str">
            <v>ARRASTRE DE VEHICULOS INFRACCI</v>
          </cell>
          <cell r="BC109">
            <v>192</v>
          </cell>
          <cell r="BE109">
            <v>463</v>
          </cell>
          <cell r="BF109" t="str">
            <v>SALIDA DE GRUAS</v>
          </cell>
          <cell r="BG109">
            <v>912</v>
          </cell>
          <cell r="BI109">
            <v>472</v>
          </cell>
          <cell r="BJ109" t="str">
            <v>MERCADO GAVIRA</v>
          </cell>
          <cell r="BK109">
            <v>9255</v>
          </cell>
        </row>
        <row r="110">
          <cell r="AW110">
            <v>474</v>
          </cell>
          <cell r="AX110" t="str">
            <v>BASES PARA LICITACION ADQUISIC</v>
          </cell>
          <cell r="AY110">
            <v>9000</v>
          </cell>
          <cell r="BA110">
            <v>467</v>
          </cell>
          <cell r="BB110" t="str">
            <v>PRESTADORES DE SERVICIO</v>
          </cell>
          <cell r="BC110">
            <v>3103.89</v>
          </cell>
          <cell r="BE110">
            <v>464</v>
          </cell>
          <cell r="BF110" t="str">
            <v>ARRASTRE DE VEHICULOS INFRACCI</v>
          </cell>
          <cell r="BG110">
            <v>256</v>
          </cell>
          <cell r="BI110">
            <v>479</v>
          </cell>
          <cell r="BJ110" t="str">
            <v>COMERCIANTES AMBULANTES</v>
          </cell>
          <cell r="BK110">
            <v>2940</v>
          </cell>
        </row>
        <row r="111">
          <cell r="AW111">
            <v>477</v>
          </cell>
          <cell r="AX111" t="str">
            <v>PADRON DIRECTOR RESPONSABLE DE</v>
          </cell>
          <cell r="AY111">
            <v>1292</v>
          </cell>
          <cell r="BA111">
            <v>469</v>
          </cell>
          <cell r="BB111" t="str">
            <v>CASETAS TELEFONICAS</v>
          </cell>
          <cell r="BC111">
            <v>27240</v>
          </cell>
          <cell r="BE111">
            <v>467</v>
          </cell>
          <cell r="BF111" t="str">
            <v>PRESTADORES DE SERVICIO</v>
          </cell>
          <cell r="BG111">
            <v>4283.4399999999996</v>
          </cell>
          <cell r="BI111">
            <v>481</v>
          </cell>
          <cell r="BJ111" t="str">
            <v>REPARTO DE VOLANTES</v>
          </cell>
          <cell r="BK111">
            <v>177</v>
          </cell>
        </row>
        <row r="112">
          <cell r="AW112">
            <v>479</v>
          </cell>
          <cell r="AX112" t="str">
            <v>COMERCIANTES AMBULANTES</v>
          </cell>
          <cell r="AY112">
            <v>8764</v>
          </cell>
          <cell r="BA112">
            <v>470</v>
          </cell>
          <cell r="BB112" t="str">
            <v>LOCALES ESTACION</v>
          </cell>
          <cell r="BC112">
            <v>9205.0499999999993</v>
          </cell>
          <cell r="BE112">
            <v>469</v>
          </cell>
          <cell r="BF112" t="str">
            <v>CASETAS TELEFONICAS</v>
          </cell>
          <cell r="BG112">
            <v>32634</v>
          </cell>
          <cell r="BI112">
            <v>482</v>
          </cell>
          <cell r="BJ112" t="str">
            <v>CALLEJONEADAS</v>
          </cell>
          <cell r="BK112">
            <v>36413.360000000001</v>
          </cell>
        </row>
        <row r="113">
          <cell r="AW113">
            <v>481</v>
          </cell>
          <cell r="AX113" t="str">
            <v>REPARTO DE VOLANTES</v>
          </cell>
          <cell r="AY113">
            <v>531</v>
          </cell>
          <cell r="BA113">
            <v>471</v>
          </cell>
          <cell r="BB113" t="str">
            <v>SANITARIOS PARDO</v>
          </cell>
          <cell r="BC113">
            <v>1500</v>
          </cell>
          <cell r="BE113">
            <v>470</v>
          </cell>
          <cell r="BF113" t="str">
            <v>LOCALES ESTACION</v>
          </cell>
          <cell r="BG113">
            <v>8252.6299999999992</v>
          </cell>
          <cell r="BI113">
            <v>484</v>
          </cell>
          <cell r="BJ113" t="str">
            <v>PERMISO PARA ESPECTÁCULOS O CE</v>
          </cell>
          <cell r="BK113">
            <v>29678</v>
          </cell>
        </row>
        <row r="114">
          <cell r="AW114">
            <v>482</v>
          </cell>
          <cell r="AX114" t="str">
            <v>CALLEJONEADAS</v>
          </cell>
          <cell r="AY114">
            <v>19896</v>
          </cell>
          <cell r="BA114">
            <v>472</v>
          </cell>
          <cell r="BB114" t="str">
            <v>MERCADO GAVIRA</v>
          </cell>
          <cell r="BC114">
            <v>9800</v>
          </cell>
          <cell r="BE114">
            <v>471</v>
          </cell>
          <cell r="BF114" t="str">
            <v>SANITARIOS PARDO</v>
          </cell>
          <cell r="BG114">
            <v>1500</v>
          </cell>
          <cell r="BI114">
            <v>485</v>
          </cell>
          <cell r="BJ114" t="str">
            <v>SELLADO DE BOLETOS</v>
          </cell>
          <cell r="BK114">
            <v>3036</v>
          </cell>
        </row>
        <row r="115">
          <cell r="AW115">
            <v>483</v>
          </cell>
          <cell r="AX115" t="str">
            <v>PROMOTOR TURISTICO</v>
          </cell>
          <cell r="AY115">
            <v>1296</v>
          </cell>
          <cell r="BA115">
            <v>474</v>
          </cell>
          <cell r="BB115" t="str">
            <v>BASES PARA LICITACION ADQUISIC</v>
          </cell>
          <cell r="BC115">
            <v>1800</v>
          </cell>
          <cell r="BE115">
            <v>472</v>
          </cell>
          <cell r="BF115" t="str">
            <v>MERCADO GAVIRA</v>
          </cell>
          <cell r="BG115">
            <v>3240</v>
          </cell>
          <cell r="BI115">
            <v>489</v>
          </cell>
          <cell r="BJ115" t="str">
            <v>INSTALACION DE TOMA DE CORRIEN</v>
          </cell>
          <cell r="BK115">
            <v>190</v>
          </cell>
        </row>
        <row r="116">
          <cell r="AW116">
            <v>484</v>
          </cell>
          <cell r="AX116" t="str">
            <v>PERMISO PARA ESPECTÁCULOS O CE</v>
          </cell>
          <cell r="AY116">
            <v>12749</v>
          </cell>
          <cell r="BA116">
            <v>477</v>
          </cell>
          <cell r="BB116" t="str">
            <v>PADRON DIRECTOR RESPONSABLE DE</v>
          </cell>
          <cell r="BC116">
            <v>2580</v>
          </cell>
          <cell r="BE116">
            <v>479</v>
          </cell>
          <cell r="BF116" t="str">
            <v>COMERCIANTES AMBULANTES</v>
          </cell>
          <cell r="BG116">
            <v>7532</v>
          </cell>
          <cell r="BI116">
            <v>491</v>
          </cell>
          <cell r="BJ116" t="str">
            <v>ESTRUCTURAS, CONSTRUCCIONES O</v>
          </cell>
          <cell r="BK116">
            <v>474</v>
          </cell>
        </row>
        <row r="117">
          <cell r="AW117">
            <v>485</v>
          </cell>
          <cell r="AX117" t="str">
            <v>SELLADO DE BOLETOS</v>
          </cell>
          <cell r="AY117">
            <v>4855</v>
          </cell>
          <cell r="BA117">
            <v>479</v>
          </cell>
          <cell r="BB117" t="str">
            <v>COMERCIANTES AMBULANTES</v>
          </cell>
          <cell r="BC117">
            <v>7308</v>
          </cell>
          <cell r="BE117">
            <v>480</v>
          </cell>
          <cell r="BF117" t="str">
            <v>PERIFONEO</v>
          </cell>
          <cell r="BG117">
            <v>996</v>
          </cell>
          <cell r="BI117">
            <v>492</v>
          </cell>
          <cell r="BJ117" t="str">
            <v>RESERVA DE ESPACIOS EN VIA PUB</v>
          </cell>
          <cell r="BK117">
            <v>3090</v>
          </cell>
        </row>
        <row r="118">
          <cell r="AW118">
            <v>491</v>
          </cell>
          <cell r="AX118" t="str">
            <v>ESTRUCTURAS, CONSTRUCCIONES O</v>
          </cell>
          <cell r="AY118">
            <v>2865.85</v>
          </cell>
          <cell r="BA118">
            <v>480</v>
          </cell>
          <cell r="BB118" t="str">
            <v>PERIFONEO</v>
          </cell>
          <cell r="BC118">
            <v>7304</v>
          </cell>
          <cell r="BE118">
            <v>481</v>
          </cell>
          <cell r="BF118" t="str">
            <v>REPARTO DE VOLANTES</v>
          </cell>
          <cell r="BG118">
            <v>708</v>
          </cell>
          <cell r="BI118">
            <v>493</v>
          </cell>
          <cell r="BJ118" t="str">
            <v>RENOVACION PERMISO P/ USO VIA</v>
          </cell>
          <cell r="BK118">
            <v>3320.8</v>
          </cell>
        </row>
        <row r="119">
          <cell r="AW119">
            <v>493</v>
          </cell>
          <cell r="AX119" t="str">
            <v>RENOVACION PERMISO P/ USO VIA</v>
          </cell>
          <cell r="AY119">
            <v>1922.16</v>
          </cell>
          <cell r="BA119">
            <v>481</v>
          </cell>
          <cell r="BB119" t="str">
            <v>REPARTO DE VOLANTES</v>
          </cell>
          <cell r="BC119">
            <v>885</v>
          </cell>
          <cell r="BE119">
            <v>482</v>
          </cell>
          <cell r="BF119" t="str">
            <v>CALLEJONEADAS</v>
          </cell>
          <cell r="BG119">
            <v>36426.800000000003</v>
          </cell>
          <cell r="BI119">
            <v>494</v>
          </cell>
          <cell r="BJ119" t="str">
            <v>REPOSICION DE CREDENCIAL</v>
          </cell>
          <cell r="BK119">
            <v>310</v>
          </cell>
        </row>
        <row r="120">
          <cell r="AW120">
            <v>497</v>
          </cell>
          <cell r="AX120" t="str">
            <v>CENTRO ADOC</v>
          </cell>
          <cell r="AY120">
            <v>4400</v>
          </cell>
          <cell r="BA120">
            <v>482</v>
          </cell>
          <cell r="BB120" t="str">
            <v>CALLEJONEADAS</v>
          </cell>
          <cell r="BC120">
            <v>35736.339999999997</v>
          </cell>
          <cell r="BE120">
            <v>484</v>
          </cell>
          <cell r="BF120" t="str">
            <v>PERMISO PARA ESPECTÁCULOS O CE</v>
          </cell>
          <cell r="BG120">
            <v>19019</v>
          </cell>
          <cell r="BI120">
            <v>497</v>
          </cell>
          <cell r="BJ120" t="str">
            <v>CENTRO ADOC</v>
          </cell>
          <cell r="BK120">
            <v>400</v>
          </cell>
        </row>
        <row r="121">
          <cell r="AW121">
            <v>502</v>
          </cell>
          <cell r="AX121" t="str">
            <v>RECARGOS OTROS IMPTOS Y DERECH</v>
          </cell>
          <cell r="AY121">
            <v>45156.81</v>
          </cell>
          <cell r="BA121">
            <v>483</v>
          </cell>
          <cell r="BB121" t="str">
            <v>PROMOTOR TURISTICO</v>
          </cell>
          <cell r="BC121">
            <v>1296</v>
          </cell>
          <cell r="BE121">
            <v>485</v>
          </cell>
          <cell r="BF121" t="str">
            <v>SELLADO DE BOLETOS</v>
          </cell>
          <cell r="BG121">
            <v>3448</v>
          </cell>
          <cell r="BI121">
            <v>502</v>
          </cell>
          <cell r="BJ121" t="str">
            <v>RECARGOS OTROS IMPTOS Y DERECH</v>
          </cell>
          <cell r="BK121">
            <v>51551.08</v>
          </cell>
        </row>
        <row r="122">
          <cell r="AW122">
            <v>503</v>
          </cell>
          <cell r="AX122" t="str">
            <v>AVISO EXTEMP TRASLACION DE DOM</v>
          </cell>
          <cell r="AY122">
            <v>3723.3</v>
          </cell>
          <cell r="BA122">
            <v>484</v>
          </cell>
          <cell r="BB122" t="str">
            <v>PERMISO PARA ESPECTÁCULOS O CE</v>
          </cell>
          <cell r="BC122">
            <v>16929</v>
          </cell>
          <cell r="BE122">
            <v>486</v>
          </cell>
          <cell r="BF122" t="str">
            <v>COLOCACION DE GUIAS</v>
          </cell>
          <cell r="BG122">
            <v>175</v>
          </cell>
          <cell r="BI122">
            <v>503</v>
          </cell>
          <cell r="BJ122" t="str">
            <v>AVISO EXTEMP TRASLACION DE DOM</v>
          </cell>
          <cell r="BK122">
            <v>3014.1</v>
          </cell>
        </row>
        <row r="123">
          <cell r="AW123">
            <v>504</v>
          </cell>
          <cell r="AX123" t="str">
            <v>AVISO EXTEMP TERM DE OBRA</v>
          </cell>
          <cell r="AY123">
            <v>1983</v>
          </cell>
          <cell r="BA123">
            <v>485</v>
          </cell>
          <cell r="BB123" t="str">
            <v>SELLADO DE BOLETOS</v>
          </cell>
          <cell r="BC123">
            <v>10100</v>
          </cell>
          <cell r="BE123">
            <v>489</v>
          </cell>
          <cell r="BF123" t="str">
            <v>INSTALACION DE TOMA DE CORRIEN</v>
          </cell>
          <cell r="BG123">
            <v>190</v>
          </cell>
          <cell r="BI123">
            <v>504</v>
          </cell>
          <cell r="BJ123" t="str">
            <v>AVISO EXTEMP TERM DE OBRA</v>
          </cell>
          <cell r="BK123">
            <v>2955</v>
          </cell>
        </row>
        <row r="124">
          <cell r="AW124">
            <v>505</v>
          </cell>
          <cell r="AX124" t="str">
            <v>INFRACCIONES DESARROLLO URBANO</v>
          </cell>
          <cell r="AY124">
            <v>6380.53</v>
          </cell>
          <cell r="BA124">
            <v>486</v>
          </cell>
          <cell r="BB124" t="str">
            <v>COLOCACION DE GUIAS</v>
          </cell>
          <cell r="BC124">
            <v>350</v>
          </cell>
          <cell r="BE124">
            <v>491</v>
          </cell>
          <cell r="BF124" t="str">
            <v>ESTRUCTURAS, CONSTRUCCIONES O</v>
          </cell>
          <cell r="BG124">
            <v>3982.4</v>
          </cell>
          <cell r="BI124">
            <v>505</v>
          </cell>
          <cell r="BJ124" t="str">
            <v>INFRACCIONES DESARROLLO URBANO</v>
          </cell>
          <cell r="BK124">
            <v>886.2</v>
          </cell>
        </row>
        <row r="125">
          <cell r="AW125">
            <v>506</v>
          </cell>
          <cell r="AX125" t="str">
            <v>INFRACCIONES DIRECCION DE FISC</v>
          </cell>
          <cell r="AY125">
            <v>35742.959999999999</v>
          </cell>
          <cell r="BA125">
            <v>491</v>
          </cell>
          <cell r="BB125" t="str">
            <v>ESTRUCTURAS, CONSTRUCCIONES O</v>
          </cell>
          <cell r="BC125">
            <v>9448.57</v>
          </cell>
          <cell r="BE125">
            <v>493</v>
          </cell>
          <cell r="BF125" t="str">
            <v>RENOVACION PERMISO P/ USO VIA</v>
          </cell>
          <cell r="BG125">
            <v>864</v>
          </cell>
          <cell r="BI125">
            <v>506</v>
          </cell>
          <cell r="BJ125" t="str">
            <v>INFRACCIONES DIRECCION DE FISC</v>
          </cell>
          <cell r="BK125">
            <v>38976.28</v>
          </cell>
        </row>
        <row r="126">
          <cell r="AW126">
            <v>507</v>
          </cell>
          <cell r="AX126" t="str">
            <v>INF AL BANDO POLICIA Y BUEN GO</v>
          </cell>
          <cell r="AY126">
            <v>99325</v>
          </cell>
          <cell r="BA126">
            <v>493</v>
          </cell>
          <cell r="BB126" t="str">
            <v>RENOVACION PERMISO P/ USO VIA</v>
          </cell>
          <cell r="BC126">
            <v>4538.96</v>
          </cell>
          <cell r="BE126">
            <v>494</v>
          </cell>
          <cell r="BF126" t="str">
            <v>REPOSICION DE CREDENCIAL</v>
          </cell>
          <cell r="BG126">
            <v>124</v>
          </cell>
          <cell r="BI126">
            <v>507</v>
          </cell>
          <cell r="BJ126" t="str">
            <v>INF AL BANDO POLICIA Y BUEN GO</v>
          </cell>
          <cell r="BK126">
            <v>65950</v>
          </cell>
        </row>
        <row r="127">
          <cell r="AW127">
            <v>508</v>
          </cell>
          <cell r="AX127" t="str">
            <v>INF LEY DE TRANSITO Y SU REGLA</v>
          </cell>
          <cell r="AY127">
            <v>283264.84999999998</v>
          </cell>
          <cell r="BA127">
            <v>494</v>
          </cell>
          <cell r="BB127" t="str">
            <v>REPOSICION DE CREDENCIAL</v>
          </cell>
          <cell r="BC127">
            <v>62</v>
          </cell>
          <cell r="BE127">
            <v>497</v>
          </cell>
          <cell r="BF127" t="str">
            <v>CENTRO ADOC</v>
          </cell>
          <cell r="BG127">
            <v>4600</v>
          </cell>
          <cell r="BI127">
            <v>508</v>
          </cell>
          <cell r="BJ127" t="str">
            <v>INF LEY DE TRANSITO Y SU REGLA</v>
          </cell>
          <cell r="BK127">
            <v>335093.11</v>
          </cell>
        </row>
        <row r="128">
          <cell r="AW128">
            <v>509</v>
          </cell>
          <cell r="AX128" t="str">
            <v>EXTEMP VERIFICACION AMB VEHICU</v>
          </cell>
          <cell r="AY128">
            <v>27157</v>
          </cell>
          <cell r="BA128">
            <v>497</v>
          </cell>
          <cell r="BB128" t="str">
            <v>CENTRO ADOC</v>
          </cell>
          <cell r="BC128">
            <v>6400</v>
          </cell>
          <cell r="BE128">
            <v>502</v>
          </cell>
          <cell r="BF128" t="str">
            <v>RECARGOS OTROS IMPTOS Y DERECH</v>
          </cell>
          <cell r="BG128">
            <v>77783.710000000006</v>
          </cell>
          <cell r="BI128">
            <v>509</v>
          </cell>
          <cell r="BJ128" t="str">
            <v>EXTEMP VERIFICACION AMB VEHICU</v>
          </cell>
          <cell r="BK128">
            <v>78901</v>
          </cell>
        </row>
        <row r="129">
          <cell r="AW129">
            <v>511</v>
          </cell>
          <cell r="AX129" t="str">
            <v>ADMTVAS NO FISCALES * MPALES*</v>
          </cell>
          <cell r="AY129">
            <v>3544.8</v>
          </cell>
          <cell r="BA129">
            <v>502</v>
          </cell>
          <cell r="BB129" t="str">
            <v>RECARGOS OTROS IMPTOS Y DERECH</v>
          </cell>
          <cell r="BC129">
            <v>68961.33</v>
          </cell>
          <cell r="BE129">
            <v>503</v>
          </cell>
          <cell r="BF129" t="str">
            <v>AVISO EXTEMP TRASLACION DE DOM</v>
          </cell>
          <cell r="BG129">
            <v>8924.52</v>
          </cell>
          <cell r="BI129">
            <v>511</v>
          </cell>
          <cell r="BJ129" t="str">
            <v>ADMTVAS NO FISCALES * MPALES*</v>
          </cell>
          <cell r="BK129">
            <v>1477</v>
          </cell>
        </row>
        <row r="130">
          <cell r="AW130">
            <v>519</v>
          </cell>
          <cell r="AX130" t="str">
            <v>GOB DEL ESTADO CASA DE LA CULT</v>
          </cell>
          <cell r="AY130">
            <v>22189</v>
          </cell>
          <cell r="BA130">
            <v>503</v>
          </cell>
          <cell r="BB130" t="str">
            <v>AVISO EXTEMP TRASLACION DE DOM</v>
          </cell>
          <cell r="BC130">
            <v>7801.2</v>
          </cell>
          <cell r="BE130">
            <v>504</v>
          </cell>
          <cell r="BF130" t="str">
            <v>AVISO EXTEMP TERM DE OBRA</v>
          </cell>
          <cell r="BG130">
            <v>1067</v>
          </cell>
          <cell r="BI130">
            <v>519</v>
          </cell>
          <cell r="BJ130" t="str">
            <v>GOB DEL ESTADO CASA DE LA CULT</v>
          </cell>
          <cell r="BK130">
            <v>44375</v>
          </cell>
        </row>
        <row r="131">
          <cell r="AW131">
            <v>526</v>
          </cell>
          <cell r="AX131" t="str">
            <v>RESPUESTA DE AYUNTAMIENTO</v>
          </cell>
          <cell r="AY131">
            <v>3070</v>
          </cell>
          <cell r="BA131">
            <v>504</v>
          </cell>
          <cell r="BB131" t="str">
            <v>AVISO EXTEMP TERM DE OBRA</v>
          </cell>
          <cell r="BC131">
            <v>591</v>
          </cell>
          <cell r="BE131">
            <v>505</v>
          </cell>
          <cell r="BF131" t="str">
            <v>INFRACCIONES DESARROLLO URBANO</v>
          </cell>
          <cell r="BG131">
            <v>18340.96</v>
          </cell>
          <cell r="BI131">
            <v>526</v>
          </cell>
          <cell r="BJ131" t="str">
            <v>RESPUESTA DE AYUNTAMIENTO</v>
          </cell>
          <cell r="BK131">
            <v>3070</v>
          </cell>
        </row>
        <row r="132">
          <cell r="AW132">
            <v>529</v>
          </cell>
          <cell r="AX132" t="str">
            <v>OTROS DONATIVOS</v>
          </cell>
          <cell r="AY132">
            <v>8.6999999999999993</v>
          </cell>
          <cell r="BA132">
            <v>506</v>
          </cell>
          <cell r="BB132" t="str">
            <v>INFRACCIONES DIRECCION DE FISC</v>
          </cell>
          <cell r="BC132">
            <v>59870.559999999998</v>
          </cell>
          <cell r="BE132">
            <v>506</v>
          </cell>
          <cell r="BF132" t="str">
            <v>INFRACCIONES DIRECCION DE FISC</v>
          </cell>
          <cell r="BG132">
            <v>42592.1</v>
          </cell>
          <cell r="BI132">
            <v>533</v>
          </cell>
          <cell r="BJ132" t="str">
            <v>FONDO PARA FORTALECIMIENTO MPA</v>
          </cell>
          <cell r="BK132">
            <v>12880348</v>
          </cell>
        </row>
        <row r="133">
          <cell r="AW133">
            <v>532</v>
          </cell>
          <cell r="AX133" t="str">
            <v>FONDO INFRAEST SOCIAL MPAL.</v>
          </cell>
          <cell r="AY133">
            <v>2645840</v>
          </cell>
          <cell r="BA133">
            <v>507</v>
          </cell>
          <cell r="BB133" t="str">
            <v>INF AL BANDO POLICIA Y BUEN GO</v>
          </cell>
          <cell r="BC133">
            <v>151320</v>
          </cell>
          <cell r="BE133">
            <v>507</v>
          </cell>
          <cell r="BF133" t="str">
            <v>INF AL BANDO POLICIA Y BUEN GO</v>
          </cell>
          <cell r="BG133">
            <v>80440</v>
          </cell>
          <cell r="BI133">
            <v>544</v>
          </cell>
          <cell r="BJ133" t="str">
            <v>INFRACCIONES AL REGLAMENTO DE</v>
          </cell>
          <cell r="BK133">
            <v>590.79999999999995</v>
          </cell>
        </row>
        <row r="134">
          <cell r="AW134">
            <v>533</v>
          </cell>
          <cell r="AX134" t="str">
            <v>FONDO PARA FORTALECIMIENTO MPA</v>
          </cell>
          <cell r="AY134">
            <v>6440177</v>
          </cell>
          <cell r="BA134">
            <v>508</v>
          </cell>
          <cell r="BB134" t="str">
            <v>INF LEY DE TRANSITO Y SU REGLA</v>
          </cell>
          <cell r="BC134">
            <v>427343.24</v>
          </cell>
          <cell r="BE134">
            <v>508</v>
          </cell>
          <cell r="BF134" t="str">
            <v>INF LEY DE TRANSITO Y SU REGLA</v>
          </cell>
          <cell r="BG134">
            <v>323393.8</v>
          </cell>
          <cell r="BI134">
            <v>600</v>
          </cell>
          <cell r="BJ134" t="str">
            <v>FONDO GENERAL</v>
          </cell>
          <cell r="BK134">
            <v>11240656.6</v>
          </cell>
        </row>
        <row r="135">
          <cell r="AW135">
            <v>536</v>
          </cell>
          <cell r="AX135" t="str">
            <v>PADRON DE PROVEEDORES</v>
          </cell>
          <cell r="AY135">
            <v>927</v>
          </cell>
          <cell r="BA135">
            <v>509</v>
          </cell>
          <cell r="BB135" t="str">
            <v>EXTEMP VERIFICACION AMB VEHICU</v>
          </cell>
          <cell r="BC135">
            <v>32434</v>
          </cell>
          <cell r="BE135">
            <v>509</v>
          </cell>
          <cell r="BF135" t="str">
            <v>EXTEMP VERIFICACION AMB VEHICU</v>
          </cell>
          <cell r="BG135">
            <v>74547</v>
          </cell>
          <cell r="BI135">
            <v>601</v>
          </cell>
          <cell r="BJ135" t="str">
            <v>FONDO DEL FOMENTO MUNICIPAL</v>
          </cell>
          <cell r="BK135">
            <v>1508175.69</v>
          </cell>
        </row>
        <row r="136">
          <cell r="AW136">
            <v>600</v>
          </cell>
          <cell r="AX136" t="str">
            <v>FONDO GENERAL</v>
          </cell>
          <cell r="AY136">
            <v>8764071.9700000007</v>
          </cell>
          <cell r="BA136">
            <v>511</v>
          </cell>
          <cell r="BB136" t="str">
            <v>ADMTVAS NO FISCALES * MPALES*</v>
          </cell>
          <cell r="BC136">
            <v>7968</v>
          </cell>
          <cell r="BE136">
            <v>511</v>
          </cell>
          <cell r="BF136" t="str">
            <v>ADMTVAS NO FISCALES * MPALES*</v>
          </cell>
          <cell r="BG136">
            <v>1196</v>
          </cell>
          <cell r="BI136">
            <v>605</v>
          </cell>
          <cell r="BJ136" t="str">
            <v>IEPS ESPECIAL DE GASOLINAS Y D</v>
          </cell>
          <cell r="BK136">
            <v>429303.43</v>
          </cell>
        </row>
        <row r="137">
          <cell r="AW137">
            <v>601</v>
          </cell>
          <cell r="AX137" t="str">
            <v>FONDO DEL FOMENTO MUNICIPAL</v>
          </cell>
          <cell r="AY137">
            <v>1176744.46</v>
          </cell>
          <cell r="BA137">
            <v>517</v>
          </cell>
          <cell r="BB137" t="str">
            <v>APORTACIONES FIC</v>
          </cell>
          <cell r="BC137">
            <v>3074385.16</v>
          </cell>
          <cell r="BE137">
            <v>526</v>
          </cell>
          <cell r="BF137" t="str">
            <v>RESPUESTA DE AYUNTAMIENTO</v>
          </cell>
          <cell r="BG137">
            <v>4298</v>
          </cell>
          <cell r="BI137">
            <v>606</v>
          </cell>
          <cell r="BJ137" t="str">
            <v>FONDO DE FISCALIZACION</v>
          </cell>
          <cell r="BK137">
            <v>95603.68</v>
          </cell>
        </row>
        <row r="138">
          <cell r="AW138">
            <v>605</v>
          </cell>
          <cell r="AX138" t="str">
            <v>IEPS ESPECIAL DE GASOLINAS Y D</v>
          </cell>
          <cell r="AY138">
            <v>420773.56</v>
          </cell>
          <cell r="BA138">
            <v>519</v>
          </cell>
          <cell r="BB138" t="str">
            <v>GOB DEL ESTADO CASA DE LA CULT</v>
          </cell>
          <cell r="BC138">
            <v>44378</v>
          </cell>
          <cell r="BE138">
            <v>529</v>
          </cell>
          <cell r="BF138" t="str">
            <v>OTROS DONATIVOS</v>
          </cell>
          <cell r="BG138">
            <v>97580</v>
          </cell>
          <cell r="BI138">
            <v>607</v>
          </cell>
          <cell r="BJ138" t="str">
            <v>DERECHOS ALCOHOLES</v>
          </cell>
          <cell r="BK138">
            <v>8159.18</v>
          </cell>
        </row>
        <row r="139">
          <cell r="AW139">
            <v>607</v>
          </cell>
          <cell r="AX139" t="str">
            <v>DERECHOS ALCOHOLES</v>
          </cell>
          <cell r="AY139">
            <v>29443.8</v>
          </cell>
          <cell r="BA139">
            <v>526</v>
          </cell>
          <cell r="BB139" t="str">
            <v>RESPUESTA DE AYUNTAMIENTO</v>
          </cell>
          <cell r="BC139">
            <v>1842</v>
          </cell>
          <cell r="BE139">
            <v>532</v>
          </cell>
          <cell r="BF139" t="str">
            <v>FONDO INFRAEST SOCIAL MPAL.</v>
          </cell>
          <cell r="BG139">
            <v>2645837</v>
          </cell>
          <cell r="BI139">
            <v>608</v>
          </cell>
          <cell r="BJ139" t="str">
            <v>I.E.P.S</v>
          </cell>
          <cell r="BK139">
            <v>131639.54</v>
          </cell>
        </row>
        <row r="140">
          <cell r="AW140">
            <v>608</v>
          </cell>
          <cell r="AX140" t="str">
            <v>I.E.P.S</v>
          </cell>
          <cell r="AY140">
            <v>137646.54</v>
          </cell>
          <cell r="BA140">
            <v>532</v>
          </cell>
          <cell r="BB140" t="str">
            <v>FONDO INFRAEST SOCIAL MPAL.</v>
          </cell>
          <cell r="BC140">
            <v>2645840</v>
          </cell>
          <cell r="BE140">
            <v>533</v>
          </cell>
          <cell r="BF140" t="str">
            <v>FONDO PARA FORTALECIMIENTO MPA</v>
          </cell>
          <cell r="BG140">
            <v>6440177</v>
          </cell>
          <cell r="BI140">
            <v>609</v>
          </cell>
          <cell r="BJ140" t="str">
            <v>I.S.A.N.</v>
          </cell>
          <cell r="BK140">
            <v>162683.71</v>
          </cell>
        </row>
        <row r="141">
          <cell r="AW141">
            <v>609</v>
          </cell>
          <cell r="AX141" t="str">
            <v>I.S.A.N.</v>
          </cell>
          <cell r="AY141">
            <v>135938.73000000001</v>
          </cell>
          <cell r="BA141">
            <v>533</v>
          </cell>
          <cell r="BB141" t="str">
            <v>FONDO PARA FORTALECIMIENTO MPA</v>
          </cell>
          <cell r="BC141">
            <v>6440177</v>
          </cell>
          <cell r="BE141">
            <v>536</v>
          </cell>
          <cell r="BF141" t="str">
            <v>PADRON DE PROVEEDORES</v>
          </cell>
          <cell r="BG141">
            <v>1545</v>
          </cell>
          <cell r="BI141">
            <v>611</v>
          </cell>
          <cell r="BJ141" t="str">
            <v>I.S.T.U.V.</v>
          </cell>
          <cell r="BK141">
            <v>27946.14</v>
          </cell>
        </row>
        <row r="142">
          <cell r="AW142">
            <v>611</v>
          </cell>
          <cell r="AX142" t="str">
            <v>I.S.T.U.V.</v>
          </cell>
          <cell r="AY142">
            <v>39631.42</v>
          </cell>
          <cell r="BA142">
            <v>536</v>
          </cell>
          <cell r="BB142" t="str">
            <v>PADRON DE PROVEEDORES</v>
          </cell>
          <cell r="BC142">
            <v>1545</v>
          </cell>
          <cell r="BE142">
            <v>544</v>
          </cell>
          <cell r="BF142" t="str">
            <v>INFRACCIONES AL REGLAMENTO DE</v>
          </cell>
          <cell r="BG142">
            <v>5258.12</v>
          </cell>
          <cell r="BI142">
            <v>709</v>
          </cell>
          <cell r="BJ142" t="str">
            <v>PARA EL DESARROLLO DE ZONAS PR</v>
          </cell>
          <cell r="BK142">
            <v>914036.71</v>
          </cell>
        </row>
        <row r="143">
          <cell r="AW143">
            <v>706</v>
          </cell>
          <cell r="AX143" t="str">
            <v>CREDITOS BANCARIOS</v>
          </cell>
          <cell r="AY143">
            <v>1177416.24</v>
          </cell>
          <cell r="BA143">
            <v>544</v>
          </cell>
          <cell r="BB143" t="str">
            <v>INFRACCIONES AL REGLAMENTO DE</v>
          </cell>
          <cell r="BC143">
            <v>1181.5999999999999</v>
          </cell>
          <cell r="BE143">
            <v>600</v>
          </cell>
          <cell r="BF143" t="str">
            <v>FONDO GENERAL</v>
          </cell>
          <cell r="BG143">
            <v>8906062.7200000007</v>
          </cell>
          <cell r="BI143">
            <v>719</v>
          </cell>
          <cell r="BJ143" t="str">
            <v>FONDOS MIXTOS</v>
          </cell>
          <cell r="BK143">
            <v>1250</v>
          </cell>
        </row>
        <row r="144">
          <cell r="AW144">
            <v>708</v>
          </cell>
          <cell r="AX144" t="str">
            <v>HABITAT</v>
          </cell>
          <cell r="AY144">
            <v>1230000</v>
          </cell>
          <cell r="BA144">
            <v>600</v>
          </cell>
          <cell r="BB144" t="str">
            <v>FONDO GENERAL</v>
          </cell>
          <cell r="BC144">
            <v>9285511.8399999999</v>
          </cell>
          <cell r="BE144">
            <v>601</v>
          </cell>
          <cell r="BF144" t="str">
            <v>FONDO DEL FOMENTO MUNICIPAL</v>
          </cell>
          <cell r="BG144">
            <v>1098367.02</v>
          </cell>
          <cell r="BI144">
            <v>740</v>
          </cell>
          <cell r="BJ144" t="str">
            <v>REMANENTE  EJER. ANT. GASTO CO</v>
          </cell>
          <cell r="BK144">
            <v>24306.68</v>
          </cell>
        </row>
        <row r="145">
          <cell r="AW145">
            <v>719</v>
          </cell>
          <cell r="AX145" t="str">
            <v>FONDOS MIXTOS</v>
          </cell>
          <cell r="AY145">
            <v>1250</v>
          </cell>
          <cell r="BA145">
            <v>601</v>
          </cell>
          <cell r="BB145" t="str">
            <v>FONDO DEL FOMENTO MUNICIPAL</v>
          </cell>
          <cell r="BC145">
            <v>1278912.8</v>
          </cell>
          <cell r="BE145">
            <v>605</v>
          </cell>
          <cell r="BF145" t="str">
            <v>IEPS ESPECIAL DE GASOLINAS Y D</v>
          </cell>
          <cell r="BG145">
            <v>473329.62</v>
          </cell>
          <cell r="BI145">
            <v>812</v>
          </cell>
          <cell r="BJ145" t="str">
            <v>REINTEGROS TESOFE</v>
          </cell>
          <cell r="BK145">
            <v>34876.870000000003</v>
          </cell>
        </row>
        <row r="146">
          <cell r="AW146">
            <v>720</v>
          </cell>
          <cell r="AX146" t="str">
            <v>DESARROLLO INFRAESTRUCTURA BAS</v>
          </cell>
          <cell r="AY146">
            <v>710523.84</v>
          </cell>
          <cell r="BA146">
            <v>605</v>
          </cell>
          <cell r="BB146" t="str">
            <v>IEPS ESPECIAL DE GASOLINAS Y D</v>
          </cell>
          <cell r="BC146">
            <v>438362.96</v>
          </cell>
          <cell r="BE146">
            <v>606</v>
          </cell>
          <cell r="BF146" t="str">
            <v>FONDO DE FISCALIZACION</v>
          </cell>
          <cell r="BG146">
            <v>285916.17</v>
          </cell>
          <cell r="BI146">
            <v>860</v>
          </cell>
          <cell r="BJ146" t="str">
            <v>PROG. ESCOLAR RESIDUOS SOLIDOS</v>
          </cell>
          <cell r="BK146">
            <v>29443.200000000001</v>
          </cell>
        </row>
        <row r="147">
          <cell r="AW147">
            <v>723</v>
          </cell>
          <cell r="AX147" t="str">
            <v>PROG. P/SOSTENIBILIDAD SERV. A</v>
          </cell>
          <cell r="AY147">
            <v>58651</v>
          </cell>
          <cell r="BA147">
            <v>606</v>
          </cell>
          <cell r="BB147" t="str">
            <v>FONDO DE FISCALIZACION</v>
          </cell>
          <cell r="BC147">
            <v>750773.76000000001</v>
          </cell>
          <cell r="BE147">
            <v>607</v>
          </cell>
          <cell r="BF147" t="str">
            <v>DERECHOS ALCOHOLES</v>
          </cell>
          <cell r="BG147">
            <v>4332.88</v>
          </cell>
          <cell r="BI147">
            <v>892</v>
          </cell>
          <cell r="BJ147" t="str">
            <v>REPARACION DE DAÑOS</v>
          </cell>
          <cell r="BK147">
            <v>900</v>
          </cell>
        </row>
        <row r="148">
          <cell r="AW148">
            <v>759</v>
          </cell>
          <cell r="AX148" t="str">
            <v>PROGRAMA DE INVERSION CONACULT</v>
          </cell>
          <cell r="AY148">
            <v>2756253.94</v>
          </cell>
          <cell r="BA148">
            <v>607</v>
          </cell>
          <cell r="BB148" t="str">
            <v>DERECHOS ALCOHOLES</v>
          </cell>
          <cell r="BC148">
            <v>38084.839999999997</v>
          </cell>
          <cell r="BE148">
            <v>608</v>
          </cell>
          <cell r="BF148" t="str">
            <v>I.E.P.S</v>
          </cell>
          <cell r="BG148">
            <v>142303.18</v>
          </cell>
          <cell r="BI148">
            <v>898</v>
          </cell>
          <cell r="BJ148" t="str">
            <v>APORTACIONES VOLUNTARIAS BOMBE</v>
          </cell>
          <cell r="BK148">
            <v>26357.5</v>
          </cell>
        </row>
        <row r="149">
          <cell r="AW149">
            <v>806</v>
          </cell>
          <cell r="AX149" t="str">
            <v>EXCEDENTES PAGADOS</v>
          </cell>
          <cell r="AY149">
            <v>153.46</v>
          </cell>
          <cell r="BA149">
            <v>608</v>
          </cell>
          <cell r="BB149" t="str">
            <v>I.E.P.S</v>
          </cell>
          <cell r="BC149">
            <v>152927.07999999999</v>
          </cell>
          <cell r="BE149">
            <v>609</v>
          </cell>
          <cell r="BF149" t="str">
            <v>I.S.A.N.</v>
          </cell>
          <cell r="BG149">
            <v>164804.01</v>
          </cell>
          <cell r="BI149">
            <v>900</v>
          </cell>
          <cell r="BJ149" t="str">
            <v>INGRESOS POR CLASIFICAR</v>
          </cell>
          <cell r="BK149">
            <v>366012.71</v>
          </cell>
        </row>
        <row r="150">
          <cell r="AW150">
            <v>860</v>
          </cell>
          <cell r="AX150" t="str">
            <v>PROG. ESCOLAR RESIDUOS SOLIDOS</v>
          </cell>
          <cell r="AY150">
            <v>9179.7999999999993</v>
          </cell>
          <cell r="BA150">
            <v>609</v>
          </cell>
          <cell r="BB150" t="str">
            <v>I.S.A.N.</v>
          </cell>
          <cell r="BC150">
            <v>157630.21</v>
          </cell>
          <cell r="BE150">
            <v>611</v>
          </cell>
          <cell r="BF150" t="str">
            <v>I.S.T.U.V.</v>
          </cell>
          <cell r="BG150">
            <v>40142.94</v>
          </cell>
          <cell r="BJ150" t="str">
            <v>TOTALES DE COBRANZA</v>
          </cell>
          <cell r="BK150">
            <v>34697698.530000001</v>
          </cell>
        </row>
        <row r="151">
          <cell r="AW151">
            <v>888</v>
          </cell>
          <cell r="AX151" t="str">
            <v>COBROS SIMAPAG</v>
          </cell>
          <cell r="AY151">
            <v>19087</v>
          </cell>
          <cell r="BA151">
            <v>611</v>
          </cell>
          <cell r="BB151" t="str">
            <v>I.S.T.U.V.</v>
          </cell>
          <cell r="BC151">
            <v>37377.300000000003</v>
          </cell>
          <cell r="BE151">
            <v>707</v>
          </cell>
          <cell r="BF151" t="str">
            <v>FONDO DE PAVIMENTACION A MUNIC</v>
          </cell>
          <cell r="BG151">
            <v>746397.07</v>
          </cell>
        </row>
        <row r="152">
          <cell r="AW152">
            <v>892</v>
          </cell>
          <cell r="AX152" t="str">
            <v>REPARACION DE DAÑOS</v>
          </cell>
          <cell r="AY152">
            <v>12698.59</v>
          </cell>
          <cell r="BA152">
            <v>710</v>
          </cell>
          <cell r="BB152" t="str">
            <v>SUBSIDIO P/LA SEGURIDAD PUB. D</v>
          </cell>
          <cell r="BC152">
            <v>3000000</v>
          </cell>
          <cell r="BE152">
            <v>709</v>
          </cell>
          <cell r="BF152" t="str">
            <v>PARA EL DESARROLLO DE ZONAS PR</v>
          </cell>
          <cell r="BG152">
            <v>914036.71</v>
          </cell>
        </row>
        <row r="153">
          <cell r="AW153">
            <v>898</v>
          </cell>
          <cell r="AX153" t="str">
            <v>APORTACIONES VOLUNTARIAS BOMBE</v>
          </cell>
          <cell r="AY153">
            <v>30862.5</v>
          </cell>
          <cell r="BA153">
            <v>720</v>
          </cell>
          <cell r="BB153" t="str">
            <v>DESARROLLO INFRAESTRUCTURA BAS</v>
          </cell>
          <cell r="BC153">
            <v>446267.81</v>
          </cell>
          <cell r="BE153">
            <v>740</v>
          </cell>
          <cell r="BF153" t="str">
            <v>REMANENTE  EJER. ANT. GASTO CO</v>
          </cell>
          <cell r="BG153">
            <v>177231.04</v>
          </cell>
        </row>
        <row r="154">
          <cell r="AW154">
            <v>900</v>
          </cell>
          <cell r="AX154" t="str">
            <v>INGRESOS POR CLASIFICAR</v>
          </cell>
          <cell r="AY154">
            <v>73100.95</v>
          </cell>
          <cell r="BA154">
            <v>723</v>
          </cell>
          <cell r="BB154" t="str">
            <v>PROG. P/SOSTENIBILIDAD SERV. A</v>
          </cell>
          <cell r="BC154">
            <v>58651</v>
          </cell>
          <cell r="BE154">
            <v>860</v>
          </cell>
          <cell r="BF154" t="str">
            <v>PROG. ESCOLAR RESIDUOS SOLIDOS</v>
          </cell>
          <cell r="BG154">
            <v>43779</v>
          </cell>
        </row>
        <row r="155">
          <cell r="AX155" t="str">
            <v>TOTALES DE COBRANZA</v>
          </cell>
          <cell r="AY155">
            <v>31873608.940000001</v>
          </cell>
          <cell r="BA155">
            <v>806</v>
          </cell>
          <cell r="BB155" t="str">
            <v>EXCEDENTES PAGADOS</v>
          </cell>
          <cell r="BC155">
            <v>1954.42</v>
          </cell>
          <cell r="BE155">
            <v>892</v>
          </cell>
          <cell r="BF155" t="str">
            <v>REPARACION DE DAÑOS</v>
          </cell>
          <cell r="BG155">
            <v>36890</v>
          </cell>
        </row>
        <row r="156">
          <cell r="BA156">
            <v>809</v>
          </cell>
          <cell r="BB156" t="str">
            <v>CONVENIO TRIPARTITA QUIJOTE,DI</v>
          </cell>
          <cell r="BC156">
            <v>1290</v>
          </cell>
          <cell r="BE156">
            <v>898</v>
          </cell>
          <cell r="BF156" t="str">
            <v>APORTACIONES VOLUNTARIAS BOMBE</v>
          </cell>
          <cell r="BG156">
            <v>34478.5</v>
          </cell>
        </row>
        <row r="157">
          <cell r="BA157">
            <v>860</v>
          </cell>
          <cell r="BB157" t="str">
            <v>PROG. ESCOLAR RESIDUOS SOLIDOS</v>
          </cell>
          <cell r="BC157">
            <v>17759.5</v>
          </cell>
          <cell r="BE157">
            <v>900</v>
          </cell>
          <cell r="BF157" t="str">
            <v>INGRESOS POR CLASIFICAR</v>
          </cell>
          <cell r="BG157">
            <v>56547.54</v>
          </cell>
        </row>
        <row r="158">
          <cell r="BA158">
            <v>888</v>
          </cell>
          <cell r="BB158" t="str">
            <v>COBROS SIMAPAG</v>
          </cell>
          <cell r="BC158">
            <v>11400</v>
          </cell>
          <cell r="BE158">
            <v>905</v>
          </cell>
          <cell r="BF158" t="str">
            <v>SECRETARIA DE FINANZAS, INVERS</v>
          </cell>
          <cell r="BG158">
            <v>175215.99</v>
          </cell>
        </row>
        <row r="159">
          <cell r="BA159">
            <v>892</v>
          </cell>
          <cell r="BB159" t="str">
            <v>REPARACION DE DAÑOS</v>
          </cell>
          <cell r="BC159">
            <v>3524</v>
          </cell>
          <cell r="BE159">
            <v>906</v>
          </cell>
          <cell r="BF159" t="str">
            <v>FONDO DE INFRAESTRUCTURA PRODU</v>
          </cell>
          <cell r="BG159">
            <v>3022.6</v>
          </cell>
        </row>
        <row r="160">
          <cell r="BA160">
            <v>898</v>
          </cell>
          <cell r="BB160" t="str">
            <v>APORTACIONES VOLUNTARIAS BOMBE</v>
          </cell>
          <cell r="BC160">
            <v>23147</v>
          </cell>
          <cell r="BF160" t="str">
            <v>TOTALES DE COBRANZA</v>
          </cell>
          <cell r="BG160">
            <v>28580319.34</v>
          </cell>
        </row>
        <row r="161">
          <cell r="BB161" t="str">
            <v>TOTALES DE COBRANZA</v>
          </cell>
          <cell r="BC161">
            <v>36538762.780000001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 2011"/>
      <sheetName val="enero"/>
      <sheetName val="pronostico  aut 2010"/>
      <sheetName val="2011 Pronostico"/>
      <sheetName val="acumulado 2011"/>
      <sheetName val="Reportes UR"/>
      <sheetName val="2010 ACUMULADO"/>
      <sheetName val="2011"/>
      <sheetName val="reportes mensuales 10"/>
      <sheetName val="reportes mensuales 09"/>
      <sheetName val="2008"/>
      <sheetName val="ur"/>
    </sheetNames>
    <sheetDataSet>
      <sheetData sheetId="0"/>
      <sheetData sheetId="1"/>
      <sheetData sheetId="2">
        <row r="7">
          <cell r="H7" t="str">
            <v>Clave</v>
          </cell>
        </row>
      </sheetData>
      <sheetData sheetId="3">
        <row r="8">
          <cell r="A8">
            <v>1</v>
          </cell>
        </row>
      </sheetData>
      <sheetData sheetId="4"/>
      <sheetData sheetId="5"/>
      <sheetData sheetId="6"/>
      <sheetData sheetId="7">
        <row r="1">
          <cell r="U1">
            <v>40695</v>
          </cell>
        </row>
        <row r="3">
          <cell r="U3">
            <v>1</v>
          </cell>
          <cell r="V3" t="str">
            <v>IMPTO. PREDIAL URBANO CORRIENT</v>
          </cell>
          <cell r="W3">
            <v>25625731.899999999</v>
          </cell>
        </row>
        <row r="4">
          <cell r="U4">
            <v>2</v>
          </cell>
          <cell r="V4" t="str">
            <v>IMPTO. PREDIAL RUSTICO CORRIEN</v>
          </cell>
          <cell r="W4">
            <v>1988596.16</v>
          </cell>
        </row>
        <row r="5">
          <cell r="U5">
            <v>4</v>
          </cell>
          <cell r="V5" t="str">
            <v>RECARGOS *3%*</v>
          </cell>
          <cell r="W5">
            <v>1296433.95</v>
          </cell>
        </row>
        <row r="6">
          <cell r="U6">
            <v>7</v>
          </cell>
          <cell r="V6" t="str">
            <v>IMPTO. PREDIAL URBANO REZAGO</v>
          </cell>
          <cell r="W6">
            <v>3524806.14</v>
          </cell>
        </row>
        <row r="7">
          <cell r="U7">
            <v>8</v>
          </cell>
          <cell r="V7" t="str">
            <v>IMPTO. PREDIAL RUSTICO REZAGO</v>
          </cell>
          <cell r="W7">
            <v>200918.27</v>
          </cell>
        </row>
        <row r="8">
          <cell r="U8">
            <v>13</v>
          </cell>
          <cell r="V8" t="str">
            <v>HONORARIOS DE COBRANZA</v>
          </cell>
          <cell r="W8">
            <v>344985.47</v>
          </cell>
        </row>
        <row r="9">
          <cell r="U9">
            <v>14</v>
          </cell>
          <cell r="V9" t="str">
            <v>C.O.A.*20%*</v>
          </cell>
          <cell r="W9">
            <v>59218.1</v>
          </cell>
        </row>
        <row r="10">
          <cell r="U10">
            <v>103</v>
          </cell>
          <cell r="V10" t="str">
            <v>TRASLACION DE DOMINIO</v>
          </cell>
          <cell r="W10">
            <v>1052963.19</v>
          </cell>
        </row>
        <row r="11">
          <cell r="U11">
            <v>104</v>
          </cell>
          <cell r="V11" t="str">
            <v>SOBRE DIVISION Y LOTIFICACION</v>
          </cell>
          <cell r="W11">
            <v>269475.96999999997</v>
          </cell>
        </row>
        <row r="12">
          <cell r="U12">
            <v>105</v>
          </cell>
          <cell r="V12" t="str">
            <v>DE FRACCIONAMIENTOS</v>
          </cell>
          <cell r="W12">
            <v>9883.7000000000007</v>
          </cell>
        </row>
        <row r="13">
          <cell r="U13">
            <v>106</v>
          </cell>
          <cell r="V13" t="str">
            <v>BILLARES Y BOLICHES</v>
          </cell>
          <cell r="W13">
            <v>16665</v>
          </cell>
        </row>
        <row r="14">
          <cell r="U14">
            <v>107</v>
          </cell>
          <cell r="V14" t="str">
            <v>VIDEO JUEGOS Y FUT-BOLITOS</v>
          </cell>
          <cell r="W14">
            <v>52108</v>
          </cell>
        </row>
        <row r="15">
          <cell r="U15">
            <v>109</v>
          </cell>
          <cell r="V15" t="str">
            <v>TEATRO Y CIRCO</v>
          </cell>
          <cell r="W15">
            <v>828</v>
          </cell>
        </row>
        <row r="16">
          <cell r="U16">
            <v>110</v>
          </cell>
          <cell r="V16" t="str">
            <v>ESPECTACULOS PUBLICOS ESPORADI</v>
          </cell>
          <cell r="W16">
            <v>492280.11</v>
          </cell>
        </row>
        <row r="17">
          <cell r="U17">
            <v>112</v>
          </cell>
          <cell r="V17" t="str">
            <v>ESPECTACULOS PUBLICOS PERMANEN</v>
          </cell>
          <cell r="W17">
            <v>298769.11</v>
          </cell>
        </row>
        <row r="18">
          <cell r="U18">
            <v>200</v>
          </cell>
          <cell r="V18" t="str">
            <v>RASTRO</v>
          </cell>
          <cell r="W18">
            <v>573258.1</v>
          </cell>
        </row>
        <row r="19">
          <cell r="U19">
            <v>201</v>
          </cell>
          <cell r="V19" t="str">
            <v>RECOLECCION DE BASURA</v>
          </cell>
          <cell r="W19">
            <v>1560</v>
          </cell>
        </row>
        <row r="20">
          <cell r="U20">
            <v>202</v>
          </cell>
          <cell r="V20" t="str">
            <v>SEGURIDAD PUBLICA PERIODO MENS</v>
          </cell>
          <cell r="W20">
            <v>979239.92</v>
          </cell>
        </row>
        <row r="21">
          <cell r="U21">
            <v>203</v>
          </cell>
          <cell r="V21" t="str">
            <v>PANTEONES CIUDAD</v>
          </cell>
          <cell r="W21">
            <v>298358.3</v>
          </cell>
        </row>
        <row r="22">
          <cell r="U22">
            <v>204</v>
          </cell>
          <cell r="V22" t="str">
            <v>PANTEONES COMUNIDADES</v>
          </cell>
          <cell r="W22">
            <v>103766.59</v>
          </cell>
        </row>
        <row r="23">
          <cell r="U23">
            <v>205</v>
          </cell>
          <cell r="V23" t="str">
            <v>ESTACIONAMIENTO MUSEO MOMIAS</v>
          </cell>
          <cell r="W23">
            <v>142965.13</v>
          </cell>
        </row>
        <row r="24">
          <cell r="U24">
            <v>206</v>
          </cell>
          <cell r="V24" t="str">
            <v>ESTACIONAMIENTO MERCADO HIDALG</v>
          </cell>
          <cell r="W24">
            <v>197928.5</v>
          </cell>
        </row>
        <row r="25">
          <cell r="U25">
            <v>207</v>
          </cell>
          <cell r="V25" t="str">
            <v>ESTAC.  MERCADO EMBAJADORAS</v>
          </cell>
          <cell r="W25">
            <v>26256</v>
          </cell>
        </row>
        <row r="26">
          <cell r="U26">
            <v>210</v>
          </cell>
          <cell r="V26" t="str">
            <v>POR LIC. DE CONST. Y AMPLIACIO</v>
          </cell>
          <cell r="W26">
            <v>298205.90999999997</v>
          </cell>
        </row>
        <row r="27">
          <cell r="U27">
            <v>211</v>
          </cell>
          <cell r="V27" t="str">
            <v>POR LIC DE REGULARIZACION DE C</v>
          </cell>
          <cell r="W27">
            <v>141870</v>
          </cell>
        </row>
        <row r="28">
          <cell r="U28">
            <v>212</v>
          </cell>
          <cell r="V28" t="str">
            <v>POR PRORROGAS DE LIC DE CONST</v>
          </cell>
          <cell r="W28">
            <v>23394.66</v>
          </cell>
        </row>
        <row r="29">
          <cell r="U29">
            <v>213</v>
          </cell>
          <cell r="V29" t="str">
            <v>POR LIC DE DEMOLICION P O T DE</v>
          </cell>
          <cell r="W29">
            <v>2861.73</v>
          </cell>
        </row>
        <row r="30">
          <cell r="U30">
            <v>214</v>
          </cell>
          <cell r="V30" t="str">
            <v>POR LIC DE RECONST. Y REMODELA</v>
          </cell>
          <cell r="W30">
            <v>152776.99</v>
          </cell>
        </row>
        <row r="31">
          <cell r="U31">
            <v>217</v>
          </cell>
          <cell r="V31" t="str">
            <v>ANALISIS DE FAC PARA DIV LOT O</v>
          </cell>
          <cell r="W31">
            <v>84404.92</v>
          </cell>
        </row>
        <row r="32">
          <cell r="U32">
            <v>219</v>
          </cell>
          <cell r="V32" t="str">
            <v>LIC USO SUELO ALIN N. OFIC HAB</v>
          </cell>
          <cell r="W32">
            <v>19261.3</v>
          </cell>
        </row>
        <row r="33">
          <cell r="U33">
            <v>220</v>
          </cell>
          <cell r="V33" t="str">
            <v>LIC USO SUELO ALIN N. OFIC IND</v>
          </cell>
          <cell r="W33">
            <v>32773.86</v>
          </cell>
        </row>
        <row r="34">
          <cell r="U34">
            <v>221</v>
          </cell>
          <cell r="V34" t="str">
            <v>LIC USO SUELO ALIN N. OFIC COM</v>
          </cell>
          <cell r="W34">
            <v>211914.28</v>
          </cell>
        </row>
        <row r="35">
          <cell r="U35">
            <v>223</v>
          </cell>
          <cell r="V35" t="str">
            <v>USO DE SUELO VIA PUBLICA ESTRU</v>
          </cell>
          <cell r="W35">
            <v>11556</v>
          </cell>
        </row>
        <row r="36">
          <cell r="U36">
            <v>226</v>
          </cell>
          <cell r="V36" t="str">
            <v>AVALUOS PRAC POR PERITOS FISCA</v>
          </cell>
          <cell r="W36">
            <v>19537.41</v>
          </cell>
        </row>
        <row r="37">
          <cell r="U37">
            <v>227</v>
          </cell>
          <cell r="V37" t="str">
            <v>AVALUOS PRACT POR TESORERIA</v>
          </cell>
          <cell r="W37">
            <v>35841.4</v>
          </cell>
        </row>
        <row r="38">
          <cell r="U38">
            <v>228</v>
          </cell>
          <cell r="V38" t="str">
            <v>POR PERM EVENT P/ VTA DE BEB A</v>
          </cell>
          <cell r="W38">
            <v>86418.240000000005</v>
          </cell>
        </row>
        <row r="39">
          <cell r="U39">
            <v>229</v>
          </cell>
          <cell r="V39" t="str">
            <v>CONSTANCIAS DE VALOR FISCAL</v>
          </cell>
          <cell r="W39">
            <v>143566.54999999999</v>
          </cell>
        </row>
        <row r="40">
          <cell r="U40">
            <v>240</v>
          </cell>
          <cell r="V40" t="str">
            <v>REV PROY P/ AUT. DE TRAZA</v>
          </cell>
          <cell r="W40">
            <v>2806.03</v>
          </cell>
        </row>
        <row r="41">
          <cell r="U41">
            <v>241</v>
          </cell>
          <cell r="V41" t="str">
            <v>AUTORIZACION  DE OBRAS DE URBA</v>
          </cell>
          <cell r="W41">
            <v>5134.18</v>
          </cell>
        </row>
        <row r="42">
          <cell r="U42">
            <v>243</v>
          </cell>
          <cell r="V42" t="str">
            <v>POR AUT O PERM P/ VTA DE LOTES</v>
          </cell>
          <cell r="W42">
            <v>215.5</v>
          </cell>
        </row>
        <row r="43">
          <cell r="U43">
            <v>244</v>
          </cell>
          <cell r="V43" t="str">
            <v>EXP DE LIC O PERM P/ ESTAB DE</v>
          </cell>
          <cell r="W43">
            <v>135979.97</v>
          </cell>
        </row>
        <row r="44">
          <cell r="U44">
            <v>248</v>
          </cell>
          <cell r="V44" t="str">
            <v>ESTACIONAMIENTO EX. EST. FERRO</v>
          </cell>
          <cell r="W44">
            <v>360462.53</v>
          </cell>
        </row>
        <row r="45">
          <cell r="U45">
            <v>249</v>
          </cell>
          <cell r="V45" t="str">
            <v>REGUL. PROR.LIC.CONT.75% DER.</v>
          </cell>
          <cell r="W45">
            <v>23250.400000000001</v>
          </cell>
        </row>
        <row r="46">
          <cell r="U46">
            <v>252</v>
          </cell>
          <cell r="V46" t="str">
            <v>RESOLUCION DE IMPACTO AMBIENTA</v>
          </cell>
          <cell r="W46">
            <v>14161.51</v>
          </cell>
        </row>
        <row r="47">
          <cell r="U47">
            <v>253</v>
          </cell>
          <cell r="V47" t="str">
            <v>ESTACIONAMIENTO EMBAJADORAS  (</v>
          </cell>
          <cell r="W47">
            <v>394564.01</v>
          </cell>
        </row>
        <row r="48">
          <cell r="U48">
            <v>254</v>
          </cell>
          <cell r="V48" t="str">
            <v>POR CERTIF.TERMINO DE OBRA</v>
          </cell>
          <cell r="W48">
            <v>36479.14</v>
          </cell>
        </row>
        <row r="49">
          <cell r="U49">
            <v>256</v>
          </cell>
          <cell r="V49" t="str">
            <v>POR ALINEAM. N° USO HABIT</v>
          </cell>
          <cell r="W49">
            <v>564480.64</v>
          </cell>
        </row>
        <row r="50">
          <cell r="U50">
            <v>258</v>
          </cell>
          <cell r="V50" t="str">
            <v>POR ALINEM. N° USO COMERCIAL</v>
          </cell>
          <cell r="W50">
            <v>49123.02</v>
          </cell>
        </row>
        <row r="51">
          <cell r="U51" t="str">
            <v>_x000C_</v>
          </cell>
        </row>
        <row r="52">
          <cell r="U52" t="str">
            <v>Pag</v>
          </cell>
          <cell r="V52" t="str">
            <v>ina : 2                    Fecha Impresión</v>
          </cell>
        </row>
        <row r="53">
          <cell r="U53" t="str">
            <v>MUN</v>
          </cell>
          <cell r="V53" t="str">
            <v>ICIPIO DE GUANAJUATO, GTO</v>
          </cell>
        </row>
        <row r="54">
          <cell r="U54" t="str">
            <v>REP</v>
          </cell>
          <cell r="V54" t="str">
            <v>ORTE DE COBRANZA DEL DIA 01/01/2011 AL DIA</v>
          </cell>
        </row>
        <row r="55">
          <cell r="U55" t="str">
            <v>RES</v>
          </cell>
          <cell r="V55" t="str">
            <v>UMEN</v>
          </cell>
        </row>
        <row r="56">
          <cell r="U56" t="str">
            <v>---</v>
          </cell>
          <cell r="V56" t="str">
            <v>------------------------------------------</v>
          </cell>
          <cell r="W56" t="str">
            <v>----------------</v>
          </cell>
        </row>
        <row r="57">
          <cell r="U57" t="str">
            <v>CVE</v>
          </cell>
          <cell r="V57" t="str">
            <v>CONCEPTO</v>
          </cell>
          <cell r="W57" t="str">
            <v>COBRADO</v>
          </cell>
        </row>
        <row r="58">
          <cell r="U58" t="str">
            <v>---</v>
          </cell>
          <cell r="V58" t="str">
            <v>------------------------------------------</v>
          </cell>
          <cell r="W58" t="str">
            <v>----------------</v>
          </cell>
        </row>
        <row r="59">
          <cell r="U59">
            <v>261</v>
          </cell>
          <cell r="V59" t="str">
            <v>SUPERVISION DE OBRA</v>
          </cell>
          <cell r="W59">
            <v>252074.05</v>
          </cell>
        </row>
        <row r="60">
          <cell r="U60">
            <v>264</v>
          </cell>
          <cell r="V60" t="str">
            <v>DERECHOS REFRENDO ANUAL CONCES</v>
          </cell>
          <cell r="W60">
            <v>50298.16</v>
          </cell>
        </row>
        <row r="61">
          <cell r="U61">
            <v>265</v>
          </cell>
          <cell r="V61" t="str">
            <v>DERECHOS POR OTROS SERV. TRANS</v>
          </cell>
          <cell r="W61">
            <v>25474.5</v>
          </cell>
        </row>
        <row r="62">
          <cell r="U62">
            <v>266</v>
          </cell>
          <cell r="V62" t="str">
            <v>DICTAMEN DE FACTIBILIDAD PROTE</v>
          </cell>
          <cell r="W62">
            <v>50170.69</v>
          </cell>
        </row>
        <row r="63">
          <cell r="U63">
            <v>267</v>
          </cell>
          <cell r="V63" t="str">
            <v>CONSTANCIA  DE VERIFICACION PR</v>
          </cell>
          <cell r="W63">
            <v>12018.88</v>
          </cell>
        </row>
        <row r="64">
          <cell r="U64">
            <v>268</v>
          </cell>
          <cell r="V64" t="str">
            <v>CASA DE LA CULTURA</v>
          </cell>
          <cell r="W64">
            <v>218635.61</v>
          </cell>
        </row>
        <row r="65">
          <cell r="U65">
            <v>269</v>
          </cell>
          <cell r="V65" t="str">
            <v>PADRON DE CONTRATISTAS</v>
          </cell>
          <cell r="W65">
            <v>55113</v>
          </cell>
        </row>
        <row r="66">
          <cell r="U66">
            <v>271</v>
          </cell>
          <cell r="V66" t="str">
            <v>PENSION EST. MUSEO DE MOMIAS</v>
          </cell>
          <cell r="W66">
            <v>17972.5</v>
          </cell>
        </row>
        <row r="67">
          <cell r="U67">
            <v>272</v>
          </cell>
          <cell r="V67" t="str">
            <v>PENSION EST. EX ESTACION DEL F</v>
          </cell>
          <cell r="W67">
            <v>8872.5</v>
          </cell>
        </row>
        <row r="68">
          <cell r="U68">
            <v>273</v>
          </cell>
          <cell r="V68" t="str">
            <v>PENSION EST. JARDIN EMBAJADORA</v>
          </cell>
          <cell r="W68">
            <v>75305</v>
          </cell>
        </row>
        <row r="69">
          <cell r="U69">
            <v>274</v>
          </cell>
          <cell r="V69" t="str">
            <v>EXTENSION DE HORARIO</v>
          </cell>
          <cell r="W69">
            <v>676904.73</v>
          </cell>
        </row>
        <row r="70">
          <cell r="U70">
            <v>275</v>
          </cell>
          <cell r="V70" t="str">
            <v>CONSTANCIAS DIRECCION DE ECOLO</v>
          </cell>
          <cell r="W70">
            <v>1918.54</v>
          </cell>
        </row>
        <row r="71">
          <cell r="U71">
            <v>276</v>
          </cell>
          <cell r="V71" t="str">
            <v>CONSTANCIAS DIRECCION DE TRANS</v>
          </cell>
          <cell r="W71">
            <v>90841.49</v>
          </cell>
        </row>
        <row r="72">
          <cell r="U72">
            <v>277</v>
          </cell>
          <cell r="V72" t="str">
            <v>SERVICIOS ACCESO A LA INFORMAC</v>
          </cell>
          <cell r="W72">
            <v>638.34</v>
          </cell>
        </row>
        <row r="73">
          <cell r="U73">
            <v>278</v>
          </cell>
          <cell r="V73" t="str">
            <v>CONSTANCIAS QUE EXPIDAN LAS DE</v>
          </cell>
          <cell r="W73">
            <v>68031.960000000006</v>
          </cell>
        </row>
        <row r="74">
          <cell r="U74">
            <v>279</v>
          </cell>
          <cell r="V74" t="str">
            <v>CERTIFICACIONES EXPEDIDAS POR</v>
          </cell>
          <cell r="W74">
            <v>1439.9</v>
          </cell>
        </row>
        <row r="75">
          <cell r="U75">
            <v>280</v>
          </cell>
          <cell r="V75" t="str">
            <v>SERVICIOS CONTROL CANINO</v>
          </cell>
          <cell r="W75">
            <v>16656.34</v>
          </cell>
        </row>
        <row r="76">
          <cell r="U76">
            <v>281</v>
          </cell>
          <cell r="V76" t="str">
            <v>VIGILANCIA POR EVENTO</v>
          </cell>
          <cell r="W76">
            <v>140170.68</v>
          </cell>
        </row>
        <row r="77">
          <cell r="U77">
            <v>282</v>
          </cell>
          <cell r="V77" t="str">
            <v>PERMISO EXTRAORDINARIO</v>
          </cell>
          <cell r="W77">
            <v>2584.0100000000002</v>
          </cell>
        </row>
        <row r="78">
          <cell r="U78">
            <v>283</v>
          </cell>
          <cell r="V78" t="str">
            <v>CONSTANCIA DE DESPINTADO</v>
          </cell>
          <cell r="W78">
            <v>598.79999999999995</v>
          </cell>
        </row>
        <row r="79">
          <cell r="U79">
            <v>284</v>
          </cell>
          <cell r="V79" t="str">
            <v>REVISTA MECANICA SEMESTRAL</v>
          </cell>
          <cell r="W79">
            <v>3249.72</v>
          </cell>
        </row>
        <row r="80">
          <cell r="U80">
            <v>286</v>
          </cell>
          <cell r="V80" t="str">
            <v>PERMISO SUPLETORIO DE TRANSPOR</v>
          </cell>
          <cell r="W80">
            <v>11646.16</v>
          </cell>
        </row>
        <row r="81">
          <cell r="U81">
            <v>288</v>
          </cell>
          <cell r="V81" t="str">
            <v>ANALISIS DE RIESGOS</v>
          </cell>
          <cell r="W81">
            <v>11446.5</v>
          </cell>
        </row>
        <row r="82">
          <cell r="U82">
            <v>289</v>
          </cell>
          <cell r="V82" t="str">
            <v>CONFORMIDAD PARA QUEMA DE FUEG</v>
          </cell>
          <cell r="W82">
            <v>6899.98</v>
          </cell>
        </row>
        <row r="83">
          <cell r="U83">
            <v>290</v>
          </cell>
          <cell r="V83" t="str">
            <v>DICTAMEN DE SEGURIDAD P SEDENA</v>
          </cell>
          <cell r="W83">
            <v>5854.8</v>
          </cell>
        </row>
        <row r="84">
          <cell r="U84">
            <v>291</v>
          </cell>
          <cell r="V84" t="str">
            <v>DICTAMEN DE FACTIBILIDAD PARA</v>
          </cell>
          <cell r="W84">
            <v>12476.12</v>
          </cell>
        </row>
        <row r="85">
          <cell r="U85">
            <v>292</v>
          </cell>
          <cell r="V85" t="str">
            <v>DICTAMEN DE SEGURIDAD PROGRAMA</v>
          </cell>
          <cell r="W85">
            <v>2616.5100000000002</v>
          </cell>
        </row>
        <row r="86">
          <cell r="U86">
            <v>293</v>
          </cell>
          <cell r="V86" t="str">
            <v>SERVICIOS EXTRAORDINARIOS</v>
          </cell>
          <cell r="W86">
            <v>26835.119999999999</v>
          </cell>
        </row>
        <row r="87">
          <cell r="U87">
            <v>295</v>
          </cell>
          <cell r="V87" t="str">
            <v>CONSTANCIA DE UBICACION DE PRE</v>
          </cell>
          <cell r="W87">
            <v>11726.33</v>
          </cell>
        </row>
        <row r="88">
          <cell r="U88">
            <v>400</v>
          </cell>
          <cell r="V88" t="str">
            <v>LOCALES PRESA DE LA OLLA</v>
          </cell>
          <cell r="W88">
            <v>46404.15</v>
          </cell>
        </row>
        <row r="89">
          <cell r="U89">
            <v>402</v>
          </cell>
          <cell r="V89" t="str">
            <v>LOCALES MUSEO DE LAS MOMIAS</v>
          </cell>
          <cell r="W89">
            <v>9981.6200000000008</v>
          </cell>
        </row>
        <row r="90">
          <cell r="U90">
            <v>403</v>
          </cell>
          <cell r="V90" t="str">
            <v>UNIDAD DEPORTIVA TORRES LANDA</v>
          </cell>
          <cell r="W90">
            <v>110453</v>
          </cell>
        </row>
        <row r="91">
          <cell r="U91">
            <v>404</v>
          </cell>
          <cell r="V91" t="str">
            <v>UNIDAD DEPORTIVA YERBABUENA</v>
          </cell>
          <cell r="W91">
            <v>48744</v>
          </cell>
        </row>
        <row r="92">
          <cell r="U92">
            <v>405</v>
          </cell>
          <cell r="V92" t="str">
            <v>CENTRO DE CONVIVENCIA EL ENCIN</v>
          </cell>
          <cell r="W92">
            <v>86267</v>
          </cell>
        </row>
        <row r="93">
          <cell r="U93">
            <v>407</v>
          </cell>
          <cell r="V93" t="str">
            <v>MUSEO MOMIAS</v>
          </cell>
          <cell r="W93">
            <v>7646494</v>
          </cell>
        </row>
        <row r="94">
          <cell r="U94">
            <v>408</v>
          </cell>
          <cell r="V94" t="str">
            <v>SALON CULTO A LA MUERTE</v>
          </cell>
          <cell r="W94">
            <v>323886</v>
          </cell>
        </row>
        <row r="95">
          <cell r="U95">
            <v>410</v>
          </cell>
          <cell r="V95" t="str">
            <v>MONUMENTO AL PIPILA</v>
          </cell>
          <cell r="W95">
            <v>120146</v>
          </cell>
        </row>
        <row r="96">
          <cell r="U96">
            <v>411</v>
          </cell>
          <cell r="V96" t="str">
            <v>MERCADO HIDALGO</v>
          </cell>
          <cell r="W96">
            <v>643565.06999999995</v>
          </cell>
        </row>
        <row r="97">
          <cell r="U97">
            <v>412</v>
          </cell>
          <cell r="V97" t="str">
            <v>MERCADO EMBAJADORAS</v>
          </cell>
          <cell r="W97">
            <v>540078.96</v>
          </cell>
        </row>
        <row r="98">
          <cell r="U98">
            <v>414</v>
          </cell>
          <cell r="V98" t="str">
            <v>OTROS PRODUCTOS</v>
          </cell>
          <cell r="W98">
            <v>52212.41</v>
          </cell>
        </row>
        <row r="99">
          <cell r="U99">
            <v>418</v>
          </cell>
          <cell r="V99" t="str">
            <v>RENDIMIENTOS E INVERSIONES</v>
          </cell>
          <cell r="W99">
            <v>725624.41</v>
          </cell>
        </row>
        <row r="100">
          <cell r="U100">
            <v>419</v>
          </cell>
          <cell r="V100" t="str">
            <v>REND E INVERSIONES RAMO 33</v>
          </cell>
          <cell r="W100">
            <v>393185.08</v>
          </cell>
        </row>
        <row r="101">
          <cell r="U101">
            <v>420</v>
          </cell>
          <cell r="V101" t="str">
            <v>REND E INVER RAMO 33 PROG COMP</v>
          </cell>
          <cell r="W101">
            <v>269638.28999999998</v>
          </cell>
        </row>
        <row r="102">
          <cell r="U102">
            <v>421</v>
          </cell>
          <cell r="V102" t="str">
            <v>DECLARACIONES, FORMATOS Y AVIS</v>
          </cell>
          <cell r="W102">
            <v>3150</v>
          </cell>
        </row>
        <row r="103">
          <cell r="U103">
            <v>426</v>
          </cell>
          <cell r="V103" t="str">
            <v>AREAS OCUP POR HOT, REST, BARE</v>
          </cell>
          <cell r="W103">
            <v>770033.43</v>
          </cell>
        </row>
        <row r="104">
          <cell r="U104">
            <v>428</v>
          </cell>
          <cell r="V104" t="str">
            <v>COMERCIANTES SEMIFIJOS</v>
          </cell>
          <cell r="W104">
            <v>1247892.6599999999</v>
          </cell>
        </row>
        <row r="105">
          <cell r="U105">
            <v>429</v>
          </cell>
          <cell r="V105" t="str">
            <v>VTA DE INMUEBLES PROP DEL MPIO</v>
          </cell>
          <cell r="W105">
            <v>9154206</v>
          </cell>
        </row>
        <row r="106">
          <cell r="U106">
            <v>430</v>
          </cell>
          <cell r="V106" t="str">
            <v>LOCALES MERCADO HIDALGO</v>
          </cell>
          <cell r="W106">
            <v>19872</v>
          </cell>
        </row>
        <row r="107">
          <cell r="U107" t="str">
            <v>_x000C_</v>
          </cell>
        </row>
        <row r="108">
          <cell r="U108" t="str">
            <v>Pag</v>
          </cell>
          <cell r="V108" t="str">
            <v>ina : 3                    Fecha Impresión</v>
          </cell>
        </row>
        <row r="109">
          <cell r="U109" t="str">
            <v>MUN</v>
          </cell>
          <cell r="V109" t="str">
            <v>ICIPIO DE GUANAJUATO, GTO</v>
          </cell>
        </row>
        <row r="110">
          <cell r="U110" t="str">
            <v>REP</v>
          </cell>
          <cell r="V110" t="str">
            <v>ORTE DE COBRANZA DEL DIA 01/01/2011 AL DIA</v>
          </cell>
        </row>
        <row r="111">
          <cell r="U111" t="str">
            <v>RES</v>
          </cell>
          <cell r="V111" t="str">
            <v>UMEN</v>
          </cell>
        </row>
        <row r="112">
          <cell r="U112" t="str">
            <v>---</v>
          </cell>
          <cell r="V112" t="str">
            <v>------------------------------------------</v>
          </cell>
          <cell r="W112" t="str">
            <v>----------------</v>
          </cell>
        </row>
        <row r="113">
          <cell r="U113" t="str">
            <v>CVE</v>
          </cell>
          <cell r="V113" t="str">
            <v>CONCEPTO</v>
          </cell>
          <cell r="W113" t="str">
            <v>COBRADO</v>
          </cell>
        </row>
        <row r="114">
          <cell r="U114" t="str">
            <v>---</v>
          </cell>
          <cell r="V114" t="str">
            <v>------------------------------------------</v>
          </cell>
          <cell r="W114" t="str">
            <v>----------------</v>
          </cell>
        </row>
        <row r="115">
          <cell r="U115">
            <v>431</v>
          </cell>
          <cell r="V115" t="str">
            <v>LOCALES MERCADO EMBAJADORAS</v>
          </cell>
          <cell r="W115">
            <v>17581.16</v>
          </cell>
        </row>
        <row r="116">
          <cell r="U116">
            <v>432</v>
          </cell>
          <cell r="V116" t="str">
            <v>LOCALES PANTEON</v>
          </cell>
          <cell r="W116">
            <v>21947.97</v>
          </cell>
        </row>
        <row r="117">
          <cell r="U117">
            <v>433</v>
          </cell>
          <cell r="V117" t="str">
            <v>SOBRANTES</v>
          </cell>
          <cell r="W117">
            <v>11062.53</v>
          </cell>
        </row>
        <row r="118">
          <cell r="U118">
            <v>436</v>
          </cell>
          <cell r="V118" t="str">
            <v>SANITARIOS PRESA DE LA OLLA</v>
          </cell>
          <cell r="W118">
            <v>26634</v>
          </cell>
        </row>
        <row r="119">
          <cell r="U119">
            <v>437</v>
          </cell>
          <cell r="V119" t="str">
            <v>SANITARIOS MDO. EMBAJADORAS</v>
          </cell>
          <cell r="W119">
            <v>235733</v>
          </cell>
        </row>
        <row r="120">
          <cell r="U120">
            <v>438</v>
          </cell>
          <cell r="V120" t="str">
            <v>SANITARIOS MDO. HIDALGO</v>
          </cell>
          <cell r="W120">
            <v>387691</v>
          </cell>
        </row>
        <row r="121">
          <cell r="U121">
            <v>439</v>
          </cell>
          <cell r="V121" t="str">
            <v>SANITARIOS JARDIN REFORMA</v>
          </cell>
          <cell r="W121">
            <v>116808</v>
          </cell>
        </row>
        <row r="122">
          <cell r="U122">
            <v>440</v>
          </cell>
          <cell r="V122" t="str">
            <v>SANITARIOS PLAZUELA LOS ANGELE</v>
          </cell>
          <cell r="W122">
            <v>43470</v>
          </cell>
        </row>
        <row r="123">
          <cell r="U123">
            <v>441</v>
          </cell>
          <cell r="V123" t="str">
            <v>SANITARIOS LOS PASTITOS</v>
          </cell>
          <cell r="W123">
            <v>3986</v>
          </cell>
        </row>
        <row r="124">
          <cell r="U124">
            <v>442</v>
          </cell>
          <cell r="V124" t="str">
            <v>SANITARIOS VALENCIANA</v>
          </cell>
          <cell r="W124">
            <v>8349.74</v>
          </cell>
        </row>
        <row r="125">
          <cell r="U125">
            <v>443</v>
          </cell>
          <cell r="V125" t="str">
            <v>SANITARIOS FERROCARRIL</v>
          </cell>
          <cell r="W125">
            <v>238374.5</v>
          </cell>
        </row>
        <row r="126">
          <cell r="U126">
            <v>444</v>
          </cell>
          <cell r="V126" t="str">
            <v>SANITARIOS JARDIN UNION</v>
          </cell>
          <cell r="W126">
            <v>43470</v>
          </cell>
        </row>
        <row r="127">
          <cell r="U127">
            <v>445</v>
          </cell>
          <cell r="V127" t="str">
            <v>SANITARIOS MUSEO MOMIAS</v>
          </cell>
          <cell r="W127">
            <v>147828</v>
          </cell>
        </row>
        <row r="128">
          <cell r="U128">
            <v>447</v>
          </cell>
          <cell r="V128" t="str">
            <v>LAS CALAS</v>
          </cell>
          <cell r="W128">
            <v>57728</v>
          </cell>
        </row>
        <row r="129">
          <cell r="U129">
            <v>451</v>
          </cell>
          <cell r="V129" t="str">
            <v>BODEGAS RASTRO</v>
          </cell>
          <cell r="W129">
            <v>8991</v>
          </cell>
        </row>
        <row r="130">
          <cell r="U130">
            <v>452</v>
          </cell>
          <cell r="V130" t="str">
            <v>LOCALES DEL ENCINO</v>
          </cell>
          <cell r="W130">
            <v>928</v>
          </cell>
        </row>
        <row r="131">
          <cell r="U131">
            <v>453</v>
          </cell>
          <cell r="V131" t="str">
            <v>TELESCOPIO</v>
          </cell>
          <cell r="W131">
            <v>47938.28</v>
          </cell>
        </row>
        <row r="132">
          <cell r="U132">
            <v>454</v>
          </cell>
          <cell r="V132" t="str">
            <v>FIESTAS TRADICIONALES</v>
          </cell>
          <cell r="W132">
            <v>389396.4</v>
          </cell>
        </row>
        <row r="133">
          <cell r="U133">
            <v>455</v>
          </cell>
          <cell r="V133" t="str">
            <v>INFRAESTRUCTURA TELEFONICA</v>
          </cell>
          <cell r="W133">
            <v>375375</v>
          </cell>
        </row>
        <row r="134">
          <cell r="U134">
            <v>456</v>
          </cell>
          <cell r="V134" t="str">
            <v>JUEGOS MECANICOS</v>
          </cell>
          <cell r="W134">
            <v>27119</v>
          </cell>
        </row>
        <row r="135">
          <cell r="U135">
            <v>457</v>
          </cell>
          <cell r="V135" t="str">
            <v>CASETAS DE  REVISTAS</v>
          </cell>
          <cell r="W135">
            <v>6561.53</v>
          </cell>
        </row>
        <row r="136">
          <cell r="U136">
            <v>458</v>
          </cell>
          <cell r="V136" t="str">
            <v>AMPLIACION DE HORARIO BILLARES</v>
          </cell>
          <cell r="W136">
            <v>2726</v>
          </cell>
        </row>
        <row r="137">
          <cell r="U137">
            <v>459</v>
          </cell>
          <cell r="V137" t="str">
            <v>CASETAS DEPORTIVAS</v>
          </cell>
          <cell r="W137">
            <v>2869</v>
          </cell>
        </row>
        <row r="138">
          <cell r="U138">
            <v>460</v>
          </cell>
          <cell r="V138" t="str">
            <v>PARQUE DE BEIS BOL SAN JERONIM</v>
          </cell>
          <cell r="W138">
            <v>5000</v>
          </cell>
        </row>
        <row r="139">
          <cell r="U139">
            <v>462</v>
          </cell>
          <cell r="V139" t="str">
            <v>INTERESES REMANENTES  POR OBRA</v>
          </cell>
          <cell r="W139">
            <v>13657.01</v>
          </cell>
        </row>
        <row r="140">
          <cell r="U140">
            <v>463</v>
          </cell>
          <cell r="V140" t="str">
            <v>SALIDA DE GRUAS</v>
          </cell>
          <cell r="W140">
            <v>22918</v>
          </cell>
        </row>
        <row r="141">
          <cell r="U141">
            <v>464</v>
          </cell>
          <cell r="V141" t="str">
            <v>ARRASTRE DE VEHICULOS INFRACCI</v>
          </cell>
          <cell r="W141">
            <v>5267</v>
          </cell>
        </row>
        <row r="142">
          <cell r="U142">
            <v>467</v>
          </cell>
          <cell r="V142" t="str">
            <v>PRESTADORES DE SERVICIO</v>
          </cell>
          <cell r="W142">
            <v>86478.61</v>
          </cell>
        </row>
        <row r="143">
          <cell r="U143">
            <v>469</v>
          </cell>
          <cell r="V143" t="str">
            <v>CASETAS TELEFONICAS</v>
          </cell>
          <cell r="W143">
            <v>162288</v>
          </cell>
        </row>
        <row r="144">
          <cell r="U144">
            <v>470</v>
          </cell>
          <cell r="V144" t="str">
            <v>LOCALES ESTACION</v>
          </cell>
          <cell r="W144">
            <v>32925.5</v>
          </cell>
        </row>
        <row r="145">
          <cell r="U145">
            <v>471</v>
          </cell>
          <cell r="V145" t="str">
            <v>SANITARIOS PARDO</v>
          </cell>
          <cell r="W145">
            <v>8280</v>
          </cell>
        </row>
        <row r="146">
          <cell r="U146">
            <v>472</v>
          </cell>
          <cell r="V146" t="str">
            <v>MERCADO GAVIRA</v>
          </cell>
          <cell r="W146">
            <v>57179.15</v>
          </cell>
        </row>
        <row r="147">
          <cell r="U147">
            <v>474</v>
          </cell>
          <cell r="V147" t="str">
            <v>BASES PARA LICITACION ADQUISIC</v>
          </cell>
          <cell r="W147">
            <v>16606</v>
          </cell>
        </row>
        <row r="148">
          <cell r="U148">
            <v>476</v>
          </cell>
          <cell r="V148" t="str">
            <v>PADRON DE PERITOS FISCALES</v>
          </cell>
          <cell r="W148">
            <v>31797</v>
          </cell>
        </row>
        <row r="149">
          <cell r="U149">
            <v>477</v>
          </cell>
          <cell r="V149" t="str">
            <v>PADRON DIRECTOR RESPONSABLE DE</v>
          </cell>
          <cell r="W149">
            <v>82864</v>
          </cell>
        </row>
        <row r="150">
          <cell r="U150">
            <v>479</v>
          </cell>
          <cell r="V150" t="str">
            <v>COMERCIANTES AMBULANTES</v>
          </cell>
          <cell r="W150">
            <v>87929.99</v>
          </cell>
        </row>
        <row r="151">
          <cell r="U151">
            <v>480</v>
          </cell>
          <cell r="V151" t="str">
            <v>PERIFONEO</v>
          </cell>
          <cell r="W151">
            <v>8026</v>
          </cell>
        </row>
        <row r="152">
          <cell r="U152">
            <v>481</v>
          </cell>
          <cell r="V152" t="str">
            <v>REPARTO DE VOLANTES</v>
          </cell>
          <cell r="W152">
            <v>3080</v>
          </cell>
        </row>
        <row r="153">
          <cell r="U153">
            <v>482</v>
          </cell>
          <cell r="V153" t="str">
            <v>CALLEJONEADAS</v>
          </cell>
          <cell r="W153">
            <v>102555.78</v>
          </cell>
        </row>
        <row r="154">
          <cell r="U154">
            <v>483</v>
          </cell>
          <cell r="V154" t="str">
            <v>PROMOTOR TURISTICO</v>
          </cell>
          <cell r="W154">
            <v>45205</v>
          </cell>
        </row>
        <row r="155">
          <cell r="U155">
            <v>484</v>
          </cell>
          <cell r="V155" t="str">
            <v>PERMISO PARA ESPECTÁCULOS O CE</v>
          </cell>
          <cell r="W155">
            <v>99755</v>
          </cell>
        </row>
        <row r="156">
          <cell r="U156">
            <v>485</v>
          </cell>
          <cell r="V156" t="str">
            <v>SELLADO DE BOLETOS</v>
          </cell>
          <cell r="W156">
            <v>40998</v>
          </cell>
        </row>
        <row r="157">
          <cell r="U157">
            <v>486</v>
          </cell>
          <cell r="V157" t="str">
            <v>COLOCACION DE GUIAS</v>
          </cell>
          <cell r="W157">
            <v>1522</v>
          </cell>
        </row>
        <row r="158">
          <cell r="U158">
            <v>487</v>
          </cell>
          <cell r="V158" t="str">
            <v>COLOCACION DE LUMINARIA O LAMP</v>
          </cell>
          <cell r="W158">
            <v>1765</v>
          </cell>
        </row>
        <row r="159">
          <cell r="U159">
            <v>488</v>
          </cell>
          <cell r="V159" t="str">
            <v>COLOCACION DE POSTERIA DE CONC</v>
          </cell>
          <cell r="W159">
            <v>455</v>
          </cell>
        </row>
        <row r="160">
          <cell r="U160">
            <v>489</v>
          </cell>
          <cell r="V160" t="str">
            <v>INSTALACION DE TOMA DE CORRIEN</v>
          </cell>
          <cell r="W160">
            <v>740</v>
          </cell>
        </row>
        <row r="161">
          <cell r="U161">
            <v>491</v>
          </cell>
          <cell r="V161" t="str">
            <v>ESTRUCTURAS, CONSTRUCCIONES O</v>
          </cell>
          <cell r="W161">
            <v>5936.19</v>
          </cell>
        </row>
        <row r="162">
          <cell r="U162">
            <v>493</v>
          </cell>
          <cell r="V162" t="str">
            <v>RENOVACION PERMISO P/ USO VIA</v>
          </cell>
          <cell r="W162">
            <v>12252.8</v>
          </cell>
        </row>
        <row r="163">
          <cell r="U163" t="str">
            <v>_x000C_</v>
          </cell>
        </row>
        <row r="164">
          <cell r="U164" t="str">
            <v>Pag</v>
          </cell>
          <cell r="V164" t="str">
            <v>ina : 4                    Fecha Impresión</v>
          </cell>
        </row>
        <row r="165">
          <cell r="U165" t="str">
            <v>MUN</v>
          </cell>
          <cell r="V165" t="str">
            <v>ICIPIO DE GUANAJUATO, GTO</v>
          </cell>
        </row>
        <row r="166">
          <cell r="U166" t="str">
            <v>REP</v>
          </cell>
          <cell r="V166" t="str">
            <v>ORTE DE COBRANZA DEL DIA 01/01/2011 AL DIA</v>
          </cell>
        </row>
        <row r="167">
          <cell r="U167" t="str">
            <v>RES</v>
          </cell>
          <cell r="V167" t="str">
            <v>UMEN</v>
          </cell>
        </row>
        <row r="168">
          <cell r="U168" t="str">
            <v>---</v>
          </cell>
          <cell r="V168" t="str">
            <v>------------------------------------------</v>
          </cell>
          <cell r="W168" t="str">
            <v>----------------</v>
          </cell>
        </row>
        <row r="169">
          <cell r="U169" t="str">
            <v>CVE</v>
          </cell>
          <cell r="V169" t="str">
            <v>CONCEPTO</v>
          </cell>
          <cell r="W169" t="str">
            <v>COBRADO</v>
          </cell>
        </row>
        <row r="170">
          <cell r="U170" t="str">
            <v>---</v>
          </cell>
          <cell r="V170" t="str">
            <v>------------------------------------------</v>
          </cell>
          <cell r="W170" t="str">
            <v>----------------</v>
          </cell>
        </row>
        <row r="171">
          <cell r="U171">
            <v>494</v>
          </cell>
          <cell r="V171" t="str">
            <v>REPOSICION DE CREDENCIAL</v>
          </cell>
          <cell r="W171">
            <v>960</v>
          </cell>
        </row>
        <row r="172">
          <cell r="U172">
            <v>502</v>
          </cell>
          <cell r="V172" t="str">
            <v>RECARGOS OTROS IMPTOS Y DERECH</v>
          </cell>
          <cell r="W172">
            <v>418723.21</v>
          </cell>
        </row>
        <row r="173">
          <cell r="U173">
            <v>503</v>
          </cell>
          <cell r="V173" t="str">
            <v>AVISO EXTEMP TRASLACION DE DOM</v>
          </cell>
          <cell r="W173">
            <v>71190.75</v>
          </cell>
        </row>
        <row r="174">
          <cell r="U174">
            <v>504</v>
          </cell>
          <cell r="V174" t="str">
            <v>AVISO EXTEMP TERM DE OBRA</v>
          </cell>
          <cell r="W174">
            <v>52883.09</v>
          </cell>
        </row>
        <row r="175">
          <cell r="U175">
            <v>505</v>
          </cell>
          <cell r="V175" t="str">
            <v>INF AL REG. DE CONST Y CONSER</v>
          </cell>
          <cell r="W175">
            <v>74293.36</v>
          </cell>
        </row>
        <row r="176">
          <cell r="U176">
            <v>506</v>
          </cell>
          <cell r="V176" t="str">
            <v>INFRACCIONES DIRECCION DE FISC</v>
          </cell>
          <cell r="W176">
            <v>157375.22</v>
          </cell>
        </row>
        <row r="177">
          <cell r="U177">
            <v>507</v>
          </cell>
          <cell r="V177" t="str">
            <v>INF AL BANDO POLICIA Y BUEN GO</v>
          </cell>
          <cell r="W177">
            <v>368560.85</v>
          </cell>
        </row>
        <row r="178">
          <cell r="U178">
            <v>508</v>
          </cell>
          <cell r="V178" t="str">
            <v>INF LEY DE TRANSITO Y SU REGLA</v>
          </cell>
          <cell r="W178">
            <v>2046328.63</v>
          </cell>
        </row>
        <row r="179">
          <cell r="U179">
            <v>509</v>
          </cell>
          <cell r="V179" t="str">
            <v>EXTEMP VERIFICACION AMB VEHICU</v>
          </cell>
          <cell r="W179">
            <v>175692</v>
          </cell>
        </row>
        <row r="180">
          <cell r="U180">
            <v>510</v>
          </cell>
          <cell r="V180" t="str">
            <v>ADMTVAS NO FISCALES *FEDERALES</v>
          </cell>
          <cell r="W180">
            <v>1322168.25</v>
          </cell>
        </row>
        <row r="181">
          <cell r="U181">
            <v>511</v>
          </cell>
          <cell r="V181" t="str">
            <v>ADMTVAS NO FISCALES * MPALES*</v>
          </cell>
          <cell r="W181">
            <v>11907</v>
          </cell>
        </row>
        <row r="182">
          <cell r="U182">
            <v>516</v>
          </cell>
          <cell r="V182" t="str">
            <v>DONATIVOS FIESTAS DE SAN JUAN</v>
          </cell>
          <cell r="W182">
            <v>45000</v>
          </cell>
        </row>
        <row r="183">
          <cell r="U183">
            <v>526</v>
          </cell>
          <cell r="V183" t="str">
            <v>RESPUESTA DE AYUNTAMIENTO</v>
          </cell>
          <cell r="W183">
            <v>36300</v>
          </cell>
        </row>
        <row r="184">
          <cell r="U184">
            <v>532</v>
          </cell>
          <cell r="V184" t="str">
            <v>FONDO INFRAEST SOCIAL MPAL.</v>
          </cell>
          <cell r="W184">
            <v>24398515</v>
          </cell>
        </row>
        <row r="185">
          <cell r="U185">
            <v>533</v>
          </cell>
          <cell r="V185" t="str">
            <v>FONDO PARA FORTALECIMIENTO MPA</v>
          </cell>
          <cell r="W185">
            <v>30241160</v>
          </cell>
        </row>
        <row r="186">
          <cell r="U186">
            <v>536</v>
          </cell>
          <cell r="V186" t="str">
            <v>PADRON DE PROVEEDORES</v>
          </cell>
          <cell r="W186">
            <v>55346</v>
          </cell>
        </row>
        <row r="187">
          <cell r="U187">
            <v>538</v>
          </cell>
          <cell r="V187" t="str">
            <v>BASES PARA LICITACION OBRA PUB</v>
          </cell>
          <cell r="W187">
            <v>6524</v>
          </cell>
        </row>
        <row r="188">
          <cell r="U188">
            <v>544</v>
          </cell>
          <cell r="V188" t="str">
            <v>INFRACCIONES AL REGLAMENTO DE</v>
          </cell>
          <cell r="W188">
            <v>16303.52</v>
          </cell>
        </row>
        <row r="189">
          <cell r="U189">
            <v>600</v>
          </cell>
          <cell r="V189" t="str">
            <v>FONDO GENERAL</v>
          </cell>
          <cell r="W189">
            <v>59647048</v>
          </cell>
        </row>
        <row r="190">
          <cell r="U190">
            <v>601</v>
          </cell>
          <cell r="V190" t="str">
            <v>FONDO DEL FOMENTO MUNICIPAL</v>
          </cell>
          <cell r="W190">
            <v>8025169.25</v>
          </cell>
        </row>
        <row r="191">
          <cell r="U191">
            <v>605</v>
          </cell>
          <cell r="V191" t="str">
            <v>IEPS ESPECIAL DE GASOLINAS Y D</v>
          </cell>
          <cell r="W191">
            <v>2710979.2</v>
          </cell>
        </row>
        <row r="192">
          <cell r="U192">
            <v>606</v>
          </cell>
          <cell r="V192" t="str">
            <v>FONDO DE FISCALIZACION</v>
          </cell>
          <cell r="W192">
            <v>2812572.39</v>
          </cell>
        </row>
        <row r="193">
          <cell r="U193">
            <v>706</v>
          </cell>
          <cell r="V193" t="str">
            <v>CREDITOS BANCARIOS</v>
          </cell>
          <cell r="W193">
            <v>2400000</v>
          </cell>
        </row>
        <row r="194">
          <cell r="U194">
            <v>805</v>
          </cell>
          <cell r="V194" t="str">
            <v>CENTRO DE APRENDIZAJE DIGITAL</v>
          </cell>
          <cell r="W194">
            <v>35050</v>
          </cell>
        </row>
        <row r="195">
          <cell r="U195">
            <v>806</v>
          </cell>
          <cell r="V195" t="str">
            <v>EXCEDENTES PAGADOS</v>
          </cell>
          <cell r="W195">
            <v>5890.43</v>
          </cell>
        </row>
        <row r="196">
          <cell r="U196">
            <v>822</v>
          </cell>
          <cell r="V196" t="str">
            <v>COMISION ACREMEX</v>
          </cell>
          <cell r="W196">
            <v>64.959999999999994</v>
          </cell>
        </row>
        <row r="197">
          <cell r="U197">
            <v>834</v>
          </cell>
          <cell r="V197" t="str">
            <v>INMOB. DE PROYECTOS IND. Y TUR</v>
          </cell>
          <cell r="W197">
            <v>2796</v>
          </cell>
        </row>
        <row r="198">
          <cell r="U198">
            <v>855</v>
          </cell>
          <cell r="V198" t="str">
            <v>EQUIPAMIENTO MUSEO MOMIAS</v>
          </cell>
          <cell r="W198">
            <v>1744</v>
          </cell>
        </row>
        <row r="199">
          <cell r="U199">
            <v>860</v>
          </cell>
          <cell r="V199" t="str">
            <v>PROG. ESCOLAR RESIDUOS SOLIDOS</v>
          </cell>
          <cell r="W199">
            <v>206129</v>
          </cell>
        </row>
        <row r="200">
          <cell r="U200">
            <v>870</v>
          </cell>
          <cell r="V200" t="str">
            <v>AVALUOS FISCALES PARA PERITOS</v>
          </cell>
          <cell r="W200">
            <v>719.6</v>
          </cell>
        </row>
        <row r="201">
          <cell r="U201">
            <v>887</v>
          </cell>
          <cell r="V201" t="str">
            <v>DEVOLUCIONES S/RECAUDACION</v>
          </cell>
          <cell r="W201">
            <v>51006.05</v>
          </cell>
        </row>
        <row r="202">
          <cell r="U202">
            <v>888</v>
          </cell>
          <cell r="V202" t="str">
            <v>COBROS SIMAPAG</v>
          </cell>
          <cell r="W202">
            <v>155403</v>
          </cell>
        </row>
        <row r="203">
          <cell r="U203">
            <v>892</v>
          </cell>
          <cell r="V203" t="str">
            <v>REPARACION DE DAÑOS</v>
          </cell>
          <cell r="W203">
            <v>262078.75</v>
          </cell>
        </row>
        <row r="204">
          <cell r="U204">
            <v>898</v>
          </cell>
          <cell r="V204" t="str">
            <v>APORTACIONES VOLUNTARIAS BOMBE</v>
          </cell>
          <cell r="W204">
            <v>168469.5</v>
          </cell>
        </row>
        <row r="205">
          <cell r="U205">
            <v>900</v>
          </cell>
          <cell r="V205" t="str">
            <v>INGRESOS POR CLASIFICAR</v>
          </cell>
          <cell r="W205">
            <v>1141240</v>
          </cell>
        </row>
        <row r="206">
          <cell r="U206" t="str">
            <v>===</v>
          </cell>
          <cell r="V206" t="str">
            <v>==========================================</v>
          </cell>
          <cell r="W206" t="str">
            <v>================</v>
          </cell>
        </row>
        <row r="207">
          <cell r="V207" t="str">
            <v>TOTALES DE COBRANZA</v>
          </cell>
          <cell r="W207">
            <v>204761980.94</v>
          </cell>
        </row>
      </sheetData>
      <sheetData sheetId="8">
        <row r="2">
          <cell r="AU2" t="str">
            <v>Junio acumulado</v>
          </cell>
        </row>
      </sheetData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s"/>
      <sheetName val="ene-nov14"/>
      <sheetName val="acum14"/>
      <sheetName val="Hoja1"/>
    </sheetNames>
    <sheetDataSet>
      <sheetData sheetId="0">
        <row r="1">
          <cell r="D1" t="str">
            <v>febrero</v>
          </cell>
          <cell r="E1">
            <v>0</v>
          </cell>
          <cell r="F1">
            <v>0</v>
          </cell>
          <cell r="J1" t="str">
            <v>abril</v>
          </cell>
          <cell r="K1">
            <v>0</v>
          </cell>
          <cell r="L1">
            <v>0</v>
          </cell>
          <cell r="M1" t="str">
            <v>mayo</v>
          </cell>
          <cell r="N1">
            <v>0</v>
          </cell>
          <cell r="O1">
            <v>0</v>
          </cell>
          <cell r="S1" t="str">
            <v>julio</v>
          </cell>
          <cell r="T1">
            <v>0</v>
          </cell>
          <cell r="U1">
            <v>0</v>
          </cell>
          <cell r="V1" t="str">
            <v>agosto</v>
          </cell>
          <cell r="W1">
            <v>0</v>
          </cell>
          <cell r="X1">
            <v>0</v>
          </cell>
          <cell r="Y1" t="str">
            <v>septiembre</v>
          </cell>
          <cell r="Z1">
            <v>0</v>
          </cell>
          <cell r="AA1">
            <v>0</v>
          </cell>
          <cell r="AB1" t="str">
            <v>octubre</v>
          </cell>
          <cell r="AC1">
            <v>0</v>
          </cell>
          <cell r="AD1">
            <v>0</v>
          </cell>
        </row>
        <row r="2">
          <cell r="D2">
            <v>1</v>
          </cell>
          <cell r="E2" t="str">
            <v>IMPTO. PREDIAL URBANO CORRIENT</v>
          </cell>
          <cell r="F2">
            <v>3205060.25</v>
          </cell>
          <cell r="J2">
            <v>1</v>
          </cell>
          <cell r="K2" t="str">
            <v>IMPTO. PREDIAL URBANO CORRIENT</v>
          </cell>
          <cell r="L2">
            <v>754639.05</v>
          </cell>
          <cell r="M2">
            <v>1</v>
          </cell>
          <cell r="N2" t="str">
            <v>IMPTO. PREDIAL URBANO CORRIENT</v>
          </cell>
          <cell r="O2">
            <v>564129.06000000006</v>
          </cell>
          <cell r="S2">
            <v>1</v>
          </cell>
          <cell r="T2" t="str">
            <v>IMPTO. PREDIAL URBANO CORRIENT</v>
          </cell>
          <cell r="U2">
            <v>532839.88</v>
          </cell>
          <cell r="V2">
            <v>1</v>
          </cell>
          <cell r="W2" t="str">
            <v>IMPTO. PREDIAL URBANO CORRIENT</v>
          </cell>
          <cell r="X2">
            <v>410845.21</v>
          </cell>
          <cell r="Y2">
            <v>1</v>
          </cell>
          <cell r="Z2" t="str">
            <v>IMPTO. PREDIAL URBANO CORRIENT</v>
          </cell>
          <cell r="AA2">
            <v>616591.02</v>
          </cell>
          <cell r="AB2">
            <v>1</v>
          </cell>
          <cell r="AC2" t="str">
            <v>IMPTO. PREDIAL URBANO CORRIENT</v>
          </cell>
          <cell r="AD2">
            <v>549312.38</v>
          </cell>
        </row>
        <row r="3">
          <cell r="D3">
            <v>2</v>
          </cell>
          <cell r="E3" t="str">
            <v>IMPTO. PREDIAL RUSTICO CORRIEN</v>
          </cell>
          <cell r="F3">
            <v>430165.02</v>
          </cell>
          <cell r="J3">
            <v>2</v>
          </cell>
          <cell r="K3" t="str">
            <v>IMPTO. PREDIAL RUSTICO CORRIEN</v>
          </cell>
          <cell r="L3">
            <v>130363.5</v>
          </cell>
          <cell r="M3">
            <v>2</v>
          </cell>
          <cell r="N3" t="str">
            <v>IMPTO. PREDIAL RUSTICO CORRIEN</v>
          </cell>
          <cell r="O3">
            <v>33241.1</v>
          </cell>
          <cell r="S3">
            <v>2</v>
          </cell>
          <cell r="T3" t="str">
            <v>IMPTO. PREDIAL RUSTICO CORRIEN</v>
          </cell>
          <cell r="U3">
            <v>79839.5</v>
          </cell>
          <cell r="V3">
            <v>2</v>
          </cell>
          <cell r="W3" t="str">
            <v>IMPTO. PREDIAL RUSTICO CORRIEN</v>
          </cell>
          <cell r="X3">
            <v>43423.93</v>
          </cell>
          <cell r="Y3">
            <v>2</v>
          </cell>
          <cell r="Z3" t="str">
            <v>IMPTO. PREDIAL RUSTICO CORRIEN</v>
          </cell>
          <cell r="AA3">
            <v>24410.05</v>
          </cell>
          <cell r="AB3">
            <v>2</v>
          </cell>
          <cell r="AC3" t="str">
            <v>IMPTO. PREDIAL RUSTICO CORRIEN</v>
          </cell>
          <cell r="AD3">
            <v>74612.570000000007</v>
          </cell>
        </row>
        <row r="4">
          <cell r="D4">
            <v>4</v>
          </cell>
          <cell r="E4" t="str">
            <v>RECARGOS 3%</v>
          </cell>
          <cell r="F4">
            <v>403701.68</v>
          </cell>
          <cell r="J4">
            <v>4</v>
          </cell>
          <cell r="K4" t="str">
            <v>RECARGOS 3%</v>
          </cell>
          <cell r="L4">
            <v>207193.54</v>
          </cell>
          <cell r="M4">
            <v>4</v>
          </cell>
          <cell r="N4" t="str">
            <v>RECARGOS 3%</v>
          </cell>
          <cell r="O4">
            <v>207373.87</v>
          </cell>
          <cell r="S4">
            <v>4</v>
          </cell>
          <cell r="T4" t="str">
            <v>RECARGOS 3%</v>
          </cell>
          <cell r="U4">
            <v>172401.5</v>
          </cell>
          <cell r="V4">
            <v>4</v>
          </cell>
          <cell r="W4" t="str">
            <v>RECARGOS 3%</v>
          </cell>
          <cell r="X4">
            <v>160293.76000000001</v>
          </cell>
          <cell r="Y4">
            <v>4</v>
          </cell>
          <cell r="Z4" t="str">
            <v>RECARGOS 3%</v>
          </cell>
          <cell r="AA4">
            <v>205633.08</v>
          </cell>
          <cell r="AB4">
            <v>4</v>
          </cell>
          <cell r="AC4" t="str">
            <v>RECARGOS 3%</v>
          </cell>
          <cell r="AD4">
            <v>224829.59</v>
          </cell>
        </row>
        <row r="5">
          <cell r="D5">
            <v>7</v>
          </cell>
          <cell r="E5" t="str">
            <v>IMPTO. PREDIAL URBANO REZAGO</v>
          </cell>
          <cell r="F5">
            <v>1131832.83</v>
          </cell>
          <cell r="J5">
            <v>7</v>
          </cell>
          <cell r="K5" t="str">
            <v>IMPTO. PREDIAL URBANO REZAGO</v>
          </cell>
          <cell r="L5">
            <v>501884.55</v>
          </cell>
          <cell r="M5">
            <v>7</v>
          </cell>
          <cell r="N5" t="str">
            <v>IMPTO. PREDIAL URBANO REZAGO</v>
          </cell>
          <cell r="O5">
            <v>536364.28</v>
          </cell>
          <cell r="S5">
            <v>7</v>
          </cell>
          <cell r="T5" t="str">
            <v>IMPTO. PREDIAL URBANO REZAGO</v>
          </cell>
          <cell r="U5">
            <v>320218.32</v>
          </cell>
          <cell r="V5">
            <v>7</v>
          </cell>
          <cell r="W5" t="str">
            <v>IMPTO. PREDIAL URBANO REZAGO</v>
          </cell>
          <cell r="X5">
            <v>282351.78000000003</v>
          </cell>
          <cell r="Y5">
            <v>7</v>
          </cell>
          <cell r="Z5" t="str">
            <v>IMPTO. PREDIAL URBANO REZAGO</v>
          </cell>
          <cell r="AA5">
            <v>380245.08</v>
          </cell>
          <cell r="AB5">
            <v>7</v>
          </cell>
          <cell r="AC5" t="str">
            <v>IMPTO. PREDIAL URBANO REZAGO</v>
          </cell>
          <cell r="AD5">
            <v>366169</v>
          </cell>
        </row>
        <row r="6">
          <cell r="D6">
            <v>8</v>
          </cell>
          <cell r="E6" t="str">
            <v>IMPTO. PREDIAL RUSTICO REZAGO</v>
          </cell>
          <cell r="F6">
            <v>132130.67000000001</v>
          </cell>
          <cell r="J6">
            <v>8</v>
          </cell>
          <cell r="K6" t="str">
            <v>IMPTO. PREDIAL RUSTICO REZAGO</v>
          </cell>
          <cell r="L6">
            <v>32190.46</v>
          </cell>
          <cell r="M6">
            <v>8</v>
          </cell>
          <cell r="N6" t="str">
            <v>IMPTO. PREDIAL RUSTICO REZAGO</v>
          </cell>
          <cell r="O6">
            <v>15955.77</v>
          </cell>
          <cell r="S6">
            <v>8</v>
          </cell>
          <cell r="T6" t="str">
            <v>IMPTO. PREDIAL RUSTICO REZAGO</v>
          </cell>
          <cell r="U6">
            <v>19231.07</v>
          </cell>
          <cell r="V6">
            <v>8</v>
          </cell>
          <cell r="W6" t="str">
            <v>IMPTO. PREDIAL RUSTICO REZAGO</v>
          </cell>
          <cell r="X6">
            <v>53821.29</v>
          </cell>
          <cell r="Y6">
            <v>8</v>
          </cell>
          <cell r="Z6" t="str">
            <v>IMPTO. PREDIAL RUSTICO REZAGO</v>
          </cell>
          <cell r="AA6">
            <v>18060.96</v>
          </cell>
          <cell r="AB6">
            <v>8</v>
          </cell>
          <cell r="AC6" t="str">
            <v>IMPTO. PREDIAL RUSTICO REZAGO</v>
          </cell>
          <cell r="AD6">
            <v>72765.649999999994</v>
          </cell>
        </row>
        <row r="7">
          <cell r="D7">
            <v>13</v>
          </cell>
          <cell r="E7" t="str">
            <v>HONORARIOS DE COBRANZA</v>
          </cell>
          <cell r="F7">
            <v>86485.4</v>
          </cell>
          <cell r="J7">
            <v>13</v>
          </cell>
          <cell r="K7" t="str">
            <v>HONORARIOS DE COBRANZA</v>
          </cell>
          <cell r="L7">
            <v>42432.7</v>
          </cell>
          <cell r="M7">
            <v>13</v>
          </cell>
          <cell r="N7" t="str">
            <v>HONORARIOS DE COBRANZA</v>
          </cell>
          <cell r="O7">
            <v>48585.97</v>
          </cell>
          <cell r="S7">
            <v>13</v>
          </cell>
          <cell r="T7" t="str">
            <v>HONORARIOS DE COBRANZA</v>
          </cell>
          <cell r="U7">
            <v>30776.33</v>
          </cell>
          <cell r="V7">
            <v>13</v>
          </cell>
          <cell r="W7" t="str">
            <v>HONORARIOS DE COBRANZA</v>
          </cell>
          <cell r="X7">
            <v>51245.53</v>
          </cell>
          <cell r="Y7">
            <v>13</v>
          </cell>
          <cell r="Z7" t="str">
            <v>HONORARIOS DE COBRANZA</v>
          </cell>
          <cell r="AA7">
            <v>38429.019999999997</v>
          </cell>
          <cell r="AB7">
            <v>13</v>
          </cell>
          <cell r="AC7" t="str">
            <v>HONORARIOS DE COBRANZA</v>
          </cell>
          <cell r="AD7">
            <v>49629.75</v>
          </cell>
        </row>
        <row r="8">
          <cell r="D8">
            <v>14</v>
          </cell>
          <cell r="E8" t="str">
            <v>C.O.A. 20%</v>
          </cell>
          <cell r="F8">
            <v>9855.5</v>
          </cell>
          <cell r="J8">
            <v>14</v>
          </cell>
          <cell r="K8" t="str">
            <v>C.O.A. 20%</v>
          </cell>
          <cell r="L8">
            <v>12576</v>
          </cell>
          <cell r="M8">
            <v>14</v>
          </cell>
          <cell r="N8" t="str">
            <v>C.O.A. 20%</v>
          </cell>
          <cell r="O8">
            <v>1036.5</v>
          </cell>
          <cell r="S8">
            <v>14</v>
          </cell>
          <cell r="T8" t="str">
            <v>C.O.A. 20%</v>
          </cell>
          <cell r="U8">
            <v>750</v>
          </cell>
          <cell r="V8">
            <v>14</v>
          </cell>
          <cell r="W8" t="str">
            <v>C.O.A. 20%</v>
          </cell>
          <cell r="X8">
            <v>425</v>
          </cell>
          <cell r="Y8">
            <v>14</v>
          </cell>
          <cell r="Z8" t="str">
            <v>C.O.A. 20%</v>
          </cell>
          <cell r="AA8">
            <v>633.5</v>
          </cell>
          <cell r="AB8">
            <v>14</v>
          </cell>
          <cell r="AC8" t="str">
            <v>C.O.A. 20%</v>
          </cell>
          <cell r="AD8">
            <v>2102</v>
          </cell>
        </row>
        <row r="9">
          <cell r="D9">
            <v>103</v>
          </cell>
          <cell r="E9" t="str">
            <v>TRASLACION DE DOMINIO</v>
          </cell>
          <cell r="F9">
            <v>116467.53</v>
          </cell>
          <cell r="J9">
            <v>103</v>
          </cell>
          <cell r="K9" t="str">
            <v>TRASLACION DE DOMINIO</v>
          </cell>
          <cell r="L9">
            <v>496642.55</v>
          </cell>
          <cell r="M9">
            <v>103</v>
          </cell>
          <cell r="N9" t="str">
            <v>TRASLACION DE DOMINIO</v>
          </cell>
          <cell r="O9">
            <v>145600.44</v>
          </cell>
          <cell r="S9">
            <v>103</v>
          </cell>
          <cell r="T9" t="str">
            <v>TRASLACION DE DOMINIO</v>
          </cell>
          <cell r="U9">
            <v>310590.51</v>
          </cell>
          <cell r="V9">
            <v>103</v>
          </cell>
          <cell r="W9" t="str">
            <v>TRASLACION DE DOMINIO</v>
          </cell>
          <cell r="X9">
            <v>528357.07999999996</v>
          </cell>
          <cell r="Y9">
            <v>103</v>
          </cell>
          <cell r="Z9" t="str">
            <v>TRASLACION DE DOMINIO</v>
          </cell>
          <cell r="AA9">
            <v>350411.32</v>
          </cell>
          <cell r="AB9">
            <v>103</v>
          </cell>
          <cell r="AC9" t="str">
            <v>TRASLACION DE DOMINIO</v>
          </cell>
          <cell r="AD9">
            <v>225896.98</v>
          </cell>
        </row>
        <row r="10">
          <cell r="D10">
            <v>104</v>
          </cell>
          <cell r="E10" t="str">
            <v>SOBRE DIVISION Y LOTIFICACION</v>
          </cell>
          <cell r="F10">
            <v>36789.61</v>
          </cell>
          <cell r="J10">
            <v>104</v>
          </cell>
          <cell r="K10" t="str">
            <v>SOBRE DIVISION Y LOTIFICACION</v>
          </cell>
          <cell r="L10">
            <v>50190.7</v>
          </cell>
          <cell r="M10">
            <v>104</v>
          </cell>
          <cell r="N10" t="str">
            <v>SOBRE DIVISION Y LOTIFICACION</v>
          </cell>
          <cell r="O10">
            <v>119830.52</v>
          </cell>
          <cell r="S10">
            <v>104</v>
          </cell>
          <cell r="T10" t="str">
            <v>SOBRE DIVISION Y LOTIFICACION</v>
          </cell>
          <cell r="U10">
            <v>46470.26</v>
          </cell>
          <cell r="V10">
            <v>104</v>
          </cell>
          <cell r="W10" t="str">
            <v>SOBRE DIVISION Y LOTIFICACION</v>
          </cell>
          <cell r="X10">
            <v>49488.800000000003</v>
          </cell>
          <cell r="Y10">
            <v>104</v>
          </cell>
          <cell r="Z10" t="str">
            <v>SOBRE DIVISION Y LOTIFICACION</v>
          </cell>
          <cell r="AA10">
            <v>61033.91</v>
          </cell>
          <cell r="AB10">
            <v>104</v>
          </cell>
          <cell r="AC10" t="str">
            <v>SOBRE DIVISION Y LOTIFICACION</v>
          </cell>
          <cell r="AD10">
            <v>73948.77</v>
          </cell>
        </row>
        <row r="11">
          <cell r="D11">
            <v>105</v>
          </cell>
          <cell r="E11" t="str">
            <v>DE FRACCIONAMIENTOS</v>
          </cell>
          <cell r="F11">
            <v>1938.01</v>
          </cell>
          <cell r="J11">
            <v>106</v>
          </cell>
          <cell r="K11" t="str">
            <v>BILLARES Y BOLICHES</v>
          </cell>
          <cell r="L11">
            <v>5723</v>
          </cell>
          <cell r="M11">
            <v>105</v>
          </cell>
          <cell r="N11" t="str">
            <v>DE FRACCIONAMIENTOS</v>
          </cell>
          <cell r="O11">
            <v>6104.15</v>
          </cell>
          <cell r="S11">
            <v>105</v>
          </cell>
          <cell r="T11" t="str">
            <v>DE FRACCIONAMIENTOS</v>
          </cell>
          <cell r="U11">
            <v>140464.84</v>
          </cell>
          <cell r="V11">
            <v>106</v>
          </cell>
          <cell r="W11" t="str">
            <v>BILLARES Y BOLICHES</v>
          </cell>
          <cell r="X11">
            <v>2231</v>
          </cell>
          <cell r="Y11">
            <v>107</v>
          </cell>
          <cell r="Z11" t="str">
            <v>VIDEO JUEGOS Y FUT-BOLITOS</v>
          </cell>
          <cell r="AA11">
            <v>2037</v>
          </cell>
          <cell r="AB11">
            <v>106</v>
          </cell>
          <cell r="AC11" t="str">
            <v>BILLARES Y BOLICHES</v>
          </cell>
          <cell r="AD11">
            <v>3977</v>
          </cell>
        </row>
        <row r="12">
          <cell r="D12">
            <v>106</v>
          </cell>
          <cell r="E12" t="str">
            <v>BILLARES Y BOLICHES</v>
          </cell>
          <cell r="F12">
            <v>5626</v>
          </cell>
          <cell r="J12">
            <v>107</v>
          </cell>
          <cell r="K12" t="str">
            <v>VIDEO JUEGOS Y FUT-BOLITOS</v>
          </cell>
          <cell r="L12">
            <v>1552</v>
          </cell>
          <cell r="M12">
            <v>106</v>
          </cell>
          <cell r="N12" t="str">
            <v>BILLARES Y BOLICHES</v>
          </cell>
          <cell r="O12">
            <v>485</v>
          </cell>
          <cell r="S12">
            <v>106</v>
          </cell>
          <cell r="T12" t="str">
            <v>BILLARES Y BOLICHES</v>
          </cell>
          <cell r="U12">
            <v>485</v>
          </cell>
          <cell r="V12">
            <v>107</v>
          </cell>
          <cell r="W12" t="str">
            <v>VIDEO JUEGOS Y FUT-BOLITOS</v>
          </cell>
          <cell r="X12">
            <v>1067</v>
          </cell>
          <cell r="Y12">
            <v>109</v>
          </cell>
          <cell r="Z12" t="str">
            <v>TEATRO Y CIRCO</v>
          </cell>
          <cell r="AA12">
            <v>604</v>
          </cell>
          <cell r="AB12">
            <v>107</v>
          </cell>
          <cell r="AC12" t="str">
            <v>VIDEO JUEGOS Y FUT-BOLITOS</v>
          </cell>
          <cell r="AD12">
            <v>1067</v>
          </cell>
        </row>
        <row r="13">
          <cell r="D13">
            <v>107</v>
          </cell>
          <cell r="E13" t="str">
            <v>VIDEO JUEGOS Y FUT-BOLITOS</v>
          </cell>
          <cell r="F13">
            <v>1552</v>
          </cell>
          <cell r="J13">
            <v>110</v>
          </cell>
          <cell r="K13" t="str">
            <v>ESPECTACULOS PUBLICOS ESPORADI</v>
          </cell>
          <cell r="L13">
            <v>101960.93</v>
          </cell>
          <cell r="M13">
            <v>107</v>
          </cell>
          <cell r="N13" t="str">
            <v>VIDEO JUEGOS Y FUT-BOLITOS</v>
          </cell>
          <cell r="O13">
            <v>2619</v>
          </cell>
          <cell r="S13">
            <v>107</v>
          </cell>
          <cell r="T13" t="str">
            <v>VIDEO JUEGOS Y FUT-BOLITOS</v>
          </cell>
          <cell r="U13">
            <v>2328</v>
          </cell>
          <cell r="V13">
            <v>110</v>
          </cell>
          <cell r="W13" t="str">
            <v>ESPECTACULOS PUBLICOS ESPORADI</v>
          </cell>
          <cell r="X13">
            <v>29956.3</v>
          </cell>
          <cell r="Y13">
            <v>110</v>
          </cell>
          <cell r="Z13" t="str">
            <v>ESPECTACULOS PUBLICOS ESPORADI</v>
          </cell>
          <cell r="AA13">
            <v>46706</v>
          </cell>
          <cell r="AB13">
            <v>110</v>
          </cell>
          <cell r="AC13" t="str">
            <v>ESPECTACULOS PUBLICOS ESPORADI</v>
          </cell>
          <cell r="AD13">
            <v>74546.45</v>
          </cell>
        </row>
        <row r="14">
          <cell r="D14">
            <v>110</v>
          </cell>
          <cell r="E14" t="str">
            <v>ESPECTACULOS PUBLICOS ESPORADI</v>
          </cell>
          <cell r="F14">
            <v>19214.8</v>
          </cell>
          <cell r="J14">
            <v>112</v>
          </cell>
          <cell r="K14" t="str">
            <v>ESPECTACULOS PUBLICOS PERMANEN</v>
          </cell>
          <cell r="L14">
            <v>60123.22</v>
          </cell>
          <cell r="M14">
            <v>110</v>
          </cell>
          <cell r="N14" t="str">
            <v>ESPECTACULOS PUBLICOS ESPORADI</v>
          </cell>
          <cell r="O14">
            <v>21643.599999999999</v>
          </cell>
          <cell r="S14">
            <v>109</v>
          </cell>
          <cell r="T14" t="str">
            <v>TEATRO Y CIRCO</v>
          </cell>
          <cell r="U14">
            <v>4368</v>
          </cell>
          <cell r="V14">
            <v>112</v>
          </cell>
          <cell r="W14" t="str">
            <v>ESPECTACULOS PUBLICOS PERMANEN</v>
          </cell>
          <cell r="X14">
            <v>41147.800000000003</v>
          </cell>
          <cell r="Y14">
            <v>112</v>
          </cell>
          <cell r="Z14" t="str">
            <v>ESPECTACULOS PUBLICOS PERMANEN</v>
          </cell>
          <cell r="AA14">
            <v>41461.29</v>
          </cell>
          <cell r="AB14">
            <v>112</v>
          </cell>
          <cell r="AC14" t="str">
            <v>ESPECTACULOS PUBLICOS PERMANEN</v>
          </cell>
          <cell r="AD14">
            <v>27807.34</v>
          </cell>
        </row>
        <row r="15">
          <cell r="D15">
            <v>112</v>
          </cell>
          <cell r="E15" t="str">
            <v>ESPECTACULOS PUBLICOS PERMANEN</v>
          </cell>
          <cell r="F15">
            <v>37955.31</v>
          </cell>
          <cell r="J15">
            <v>200</v>
          </cell>
          <cell r="K15" t="str">
            <v>RASTRO</v>
          </cell>
          <cell r="L15">
            <v>139449.26999999999</v>
          </cell>
          <cell r="M15">
            <v>112</v>
          </cell>
          <cell r="N15" t="str">
            <v>ESPECTACULOS PUBLICOS PERMANEN</v>
          </cell>
          <cell r="O15">
            <v>66019.11</v>
          </cell>
          <cell r="S15">
            <v>110</v>
          </cell>
          <cell r="T15" t="str">
            <v>ESPECTACULOS PUBLICOS ESPORADI</v>
          </cell>
          <cell r="U15">
            <v>10158.5</v>
          </cell>
          <cell r="V15">
            <v>200</v>
          </cell>
          <cell r="W15" t="str">
            <v>RASTRO</v>
          </cell>
          <cell r="X15">
            <v>125530.63</v>
          </cell>
          <cell r="Y15">
            <v>114</v>
          </cell>
          <cell r="Z15" t="str">
            <v>IMPUESTO SOBRE  EXPLOTACION  D</v>
          </cell>
          <cell r="AA15">
            <v>199.95</v>
          </cell>
          <cell r="AB15">
            <v>200</v>
          </cell>
          <cell r="AC15" t="str">
            <v>RASTRO</v>
          </cell>
          <cell r="AD15">
            <v>121996.99</v>
          </cell>
        </row>
        <row r="16">
          <cell r="D16">
            <v>200</v>
          </cell>
          <cell r="E16" t="str">
            <v>RASTRO</v>
          </cell>
          <cell r="F16">
            <v>123309.65</v>
          </cell>
          <cell r="J16">
            <v>201</v>
          </cell>
          <cell r="K16" t="str">
            <v>RECOLECCION DE BASURA</v>
          </cell>
          <cell r="L16">
            <v>57150.69</v>
          </cell>
          <cell r="M16">
            <v>114</v>
          </cell>
          <cell r="N16" t="str">
            <v>IMPUESTO SOBRE  EXPLOTACION  D</v>
          </cell>
          <cell r="O16">
            <v>10347.33</v>
          </cell>
          <cell r="S16">
            <v>112</v>
          </cell>
          <cell r="T16" t="str">
            <v>ESPECTACULOS PUBLICOS PERMANEN</v>
          </cell>
          <cell r="U16">
            <v>29981.63</v>
          </cell>
          <cell r="V16">
            <v>201</v>
          </cell>
          <cell r="W16" t="str">
            <v>RECOLECCION DE BASURA</v>
          </cell>
          <cell r="X16">
            <v>31029.71</v>
          </cell>
          <cell r="Y16">
            <v>200</v>
          </cell>
          <cell r="Z16" t="str">
            <v>RASTRO</v>
          </cell>
          <cell r="AA16">
            <v>103120.1</v>
          </cell>
          <cell r="AB16">
            <v>201</v>
          </cell>
          <cell r="AC16" t="str">
            <v>RECOLECCION DE BASURA</v>
          </cell>
          <cell r="AD16">
            <v>51966.49</v>
          </cell>
        </row>
        <row r="17">
          <cell r="D17">
            <v>201</v>
          </cell>
          <cell r="E17" t="str">
            <v>RECOLECCION DE BASURA</v>
          </cell>
          <cell r="F17">
            <v>1296.5</v>
          </cell>
          <cell r="J17">
            <v>202</v>
          </cell>
          <cell r="K17" t="str">
            <v>SEGURIDAD PUBLICA PERIODO MENS</v>
          </cell>
          <cell r="L17">
            <v>194707.20000000001</v>
          </cell>
          <cell r="M17">
            <v>200</v>
          </cell>
          <cell r="N17" t="str">
            <v>RASTRO</v>
          </cell>
          <cell r="O17">
            <v>150497.72</v>
          </cell>
          <cell r="S17">
            <v>114</v>
          </cell>
          <cell r="T17" t="str">
            <v>IMPUESTO SOBRE  EXPLOTACION  D</v>
          </cell>
          <cell r="U17">
            <v>148.19</v>
          </cell>
          <cell r="V17">
            <v>202</v>
          </cell>
          <cell r="W17" t="str">
            <v>SEGURIDAD PUBLICA PERIODO MENS</v>
          </cell>
          <cell r="X17">
            <v>194707.20000000001</v>
          </cell>
          <cell r="Y17">
            <v>201</v>
          </cell>
          <cell r="Z17" t="str">
            <v>RECOLECCION DE BASURA</v>
          </cell>
          <cell r="AA17">
            <v>35337.78</v>
          </cell>
          <cell r="AB17">
            <v>202</v>
          </cell>
          <cell r="AC17" t="str">
            <v>SEGURIDAD PUBLICA PERIODO MENS</v>
          </cell>
          <cell r="AD17">
            <v>194707.20000000001</v>
          </cell>
        </row>
        <row r="18">
          <cell r="D18">
            <v>202</v>
          </cell>
          <cell r="E18" t="str">
            <v>SEGURIDAD PUBLICA PERIODO MENS</v>
          </cell>
          <cell r="F18">
            <v>68147.520000000004</v>
          </cell>
          <cell r="J18">
            <v>203</v>
          </cell>
          <cell r="K18" t="str">
            <v>PANTEONES CIUDAD</v>
          </cell>
          <cell r="L18">
            <v>54375.56</v>
          </cell>
          <cell r="M18">
            <v>201</v>
          </cell>
          <cell r="N18" t="str">
            <v>RECOLECCION DE BASURA</v>
          </cell>
          <cell r="O18">
            <v>46899.519999999997</v>
          </cell>
          <cell r="S18">
            <v>200</v>
          </cell>
          <cell r="T18" t="str">
            <v>RASTRO</v>
          </cell>
          <cell r="U18">
            <v>116667.58</v>
          </cell>
          <cell r="V18">
            <v>203</v>
          </cell>
          <cell r="W18" t="str">
            <v>PANTEONES CIUDAD</v>
          </cell>
          <cell r="X18">
            <v>56591.29</v>
          </cell>
          <cell r="Y18">
            <v>202</v>
          </cell>
          <cell r="Z18" t="str">
            <v>SEGURIDAD PUBLICA PERIODO MENS</v>
          </cell>
          <cell r="AA18">
            <v>194707.20000000001</v>
          </cell>
          <cell r="AB18">
            <v>203</v>
          </cell>
          <cell r="AC18" t="str">
            <v>PANTEONES CIUDAD</v>
          </cell>
          <cell r="AD18">
            <v>48352.02</v>
          </cell>
        </row>
        <row r="19">
          <cell r="D19">
            <v>203</v>
          </cell>
          <cell r="E19" t="str">
            <v>PANTEONES CIUDAD</v>
          </cell>
          <cell r="F19">
            <v>58273.89</v>
          </cell>
          <cell r="J19">
            <v>204</v>
          </cell>
          <cell r="K19" t="str">
            <v>PANTEONES COMUNIDADES</v>
          </cell>
          <cell r="L19">
            <v>22829.51</v>
          </cell>
          <cell r="M19">
            <v>202</v>
          </cell>
          <cell r="N19" t="str">
            <v>SEGURIDAD PUBLICA PERIODO MENS</v>
          </cell>
          <cell r="O19">
            <v>214177.92000000001</v>
          </cell>
          <cell r="S19">
            <v>201</v>
          </cell>
          <cell r="T19" t="str">
            <v>RECOLECCION DE BASURA</v>
          </cell>
          <cell r="U19">
            <v>23258.09</v>
          </cell>
          <cell r="V19">
            <v>204</v>
          </cell>
          <cell r="W19" t="str">
            <v>PANTEONES COMUNIDADES</v>
          </cell>
          <cell r="X19">
            <v>25332.01</v>
          </cell>
          <cell r="Y19">
            <v>203</v>
          </cell>
          <cell r="Z19" t="str">
            <v>PANTEONES CIUDAD</v>
          </cell>
          <cell r="AA19">
            <v>45693.95</v>
          </cell>
          <cell r="AB19">
            <v>204</v>
          </cell>
          <cell r="AC19" t="str">
            <v>PANTEONES COMUNIDADES</v>
          </cell>
          <cell r="AD19">
            <v>27624.97</v>
          </cell>
        </row>
        <row r="20">
          <cell r="D20">
            <v>204</v>
          </cell>
          <cell r="E20" t="str">
            <v>PANTEONES COMUNIDADES</v>
          </cell>
          <cell r="F20">
            <v>18354.009999999998</v>
          </cell>
          <cell r="J20">
            <v>205</v>
          </cell>
          <cell r="K20" t="str">
            <v>ESTACIONAMIENTO MUSEO MOMIAS</v>
          </cell>
          <cell r="L20">
            <v>47400</v>
          </cell>
          <cell r="M20">
            <v>203</v>
          </cell>
          <cell r="N20" t="str">
            <v>PANTEONES CIUDAD</v>
          </cell>
          <cell r="O20">
            <v>49715.27</v>
          </cell>
          <cell r="S20">
            <v>202</v>
          </cell>
          <cell r="T20" t="str">
            <v>SEGURIDAD PUBLICA PERIODO MENS</v>
          </cell>
          <cell r="U20">
            <v>194707.20000000001</v>
          </cell>
          <cell r="V20">
            <v>205</v>
          </cell>
          <cell r="W20" t="str">
            <v>ESTACIONAMIENTO MUSEO MOMIAS</v>
          </cell>
          <cell r="X20">
            <v>53390</v>
          </cell>
          <cell r="Y20">
            <v>204</v>
          </cell>
          <cell r="Z20" t="str">
            <v>PANTEONES COMUNIDADES</v>
          </cell>
          <cell r="AA20">
            <v>34650.71</v>
          </cell>
          <cell r="AB20">
            <v>205</v>
          </cell>
          <cell r="AC20" t="str">
            <v>ESTACIONAMIENTO MUSEO MOMIAS</v>
          </cell>
          <cell r="AD20">
            <v>30499</v>
          </cell>
        </row>
        <row r="21">
          <cell r="D21">
            <v>205</v>
          </cell>
          <cell r="E21" t="str">
            <v>ESTACIONAMIENTO MUSEO MOMIAS</v>
          </cell>
          <cell r="F21">
            <v>29779</v>
          </cell>
          <cell r="J21">
            <v>206</v>
          </cell>
          <cell r="K21" t="str">
            <v>ESTACIONAMIENTO MERCADO HIDALG</v>
          </cell>
          <cell r="L21">
            <v>28026</v>
          </cell>
          <cell r="M21">
            <v>204</v>
          </cell>
          <cell r="N21" t="str">
            <v>PANTEONES COMUNIDADES</v>
          </cell>
          <cell r="O21">
            <v>27569.93</v>
          </cell>
          <cell r="S21">
            <v>203</v>
          </cell>
          <cell r="T21" t="str">
            <v>PANTEONES CIUDAD</v>
          </cell>
          <cell r="U21">
            <v>78463.259999999995</v>
          </cell>
          <cell r="V21">
            <v>206</v>
          </cell>
          <cell r="W21" t="str">
            <v>ESTACIONAMIENTO MERCADO HIDALG</v>
          </cell>
          <cell r="X21">
            <v>28694</v>
          </cell>
          <cell r="Y21">
            <v>205</v>
          </cell>
          <cell r="Z21" t="str">
            <v>ESTACIONAMIENTO MUSEO MOMIAS</v>
          </cell>
          <cell r="AA21">
            <v>29385</v>
          </cell>
          <cell r="AB21">
            <v>206</v>
          </cell>
          <cell r="AC21" t="str">
            <v>ESTACIONAMIENTO MERCADO HIDALG</v>
          </cell>
          <cell r="AD21">
            <v>39267</v>
          </cell>
        </row>
        <row r="22">
          <cell r="D22">
            <v>206</v>
          </cell>
          <cell r="E22" t="str">
            <v>ESTACIONAMIENTO MERCADO HIDALG</v>
          </cell>
          <cell r="F22">
            <v>24966</v>
          </cell>
          <cell r="J22">
            <v>207</v>
          </cell>
          <cell r="K22" t="str">
            <v>ESTAC.  MERCADO EMBAJADORAS</v>
          </cell>
          <cell r="L22">
            <v>4432.22</v>
          </cell>
          <cell r="M22">
            <v>205</v>
          </cell>
          <cell r="N22" t="str">
            <v>ESTACIONAMIENTO MUSEO MOMIAS</v>
          </cell>
          <cell r="O22">
            <v>25027</v>
          </cell>
          <cell r="S22">
            <v>204</v>
          </cell>
          <cell r="T22" t="str">
            <v>PANTEONES COMUNIDADES</v>
          </cell>
          <cell r="U22">
            <v>20869.259999999998</v>
          </cell>
          <cell r="V22">
            <v>207</v>
          </cell>
          <cell r="W22" t="str">
            <v>ESTAC.  MERCADO EMBAJADORAS</v>
          </cell>
          <cell r="X22">
            <v>3438</v>
          </cell>
          <cell r="Y22">
            <v>206</v>
          </cell>
          <cell r="Z22" t="str">
            <v>ESTACIONAMIENTO MERCADO HIDALG</v>
          </cell>
          <cell r="AA22">
            <v>38278</v>
          </cell>
          <cell r="AB22">
            <v>207</v>
          </cell>
          <cell r="AC22" t="str">
            <v>ESTAC.  MERCADO EMBAJADORAS</v>
          </cell>
          <cell r="AD22">
            <v>5943</v>
          </cell>
        </row>
        <row r="23">
          <cell r="D23">
            <v>207</v>
          </cell>
          <cell r="E23" t="str">
            <v>ESTAC.  MERCADO EMBAJADORAS</v>
          </cell>
          <cell r="F23">
            <v>2765.66</v>
          </cell>
          <cell r="J23">
            <v>210</v>
          </cell>
          <cell r="K23" t="str">
            <v>POR LIC. DE CONST. Y AMPLIACIO</v>
          </cell>
          <cell r="L23">
            <v>104930.66</v>
          </cell>
          <cell r="M23">
            <v>206</v>
          </cell>
          <cell r="N23" t="str">
            <v>ESTACIONAMIENTO MERCADO HIDALG</v>
          </cell>
          <cell r="O23">
            <v>28194</v>
          </cell>
          <cell r="S23">
            <v>205</v>
          </cell>
          <cell r="T23" t="str">
            <v>ESTACIONAMIENTO MUSEO MOMIAS</v>
          </cell>
          <cell r="U23">
            <v>49930</v>
          </cell>
          <cell r="V23">
            <v>210</v>
          </cell>
          <cell r="W23" t="str">
            <v>POR LIC. DE CONST. Y AMPLIACIO</v>
          </cell>
          <cell r="X23">
            <v>175822.38</v>
          </cell>
          <cell r="Y23">
            <v>207</v>
          </cell>
          <cell r="Z23" t="str">
            <v>ESTAC.  MERCADO EMBAJADORAS</v>
          </cell>
          <cell r="AA23">
            <v>4605</v>
          </cell>
          <cell r="AB23">
            <v>210</v>
          </cell>
          <cell r="AC23" t="str">
            <v>POR LIC. DE CONST. Y AMPLIACIO</v>
          </cell>
          <cell r="AD23">
            <v>59921.64</v>
          </cell>
        </row>
        <row r="24">
          <cell r="D24">
            <v>210</v>
          </cell>
          <cell r="E24" t="str">
            <v>POR LIC. DE CONST. Y AMPLIACIO</v>
          </cell>
          <cell r="F24">
            <v>43900.59</v>
          </cell>
          <cell r="J24">
            <v>211</v>
          </cell>
          <cell r="K24" t="str">
            <v>POR LIC DE REGULARIZACION DE C</v>
          </cell>
          <cell r="L24">
            <v>13221.87</v>
          </cell>
          <cell r="M24">
            <v>207</v>
          </cell>
          <cell r="N24" t="str">
            <v>ESTAC.  MERCADO EMBAJADORAS</v>
          </cell>
          <cell r="O24">
            <v>6348</v>
          </cell>
          <cell r="S24">
            <v>206</v>
          </cell>
          <cell r="T24" t="str">
            <v>ESTACIONAMIENTO MERCADO HIDALG</v>
          </cell>
          <cell r="U24">
            <v>29187</v>
          </cell>
          <cell r="V24">
            <v>211</v>
          </cell>
          <cell r="W24" t="str">
            <v>POR LIC DE REGULARIZACION DE C</v>
          </cell>
          <cell r="X24">
            <v>14199.77</v>
          </cell>
          <cell r="Y24">
            <v>210</v>
          </cell>
          <cell r="Z24" t="str">
            <v>POR LIC. DE CONST. Y AMPLIACIO</v>
          </cell>
          <cell r="AA24">
            <v>134820.44</v>
          </cell>
          <cell r="AB24">
            <v>211</v>
          </cell>
          <cell r="AC24" t="str">
            <v>POR LIC DE REGULARIZACION DE C</v>
          </cell>
          <cell r="AD24">
            <v>25697</v>
          </cell>
        </row>
        <row r="25">
          <cell r="D25">
            <v>211</v>
          </cell>
          <cell r="E25" t="str">
            <v>POR LIC DE REGULARIZACION DE C</v>
          </cell>
          <cell r="F25">
            <v>28662.31</v>
          </cell>
          <cell r="J25">
            <v>212</v>
          </cell>
          <cell r="K25" t="str">
            <v>POR PRORROGAS DE LIC DE CONST</v>
          </cell>
          <cell r="L25">
            <v>3313.19</v>
          </cell>
          <cell r="M25">
            <v>210</v>
          </cell>
          <cell r="N25" t="str">
            <v>POR LIC. DE CONST. Y AMPLIACIO</v>
          </cell>
          <cell r="O25">
            <v>56543.27</v>
          </cell>
          <cell r="S25">
            <v>207</v>
          </cell>
          <cell r="T25" t="str">
            <v>ESTAC.  MERCADO EMBAJADORAS</v>
          </cell>
          <cell r="U25">
            <v>4699</v>
          </cell>
          <cell r="V25">
            <v>212</v>
          </cell>
          <cell r="W25" t="str">
            <v>POR PRORROGAS DE LIC DE CONST</v>
          </cell>
          <cell r="X25">
            <v>13767.14</v>
          </cell>
          <cell r="Y25">
            <v>211</v>
          </cell>
          <cell r="Z25" t="str">
            <v>POR LIC DE REGULARIZACION DE C</v>
          </cell>
          <cell r="AA25">
            <v>28926.82</v>
          </cell>
          <cell r="AB25">
            <v>217</v>
          </cell>
          <cell r="AC25" t="str">
            <v>ANALISIS DE FAC PARA DIV LOT O</v>
          </cell>
          <cell r="AD25">
            <v>21211.47</v>
          </cell>
        </row>
        <row r="26">
          <cell r="D26">
            <v>212</v>
          </cell>
          <cell r="E26" t="str">
            <v>POR PRORROGAS DE LIC DE CONST</v>
          </cell>
          <cell r="F26">
            <v>2633.34</v>
          </cell>
          <cell r="J26">
            <v>217</v>
          </cell>
          <cell r="K26" t="str">
            <v>ANALISIS DE FAC PARA DIV LOT O</v>
          </cell>
          <cell r="L26">
            <v>20949.599999999999</v>
          </cell>
          <cell r="M26">
            <v>211</v>
          </cell>
          <cell r="N26" t="str">
            <v>POR LIC DE REGULARIZACION DE C</v>
          </cell>
          <cell r="O26">
            <v>26512.58</v>
          </cell>
          <cell r="S26">
            <v>210</v>
          </cell>
          <cell r="T26" t="str">
            <v>POR LIC. DE CONST. Y AMPLIACIO</v>
          </cell>
          <cell r="U26">
            <v>147023.60999999999</v>
          </cell>
          <cell r="V26">
            <v>217</v>
          </cell>
          <cell r="W26" t="str">
            <v>ANALISIS DE FAC PARA DIV LOT O</v>
          </cell>
          <cell r="X26">
            <v>17021.55</v>
          </cell>
          <cell r="Y26">
            <v>212</v>
          </cell>
          <cell r="Z26" t="str">
            <v>POR PRORROGAS DE LIC DE CONST</v>
          </cell>
          <cell r="AA26">
            <v>388.25</v>
          </cell>
          <cell r="AB26">
            <v>220</v>
          </cell>
          <cell r="AC26" t="str">
            <v>LIC USO SUELO ALIN N. OFIC IND</v>
          </cell>
          <cell r="AD26">
            <v>1112.75</v>
          </cell>
        </row>
        <row r="27">
          <cell r="D27">
            <v>217</v>
          </cell>
          <cell r="E27" t="str">
            <v>ANALISIS DE FAC PARA DIV LOT O</v>
          </cell>
          <cell r="F27">
            <v>12046.02</v>
          </cell>
          <cell r="J27">
            <v>219</v>
          </cell>
          <cell r="K27" t="str">
            <v>LIC USO SUELO ALIN N. OFIC HAB</v>
          </cell>
          <cell r="L27">
            <v>1594.77</v>
          </cell>
          <cell r="M27">
            <v>217</v>
          </cell>
          <cell r="N27" t="str">
            <v>ANALISIS DE FAC PARA DIV LOT O</v>
          </cell>
          <cell r="O27">
            <v>18592.77</v>
          </cell>
          <cell r="S27">
            <v>211</v>
          </cell>
          <cell r="T27" t="str">
            <v>POR LIC DE REGULARIZACION DE C</v>
          </cell>
          <cell r="U27">
            <v>26588.18</v>
          </cell>
          <cell r="V27">
            <v>219</v>
          </cell>
          <cell r="W27" t="str">
            <v>LIC USO SUELO ALIN N. OFIC HAB</v>
          </cell>
          <cell r="X27">
            <v>8775.6200000000008</v>
          </cell>
          <cell r="Y27">
            <v>217</v>
          </cell>
          <cell r="Z27" t="str">
            <v>ANALISIS DE FAC PARA DIV LOT O</v>
          </cell>
          <cell r="AA27">
            <v>20949.599999999999</v>
          </cell>
          <cell r="AB27">
            <v>221</v>
          </cell>
          <cell r="AC27" t="str">
            <v>LIC USO SUELO ALIN N. OFIC COM</v>
          </cell>
          <cell r="AD27">
            <v>18044.169999999998</v>
          </cell>
        </row>
        <row r="28">
          <cell r="D28">
            <v>219</v>
          </cell>
          <cell r="E28" t="str">
            <v>LIC USO SUELO ALIN N. OFIC HAB</v>
          </cell>
          <cell r="F28">
            <v>7925.7</v>
          </cell>
          <cell r="J28">
            <v>220</v>
          </cell>
          <cell r="K28" t="str">
            <v>LIC USO SUELO ALIN N. OFIC IND</v>
          </cell>
          <cell r="L28">
            <v>8391.1</v>
          </cell>
          <cell r="M28">
            <v>219</v>
          </cell>
          <cell r="N28" t="str">
            <v>LIC USO SUELO ALIN N. OFIC HAB</v>
          </cell>
          <cell r="O28">
            <v>4519.91</v>
          </cell>
          <cell r="S28">
            <v>212</v>
          </cell>
          <cell r="T28" t="str">
            <v>POR PRORROGAS DE LIC DE CONST</v>
          </cell>
          <cell r="U28">
            <v>6995.09</v>
          </cell>
          <cell r="V28">
            <v>220</v>
          </cell>
          <cell r="W28" t="str">
            <v>LIC USO SUELO ALIN N. OFIC IND</v>
          </cell>
          <cell r="X28">
            <v>8391.1</v>
          </cell>
          <cell r="Y28">
            <v>219</v>
          </cell>
          <cell r="Z28" t="str">
            <v>LIC USO SUELO ALIN N. OFIC HAB</v>
          </cell>
          <cell r="AA28">
            <v>8373.15</v>
          </cell>
          <cell r="AB28">
            <v>226</v>
          </cell>
          <cell r="AC28" t="str">
            <v>AVALUOS PRAC POR PERITOS FISCA</v>
          </cell>
          <cell r="AD28">
            <v>5947.62</v>
          </cell>
        </row>
        <row r="29">
          <cell r="D29">
            <v>220</v>
          </cell>
          <cell r="E29" t="str">
            <v>LIC USO SUELO ALIN N. OFIC IND</v>
          </cell>
          <cell r="F29">
            <v>285.75</v>
          </cell>
          <cell r="J29">
            <v>221</v>
          </cell>
          <cell r="K29" t="str">
            <v>LIC USO SUELO ALIN N. OFIC COM</v>
          </cell>
          <cell r="L29">
            <v>38200.949999999997</v>
          </cell>
          <cell r="M29">
            <v>220</v>
          </cell>
          <cell r="N29" t="str">
            <v>LIC USO SUELO ALIN N. OFIC IND</v>
          </cell>
          <cell r="O29">
            <v>21362.42</v>
          </cell>
          <cell r="S29">
            <v>217</v>
          </cell>
          <cell r="T29" t="str">
            <v>ANALISIS DE FAC PARA DIV LOT O</v>
          </cell>
          <cell r="U29">
            <v>18330.88</v>
          </cell>
          <cell r="V29">
            <v>221</v>
          </cell>
          <cell r="W29" t="str">
            <v>LIC USO SUELO ALIN N. OFIC COM</v>
          </cell>
          <cell r="X29">
            <v>23905.4</v>
          </cell>
          <cell r="Y29">
            <v>220</v>
          </cell>
          <cell r="Z29" t="str">
            <v>LIC USO SUELO ALIN N. OFIC IND</v>
          </cell>
          <cell r="AA29">
            <v>24145.34</v>
          </cell>
          <cell r="AB29">
            <v>228</v>
          </cell>
          <cell r="AC29" t="str">
            <v>POR PERM EVENT P/ VTA DE BEB A</v>
          </cell>
          <cell r="AD29">
            <v>24535.84</v>
          </cell>
        </row>
        <row r="30">
          <cell r="D30">
            <v>221</v>
          </cell>
          <cell r="E30" t="str">
            <v>LIC USO SUELO ALIN N. OFIC COM</v>
          </cell>
          <cell r="F30">
            <v>19234.03</v>
          </cell>
          <cell r="J30">
            <v>227</v>
          </cell>
          <cell r="K30" t="str">
            <v>AVALUOS PRACT POR TESORERIA</v>
          </cell>
          <cell r="L30">
            <v>548</v>
          </cell>
          <cell r="M30">
            <v>221</v>
          </cell>
          <cell r="N30" t="str">
            <v>LIC USO SUELO ALIN N. OFIC COM</v>
          </cell>
          <cell r="O30">
            <v>26015.86</v>
          </cell>
          <cell r="S30">
            <v>219</v>
          </cell>
          <cell r="T30" t="str">
            <v>LIC USO SUELO ALIN N. OFIC HAB</v>
          </cell>
          <cell r="U30">
            <v>3571.25</v>
          </cell>
          <cell r="V30">
            <v>226</v>
          </cell>
          <cell r="W30" t="str">
            <v>AVALUOS PRAC POR PERITOS FISCA</v>
          </cell>
          <cell r="X30">
            <v>1846.9</v>
          </cell>
          <cell r="Y30">
            <v>221</v>
          </cell>
          <cell r="Z30" t="str">
            <v>LIC USO SUELO ALIN N. OFIC COM</v>
          </cell>
          <cell r="AA30">
            <v>35259.75</v>
          </cell>
          <cell r="AB30">
            <v>229</v>
          </cell>
          <cell r="AC30" t="str">
            <v>CONSTANCIAS DE ESTADO DE CUENT</v>
          </cell>
          <cell r="AD30">
            <v>38807.279999999999</v>
          </cell>
        </row>
        <row r="31">
          <cell r="D31">
            <v>226</v>
          </cell>
          <cell r="E31" t="str">
            <v>AVALUOS PRAC POR PERITOS FISCA</v>
          </cell>
          <cell r="F31">
            <v>15546.66</v>
          </cell>
          <cell r="J31">
            <v>228</v>
          </cell>
          <cell r="K31" t="str">
            <v>POR PERM EVENT P/ VTA DE BEB A</v>
          </cell>
          <cell r="L31">
            <v>24535.84</v>
          </cell>
          <cell r="M31">
            <v>226</v>
          </cell>
          <cell r="N31" t="str">
            <v>AVALUOS PRAC POR PERITOS FISCA</v>
          </cell>
          <cell r="O31">
            <v>7965.2</v>
          </cell>
          <cell r="S31">
            <v>220</v>
          </cell>
          <cell r="T31" t="str">
            <v>LIC USO SUELO ALIN N. OFIC IND</v>
          </cell>
          <cell r="U31">
            <v>12982.32</v>
          </cell>
          <cell r="V31">
            <v>227</v>
          </cell>
          <cell r="W31" t="str">
            <v>AVALUOS PRACT POR TESORERIA</v>
          </cell>
          <cell r="X31">
            <v>1000</v>
          </cell>
          <cell r="Y31">
            <v>226</v>
          </cell>
          <cell r="Z31" t="str">
            <v>AVALUOS PRAC POR PERITOS FISCA</v>
          </cell>
          <cell r="AA31">
            <v>591.1</v>
          </cell>
          <cell r="AB31">
            <v>240</v>
          </cell>
          <cell r="AC31" t="str">
            <v>REV PROY P/ AUT. DE TRAZA</v>
          </cell>
          <cell r="AD31">
            <v>110.88</v>
          </cell>
        </row>
        <row r="32">
          <cell r="D32">
            <v>227</v>
          </cell>
          <cell r="E32" t="str">
            <v>AVALUOS PRACT POR TESORERIA</v>
          </cell>
          <cell r="F32">
            <v>6190</v>
          </cell>
          <cell r="J32">
            <v>229</v>
          </cell>
          <cell r="K32" t="str">
            <v>CONSTANCIAS DE ESTADO DE CUENT</v>
          </cell>
          <cell r="L32">
            <v>37352.28</v>
          </cell>
          <cell r="M32">
            <v>227</v>
          </cell>
          <cell r="N32" t="str">
            <v>AVALUOS PRACT POR TESORERIA</v>
          </cell>
          <cell r="O32">
            <v>773.13</v>
          </cell>
          <cell r="S32">
            <v>221</v>
          </cell>
          <cell r="T32" t="str">
            <v>LIC USO SUELO ALIN N. OFIC COM</v>
          </cell>
          <cell r="U32">
            <v>24287.26</v>
          </cell>
          <cell r="V32">
            <v>228</v>
          </cell>
          <cell r="W32" t="str">
            <v>POR PERM EVENT P/ VTA DE BEB A</v>
          </cell>
          <cell r="X32">
            <v>21468.86</v>
          </cell>
          <cell r="Y32">
            <v>228</v>
          </cell>
          <cell r="Z32" t="str">
            <v>POR PERM EVENT P/ VTA DE BEB A</v>
          </cell>
          <cell r="AA32">
            <v>9200.94</v>
          </cell>
          <cell r="AB32">
            <v>241</v>
          </cell>
          <cell r="AC32" t="str">
            <v>AUTORIZACION  DE OBRAS DE URBA</v>
          </cell>
          <cell r="AD32">
            <v>916.65</v>
          </cell>
        </row>
        <row r="33">
          <cell r="D33">
            <v>228</v>
          </cell>
          <cell r="E33" t="str">
            <v>POR PERM EVENT P/ VTA DE BEB A</v>
          </cell>
          <cell r="F33">
            <v>3066.98</v>
          </cell>
          <cell r="J33">
            <v>240</v>
          </cell>
          <cell r="K33" t="str">
            <v>REV PROY P/ AUT. DE TRAZA</v>
          </cell>
          <cell r="L33">
            <v>282.04000000000002</v>
          </cell>
          <cell r="M33">
            <v>228</v>
          </cell>
          <cell r="N33" t="str">
            <v>POR PERM EVENT P/ VTA DE BEB A</v>
          </cell>
          <cell r="O33">
            <v>15334.9</v>
          </cell>
          <cell r="S33">
            <v>226</v>
          </cell>
          <cell r="T33" t="str">
            <v>AVALUOS PRAC POR PERITOS FISCA</v>
          </cell>
          <cell r="U33">
            <v>2025</v>
          </cell>
          <cell r="V33">
            <v>229</v>
          </cell>
          <cell r="W33" t="str">
            <v>CONSTANCIAS DE ESTADO DE CUENT</v>
          </cell>
          <cell r="X33">
            <v>40065.599999999999</v>
          </cell>
          <cell r="Y33">
            <v>229</v>
          </cell>
          <cell r="Z33" t="str">
            <v>CONSTANCIAS DE ESTADO DE CUENT</v>
          </cell>
          <cell r="AA33">
            <v>37217.519999999997</v>
          </cell>
          <cell r="AB33">
            <v>243</v>
          </cell>
          <cell r="AC33" t="str">
            <v>POR AUT O PERM MODIFICACION DE</v>
          </cell>
          <cell r="AD33">
            <v>2002</v>
          </cell>
        </row>
        <row r="34">
          <cell r="D34">
            <v>229</v>
          </cell>
          <cell r="E34" t="str">
            <v>CONSTANCIAS DE ESTADO DE CUENT</v>
          </cell>
          <cell r="F34">
            <v>27446.01</v>
          </cell>
          <cell r="J34">
            <v>244</v>
          </cell>
          <cell r="K34" t="str">
            <v>EXP DE LIC O PERM P/ ESTAB DE</v>
          </cell>
          <cell r="L34">
            <v>13879.03</v>
          </cell>
          <cell r="M34">
            <v>229</v>
          </cell>
          <cell r="N34" t="str">
            <v>CONSTANCIAS DE ESTADO DE CUENT</v>
          </cell>
          <cell r="O34">
            <v>34447.08</v>
          </cell>
          <cell r="S34">
            <v>228</v>
          </cell>
          <cell r="T34" t="str">
            <v>POR PERM EVENT P/ VTA DE BEB A</v>
          </cell>
          <cell r="U34">
            <v>40098.74</v>
          </cell>
          <cell r="V34">
            <v>244</v>
          </cell>
          <cell r="W34" t="str">
            <v>EXP DE LIC O PERM P/ ESTAB DE</v>
          </cell>
          <cell r="X34">
            <v>135014.67000000001</v>
          </cell>
          <cell r="Y34">
            <v>244</v>
          </cell>
          <cell r="Z34" t="str">
            <v>EXP DE LIC O PERM P/ ESTAB DE</v>
          </cell>
          <cell r="AA34">
            <v>6646.67</v>
          </cell>
          <cell r="AB34">
            <v>244</v>
          </cell>
          <cell r="AC34" t="str">
            <v>EXP DE LIC O PERM P/ ESTAB DE</v>
          </cell>
          <cell r="AD34">
            <v>40834.44</v>
          </cell>
        </row>
        <row r="35">
          <cell r="D35">
            <v>240</v>
          </cell>
          <cell r="E35" t="str">
            <v>REV PROY P/ AUT. DE TRAZA</v>
          </cell>
          <cell r="F35">
            <v>969</v>
          </cell>
          <cell r="J35">
            <v>248</v>
          </cell>
          <cell r="K35" t="str">
            <v>ESTACIONAMIENTO EX. EST. FERRO</v>
          </cell>
          <cell r="L35">
            <v>75944</v>
          </cell>
          <cell r="M35">
            <v>240</v>
          </cell>
          <cell r="N35" t="str">
            <v>REV PROY P/ AUT. DE TRAZA</v>
          </cell>
          <cell r="O35">
            <v>175.6</v>
          </cell>
          <cell r="S35">
            <v>229</v>
          </cell>
          <cell r="T35" t="str">
            <v>CONSTANCIAS DE ESTADO DE CUENT</v>
          </cell>
          <cell r="U35">
            <v>35239.32</v>
          </cell>
          <cell r="V35">
            <v>248</v>
          </cell>
          <cell r="W35" t="str">
            <v>ESTACIONAMIENTO EX. EST. FERRO</v>
          </cell>
          <cell r="X35">
            <v>74108</v>
          </cell>
          <cell r="Y35">
            <v>248</v>
          </cell>
          <cell r="Z35" t="str">
            <v>ESTACIONAMIENTO EX. EST. FERRO</v>
          </cell>
          <cell r="AA35">
            <v>84532</v>
          </cell>
          <cell r="AB35">
            <v>248</v>
          </cell>
          <cell r="AC35" t="str">
            <v>ESTACIONAMIENTO EX. EST. FERRO</v>
          </cell>
          <cell r="AD35">
            <v>122483</v>
          </cell>
        </row>
        <row r="36">
          <cell r="D36">
            <v>243</v>
          </cell>
          <cell r="E36" t="str">
            <v>POR AUT O PERM MODIFICACION DE</v>
          </cell>
          <cell r="F36">
            <v>3458.47</v>
          </cell>
          <cell r="J36">
            <v>249</v>
          </cell>
          <cell r="K36" t="str">
            <v>REGUL. PROR.LIC.CONT.75% DER.</v>
          </cell>
          <cell r="L36">
            <v>10630.23</v>
          </cell>
          <cell r="M36">
            <v>241</v>
          </cell>
          <cell r="N36" t="str">
            <v>AUTORIZACION  DE OBRAS DE URBA</v>
          </cell>
          <cell r="O36">
            <v>229.95</v>
          </cell>
          <cell r="S36">
            <v>240</v>
          </cell>
          <cell r="T36" t="str">
            <v>REV PROY P/ AUT. DE TRAZA</v>
          </cell>
          <cell r="U36">
            <v>161762.63</v>
          </cell>
          <cell r="V36">
            <v>249</v>
          </cell>
          <cell r="W36" t="str">
            <v>REGUL. PROR.LIC.CONT.75% DER.</v>
          </cell>
          <cell r="X36">
            <v>2907.79</v>
          </cell>
          <cell r="Y36">
            <v>249</v>
          </cell>
          <cell r="Z36" t="str">
            <v>REGUL. PROR.LIC.CONT.75% DER.</v>
          </cell>
          <cell r="AA36">
            <v>7554.77</v>
          </cell>
          <cell r="AB36">
            <v>249</v>
          </cell>
          <cell r="AC36" t="str">
            <v>REGUL. PROR.LIC.CONT.75% DER.</v>
          </cell>
          <cell r="AD36">
            <v>6337.85</v>
          </cell>
        </row>
        <row r="37">
          <cell r="D37">
            <v>244</v>
          </cell>
          <cell r="E37" t="str">
            <v>EXP DE LIC O PERM P/ ESTAB DE</v>
          </cell>
          <cell r="F37">
            <v>89496.37</v>
          </cell>
          <cell r="J37">
            <v>252</v>
          </cell>
          <cell r="K37" t="str">
            <v>RESOLUCION DE IMPACTO AMBIENTA</v>
          </cell>
          <cell r="L37">
            <v>9013.2900000000009</v>
          </cell>
          <cell r="M37">
            <v>243</v>
          </cell>
          <cell r="N37" t="str">
            <v>POR AUT O PERM MODIFICACION DE</v>
          </cell>
          <cell r="O37">
            <v>1117.92</v>
          </cell>
          <cell r="S37">
            <v>243</v>
          </cell>
          <cell r="T37" t="str">
            <v>POR AUT O PERM MODIFICACION DE</v>
          </cell>
          <cell r="U37">
            <v>1788.63</v>
          </cell>
          <cell r="V37">
            <v>252</v>
          </cell>
          <cell r="W37" t="str">
            <v>RESOLUCION DE IMPACTO AMBIENTA</v>
          </cell>
          <cell r="X37">
            <v>13118.81</v>
          </cell>
          <cell r="Y37">
            <v>252</v>
          </cell>
          <cell r="Z37" t="str">
            <v>RESOLUCION DE IMPACTO AMBIENTA</v>
          </cell>
          <cell r="AA37">
            <v>14306.5</v>
          </cell>
          <cell r="AB37">
            <v>252</v>
          </cell>
          <cell r="AC37" t="str">
            <v>RESOLUCION DE IMPACTO AMBIENTA</v>
          </cell>
          <cell r="AD37">
            <v>14037.31</v>
          </cell>
        </row>
        <row r="38">
          <cell r="D38">
            <v>248</v>
          </cell>
          <cell r="E38" t="str">
            <v>ESTACIONAMIENTO EX. EST. FERRO</v>
          </cell>
          <cell r="F38">
            <v>51754</v>
          </cell>
          <cell r="J38">
            <v>253</v>
          </cell>
          <cell r="K38" t="str">
            <v>ESTACIONAMIENTO EMBAJADORAS  (</v>
          </cell>
          <cell r="L38">
            <v>86163</v>
          </cell>
          <cell r="M38">
            <v>244</v>
          </cell>
          <cell r="N38" t="str">
            <v>EXP DE LIC O PERM P/ ESTAB DE</v>
          </cell>
          <cell r="O38">
            <v>52063.49</v>
          </cell>
          <cell r="S38">
            <v>244</v>
          </cell>
          <cell r="T38" t="str">
            <v>EXP DE LIC O PERM P/ ESTAB DE</v>
          </cell>
          <cell r="U38">
            <v>20713.07</v>
          </cell>
          <cell r="V38">
            <v>253</v>
          </cell>
          <cell r="W38" t="str">
            <v>ESTACIONAMIENTO EMBAJADORAS  (</v>
          </cell>
          <cell r="X38">
            <v>75916</v>
          </cell>
          <cell r="Y38">
            <v>253</v>
          </cell>
          <cell r="Z38" t="str">
            <v>ESTACIONAMIENTO EMBAJADORAS  (</v>
          </cell>
          <cell r="AA38">
            <v>92772</v>
          </cell>
          <cell r="AB38">
            <v>253</v>
          </cell>
          <cell r="AC38" t="str">
            <v>ESTACIONAMIENTO EMBAJADORAS  (</v>
          </cell>
          <cell r="AD38">
            <v>103528</v>
          </cell>
        </row>
        <row r="39">
          <cell r="D39">
            <v>249</v>
          </cell>
          <cell r="E39" t="str">
            <v>REGUL. PROR.LIC.CONT.75% DER.</v>
          </cell>
          <cell r="F39">
            <v>5663.27</v>
          </cell>
          <cell r="J39">
            <v>254</v>
          </cell>
          <cell r="K39" t="str">
            <v>POR CERTIF.TERMINO DE OBRA</v>
          </cell>
          <cell r="L39">
            <v>19578.95</v>
          </cell>
          <cell r="M39">
            <v>248</v>
          </cell>
          <cell r="N39" t="str">
            <v>ESTACIONAMIENTO EX. EST. FERRO</v>
          </cell>
          <cell r="O39">
            <v>68354</v>
          </cell>
          <cell r="S39">
            <v>248</v>
          </cell>
          <cell r="T39" t="str">
            <v>ESTACIONAMIENTO EX. EST. FERRO</v>
          </cell>
          <cell r="U39">
            <v>79059</v>
          </cell>
          <cell r="V39">
            <v>254</v>
          </cell>
          <cell r="W39" t="str">
            <v>POR CERTIF.TERMINO DE OBRA</v>
          </cell>
          <cell r="X39">
            <v>933.65</v>
          </cell>
          <cell r="Y39">
            <v>254</v>
          </cell>
          <cell r="Z39" t="str">
            <v>POR CERTIF.TERMINO DE OBRA</v>
          </cell>
          <cell r="AA39">
            <v>23310.99</v>
          </cell>
          <cell r="AB39">
            <v>254</v>
          </cell>
          <cell r="AC39" t="str">
            <v>POR CERTIF.TERMINO DE OBRA</v>
          </cell>
          <cell r="AD39">
            <v>11772.77</v>
          </cell>
        </row>
        <row r="40">
          <cell r="D40">
            <v>252</v>
          </cell>
          <cell r="E40" t="str">
            <v>RESOLUCION DE IMPACTO AMBIENTA</v>
          </cell>
          <cell r="F40">
            <v>12441.67</v>
          </cell>
          <cell r="J40">
            <v>256</v>
          </cell>
          <cell r="K40" t="str">
            <v>POR ALINEAM. N° USO HABIT</v>
          </cell>
          <cell r="L40">
            <v>103288.51</v>
          </cell>
          <cell r="M40">
            <v>249</v>
          </cell>
          <cell r="N40" t="str">
            <v>REGUL. PROR.LIC.CONT.75% DER.</v>
          </cell>
          <cell r="O40">
            <v>35202.31</v>
          </cell>
          <cell r="S40">
            <v>249</v>
          </cell>
          <cell r="T40" t="str">
            <v>REGUL. PROR.LIC.CONT.75% DER.</v>
          </cell>
          <cell r="U40">
            <v>8936.85</v>
          </cell>
          <cell r="V40">
            <v>256</v>
          </cell>
          <cell r="W40" t="str">
            <v>POR ALINEAM. N° USO HABIT</v>
          </cell>
          <cell r="X40">
            <v>130517.62</v>
          </cell>
          <cell r="Y40">
            <v>256</v>
          </cell>
          <cell r="Z40" t="str">
            <v>POR ALINEAM. N° USO HABIT</v>
          </cell>
          <cell r="AA40">
            <v>115854.64</v>
          </cell>
          <cell r="AB40">
            <v>256</v>
          </cell>
          <cell r="AC40" t="str">
            <v>POR ALINEAM. N° USO HABIT</v>
          </cell>
          <cell r="AD40">
            <v>83263.539999999994</v>
          </cell>
        </row>
        <row r="41">
          <cell r="D41">
            <v>253</v>
          </cell>
          <cell r="E41" t="str">
            <v>ESTACIONAMIENTO EMBAJADORAS  (</v>
          </cell>
          <cell r="F41">
            <v>72086</v>
          </cell>
          <cell r="J41">
            <v>258</v>
          </cell>
          <cell r="K41" t="str">
            <v>POR ALINEM. N° USO COMERCIAL</v>
          </cell>
          <cell r="L41">
            <v>8788.49</v>
          </cell>
          <cell r="M41">
            <v>252</v>
          </cell>
          <cell r="N41" t="str">
            <v>RESOLUCION DE IMPACTO AMBIENTA</v>
          </cell>
          <cell r="O41">
            <v>21158.83</v>
          </cell>
          <cell r="S41">
            <v>252</v>
          </cell>
          <cell r="T41" t="str">
            <v>RESOLUCION DE IMPACTO AMBIENTA</v>
          </cell>
          <cell r="U41">
            <v>7656.77</v>
          </cell>
          <cell r="V41">
            <v>258</v>
          </cell>
          <cell r="W41" t="str">
            <v>POR ALINEM. N° USO COMERCIAL</v>
          </cell>
          <cell r="X41">
            <v>13919.1</v>
          </cell>
          <cell r="Y41">
            <v>258</v>
          </cell>
          <cell r="Z41" t="str">
            <v>POR ALINEM. N° USO COMERCIAL</v>
          </cell>
          <cell r="AA41">
            <v>1799.19</v>
          </cell>
          <cell r="AB41">
            <v>257</v>
          </cell>
          <cell r="AC41" t="str">
            <v>POR ALINEAM. N° USO INDUST</v>
          </cell>
          <cell r="AD41">
            <v>8391.1</v>
          </cell>
        </row>
        <row r="42">
          <cell r="D42">
            <v>254</v>
          </cell>
          <cell r="E42" t="str">
            <v>POR CERTIF.TERMINO DE OBRA</v>
          </cell>
          <cell r="F42">
            <v>9887.2199999999993</v>
          </cell>
          <cell r="J42">
            <v>260</v>
          </cell>
          <cell r="K42" t="str">
            <v>POR PERMISO PARA VENTA DE LOTE</v>
          </cell>
          <cell r="L42">
            <v>164.52</v>
          </cell>
          <cell r="M42">
            <v>253</v>
          </cell>
          <cell r="N42" t="str">
            <v>ESTACIONAMIENTO EMBAJADORAS  (</v>
          </cell>
          <cell r="O42">
            <v>83616</v>
          </cell>
          <cell r="S42">
            <v>253</v>
          </cell>
          <cell r="T42" t="str">
            <v>ESTACIONAMIENTO EMBAJADORAS  (</v>
          </cell>
          <cell r="U42">
            <v>71790</v>
          </cell>
          <cell r="V42">
            <v>265</v>
          </cell>
          <cell r="W42" t="str">
            <v>DERECHOS POR OTROS SERV. TRANS</v>
          </cell>
          <cell r="X42">
            <v>321.45</v>
          </cell>
          <cell r="Y42">
            <v>265</v>
          </cell>
          <cell r="Z42" t="str">
            <v>DERECHOS POR OTROS SERV. TRANS</v>
          </cell>
          <cell r="AA42">
            <v>321.45</v>
          </cell>
          <cell r="AB42">
            <v>258</v>
          </cell>
          <cell r="AC42" t="str">
            <v>POR ALINEM. N° USO COMERCIAL</v>
          </cell>
          <cell r="AD42">
            <v>1510.47</v>
          </cell>
        </row>
        <row r="43">
          <cell r="D43">
            <v>256</v>
          </cell>
          <cell r="E43" t="str">
            <v>POR ALINEAM. N° USO HABIT</v>
          </cell>
          <cell r="F43">
            <v>135614.07</v>
          </cell>
          <cell r="J43">
            <v>264</v>
          </cell>
          <cell r="K43" t="str">
            <v>DERECHOS REFRENDO ANUAL CONCES</v>
          </cell>
          <cell r="L43">
            <v>2596.48</v>
          </cell>
          <cell r="M43">
            <v>254</v>
          </cell>
          <cell r="N43" t="str">
            <v>POR CERTIF.TERMINO DE OBRA</v>
          </cell>
          <cell r="O43">
            <v>2791.69</v>
          </cell>
          <cell r="S43">
            <v>254</v>
          </cell>
          <cell r="T43" t="str">
            <v>POR CERTIF.TERMINO DE OBRA</v>
          </cell>
          <cell r="U43">
            <v>6002.7</v>
          </cell>
          <cell r="V43">
            <v>266</v>
          </cell>
          <cell r="W43" t="str">
            <v>DICTAMEN DE FACTIBILIDAD PROTE</v>
          </cell>
          <cell r="X43">
            <v>9347.1</v>
          </cell>
          <cell r="Y43">
            <v>266</v>
          </cell>
          <cell r="Z43" t="str">
            <v>DICTAMEN DE FACTIBILIDAD PROTE</v>
          </cell>
          <cell r="AA43">
            <v>16023.6</v>
          </cell>
          <cell r="AB43">
            <v>261</v>
          </cell>
          <cell r="AC43" t="str">
            <v>SUPERVISION DE OBRA</v>
          </cell>
          <cell r="AD43">
            <v>147588.92000000001</v>
          </cell>
        </row>
        <row r="44">
          <cell r="D44">
            <v>258</v>
          </cell>
          <cell r="E44" t="str">
            <v>POR ALINEM. N° USO COMERCIAL</v>
          </cell>
          <cell r="F44">
            <v>8026.93</v>
          </cell>
          <cell r="J44">
            <v>266</v>
          </cell>
          <cell r="K44" t="str">
            <v>DICTAMEN DE FACTIBILIDAD PROTE</v>
          </cell>
          <cell r="L44">
            <v>20474.599999999999</v>
          </cell>
          <cell r="M44">
            <v>256</v>
          </cell>
          <cell r="N44" t="str">
            <v>POR ALINEAM. N° USO HABIT</v>
          </cell>
          <cell r="O44">
            <v>123330.18</v>
          </cell>
          <cell r="S44">
            <v>256</v>
          </cell>
          <cell r="T44" t="str">
            <v>POR ALINEAM. N° USO HABIT</v>
          </cell>
          <cell r="U44">
            <v>73498.52</v>
          </cell>
          <cell r="V44">
            <v>267</v>
          </cell>
          <cell r="W44" t="str">
            <v>CONSTANCIA  DE VERIFICACION PR</v>
          </cell>
          <cell r="X44">
            <v>1483.6</v>
          </cell>
          <cell r="Y44">
            <v>267</v>
          </cell>
          <cell r="Z44" t="str">
            <v>CONSTANCIA  DE VERIFICACION PR</v>
          </cell>
          <cell r="AA44">
            <v>1335.24</v>
          </cell>
          <cell r="AB44">
            <v>265</v>
          </cell>
          <cell r="AC44" t="str">
            <v>DERECHOS POR OTROS SERV. TRANS</v>
          </cell>
          <cell r="AD44">
            <v>321.45</v>
          </cell>
        </row>
        <row r="45">
          <cell r="D45">
            <v>260</v>
          </cell>
          <cell r="E45" t="str">
            <v>POR PERMISO PARA VENTA DE LOTE</v>
          </cell>
          <cell r="F45">
            <v>2572.1</v>
          </cell>
          <cell r="J45">
            <v>267</v>
          </cell>
          <cell r="K45" t="str">
            <v>CONSTANCIA  DE VERIFICACION PR</v>
          </cell>
          <cell r="L45">
            <v>1483.6</v>
          </cell>
          <cell r="M45">
            <v>257</v>
          </cell>
          <cell r="N45" t="str">
            <v>POR ALINEAM. N° USO INDUST</v>
          </cell>
          <cell r="O45">
            <v>38893.089999999997</v>
          </cell>
          <cell r="S45">
            <v>258</v>
          </cell>
          <cell r="T45" t="str">
            <v>POR ALINEM. N° USO COMERCIAL</v>
          </cell>
          <cell r="U45">
            <v>26391.26</v>
          </cell>
          <cell r="V45">
            <v>268</v>
          </cell>
          <cell r="W45" t="str">
            <v>CASA DE LA CULTURA</v>
          </cell>
          <cell r="X45">
            <v>9656.31</v>
          </cell>
          <cell r="Y45">
            <v>268</v>
          </cell>
          <cell r="Z45" t="str">
            <v>CASA DE LA CULTURA</v>
          </cell>
          <cell r="AA45">
            <v>67997.009999999995</v>
          </cell>
          <cell r="AB45">
            <v>266</v>
          </cell>
          <cell r="AC45" t="str">
            <v>DICTAMEN DE FACTIBILIDAD PROTE</v>
          </cell>
          <cell r="AD45">
            <v>40504.1</v>
          </cell>
        </row>
        <row r="46">
          <cell r="D46">
            <v>264</v>
          </cell>
          <cell r="E46" t="str">
            <v>DERECHOS REFRENDO ANUAL CONCES</v>
          </cell>
          <cell r="F46">
            <v>33799.24</v>
          </cell>
          <cell r="J46">
            <v>268</v>
          </cell>
          <cell r="K46" t="str">
            <v>CASA DE LA CULTURA</v>
          </cell>
          <cell r="L46">
            <v>125409.12</v>
          </cell>
          <cell r="M46">
            <v>258</v>
          </cell>
          <cell r="N46" t="str">
            <v>POR ALINEM. N° USO COMERCIAL</v>
          </cell>
          <cell r="O46">
            <v>9030.93</v>
          </cell>
          <cell r="S46">
            <v>265</v>
          </cell>
          <cell r="T46" t="str">
            <v>DERECHOS POR OTROS SERV. TRANS</v>
          </cell>
          <cell r="U46">
            <v>1500.1</v>
          </cell>
          <cell r="V46">
            <v>271</v>
          </cell>
          <cell r="W46" t="str">
            <v>PENSION EST. MUSEO DE MOMIAS</v>
          </cell>
          <cell r="X46">
            <v>3753.36</v>
          </cell>
          <cell r="Y46">
            <v>271</v>
          </cell>
          <cell r="Z46" t="str">
            <v>PENSION EST. MUSEO DE MOMIAS</v>
          </cell>
          <cell r="AA46">
            <v>4170.3999999999996</v>
          </cell>
          <cell r="AB46">
            <v>267</v>
          </cell>
          <cell r="AC46" t="str">
            <v>CONSTANCIA  DE VERIFICACION PR</v>
          </cell>
          <cell r="AD46">
            <v>1928.68</v>
          </cell>
        </row>
        <row r="47">
          <cell r="D47">
            <v>266</v>
          </cell>
          <cell r="E47" t="str">
            <v>DICTAMEN DE FACTIBILIDAD PROTE</v>
          </cell>
          <cell r="F47">
            <v>6676.5</v>
          </cell>
          <cell r="J47">
            <v>271</v>
          </cell>
          <cell r="K47" t="str">
            <v>PENSION EST. MUSEO DE MOMIAS</v>
          </cell>
          <cell r="L47">
            <v>2502.2399999999998</v>
          </cell>
          <cell r="M47">
            <v>260</v>
          </cell>
          <cell r="N47" t="str">
            <v>POR PERMISO PARA VENTA DE LOTE</v>
          </cell>
          <cell r="O47">
            <v>1010.17</v>
          </cell>
          <cell r="S47">
            <v>266</v>
          </cell>
          <cell r="T47" t="str">
            <v>DICTAMEN DE FACTIBILIDAD PROTE</v>
          </cell>
          <cell r="U47">
            <v>19584.400000000001</v>
          </cell>
          <cell r="V47">
            <v>273</v>
          </cell>
          <cell r="W47" t="str">
            <v>PENSION EST. JARDIN EMBAJADORA</v>
          </cell>
          <cell r="X47">
            <v>6376.24</v>
          </cell>
          <cell r="Y47">
            <v>272</v>
          </cell>
          <cell r="Z47" t="str">
            <v>PENSION EST. EX ESTACION DEL F</v>
          </cell>
          <cell r="AA47">
            <v>1668.16</v>
          </cell>
          <cell r="AB47">
            <v>268</v>
          </cell>
          <cell r="AC47" t="str">
            <v>CASA DE LA CULTURA</v>
          </cell>
          <cell r="AD47">
            <v>61400.36</v>
          </cell>
        </row>
        <row r="48">
          <cell r="D48">
            <v>267</v>
          </cell>
          <cell r="E48" t="str">
            <v>CONSTANCIA  DE VERIFICACION PR</v>
          </cell>
          <cell r="F48">
            <v>890.16</v>
          </cell>
          <cell r="J48">
            <v>273</v>
          </cell>
          <cell r="K48" t="str">
            <v>PENSION EST. JARDIN EMBAJADORA</v>
          </cell>
          <cell r="L48">
            <v>7925.84</v>
          </cell>
          <cell r="M48">
            <v>261</v>
          </cell>
          <cell r="N48" t="str">
            <v>SUPERVISION DE OBRA</v>
          </cell>
          <cell r="O48">
            <v>188585.86</v>
          </cell>
          <cell r="S48">
            <v>267</v>
          </cell>
          <cell r="T48" t="str">
            <v>CONSTANCIA  DE VERIFICACION PR</v>
          </cell>
          <cell r="U48">
            <v>1483.6</v>
          </cell>
          <cell r="V48">
            <v>274</v>
          </cell>
          <cell r="W48" t="str">
            <v>EXTENSION DE HORARIO</v>
          </cell>
          <cell r="X48">
            <v>143441.46</v>
          </cell>
          <cell r="Y48">
            <v>273</v>
          </cell>
          <cell r="Z48" t="str">
            <v>PENSION EST. JARDIN EMBAJADORA</v>
          </cell>
          <cell r="AA48">
            <v>11262.16</v>
          </cell>
          <cell r="AB48">
            <v>271</v>
          </cell>
          <cell r="AC48" t="str">
            <v>PENSION EST. MUSEO DE MOMIAS</v>
          </cell>
          <cell r="AD48">
            <v>3336.32</v>
          </cell>
        </row>
        <row r="49">
          <cell r="D49">
            <v>268</v>
          </cell>
          <cell r="E49" t="str">
            <v>CASA DE LA CULTURA</v>
          </cell>
          <cell r="F49">
            <v>3999.09</v>
          </cell>
          <cell r="J49">
            <v>274</v>
          </cell>
          <cell r="K49" t="str">
            <v>EXTENSION DE HORARIO</v>
          </cell>
          <cell r="L49">
            <v>147157.56</v>
          </cell>
          <cell r="M49">
            <v>264</v>
          </cell>
          <cell r="N49" t="str">
            <v>DERECHOS REFRENDO ANUAL CONCES</v>
          </cell>
          <cell r="O49">
            <v>12982.4</v>
          </cell>
          <cell r="S49">
            <v>268</v>
          </cell>
          <cell r="T49" t="str">
            <v>CASA DE LA CULTURA</v>
          </cell>
          <cell r="U49">
            <v>95246.58</v>
          </cell>
          <cell r="V49">
            <v>276</v>
          </cell>
          <cell r="W49" t="str">
            <v>CONSTANCIAS DIRECCION DE TRANS</v>
          </cell>
          <cell r="X49">
            <v>20950</v>
          </cell>
          <cell r="Y49">
            <v>274</v>
          </cell>
          <cell r="Z49" t="str">
            <v>EXTENSION DE HORARIO</v>
          </cell>
          <cell r="AA49">
            <v>167967.72</v>
          </cell>
          <cell r="AB49">
            <v>272</v>
          </cell>
          <cell r="AC49" t="str">
            <v>PENSION EST. EX ESTACION DEL F</v>
          </cell>
          <cell r="AD49">
            <v>417.04</v>
          </cell>
        </row>
        <row r="50">
          <cell r="D50">
            <v>271</v>
          </cell>
          <cell r="E50" t="str">
            <v>PENSION EST. MUSEO DE MOMIAS</v>
          </cell>
          <cell r="F50">
            <v>2502.2399999999998</v>
          </cell>
          <cell r="J50">
            <v>276</v>
          </cell>
          <cell r="K50" t="str">
            <v>CONSTANCIAS DIRECCION DE TRANS</v>
          </cell>
          <cell r="L50">
            <v>18268.400000000001</v>
          </cell>
          <cell r="M50">
            <v>265</v>
          </cell>
          <cell r="N50" t="str">
            <v>DERECHOS POR OTROS SERV. TRANS</v>
          </cell>
          <cell r="O50">
            <v>11465.05</v>
          </cell>
          <cell r="S50">
            <v>271</v>
          </cell>
          <cell r="T50" t="str">
            <v>PENSION EST. MUSEO DE MOMIAS</v>
          </cell>
          <cell r="U50">
            <v>3753.36</v>
          </cell>
          <cell r="V50">
            <v>277</v>
          </cell>
          <cell r="W50" t="str">
            <v>SERVICIOS ACCESO A LA INFORMAC</v>
          </cell>
          <cell r="X50">
            <v>438.08</v>
          </cell>
          <cell r="Y50">
            <v>276</v>
          </cell>
          <cell r="Z50" t="str">
            <v>CONSTANCIAS DIRECCION DE TRANS</v>
          </cell>
          <cell r="AA50">
            <v>20950</v>
          </cell>
          <cell r="AB50">
            <v>273</v>
          </cell>
          <cell r="AC50" t="str">
            <v>PENSION EST. JARDIN EMBAJADORA</v>
          </cell>
          <cell r="AD50">
            <v>8342.8799999999992</v>
          </cell>
        </row>
        <row r="51">
          <cell r="D51">
            <v>273</v>
          </cell>
          <cell r="E51" t="str">
            <v>PENSION EST. JARDIN EMBAJADORA</v>
          </cell>
          <cell r="F51">
            <v>9236.24</v>
          </cell>
          <cell r="J51">
            <v>277</v>
          </cell>
          <cell r="K51" t="str">
            <v>SERVICIOS ACCESO A LA INFORMAC</v>
          </cell>
          <cell r="L51">
            <v>181.32</v>
          </cell>
          <cell r="M51">
            <v>266</v>
          </cell>
          <cell r="N51" t="str">
            <v>DICTAMEN DE FACTIBILIDAD PROTE</v>
          </cell>
          <cell r="O51">
            <v>10237.299999999999</v>
          </cell>
          <cell r="S51">
            <v>273</v>
          </cell>
          <cell r="T51" t="str">
            <v>PENSION EST. JARDIN EMBAJADORA</v>
          </cell>
          <cell r="U51">
            <v>9951.76</v>
          </cell>
          <cell r="V51">
            <v>278</v>
          </cell>
          <cell r="W51" t="str">
            <v>CONSTANCIAS QUE EXPIDAN LAS DE</v>
          </cell>
          <cell r="X51">
            <v>26397.84</v>
          </cell>
          <cell r="Y51">
            <v>278</v>
          </cell>
          <cell r="Z51" t="str">
            <v>CONSTANCIAS QUE EXPIDAN LAS DE</v>
          </cell>
          <cell r="AA51">
            <v>57238.6</v>
          </cell>
          <cell r="AB51">
            <v>274</v>
          </cell>
          <cell r="AC51" t="str">
            <v>EXTENSION DE HORARIO</v>
          </cell>
          <cell r="AD51">
            <v>221845.32</v>
          </cell>
        </row>
        <row r="52">
          <cell r="D52">
            <v>274</v>
          </cell>
          <cell r="E52" t="str">
            <v>EXTENSION DE HORARIO</v>
          </cell>
          <cell r="F52">
            <v>155161.5</v>
          </cell>
          <cell r="J52">
            <v>278</v>
          </cell>
          <cell r="K52" t="str">
            <v>CONSTANCIAS QUE EXPIDAN LAS DE</v>
          </cell>
          <cell r="L52">
            <v>32598.240000000002</v>
          </cell>
          <cell r="M52">
            <v>267</v>
          </cell>
          <cell r="N52" t="str">
            <v>CONSTANCIA  DE VERIFICACION PR</v>
          </cell>
          <cell r="O52">
            <v>890.16</v>
          </cell>
          <cell r="S52">
            <v>274</v>
          </cell>
          <cell r="T52" t="str">
            <v>EXTENSION DE HORARIO</v>
          </cell>
          <cell r="U52">
            <v>146414.34</v>
          </cell>
          <cell r="V52">
            <v>280</v>
          </cell>
          <cell r="W52" t="str">
            <v>SERVICIOS CONTROL CANINO</v>
          </cell>
          <cell r="X52">
            <v>1640.23</v>
          </cell>
          <cell r="Y52">
            <v>279</v>
          </cell>
          <cell r="Z52" t="str">
            <v>CERTIFICACIONES EXPEDIDAS POR</v>
          </cell>
          <cell r="AA52">
            <v>172.98</v>
          </cell>
          <cell r="AB52">
            <v>276</v>
          </cell>
          <cell r="AC52" t="str">
            <v>CONSTANCIAS DIRECCION DE TRANS</v>
          </cell>
          <cell r="AD52">
            <v>23799.200000000001</v>
          </cell>
        </row>
        <row r="53">
          <cell r="D53">
            <v>276</v>
          </cell>
          <cell r="E53" t="str">
            <v>CONSTANCIAS DIRECCION DE TRANS</v>
          </cell>
          <cell r="F53">
            <v>14497.4</v>
          </cell>
          <cell r="J53">
            <v>279</v>
          </cell>
          <cell r="K53" t="str">
            <v>CERTIFICACIONES EXPEDIDAS POR</v>
          </cell>
          <cell r="L53">
            <v>413.23</v>
          </cell>
          <cell r="M53">
            <v>268</v>
          </cell>
          <cell r="N53" t="str">
            <v>CASA DE LA CULTURA</v>
          </cell>
          <cell r="O53">
            <v>18141.46</v>
          </cell>
          <cell r="S53">
            <v>276</v>
          </cell>
          <cell r="T53" t="str">
            <v>CONSTANCIAS DIRECCION DE TRANS</v>
          </cell>
          <cell r="U53">
            <v>23128.799999999999</v>
          </cell>
          <cell r="V53">
            <v>281</v>
          </cell>
          <cell r="W53" t="str">
            <v>VIGILANCIA POR EVENTO</v>
          </cell>
          <cell r="X53">
            <v>1296.8</v>
          </cell>
          <cell r="Y53">
            <v>280</v>
          </cell>
          <cell r="Z53" t="str">
            <v>SERVICIOS CONTROL CANINO</v>
          </cell>
          <cell r="AA53">
            <v>3054.97</v>
          </cell>
          <cell r="AB53">
            <v>277</v>
          </cell>
          <cell r="AC53" t="str">
            <v>SERVICIOS ACCESO A LA INFORMAC</v>
          </cell>
          <cell r="AD53">
            <v>212.7</v>
          </cell>
        </row>
        <row r="54">
          <cell r="D54">
            <v>277</v>
          </cell>
          <cell r="E54" t="str">
            <v>SERVICIOS ACCESO A LA INFORMAC</v>
          </cell>
          <cell r="F54">
            <v>30.22</v>
          </cell>
          <cell r="J54">
            <v>280</v>
          </cell>
          <cell r="K54" t="str">
            <v>SERVICIOS CONTROL CANINO</v>
          </cell>
          <cell r="L54">
            <v>2141.06</v>
          </cell>
          <cell r="M54">
            <v>271</v>
          </cell>
          <cell r="N54" t="str">
            <v>PENSION EST. MUSEO DE MOMIAS</v>
          </cell>
          <cell r="O54">
            <v>5004.4799999999996</v>
          </cell>
          <cell r="S54">
            <v>277</v>
          </cell>
          <cell r="T54" t="str">
            <v>SERVICIOS ACCESO A LA INFORMAC</v>
          </cell>
          <cell r="U54">
            <v>269.24</v>
          </cell>
          <cell r="V54">
            <v>282</v>
          </cell>
          <cell r="W54" t="str">
            <v>PERMISO EXTRAORDINARIO</v>
          </cell>
          <cell r="X54">
            <v>677.22</v>
          </cell>
          <cell r="Y54">
            <v>284</v>
          </cell>
          <cell r="Z54" t="str">
            <v>REVISTA MECANICA SEMESTRAL</v>
          </cell>
          <cell r="AA54">
            <v>683.45</v>
          </cell>
          <cell r="AB54">
            <v>278</v>
          </cell>
          <cell r="AC54" t="str">
            <v>CONSTANCIAS QUE EXPIDAN LAS DE</v>
          </cell>
          <cell r="AD54">
            <v>32019</v>
          </cell>
        </row>
        <row r="55">
          <cell r="D55">
            <v>278</v>
          </cell>
          <cell r="E55" t="str">
            <v>CONSTANCIAS QUE EXPIDAN LAS DE</v>
          </cell>
          <cell r="F55">
            <v>24218.2</v>
          </cell>
          <cell r="J55">
            <v>281</v>
          </cell>
          <cell r="K55" t="str">
            <v>VIGILANCIA POR EVENTO</v>
          </cell>
          <cell r="L55">
            <v>9726</v>
          </cell>
          <cell r="M55">
            <v>272</v>
          </cell>
          <cell r="N55" t="str">
            <v>PENSION EST. EX ESTACION DEL F</v>
          </cell>
          <cell r="O55">
            <v>834.08</v>
          </cell>
          <cell r="S55">
            <v>278</v>
          </cell>
          <cell r="T55" t="str">
            <v>CONSTANCIAS QUE EXPIDAN LAS DE</v>
          </cell>
          <cell r="U55">
            <v>21536.6</v>
          </cell>
          <cell r="V55">
            <v>284</v>
          </cell>
          <cell r="W55" t="str">
            <v>REVISTA MECANICA SEMESTRAL</v>
          </cell>
          <cell r="X55">
            <v>136.69</v>
          </cell>
          <cell r="Y55">
            <v>286</v>
          </cell>
          <cell r="Z55" t="str">
            <v>PERMISO SUPLETORIO DE TRANSPOR</v>
          </cell>
          <cell r="AA55">
            <v>8355.36</v>
          </cell>
          <cell r="AB55">
            <v>279</v>
          </cell>
          <cell r="AC55" t="str">
            <v>CERTIFICACIONES EXPEDIDAS POR</v>
          </cell>
          <cell r="AD55">
            <v>115.32</v>
          </cell>
        </row>
        <row r="56">
          <cell r="D56">
            <v>280</v>
          </cell>
          <cell r="E56" t="str">
            <v>SERVICIOS CONTROL CANINO</v>
          </cell>
          <cell r="F56">
            <v>550.88</v>
          </cell>
          <cell r="J56">
            <v>282</v>
          </cell>
          <cell r="K56" t="str">
            <v>PERMISO EXTRAORDINARIO</v>
          </cell>
          <cell r="L56">
            <v>2483.14</v>
          </cell>
          <cell r="M56">
            <v>273</v>
          </cell>
          <cell r="N56" t="str">
            <v>PENSION EST. JARDIN EMBAJADORA</v>
          </cell>
          <cell r="O56">
            <v>11262.16</v>
          </cell>
          <cell r="S56">
            <v>279</v>
          </cell>
          <cell r="T56" t="str">
            <v>CERTIFICACIONES EXPEDIDAS POR</v>
          </cell>
          <cell r="U56">
            <v>38.44</v>
          </cell>
          <cell r="V56">
            <v>286</v>
          </cell>
          <cell r="W56" t="str">
            <v>PERMISO SUPLETORIO DE TRANSPOR</v>
          </cell>
          <cell r="X56">
            <v>6575.52</v>
          </cell>
          <cell r="Y56">
            <v>288</v>
          </cell>
          <cell r="Z56" t="str">
            <v>ANALISIS DE RIESGOS</v>
          </cell>
          <cell r="AA56">
            <v>5719.78</v>
          </cell>
          <cell r="AB56">
            <v>280</v>
          </cell>
          <cell r="AC56" t="str">
            <v>SERVICIOS CONTROL CANINO</v>
          </cell>
          <cell r="AD56">
            <v>1840.54</v>
          </cell>
        </row>
        <row r="57">
          <cell r="D57">
            <v>281</v>
          </cell>
          <cell r="E57" t="str">
            <v>VIGILANCIA POR EVENTO</v>
          </cell>
          <cell r="F57">
            <v>17831</v>
          </cell>
          <cell r="J57">
            <v>284</v>
          </cell>
          <cell r="K57" t="str">
            <v>REVISTA MECANICA SEMESTRAL</v>
          </cell>
          <cell r="L57">
            <v>820.14</v>
          </cell>
          <cell r="M57">
            <v>274</v>
          </cell>
          <cell r="N57" t="str">
            <v>EXTENSION DE HORARIO</v>
          </cell>
          <cell r="O57">
            <v>143441.46</v>
          </cell>
          <cell r="S57">
            <v>280</v>
          </cell>
          <cell r="T57" t="str">
            <v>SERVICIOS CONTROL CANINO</v>
          </cell>
          <cell r="U57">
            <v>1602.65</v>
          </cell>
          <cell r="V57">
            <v>288</v>
          </cell>
          <cell r="W57" t="str">
            <v>ANALISIS DE RIESGOS</v>
          </cell>
          <cell r="X57">
            <v>4159.84</v>
          </cell>
          <cell r="Y57">
            <v>289</v>
          </cell>
          <cell r="Z57" t="str">
            <v>CONFORMIDAD PARA QUEMA DE FUEG</v>
          </cell>
          <cell r="AA57">
            <v>1516.68</v>
          </cell>
          <cell r="AB57">
            <v>282</v>
          </cell>
          <cell r="AC57" t="str">
            <v>PERMISO EXTRAORDINARIO</v>
          </cell>
          <cell r="AD57">
            <v>18284.939999999999</v>
          </cell>
        </row>
        <row r="58">
          <cell r="D58">
            <v>284</v>
          </cell>
          <cell r="E58" t="str">
            <v>REVISTA MECANICA SEMESTRAL</v>
          </cell>
          <cell r="F58">
            <v>4763.04</v>
          </cell>
          <cell r="J58">
            <v>286</v>
          </cell>
          <cell r="K58" t="str">
            <v>PERMISO SUPLETORIO DE TRANSPOR</v>
          </cell>
          <cell r="L58">
            <v>10604.64</v>
          </cell>
          <cell r="M58">
            <v>276</v>
          </cell>
          <cell r="N58" t="str">
            <v>CONSTANCIAS DIRECCION DE TRANS</v>
          </cell>
          <cell r="O58">
            <v>31927.3</v>
          </cell>
          <cell r="S58">
            <v>281</v>
          </cell>
          <cell r="T58" t="str">
            <v>VIGILANCIA POR EVENTO</v>
          </cell>
          <cell r="U58">
            <v>7132.4</v>
          </cell>
          <cell r="V58">
            <v>289</v>
          </cell>
          <cell r="W58" t="str">
            <v>CONFORMIDAD PARA QUEMA DE FUEG</v>
          </cell>
          <cell r="X58">
            <v>1011.12</v>
          </cell>
          <cell r="Y58">
            <v>291</v>
          </cell>
          <cell r="Z58" t="str">
            <v>DICTAMEN DE FACTIBILIDAD PARA</v>
          </cell>
          <cell r="AA58">
            <v>370.9</v>
          </cell>
          <cell r="AB58">
            <v>284</v>
          </cell>
          <cell r="AC58" t="str">
            <v>REVISTA MECANICA SEMESTRAL</v>
          </cell>
          <cell r="AD58">
            <v>16812.87</v>
          </cell>
        </row>
        <row r="59">
          <cell r="D59">
            <v>285</v>
          </cell>
          <cell r="E59" t="str">
            <v>PRORROGA PARA USO DE UNIDADES</v>
          </cell>
          <cell r="F59">
            <v>10148.84</v>
          </cell>
          <cell r="J59">
            <v>288</v>
          </cell>
          <cell r="K59" t="str">
            <v>ANALISIS DE RIESGOS</v>
          </cell>
          <cell r="L59">
            <v>2599.9</v>
          </cell>
          <cell r="M59">
            <v>277</v>
          </cell>
          <cell r="N59" t="str">
            <v>SERVICIOS ACCESO A LA INFORMAC</v>
          </cell>
          <cell r="O59">
            <v>142.86000000000001</v>
          </cell>
          <cell r="S59">
            <v>282</v>
          </cell>
          <cell r="T59" t="str">
            <v>PERMISO EXTRAORDINARIO</v>
          </cell>
          <cell r="U59">
            <v>4514.8</v>
          </cell>
          <cell r="V59">
            <v>290</v>
          </cell>
          <cell r="W59" t="str">
            <v>DICTAMEN DE SEGURIDAD P SEDENA</v>
          </cell>
          <cell r="X59">
            <v>1495.98</v>
          </cell>
          <cell r="Y59">
            <v>292</v>
          </cell>
          <cell r="Z59" t="str">
            <v>DICTAMEN DE SEGURIDAD PROGRAMA</v>
          </cell>
          <cell r="AA59">
            <v>8839.66</v>
          </cell>
          <cell r="AB59">
            <v>286</v>
          </cell>
          <cell r="AC59" t="str">
            <v>PERMISO SUPLETORIO DE TRANSPOR</v>
          </cell>
          <cell r="AD59">
            <v>9270</v>
          </cell>
        </row>
        <row r="60">
          <cell r="D60">
            <v>286</v>
          </cell>
          <cell r="E60" t="str">
            <v>PERMISO SUPLETORIO DE TRANSPOR</v>
          </cell>
          <cell r="F60">
            <v>9541.92</v>
          </cell>
          <cell r="J60">
            <v>289</v>
          </cell>
          <cell r="K60" t="str">
            <v>CONFORMIDAD PARA QUEMA DE FUEG</v>
          </cell>
          <cell r="L60">
            <v>758.34</v>
          </cell>
          <cell r="M60">
            <v>278</v>
          </cell>
          <cell r="N60" t="str">
            <v>CONSTANCIAS QUE EXPIDAN LAS DE</v>
          </cell>
          <cell r="O60">
            <v>27067.439999999999</v>
          </cell>
          <cell r="S60">
            <v>284</v>
          </cell>
          <cell r="T60" t="str">
            <v>REVISTA MECANICA SEMESTRAL</v>
          </cell>
          <cell r="U60">
            <v>1503.59</v>
          </cell>
          <cell r="V60">
            <v>291</v>
          </cell>
          <cell r="W60" t="str">
            <v>DICTAMEN DE FACTIBILIDAD PARA</v>
          </cell>
          <cell r="X60">
            <v>890.16</v>
          </cell>
          <cell r="Y60">
            <v>293</v>
          </cell>
          <cell r="Z60" t="str">
            <v>SERVICIOS EXTRAORDINARIOS</v>
          </cell>
          <cell r="AA60">
            <v>4214.6000000000004</v>
          </cell>
          <cell r="AB60">
            <v>288</v>
          </cell>
          <cell r="AC60" t="str">
            <v>ANALISIS DE RIESGOS</v>
          </cell>
          <cell r="AD60">
            <v>2079.92</v>
          </cell>
        </row>
        <row r="61">
          <cell r="D61">
            <v>288</v>
          </cell>
          <cell r="E61" t="str">
            <v>ANALISIS DE RIESGOS</v>
          </cell>
          <cell r="F61">
            <v>1039.96</v>
          </cell>
          <cell r="J61">
            <v>290</v>
          </cell>
          <cell r="K61" t="str">
            <v>DICTAMEN DE SEGURIDAD P SEDENA</v>
          </cell>
          <cell r="L61">
            <v>498.66</v>
          </cell>
          <cell r="M61">
            <v>279</v>
          </cell>
          <cell r="N61" t="str">
            <v>CERTIFICACIONES EXPEDIDAS POR</v>
          </cell>
          <cell r="O61">
            <v>38.44</v>
          </cell>
          <cell r="S61">
            <v>286</v>
          </cell>
          <cell r="T61" t="str">
            <v>PERMISO SUPLETORIO DE TRANSPOR</v>
          </cell>
          <cell r="U61">
            <v>10036.32</v>
          </cell>
          <cell r="V61">
            <v>292</v>
          </cell>
          <cell r="W61" t="str">
            <v>DICTAMEN DE SEGURIDAD PROGRAMA</v>
          </cell>
          <cell r="X61">
            <v>1559.94</v>
          </cell>
          <cell r="Y61">
            <v>295</v>
          </cell>
          <cell r="Z61" t="str">
            <v>CONSTANCIA DE UBICACION DE PRE</v>
          </cell>
          <cell r="AA61">
            <v>4803.96</v>
          </cell>
          <cell r="AB61">
            <v>289</v>
          </cell>
          <cell r="AC61" t="str">
            <v>CONFORMIDAD PARA QUEMA DE FUEG</v>
          </cell>
          <cell r="AD61">
            <v>1643.07</v>
          </cell>
        </row>
        <row r="62">
          <cell r="D62">
            <v>289</v>
          </cell>
          <cell r="E62" t="str">
            <v>CONFORMIDAD PARA QUEMA DE FUEG</v>
          </cell>
          <cell r="F62">
            <v>758.34</v>
          </cell>
          <cell r="J62">
            <v>291</v>
          </cell>
          <cell r="K62" t="str">
            <v>DICTAMEN DE FACTIBILIDAD PARA</v>
          </cell>
          <cell r="L62">
            <v>2596.3000000000002</v>
          </cell>
          <cell r="M62">
            <v>280</v>
          </cell>
          <cell r="N62" t="str">
            <v>SERVICIOS CONTROL CANINO</v>
          </cell>
          <cell r="O62">
            <v>6072.55</v>
          </cell>
          <cell r="S62">
            <v>288</v>
          </cell>
          <cell r="T62" t="str">
            <v>ANALISIS DE RIESGOS</v>
          </cell>
          <cell r="U62">
            <v>2599.9</v>
          </cell>
          <cell r="V62">
            <v>293</v>
          </cell>
          <cell r="W62" t="str">
            <v>SERVICIOS EXTRAORDINARIOS</v>
          </cell>
          <cell r="X62">
            <v>8105</v>
          </cell>
          <cell r="Y62">
            <v>297</v>
          </cell>
          <cell r="Z62" t="str">
            <v>D.A.P.</v>
          </cell>
          <cell r="AA62">
            <v>5404.55</v>
          </cell>
          <cell r="AB62">
            <v>291</v>
          </cell>
          <cell r="AC62" t="str">
            <v>DICTAMEN DE FACTIBILIDAD PARA</v>
          </cell>
          <cell r="AD62">
            <v>1112.7</v>
          </cell>
        </row>
        <row r="63">
          <cell r="D63">
            <v>291</v>
          </cell>
          <cell r="E63" t="str">
            <v>DICTAMEN DE FACTIBILIDAD PARA</v>
          </cell>
          <cell r="F63">
            <v>1038.52</v>
          </cell>
          <cell r="J63">
            <v>292</v>
          </cell>
          <cell r="K63" t="str">
            <v>DICTAMEN DE SEGURIDAD PROGRAMA</v>
          </cell>
          <cell r="L63">
            <v>1559.94</v>
          </cell>
          <cell r="M63">
            <v>283</v>
          </cell>
          <cell r="N63" t="str">
            <v>CONSTANCIA DE DESPINTADO</v>
          </cell>
          <cell r="O63">
            <v>45.33</v>
          </cell>
          <cell r="S63">
            <v>289</v>
          </cell>
          <cell r="T63" t="str">
            <v>CONFORMIDAD PARA QUEMA DE FUEG</v>
          </cell>
          <cell r="U63">
            <v>1011.12</v>
          </cell>
          <cell r="V63">
            <v>295</v>
          </cell>
          <cell r="W63" t="str">
            <v>CONSTANCIA DE UBICACION DE PRE</v>
          </cell>
          <cell r="X63">
            <v>4719.66</v>
          </cell>
          <cell r="Y63">
            <v>400</v>
          </cell>
          <cell r="Z63" t="str">
            <v>LOCALES PRESA DE LA OLLA</v>
          </cell>
          <cell r="AA63">
            <v>17791.009999999998</v>
          </cell>
          <cell r="AB63">
            <v>292</v>
          </cell>
          <cell r="AC63" t="str">
            <v>DICTAMEN DE SEGURIDAD PROGRAMA</v>
          </cell>
          <cell r="AD63">
            <v>19239.259999999998</v>
          </cell>
        </row>
        <row r="64">
          <cell r="D64">
            <v>292</v>
          </cell>
          <cell r="E64" t="str">
            <v>DICTAMEN DE SEGURIDAD PROGRAMA</v>
          </cell>
          <cell r="F64">
            <v>2079.92</v>
          </cell>
          <cell r="J64">
            <v>293</v>
          </cell>
          <cell r="K64" t="str">
            <v>SERVICIOS EXTRAORDINARIOS</v>
          </cell>
          <cell r="L64">
            <v>6808.2</v>
          </cell>
          <cell r="M64">
            <v>284</v>
          </cell>
          <cell r="N64" t="str">
            <v>REVISTA MECANICA SEMESTRAL</v>
          </cell>
          <cell r="O64">
            <v>14210.5</v>
          </cell>
          <cell r="S64">
            <v>290</v>
          </cell>
          <cell r="T64" t="str">
            <v>DICTAMEN DE SEGURIDAD P SEDENA</v>
          </cell>
          <cell r="U64">
            <v>332.44</v>
          </cell>
          <cell r="V64">
            <v>297</v>
          </cell>
          <cell r="W64" t="str">
            <v>D.A.P.</v>
          </cell>
          <cell r="X64">
            <v>8018.37</v>
          </cell>
          <cell r="Y64">
            <v>402</v>
          </cell>
          <cell r="Z64" t="str">
            <v>LOCALES MUSEO DE LAS MOMIAS</v>
          </cell>
          <cell r="AA64">
            <v>671</v>
          </cell>
          <cell r="AB64">
            <v>293</v>
          </cell>
          <cell r="AC64" t="str">
            <v>SERVICIOS EXTRAORDINARIOS</v>
          </cell>
          <cell r="AD64">
            <v>4538.8</v>
          </cell>
        </row>
        <row r="65">
          <cell r="D65">
            <v>293</v>
          </cell>
          <cell r="E65" t="str">
            <v>SERVICIOS EXTRAORDINARIOS</v>
          </cell>
          <cell r="F65">
            <v>4863</v>
          </cell>
          <cell r="J65">
            <v>295</v>
          </cell>
          <cell r="K65" t="str">
            <v>CONSTANCIA DE UBICACION DE PRE</v>
          </cell>
          <cell r="L65">
            <v>84.28</v>
          </cell>
          <cell r="M65">
            <v>286</v>
          </cell>
          <cell r="N65" t="str">
            <v>PERMISO SUPLETORIO DE TRANSPOR</v>
          </cell>
          <cell r="O65">
            <v>10777.92</v>
          </cell>
          <cell r="S65">
            <v>291</v>
          </cell>
          <cell r="T65" t="str">
            <v>DICTAMEN DE FACTIBILIDAD PARA</v>
          </cell>
          <cell r="U65">
            <v>2225.4</v>
          </cell>
          <cell r="V65">
            <v>400</v>
          </cell>
          <cell r="W65" t="str">
            <v>LOCALES PRESA DE LA OLLA</v>
          </cell>
          <cell r="X65">
            <v>17142.490000000002</v>
          </cell>
          <cell r="Y65">
            <v>405</v>
          </cell>
          <cell r="Z65" t="str">
            <v>CENTRO DE CONVIVENCIA EL ENCIN</v>
          </cell>
          <cell r="AA65">
            <v>24249</v>
          </cell>
          <cell r="AB65">
            <v>295</v>
          </cell>
          <cell r="AC65" t="str">
            <v>CONSTANCIA DE UBICACION DE PRE</v>
          </cell>
          <cell r="AD65">
            <v>5562.45</v>
          </cell>
        </row>
        <row r="66">
          <cell r="D66">
            <v>295</v>
          </cell>
          <cell r="E66" t="str">
            <v>CONSTANCIA DE UBICACION DE PRE</v>
          </cell>
          <cell r="F66">
            <v>842.8</v>
          </cell>
          <cell r="J66">
            <v>297</v>
          </cell>
          <cell r="K66" t="str">
            <v>D.A.P.</v>
          </cell>
          <cell r="L66">
            <v>13626.01</v>
          </cell>
          <cell r="M66">
            <v>288</v>
          </cell>
          <cell r="N66" t="str">
            <v>ANALISIS DE RIESGOS</v>
          </cell>
          <cell r="O66">
            <v>4159.84</v>
          </cell>
          <cell r="S66">
            <v>292</v>
          </cell>
          <cell r="T66" t="str">
            <v>DICTAMEN DE SEGURIDAD PROGRAMA</v>
          </cell>
          <cell r="U66">
            <v>8839.66</v>
          </cell>
          <cell r="V66">
            <v>402</v>
          </cell>
          <cell r="W66" t="str">
            <v>LOCALES MUSEO DE LAS MOMIAS</v>
          </cell>
          <cell r="X66">
            <v>1342</v>
          </cell>
          <cell r="Y66">
            <v>407</v>
          </cell>
          <cell r="Z66" t="str">
            <v>MUSEO MOMIAS</v>
          </cell>
          <cell r="AA66">
            <v>1523591</v>
          </cell>
          <cell r="AB66">
            <v>297</v>
          </cell>
          <cell r="AC66" t="str">
            <v>D.A.P.</v>
          </cell>
          <cell r="AD66">
            <v>8461.4599999999991</v>
          </cell>
        </row>
        <row r="67">
          <cell r="D67">
            <v>297</v>
          </cell>
          <cell r="E67" t="str">
            <v>D.A.P.</v>
          </cell>
          <cell r="F67">
            <v>73088.850000000006</v>
          </cell>
          <cell r="J67">
            <v>400</v>
          </cell>
          <cell r="K67" t="str">
            <v>LOCALES PRESA DE LA OLLA</v>
          </cell>
          <cell r="L67">
            <v>8343.11</v>
          </cell>
          <cell r="M67">
            <v>289</v>
          </cell>
          <cell r="N67" t="str">
            <v>CONFORMIDAD PARA QUEMA DE FUEG</v>
          </cell>
          <cell r="O67">
            <v>1769.46</v>
          </cell>
          <cell r="S67">
            <v>293</v>
          </cell>
          <cell r="T67" t="str">
            <v>SERVICIOS EXTRAORDINARIOS</v>
          </cell>
          <cell r="U67">
            <v>5187.2</v>
          </cell>
          <cell r="V67">
            <v>405</v>
          </cell>
          <cell r="W67" t="str">
            <v>CENTRO DE CONVIVENCIA EL ENCIN</v>
          </cell>
          <cell r="X67">
            <v>22999</v>
          </cell>
          <cell r="Y67">
            <v>410</v>
          </cell>
          <cell r="Z67" t="str">
            <v>MONUMENTO AL PIPILA</v>
          </cell>
          <cell r="AA67">
            <v>28752</v>
          </cell>
          <cell r="AB67">
            <v>400</v>
          </cell>
          <cell r="AC67" t="str">
            <v>LOCALES PRESA DE LA OLLA</v>
          </cell>
          <cell r="AD67">
            <v>18262.310000000001</v>
          </cell>
        </row>
        <row r="68">
          <cell r="D68">
            <v>400</v>
          </cell>
          <cell r="E68" t="str">
            <v>LOCALES PRESA DE LA OLLA</v>
          </cell>
          <cell r="F68">
            <v>14952.48</v>
          </cell>
          <cell r="J68">
            <v>402</v>
          </cell>
          <cell r="K68" t="str">
            <v>LOCALES MUSEO DE LAS MOMIAS</v>
          </cell>
          <cell r="L68">
            <v>671</v>
          </cell>
          <cell r="M68">
            <v>291</v>
          </cell>
          <cell r="N68" t="str">
            <v>DICTAMEN DE FACTIBILIDAD PARA</v>
          </cell>
          <cell r="O68">
            <v>445.08</v>
          </cell>
          <cell r="S68">
            <v>295</v>
          </cell>
          <cell r="T68" t="str">
            <v>CONSTANCIA DE UBICACION DE PRE</v>
          </cell>
          <cell r="U68">
            <v>84.28</v>
          </cell>
          <cell r="V68">
            <v>407</v>
          </cell>
          <cell r="W68" t="str">
            <v>MUSEO MOMIAS</v>
          </cell>
          <cell r="X68">
            <v>2712551</v>
          </cell>
          <cell r="Y68">
            <v>411</v>
          </cell>
          <cell r="Z68" t="str">
            <v>MERCADO HIDALGO</v>
          </cell>
          <cell r="AA68">
            <v>131782.21</v>
          </cell>
          <cell r="AB68">
            <v>402</v>
          </cell>
          <cell r="AC68" t="str">
            <v>LOCALES MUSEO DE LAS MOMIAS</v>
          </cell>
          <cell r="AD68">
            <v>671</v>
          </cell>
        </row>
        <row r="69">
          <cell r="D69">
            <v>402</v>
          </cell>
          <cell r="E69" t="str">
            <v>LOCALES MUSEO DE LAS MOMIAS</v>
          </cell>
          <cell r="F69">
            <v>671</v>
          </cell>
          <cell r="J69">
            <v>405</v>
          </cell>
          <cell r="K69" t="str">
            <v>CENTRO DE CONVIVENCIA EL ENCIN</v>
          </cell>
          <cell r="L69">
            <v>29567</v>
          </cell>
          <cell r="M69">
            <v>292</v>
          </cell>
          <cell r="N69" t="str">
            <v>DICTAMEN DE SEGURIDAD PROGRAMA</v>
          </cell>
          <cell r="O69">
            <v>2079.92</v>
          </cell>
          <cell r="S69">
            <v>297</v>
          </cell>
          <cell r="T69" t="str">
            <v>D.A.P.</v>
          </cell>
          <cell r="U69">
            <v>5864.55</v>
          </cell>
          <cell r="V69">
            <v>410</v>
          </cell>
          <cell r="W69" t="str">
            <v>MONUMENTO AL PIPILA</v>
          </cell>
          <cell r="X69">
            <v>43452</v>
          </cell>
          <cell r="Y69">
            <v>412</v>
          </cell>
          <cell r="Z69" t="str">
            <v>MERCADO EMBAJADORAS</v>
          </cell>
          <cell r="AA69">
            <v>42209.19</v>
          </cell>
          <cell r="AB69">
            <v>405</v>
          </cell>
          <cell r="AC69" t="str">
            <v>CENTRO DE CONVIVENCIA EL ENCIN</v>
          </cell>
          <cell r="AD69">
            <v>15848</v>
          </cell>
        </row>
        <row r="70">
          <cell r="D70">
            <v>405</v>
          </cell>
          <cell r="E70" t="str">
            <v>CENTRO DE CONVIVENCIA EL ENCIN</v>
          </cell>
          <cell r="F70">
            <v>28671</v>
          </cell>
          <cell r="J70">
            <v>407</v>
          </cell>
          <cell r="K70" t="str">
            <v>MUSEO MOMIAS</v>
          </cell>
          <cell r="L70">
            <v>2730345</v>
          </cell>
          <cell r="M70">
            <v>293</v>
          </cell>
          <cell r="N70" t="str">
            <v>SERVICIOS EXTRAORDINARIOS</v>
          </cell>
          <cell r="O70">
            <v>6808.2</v>
          </cell>
          <cell r="S70">
            <v>400</v>
          </cell>
          <cell r="T70" t="str">
            <v>LOCALES PRESA DE LA OLLA</v>
          </cell>
          <cell r="U70">
            <v>9711.66</v>
          </cell>
          <cell r="V70">
            <v>411</v>
          </cell>
          <cell r="W70" t="str">
            <v>MERCADO HIDALGO</v>
          </cell>
          <cell r="X70">
            <v>253878</v>
          </cell>
          <cell r="Y70">
            <v>414</v>
          </cell>
          <cell r="Z70" t="str">
            <v>OTROS PRODUCTOS</v>
          </cell>
          <cell r="AA70">
            <v>69.599999999999994</v>
          </cell>
          <cell r="AB70">
            <v>407</v>
          </cell>
          <cell r="AC70" t="str">
            <v>MUSEO MOMIAS</v>
          </cell>
          <cell r="AD70">
            <v>1540175</v>
          </cell>
        </row>
        <row r="71">
          <cell r="D71">
            <v>407</v>
          </cell>
          <cell r="E71" t="str">
            <v>MUSEO MOMIAS</v>
          </cell>
          <cell r="F71">
            <v>1222279</v>
          </cell>
          <cell r="J71">
            <v>410</v>
          </cell>
          <cell r="K71" t="str">
            <v>MONUMENTO AL PIPILA</v>
          </cell>
          <cell r="L71">
            <v>37236</v>
          </cell>
          <cell r="M71">
            <v>297</v>
          </cell>
          <cell r="N71" t="str">
            <v>D.A.P.</v>
          </cell>
          <cell r="O71">
            <v>9895.2800000000007</v>
          </cell>
          <cell r="S71">
            <v>402</v>
          </cell>
          <cell r="T71" t="str">
            <v>LOCALES MUSEO DE LAS MOMIAS</v>
          </cell>
          <cell r="U71">
            <v>671</v>
          </cell>
          <cell r="V71">
            <v>412</v>
          </cell>
          <cell r="W71" t="str">
            <v>MERCADO EMBAJADORAS</v>
          </cell>
          <cell r="X71">
            <v>63300.639999999999</v>
          </cell>
          <cell r="Y71">
            <v>417</v>
          </cell>
          <cell r="Z71" t="str">
            <v>CONSULTORIO DENTAL</v>
          </cell>
          <cell r="AA71">
            <v>2406</v>
          </cell>
          <cell r="AB71">
            <v>410</v>
          </cell>
          <cell r="AC71" t="str">
            <v>MONUMENTO AL PIPILA</v>
          </cell>
          <cell r="AD71">
            <v>40296</v>
          </cell>
        </row>
        <row r="72">
          <cell r="D72">
            <v>410</v>
          </cell>
          <cell r="E72" t="str">
            <v>MONUMENTO AL PIPILA</v>
          </cell>
          <cell r="F72">
            <v>16572</v>
          </cell>
          <cell r="J72">
            <v>411</v>
          </cell>
          <cell r="K72" t="str">
            <v>MERCADO HIDALGO</v>
          </cell>
          <cell r="L72">
            <v>106804.6</v>
          </cell>
          <cell r="M72">
            <v>400</v>
          </cell>
          <cell r="N72" t="str">
            <v>LOCALES PRESA DE LA OLLA</v>
          </cell>
          <cell r="O72">
            <v>16857.59</v>
          </cell>
          <cell r="S72">
            <v>405</v>
          </cell>
          <cell r="T72" t="str">
            <v>CENTRO DE CONVIVENCIA EL ENCIN</v>
          </cell>
          <cell r="U72">
            <v>29563</v>
          </cell>
          <cell r="V72">
            <v>414</v>
          </cell>
          <cell r="W72" t="str">
            <v>OTROS PRODUCTOS</v>
          </cell>
          <cell r="X72">
            <v>52.2</v>
          </cell>
          <cell r="Y72">
            <v>418</v>
          </cell>
          <cell r="Z72" t="str">
            <v>RENDIMIENTOS E INVERSIONES</v>
          </cell>
          <cell r="AA72">
            <v>358724.72</v>
          </cell>
          <cell r="AB72">
            <v>411</v>
          </cell>
          <cell r="AC72" t="str">
            <v>MERCADO HIDALGO</v>
          </cell>
          <cell r="AD72">
            <v>85296.5</v>
          </cell>
        </row>
        <row r="73">
          <cell r="D73">
            <v>411</v>
          </cell>
          <cell r="E73" t="str">
            <v>MERCADO HIDALGO</v>
          </cell>
          <cell r="F73">
            <v>180637.29</v>
          </cell>
          <cell r="J73">
            <v>412</v>
          </cell>
          <cell r="K73" t="str">
            <v>MERCADO EMBAJADORAS</v>
          </cell>
          <cell r="L73">
            <v>85206.89</v>
          </cell>
          <cell r="M73">
            <v>402</v>
          </cell>
          <cell r="N73" t="str">
            <v>LOCALES MUSEO DE LAS MOMIAS</v>
          </cell>
          <cell r="O73">
            <v>671</v>
          </cell>
          <cell r="S73">
            <v>407</v>
          </cell>
          <cell r="T73" t="str">
            <v>MUSEO MOMIAS</v>
          </cell>
          <cell r="U73">
            <v>3072175</v>
          </cell>
          <cell r="V73">
            <v>417</v>
          </cell>
          <cell r="W73" t="str">
            <v>CONSULTORIO DENTAL</v>
          </cell>
          <cell r="X73">
            <v>3345</v>
          </cell>
          <cell r="Y73">
            <v>419</v>
          </cell>
          <cell r="Z73" t="str">
            <v>REND E INVERSIONES RAMO 33</v>
          </cell>
          <cell r="AA73">
            <v>71713.27</v>
          </cell>
          <cell r="AB73">
            <v>412</v>
          </cell>
          <cell r="AC73" t="str">
            <v>MERCADO EMBAJADORAS</v>
          </cell>
          <cell r="AD73">
            <v>47932.76</v>
          </cell>
        </row>
        <row r="74">
          <cell r="D74">
            <v>412</v>
          </cell>
          <cell r="E74" t="str">
            <v>MERCADO EMBAJADORAS</v>
          </cell>
          <cell r="F74">
            <v>102328.46</v>
          </cell>
          <cell r="J74">
            <v>414</v>
          </cell>
          <cell r="K74" t="str">
            <v>OTROS PRODUCTOS</v>
          </cell>
          <cell r="L74">
            <v>976.89</v>
          </cell>
          <cell r="M74">
            <v>405</v>
          </cell>
          <cell r="N74" t="str">
            <v>CENTRO DE CONVIVENCIA EL ENCIN</v>
          </cell>
          <cell r="O74">
            <v>20581</v>
          </cell>
          <cell r="S74">
            <v>410</v>
          </cell>
          <cell r="T74" t="str">
            <v>MONUMENTO AL PIPILA</v>
          </cell>
          <cell r="U74">
            <v>43812</v>
          </cell>
          <cell r="V74">
            <v>418</v>
          </cell>
          <cell r="W74" t="str">
            <v>RENDIMIENTOS E INVERSIONES</v>
          </cell>
          <cell r="X74">
            <v>350348.28</v>
          </cell>
          <cell r="Y74">
            <v>420</v>
          </cell>
          <cell r="Z74" t="str">
            <v>REND E INVER RAMO 33 PROG COMP</v>
          </cell>
          <cell r="AA74">
            <v>40347.370000000003</v>
          </cell>
          <cell r="AB74">
            <v>414</v>
          </cell>
          <cell r="AC74" t="str">
            <v>OTROS PRODUCTOS</v>
          </cell>
          <cell r="AD74">
            <v>3662.5</v>
          </cell>
        </row>
        <row r="75">
          <cell r="D75">
            <v>414</v>
          </cell>
          <cell r="E75" t="str">
            <v>OTROS PRODUCTOS</v>
          </cell>
          <cell r="F75">
            <v>6102.2</v>
          </cell>
          <cell r="J75">
            <v>417</v>
          </cell>
          <cell r="K75" t="str">
            <v>CONSULTORIO DENTAL</v>
          </cell>
          <cell r="L75">
            <v>2449</v>
          </cell>
          <cell r="M75">
            <v>407</v>
          </cell>
          <cell r="N75" t="str">
            <v>MUSEO MOMIAS</v>
          </cell>
          <cell r="O75">
            <v>1348496</v>
          </cell>
          <cell r="S75">
            <v>411</v>
          </cell>
          <cell r="T75" t="str">
            <v>MERCADO HIDALGO</v>
          </cell>
          <cell r="U75">
            <v>96319.53</v>
          </cell>
          <cell r="V75">
            <v>419</v>
          </cell>
          <cell r="W75" t="str">
            <v>REND E INVERSIONES RAMO 33</v>
          </cell>
          <cell r="X75">
            <v>64984.86</v>
          </cell>
          <cell r="Y75">
            <v>421</v>
          </cell>
          <cell r="Z75" t="str">
            <v>DECLARACIONES, FORMATOS Y AVIS</v>
          </cell>
          <cell r="AA75">
            <v>1067</v>
          </cell>
          <cell r="AB75">
            <v>417</v>
          </cell>
          <cell r="AC75" t="str">
            <v>CONSULTORIO DENTAL</v>
          </cell>
          <cell r="AD75">
            <v>5114</v>
          </cell>
        </row>
        <row r="76">
          <cell r="D76">
            <v>417</v>
          </cell>
          <cell r="E76" t="str">
            <v>CONSULTORIO DENTAL</v>
          </cell>
          <cell r="F76">
            <v>4611</v>
          </cell>
          <cell r="J76">
            <v>418</v>
          </cell>
          <cell r="K76" t="str">
            <v>RENDIMIENTOS E INVERSIONES</v>
          </cell>
          <cell r="L76">
            <v>427027.69</v>
          </cell>
          <cell r="M76">
            <v>410</v>
          </cell>
          <cell r="N76" t="str">
            <v>MONUMENTO AL PIPILA</v>
          </cell>
          <cell r="O76">
            <v>17064</v>
          </cell>
          <cell r="S76">
            <v>412</v>
          </cell>
          <cell r="T76" t="str">
            <v>MERCADO EMBAJADORAS</v>
          </cell>
          <cell r="U76">
            <v>74607.63</v>
          </cell>
          <cell r="V76">
            <v>420</v>
          </cell>
          <cell r="W76" t="str">
            <v>REND E INVER RAMO 33 PROG COMP</v>
          </cell>
          <cell r="X76">
            <v>44049.34</v>
          </cell>
          <cell r="Y76">
            <v>426</v>
          </cell>
          <cell r="Z76" t="str">
            <v>AREAS OCUP POR HOT, REST, BARE</v>
          </cell>
          <cell r="AA76">
            <v>204881.09</v>
          </cell>
          <cell r="AB76">
            <v>418</v>
          </cell>
          <cell r="AC76" t="str">
            <v>RENDIMIENTOS E INVERSIONES</v>
          </cell>
          <cell r="AD76">
            <v>351423.45</v>
          </cell>
        </row>
        <row r="77">
          <cell r="D77">
            <v>418</v>
          </cell>
          <cell r="E77" t="str">
            <v>RENDIMIENTOS E INVERSIONES</v>
          </cell>
          <cell r="F77">
            <v>281392.07</v>
          </cell>
          <cell r="J77">
            <v>419</v>
          </cell>
          <cell r="K77" t="str">
            <v>REND E INVERSIONES RAMO 33</v>
          </cell>
          <cell r="L77">
            <v>28161.11</v>
          </cell>
          <cell r="M77">
            <v>411</v>
          </cell>
          <cell r="N77" t="str">
            <v>MERCADO HIDALGO</v>
          </cell>
          <cell r="O77">
            <v>102875.41</v>
          </cell>
          <cell r="S77">
            <v>414</v>
          </cell>
          <cell r="T77" t="str">
            <v>OTROS PRODUCTOS</v>
          </cell>
          <cell r="U77">
            <v>1742.1</v>
          </cell>
          <cell r="V77">
            <v>421</v>
          </cell>
          <cell r="W77" t="str">
            <v>DECLARACIONES, FORMATOS Y AVIS</v>
          </cell>
          <cell r="X77">
            <v>1001</v>
          </cell>
          <cell r="Y77">
            <v>428</v>
          </cell>
          <cell r="Z77" t="str">
            <v>COMERCIANTES SEMIFIJOS</v>
          </cell>
          <cell r="AA77">
            <v>294396.59999999998</v>
          </cell>
          <cell r="AB77">
            <v>419</v>
          </cell>
          <cell r="AC77" t="str">
            <v>REND E INVERSIONES RAMO 33</v>
          </cell>
          <cell r="AD77">
            <v>72838.31</v>
          </cell>
        </row>
        <row r="78">
          <cell r="D78">
            <v>419</v>
          </cell>
          <cell r="E78" t="str">
            <v>REND E INVERSIONES RAMO 33</v>
          </cell>
          <cell r="F78">
            <v>2.92</v>
          </cell>
          <cell r="J78">
            <v>420</v>
          </cell>
          <cell r="K78" t="str">
            <v>REND E INVER RAMO 33 PROG COMP</v>
          </cell>
          <cell r="L78">
            <v>89911.86</v>
          </cell>
          <cell r="M78">
            <v>412</v>
          </cell>
          <cell r="N78" t="str">
            <v>MERCADO EMBAJADORAS</v>
          </cell>
          <cell r="O78">
            <v>111035.66</v>
          </cell>
          <cell r="S78">
            <v>417</v>
          </cell>
          <cell r="T78" t="str">
            <v>CONSULTORIO DENTAL</v>
          </cell>
          <cell r="U78">
            <v>4174</v>
          </cell>
          <cell r="V78">
            <v>426</v>
          </cell>
          <cell r="W78" t="str">
            <v>AREAS OCUP POR HOT, REST, BARE</v>
          </cell>
          <cell r="X78">
            <v>364004.48</v>
          </cell>
          <cell r="Y78">
            <v>430</v>
          </cell>
          <cell r="Z78" t="str">
            <v>LOCALES MERCADO HIDALGO</v>
          </cell>
          <cell r="AA78">
            <v>2013</v>
          </cell>
          <cell r="AB78">
            <v>420</v>
          </cell>
          <cell r="AC78" t="str">
            <v>REND E INVER RAMO 33 PROG COMP</v>
          </cell>
          <cell r="AD78">
            <v>35932.51</v>
          </cell>
        </row>
        <row r="79">
          <cell r="D79">
            <v>420</v>
          </cell>
          <cell r="E79" t="str">
            <v>REND E INVER RAMO 33 PROG COMP</v>
          </cell>
          <cell r="F79">
            <v>104312.75</v>
          </cell>
          <cell r="J79">
            <v>421</v>
          </cell>
          <cell r="K79" t="str">
            <v>DECLARACIONES, FORMATOS Y AVIS</v>
          </cell>
          <cell r="L79">
            <v>550</v>
          </cell>
          <cell r="M79">
            <v>414</v>
          </cell>
          <cell r="N79" t="str">
            <v>OTROS PRODUCTOS</v>
          </cell>
          <cell r="O79">
            <v>1186.9000000000001</v>
          </cell>
          <cell r="S79">
            <v>418</v>
          </cell>
          <cell r="T79" t="str">
            <v>RENDIMIENTOS E INVERSIONES</v>
          </cell>
          <cell r="U79">
            <v>287914.65999999997</v>
          </cell>
          <cell r="V79">
            <v>428</v>
          </cell>
          <cell r="W79" t="str">
            <v>COMERCIANTES SEMIFIJOS</v>
          </cell>
          <cell r="X79">
            <v>128292.53</v>
          </cell>
          <cell r="Y79">
            <v>431</v>
          </cell>
          <cell r="Z79" t="str">
            <v>LOCALES MERCADO EMBAJADORAS</v>
          </cell>
          <cell r="AA79">
            <v>1772</v>
          </cell>
          <cell r="AB79">
            <v>421</v>
          </cell>
          <cell r="AC79" t="str">
            <v>DECLARACIONES, FORMATOS Y AVIS</v>
          </cell>
          <cell r="AD79">
            <v>473</v>
          </cell>
        </row>
        <row r="80">
          <cell r="D80">
            <v>421</v>
          </cell>
          <cell r="E80" t="str">
            <v>DECLARACIONES, FORMATOS Y AVIS</v>
          </cell>
          <cell r="F80">
            <v>704</v>
          </cell>
          <cell r="J80">
            <v>426</v>
          </cell>
          <cell r="K80" t="str">
            <v>AREAS OCUP POR HOT, REST, BARE</v>
          </cell>
          <cell r="L80">
            <v>210795.63</v>
          </cell>
          <cell r="M80">
            <v>417</v>
          </cell>
          <cell r="N80" t="str">
            <v>CONSULTORIO DENTAL</v>
          </cell>
          <cell r="O80">
            <v>2600</v>
          </cell>
          <cell r="S80">
            <v>419</v>
          </cell>
          <cell r="T80" t="str">
            <v>REND E INVERSIONES RAMO 33</v>
          </cell>
          <cell r="U80">
            <v>57728.98</v>
          </cell>
          <cell r="V80">
            <v>430</v>
          </cell>
          <cell r="W80" t="str">
            <v>LOCALES MERCADO HIDALGO</v>
          </cell>
          <cell r="X80">
            <v>9255.99</v>
          </cell>
          <cell r="Y80">
            <v>432</v>
          </cell>
          <cell r="Z80" t="str">
            <v>LOCALES PANTEON</v>
          </cell>
          <cell r="AA80">
            <v>671</v>
          </cell>
          <cell r="AB80">
            <v>426</v>
          </cell>
          <cell r="AC80" t="str">
            <v>AREAS OCUP POR HOT, REST, BARE</v>
          </cell>
          <cell r="AD80">
            <v>434652.12</v>
          </cell>
        </row>
        <row r="81">
          <cell r="D81">
            <v>426</v>
          </cell>
          <cell r="E81" t="str">
            <v>AREAS OCUP POR HOT, REST, BARE</v>
          </cell>
          <cell r="F81">
            <v>402603.2</v>
          </cell>
          <cell r="J81">
            <v>428</v>
          </cell>
          <cell r="K81" t="str">
            <v>COMERCIANTES SEMIFIJOS</v>
          </cell>
          <cell r="L81">
            <v>236748.5</v>
          </cell>
          <cell r="M81">
            <v>418</v>
          </cell>
          <cell r="N81" t="str">
            <v>RENDIMIENTOS E INVERSIONES</v>
          </cell>
          <cell r="O81">
            <v>347751.51</v>
          </cell>
          <cell r="S81">
            <v>420</v>
          </cell>
          <cell r="T81" t="str">
            <v>REND E INVER RAMO 33 PROG COMP</v>
          </cell>
          <cell r="U81">
            <v>46639.9</v>
          </cell>
          <cell r="V81">
            <v>431</v>
          </cell>
          <cell r="W81" t="str">
            <v>LOCALES MERCADO EMBAJADORAS</v>
          </cell>
          <cell r="X81">
            <v>1329</v>
          </cell>
          <cell r="Y81">
            <v>433</v>
          </cell>
          <cell r="Z81" t="str">
            <v>SOBRANTES</v>
          </cell>
          <cell r="AA81">
            <v>1167.47</v>
          </cell>
          <cell r="AB81">
            <v>428</v>
          </cell>
          <cell r="AC81" t="str">
            <v>COMERCIANTES SEMIFIJOS</v>
          </cell>
          <cell r="AD81">
            <v>226153.29</v>
          </cell>
        </row>
        <row r="82">
          <cell r="D82">
            <v>428</v>
          </cell>
          <cell r="E82" t="str">
            <v>COMERCIANTES SEMIFIJOS</v>
          </cell>
          <cell r="F82">
            <v>330188.79999999999</v>
          </cell>
          <cell r="J82">
            <v>430</v>
          </cell>
          <cell r="K82" t="str">
            <v>LOCALES MERCADO HIDALGO</v>
          </cell>
          <cell r="L82">
            <v>3230.8</v>
          </cell>
          <cell r="M82">
            <v>419</v>
          </cell>
          <cell r="N82" t="str">
            <v>REND E INVERSIONES RAMO 33</v>
          </cell>
          <cell r="O82">
            <v>36389.99</v>
          </cell>
          <cell r="S82">
            <v>421</v>
          </cell>
          <cell r="T82" t="str">
            <v>DECLARACIONES, FORMATOS Y AVIS</v>
          </cell>
          <cell r="U82">
            <v>803</v>
          </cell>
          <cell r="V82">
            <v>432</v>
          </cell>
          <cell r="W82" t="str">
            <v>LOCALES PANTEON</v>
          </cell>
          <cell r="X82">
            <v>671</v>
          </cell>
          <cell r="Y82">
            <v>436</v>
          </cell>
          <cell r="Z82" t="str">
            <v>SANITARIOS PRESA DE LA OLLA</v>
          </cell>
          <cell r="AA82">
            <v>13117.84</v>
          </cell>
          <cell r="AB82">
            <v>430</v>
          </cell>
          <cell r="AC82" t="str">
            <v>LOCALES MERCADO HIDALGO</v>
          </cell>
          <cell r="AD82">
            <v>2013</v>
          </cell>
        </row>
        <row r="83">
          <cell r="D83">
            <v>429</v>
          </cell>
          <cell r="E83" t="str">
            <v>VTA DE INMUEBLES PROP DEL MPIO</v>
          </cell>
          <cell r="F83">
            <v>60825</v>
          </cell>
          <cell r="J83">
            <v>431</v>
          </cell>
          <cell r="K83" t="str">
            <v>LOCALES MERCADO EMBAJADORAS</v>
          </cell>
          <cell r="L83">
            <v>3987</v>
          </cell>
          <cell r="M83">
            <v>420</v>
          </cell>
          <cell r="N83" t="str">
            <v>REND E INVER RAMO 33 PROG COMP</v>
          </cell>
          <cell r="O83">
            <v>77526.460000000006</v>
          </cell>
          <cell r="S83">
            <v>426</v>
          </cell>
          <cell r="T83" t="str">
            <v>AREAS OCUP POR HOT, REST, BARE</v>
          </cell>
          <cell r="U83">
            <v>233001.11</v>
          </cell>
          <cell r="V83">
            <v>433</v>
          </cell>
          <cell r="W83" t="str">
            <v>SOBRANTES</v>
          </cell>
          <cell r="X83">
            <v>2740.75</v>
          </cell>
          <cell r="Y83">
            <v>437</v>
          </cell>
          <cell r="Z83" t="str">
            <v>SANITARIOS MDO. EMBAJADORAS</v>
          </cell>
          <cell r="AA83">
            <v>44735</v>
          </cell>
          <cell r="AB83">
            <v>431</v>
          </cell>
          <cell r="AC83" t="str">
            <v>LOCALES MERCADO EMBAJADORAS</v>
          </cell>
          <cell r="AD83">
            <v>2215</v>
          </cell>
        </row>
        <row r="84">
          <cell r="D84">
            <v>430</v>
          </cell>
          <cell r="E84" t="str">
            <v>LOCALES MERCADO HIDALGO</v>
          </cell>
          <cell r="F84">
            <v>2802.81</v>
          </cell>
          <cell r="J84">
            <v>432</v>
          </cell>
          <cell r="K84" t="str">
            <v>LOCALES PANTEON</v>
          </cell>
          <cell r="L84">
            <v>2864.5</v>
          </cell>
          <cell r="M84">
            <v>421</v>
          </cell>
          <cell r="N84" t="str">
            <v>DECLARACIONES, FORMATOS Y AVIS</v>
          </cell>
          <cell r="O84">
            <v>1100</v>
          </cell>
          <cell r="S84">
            <v>428</v>
          </cell>
          <cell r="T84" t="str">
            <v>COMERCIANTES SEMIFIJOS</v>
          </cell>
          <cell r="U84">
            <v>165152.57</v>
          </cell>
          <cell r="V84">
            <v>436</v>
          </cell>
          <cell r="W84" t="str">
            <v>SANITARIOS PRESA DE LA OLLA</v>
          </cell>
          <cell r="X84">
            <v>11333.61</v>
          </cell>
          <cell r="Y84">
            <v>438</v>
          </cell>
          <cell r="Z84" t="str">
            <v>SANITARIOS MDO. HIDALGO</v>
          </cell>
          <cell r="AA84">
            <v>76301.5</v>
          </cell>
          <cell r="AB84">
            <v>432</v>
          </cell>
          <cell r="AC84" t="str">
            <v>LOCALES PANTEON</v>
          </cell>
          <cell r="AD84">
            <v>4026</v>
          </cell>
        </row>
        <row r="85">
          <cell r="D85">
            <v>431</v>
          </cell>
          <cell r="E85" t="str">
            <v>LOCALES MERCADO EMBAJADORAS</v>
          </cell>
          <cell r="F85">
            <v>1772</v>
          </cell>
          <cell r="J85">
            <v>433</v>
          </cell>
          <cell r="K85" t="str">
            <v>SOBRANTES</v>
          </cell>
          <cell r="L85">
            <v>1022.92</v>
          </cell>
          <cell r="M85">
            <v>426</v>
          </cell>
          <cell r="N85" t="str">
            <v>AREAS OCUP POR HOT, REST, BARE</v>
          </cell>
          <cell r="O85">
            <v>283495.78000000003</v>
          </cell>
          <cell r="S85">
            <v>430</v>
          </cell>
          <cell r="T85" t="str">
            <v>LOCALES MERCADO HIDALGO</v>
          </cell>
          <cell r="U85">
            <v>1342</v>
          </cell>
          <cell r="V85">
            <v>437</v>
          </cell>
          <cell r="W85" t="str">
            <v>SANITARIOS MDO. EMBAJADORAS</v>
          </cell>
          <cell r="X85">
            <v>34580</v>
          </cell>
          <cell r="Y85">
            <v>439</v>
          </cell>
          <cell r="Z85" t="str">
            <v>SANITARIOS JARDIN REFORMA</v>
          </cell>
          <cell r="AA85">
            <v>20851.5</v>
          </cell>
          <cell r="AB85">
            <v>433</v>
          </cell>
          <cell r="AC85" t="str">
            <v>SOBRANTES</v>
          </cell>
          <cell r="AD85">
            <v>1233.8599999999999</v>
          </cell>
        </row>
        <row r="86">
          <cell r="D86">
            <v>432</v>
          </cell>
          <cell r="E86" t="str">
            <v>LOCALES PANTEON</v>
          </cell>
          <cell r="F86">
            <v>1505.72</v>
          </cell>
          <cell r="J86">
            <v>436</v>
          </cell>
          <cell r="K86" t="str">
            <v>SANITARIOS PRESA DE LA OLLA</v>
          </cell>
          <cell r="L86">
            <v>17309.41</v>
          </cell>
          <cell r="M86">
            <v>428</v>
          </cell>
          <cell r="N86" t="str">
            <v>COMERCIANTES SEMIFIJOS</v>
          </cell>
          <cell r="O86">
            <v>198167.44</v>
          </cell>
          <cell r="S86">
            <v>431</v>
          </cell>
          <cell r="T86" t="str">
            <v>LOCALES MERCADO EMBAJADORAS</v>
          </cell>
          <cell r="U86">
            <v>2215</v>
          </cell>
          <cell r="V86">
            <v>438</v>
          </cell>
          <cell r="W86" t="str">
            <v>SANITARIOS MDO. HIDALGO</v>
          </cell>
          <cell r="X86">
            <v>78464</v>
          </cell>
          <cell r="Y86">
            <v>440</v>
          </cell>
          <cell r="Z86" t="str">
            <v>SANITARIOS PLAZUELA LOS ANGELE</v>
          </cell>
          <cell r="AA86">
            <v>16000</v>
          </cell>
          <cell r="AB86">
            <v>436</v>
          </cell>
          <cell r="AC86" t="str">
            <v>SANITARIOS PRESA DE LA OLLA</v>
          </cell>
          <cell r="AD86">
            <v>12904</v>
          </cell>
        </row>
        <row r="87">
          <cell r="D87">
            <v>433</v>
          </cell>
          <cell r="E87" t="str">
            <v>SOBRANTES</v>
          </cell>
          <cell r="F87">
            <v>1171.3499999999999</v>
          </cell>
          <cell r="J87">
            <v>437</v>
          </cell>
          <cell r="K87" t="str">
            <v>SANITARIOS MDO. EMBAJADORAS</v>
          </cell>
          <cell r="L87">
            <v>31684</v>
          </cell>
          <cell r="M87">
            <v>430</v>
          </cell>
          <cell r="N87" t="str">
            <v>LOCALES MERCADO HIDALGO</v>
          </cell>
          <cell r="O87">
            <v>1894.26</v>
          </cell>
          <cell r="S87">
            <v>432</v>
          </cell>
          <cell r="T87" t="str">
            <v>LOCALES PANTEON</v>
          </cell>
          <cell r="U87">
            <v>2219.3000000000002</v>
          </cell>
          <cell r="V87">
            <v>439</v>
          </cell>
          <cell r="W87" t="str">
            <v>SANITARIOS JARDIN REFORMA</v>
          </cell>
          <cell r="X87">
            <v>24900</v>
          </cell>
          <cell r="Y87">
            <v>441</v>
          </cell>
          <cell r="Z87" t="str">
            <v>SANITARIOS LOS PASTITOS</v>
          </cell>
          <cell r="AA87">
            <v>2492</v>
          </cell>
          <cell r="AB87">
            <v>437</v>
          </cell>
          <cell r="AC87" t="str">
            <v>SANITARIOS MDO. EMBAJADORAS</v>
          </cell>
          <cell r="AD87">
            <v>58450</v>
          </cell>
        </row>
        <row r="88">
          <cell r="D88">
            <v>436</v>
          </cell>
          <cell r="E88" t="str">
            <v>SANITARIOS PRESA DE LA OLLA</v>
          </cell>
          <cell r="F88">
            <v>10335.61</v>
          </cell>
          <cell r="J88">
            <v>438</v>
          </cell>
          <cell r="K88" t="str">
            <v>SANITARIOS MDO. HIDALGO</v>
          </cell>
          <cell r="L88">
            <v>59800</v>
          </cell>
          <cell r="M88">
            <v>431</v>
          </cell>
          <cell r="N88" t="str">
            <v>LOCALES MERCADO EMBAJADORAS</v>
          </cell>
          <cell r="O88">
            <v>1329</v>
          </cell>
          <cell r="S88">
            <v>433</v>
          </cell>
          <cell r="T88" t="str">
            <v>SOBRANTES</v>
          </cell>
          <cell r="U88">
            <v>2297.85</v>
          </cell>
          <cell r="V88">
            <v>440</v>
          </cell>
          <cell r="W88" t="str">
            <v>SANITARIOS PLAZUELA LOS ANGELE</v>
          </cell>
          <cell r="X88">
            <v>16000</v>
          </cell>
          <cell r="Y88">
            <v>443</v>
          </cell>
          <cell r="Z88" t="str">
            <v>SANITARIOS FERROCARRIL</v>
          </cell>
          <cell r="AA88">
            <v>36149</v>
          </cell>
          <cell r="AB88">
            <v>438</v>
          </cell>
          <cell r="AC88" t="str">
            <v>SANITARIOS MDO. HIDALGO</v>
          </cell>
          <cell r="AD88">
            <v>121012</v>
          </cell>
        </row>
        <row r="89">
          <cell r="D89">
            <v>440</v>
          </cell>
          <cell r="E89" t="str">
            <v>SANITARIOS PLAZUELA LOS ANGELE</v>
          </cell>
          <cell r="F89">
            <v>16000</v>
          </cell>
          <cell r="J89">
            <v>439</v>
          </cell>
          <cell r="K89" t="str">
            <v>SANITARIOS JARDIN REFORMA</v>
          </cell>
          <cell r="L89">
            <v>18856</v>
          </cell>
          <cell r="M89">
            <v>432</v>
          </cell>
          <cell r="N89" t="str">
            <v>LOCALES PANTEON</v>
          </cell>
          <cell r="O89">
            <v>1531.02</v>
          </cell>
          <cell r="S89">
            <v>436</v>
          </cell>
          <cell r="T89" t="str">
            <v>SANITARIOS PRESA DE LA OLLA</v>
          </cell>
          <cell r="U89">
            <v>17040.48</v>
          </cell>
          <cell r="V89">
            <v>441</v>
          </cell>
          <cell r="W89" t="str">
            <v>SANITARIOS LOS PASTITOS</v>
          </cell>
          <cell r="X89">
            <v>1912</v>
          </cell>
          <cell r="Y89">
            <v>444</v>
          </cell>
          <cell r="Z89" t="str">
            <v>SANITARIOS JARDIN UNION</v>
          </cell>
          <cell r="AA89">
            <v>16000</v>
          </cell>
          <cell r="AB89">
            <v>439</v>
          </cell>
          <cell r="AC89" t="str">
            <v>SANITARIOS JARDIN REFORMA</v>
          </cell>
          <cell r="AD89">
            <v>41919</v>
          </cell>
        </row>
        <row r="90">
          <cell r="D90">
            <v>441</v>
          </cell>
          <cell r="E90" t="str">
            <v>SANITARIOS LOS PASTITOS</v>
          </cell>
          <cell r="F90">
            <v>3788</v>
          </cell>
          <cell r="J90">
            <v>440</v>
          </cell>
          <cell r="K90" t="str">
            <v>SANITARIOS PLAZUELA LOS ANGELE</v>
          </cell>
          <cell r="L90">
            <v>16000</v>
          </cell>
          <cell r="M90">
            <v>433</v>
          </cell>
          <cell r="N90" t="str">
            <v>SOBRANTES</v>
          </cell>
          <cell r="O90">
            <v>1181.3800000000001</v>
          </cell>
          <cell r="S90">
            <v>437</v>
          </cell>
          <cell r="T90" t="str">
            <v>SANITARIOS MDO. EMBAJADORAS</v>
          </cell>
          <cell r="U90">
            <v>35156</v>
          </cell>
          <cell r="V90">
            <v>443</v>
          </cell>
          <cell r="W90" t="str">
            <v>SANITARIOS FERROCARRIL</v>
          </cell>
          <cell r="X90">
            <v>36824</v>
          </cell>
          <cell r="Y90">
            <v>445</v>
          </cell>
          <cell r="Z90" t="str">
            <v>SANITARIOS MUSEO MOMIAS</v>
          </cell>
          <cell r="AA90">
            <v>25400.5</v>
          </cell>
          <cell r="AB90">
            <v>440</v>
          </cell>
          <cell r="AC90" t="str">
            <v>SANITARIOS PLAZUELA LOS ANGELE</v>
          </cell>
          <cell r="AD90">
            <v>16000</v>
          </cell>
        </row>
        <row r="91">
          <cell r="D91">
            <v>442</v>
          </cell>
          <cell r="E91" t="str">
            <v>SANITARIOS VALENCIANA</v>
          </cell>
          <cell r="F91">
            <v>3000</v>
          </cell>
          <cell r="J91">
            <v>441</v>
          </cell>
          <cell r="K91" t="str">
            <v>SANITARIOS LOS PASTITOS</v>
          </cell>
          <cell r="L91">
            <v>4688</v>
          </cell>
          <cell r="M91">
            <v>436</v>
          </cell>
          <cell r="N91" t="str">
            <v>SANITARIOS PRESA DE LA OLLA</v>
          </cell>
          <cell r="O91">
            <v>9738.3799999999992</v>
          </cell>
          <cell r="S91">
            <v>438</v>
          </cell>
          <cell r="T91" t="str">
            <v>SANITARIOS MDO. HIDALGO</v>
          </cell>
          <cell r="U91">
            <v>77512</v>
          </cell>
          <cell r="V91">
            <v>444</v>
          </cell>
          <cell r="W91" t="str">
            <v>SANITARIOS JARDIN UNION</v>
          </cell>
          <cell r="X91">
            <v>16000</v>
          </cell>
          <cell r="Y91">
            <v>447</v>
          </cell>
          <cell r="Z91" t="str">
            <v>LAS CALAS</v>
          </cell>
          <cell r="AA91">
            <v>4290</v>
          </cell>
          <cell r="AB91">
            <v>441</v>
          </cell>
          <cell r="AC91" t="str">
            <v>SANITARIOS LOS PASTITOS</v>
          </cell>
          <cell r="AD91">
            <v>2360</v>
          </cell>
        </row>
        <row r="92">
          <cell r="D92">
            <v>444</v>
          </cell>
          <cell r="E92" t="str">
            <v>SANITARIOS JARDIN UNION</v>
          </cell>
          <cell r="F92">
            <v>16000</v>
          </cell>
          <cell r="J92">
            <v>442</v>
          </cell>
          <cell r="K92" t="str">
            <v>SANITARIOS VALENCIANA</v>
          </cell>
          <cell r="L92">
            <v>3000</v>
          </cell>
          <cell r="M92">
            <v>437</v>
          </cell>
          <cell r="N92" t="str">
            <v>SANITARIOS MDO. EMBAJADORAS</v>
          </cell>
          <cell r="O92">
            <v>37676</v>
          </cell>
          <cell r="S92">
            <v>439</v>
          </cell>
          <cell r="T92" t="str">
            <v>SANITARIOS JARDIN REFORMA</v>
          </cell>
          <cell r="U92">
            <v>25244</v>
          </cell>
          <cell r="V92">
            <v>445</v>
          </cell>
          <cell r="W92" t="str">
            <v>SANITARIOS MUSEO MOMIAS</v>
          </cell>
          <cell r="X92">
            <v>37624</v>
          </cell>
          <cell r="Y92">
            <v>451</v>
          </cell>
          <cell r="Z92" t="str">
            <v>BODEGAS RASTRO</v>
          </cell>
          <cell r="AA92">
            <v>5900</v>
          </cell>
          <cell r="AB92">
            <v>442</v>
          </cell>
          <cell r="AC92" t="str">
            <v>SANITARIOS VALENCIANA</v>
          </cell>
          <cell r="AD92">
            <v>5841</v>
          </cell>
        </row>
        <row r="93">
          <cell r="D93">
            <v>447</v>
          </cell>
          <cell r="E93" t="str">
            <v>LAS CALAS</v>
          </cell>
          <cell r="F93">
            <v>3552</v>
          </cell>
          <cell r="J93">
            <v>443</v>
          </cell>
          <cell r="K93" t="str">
            <v>SANITARIOS FERROCARRIL</v>
          </cell>
          <cell r="L93">
            <v>28032</v>
          </cell>
          <cell r="M93">
            <v>438</v>
          </cell>
          <cell r="N93" t="str">
            <v>SANITARIOS MDO. HIDALGO</v>
          </cell>
          <cell r="O93">
            <v>62672</v>
          </cell>
          <cell r="S93">
            <v>440</v>
          </cell>
          <cell r="T93" t="str">
            <v>SANITARIOS PLAZUELA LOS ANGELE</v>
          </cell>
          <cell r="U93">
            <v>16000</v>
          </cell>
          <cell r="V93">
            <v>447</v>
          </cell>
          <cell r="W93" t="str">
            <v>LAS CALAS</v>
          </cell>
          <cell r="X93">
            <v>5784</v>
          </cell>
          <cell r="Y93">
            <v>452</v>
          </cell>
          <cell r="Z93" t="str">
            <v>LOCALES DEL ENCINO</v>
          </cell>
          <cell r="AA93">
            <v>967</v>
          </cell>
          <cell r="AB93">
            <v>443</v>
          </cell>
          <cell r="AC93" t="str">
            <v>SANITARIOS FERROCARRIL</v>
          </cell>
          <cell r="AD93">
            <v>72844</v>
          </cell>
        </row>
        <row r="94">
          <cell r="D94">
            <v>450</v>
          </cell>
          <cell r="E94" t="str">
            <v>OTROS SANITARIOS</v>
          </cell>
          <cell r="F94">
            <v>72097.149999999994</v>
          </cell>
          <cell r="J94">
            <v>444</v>
          </cell>
          <cell r="K94" t="str">
            <v>SANITARIOS JARDIN UNION</v>
          </cell>
          <cell r="L94">
            <v>16000</v>
          </cell>
          <cell r="M94">
            <v>439</v>
          </cell>
          <cell r="N94" t="str">
            <v>SANITARIOS JARDIN REFORMA</v>
          </cell>
          <cell r="O94">
            <v>24276</v>
          </cell>
          <cell r="S94">
            <v>441</v>
          </cell>
          <cell r="T94" t="str">
            <v>SANITARIOS LOS PASTITOS</v>
          </cell>
          <cell r="U94">
            <v>2572</v>
          </cell>
          <cell r="V94">
            <v>451</v>
          </cell>
          <cell r="W94" t="str">
            <v>BODEGAS RASTRO</v>
          </cell>
          <cell r="X94">
            <v>2950</v>
          </cell>
          <cell r="Y94">
            <v>453</v>
          </cell>
          <cell r="Z94" t="str">
            <v>TELESCOPIO</v>
          </cell>
          <cell r="AA94">
            <v>1744</v>
          </cell>
          <cell r="AB94">
            <v>444</v>
          </cell>
          <cell r="AC94" t="str">
            <v>SANITARIOS JARDIN UNION</v>
          </cell>
          <cell r="AD94">
            <v>16000</v>
          </cell>
        </row>
        <row r="95">
          <cell r="D95">
            <v>451</v>
          </cell>
          <cell r="E95" t="str">
            <v>BODEGAS RASTRO</v>
          </cell>
          <cell r="F95">
            <v>2950</v>
          </cell>
          <cell r="J95">
            <v>445</v>
          </cell>
          <cell r="K95" t="str">
            <v>SANITARIOS MUSEO MOMIAS</v>
          </cell>
          <cell r="L95">
            <v>33012</v>
          </cell>
          <cell r="M95">
            <v>440</v>
          </cell>
          <cell r="N95" t="str">
            <v>SANITARIOS PLAZUELA LOS ANGELE</v>
          </cell>
          <cell r="O95">
            <v>16000</v>
          </cell>
          <cell r="S95">
            <v>443</v>
          </cell>
          <cell r="T95" t="str">
            <v>SANITARIOS FERROCARRIL</v>
          </cell>
          <cell r="U95">
            <v>39776</v>
          </cell>
          <cell r="V95">
            <v>452</v>
          </cell>
          <cell r="W95" t="str">
            <v>LOCALES DEL ENCINO</v>
          </cell>
          <cell r="X95">
            <v>967</v>
          </cell>
          <cell r="Y95">
            <v>454</v>
          </cell>
          <cell r="Z95" t="str">
            <v>FIESTAS TRADICIONALES</v>
          </cell>
          <cell r="AA95">
            <v>9890.89</v>
          </cell>
          <cell r="AB95">
            <v>445</v>
          </cell>
          <cell r="AC95" t="str">
            <v>SANITARIOS MUSEO MOMIAS</v>
          </cell>
          <cell r="AD95">
            <v>29688</v>
          </cell>
        </row>
        <row r="96">
          <cell r="D96">
            <v>453</v>
          </cell>
          <cell r="E96" t="str">
            <v>TELESCOPIO</v>
          </cell>
          <cell r="F96">
            <v>1744</v>
          </cell>
          <cell r="J96">
            <v>447</v>
          </cell>
          <cell r="K96" t="str">
            <v>LAS CALAS</v>
          </cell>
          <cell r="L96">
            <v>6600</v>
          </cell>
          <cell r="M96">
            <v>441</v>
          </cell>
          <cell r="N96" t="str">
            <v>SANITARIOS LOS PASTITOS</v>
          </cell>
          <cell r="O96">
            <v>3300</v>
          </cell>
          <cell r="S96">
            <v>444</v>
          </cell>
          <cell r="T96" t="str">
            <v>SANITARIOS JARDIN UNION</v>
          </cell>
          <cell r="U96">
            <v>16000</v>
          </cell>
          <cell r="V96">
            <v>453</v>
          </cell>
          <cell r="W96" t="str">
            <v>TELESCOPIO</v>
          </cell>
          <cell r="X96">
            <v>1744</v>
          </cell>
          <cell r="Y96">
            <v>455</v>
          </cell>
          <cell r="Z96" t="str">
            <v>INFRAESTRUCTURA TELEFONICA</v>
          </cell>
          <cell r="AA96">
            <v>122512</v>
          </cell>
          <cell r="AB96">
            <v>447</v>
          </cell>
          <cell r="AC96" t="str">
            <v>LAS CALAS</v>
          </cell>
          <cell r="AD96">
            <v>8742</v>
          </cell>
        </row>
        <row r="97">
          <cell r="D97">
            <v>454</v>
          </cell>
          <cell r="E97" t="str">
            <v>FIESTAS TRADICIONALES</v>
          </cell>
          <cell r="F97">
            <v>11339.71</v>
          </cell>
          <cell r="J97">
            <v>451</v>
          </cell>
          <cell r="K97" t="str">
            <v>BODEGAS RASTRO</v>
          </cell>
          <cell r="L97">
            <v>4425</v>
          </cell>
          <cell r="M97">
            <v>443</v>
          </cell>
          <cell r="N97" t="str">
            <v>SANITARIOS FERROCARRIL</v>
          </cell>
          <cell r="O97">
            <v>33328</v>
          </cell>
          <cell r="S97">
            <v>445</v>
          </cell>
          <cell r="T97" t="str">
            <v>SANITARIOS MUSEO MOMIAS</v>
          </cell>
          <cell r="U97">
            <v>47332</v>
          </cell>
          <cell r="V97">
            <v>454</v>
          </cell>
          <cell r="W97" t="str">
            <v>FIESTAS TRADICIONALES</v>
          </cell>
          <cell r="X97">
            <v>51008.1</v>
          </cell>
          <cell r="Y97">
            <v>457</v>
          </cell>
          <cell r="Z97" t="str">
            <v>CASETAS DE  REVISTAS</v>
          </cell>
          <cell r="AA97">
            <v>1206</v>
          </cell>
          <cell r="AB97">
            <v>451</v>
          </cell>
          <cell r="AC97" t="str">
            <v>BODEGAS RASTRO</v>
          </cell>
          <cell r="AD97">
            <v>1475</v>
          </cell>
        </row>
        <row r="98">
          <cell r="D98">
            <v>455</v>
          </cell>
          <cell r="E98" t="str">
            <v>INFRAESTRUCTURA TELEFONICA</v>
          </cell>
          <cell r="F98">
            <v>122512</v>
          </cell>
          <cell r="J98">
            <v>452</v>
          </cell>
          <cell r="K98" t="str">
            <v>LOCALES DEL ENCINO</v>
          </cell>
          <cell r="L98">
            <v>967</v>
          </cell>
          <cell r="M98">
            <v>444</v>
          </cell>
          <cell r="N98" t="str">
            <v>SANITARIOS JARDIN UNION</v>
          </cell>
          <cell r="O98">
            <v>16000</v>
          </cell>
          <cell r="S98">
            <v>447</v>
          </cell>
          <cell r="T98" t="str">
            <v>LAS CALAS</v>
          </cell>
          <cell r="U98">
            <v>7536</v>
          </cell>
          <cell r="V98">
            <v>455</v>
          </cell>
          <cell r="W98" t="str">
            <v>INFRAESTRUCTURA TELEFONICA</v>
          </cell>
          <cell r="X98">
            <v>122512</v>
          </cell>
          <cell r="Y98">
            <v>459</v>
          </cell>
          <cell r="Z98" t="str">
            <v>CASETAS DEPORTIVAS</v>
          </cell>
          <cell r="AA98">
            <v>1174.6300000000001</v>
          </cell>
          <cell r="AB98">
            <v>452</v>
          </cell>
          <cell r="AC98" t="str">
            <v>LOCALES DEL ENCINO</v>
          </cell>
          <cell r="AD98">
            <v>967</v>
          </cell>
        </row>
        <row r="99">
          <cell r="D99">
            <v>457</v>
          </cell>
          <cell r="E99" t="str">
            <v>CASETAS DE  REVISTAS</v>
          </cell>
          <cell r="F99">
            <v>402</v>
          </cell>
          <cell r="J99">
            <v>453</v>
          </cell>
          <cell r="K99" t="str">
            <v>TELESCOPIO</v>
          </cell>
          <cell r="L99">
            <v>1744</v>
          </cell>
          <cell r="M99">
            <v>445</v>
          </cell>
          <cell r="N99" t="str">
            <v>SANITARIOS MUSEO MOMIAS</v>
          </cell>
          <cell r="O99">
            <v>21032</v>
          </cell>
          <cell r="S99">
            <v>451</v>
          </cell>
          <cell r="T99" t="str">
            <v>BODEGAS RASTRO</v>
          </cell>
          <cell r="U99">
            <v>1475</v>
          </cell>
          <cell r="V99">
            <v>456</v>
          </cell>
          <cell r="W99" t="str">
            <v>JUEGOS MECANICOS</v>
          </cell>
          <cell r="X99">
            <v>504</v>
          </cell>
          <cell r="Y99">
            <v>467</v>
          </cell>
          <cell r="Z99" t="str">
            <v>PRESTADORES DE SERVICIO</v>
          </cell>
          <cell r="AA99">
            <v>1859.55</v>
          </cell>
          <cell r="AB99">
            <v>453</v>
          </cell>
          <cell r="AC99" t="str">
            <v>TELESCOPIO</v>
          </cell>
          <cell r="AD99">
            <v>1744</v>
          </cell>
        </row>
        <row r="100">
          <cell r="D100">
            <v>458</v>
          </cell>
          <cell r="E100" t="str">
            <v>AMPLIACION DE HORARIO BILLARES</v>
          </cell>
          <cell r="F100">
            <v>3612</v>
          </cell>
          <cell r="J100">
            <v>454</v>
          </cell>
          <cell r="K100" t="str">
            <v>FIESTAS TRADICIONALES</v>
          </cell>
          <cell r="L100">
            <v>145434.71</v>
          </cell>
          <cell r="M100">
            <v>447</v>
          </cell>
          <cell r="N100" t="str">
            <v>LAS CALAS</v>
          </cell>
          <cell r="O100">
            <v>3472</v>
          </cell>
          <cell r="S100">
            <v>452</v>
          </cell>
          <cell r="T100" t="str">
            <v>LOCALES DEL ENCINO</v>
          </cell>
          <cell r="U100">
            <v>1934</v>
          </cell>
          <cell r="V100">
            <v>457</v>
          </cell>
          <cell r="W100" t="str">
            <v>CASETAS DE  REVISTAS</v>
          </cell>
          <cell r="X100">
            <v>201</v>
          </cell>
          <cell r="Y100">
            <v>470</v>
          </cell>
          <cell r="Z100" t="str">
            <v>LOCALES ESTACION</v>
          </cell>
          <cell r="AA100">
            <v>13154.16</v>
          </cell>
          <cell r="AB100">
            <v>454</v>
          </cell>
          <cell r="AC100" t="str">
            <v>FIESTAS TRADICIONALES</v>
          </cell>
          <cell r="AD100">
            <v>179217.5</v>
          </cell>
        </row>
        <row r="101">
          <cell r="D101">
            <v>467</v>
          </cell>
          <cell r="E101" t="str">
            <v>PRESTADORES DE SERVICIO</v>
          </cell>
          <cell r="F101">
            <v>1884.23</v>
          </cell>
          <cell r="J101">
            <v>455</v>
          </cell>
          <cell r="K101" t="str">
            <v>INFRAESTRUCTURA TELEFONICA</v>
          </cell>
          <cell r="L101">
            <v>122512</v>
          </cell>
          <cell r="M101">
            <v>451</v>
          </cell>
          <cell r="N101" t="str">
            <v>BODEGAS RASTRO</v>
          </cell>
          <cell r="O101">
            <v>1475</v>
          </cell>
          <cell r="S101">
            <v>453</v>
          </cell>
          <cell r="T101" t="str">
            <v>TELESCOPIO</v>
          </cell>
          <cell r="U101">
            <v>1744</v>
          </cell>
          <cell r="V101">
            <v>458</v>
          </cell>
          <cell r="W101" t="str">
            <v>AMPLIACION DE HORARIO BILLARES</v>
          </cell>
          <cell r="X101">
            <v>258</v>
          </cell>
          <cell r="Y101">
            <v>471</v>
          </cell>
          <cell r="Z101" t="str">
            <v>SANITARIOS PARDO</v>
          </cell>
          <cell r="AA101">
            <v>4000</v>
          </cell>
          <cell r="AB101">
            <v>455</v>
          </cell>
          <cell r="AC101" t="str">
            <v>INFRAESTRUCTURA TELEFONICA</v>
          </cell>
          <cell r="AD101">
            <v>122512</v>
          </cell>
        </row>
        <row r="102">
          <cell r="D102">
            <v>470</v>
          </cell>
          <cell r="E102" t="str">
            <v>LOCALES ESTACION</v>
          </cell>
          <cell r="F102">
            <v>25838.69</v>
          </cell>
          <cell r="J102">
            <v>456</v>
          </cell>
          <cell r="K102" t="str">
            <v>JUEGOS MECANICOS</v>
          </cell>
          <cell r="L102">
            <v>11424</v>
          </cell>
          <cell r="M102">
            <v>452</v>
          </cell>
          <cell r="N102" t="str">
            <v>LOCALES DEL ENCINO</v>
          </cell>
          <cell r="O102">
            <v>967</v>
          </cell>
          <cell r="S102">
            <v>454</v>
          </cell>
          <cell r="T102" t="str">
            <v>FIESTAS TRADICIONALES</v>
          </cell>
          <cell r="U102">
            <v>118949.5</v>
          </cell>
          <cell r="V102">
            <v>467</v>
          </cell>
          <cell r="W102" t="str">
            <v>PRESTADORES DE SERVICIO</v>
          </cell>
          <cell r="X102">
            <v>1933.44</v>
          </cell>
          <cell r="Y102">
            <v>472</v>
          </cell>
          <cell r="Z102" t="str">
            <v>MERCADO GAVIRA</v>
          </cell>
          <cell r="AA102">
            <v>25854.77</v>
          </cell>
          <cell r="AB102">
            <v>457</v>
          </cell>
          <cell r="AC102" t="str">
            <v>CASETAS DE  REVISTAS</v>
          </cell>
          <cell r="AD102">
            <v>1608</v>
          </cell>
        </row>
        <row r="103">
          <cell r="D103">
            <v>471</v>
          </cell>
          <cell r="E103" t="str">
            <v>SANITARIOS PARDO</v>
          </cell>
          <cell r="F103">
            <v>4000</v>
          </cell>
          <cell r="J103">
            <v>457</v>
          </cell>
          <cell r="K103" t="str">
            <v>CASETAS DE  REVISTAS</v>
          </cell>
          <cell r="L103">
            <v>402</v>
          </cell>
          <cell r="M103">
            <v>453</v>
          </cell>
          <cell r="N103" t="str">
            <v>TELESCOPIO</v>
          </cell>
          <cell r="O103">
            <v>1744</v>
          </cell>
          <cell r="S103">
            <v>455</v>
          </cell>
          <cell r="T103" t="str">
            <v>INFRAESTRUCTURA TELEFONICA</v>
          </cell>
          <cell r="U103">
            <v>122512</v>
          </cell>
          <cell r="V103">
            <v>469</v>
          </cell>
          <cell r="W103" t="str">
            <v>CASETAS TELEFONICAS</v>
          </cell>
          <cell r="X103">
            <v>132794</v>
          </cell>
          <cell r="Y103">
            <v>477</v>
          </cell>
          <cell r="Z103" t="str">
            <v>PADRON DIRECTOR RESPONSABLE DE</v>
          </cell>
          <cell r="AA103">
            <v>4227</v>
          </cell>
          <cell r="AB103">
            <v>458</v>
          </cell>
          <cell r="AC103" t="str">
            <v>AMPLIACION DE HORARIO BILLARES</v>
          </cell>
          <cell r="AD103">
            <v>258</v>
          </cell>
        </row>
        <row r="104">
          <cell r="D104">
            <v>472</v>
          </cell>
          <cell r="E104" t="str">
            <v>MERCADO GAVIRA</v>
          </cell>
          <cell r="F104">
            <v>17938</v>
          </cell>
          <cell r="J104">
            <v>458</v>
          </cell>
          <cell r="K104" t="str">
            <v>AMPLIACION DE HORARIO BILLARES</v>
          </cell>
          <cell r="L104">
            <v>1806</v>
          </cell>
          <cell r="M104">
            <v>454</v>
          </cell>
          <cell r="N104" t="str">
            <v>FIESTAS TRADICIONALES</v>
          </cell>
          <cell r="O104">
            <v>30927</v>
          </cell>
          <cell r="S104">
            <v>456</v>
          </cell>
          <cell r="T104" t="str">
            <v>JUEGOS MECANICOS</v>
          </cell>
          <cell r="U104">
            <v>2100</v>
          </cell>
          <cell r="V104">
            <v>470</v>
          </cell>
          <cell r="W104" t="str">
            <v>LOCALES ESTACION</v>
          </cell>
          <cell r="X104">
            <v>17475.61</v>
          </cell>
          <cell r="Y104">
            <v>479</v>
          </cell>
          <cell r="Z104" t="str">
            <v>COMERCIANTES AMBULANTES</v>
          </cell>
          <cell r="AA104">
            <v>6060</v>
          </cell>
          <cell r="AB104">
            <v>467</v>
          </cell>
          <cell r="AC104" t="str">
            <v>PRESTADORES DE SERVICIO</v>
          </cell>
          <cell r="AD104">
            <v>1666.75</v>
          </cell>
        </row>
        <row r="105">
          <cell r="D105">
            <v>474</v>
          </cell>
          <cell r="E105" t="str">
            <v>BASES PARA LICITACION ADQUISIC</v>
          </cell>
          <cell r="F105">
            <v>2688</v>
          </cell>
          <cell r="J105">
            <v>459</v>
          </cell>
          <cell r="K105" t="str">
            <v>CASETAS DEPORTIVAS</v>
          </cell>
          <cell r="L105">
            <v>1106.55</v>
          </cell>
          <cell r="M105">
            <v>455</v>
          </cell>
          <cell r="N105" t="str">
            <v>INFRAESTRUCTURA TELEFONICA</v>
          </cell>
          <cell r="O105">
            <v>122512</v>
          </cell>
          <cell r="S105">
            <v>457</v>
          </cell>
          <cell r="T105" t="str">
            <v>CASETAS DE  REVISTAS</v>
          </cell>
          <cell r="U105">
            <v>1005</v>
          </cell>
          <cell r="V105">
            <v>471</v>
          </cell>
          <cell r="W105" t="str">
            <v>SANITARIOS PARDO</v>
          </cell>
          <cell r="X105">
            <v>4000</v>
          </cell>
          <cell r="Y105">
            <v>480</v>
          </cell>
          <cell r="Z105" t="str">
            <v>PERIFONEO</v>
          </cell>
          <cell r="AA105">
            <v>905</v>
          </cell>
          <cell r="AB105">
            <v>470</v>
          </cell>
          <cell r="AC105" t="str">
            <v>LOCALES ESTACION</v>
          </cell>
          <cell r="AD105">
            <v>12186.98</v>
          </cell>
        </row>
        <row r="106">
          <cell r="D106">
            <v>476</v>
          </cell>
          <cell r="E106" t="str">
            <v>PADRON DE PERITOS FISCALES</v>
          </cell>
          <cell r="F106">
            <v>34220</v>
          </cell>
          <cell r="J106">
            <v>467</v>
          </cell>
          <cell r="K106" t="str">
            <v>PRESTADORES DE SERVICIO</v>
          </cell>
          <cell r="L106">
            <v>1886.8</v>
          </cell>
          <cell r="M106">
            <v>456</v>
          </cell>
          <cell r="N106" t="str">
            <v>JUEGOS MECANICOS</v>
          </cell>
          <cell r="O106">
            <v>1680</v>
          </cell>
          <cell r="S106">
            <v>458</v>
          </cell>
          <cell r="T106" t="str">
            <v>AMPLIACION DE HORARIO BILLARES</v>
          </cell>
          <cell r="U106">
            <v>258</v>
          </cell>
          <cell r="V106">
            <v>472</v>
          </cell>
          <cell r="W106" t="str">
            <v>MERCADO GAVIRA</v>
          </cell>
          <cell r="X106">
            <v>46489.99</v>
          </cell>
          <cell r="Y106">
            <v>481</v>
          </cell>
          <cell r="Z106" t="str">
            <v>REPARTO DE VOLANTES</v>
          </cell>
          <cell r="AA106">
            <v>386</v>
          </cell>
          <cell r="AB106">
            <v>471</v>
          </cell>
          <cell r="AC106" t="str">
            <v>SANITARIOS PARDO</v>
          </cell>
          <cell r="AD106">
            <v>4000</v>
          </cell>
        </row>
        <row r="107">
          <cell r="D107">
            <v>477</v>
          </cell>
          <cell r="E107" t="str">
            <v>PADRON DIRECTOR RESPONSABLE DE</v>
          </cell>
          <cell r="F107">
            <v>23953</v>
          </cell>
          <cell r="J107">
            <v>470</v>
          </cell>
          <cell r="K107" t="str">
            <v>LOCALES ESTACION</v>
          </cell>
          <cell r="L107">
            <v>13310.3</v>
          </cell>
          <cell r="M107">
            <v>457</v>
          </cell>
          <cell r="N107" t="str">
            <v>CASETAS DE  REVISTAS</v>
          </cell>
          <cell r="O107">
            <v>603</v>
          </cell>
          <cell r="S107">
            <v>459</v>
          </cell>
          <cell r="T107" t="str">
            <v>CASETAS DEPORTIVAS</v>
          </cell>
          <cell r="U107">
            <v>1718.7</v>
          </cell>
          <cell r="V107">
            <v>477</v>
          </cell>
          <cell r="W107" t="str">
            <v>PADRON DIRECTOR RESPONSABLE DE</v>
          </cell>
          <cell r="X107">
            <v>2818</v>
          </cell>
          <cell r="Y107">
            <v>482</v>
          </cell>
          <cell r="Z107" t="str">
            <v>CALLEJONEADAS</v>
          </cell>
          <cell r="AA107">
            <v>21568</v>
          </cell>
          <cell r="AB107">
            <v>472</v>
          </cell>
          <cell r="AC107" t="str">
            <v>MERCADO GAVIRA</v>
          </cell>
          <cell r="AD107">
            <v>8701.1299999999992</v>
          </cell>
        </row>
        <row r="108">
          <cell r="D108">
            <v>479</v>
          </cell>
          <cell r="E108" t="str">
            <v>COMERCIANTES AMBULANTES</v>
          </cell>
          <cell r="F108">
            <v>6573</v>
          </cell>
          <cell r="J108">
            <v>471</v>
          </cell>
          <cell r="K108" t="str">
            <v>SANITARIOS PARDO</v>
          </cell>
          <cell r="L108">
            <v>4000</v>
          </cell>
          <cell r="M108">
            <v>458</v>
          </cell>
          <cell r="N108" t="str">
            <v>AMPLIACION DE HORARIO BILLARES</v>
          </cell>
          <cell r="O108">
            <v>258</v>
          </cell>
          <cell r="S108">
            <v>467</v>
          </cell>
          <cell r="T108" t="str">
            <v>PRESTADORES DE SERVICIO</v>
          </cell>
          <cell r="U108">
            <v>1961.58</v>
          </cell>
          <cell r="V108">
            <v>479</v>
          </cell>
          <cell r="W108" t="str">
            <v>COMERCIANTES AMBULANTES</v>
          </cell>
          <cell r="X108">
            <v>2017.96</v>
          </cell>
          <cell r="Y108">
            <v>483</v>
          </cell>
          <cell r="Z108" t="str">
            <v>PROMOTOR TURISTICO</v>
          </cell>
          <cell r="AA108">
            <v>4791.9799999999996</v>
          </cell>
          <cell r="AB108">
            <v>477</v>
          </cell>
          <cell r="AC108" t="str">
            <v>PADRON DIRECTOR RESPONSABLE DE</v>
          </cell>
          <cell r="AD108">
            <v>2818</v>
          </cell>
        </row>
        <row r="109">
          <cell r="D109">
            <v>480</v>
          </cell>
          <cell r="E109" t="str">
            <v>PERIFONEO</v>
          </cell>
          <cell r="F109">
            <v>3620</v>
          </cell>
          <cell r="J109">
            <v>472</v>
          </cell>
          <cell r="K109" t="str">
            <v>MERCADO GAVIRA</v>
          </cell>
          <cell r="L109">
            <v>11122.3</v>
          </cell>
          <cell r="M109">
            <v>459</v>
          </cell>
          <cell r="N109" t="str">
            <v>CASETAS DEPORTIVAS</v>
          </cell>
          <cell r="O109">
            <v>561.59</v>
          </cell>
          <cell r="S109">
            <v>469</v>
          </cell>
          <cell r="T109" t="str">
            <v>CASETAS TELEFONICAS</v>
          </cell>
          <cell r="U109">
            <v>191263</v>
          </cell>
          <cell r="V109">
            <v>480</v>
          </cell>
          <cell r="W109" t="str">
            <v>PERIFONEO</v>
          </cell>
          <cell r="X109">
            <v>724</v>
          </cell>
          <cell r="Y109">
            <v>484</v>
          </cell>
          <cell r="Z109" t="str">
            <v>PERMISO PARA ESPECTÁCULOS O CE</v>
          </cell>
          <cell r="AA109">
            <v>19380</v>
          </cell>
          <cell r="AB109">
            <v>479</v>
          </cell>
          <cell r="AC109" t="str">
            <v>COMERCIANTES AMBULANTES</v>
          </cell>
          <cell r="AD109">
            <v>16764.7</v>
          </cell>
        </row>
        <row r="110">
          <cell r="D110">
            <v>482</v>
          </cell>
          <cell r="E110" t="str">
            <v>CALLEJONEADAS</v>
          </cell>
          <cell r="F110">
            <v>5055</v>
          </cell>
          <cell r="J110">
            <v>474</v>
          </cell>
          <cell r="K110" t="str">
            <v>BASES PARA LICITACION ADQUISIC</v>
          </cell>
          <cell r="L110">
            <v>2016</v>
          </cell>
          <cell r="M110">
            <v>467</v>
          </cell>
          <cell r="N110" t="str">
            <v>PRESTADORES DE SERVICIO</v>
          </cell>
          <cell r="O110">
            <v>2005.45</v>
          </cell>
          <cell r="S110">
            <v>470</v>
          </cell>
          <cell r="T110" t="str">
            <v>LOCALES ESTACION</v>
          </cell>
          <cell r="U110">
            <v>15734.8</v>
          </cell>
          <cell r="V110">
            <v>481</v>
          </cell>
          <cell r="W110" t="str">
            <v>REPARTO DE VOLANTES</v>
          </cell>
          <cell r="X110">
            <v>579</v>
          </cell>
          <cell r="Y110">
            <v>485</v>
          </cell>
          <cell r="Z110" t="str">
            <v>SELLADO DE BOLETOS</v>
          </cell>
          <cell r="AA110">
            <v>3145</v>
          </cell>
          <cell r="AB110">
            <v>480</v>
          </cell>
          <cell r="AC110" t="str">
            <v>PERIFONEO</v>
          </cell>
          <cell r="AD110">
            <v>1267</v>
          </cell>
        </row>
        <row r="111">
          <cell r="D111">
            <v>483</v>
          </cell>
          <cell r="E111" t="str">
            <v>PROMOTOR TURISTICO</v>
          </cell>
          <cell r="F111">
            <v>12507.51</v>
          </cell>
          <cell r="J111">
            <v>477</v>
          </cell>
          <cell r="K111" t="str">
            <v>PADRON DIRECTOR RESPONSABLE DE</v>
          </cell>
          <cell r="L111">
            <v>16908</v>
          </cell>
          <cell r="M111">
            <v>470</v>
          </cell>
          <cell r="N111" t="str">
            <v>LOCALES ESTACION</v>
          </cell>
          <cell r="O111">
            <v>12050.68</v>
          </cell>
          <cell r="S111">
            <v>471</v>
          </cell>
          <cell r="T111" t="str">
            <v>SANITARIOS PARDO</v>
          </cell>
          <cell r="U111">
            <v>4000</v>
          </cell>
          <cell r="V111">
            <v>482</v>
          </cell>
          <cell r="W111" t="str">
            <v>CALLEJONEADAS</v>
          </cell>
          <cell r="X111">
            <v>9773</v>
          </cell>
          <cell r="Y111">
            <v>491</v>
          </cell>
          <cell r="Z111" t="str">
            <v>ESTRUCTURAS, CONSTRUCCIONES O</v>
          </cell>
          <cell r="AA111">
            <v>621.02</v>
          </cell>
          <cell r="AB111">
            <v>481</v>
          </cell>
          <cell r="AC111" t="str">
            <v>REPARTO DE VOLANTES</v>
          </cell>
          <cell r="AD111">
            <v>1351</v>
          </cell>
        </row>
        <row r="112">
          <cell r="D112">
            <v>484</v>
          </cell>
          <cell r="E112" t="str">
            <v>PERMISO PARA ESPECTÁCULOS O CE</v>
          </cell>
          <cell r="F112">
            <v>18924</v>
          </cell>
          <cell r="J112">
            <v>479</v>
          </cell>
          <cell r="K112" t="str">
            <v>COMERCIANTES AMBULANTES</v>
          </cell>
          <cell r="L112">
            <v>10735.78</v>
          </cell>
          <cell r="M112">
            <v>471</v>
          </cell>
          <cell r="N112" t="str">
            <v>SANITARIOS PARDO</v>
          </cell>
          <cell r="O112">
            <v>4000</v>
          </cell>
          <cell r="S112">
            <v>472</v>
          </cell>
          <cell r="T112" t="str">
            <v>MERCADO GAVIRA</v>
          </cell>
          <cell r="U112">
            <v>5464</v>
          </cell>
          <cell r="V112">
            <v>483</v>
          </cell>
          <cell r="W112" t="str">
            <v>PROMOTOR TURISTICO</v>
          </cell>
          <cell r="X112">
            <v>6659.23</v>
          </cell>
          <cell r="Y112">
            <v>493</v>
          </cell>
          <cell r="Z112" t="str">
            <v>RENOVACION PERMISO P/ USO VIA</v>
          </cell>
          <cell r="AA112">
            <v>37466.949999999997</v>
          </cell>
          <cell r="AB112">
            <v>482</v>
          </cell>
          <cell r="AC112" t="str">
            <v>CALLEJONEADAS</v>
          </cell>
          <cell r="AD112">
            <v>36574.69</v>
          </cell>
        </row>
        <row r="113">
          <cell r="D113">
            <v>485</v>
          </cell>
          <cell r="E113" t="str">
            <v>SELLADO DE BOLETOS</v>
          </cell>
          <cell r="F113">
            <v>2840</v>
          </cell>
          <cell r="J113">
            <v>481</v>
          </cell>
          <cell r="K113" t="str">
            <v>REPARTO DE VOLANTES</v>
          </cell>
          <cell r="L113">
            <v>386</v>
          </cell>
          <cell r="M113">
            <v>472</v>
          </cell>
          <cell r="N113" t="str">
            <v>MERCADO GAVIRA</v>
          </cell>
          <cell r="O113">
            <v>3892</v>
          </cell>
          <cell r="S113">
            <v>477</v>
          </cell>
          <cell r="T113" t="str">
            <v>PADRON DIRECTOR RESPONSABLE DE</v>
          </cell>
          <cell r="U113">
            <v>5636</v>
          </cell>
          <cell r="V113">
            <v>484</v>
          </cell>
          <cell r="W113" t="str">
            <v>PERMISO PARA ESPECTÁCULOS O CE</v>
          </cell>
          <cell r="X113">
            <v>24852</v>
          </cell>
          <cell r="Y113">
            <v>494</v>
          </cell>
          <cell r="Z113" t="str">
            <v>REPOSICION DE CREDENCIAL</v>
          </cell>
          <cell r="AA113">
            <v>68</v>
          </cell>
          <cell r="AB113">
            <v>483</v>
          </cell>
          <cell r="AC113" t="str">
            <v>PROMOTOR TURISTICO</v>
          </cell>
          <cell r="AD113">
            <v>12407.78</v>
          </cell>
        </row>
        <row r="114">
          <cell r="D114">
            <v>486</v>
          </cell>
          <cell r="E114" t="str">
            <v>COLOCACION DE GUIAS</v>
          </cell>
          <cell r="F114">
            <v>591</v>
          </cell>
          <cell r="J114">
            <v>482</v>
          </cell>
          <cell r="K114" t="str">
            <v>CALLEJONEADAS</v>
          </cell>
          <cell r="L114">
            <v>21087</v>
          </cell>
          <cell r="M114">
            <v>474</v>
          </cell>
          <cell r="N114" t="str">
            <v>BASES PARA LICITACION ADQUISIC</v>
          </cell>
          <cell r="O114">
            <v>4704</v>
          </cell>
          <cell r="S114">
            <v>479</v>
          </cell>
          <cell r="T114" t="str">
            <v>COMERCIANTES AMBULANTES</v>
          </cell>
          <cell r="U114">
            <v>6912.25</v>
          </cell>
          <cell r="V114">
            <v>485</v>
          </cell>
          <cell r="W114" t="str">
            <v>SELLADO DE BOLETOS</v>
          </cell>
          <cell r="X114">
            <v>3555</v>
          </cell>
          <cell r="Y114">
            <v>497</v>
          </cell>
          <cell r="Z114" t="str">
            <v>CENTRO ADOC</v>
          </cell>
          <cell r="AA114">
            <v>2808</v>
          </cell>
          <cell r="AB114">
            <v>484</v>
          </cell>
          <cell r="AC114" t="str">
            <v>PERMISO PARA ESPECTÁCULOS O CE</v>
          </cell>
          <cell r="AD114">
            <v>34428</v>
          </cell>
        </row>
        <row r="115">
          <cell r="D115">
            <v>491</v>
          </cell>
          <cell r="E115" t="str">
            <v>ESTRUCTURAS, CONSTRUCCIONES O</v>
          </cell>
          <cell r="F115">
            <v>791.02</v>
          </cell>
          <cell r="J115">
            <v>483</v>
          </cell>
          <cell r="K115" t="str">
            <v>PROMOTOR TURISTICO</v>
          </cell>
          <cell r="L115">
            <v>13268.79</v>
          </cell>
          <cell r="M115">
            <v>477</v>
          </cell>
          <cell r="N115" t="str">
            <v>PADRON DIRECTOR RESPONSABLE DE</v>
          </cell>
          <cell r="O115">
            <v>14090</v>
          </cell>
          <cell r="S115">
            <v>480</v>
          </cell>
          <cell r="T115" t="str">
            <v>PERIFONEO</v>
          </cell>
          <cell r="U115">
            <v>181</v>
          </cell>
          <cell r="V115">
            <v>491</v>
          </cell>
          <cell r="W115" t="str">
            <v>ESTRUCTURAS, CONSTRUCCIONES O</v>
          </cell>
          <cell r="X115">
            <v>48</v>
          </cell>
          <cell r="Y115">
            <v>502</v>
          </cell>
          <cell r="Z115" t="str">
            <v>RECARGOS OTROS IMPTOS Y DERECH</v>
          </cell>
          <cell r="AA115">
            <v>67737.73</v>
          </cell>
          <cell r="AB115">
            <v>485</v>
          </cell>
          <cell r="AC115" t="str">
            <v>SELLADO DE BOLETOS</v>
          </cell>
          <cell r="AD115">
            <v>9970</v>
          </cell>
        </row>
        <row r="116">
          <cell r="D116">
            <v>493</v>
          </cell>
          <cell r="E116" t="str">
            <v>RENOVACION PERMISO P/ USO VIA</v>
          </cell>
          <cell r="F116">
            <v>6704.64</v>
          </cell>
          <cell r="J116">
            <v>484</v>
          </cell>
          <cell r="K116" t="str">
            <v>PERMISO PARA ESPECTÁCULOS O CE</v>
          </cell>
          <cell r="L116">
            <v>24396</v>
          </cell>
          <cell r="M116">
            <v>479</v>
          </cell>
          <cell r="N116" t="str">
            <v>COMERCIANTES AMBULANTES</v>
          </cell>
          <cell r="O116">
            <v>2865</v>
          </cell>
          <cell r="S116">
            <v>481</v>
          </cell>
          <cell r="T116" t="str">
            <v>REPARTO DE VOLANTES</v>
          </cell>
          <cell r="U116">
            <v>386</v>
          </cell>
          <cell r="V116">
            <v>493</v>
          </cell>
          <cell r="W116" t="str">
            <v>RENOVACION PERMISO P/ USO VIA</v>
          </cell>
          <cell r="X116">
            <v>13416.16</v>
          </cell>
          <cell r="Y116">
            <v>503</v>
          </cell>
          <cell r="Z116" t="str">
            <v>AVISO EXTEMP TRASLACION DE DOM</v>
          </cell>
          <cell r="AA116">
            <v>4719.8100000000004</v>
          </cell>
          <cell r="AB116">
            <v>491</v>
          </cell>
          <cell r="AC116" t="str">
            <v>ESTRUCTURAS, CONSTRUCCIONES O</v>
          </cell>
          <cell r="AD116">
            <v>613.46</v>
          </cell>
        </row>
        <row r="117">
          <cell r="D117">
            <v>497</v>
          </cell>
          <cell r="E117" t="str">
            <v>CENTRO ADOC</v>
          </cell>
          <cell r="F117">
            <v>3848</v>
          </cell>
          <cell r="J117">
            <v>485</v>
          </cell>
          <cell r="K117" t="str">
            <v>SELLADO DE BOLETOS</v>
          </cell>
          <cell r="L117">
            <v>7685</v>
          </cell>
          <cell r="M117">
            <v>480</v>
          </cell>
          <cell r="N117" t="str">
            <v>PERIFONEO</v>
          </cell>
          <cell r="O117">
            <v>1267</v>
          </cell>
          <cell r="S117">
            <v>482</v>
          </cell>
          <cell r="T117" t="str">
            <v>CALLEJONEADAS</v>
          </cell>
          <cell r="U117">
            <v>9436</v>
          </cell>
          <cell r="V117">
            <v>497</v>
          </cell>
          <cell r="W117" t="str">
            <v>CENTRO ADOC</v>
          </cell>
          <cell r="X117">
            <v>936</v>
          </cell>
          <cell r="Y117">
            <v>504</v>
          </cell>
          <cell r="Z117" t="str">
            <v>AVISO EXTEMP TERM DE OBRA</v>
          </cell>
          <cell r="AA117">
            <v>1280</v>
          </cell>
          <cell r="AB117">
            <v>493</v>
          </cell>
          <cell r="AC117" t="str">
            <v>RENOVACION PERMISO P/ USO VIA</v>
          </cell>
          <cell r="AD117">
            <v>22837.67</v>
          </cell>
        </row>
        <row r="118">
          <cell r="D118">
            <v>502</v>
          </cell>
          <cell r="E118" t="str">
            <v>RECARGOS OTROS IMPTOS Y DERECH</v>
          </cell>
          <cell r="F118">
            <v>105675.37</v>
          </cell>
          <cell r="J118">
            <v>486</v>
          </cell>
          <cell r="K118" t="str">
            <v>COLOCACION DE GUIAS</v>
          </cell>
          <cell r="L118">
            <v>197</v>
          </cell>
          <cell r="M118">
            <v>481</v>
          </cell>
          <cell r="N118" t="str">
            <v>REPARTO DE VOLANTES</v>
          </cell>
          <cell r="O118">
            <v>772</v>
          </cell>
          <cell r="S118">
            <v>483</v>
          </cell>
          <cell r="T118" t="str">
            <v>PROMOTOR TURISTICO</v>
          </cell>
          <cell r="U118">
            <v>12759.6</v>
          </cell>
          <cell r="V118">
            <v>502</v>
          </cell>
          <cell r="W118" t="str">
            <v>RECARGOS OTROS IMPTOS Y DERECH</v>
          </cell>
          <cell r="X118">
            <v>68121.11</v>
          </cell>
          <cell r="Y118">
            <v>505</v>
          </cell>
          <cell r="Z118" t="str">
            <v>INFRACCIONES DESARROLLO URBANO</v>
          </cell>
          <cell r="AA118">
            <v>14029.4</v>
          </cell>
          <cell r="AB118">
            <v>494</v>
          </cell>
          <cell r="AC118" t="str">
            <v>REPOSICION DE CREDENCIAL</v>
          </cell>
          <cell r="AD118">
            <v>68</v>
          </cell>
        </row>
        <row r="119">
          <cell r="D119">
            <v>503</v>
          </cell>
          <cell r="E119" t="str">
            <v>AVISO EXTEMP TRASLACION DE DOM</v>
          </cell>
          <cell r="F119">
            <v>6400</v>
          </cell>
          <cell r="J119">
            <v>491</v>
          </cell>
          <cell r="K119" t="str">
            <v>ESTRUCTURAS, CONSTRUCCIONES O</v>
          </cell>
          <cell r="L119">
            <v>1133.1600000000001</v>
          </cell>
          <cell r="M119">
            <v>482</v>
          </cell>
          <cell r="N119" t="str">
            <v>CALLEJONEADAS</v>
          </cell>
          <cell r="O119">
            <v>24989</v>
          </cell>
          <cell r="S119">
            <v>484</v>
          </cell>
          <cell r="T119" t="str">
            <v>PERMISO PARA ESPECTÁCULOS O CE</v>
          </cell>
          <cell r="U119">
            <v>21888</v>
          </cell>
          <cell r="V119">
            <v>503</v>
          </cell>
          <cell r="W119" t="str">
            <v>AVISO EXTEMP TRASLACION DE DOM</v>
          </cell>
          <cell r="X119">
            <v>3016.32</v>
          </cell>
          <cell r="Y119">
            <v>506</v>
          </cell>
          <cell r="Z119" t="str">
            <v>INFRACCIONES DIRECCION DE FISC</v>
          </cell>
          <cell r="AA119">
            <v>68052.2</v>
          </cell>
          <cell r="AB119">
            <v>497</v>
          </cell>
          <cell r="AC119" t="str">
            <v>CENTRO ADOC</v>
          </cell>
          <cell r="AD119">
            <v>1976</v>
          </cell>
        </row>
        <row r="120">
          <cell r="D120">
            <v>504</v>
          </cell>
          <cell r="E120" t="str">
            <v>AVISO EXTEMP TERM DE OBRA</v>
          </cell>
          <cell r="F120">
            <v>3832</v>
          </cell>
          <cell r="J120">
            <v>493</v>
          </cell>
          <cell r="K120" t="str">
            <v>RENOVACION PERMISO P/ USO VIA</v>
          </cell>
          <cell r="L120">
            <v>7197</v>
          </cell>
          <cell r="M120">
            <v>483</v>
          </cell>
          <cell r="N120" t="str">
            <v>PROMOTOR TURISTICO</v>
          </cell>
          <cell r="O120">
            <v>9618</v>
          </cell>
          <cell r="S120">
            <v>485</v>
          </cell>
          <cell r="T120" t="str">
            <v>SELLADO DE BOLETOS</v>
          </cell>
          <cell r="U120">
            <v>2535</v>
          </cell>
          <cell r="V120">
            <v>504</v>
          </cell>
          <cell r="W120" t="str">
            <v>AVISO EXTEMP TERM DE OBRA</v>
          </cell>
          <cell r="X120">
            <v>3200</v>
          </cell>
          <cell r="Y120">
            <v>507</v>
          </cell>
          <cell r="Z120" t="str">
            <v>INF AL BANDO POLICIA Y BUEN GO</v>
          </cell>
          <cell r="AA120">
            <v>59700</v>
          </cell>
          <cell r="AB120">
            <v>502</v>
          </cell>
          <cell r="AC120" t="str">
            <v>RECARGOS OTROS IMPTOS Y DERECH</v>
          </cell>
          <cell r="AD120">
            <v>63795.45</v>
          </cell>
        </row>
        <row r="121">
          <cell r="D121">
            <v>505</v>
          </cell>
          <cell r="E121" t="str">
            <v>INFRACCIONES DESARROLLO URBANO</v>
          </cell>
          <cell r="F121">
            <v>10414.5</v>
          </cell>
          <cell r="J121">
            <v>494</v>
          </cell>
          <cell r="K121" t="str">
            <v>REPOSICION DE CREDENCIAL</v>
          </cell>
          <cell r="L121">
            <v>68</v>
          </cell>
          <cell r="M121">
            <v>484</v>
          </cell>
          <cell r="N121" t="str">
            <v>PERMISO PARA ESPECTÁCULOS O CE</v>
          </cell>
          <cell r="O121">
            <v>27132</v>
          </cell>
          <cell r="S121">
            <v>493</v>
          </cell>
          <cell r="T121" t="str">
            <v>RENOVACION PERMISO P/ USO VIA</v>
          </cell>
          <cell r="U121">
            <v>1449</v>
          </cell>
          <cell r="V121">
            <v>505</v>
          </cell>
          <cell r="W121" t="str">
            <v>INFRACCIONES DESARROLLO URBANO</v>
          </cell>
          <cell r="X121">
            <v>637.70000000000005</v>
          </cell>
          <cell r="Y121">
            <v>508</v>
          </cell>
          <cell r="Z121" t="str">
            <v>INF LEY DE TRANSITO Y SU REGLA</v>
          </cell>
          <cell r="AA121">
            <v>368130.3</v>
          </cell>
          <cell r="AB121">
            <v>503</v>
          </cell>
          <cell r="AC121" t="str">
            <v>AVISO EXTEMP TRASLACION DE DOM</v>
          </cell>
          <cell r="AD121">
            <v>3791</v>
          </cell>
        </row>
        <row r="122">
          <cell r="D122">
            <v>506</v>
          </cell>
          <cell r="E122" t="str">
            <v>INFRACCIONES DIRECCION DE FISC</v>
          </cell>
          <cell r="F122">
            <v>30290.75</v>
          </cell>
          <cell r="J122">
            <v>497</v>
          </cell>
          <cell r="K122" t="str">
            <v>CENTRO ADOC</v>
          </cell>
          <cell r="L122">
            <v>520</v>
          </cell>
          <cell r="M122">
            <v>485</v>
          </cell>
          <cell r="N122" t="str">
            <v>SELLADO DE BOLETOS</v>
          </cell>
          <cell r="O122">
            <v>3760</v>
          </cell>
          <cell r="S122">
            <v>497</v>
          </cell>
          <cell r="T122" t="str">
            <v>CENTRO ADOC</v>
          </cell>
          <cell r="U122">
            <v>1872</v>
          </cell>
          <cell r="V122">
            <v>506</v>
          </cell>
          <cell r="W122" t="str">
            <v>INFRACCIONES DIRECCION DE FISC</v>
          </cell>
          <cell r="X122">
            <v>42276.7</v>
          </cell>
          <cell r="Y122">
            <v>509</v>
          </cell>
          <cell r="Z122" t="str">
            <v>EXTEMP VERIFICACION AMB VEHICU</v>
          </cell>
          <cell r="AA122">
            <v>31707</v>
          </cell>
          <cell r="AB122">
            <v>504</v>
          </cell>
          <cell r="AC122" t="str">
            <v>AVISO EXTEMP TERM DE OBRA</v>
          </cell>
          <cell r="AD122">
            <v>960</v>
          </cell>
        </row>
        <row r="123">
          <cell r="D123">
            <v>507</v>
          </cell>
          <cell r="E123" t="str">
            <v>INF AL BANDO POLICIA Y BUEN GO</v>
          </cell>
          <cell r="F123">
            <v>55890</v>
          </cell>
          <cell r="J123">
            <v>502</v>
          </cell>
          <cell r="K123" t="str">
            <v>RECARGOS OTROS IMPTOS Y DERECH</v>
          </cell>
          <cell r="L123">
            <v>57164.07</v>
          </cell>
          <cell r="M123">
            <v>486</v>
          </cell>
          <cell r="N123" t="str">
            <v>COLOCACION DE GUIAS</v>
          </cell>
          <cell r="O123">
            <v>591</v>
          </cell>
          <cell r="S123">
            <v>502</v>
          </cell>
          <cell r="T123" t="str">
            <v>RECARGOS OTROS IMPTOS Y DERECH</v>
          </cell>
          <cell r="U123">
            <v>117196.89</v>
          </cell>
          <cell r="V123">
            <v>507</v>
          </cell>
          <cell r="W123" t="str">
            <v>INF AL BANDO POLICIA Y BUEN GO</v>
          </cell>
          <cell r="X123">
            <v>65883.5</v>
          </cell>
          <cell r="Y123">
            <v>510</v>
          </cell>
          <cell r="Z123" t="str">
            <v>ADMTVAS NO FISCALES *FEDERALES</v>
          </cell>
          <cell r="AA123">
            <v>110170.49</v>
          </cell>
          <cell r="AB123">
            <v>505</v>
          </cell>
          <cell r="AC123" t="str">
            <v>INFRACCIONES DESARROLLO URBANO</v>
          </cell>
          <cell r="AD123">
            <v>6695.92</v>
          </cell>
        </row>
        <row r="124">
          <cell r="D124">
            <v>508</v>
          </cell>
          <cell r="E124" t="str">
            <v>INF LEY DE TRANSITO Y SU REGLA</v>
          </cell>
          <cell r="F124">
            <v>371336.01</v>
          </cell>
          <cell r="J124">
            <v>503</v>
          </cell>
          <cell r="K124" t="str">
            <v>AVISO EXTEMP TRASLACION DE DOM</v>
          </cell>
          <cell r="L124">
            <v>6016</v>
          </cell>
          <cell r="M124">
            <v>491</v>
          </cell>
          <cell r="N124" t="str">
            <v>ESTRUCTURAS, CONSTRUCCIONES O</v>
          </cell>
          <cell r="O124">
            <v>664.59</v>
          </cell>
          <cell r="S124">
            <v>503</v>
          </cell>
          <cell r="T124" t="str">
            <v>AVISO EXTEMP TRASLACION DE DOM</v>
          </cell>
          <cell r="U124">
            <v>10720</v>
          </cell>
          <cell r="V124">
            <v>508</v>
          </cell>
          <cell r="W124" t="str">
            <v>INF LEY DE TRANSITO Y SU REGLA</v>
          </cell>
          <cell r="X124">
            <v>399174.42</v>
          </cell>
          <cell r="Y124">
            <v>519</v>
          </cell>
          <cell r="Z124" t="str">
            <v>GOB DEL ESTADO CASA DE LA CULT</v>
          </cell>
          <cell r="AA124">
            <v>22188</v>
          </cell>
          <cell r="AB124">
            <v>506</v>
          </cell>
          <cell r="AC124" t="str">
            <v>INFRACCIONES DIRECCION DE FISC</v>
          </cell>
          <cell r="AD124">
            <v>79233.55</v>
          </cell>
        </row>
        <row r="125">
          <cell r="D125">
            <v>509</v>
          </cell>
          <cell r="E125" t="str">
            <v>EXTEMP VERIFICACION AMB VEHICU</v>
          </cell>
          <cell r="F125">
            <v>29491</v>
          </cell>
          <cell r="J125">
            <v>504</v>
          </cell>
          <cell r="K125" t="str">
            <v>AVISO EXTEMP TERM DE OBRA</v>
          </cell>
          <cell r="L125">
            <v>3113.05</v>
          </cell>
          <cell r="M125">
            <v>493</v>
          </cell>
          <cell r="N125" t="str">
            <v>RENOVACION PERMISO P/ USO VIA</v>
          </cell>
          <cell r="O125">
            <v>4009</v>
          </cell>
          <cell r="S125">
            <v>504</v>
          </cell>
          <cell r="T125" t="str">
            <v>AVISO EXTEMP TERM DE OBRA</v>
          </cell>
          <cell r="U125">
            <v>1600</v>
          </cell>
          <cell r="V125">
            <v>509</v>
          </cell>
          <cell r="W125" t="str">
            <v>EXTEMP VERIFICACION AMB VEHICU</v>
          </cell>
          <cell r="X125">
            <v>35393</v>
          </cell>
          <cell r="Y125">
            <v>526</v>
          </cell>
          <cell r="Z125" t="str">
            <v>RESPUESTA DE AYUNTAMIENTO</v>
          </cell>
          <cell r="AA125">
            <v>4697</v>
          </cell>
          <cell r="AB125">
            <v>507</v>
          </cell>
          <cell r="AC125" t="str">
            <v>INF AL BANDO POLICIA Y BUEN GO</v>
          </cell>
          <cell r="AD125">
            <v>96665</v>
          </cell>
        </row>
        <row r="126">
          <cell r="D126">
            <v>511</v>
          </cell>
          <cell r="E126" t="str">
            <v>ADMTVAS NO FISCALES * MPALES*</v>
          </cell>
          <cell r="F126">
            <v>1913.1</v>
          </cell>
          <cell r="J126">
            <v>505</v>
          </cell>
          <cell r="K126" t="str">
            <v>INFRACCIONES DESARROLLO URBANO</v>
          </cell>
          <cell r="L126">
            <v>2550.8000000000002</v>
          </cell>
          <cell r="M126">
            <v>494</v>
          </cell>
          <cell r="N126" t="str">
            <v>REPOSICION DE CREDENCIAL</v>
          </cell>
          <cell r="O126">
            <v>68</v>
          </cell>
          <cell r="S126">
            <v>505</v>
          </cell>
          <cell r="T126" t="str">
            <v>INFRACCIONES DESARROLLO URBANO</v>
          </cell>
          <cell r="U126">
            <v>1275.4000000000001</v>
          </cell>
          <cell r="V126">
            <v>510</v>
          </cell>
          <cell r="W126" t="str">
            <v>ADMTVAS NO FISCALES *FEDERALES</v>
          </cell>
          <cell r="X126">
            <v>470963.57</v>
          </cell>
          <cell r="Y126">
            <v>532</v>
          </cell>
          <cell r="Z126" t="str">
            <v>FONDO INFRAEST SOCIAL MPAL.</v>
          </cell>
          <cell r="AA126">
            <v>3168864</v>
          </cell>
          <cell r="AB126">
            <v>508</v>
          </cell>
          <cell r="AC126" t="str">
            <v>INF LEY DE TRANSITO Y SU REGLA</v>
          </cell>
          <cell r="AD126">
            <v>379018.62</v>
          </cell>
        </row>
        <row r="127">
          <cell r="D127">
            <v>526</v>
          </cell>
          <cell r="E127" t="str">
            <v>RESPUESTA DE AYUNTAMIENTO</v>
          </cell>
          <cell r="F127">
            <v>4026</v>
          </cell>
          <cell r="J127">
            <v>506</v>
          </cell>
          <cell r="K127" t="str">
            <v>INFRACCIONES DIRECCION DE FISC</v>
          </cell>
          <cell r="L127">
            <v>21522.25</v>
          </cell>
          <cell r="M127">
            <v>497</v>
          </cell>
          <cell r="N127" t="str">
            <v>CENTRO ADOC</v>
          </cell>
          <cell r="O127">
            <v>2600</v>
          </cell>
          <cell r="S127">
            <v>506</v>
          </cell>
          <cell r="T127" t="str">
            <v>INFRACCIONES DIRECCION DE FISC</v>
          </cell>
          <cell r="U127">
            <v>37289.68</v>
          </cell>
          <cell r="V127">
            <v>511</v>
          </cell>
          <cell r="W127" t="str">
            <v>ADMTVAS NO FISCALES * MPALES*</v>
          </cell>
          <cell r="X127">
            <v>637.70000000000005</v>
          </cell>
          <cell r="Y127">
            <v>533</v>
          </cell>
          <cell r="Z127" t="str">
            <v>FONDO PARA FORTALECIMIENTO MPA</v>
          </cell>
          <cell r="AA127">
            <v>7326846</v>
          </cell>
          <cell r="AB127">
            <v>509</v>
          </cell>
          <cell r="AC127" t="str">
            <v>EXTEMP VERIFICACION AMB VEHICU</v>
          </cell>
          <cell r="AD127">
            <v>34394</v>
          </cell>
        </row>
        <row r="128">
          <cell r="D128">
            <v>529</v>
          </cell>
          <cell r="E128" t="str">
            <v>OTROS DONATIVOS</v>
          </cell>
          <cell r="F128">
            <v>18.88</v>
          </cell>
          <cell r="J128">
            <v>507</v>
          </cell>
          <cell r="K128" t="str">
            <v>INF AL BANDO POLICIA Y BUEN GO</v>
          </cell>
          <cell r="L128">
            <v>78110</v>
          </cell>
          <cell r="M128">
            <v>502</v>
          </cell>
          <cell r="N128" t="str">
            <v>RECARGOS OTROS IMPTOS Y DERECH</v>
          </cell>
          <cell r="O128">
            <v>76614.570000000007</v>
          </cell>
          <cell r="S128">
            <v>507</v>
          </cell>
          <cell r="T128" t="str">
            <v>INF AL BANDO POLICIA Y BUEN GO</v>
          </cell>
          <cell r="U128">
            <v>60080</v>
          </cell>
          <cell r="V128">
            <v>519</v>
          </cell>
          <cell r="W128" t="str">
            <v>GOB DEL ESTADO CASA DE LA CULT</v>
          </cell>
          <cell r="X128">
            <v>44376</v>
          </cell>
          <cell r="Y128">
            <v>536</v>
          </cell>
          <cell r="Z128" t="str">
            <v>PADRON DE PROVEEDORES</v>
          </cell>
          <cell r="AA128">
            <v>4381</v>
          </cell>
          <cell r="AB128">
            <v>510</v>
          </cell>
          <cell r="AC128" t="str">
            <v>ADMTVAS NO FISCALES *FEDERALES</v>
          </cell>
          <cell r="AD128">
            <v>1330.58</v>
          </cell>
        </row>
        <row r="129">
          <cell r="D129">
            <v>532</v>
          </cell>
          <cell r="E129" t="str">
            <v>FONDO INFRAEST SOCIAL MPAL.</v>
          </cell>
          <cell r="F129">
            <v>6337728</v>
          </cell>
          <cell r="J129">
            <v>508</v>
          </cell>
          <cell r="K129" t="str">
            <v>INF LEY DE TRANSITO Y SU REGLA</v>
          </cell>
          <cell r="L129">
            <v>406153.37</v>
          </cell>
          <cell r="M129">
            <v>503</v>
          </cell>
          <cell r="N129" t="str">
            <v>AVISO EXTEMP TRASLACION DE DOM</v>
          </cell>
          <cell r="O129">
            <v>3240</v>
          </cell>
          <cell r="S129">
            <v>508</v>
          </cell>
          <cell r="T129" t="str">
            <v>INF LEY DE TRANSITO Y SU REGLA</v>
          </cell>
          <cell r="U129">
            <v>394688.48</v>
          </cell>
          <cell r="V129">
            <v>526</v>
          </cell>
          <cell r="W129" t="str">
            <v>RESPUESTA DE AYUNTAMIENTO</v>
          </cell>
          <cell r="X129">
            <v>1342</v>
          </cell>
          <cell r="Y129">
            <v>544</v>
          </cell>
          <cell r="Z129" t="str">
            <v>INFRACCIONES AL REGLAMENTO DE</v>
          </cell>
          <cell r="AA129">
            <v>2997.19</v>
          </cell>
          <cell r="AB129">
            <v>513</v>
          </cell>
          <cell r="AC129" t="str">
            <v>POR REP DAÑOS A VEHIC MPALES.</v>
          </cell>
          <cell r="AD129">
            <v>43129.279999999999</v>
          </cell>
        </row>
        <row r="130">
          <cell r="D130">
            <v>533</v>
          </cell>
          <cell r="E130" t="str">
            <v>FONDO PARA FORTALECIMIENTO MPA</v>
          </cell>
          <cell r="F130">
            <v>14653692</v>
          </cell>
          <cell r="J130">
            <v>509</v>
          </cell>
          <cell r="K130" t="str">
            <v>EXTEMP VERIFICACION AMB VEHICU</v>
          </cell>
          <cell r="L130">
            <v>28636</v>
          </cell>
          <cell r="M130">
            <v>504</v>
          </cell>
          <cell r="N130" t="str">
            <v>AVISO EXTEMP TERM DE OBRA</v>
          </cell>
          <cell r="O130">
            <v>3506.28</v>
          </cell>
          <cell r="S130">
            <v>509</v>
          </cell>
          <cell r="T130" t="str">
            <v>EXTEMP VERIFICACION AMB VEHICU</v>
          </cell>
          <cell r="U130">
            <v>44380.800000000003</v>
          </cell>
          <cell r="V130">
            <v>529</v>
          </cell>
          <cell r="W130" t="str">
            <v>OTROS DONATIVOS</v>
          </cell>
          <cell r="X130">
            <v>2.2400000000000002</v>
          </cell>
          <cell r="Y130">
            <v>600</v>
          </cell>
          <cell r="Z130" t="str">
            <v>FONDO GENERAL</v>
          </cell>
          <cell r="AA130">
            <v>10851149.369999999</v>
          </cell>
          <cell r="AB130">
            <v>517</v>
          </cell>
          <cell r="AC130" t="str">
            <v>APORTACIONES FIC</v>
          </cell>
          <cell r="AD130">
            <v>3105653</v>
          </cell>
        </row>
        <row r="131">
          <cell r="D131">
            <v>536</v>
          </cell>
          <cell r="E131" t="str">
            <v>PADRON DE PROVEEDORES</v>
          </cell>
          <cell r="F131">
            <v>9436</v>
          </cell>
          <cell r="J131">
            <v>526</v>
          </cell>
          <cell r="K131" t="str">
            <v>RESPUESTA DE AYUNTAMIENTO</v>
          </cell>
          <cell r="L131">
            <v>2013</v>
          </cell>
          <cell r="M131">
            <v>505</v>
          </cell>
          <cell r="N131" t="str">
            <v>INFRACCIONES DESARROLLO URBANO</v>
          </cell>
          <cell r="O131">
            <v>1227.5999999999999</v>
          </cell>
          <cell r="S131">
            <v>519</v>
          </cell>
          <cell r="T131" t="str">
            <v>GOB DEL ESTADO CASA DE LA CULT</v>
          </cell>
          <cell r="U131">
            <v>62188</v>
          </cell>
          <cell r="V131">
            <v>532</v>
          </cell>
          <cell r="W131" t="str">
            <v>FONDO INFRAEST SOCIAL MPAL.</v>
          </cell>
          <cell r="X131">
            <v>6337728</v>
          </cell>
          <cell r="Y131">
            <v>601</v>
          </cell>
          <cell r="Z131" t="str">
            <v>FONDO DEL FOMENTO MUNICIPAL</v>
          </cell>
          <cell r="AA131">
            <v>1559242.19</v>
          </cell>
          <cell r="AB131">
            <v>519</v>
          </cell>
          <cell r="AC131" t="str">
            <v>GOB DEL ESTADO CASA DE LA CULT</v>
          </cell>
          <cell r="AD131">
            <v>30888</v>
          </cell>
        </row>
        <row r="132">
          <cell r="D132">
            <v>544</v>
          </cell>
          <cell r="E132" t="str">
            <v>INFRACCIONES AL REGLAMENTO DE</v>
          </cell>
          <cell r="F132">
            <v>2869.65</v>
          </cell>
          <cell r="J132">
            <v>529</v>
          </cell>
          <cell r="K132" t="str">
            <v>OTROS DONATIVOS</v>
          </cell>
          <cell r="L132">
            <v>5.73</v>
          </cell>
          <cell r="M132">
            <v>506</v>
          </cell>
          <cell r="N132" t="str">
            <v>INFRACCIONES DIRECCION DE FISC</v>
          </cell>
          <cell r="O132">
            <v>65766.98</v>
          </cell>
          <cell r="S132">
            <v>526</v>
          </cell>
          <cell r="T132" t="str">
            <v>RESPUESTA DE AYUNTAMIENTO</v>
          </cell>
          <cell r="U132">
            <v>4026</v>
          </cell>
          <cell r="V132">
            <v>533</v>
          </cell>
          <cell r="W132" t="str">
            <v>FONDO PARA FORTALECIMIENTO MPA</v>
          </cell>
          <cell r="X132">
            <v>14653692</v>
          </cell>
          <cell r="Y132">
            <v>605</v>
          </cell>
          <cell r="Z132" t="str">
            <v>IEPS ESPECIAL DE GASOLINAS Y D</v>
          </cell>
          <cell r="AA132">
            <v>485093.37</v>
          </cell>
          <cell r="AB132">
            <v>526</v>
          </cell>
          <cell r="AC132" t="str">
            <v>RESPUESTA DE AYUNTAMIENTO</v>
          </cell>
          <cell r="AD132">
            <v>6039</v>
          </cell>
        </row>
        <row r="133">
          <cell r="D133">
            <v>600</v>
          </cell>
          <cell r="E133" t="str">
            <v>FONDO GENERAL</v>
          </cell>
          <cell r="F133">
            <v>13296578.98</v>
          </cell>
          <cell r="J133">
            <v>532</v>
          </cell>
          <cell r="K133" t="str">
            <v>FONDO INFRAEST SOCIAL MPAL.</v>
          </cell>
          <cell r="L133">
            <v>3168864</v>
          </cell>
          <cell r="M133">
            <v>507</v>
          </cell>
          <cell r="N133" t="str">
            <v>INF AL BANDO POLICIA Y BUEN GO</v>
          </cell>
          <cell r="O133">
            <v>73920</v>
          </cell>
          <cell r="S133">
            <v>529</v>
          </cell>
          <cell r="T133" t="str">
            <v>OTROS DONATIVOS</v>
          </cell>
          <cell r="U133">
            <v>1</v>
          </cell>
          <cell r="V133">
            <v>536</v>
          </cell>
          <cell r="W133" t="str">
            <v>PADRON DE PROVEEDORES</v>
          </cell>
          <cell r="X133">
            <v>5055</v>
          </cell>
          <cell r="Y133">
            <v>606</v>
          </cell>
          <cell r="Z133" t="str">
            <v>FONDO DE FISCALIZACION</v>
          </cell>
          <cell r="AA133">
            <v>596110.30000000005</v>
          </cell>
          <cell r="AB133">
            <v>529</v>
          </cell>
          <cell r="AC133" t="str">
            <v>OTROS DONATIVOS</v>
          </cell>
          <cell r="AD133">
            <v>270.91000000000003</v>
          </cell>
        </row>
        <row r="134">
          <cell r="D134">
            <v>601</v>
          </cell>
          <cell r="E134" t="str">
            <v>FONDO DEL FOMENTO MUNICIPAL</v>
          </cell>
          <cell r="F134">
            <v>2013514.6</v>
          </cell>
          <cell r="J134">
            <v>533</v>
          </cell>
          <cell r="K134" t="str">
            <v>FONDO PARA FORTALECIMIENTO MPA</v>
          </cell>
          <cell r="L134">
            <v>7326846</v>
          </cell>
          <cell r="M134">
            <v>508</v>
          </cell>
          <cell r="N134" t="str">
            <v>INF LEY DE TRANSITO Y SU REGLA</v>
          </cell>
          <cell r="O134">
            <v>359384.34</v>
          </cell>
          <cell r="S134">
            <v>532</v>
          </cell>
          <cell r="T134" t="str">
            <v>FONDO INFRAEST SOCIAL MPAL.</v>
          </cell>
          <cell r="U134">
            <v>3168864</v>
          </cell>
          <cell r="V134">
            <v>544</v>
          </cell>
          <cell r="W134" t="str">
            <v>INFRACCIONES AL REGLAMENTO DE</v>
          </cell>
          <cell r="X134">
            <v>2869.65</v>
          </cell>
          <cell r="Y134">
            <v>607</v>
          </cell>
          <cell r="Z134" t="str">
            <v>DERECHOS ALCOHOLES</v>
          </cell>
          <cell r="AA134">
            <v>18820.919999999998</v>
          </cell>
          <cell r="AB134">
            <v>532</v>
          </cell>
          <cell r="AC134" t="str">
            <v>FONDO INFRAEST SOCIAL MPAL.</v>
          </cell>
          <cell r="AD134">
            <v>3168859</v>
          </cell>
        </row>
        <row r="135">
          <cell r="D135">
            <v>605</v>
          </cell>
          <cell r="E135" t="str">
            <v>IEPS ESPECIAL DE GASOLINAS Y D</v>
          </cell>
          <cell r="F135">
            <v>458359.54</v>
          </cell>
          <cell r="J135">
            <v>536</v>
          </cell>
          <cell r="K135" t="str">
            <v>PADRON DE PROVEEDORES</v>
          </cell>
          <cell r="L135">
            <v>6403</v>
          </cell>
          <cell r="M135">
            <v>509</v>
          </cell>
          <cell r="N135" t="str">
            <v>EXTEMP VERIFICACION AMB VEHICU</v>
          </cell>
          <cell r="O135">
            <v>37388</v>
          </cell>
          <cell r="S135">
            <v>533</v>
          </cell>
          <cell r="T135" t="str">
            <v>FONDO PARA FORTALECIMIENTO MPA</v>
          </cell>
          <cell r="U135">
            <v>7326846</v>
          </cell>
          <cell r="V135">
            <v>600</v>
          </cell>
          <cell r="W135" t="str">
            <v>FONDO GENERAL</v>
          </cell>
          <cell r="X135">
            <v>17836533.280000001</v>
          </cell>
          <cell r="Y135">
            <v>608</v>
          </cell>
          <cell r="Z135" t="str">
            <v>I.E.P.S</v>
          </cell>
          <cell r="AA135">
            <v>190646.8</v>
          </cell>
          <cell r="AB135">
            <v>533</v>
          </cell>
          <cell r="AC135" t="str">
            <v>FONDO PARA FORTALECIMIENTO MPA</v>
          </cell>
          <cell r="AD135">
            <v>7326846</v>
          </cell>
        </row>
        <row r="136">
          <cell r="D136">
            <v>606</v>
          </cell>
          <cell r="E136" t="str">
            <v>FONDO DE FISCALIZACION</v>
          </cell>
          <cell r="F136">
            <v>2252178.7599999998</v>
          </cell>
          <cell r="J136">
            <v>544</v>
          </cell>
          <cell r="K136" t="str">
            <v>INFRACCIONES AL REGLAMENTO DE</v>
          </cell>
          <cell r="L136">
            <v>5739.3</v>
          </cell>
          <cell r="M136">
            <v>510</v>
          </cell>
          <cell r="N136" t="str">
            <v>ADMTVAS NO FISCALES *FEDERALES</v>
          </cell>
          <cell r="O136">
            <v>540</v>
          </cell>
          <cell r="S136">
            <v>536</v>
          </cell>
          <cell r="T136" t="str">
            <v>PADRON DE PROVEEDORES</v>
          </cell>
          <cell r="U136">
            <v>3370</v>
          </cell>
          <cell r="V136">
            <v>601</v>
          </cell>
          <cell r="W136" t="str">
            <v>FONDO DEL FOMENTO MUNICIPAL</v>
          </cell>
          <cell r="X136">
            <v>2961067.04</v>
          </cell>
          <cell r="Y136">
            <v>609</v>
          </cell>
          <cell r="Z136" t="str">
            <v>I.S.A.N.</v>
          </cell>
          <cell r="AA136">
            <v>151974.81</v>
          </cell>
          <cell r="AB136">
            <v>536</v>
          </cell>
          <cell r="AC136" t="str">
            <v>PADRON DE PROVEEDORES</v>
          </cell>
          <cell r="AD136">
            <v>4381</v>
          </cell>
        </row>
        <row r="137">
          <cell r="D137">
            <v>607</v>
          </cell>
          <cell r="E137" t="str">
            <v>DERECHOS ALCOHOLES</v>
          </cell>
          <cell r="F137">
            <v>74924.259999999995</v>
          </cell>
          <cell r="J137">
            <v>600</v>
          </cell>
          <cell r="K137" t="str">
            <v>FONDO GENERAL</v>
          </cell>
          <cell r="L137">
            <v>11315036.289999999</v>
          </cell>
          <cell r="M137">
            <v>511</v>
          </cell>
          <cell r="N137" t="str">
            <v>ADMTVAS NO FISCALES * MPALES*</v>
          </cell>
          <cell r="O137">
            <v>3826.2</v>
          </cell>
          <cell r="S137">
            <v>544</v>
          </cell>
          <cell r="T137" t="str">
            <v>INFRACCIONES AL REGLAMENTO DE</v>
          </cell>
          <cell r="U137">
            <v>3507.35</v>
          </cell>
          <cell r="V137">
            <v>605</v>
          </cell>
          <cell r="W137" t="str">
            <v>IEPS ESPECIAL DE GASOLINAS Y D</v>
          </cell>
          <cell r="X137">
            <v>478659.9</v>
          </cell>
          <cell r="Y137">
            <v>611</v>
          </cell>
          <cell r="Z137" t="str">
            <v>I.S.T.U.V.</v>
          </cell>
          <cell r="AA137">
            <v>10025.780000000001</v>
          </cell>
          <cell r="AB137">
            <v>544</v>
          </cell>
          <cell r="AC137" t="str">
            <v>INFRACCIONES AL REGLAMENTO DE</v>
          </cell>
          <cell r="AD137">
            <v>4782.75</v>
          </cell>
        </row>
        <row r="138">
          <cell r="D138">
            <v>608</v>
          </cell>
          <cell r="E138" t="str">
            <v>I.E.P.S</v>
          </cell>
          <cell r="F138">
            <v>147698.72</v>
          </cell>
          <cell r="J138">
            <v>601</v>
          </cell>
          <cell r="K138" t="str">
            <v>FONDO DEL FOMENTO MUNICIPAL</v>
          </cell>
          <cell r="L138">
            <v>1657761.45</v>
          </cell>
          <cell r="M138">
            <v>526</v>
          </cell>
          <cell r="N138" t="str">
            <v>RESPUESTA DE AYUNTAMIENTO</v>
          </cell>
          <cell r="O138">
            <v>3355</v>
          </cell>
          <cell r="S138">
            <v>600</v>
          </cell>
          <cell r="T138" t="str">
            <v>FONDO GENERAL</v>
          </cell>
          <cell r="U138">
            <v>3167436.15</v>
          </cell>
          <cell r="V138">
            <v>606</v>
          </cell>
          <cell r="W138" t="str">
            <v>FONDO DE FISCALIZACION</v>
          </cell>
          <cell r="X138">
            <v>1685814.2</v>
          </cell>
          <cell r="Y138">
            <v>712</v>
          </cell>
          <cell r="Z138" t="str">
            <v>PROGRAMA BORDERIA</v>
          </cell>
          <cell r="AA138">
            <v>1200</v>
          </cell>
          <cell r="AB138">
            <v>600</v>
          </cell>
          <cell r="AC138" t="str">
            <v>FONDO GENERAL</v>
          </cell>
          <cell r="AD138">
            <v>10606163.48</v>
          </cell>
        </row>
        <row r="139">
          <cell r="D139">
            <v>609</v>
          </cell>
          <cell r="E139" t="str">
            <v>I.S.A.N.</v>
          </cell>
          <cell r="F139">
            <v>195798.51</v>
          </cell>
          <cell r="J139">
            <v>605</v>
          </cell>
          <cell r="K139" t="str">
            <v>IEPS ESPECIAL DE GASOLINAS Y D</v>
          </cell>
          <cell r="L139">
            <v>435999.2</v>
          </cell>
          <cell r="M139">
            <v>532</v>
          </cell>
          <cell r="N139" t="str">
            <v>FONDO INFRAEST SOCIAL MPAL.</v>
          </cell>
          <cell r="O139">
            <v>3168864</v>
          </cell>
          <cell r="S139">
            <v>605</v>
          </cell>
          <cell r="T139" t="str">
            <v>IEPS ESPECIAL DE GASOLINAS Y D</v>
          </cell>
          <cell r="U139">
            <v>730669.06</v>
          </cell>
          <cell r="V139">
            <v>607</v>
          </cell>
          <cell r="W139" t="str">
            <v>DERECHOS ALCOHOLES</v>
          </cell>
          <cell r="X139">
            <v>59144.52</v>
          </cell>
          <cell r="Y139">
            <v>713</v>
          </cell>
          <cell r="Z139" t="str">
            <v>PROGRAMA ECONOMIA SOCIAL FAMIL</v>
          </cell>
          <cell r="AA139">
            <v>34642.5</v>
          </cell>
          <cell r="AB139">
            <v>601</v>
          </cell>
          <cell r="AC139" t="str">
            <v>FONDO DEL FOMENTO MUNICIPAL</v>
          </cell>
          <cell r="AD139">
            <v>1519530.12</v>
          </cell>
        </row>
        <row r="140">
          <cell r="D140">
            <v>611</v>
          </cell>
          <cell r="E140" t="str">
            <v>I.S.T.U.V.</v>
          </cell>
          <cell r="F140">
            <v>20258.86</v>
          </cell>
          <cell r="J140">
            <v>606</v>
          </cell>
          <cell r="K140" t="str">
            <v>FONDO DE FISCALIZACION</v>
          </cell>
          <cell r="L140">
            <v>1760899.23</v>
          </cell>
          <cell r="M140">
            <v>533</v>
          </cell>
          <cell r="N140" t="str">
            <v>FONDO PARA FORTALECIMIENTO MPA</v>
          </cell>
          <cell r="O140">
            <v>7326846</v>
          </cell>
          <cell r="S140">
            <v>609</v>
          </cell>
          <cell r="T140" t="str">
            <v>I.S.A.N.</v>
          </cell>
          <cell r="U140">
            <v>36985.54</v>
          </cell>
          <cell r="V140">
            <v>608</v>
          </cell>
          <cell r="W140" t="str">
            <v>I.E.P.S</v>
          </cell>
          <cell r="X140">
            <v>353740.52</v>
          </cell>
          <cell r="Y140">
            <v>729</v>
          </cell>
          <cell r="Z140" t="str">
            <v>OPCIONES PRODUCTIVAS</v>
          </cell>
          <cell r="AA140">
            <v>761607</v>
          </cell>
          <cell r="AB140">
            <v>605</v>
          </cell>
          <cell r="AC140" t="str">
            <v>IEPS ESPECIAL DE GASOLINAS Y D</v>
          </cell>
          <cell r="AD140">
            <v>468270.64</v>
          </cell>
        </row>
        <row r="141">
          <cell r="D141">
            <v>719</v>
          </cell>
          <cell r="E141" t="str">
            <v>FONDOS MIXTOS</v>
          </cell>
          <cell r="F141">
            <v>16000</v>
          </cell>
          <cell r="J141">
            <v>607</v>
          </cell>
          <cell r="K141" t="str">
            <v>DERECHOS ALCOHOLES</v>
          </cell>
          <cell r="L141">
            <v>56655.34</v>
          </cell>
          <cell r="M141">
            <v>536</v>
          </cell>
          <cell r="N141" t="str">
            <v>PADRON DE PROVEEDORES</v>
          </cell>
          <cell r="O141">
            <v>9099</v>
          </cell>
          <cell r="S141">
            <v>712</v>
          </cell>
          <cell r="T141" t="str">
            <v>PROGRAMA BORDERIA</v>
          </cell>
          <cell r="U141">
            <v>16800</v>
          </cell>
          <cell r="V141">
            <v>609</v>
          </cell>
          <cell r="W141" t="str">
            <v>I.S.A.N.</v>
          </cell>
          <cell r="X141">
            <v>289320.03000000003</v>
          </cell>
          <cell r="Y141">
            <v>730</v>
          </cell>
          <cell r="Z141" t="str">
            <v>FIDER</v>
          </cell>
          <cell r="AA141">
            <v>18749.95</v>
          </cell>
          <cell r="AB141">
            <v>606</v>
          </cell>
          <cell r="AC141" t="str">
            <v>FONDO DE FISCALIZACION</v>
          </cell>
          <cell r="AD141">
            <v>891539.04</v>
          </cell>
        </row>
        <row r="142">
          <cell r="D142">
            <v>759</v>
          </cell>
          <cell r="E142" t="str">
            <v>PROGRAMA DE INVERSION CONACULT</v>
          </cell>
          <cell r="F142">
            <v>9556491.4199999999</v>
          </cell>
          <cell r="J142">
            <v>608</v>
          </cell>
          <cell r="K142" t="str">
            <v>I.E.P.S</v>
          </cell>
          <cell r="L142">
            <v>121289.8</v>
          </cell>
          <cell r="M142">
            <v>538</v>
          </cell>
          <cell r="N142" t="str">
            <v>BASES PARA LICITACION OBRA PUB</v>
          </cell>
          <cell r="O142">
            <v>2964</v>
          </cell>
          <cell r="S142">
            <v>713</v>
          </cell>
          <cell r="T142" t="str">
            <v>PROGRAMA ECONOMIA SOCIAL FAMIL</v>
          </cell>
          <cell r="U142">
            <v>18337.5</v>
          </cell>
          <cell r="V142">
            <v>611</v>
          </cell>
          <cell r="W142" t="str">
            <v>I.S.T.U.V.</v>
          </cell>
          <cell r="X142">
            <v>21418.34</v>
          </cell>
          <cell r="Y142">
            <v>732</v>
          </cell>
          <cell r="Z142" t="str">
            <v>FONDO DE INFRAESTRUCTURA DEPOR</v>
          </cell>
          <cell r="AA142">
            <v>3544071.38</v>
          </cell>
          <cell r="AB142">
            <v>607</v>
          </cell>
          <cell r="AC142" t="str">
            <v>DERECHOS ALCOHOLES</v>
          </cell>
          <cell r="AD142">
            <v>23793.02</v>
          </cell>
        </row>
        <row r="143">
          <cell r="D143">
            <v>817</v>
          </cell>
          <cell r="E143" t="str">
            <v>ANTICIPOS OTROS INGRESOS</v>
          </cell>
          <cell r="F143">
            <v>1970</v>
          </cell>
          <cell r="J143">
            <v>609</v>
          </cell>
          <cell r="K143" t="str">
            <v>I.S.A.N.</v>
          </cell>
          <cell r="L143">
            <v>146573.97</v>
          </cell>
          <cell r="M143">
            <v>544</v>
          </cell>
          <cell r="N143" t="str">
            <v>INFRACCIONES AL REGLAMENTO DE</v>
          </cell>
          <cell r="O143">
            <v>6377</v>
          </cell>
          <cell r="S143">
            <v>730</v>
          </cell>
          <cell r="T143" t="str">
            <v>FIDER</v>
          </cell>
          <cell r="U143">
            <v>5292</v>
          </cell>
          <cell r="V143">
            <v>710</v>
          </cell>
          <cell r="W143" t="str">
            <v>SUBSIDIO P/LA SEGURIDAD PUB. D</v>
          </cell>
          <cell r="X143">
            <v>6300000</v>
          </cell>
          <cell r="Y143">
            <v>733</v>
          </cell>
          <cell r="Z143" t="str">
            <v>FONDO DE CULTURA</v>
          </cell>
          <cell r="AA143">
            <v>1498500</v>
          </cell>
          <cell r="AB143">
            <v>608</v>
          </cell>
          <cell r="AC143" t="str">
            <v>I.E.P.S</v>
          </cell>
          <cell r="AD143">
            <v>179119.86</v>
          </cell>
        </row>
        <row r="144">
          <cell r="D144">
            <v>860</v>
          </cell>
          <cell r="E144" t="str">
            <v>PROG. ESCOLAR RESIDUOS SOLIDOS</v>
          </cell>
          <cell r="F144">
            <v>6586.5</v>
          </cell>
          <cell r="J144">
            <v>611</v>
          </cell>
          <cell r="K144" t="str">
            <v>I.S.T.U.V.</v>
          </cell>
          <cell r="L144">
            <v>27467.56</v>
          </cell>
          <cell r="M144">
            <v>600</v>
          </cell>
          <cell r="N144" t="str">
            <v>FONDO GENERAL</v>
          </cell>
          <cell r="O144">
            <v>11375957.51</v>
          </cell>
          <cell r="S144">
            <v>738</v>
          </cell>
          <cell r="T144" t="str">
            <v>REMANENTES DE EJER ANT 2011 FI</v>
          </cell>
          <cell r="U144">
            <v>14524</v>
          </cell>
          <cell r="V144">
            <v>712</v>
          </cell>
          <cell r="W144" t="str">
            <v>PROGRAMA BORDERIA</v>
          </cell>
          <cell r="X144">
            <v>28200</v>
          </cell>
          <cell r="Y144">
            <v>759</v>
          </cell>
          <cell r="Z144" t="str">
            <v>PROGRAMA DE INVERSION CONACULT</v>
          </cell>
          <cell r="AA144">
            <v>7167368.5700000003</v>
          </cell>
          <cell r="AB144">
            <v>609</v>
          </cell>
          <cell r="AC144" t="str">
            <v>I.S.A.N.</v>
          </cell>
          <cell r="AD144">
            <v>168837.93</v>
          </cell>
        </row>
        <row r="145">
          <cell r="D145">
            <v>887</v>
          </cell>
          <cell r="E145" t="str">
            <v>DEVOLUCIONES S/RECAUDACION</v>
          </cell>
          <cell r="F145">
            <v>8.6999999999999993</v>
          </cell>
          <cell r="J145">
            <v>710</v>
          </cell>
          <cell r="K145" t="str">
            <v>SUBSIDIO P/LA SEGURIDAD PUB. D</v>
          </cell>
          <cell r="L145">
            <v>4200000</v>
          </cell>
          <cell r="M145">
            <v>601</v>
          </cell>
          <cell r="N145" t="str">
            <v>FONDO DEL FOMENTO MUNICIPAL</v>
          </cell>
          <cell r="O145">
            <v>1636498.03</v>
          </cell>
          <cell r="S145">
            <v>817</v>
          </cell>
          <cell r="T145" t="str">
            <v>ANTICIPOS OTROS INGRESOS</v>
          </cell>
          <cell r="U145">
            <v>2507.89</v>
          </cell>
          <cell r="V145">
            <v>713</v>
          </cell>
          <cell r="W145" t="str">
            <v>PROGRAMA ECONOMIA SOCIAL FAMIL</v>
          </cell>
          <cell r="X145">
            <v>20347.5</v>
          </cell>
          <cell r="Y145">
            <v>817</v>
          </cell>
          <cell r="Z145" t="str">
            <v>ANTICIPOS OTROS INGRESOS</v>
          </cell>
          <cell r="AA145">
            <v>1624.6</v>
          </cell>
          <cell r="AB145">
            <v>611</v>
          </cell>
          <cell r="AC145" t="str">
            <v>I.S.T.U.V.</v>
          </cell>
          <cell r="AD145">
            <v>13725.6</v>
          </cell>
        </row>
        <row r="146">
          <cell r="D146">
            <v>892</v>
          </cell>
          <cell r="E146" t="str">
            <v>REPARACION DE DAÑOS</v>
          </cell>
          <cell r="F146">
            <v>6349</v>
          </cell>
          <cell r="J146">
            <v>714</v>
          </cell>
          <cell r="K146" t="str">
            <v>FONDO DE PAVIMENTACION Y ESPAC</v>
          </cell>
          <cell r="L146">
            <v>12670328.99</v>
          </cell>
          <cell r="M146">
            <v>605</v>
          </cell>
          <cell r="N146" t="str">
            <v>IEPS ESPECIAL DE GASOLINAS Y D</v>
          </cell>
          <cell r="O146">
            <v>487116.05</v>
          </cell>
          <cell r="S146">
            <v>888</v>
          </cell>
          <cell r="T146" t="str">
            <v>COBROS SIMAPAG</v>
          </cell>
          <cell r="U146">
            <v>3563</v>
          </cell>
          <cell r="V146">
            <v>719</v>
          </cell>
          <cell r="W146" t="str">
            <v>FONDOS MIXTOS</v>
          </cell>
          <cell r="X146">
            <v>2550</v>
          </cell>
          <cell r="Y146">
            <v>860</v>
          </cell>
          <cell r="Z146" t="str">
            <v>PROG. ESCOLAR RESIDUOS SOLIDOS</v>
          </cell>
          <cell r="AA146">
            <v>6333</v>
          </cell>
          <cell r="AB146">
            <v>708</v>
          </cell>
          <cell r="AC146" t="str">
            <v>HABITAT</v>
          </cell>
          <cell r="AD146">
            <v>783137</v>
          </cell>
        </row>
        <row r="147">
          <cell r="D147">
            <v>898</v>
          </cell>
          <cell r="E147" t="str">
            <v>APORTACIONES VOLUNTARIAS BOMBE</v>
          </cell>
          <cell r="F147">
            <v>32521.45</v>
          </cell>
          <cell r="J147">
            <v>719</v>
          </cell>
          <cell r="K147" t="str">
            <v>FONDOS MIXTOS</v>
          </cell>
          <cell r="L147">
            <v>17650</v>
          </cell>
          <cell r="M147">
            <v>606</v>
          </cell>
          <cell r="N147" t="str">
            <v>FONDO DE FISCALIZACION</v>
          </cell>
          <cell r="O147">
            <v>591569.9</v>
          </cell>
          <cell r="S147">
            <v>898</v>
          </cell>
          <cell r="T147" t="str">
            <v>APORTACIONES VOLUNTARIAS BOMBE</v>
          </cell>
          <cell r="U147">
            <v>29892.87</v>
          </cell>
          <cell r="V147">
            <v>734</v>
          </cell>
          <cell r="W147" t="str">
            <v>SEMARNAT</v>
          </cell>
          <cell r="X147">
            <v>2807567.5</v>
          </cell>
          <cell r="Y147">
            <v>888</v>
          </cell>
          <cell r="Z147" t="str">
            <v>COBROS SIMAPAG</v>
          </cell>
          <cell r="AA147">
            <v>3463</v>
          </cell>
          <cell r="AB147">
            <v>712</v>
          </cell>
          <cell r="AC147" t="str">
            <v>PROGRAMA BORDERIA</v>
          </cell>
          <cell r="AD147">
            <v>4200</v>
          </cell>
        </row>
        <row r="148">
          <cell r="D148">
            <v>900</v>
          </cell>
          <cell r="E148" t="str">
            <v>INGRESOS POR CLASIFICAR</v>
          </cell>
          <cell r="F148">
            <v>302.56</v>
          </cell>
          <cell r="J148">
            <v>730</v>
          </cell>
          <cell r="K148" t="str">
            <v>FIDER</v>
          </cell>
          <cell r="L148">
            <v>46058.9</v>
          </cell>
          <cell r="M148">
            <v>607</v>
          </cell>
          <cell r="N148" t="str">
            <v>DERECHOS ALCOHOLES</v>
          </cell>
          <cell r="O148">
            <v>28952.68</v>
          </cell>
          <cell r="S148">
            <v>900</v>
          </cell>
          <cell r="T148" t="str">
            <v>INGRESOS POR CLASIFICAR</v>
          </cell>
          <cell r="U148">
            <v>26435.74</v>
          </cell>
          <cell r="V148">
            <v>759</v>
          </cell>
          <cell r="W148" t="str">
            <v>PROGRAMA DE INVERSION CONACULT</v>
          </cell>
          <cell r="X148">
            <v>7167368.5700000003</v>
          </cell>
          <cell r="Y148">
            <v>898</v>
          </cell>
          <cell r="Z148" t="str">
            <v>APORTACIONES VOLUNTARIAS BOMBE</v>
          </cell>
          <cell r="AA148">
            <v>29418.44</v>
          </cell>
          <cell r="AB148">
            <v>713</v>
          </cell>
          <cell r="AC148" t="str">
            <v>PROGRAMA ECONOMIA SOCIAL FAMIL</v>
          </cell>
          <cell r="AD148">
            <v>40730</v>
          </cell>
        </row>
        <row r="149">
          <cell r="D149">
            <v>905</v>
          </cell>
          <cell r="E149" t="str">
            <v>SECRETARIA DE FINANZAS, INVERS</v>
          </cell>
          <cell r="F149">
            <v>68664.460000000006</v>
          </cell>
          <cell r="J149">
            <v>731</v>
          </cell>
          <cell r="K149" t="str">
            <v>FONDO PARA EL MEJORAMIENTO Y D</v>
          </cell>
          <cell r="L149">
            <v>1050000</v>
          </cell>
          <cell r="M149">
            <v>608</v>
          </cell>
          <cell r="N149" t="str">
            <v>I.E.P.S</v>
          </cell>
          <cell r="O149">
            <v>132016.1</v>
          </cell>
          <cell r="S149">
            <v>920</v>
          </cell>
          <cell r="T149" t="str">
            <v>VENTA DE INMUEBLES PROPIEDAD D</v>
          </cell>
          <cell r="U149">
            <v>12037.09</v>
          </cell>
          <cell r="V149">
            <v>812</v>
          </cell>
          <cell r="W149" t="str">
            <v>REINTEGROS TESOFE</v>
          </cell>
          <cell r="X149">
            <v>6146.96</v>
          </cell>
          <cell r="Y149">
            <v>900</v>
          </cell>
          <cell r="Z149" t="str">
            <v>INGRESOS POR CLASIFICAR</v>
          </cell>
          <cell r="AA149">
            <v>4794.2700000000004</v>
          </cell>
          <cell r="AB149">
            <v>716</v>
          </cell>
          <cell r="AC149" t="str">
            <v>MIGRANTES 3X1</v>
          </cell>
          <cell r="AD149">
            <v>165000</v>
          </cell>
        </row>
        <row r="150">
          <cell r="D150">
            <v>917</v>
          </cell>
          <cell r="E150" t="str">
            <v>URQUIZA IBARRA J. JESUS</v>
          </cell>
          <cell r="F150">
            <v>74754.8</v>
          </cell>
          <cell r="J150">
            <v>732</v>
          </cell>
          <cell r="K150" t="str">
            <v>FONDO DE INFRAESTRUCTURA DEPOR</v>
          </cell>
          <cell r="L150">
            <v>3544071.38</v>
          </cell>
          <cell r="M150">
            <v>609</v>
          </cell>
          <cell r="N150" t="str">
            <v>I.S.A.N.</v>
          </cell>
          <cell r="O150">
            <v>156504.15</v>
          </cell>
          <cell r="S150">
            <v>923</v>
          </cell>
          <cell r="T150" t="str">
            <v>OTROS DEUDORES</v>
          </cell>
          <cell r="U150">
            <v>1096472.68</v>
          </cell>
          <cell r="V150">
            <v>817</v>
          </cell>
          <cell r="W150" t="str">
            <v>ANTICIPOS OTROS INGRESOS</v>
          </cell>
          <cell r="X150">
            <v>1480</v>
          </cell>
          <cell r="Y150">
            <v>920</v>
          </cell>
          <cell r="Z150" t="str">
            <v>VENTA DE INMUEBLES PROPIEDAD D</v>
          </cell>
          <cell r="AA150">
            <v>4382.0600000000004</v>
          </cell>
          <cell r="AB150">
            <v>722</v>
          </cell>
          <cell r="AC150" t="str">
            <v>PROGRAMA MEJOR ATENCION Y SERV</v>
          </cell>
          <cell r="AD150">
            <v>300000</v>
          </cell>
        </row>
        <row r="151">
          <cell r="D151">
            <v>919</v>
          </cell>
          <cell r="E151" t="str">
            <v>RADIOMOVIL DIPSA, S.A. DE C.V.</v>
          </cell>
          <cell r="F151">
            <v>3272</v>
          </cell>
          <cell r="J151">
            <v>733</v>
          </cell>
          <cell r="K151" t="str">
            <v>FONDO DE CULTURA</v>
          </cell>
          <cell r="L151">
            <v>1498500</v>
          </cell>
          <cell r="M151">
            <v>611</v>
          </cell>
          <cell r="N151" t="str">
            <v>I.S.T.U.V.</v>
          </cell>
          <cell r="O151">
            <v>20302.38</v>
          </cell>
          <cell r="V151">
            <v>860</v>
          </cell>
          <cell r="W151" t="str">
            <v>PROG. ESCOLAR RESIDUOS SOLIDOS</v>
          </cell>
          <cell r="X151">
            <v>5874</v>
          </cell>
          <cell r="Y151">
            <v>923</v>
          </cell>
          <cell r="Z151" t="str">
            <v>OTROS DEUDORES</v>
          </cell>
          <cell r="AA151">
            <v>529977.30000000005</v>
          </cell>
          <cell r="AB151">
            <v>729</v>
          </cell>
          <cell r="AC151" t="str">
            <v>OPCIONES PRODUCTIVAS</v>
          </cell>
          <cell r="AD151">
            <v>32808</v>
          </cell>
        </row>
        <row r="152">
          <cell r="D152">
            <v>920</v>
          </cell>
          <cell r="E152" t="str">
            <v>VENTA DE INMUEBLES PROPIEDAD D</v>
          </cell>
          <cell r="F152">
            <v>17460.12</v>
          </cell>
          <cell r="J152">
            <v>817</v>
          </cell>
          <cell r="K152" t="str">
            <v>ANTICIPOS OTROS INGRESOS</v>
          </cell>
          <cell r="L152">
            <v>400</v>
          </cell>
          <cell r="M152">
            <v>710</v>
          </cell>
          <cell r="N152" t="str">
            <v>SUBSIDIO P/LA SEGURIDAD PUB. D</v>
          </cell>
          <cell r="O152">
            <v>2126.38</v>
          </cell>
          <cell r="V152">
            <v>887</v>
          </cell>
          <cell r="W152" t="str">
            <v>DEVOLUCIONES S/RECAUDACION</v>
          </cell>
          <cell r="X152">
            <v>584</v>
          </cell>
          <cell r="Y152">
            <v>0</v>
          </cell>
          <cell r="AB152">
            <v>730</v>
          </cell>
          <cell r="AC152" t="str">
            <v>FIDER</v>
          </cell>
          <cell r="AD152">
            <v>7798.46</v>
          </cell>
        </row>
        <row r="153">
          <cell r="J153">
            <v>860</v>
          </cell>
          <cell r="K153" t="str">
            <v>PROG. ESCOLAR RESIDUOS SOLIDOS</v>
          </cell>
          <cell r="L153">
            <v>7365</v>
          </cell>
          <cell r="M153">
            <v>712</v>
          </cell>
          <cell r="N153" t="str">
            <v>PROGRAMA BORDERIA</v>
          </cell>
          <cell r="O153">
            <v>8400</v>
          </cell>
          <cell r="V153">
            <v>888</v>
          </cell>
          <cell r="W153" t="str">
            <v>COBROS SIMAPAG</v>
          </cell>
          <cell r="X153">
            <v>3424</v>
          </cell>
          <cell r="Y153">
            <v>0</v>
          </cell>
          <cell r="AB153">
            <v>731</v>
          </cell>
          <cell r="AC153" t="str">
            <v>FONDO PARA EL MEJORAMIENTO Y D</v>
          </cell>
          <cell r="AD153">
            <v>208445.78</v>
          </cell>
        </row>
        <row r="154">
          <cell r="J154">
            <v>887</v>
          </cell>
          <cell r="K154" t="str">
            <v>DEVOLUCIONES S/RECAUDACION</v>
          </cell>
          <cell r="L154">
            <v>2143.69</v>
          </cell>
          <cell r="M154">
            <v>713</v>
          </cell>
          <cell r="N154" t="str">
            <v>PROGRAMA ECONOMIA SOCIAL FAMIL</v>
          </cell>
          <cell r="O154">
            <v>83922.5</v>
          </cell>
          <cell r="V154">
            <v>898</v>
          </cell>
          <cell r="W154" t="str">
            <v>APORTACIONES VOLUNTARIAS BOMBE</v>
          </cell>
          <cell r="X154">
            <v>32693.97</v>
          </cell>
          <cell r="Y154">
            <v>0</v>
          </cell>
          <cell r="AB154">
            <v>812</v>
          </cell>
          <cell r="AC154" t="str">
            <v>REINTEGROS TESOFE</v>
          </cell>
          <cell r="AD154">
            <v>6409.69</v>
          </cell>
        </row>
        <row r="155">
          <cell r="J155">
            <v>888</v>
          </cell>
          <cell r="K155" t="str">
            <v>COBROS SIMAPAG</v>
          </cell>
          <cell r="L155">
            <v>3420</v>
          </cell>
          <cell r="M155">
            <v>719</v>
          </cell>
          <cell r="N155" t="str">
            <v>FONDOS MIXTOS</v>
          </cell>
          <cell r="O155">
            <v>6000</v>
          </cell>
          <cell r="V155">
            <v>905</v>
          </cell>
          <cell r="W155" t="str">
            <v>SECRETARIA DE FINANZAS, INVERS</v>
          </cell>
          <cell r="X155">
            <v>3094.96</v>
          </cell>
          <cell r="Y155">
            <v>0</v>
          </cell>
          <cell r="AB155">
            <v>817</v>
          </cell>
          <cell r="AC155" t="str">
            <v>ANTICIPOS OTROS INGRESOS</v>
          </cell>
          <cell r="AD155">
            <v>1330</v>
          </cell>
        </row>
        <row r="156">
          <cell r="J156">
            <v>892</v>
          </cell>
          <cell r="K156" t="str">
            <v>REPARACION DE DAÑOS</v>
          </cell>
          <cell r="L156">
            <v>6423</v>
          </cell>
          <cell r="M156">
            <v>730</v>
          </cell>
          <cell r="N156" t="str">
            <v>FIDER</v>
          </cell>
          <cell r="O156">
            <v>17880.900000000001</v>
          </cell>
          <cell r="V156">
            <v>920</v>
          </cell>
          <cell r="W156" t="str">
            <v>VENTA DE INMUEBLES PROPIEDAD D</v>
          </cell>
          <cell r="X156">
            <v>2148.16</v>
          </cell>
          <cell r="Y156">
            <v>0</v>
          </cell>
          <cell r="AB156">
            <v>860</v>
          </cell>
          <cell r="AC156" t="str">
            <v>PROG. ESCOLAR RESIDUOS SOLIDOS</v>
          </cell>
          <cell r="AD156">
            <v>10161</v>
          </cell>
        </row>
        <row r="157">
          <cell r="J157">
            <v>898</v>
          </cell>
          <cell r="K157" t="str">
            <v>APORTACIONES VOLUNTARIAS BOMBE</v>
          </cell>
          <cell r="L157">
            <v>31920.97</v>
          </cell>
          <cell r="M157">
            <v>743</v>
          </cell>
          <cell r="N157" t="str">
            <v>REMANENTES EJER. ANT. 2009 FI</v>
          </cell>
          <cell r="O157">
            <v>10131.84</v>
          </cell>
          <cell r="V157">
            <v>923</v>
          </cell>
          <cell r="W157" t="str">
            <v>OTROS DEUDORES</v>
          </cell>
          <cell r="X157">
            <v>479948.53</v>
          </cell>
          <cell r="Y157">
            <v>0</v>
          </cell>
          <cell r="AB157">
            <v>888</v>
          </cell>
          <cell r="AC157" t="str">
            <v>COBROS SIMAPAG</v>
          </cell>
          <cell r="AD157">
            <v>4911</v>
          </cell>
        </row>
        <row r="158">
          <cell r="J158">
            <v>900</v>
          </cell>
          <cell r="K158" t="str">
            <v>INGRESOS POR CLASIFICAR</v>
          </cell>
          <cell r="L158">
            <v>2164.23</v>
          </cell>
          <cell r="M158">
            <v>766</v>
          </cell>
          <cell r="N158" t="str">
            <v>REMANENTES EJER. ANT. 2013 FI</v>
          </cell>
          <cell r="O158">
            <v>80142.17</v>
          </cell>
          <cell r="V158">
            <v>927</v>
          </cell>
          <cell r="W158" t="str">
            <v>MUNICIPIO DE GUANAJUATO</v>
          </cell>
          <cell r="X158">
            <v>3094.97</v>
          </cell>
          <cell r="Y158">
            <v>0</v>
          </cell>
          <cell r="AB158">
            <v>892</v>
          </cell>
          <cell r="AC158" t="str">
            <v>REPARACION DE DAÑOS</v>
          </cell>
          <cell r="AD158">
            <v>447.6</v>
          </cell>
        </row>
        <row r="159">
          <cell r="J159">
            <v>905</v>
          </cell>
          <cell r="K159" t="str">
            <v>SECRETARIA DE FINANZAS, INVERS</v>
          </cell>
          <cell r="L159">
            <v>226445.18</v>
          </cell>
          <cell r="M159">
            <v>812</v>
          </cell>
          <cell r="N159" t="str">
            <v>REINTEGROS TESOFE</v>
          </cell>
          <cell r="O159">
            <v>186998.22</v>
          </cell>
          <cell r="V159">
            <v>928</v>
          </cell>
          <cell r="W159" t="str">
            <v>MARGARITA SOLIS PEREZ</v>
          </cell>
          <cell r="X159">
            <v>1657.25</v>
          </cell>
          <cell r="Y159">
            <v>0</v>
          </cell>
          <cell r="AB159">
            <v>898</v>
          </cell>
          <cell r="AC159" t="str">
            <v>APORTACIONES VOLUNTARIAS BOMBE</v>
          </cell>
          <cell r="AD159">
            <v>30764.94</v>
          </cell>
        </row>
        <row r="160">
          <cell r="J160">
            <v>920</v>
          </cell>
          <cell r="K160" t="str">
            <v>VENTA DE INMUEBLES PROPIEDAD D</v>
          </cell>
          <cell r="L160">
            <v>7365.71</v>
          </cell>
          <cell r="M160">
            <v>817</v>
          </cell>
          <cell r="N160" t="str">
            <v>ANTICIPOS OTROS INGRESOS</v>
          </cell>
          <cell r="O160">
            <v>2518.0500000000002</v>
          </cell>
          <cell r="V160">
            <v>929</v>
          </cell>
          <cell r="W160" t="str">
            <v>MARIA EUGENIA BOULLOSA DUTHOY</v>
          </cell>
          <cell r="X160">
            <v>1437.71</v>
          </cell>
          <cell r="Y160">
            <v>0</v>
          </cell>
          <cell r="AB160">
            <v>900</v>
          </cell>
          <cell r="AC160" t="str">
            <v>INGRESOS POR CLASIFICAR</v>
          </cell>
          <cell r="AD160">
            <v>66401.759999999995</v>
          </cell>
        </row>
        <row r="161">
          <cell r="J161">
            <v>923</v>
          </cell>
          <cell r="K161" t="str">
            <v>OTROS DEUDORES</v>
          </cell>
          <cell r="L161">
            <v>352131.72</v>
          </cell>
          <cell r="M161">
            <v>860</v>
          </cell>
          <cell r="N161" t="str">
            <v>PROG. ESCOLAR RESIDUOS SOLIDOS</v>
          </cell>
          <cell r="O161">
            <v>7950.4</v>
          </cell>
          <cell r="Y161">
            <v>0</v>
          </cell>
          <cell r="AB161">
            <v>920</v>
          </cell>
          <cell r="AC161" t="str">
            <v>VENTA DE INMUEBLES PROPIEDAD D</v>
          </cell>
          <cell r="AD161">
            <v>2807.49</v>
          </cell>
        </row>
        <row r="162">
          <cell r="J162">
            <v>926</v>
          </cell>
          <cell r="K162" t="str">
            <v>MEXICO EN COMUNIDAD, A.C.</v>
          </cell>
          <cell r="L162">
            <v>15700</v>
          </cell>
          <cell r="M162">
            <v>879</v>
          </cell>
          <cell r="N162" t="str">
            <v>DEP. EN GARANTIA POR EMBARGOS</v>
          </cell>
          <cell r="O162">
            <v>284</v>
          </cell>
          <cell r="Y162">
            <v>0</v>
          </cell>
          <cell r="AB162">
            <v>923</v>
          </cell>
          <cell r="AC162" t="str">
            <v>OTROS DEUDORES</v>
          </cell>
          <cell r="AD162">
            <v>527738.28</v>
          </cell>
        </row>
        <row r="163">
          <cell r="M163">
            <v>888</v>
          </cell>
          <cell r="N163" t="str">
            <v>COBROS SIMAPAG</v>
          </cell>
          <cell r="O163">
            <v>1832</v>
          </cell>
          <cell r="Y163">
            <v>0</v>
          </cell>
          <cell r="AB163">
            <v>930</v>
          </cell>
          <cell r="AC163" t="str">
            <v>INTERESES GENERADOS POR ENTERA</v>
          </cell>
          <cell r="AD163">
            <v>1950.98</v>
          </cell>
        </row>
        <row r="164">
          <cell r="M164">
            <v>898</v>
          </cell>
          <cell r="N164" t="str">
            <v>APORTACIONES VOLUNTARIAS BOMBE</v>
          </cell>
          <cell r="O164">
            <v>30969.97</v>
          </cell>
          <cell r="Y164">
            <v>0</v>
          </cell>
        </row>
        <row r="165">
          <cell r="M165">
            <v>900</v>
          </cell>
          <cell r="N165" t="str">
            <v>INGRESOS POR CLASIFICAR</v>
          </cell>
          <cell r="O165">
            <v>552.66999999999996</v>
          </cell>
          <cell r="Y165">
            <v>0</v>
          </cell>
        </row>
        <row r="166">
          <cell r="M166">
            <v>905</v>
          </cell>
          <cell r="N166" t="str">
            <v>SECRETARIA DE FINANZAS, INVERS</v>
          </cell>
          <cell r="O166">
            <v>27429.31</v>
          </cell>
          <cell r="Y166">
            <v>0</v>
          </cell>
        </row>
        <row r="167">
          <cell r="M167">
            <v>920</v>
          </cell>
          <cell r="N167" t="str">
            <v>VENTA DE INMUEBLES PROPIEDAD D</v>
          </cell>
          <cell r="O167">
            <v>14501.15</v>
          </cell>
          <cell r="Y167">
            <v>0</v>
          </cell>
        </row>
        <row r="168">
          <cell r="M168">
            <v>923</v>
          </cell>
          <cell r="N168" t="str">
            <v>OTROS DEUDORES</v>
          </cell>
          <cell r="O168">
            <v>881057.85</v>
          </cell>
          <cell r="Y168">
            <v>0</v>
          </cell>
        </row>
        <row r="169">
          <cell r="M169">
            <v>926</v>
          </cell>
          <cell r="N169" t="str">
            <v>MEXICO EN COMUNIDAD, A.C.</v>
          </cell>
          <cell r="O169">
            <v>31198.16</v>
          </cell>
          <cell r="Y169">
            <v>0</v>
          </cell>
        </row>
        <row r="170">
          <cell r="Y170">
            <v>0</v>
          </cell>
        </row>
        <row r="171">
          <cell r="Y171">
            <v>0</v>
          </cell>
        </row>
        <row r="172">
          <cell r="Y172">
            <v>0</v>
          </cell>
        </row>
        <row r="173">
          <cell r="Y173">
            <v>0</v>
          </cell>
        </row>
        <row r="174">
          <cell r="Y174">
            <v>0</v>
          </cell>
        </row>
        <row r="175">
          <cell r="Y175">
            <v>0</v>
          </cell>
        </row>
        <row r="176">
          <cell r="Y176">
            <v>0</v>
          </cell>
        </row>
      </sheetData>
      <sheetData sheetId="1"/>
      <sheetData sheetId="2">
        <row r="1">
          <cell r="D1" t="str">
            <v>febrero</v>
          </cell>
        </row>
      </sheetData>
      <sheetData sheetId="3">
        <row r="1">
          <cell r="A1">
            <v>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.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ene3"/>
      <sheetName val="ene10"/>
      <sheetName val="ene10 (2)"/>
      <sheetName val="ene 26"/>
      <sheetName val="ene 31"/>
      <sheetName val="feb 17"/>
      <sheetName val="feb 28"/>
      <sheetName val="Marzo 31"/>
      <sheetName val="abril14"/>
      <sheetName val="mayo 14"/>
      <sheetName val="junio 2014"/>
      <sheetName val="julio 14"/>
      <sheetName val="agosto  14 "/>
      <sheetName val="octubre 14"/>
      <sheetName val="noviembre 14"/>
      <sheetName val="Diciembre 14 "/>
      <sheetName val="Enero 15"/>
      <sheetName val="acumulado"/>
      <sheetName val="analítica"/>
      <sheetName val="Hoja3"/>
      <sheetName val="av"/>
      <sheetName val="2013"/>
      <sheetName val="2012"/>
      <sheetName val="2014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30br14"/>
      <sheetName val="30br"/>
      <sheetName val="p29abr14"/>
      <sheetName val="29abr14"/>
      <sheetName val="p28abr14"/>
      <sheetName val="28abr14"/>
      <sheetName val="p27abr14"/>
      <sheetName val="27abr14"/>
      <sheetName val="p26abr14"/>
      <sheetName val="26abr14"/>
      <sheetName val="p25abr14"/>
      <sheetName val="25abr14"/>
      <sheetName val="p24abr14"/>
      <sheetName val="24abr14"/>
      <sheetName val="p23abr14"/>
      <sheetName val="23abr14"/>
      <sheetName val="p22abr14"/>
      <sheetName val="22abr"/>
      <sheetName val="p21br14"/>
      <sheetName val="21br"/>
      <sheetName val="P20BR14"/>
      <sheetName val="20br"/>
      <sheetName val="P19BR14"/>
      <sheetName val="19br"/>
      <sheetName val="P18BR14"/>
      <sheetName val="18br"/>
      <sheetName val="P17BR14"/>
      <sheetName val="17br"/>
      <sheetName val="p16br14"/>
      <sheetName val="16br"/>
      <sheetName val="P15BR14"/>
      <sheetName val="15BR14"/>
      <sheetName val="P14BR14"/>
      <sheetName val="14BR"/>
      <sheetName val="P13BR14"/>
      <sheetName val="13BR"/>
      <sheetName val="P12BR14"/>
      <sheetName val="12BR"/>
      <sheetName val="P11BR14"/>
      <sheetName val="11BR"/>
      <sheetName val="p10br14"/>
      <sheetName val="10br"/>
      <sheetName val="p9br14"/>
      <sheetName val="pbr"/>
      <sheetName val="p8abr14"/>
      <sheetName val="BR8"/>
      <sheetName val="p7br14"/>
      <sheetName val="br7"/>
      <sheetName val="P6BR14"/>
      <sheetName val="br6"/>
      <sheetName val="P5BR14"/>
      <sheetName val="br5"/>
      <sheetName val="p4ab14"/>
      <sheetName val="br4"/>
      <sheetName val="P3BR14"/>
      <sheetName val="BR3"/>
      <sheetName val="p2br14"/>
      <sheetName val="br2"/>
      <sheetName val="p1br14"/>
      <sheetName val="uab"/>
      <sheetName val="p31mz14"/>
      <sheetName val="temz"/>
      <sheetName val="p30mz14"/>
      <sheetName val="30mz"/>
      <sheetName val="p29mz14"/>
      <sheetName val="29mz"/>
      <sheetName val="p28mz14"/>
      <sheetName val="28mz"/>
      <sheetName val="p27mz14"/>
      <sheetName val="vemz"/>
      <sheetName val="p26mz14"/>
      <sheetName val="vsmz"/>
      <sheetName val="p25mz14"/>
      <sheetName val="vimz"/>
      <sheetName val="p24mz14"/>
      <sheetName val="vcmz"/>
      <sheetName val="P23MZ14"/>
      <sheetName val="VTMZ"/>
      <sheetName val="P22MZ14"/>
      <sheetName val="VDMZ"/>
      <sheetName val="P21MZ14"/>
      <sheetName val="VUMZ"/>
      <sheetName val="p20mz14"/>
      <sheetName val="vmz"/>
      <sheetName val="p19mz14"/>
      <sheetName val="DNMZ"/>
      <sheetName val="p18mz14"/>
      <sheetName val="dhmz"/>
      <sheetName val="P17MZ14"/>
      <sheetName val="dimz"/>
      <sheetName val="P16MZ14"/>
      <sheetName val="dsmz"/>
      <sheetName val="P15MZ14"/>
      <sheetName val="qmz"/>
      <sheetName val="p14mz14"/>
      <sheetName val="camz"/>
      <sheetName val="p13mx14"/>
      <sheetName val="trmz"/>
      <sheetName val="p12mz14"/>
      <sheetName val="dcmz"/>
      <sheetName val="p11mx14"/>
      <sheetName val="omz"/>
      <sheetName val="p10mz14"/>
      <sheetName val="zmz"/>
      <sheetName val="P9MZ14"/>
      <sheetName val="nmz"/>
      <sheetName val="P8MZ14"/>
      <sheetName val="hmz"/>
      <sheetName val="p7mz14"/>
      <sheetName val="emz"/>
      <sheetName val="p6mz14"/>
      <sheetName val="smz"/>
      <sheetName val="p5mz14"/>
      <sheetName val="imz"/>
      <sheetName val="p4mz14"/>
      <sheetName val="CMZ"/>
      <sheetName val="p3mz14"/>
      <sheetName val="tmz"/>
      <sheetName val="p2mz14"/>
      <sheetName val="dmz"/>
      <sheetName val="p1mz14"/>
      <sheetName val="UMZ"/>
    </sheetNames>
    <sheetDataSet>
      <sheetData sheetId="0">
        <row r="1">
          <cell r="A1">
            <v>1</v>
          </cell>
        </row>
      </sheetData>
      <sheetData sheetId="1">
        <row r="1">
          <cell r="A1">
            <v>1</v>
          </cell>
          <cell r="B1" t="str">
            <v>IMPTO. PREDIAL URBANO CORRIENT</v>
          </cell>
          <cell r="C1">
            <v>104428.59</v>
          </cell>
        </row>
        <row r="2">
          <cell r="A2">
            <v>2</v>
          </cell>
          <cell r="B2" t="str">
            <v>IMPTO. PREDIAL RUSTICO CORRIEN</v>
          </cell>
          <cell r="C2">
            <v>4138</v>
          </cell>
        </row>
        <row r="3">
          <cell r="A3">
            <v>4</v>
          </cell>
          <cell r="B3" t="str">
            <v>RECARGOS 3%</v>
          </cell>
          <cell r="C3">
            <v>27223.01</v>
          </cell>
        </row>
        <row r="4">
          <cell r="A4">
            <v>7</v>
          </cell>
          <cell r="B4" t="str">
            <v>IMPTO. PREDIAL URBANO REZAGO</v>
          </cell>
          <cell r="C4">
            <v>107763.69</v>
          </cell>
        </row>
        <row r="5">
          <cell r="A5">
            <v>13</v>
          </cell>
          <cell r="B5" t="str">
            <v>HONORARIOS DE COBRANZA</v>
          </cell>
          <cell r="C5">
            <v>9535.9599999999991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61423.54</v>
          </cell>
        </row>
        <row r="8">
          <cell r="A8">
            <v>104</v>
          </cell>
          <cell r="B8" t="str">
            <v>SOBRE DIVISION Y LOTIFICACION</v>
          </cell>
          <cell r="C8">
            <v>14053.19</v>
          </cell>
        </row>
        <row r="9">
          <cell r="A9">
            <v>200</v>
          </cell>
          <cell r="B9" t="str">
            <v>RASTRO</v>
          </cell>
          <cell r="C9">
            <v>5230.3999999999996</v>
          </cell>
        </row>
        <row r="10">
          <cell r="A10">
            <v>201</v>
          </cell>
          <cell r="B10" t="str">
            <v>RECOLECCION DE BASURA</v>
          </cell>
          <cell r="C10">
            <v>3692.4</v>
          </cell>
        </row>
        <row r="11">
          <cell r="A11">
            <v>203</v>
          </cell>
          <cell r="B11" t="str">
            <v>PANTEONES CIUDAD</v>
          </cell>
          <cell r="C11">
            <v>2598.13</v>
          </cell>
        </row>
        <row r="12">
          <cell r="A12">
            <v>204</v>
          </cell>
          <cell r="B12" t="str">
            <v>PANTEONES COMUNIDADES</v>
          </cell>
          <cell r="C12">
            <v>316.45999999999998</v>
          </cell>
        </row>
        <row r="13">
          <cell r="A13">
            <v>205</v>
          </cell>
          <cell r="B13" t="str">
            <v>ESTACIONAMIENTO MUSEO MOMIAS</v>
          </cell>
          <cell r="C13">
            <v>329</v>
          </cell>
        </row>
        <row r="14">
          <cell r="A14">
            <v>206</v>
          </cell>
          <cell r="B14" t="str">
            <v>ESTACIONAMIENTO MERCADO HIDALG</v>
          </cell>
          <cell r="C14">
            <v>828</v>
          </cell>
        </row>
        <row r="15">
          <cell r="A15">
            <v>207</v>
          </cell>
          <cell r="B15" t="str">
            <v>ESTAC.  MERCADO EMBAJADORAS</v>
          </cell>
          <cell r="C15">
            <v>203</v>
          </cell>
        </row>
        <row r="16">
          <cell r="A16">
            <v>210</v>
          </cell>
          <cell r="B16" t="str">
            <v>POR LIC. DE CONST. Y AMPLIACIO</v>
          </cell>
          <cell r="C16">
            <v>2017.59</v>
          </cell>
        </row>
        <row r="17">
          <cell r="A17">
            <v>211</v>
          </cell>
          <cell r="B17" t="str">
            <v>POR LIC DE REGULARIZACION DE C</v>
          </cell>
          <cell r="C17">
            <v>1608.28</v>
          </cell>
        </row>
        <row r="18">
          <cell r="A18">
            <v>217</v>
          </cell>
          <cell r="B18" t="str">
            <v>ANALISIS DE FAC PARA DIV LOT O</v>
          </cell>
          <cell r="C18">
            <v>2094.96</v>
          </cell>
        </row>
        <row r="19">
          <cell r="A19">
            <v>221</v>
          </cell>
          <cell r="B19" t="str">
            <v>LIC USO SUELO ALIN N. OFIC COM</v>
          </cell>
          <cell r="C19">
            <v>285.75</v>
          </cell>
        </row>
        <row r="20">
          <cell r="A20">
            <v>227</v>
          </cell>
          <cell r="B20" t="str">
            <v>AVALUOS PRACT POR TESORERIA</v>
          </cell>
          <cell r="C20">
            <v>184</v>
          </cell>
        </row>
        <row r="21">
          <cell r="A21">
            <v>229</v>
          </cell>
          <cell r="B21" t="str">
            <v>CONSTANCIAS DE ESTADO DE CUENT</v>
          </cell>
          <cell r="C21">
            <v>6071.64</v>
          </cell>
        </row>
        <row r="22">
          <cell r="A22">
            <v>248</v>
          </cell>
          <cell r="B22" t="str">
            <v>ESTACIONAMIENTO EX. EST. FERRO</v>
          </cell>
          <cell r="C22">
            <v>1898</v>
          </cell>
        </row>
        <row r="23">
          <cell r="A23">
            <v>253</v>
          </cell>
          <cell r="B23" t="str">
            <v>ESTACIONAMIENTO EMBAJADORAS  (</v>
          </cell>
          <cell r="C23">
            <v>3108</v>
          </cell>
        </row>
        <row r="24">
          <cell r="A24">
            <v>254</v>
          </cell>
          <cell r="B24" t="str">
            <v>POR CERTIF.TERMINO DE OBRA</v>
          </cell>
          <cell r="C24">
            <v>85.13</v>
          </cell>
        </row>
        <row r="25">
          <cell r="A25">
            <v>256</v>
          </cell>
          <cell r="B25" t="str">
            <v>POR ALINEAM. N° USO HABIT</v>
          </cell>
          <cell r="C25">
            <v>9087.81</v>
          </cell>
        </row>
        <row r="26">
          <cell r="A26">
            <v>266</v>
          </cell>
          <cell r="B26" t="str">
            <v>DICTAMEN DE FACTIBILIDAD PROTE</v>
          </cell>
          <cell r="C26">
            <v>1335.3</v>
          </cell>
        </row>
        <row r="27">
          <cell r="A27">
            <v>268</v>
          </cell>
          <cell r="B27" t="str">
            <v>CASA DE LA CULTURA</v>
          </cell>
          <cell r="C27">
            <v>1755.68</v>
          </cell>
        </row>
        <row r="28">
          <cell r="A28">
            <v>274</v>
          </cell>
          <cell r="B28" t="str">
            <v>EXTENSION DE HORARIO</v>
          </cell>
          <cell r="C28">
            <v>3716.1</v>
          </cell>
        </row>
        <row r="29">
          <cell r="A29">
            <v>276</v>
          </cell>
          <cell r="B29" t="str">
            <v>CONSTANCIAS DIRECCION DE TRANS</v>
          </cell>
          <cell r="C29">
            <v>921.8</v>
          </cell>
        </row>
        <row r="30">
          <cell r="A30">
            <v>278</v>
          </cell>
          <cell r="B30" t="str">
            <v>CONSTANCIAS QUE EXPIDAN LAS DE</v>
          </cell>
          <cell r="C30">
            <v>838</v>
          </cell>
        </row>
        <row r="31">
          <cell r="A31">
            <v>280</v>
          </cell>
          <cell r="B31" t="str">
            <v>SERVICIOS CONTROL CANINO</v>
          </cell>
          <cell r="C31">
            <v>250.42</v>
          </cell>
        </row>
        <row r="32">
          <cell r="A32">
            <v>291</v>
          </cell>
          <cell r="B32" t="str">
            <v>DICTAMEN DE FACTIBILIDAD PARA</v>
          </cell>
          <cell r="C32">
            <v>74.180000000000007</v>
          </cell>
        </row>
        <row r="33">
          <cell r="A33">
            <v>297</v>
          </cell>
          <cell r="B33" t="str">
            <v>D.A.P.</v>
          </cell>
          <cell r="C33">
            <v>846.91</v>
          </cell>
        </row>
        <row r="34">
          <cell r="A34">
            <v>405</v>
          </cell>
          <cell r="B34" t="str">
            <v>CENTRO DE CONVIVENCIA EL ENCIN</v>
          </cell>
          <cell r="C34">
            <v>200</v>
          </cell>
        </row>
        <row r="35">
          <cell r="A35">
            <v>407</v>
          </cell>
          <cell r="B35" t="str">
            <v>MUSEO MOMIAS</v>
          </cell>
          <cell r="C35">
            <v>23359</v>
          </cell>
        </row>
        <row r="36">
          <cell r="A36">
            <v>410</v>
          </cell>
          <cell r="B36" t="str">
            <v>MONUMENTO AL PIPILA</v>
          </cell>
          <cell r="C36">
            <v>324</v>
          </cell>
        </row>
        <row r="37">
          <cell r="A37">
            <v>411</v>
          </cell>
          <cell r="B37" t="str">
            <v>MERCADO HIDALGO</v>
          </cell>
          <cell r="C37">
            <v>2866.94</v>
          </cell>
        </row>
        <row r="38">
          <cell r="A38">
            <v>412</v>
          </cell>
          <cell r="B38" t="str">
            <v>MERCADO EMBAJADORAS</v>
          </cell>
          <cell r="C38">
            <v>6224.2</v>
          </cell>
        </row>
        <row r="39">
          <cell r="A39">
            <v>414</v>
          </cell>
          <cell r="B39" t="str">
            <v>OTROS PRODUCTOS</v>
          </cell>
          <cell r="C39">
            <v>139.63999999999999</v>
          </cell>
        </row>
        <row r="40">
          <cell r="A40">
            <v>417</v>
          </cell>
          <cell r="B40" t="str">
            <v>CONSULTORIO DENTAL</v>
          </cell>
          <cell r="C40">
            <v>327</v>
          </cell>
        </row>
        <row r="41">
          <cell r="A41">
            <v>426</v>
          </cell>
          <cell r="B41" t="str">
            <v>AREAS OCUP POR HOT, REST, BARE</v>
          </cell>
          <cell r="C41">
            <v>8829.57</v>
          </cell>
        </row>
        <row r="42">
          <cell r="A42">
            <v>428</v>
          </cell>
          <cell r="B42" t="str">
            <v>COMERCIANTES SEMIFIJOS</v>
          </cell>
          <cell r="C42">
            <v>6655</v>
          </cell>
        </row>
        <row r="43">
          <cell r="A43">
            <v>433</v>
          </cell>
          <cell r="B43" t="str">
            <v>SOBRANTES</v>
          </cell>
          <cell r="C43">
            <v>8.19</v>
          </cell>
        </row>
        <row r="44">
          <cell r="A44">
            <v>436</v>
          </cell>
          <cell r="B44" t="str">
            <v>SANITARIOS PRESA DE LA OLLA</v>
          </cell>
          <cell r="C44">
            <v>88</v>
          </cell>
        </row>
        <row r="45">
          <cell r="A45">
            <v>437</v>
          </cell>
          <cell r="B45" t="str">
            <v>SANITARIOS MDO. EMBAJADORAS</v>
          </cell>
          <cell r="C45">
            <v>800</v>
          </cell>
        </row>
        <row r="46">
          <cell r="A46">
            <v>438</v>
          </cell>
          <cell r="B46" t="str">
            <v>SANITARIOS MDO. HIDALGO</v>
          </cell>
          <cell r="C46">
            <v>1600</v>
          </cell>
        </row>
        <row r="47">
          <cell r="A47">
            <v>439</v>
          </cell>
          <cell r="B47" t="str">
            <v>SANITARIOS JARDIN REFORMA</v>
          </cell>
          <cell r="C47">
            <v>800</v>
          </cell>
        </row>
        <row r="48">
          <cell r="A48">
            <v>441</v>
          </cell>
          <cell r="B48" t="str">
            <v>SANITARIOS LOS PASTITOS</v>
          </cell>
          <cell r="C48">
            <v>56</v>
          </cell>
        </row>
        <row r="49">
          <cell r="A49">
            <v>443</v>
          </cell>
          <cell r="B49" t="str">
            <v>SANITARIOS FERROCARRIL</v>
          </cell>
          <cell r="C49">
            <v>640</v>
          </cell>
        </row>
        <row r="50">
          <cell r="A50">
            <v>445</v>
          </cell>
          <cell r="B50" t="str">
            <v>SANITARIOS MUSEO MOMIAS</v>
          </cell>
          <cell r="C50">
            <v>232</v>
          </cell>
        </row>
        <row r="51">
          <cell r="A51">
            <v>447</v>
          </cell>
          <cell r="B51" t="str">
            <v>LAS CALAS</v>
          </cell>
          <cell r="C51">
            <v>36</v>
          </cell>
        </row>
        <row r="52">
          <cell r="A52">
            <v>454</v>
          </cell>
          <cell r="B52" t="str">
            <v>FIESTAS TRADICIONALES</v>
          </cell>
          <cell r="C52">
            <v>2497.5</v>
          </cell>
        </row>
        <row r="53">
          <cell r="A53">
            <v>474</v>
          </cell>
          <cell r="B53" t="str">
            <v>BASES PARA LICITACION ADQUISIC</v>
          </cell>
          <cell r="C53">
            <v>2016</v>
          </cell>
        </row>
        <row r="54">
          <cell r="A54">
            <v>477</v>
          </cell>
          <cell r="B54" t="str">
            <v>PADRON DIRECTOR RESPONSABLE DE</v>
          </cell>
          <cell r="C54">
            <v>1409</v>
          </cell>
        </row>
        <row r="55">
          <cell r="A55">
            <v>482</v>
          </cell>
          <cell r="B55" t="str">
            <v>CALLEJONEADAS</v>
          </cell>
          <cell r="C55">
            <v>972</v>
          </cell>
        </row>
        <row r="56">
          <cell r="A56">
            <v>484</v>
          </cell>
          <cell r="B56" t="str">
            <v>PERMISO PARA ESPECTÁCULOS O CE</v>
          </cell>
          <cell r="C56">
            <v>1824</v>
          </cell>
        </row>
        <row r="57">
          <cell r="A57">
            <v>493</v>
          </cell>
          <cell r="B57" t="str">
            <v>RENOVACION PERMISO P/ USO VIA</v>
          </cell>
          <cell r="C57">
            <v>270</v>
          </cell>
        </row>
        <row r="58">
          <cell r="A58">
            <v>502</v>
          </cell>
          <cell r="B58" t="str">
            <v>RECARGOS OTROS IMPTOS Y DERECH</v>
          </cell>
          <cell r="C58">
            <v>3950.27</v>
          </cell>
        </row>
        <row r="59">
          <cell r="A59">
            <v>503</v>
          </cell>
          <cell r="B59" t="str">
            <v>AVISO EXTEMP TRASLACION DE DOM</v>
          </cell>
          <cell r="C59">
            <v>1920</v>
          </cell>
        </row>
        <row r="60">
          <cell r="A60">
            <v>504</v>
          </cell>
          <cell r="B60" t="str">
            <v>AVISO EXTEMP TERM DE OBRA</v>
          </cell>
          <cell r="C60">
            <v>476</v>
          </cell>
        </row>
        <row r="61">
          <cell r="A61">
            <v>507</v>
          </cell>
          <cell r="B61" t="str">
            <v>INF AL BANDO POLICIA Y BUEN GO</v>
          </cell>
          <cell r="C61">
            <v>750</v>
          </cell>
        </row>
        <row r="62">
          <cell r="A62">
            <v>508</v>
          </cell>
          <cell r="B62" t="str">
            <v>INF LEY DE TRANSITO Y SU REGLA</v>
          </cell>
          <cell r="C62">
            <v>15224.6</v>
          </cell>
        </row>
        <row r="63">
          <cell r="A63">
            <v>509</v>
          </cell>
          <cell r="B63" t="str">
            <v>EXTEMP VERIFICACION AMB VEHICU</v>
          </cell>
          <cell r="C63">
            <v>2456</v>
          </cell>
        </row>
        <row r="64">
          <cell r="A64">
            <v>532</v>
          </cell>
          <cell r="B64" t="str">
            <v>FONDO INFRAEST SOCIAL MPAL.</v>
          </cell>
          <cell r="C64">
            <v>3168864</v>
          </cell>
        </row>
        <row r="65">
          <cell r="A65">
            <v>533</v>
          </cell>
          <cell r="B65" t="str">
            <v>FONDO PARA FORTALECIMIENTO MPA</v>
          </cell>
          <cell r="C65">
            <v>7326846</v>
          </cell>
        </row>
        <row r="66">
          <cell r="A66">
            <v>536</v>
          </cell>
          <cell r="B66" t="str">
            <v>PADRON DE PROVEEDORES</v>
          </cell>
          <cell r="C66">
            <v>1348</v>
          </cell>
        </row>
        <row r="67">
          <cell r="A67">
            <v>606</v>
          </cell>
          <cell r="B67" t="str">
            <v>FONDO DE FISCALIZACION</v>
          </cell>
          <cell r="C67">
            <v>1169329.33</v>
          </cell>
        </row>
        <row r="68">
          <cell r="A68">
            <v>887</v>
          </cell>
          <cell r="B68" t="str">
            <v>DEVOLUCIONES S/RECAUDACION</v>
          </cell>
          <cell r="C68">
            <v>17.41</v>
          </cell>
        </row>
        <row r="69">
          <cell r="A69">
            <v>888</v>
          </cell>
          <cell r="B69" t="str">
            <v>COBROS SIMAPAG</v>
          </cell>
          <cell r="C69">
            <v>588</v>
          </cell>
        </row>
      </sheetData>
      <sheetData sheetId="2">
        <row r="1">
          <cell r="A1">
            <v>1</v>
          </cell>
        </row>
      </sheetData>
      <sheetData sheetId="3">
        <row r="1">
          <cell r="A1">
            <v>1</v>
          </cell>
          <cell r="B1" t="str">
            <v>IMPTO. PREDIAL URBANO CORRIENT</v>
          </cell>
          <cell r="C1">
            <v>23283.45</v>
          </cell>
        </row>
        <row r="2">
          <cell r="A2">
            <v>2</v>
          </cell>
          <cell r="B2" t="str">
            <v>IMPTO. PREDIAL RUSTICO CORRIEN</v>
          </cell>
          <cell r="C2">
            <v>2477.44</v>
          </cell>
        </row>
        <row r="3">
          <cell r="A3">
            <v>4</v>
          </cell>
          <cell r="B3" t="str">
            <v>RECARGOS 3%</v>
          </cell>
          <cell r="C3">
            <v>15095.94</v>
          </cell>
        </row>
        <row r="4">
          <cell r="A4">
            <v>7</v>
          </cell>
          <cell r="B4" t="str">
            <v>IMPTO. PREDIAL URBANO REZAGO</v>
          </cell>
          <cell r="C4">
            <v>32397.96</v>
          </cell>
        </row>
        <row r="5">
          <cell r="A5">
            <v>8</v>
          </cell>
          <cell r="B5" t="str">
            <v>IMPTO. PREDIAL RUSTICO REZAGO</v>
          </cell>
          <cell r="C5">
            <v>2663.16</v>
          </cell>
        </row>
        <row r="6">
          <cell r="A6">
            <v>13</v>
          </cell>
          <cell r="B6" t="str">
            <v>HONORARIOS DE COBRANZA</v>
          </cell>
          <cell r="C6">
            <v>2577.02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12078.71</v>
          </cell>
        </row>
        <row r="9">
          <cell r="A9">
            <v>104</v>
          </cell>
          <cell r="B9" t="str">
            <v>SOBRE DIVISION Y LOTIFICACION</v>
          </cell>
          <cell r="C9">
            <v>3404.03</v>
          </cell>
        </row>
        <row r="10">
          <cell r="A10">
            <v>106</v>
          </cell>
          <cell r="B10" t="str">
            <v>BILLARES Y BOLICHES</v>
          </cell>
          <cell r="C10">
            <v>1746</v>
          </cell>
        </row>
        <row r="11">
          <cell r="A11">
            <v>107</v>
          </cell>
          <cell r="B11" t="str">
            <v>VIDEO JUEGOS Y FUT-BOLITOS</v>
          </cell>
          <cell r="C11">
            <v>291</v>
          </cell>
        </row>
        <row r="12">
          <cell r="A12">
            <v>112</v>
          </cell>
          <cell r="B12" t="str">
            <v>ESPECTACULOS PUBLICOS PERMANEN</v>
          </cell>
          <cell r="C12">
            <v>14553</v>
          </cell>
        </row>
        <row r="13">
          <cell r="A13">
            <v>200</v>
          </cell>
          <cell r="B13" t="str">
            <v>RASTRO</v>
          </cell>
          <cell r="C13">
            <v>4079.5</v>
          </cell>
        </row>
        <row r="14">
          <cell r="A14">
            <v>201</v>
          </cell>
          <cell r="B14" t="str">
            <v>RECOLECCION DE BASURA</v>
          </cell>
          <cell r="C14">
            <v>19378.669999999998</v>
          </cell>
        </row>
        <row r="15">
          <cell r="A15">
            <v>203</v>
          </cell>
          <cell r="B15" t="str">
            <v>PANTEONES CIUDAD</v>
          </cell>
          <cell r="C15">
            <v>2721.72</v>
          </cell>
        </row>
        <row r="16">
          <cell r="A16">
            <v>204</v>
          </cell>
          <cell r="B16" t="str">
            <v>PANTEONES COMUNIDADES</v>
          </cell>
          <cell r="C16">
            <v>5394.85</v>
          </cell>
        </row>
        <row r="17">
          <cell r="A17">
            <v>205</v>
          </cell>
          <cell r="B17" t="str">
            <v>ESTACIONAMIENTO MUSEO MOMIAS</v>
          </cell>
          <cell r="C17">
            <v>432</v>
          </cell>
        </row>
        <row r="18">
          <cell r="A18">
            <v>206</v>
          </cell>
          <cell r="B18" t="str">
            <v>ESTACIONAMIENTO MERCADO HIDALG</v>
          </cell>
          <cell r="C18">
            <v>1044</v>
          </cell>
        </row>
        <row r="19">
          <cell r="A19">
            <v>217</v>
          </cell>
          <cell r="B19" t="str">
            <v>ANALISIS DE FAC PARA DIV LOT O</v>
          </cell>
          <cell r="C19">
            <v>1571.22</v>
          </cell>
        </row>
        <row r="20">
          <cell r="A20">
            <v>221</v>
          </cell>
          <cell r="B20" t="str">
            <v>LIC USO SUELO ALIN N. OFIC COM</v>
          </cell>
          <cell r="C20">
            <v>1384.79</v>
          </cell>
        </row>
        <row r="21">
          <cell r="A21">
            <v>229</v>
          </cell>
          <cell r="B21" t="str">
            <v>CONSTANCIAS DE ESTADO DE CUENT</v>
          </cell>
          <cell r="C21">
            <v>1979.88</v>
          </cell>
        </row>
        <row r="22">
          <cell r="A22">
            <v>248</v>
          </cell>
          <cell r="B22" t="str">
            <v>ESTACIONAMIENTO EX. EST. FERRO</v>
          </cell>
          <cell r="C22">
            <v>1211</v>
          </cell>
        </row>
        <row r="23">
          <cell r="A23">
            <v>252</v>
          </cell>
          <cell r="B23" t="str">
            <v>RESOLUCION DE IMPACTO AMBIENTA</v>
          </cell>
          <cell r="C23">
            <v>649.79</v>
          </cell>
        </row>
        <row r="24">
          <cell r="A24">
            <v>253</v>
          </cell>
          <cell r="B24" t="str">
            <v>ESTACIONAMIENTO EMBAJADORAS  (</v>
          </cell>
          <cell r="C24">
            <v>3143</v>
          </cell>
        </row>
        <row r="25">
          <cell r="A25">
            <v>256</v>
          </cell>
          <cell r="B25" t="str">
            <v>POR ALINEAM. N° USO HABIT</v>
          </cell>
          <cell r="C25">
            <v>3095.32</v>
          </cell>
        </row>
        <row r="26">
          <cell r="A26">
            <v>266</v>
          </cell>
          <cell r="B26" t="str">
            <v>DICTAMEN DE FACTIBILIDAD PROTE</v>
          </cell>
          <cell r="C26">
            <v>890.2</v>
          </cell>
        </row>
        <row r="27">
          <cell r="A27">
            <v>268</v>
          </cell>
          <cell r="B27" t="str">
            <v>CASA DE LA CULTURA</v>
          </cell>
          <cell r="C27">
            <v>3316.2</v>
          </cell>
        </row>
        <row r="28">
          <cell r="A28">
            <v>273</v>
          </cell>
          <cell r="B28" t="str">
            <v>PENSION EST. JARDIN EMBAJADORA</v>
          </cell>
          <cell r="C28">
            <v>1549.6</v>
          </cell>
        </row>
        <row r="29">
          <cell r="A29">
            <v>276</v>
          </cell>
          <cell r="B29" t="str">
            <v>CONSTANCIAS DIRECCION DE TRANS</v>
          </cell>
          <cell r="C29">
            <v>1424.6</v>
          </cell>
        </row>
        <row r="30">
          <cell r="A30">
            <v>277</v>
          </cell>
          <cell r="B30" t="str">
            <v>SERVICIOS ACCESO A LA INFORMAC</v>
          </cell>
          <cell r="C30">
            <v>60.44</v>
          </cell>
        </row>
        <row r="31">
          <cell r="A31">
            <v>278</v>
          </cell>
          <cell r="B31" t="str">
            <v>CONSTANCIAS QUE EXPIDAN LAS DE</v>
          </cell>
          <cell r="C31">
            <v>1508.44</v>
          </cell>
        </row>
        <row r="32">
          <cell r="A32">
            <v>280</v>
          </cell>
          <cell r="B32" t="str">
            <v>SERVICIOS CONTROL CANINO</v>
          </cell>
          <cell r="C32">
            <v>638.55999999999995</v>
          </cell>
        </row>
        <row r="33">
          <cell r="A33">
            <v>286</v>
          </cell>
          <cell r="B33" t="str">
            <v>PERMISO SUPLETORIO DE TRANSPOR</v>
          </cell>
          <cell r="C33">
            <v>741.6</v>
          </cell>
        </row>
        <row r="34">
          <cell r="A34">
            <v>291</v>
          </cell>
          <cell r="B34" t="str">
            <v>DICTAMEN DE FACTIBILIDAD PARA</v>
          </cell>
          <cell r="C34">
            <v>370.9</v>
          </cell>
        </row>
        <row r="35">
          <cell r="A35">
            <v>297</v>
          </cell>
          <cell r="B35" t="str">
            <v>D.A.P.</v>
          </cell>
          <cell r="C35">
            <v>430</v>
          </cell>
        </row>
        <row r="36">
          <cell r="A36">
            <v>405</v>
          </cell>
          <cell r="B36" t="str">
            <v>CENTRO DE CONVIVENCIA EL ENCIN</v>
          </cell>
          <cell r="C36">
            <v>1914</v>
          </cell>
        </row>
        <row r="37">
          <cell r="A37">
            <v>407</v>
          </cell>
          <cell r="B37" t="str">
            <v>MUSEO MOMIAS</v>
          </cell>
          <cell r="C37">
            <v>18574</v>
          </cell>
        </row>
        <row r="38">
          <cell r="A38">
            <v>410</v>
          </cell>
          <cell r="B38" t="str">
            <v>MONUMENTO AL PIPILA</v>
          </cell>
          <cell r="C38">
            <v>324</v>
          </cell>
        </row>
        <row r="39">
          <cell r="A39">
            <v>411</v>
          </cell>
          <cell r="B39" t="str">
            <v>MERCADO HIDALGO</v>
          </cell>
          <cell r="C39">
            <v>3020.49</v>
          </cell>
        </row>
        <row r="40">
          <cell r="A40">
            <v>412</v>
          </cell>
          <cell r="B40" t="str">
            <v>MERCADO EMBAJADORAS</v>
          </cell>
          <cell r="C40">
            <v>5921.99</v>
          </cell>
        </row>
        <row r="41">
          <cell r="A41">
            <v>414</v>
          </cell>
          <cell r="B41" t="str">
            <v>OTROS PRODUCTOS</v>
          </cell>
          <cell r="C41">
            <v>8.6999999999999993</v>
          </cell>
        </row>
        <row r="42">
          <cell r="A42">
            <v>417</v>
          </cell>
          <cell r="B42" t="str">
            <v>CONSULTORIO DENTAL</v>
          </cell>
          <cell r="C42">
            <v>132</v>
          </cell>
        </row>
        <row r="43">
          <cell r="A43">
            <v>421</v>
          </cell>
          <cell r="B43" t="str">
            <v>DECLARACIONES, FORMATOS Y AVIS</v>
          </cell>
          <cell r="C43">
            <v>44</v>
          </cell>
        </row>
        <row r="44">
          <cell r="A44">
            <v>426</v>
          </cell>
          <cell r="B44" t="str">
            <v>AREAS OCUP POR HOT, REST, BARE</v>
          </cell>
          <cell r="C44">
            <v>22808.06</v>
          </cell>
        </row>
        <row r="45">
          <cell r="A45">
            <v>428</v>
          </cell>
          <cell r="B45" t="str">
            <v>COMERCIANTES SEMIFIJOS</v>
          </cell>
          <cell r="C45">
            <v>9507.91</v>
          </cell>
        </row>
        <row r="46">
          <cell r="A46">
            <v>433</v>
          </cell>
          <cell r="B46" t="str">
            <v>SOBRANTES</v>
          </cell>
          <cell r="C46">
            <v>6.83</v>
          </cell>
        </row>
        <row r="47">
          <cell r="A47">
            <v>436</v>
          </cell>
          <cell r="B47" t="str">
            <v>SANITARIOS PRESA DE LA OLLA</v>
          </cell>
          <cell r="C47">
            <v>308</v>
          </cell>
        </row>
        <row r="48">
          <cell r="A48">
            <v>437</v>
          </cell>
          <cell r="B48" t="str">
            <v>SANITARIOS MDO. EMBAJADORAS</v>
          </cell>
          <cell r="C48">
            <v>1664</v>
          </cell>
        </row>
        <row r="49">
          <cell r="A49">
            <v>438</v>
          </cell>
          <cell r="B49" t="str">
            <v>SANITARIOS MDO. HIDALGO</v>
          </cell>
          <cell r="C49">
            <v>1600</v>
          </cell>
        </row>
        <row r="50">
          <cell r="A50">
            <v>439</v>
          </cell>
          <cell r="B50" t="str">
            <v>SANITARIOS JARDIN REFORMA</v>
          </cell>
          <cell r="C50">
            <v>400</v>
          </cell>
        </row>
        <row r="51">
          <cell r="A51">
            <v>441</v>
          </cell>
          <cell r="B51" t="str">
            <v>SANITARIOS LOS PASTITOS</v>
          </cell>
          <cell r="C51">
            <v>228</v>
          </cell>
        </row>
        <row r="52">
          <cell r="A52">
            <v>443</v>
          </cell>
          <cell r="B52" t="str">
            <v>SANITARIOS FERROCARRIL</v>
          </cell>
          <cell r="C52">
            <v>1036</v>
          </cell>
        </row>
        <row r="53">
          <cell r="A53">
            <v>445</v>
          </cell>
          <cell r="B53" t="str">
            <v>SANITARIOS MUSEO MOMIAS</v>
          </cell>
          <cell r="C53">
            <v>280</v>
          </cell>
        </row>
        <row r="54">
          <cell r="A54">
            <v>447</v>
          </cell>
          <cell r="B54" t="str">
            <v>LAS CALAS</v>
          </cell>
          <cell r="C54">
            <v>12</v>
          </cell>
        </row>
        <row r="55">
          <cell r="A55">
            <v>454</v>
          </cell>
          <cell r="B55" t="str">
            <v>FIESTAS TRADICIONALES</v>
          </cell>
          <cell r="C55">
            <v>10934</v>
          </cell>
        </row>
        <row r="56">
          <cell r="A56">
            <v>470</v>
          </cell>
          <cell r="B56" t="str">
            <v>LOCALES ESTACION</v>
          </cell>
          <cell r="C56">
            <v>1293</v>
          </cell>
        </row>
        <row r="57">
          <cell r="A57">
            <v>477</v>
          </cell>
          <cell r="B57" t="str">
            <v>PADRON DIRECTOR RESPONSABLE DE</v>
          </cell>
          <cell r="C57">
            <v>1409</v>
          </cell>
        </row>
        <row r="58">
          <cell r="A58">
            <v>479</v>
          </cell>
          <cell r="B58" t="str">
            <v>COMERCIANTES AMBULANTES</v>
          </cell>
          <cell r="C58">
            <v>450</v>
          </cell>
        </row>
        <row r="59">
          <cell r="A59">
            <v>484</v>
          </cell>
          <cell r="B59" t="str">
            <v>PERMISO PARA ESPECTÁCULOS O CE</v>
          </cell>
          <cell r="C59">
            <v>456</v>
          </cell>
        </row>
        <row r="60">
          <cell r="A60">
            <v>493</v>
          </cell>
          <cell r="B60" t="str">
            <v>RENOVACION PERMISO P/ USO VIA</v>
          </cell>
          <cell r="C60">
            <v>1215</v>
          </cell>
        </row>
        <row r="61">
          <cell r="A61">
            <v>502</v>
          </cell>
          <cell r="B61" t="str">
            <v>RECARGOS OTROS IMPTOS Y DERECH</v>
          </cell>
          <cell r="C61">
            <v>8264.99</v>
          </cell>
        </row>
        <row r="62">
          <cell r="A62">
            <v>503</v>
          </cell>
          <cell r="B62" t="str">
            <v>AVISO EXTEMP TRASLACION DE DOM</v>
          </cell>
          <cell r="C62">
            <v>960</v>
          </cell>
        </row>
        <row r="63">
          <cell r="A63">
            <v>507</v>
          </cell>
          <cell r="B63" t="str">
            <v>INF AL BANDO POLICIA Y BUEN GO</v>
          </cell>
          <cell r="C63">
            <v>900</v>
          </cell>
        </row>
        <row r="64">
          <cell r="A64">
            <v>508</v>
          </cell>
          <cell r="B64" t="str">
            <v>INF LEY DE TRANSITO Y SU REGLA</v>
          </cell>
          <cell r="C64">
            <v>12696</v>
          </cell>
        </row>
        <row r="65">
          <cell r="A65">
            <v>509</v>
          </cell>
          <cell r="B65" t="str">
            <v>EXTEMP VERIFICACION AMB VEHICU</v>
          </cell>
          <cell r="C65">
            <v>4453</v>
          </cell>
        </row>
        <row r="66">
          <cell r="A66">
            <v>536</v>
          </cell>
          <cell r="B66" t="str">
            <v>PADRON DE PROVEEDORES</v>
          </cell>
          <cell r="C66">
            <v>2022</v>
          </cell>
        </row>
        <row r="67">
          <cell r="A67">
            <v>544</v>
          </cell>
          <cell r="B67" t="str">
            <v>INFRACCIONES AL REGLAMENTO DE</v>
          </cell>
          <cell r="C67">
            <v>1275.4000000000001</v>
          </cell>
        </row>
        <row r="68">
          <cell r="A68">
            <v>888</v>
          </cell>
          <cell r="B68" t="str">
            <v>COBROS SIMAPAG</v>
          </cell>
          <cell r="C68">
            <v>122</v>
          </cell>
        </row>
      </sheetData>
      <sheetData sheetId="4">
        <row r="1">
          <cell r="A1">
            <v>1</v>
          </cell>
        </row>
      </sheetData>
      <sheetData sheetId="5">
        <row r="1">
          <cell r="A1">
            <v>1</v>
          </cell>
          <cell r="B1" t="str">
            <v>IMPTO. PREDIAL URBANO CORRIENT</v>
          </cell>
          <cell r="C1">
            <v>63049.9</v>
          </cell>
        </row>
        <row r="2">
          <cell r="A2">
            <v>2</v>
          </cell>
          <cell r="B2" t="str">
            <v>IMPTO. PREDIAL RUSTICO CORRIEN</v>
          </cell>
          <cell r="C2">
            <v>20165.61</v>
          </cell>
        </row>
        <row r="3">
          <cell r="A3">
            <v>4</v>
          </cell>
          <cell r="B3" t="str">
            <v>RECARGOS 3%</v>
          </cell>
          <cell r="C3">
            <v>13400.6</v>
          </cell>
        </row>
        <row r="4">
          <cell r="A4">
            <v>7</v>
          </cell>
          <cell r="B4" t="str">
            <v>IMPTO. PREDIAL URBANO REZAGO</v>
          </cell>
          <cell r="C4">
            <v>43375.29</v>
          </cell>
        </row>
        <row r="5">
          <cell r="A5">
            <v>8</v>
          </cell>
          <cell r="B5" t="str">
            <v>IMPTO. PREDIAL RUSTICO REZAGO</v>
          </cell>
          <cell r="C5">
            <v>1272</v>
          </cell>
        </row>
        <row r="6">
          <cell r="A6">
            <v>13</v>
          </cell>
          <cell r="B6" t="str">
            <v>HONORARIOS DE COBRANZA</v>
          </cell>
          <cell r="C6">
            <v>2566.2399999999998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226513.92000000001</v>
          </cell>
        </row>
        <row r="9">
          <cell r="A9">
            <v>104</v>
          </cell>
          <cell r="B9" t="str">
            <v>SOBRE DIVISION Y LOTIFICACION</v>
          </cell>
          <cell r="C9">
            <v>7449.41</v>
          </cell>
        </row>
        <row r="10">
          <cell r="A10">
            <v>110</v>
          </cell>
          <cell r="B10" t="str">
            <v>ESPECTACULOS PUBLICOS ESPORADI</v>
          </cell>
          <cell r="C10">
            <v>4519.8999999999996</v>
          </cell>
        </row>
        <row r="11">
          <cell r="A11">
            <v>200</v>
          </cell>
          <cell r="B11" t="str">
            <v>RASTRO</v>
          </cell>
          <cell r="C11">
            <v>16692.240000000002</v>
          </cell>
        </row>
        <row r="12">
          <cell r="A12">
            <v>201</v>
          </cell>
          <cell r="B12" t="str">
            <v>RECOLECCION DE BASURA</v>
          </cell>
          <cell r="C12">
            <v>129.19999999999999</v>
          </cell>
        </row>
        <row r="13">
          <cell r="A13">
            <v>203</v>
          </cell>
          <cell r="B13" t="str">
            <v>PANTEONES CIUDAD</v>
          </cell>
          <cell r="C13">
            <v>2736</v>
          </cell>
        </row>
        <row r="14">
          <cell r="A14">
            <v>204</v>
          </cell>
          <cell r="B14" t="str">
            <v>PANTEONES COMUNIDADES</v>
          </cell>
          <cell r="C14">
            <v>1582.3</v>
          </cell>
        </row>
        <row r="15">
          <cell r="A15">
            <v>205</v>
          </cell>
          <cell r="B15" t="str">
            <v>ESTACIONAMIENTO MUSEO MOMIAS</v>
          </cell>
          <cell r="C15">
            <v>4190</v>
          </cell>
        </row>
        <row r="16">
          <cell r="A16">
            <v>206</v>
          </cell>
          <cell r="B16" t="str">
            <v>ESTACIONAMIENTO MERCADO HIDALG</v>
          </cell>
          <cell r="C16">
            <v>2754</v>
          </cell>
        </row>
        <row r="17">
          <cell r="A17">
            <v>207</v>
          </cell>
          <cell r="B17" t="str">
            <v>ESTAC.  MERCADO EMBAJADORAS</v>
          </cell>
          <cell r="C17">
            <v>379</v>
          </cell>
        </row>
        <row r="18">
          <cell r="A18">
            <v>210</v>
          </cell>
          <cell r="B18" t="str">
            <v>POR LIC. DE CONST. Y AMPLIACIO</v>
          </cell>
          <cell r="C18">
            <v>1221.6199999999999</v>
          </cell>
        </row>
        <row r="19">
          <cell r="A19">
            <v>212</v>
          </cell>
          <cell r="B19" t="str">
            <v>POR PRORROGAS DE LIC DE CONST</v>
          </cell>
          <cell r="C19">
            <v>1720.95</v>
          </cell>
        </row>
        <row r="20">
          <cell r="A20">
            <v>217</v>
          </cell>
          <cell r="B20" t="str">
            <v>ANALISIS DE FAC PARA DIV LOT O</v>
          </cell>
          <cell r="C20">
            <v>261.87</v>
          </cell>
        </row>
        <row r="21">
          <cell r="A21">
            <v>221</v>
          </cell>
          <cell r="B21" t="str">
            <v>LIC USO SUELO ALIN N. OFIC COM</v>
          </cell>
          <cell r="C21">
            <v>824.27</v>
          </cell>
        </row>
        <row r="22">
          <cell r="A22">
            <v>229</v>
          </cell>
          <cell r="B22" t="str">
            <v>CONSTANCIAS DE ESTADO DE CUENT</v>
          </cell>
          <cell r="C22">
            <v>1583.64</v>
          </cell>
        </row>
        <row r="23">
          <cell r="A23">
            <v>248</v>
          </cell>
          <cell r="B23" t="str">
            <v>ESTACIONAMIENTO EX. EST. FERRO</v>
          </cell>
          <cell r="C23">
            <v>6696</v>
          </cell>
        </row>
        <row r="24">
          <cell r="A24">
            <v>252</v>
          </cell>
          <cell r="B24" t="str">
            <v>RESOLUCION DE IMPACTO AMBIENTA</v>
          </cell>
          <cell r="C24">
            <v>649.79</v>
          </cell>
        </row>
        <row r="25">
          <cell r="A25">
            <v>253</v>
          </cell>
          <cell r="B25" t="str">
            <v>ESTACIONAMIENTO EMBAJADORAS  (</v>
          </cell>
          <cell r="C25">
            <v>8064</v>
          </cell>
        </row>
        <row r="26">
          <cell r="A26">
            <v>254</v>
          </cell>
          <cell r="B26" t="str">
            <v>POR CERTIF.TERMINO DE OBRA</v>
          </cell>
          <cell r="C26">
            <v>105.22</v>
          </cell>
        </row>
        <row r="27">
          <cell r="A27">
            <v>256</v>
          </cell>
          <cell r="B27" t="str">
            <v>POR ALINEAM. N° USO HABIT</v>
          </cell>
          <cell r="C27">
            <v>7297.31</v>
          </cell>
        </row>
        <row r="28">
          <cell r="A28">
            <v>266</v>
          </cell>
          <cell r="B28" t="str">
            <v>DICTAMEN DE FACTIBILIDAD PROTE</v>
          </cell>
          <cell r="C28">
            <v>445.1</v>
          </cell>
        </row>
        <row r="29">
          <cell r="A29">
            <v>268</v>
          </cell>
          <cell r="B29" t="str">
            <v>CASA DE LA CULTURA</v>
          </cell>
          <cell r="C29">
            <v>2438.4899999999998</v>
          </cell>
        </row>
        <row r="30">
          <cell r="A30">
            <v>274</v>
          </cell>
          <cell r="B30" t="str">
            <v>EXTENSION DE HORARIO</v>
          </cell>
          <cell r="C30">
            <v>1486.44</v>
          </cell>
        </row>
        <row r="31">
          <cell r="A31">
            <v>276</v>
          </cell>
          <cell r="B31" t="str">
            <v>CONSTANCIAS DIRECCION DE TRANS</v>
          </cell>
          <cell r="C31">
            <v>1257</v>
          </cell>
        </row>
        <row r="32">
          <cell r="A32">
            <v>278</v>
          </cell>
          <cell r="B32" t="str">
            <v>CONSTANCIAS QUE EXPIDAN LAS DE</v>
          </cell>
          <cell r="C32">
            <v>2430.1999999999998</v>
          </cell>
        </row>
        <row r="33">
          <cell r="A33">
            <v>286</v>
          </cell>
          <cell r="B33" t="str">
            <v>PERMISO SUPLETORIO DE TRANSPOR</v>
          </cell>
          <cell r="C33">
            <v>864.96</v>
          </cell>
        </row>
        <row r="34">
          <cell r="A34">
            <v>297</v>
          </cell>
          <cell r="B34" t="str">
            <v>D.A.P.</v>
          </cell>
          <cell r="C34">
            <v>1603.82</v>
          </cell>
        </row>
        <row r="35">
          <cell r="A35">
            <v>405</v>
          </cell>
          <cell r="B35" t="str">
            <v>CENTRO DE CONVIVENCIA EL ENCIN</v>
          </cell>
          <cell r="C35">
            <v>2616</v>
          </cell>
        </row>
        <row r="36">
          <cell r="A36">
            <v>407</v>
          </cell>
          <cell r="B36" t="str">
            <v>MUSEO MOMIAS</v>
          </cell>
          <cell r="C36">
            <v>242254</v>
          </cell>
        </row>
        <row r="37">
          <cell r="A37">
            <v>410</v>
          </cell>
          <cell r="B37" t="str">
            <v>MONUMENTO AL PIPILA</v>
          </cell>
          <cell r="C37">
            <v>3996</v>
          </cell>
        </row>
        <row r="38">
          <cell r="A38">
            <v>411</v>
          </cell>
          <cell r="B38" t="str">
            <v>MERCADO HIDALGO</v>
          </cell>
          <cell r="C38">
            <v>11486.49</v>
          </cell>
        </row>
        <row r="39">
          <cell r="A39">
            <v>412</v>
          </cell>
          <cell r="B39" t="str">
            <v>MERCADO EMBAJADORAS</v>
          </cell>
          <cell r="C39">
            <v>2377.79</v>
          </cell>
        </row>
        <row r="40">
          <cell r="A40">
            <v>414</v>
          </cell>
          <cell r="B40" t="str">
            <v>OTROS PRODUCTOS</v>
          </cell>
          <cell r="C40">
            <v>8.6999999999999993</v>
          </cell>
        </row>
        <row r="41">
          <cell r="A41">
            <v>417</v>
          </cell>
          <cell r="B41" t="str">
            <v>CONSULTORIO DENTAL</v>
          </cell>
          <cell r="C41">
            <v>66</v>
          </cell>
        </row>
        <row r="42">
          <cell r="A42">
            <v>426</v>
          </cell>
          <cell r="B42" t="str">
            <v>AREAS OCUP POR HOT, REST, BARE</v>
          </cell>
          <cell r="C42">
            <v>1103.76</v>
          </cell>
        </row>
        <row r="43">
          <cell r="A43">
            <v>428</v>
          </cell>
          <cell r="B43" t="str">
            <v>COMERCIANTES SEMIFIJOS</v>
          </cell>
          <cell r="C43">
            <v>41195.25</v>
          </cell>
        </row>
        <row r="44">
          <cell r="A44">
            <v>433</v>
          </cell>
          <cell r="B44" t="str">
            <v>SOBRANTES</v>
          </cell>
          <cell r="C44">
            <v>71.87</v>
          </cell>
        </row>
        <row r="45">
          <cell r="A45">
            <v>436</v>
          </cell>
          <cell r="B45" t="str">
            <v>SANITARIOS PRESA DE LA OLLA</v>
          </cell>
          <cell r="C45">
            <v>1296</v>
          </cell>
        </row>
        <row r="46">
          <cell r="A46">
            <v>437</v>
          </cell>
          <cell r="B46" t="str">
            <v>SANITARIOS MDO. EMBAJADORAS</v>
          </cell>
          <cell r="C46">
            <v>5256</v>
          </cell>
        </row>
        <row r="47">
          <cell r="A47">
            <v>438</v>
          </cell>
          <cell r="B47" t="str">
            <v>SANITARIOS MDO. HIDALGO</v>
          </cell>
          <cell r="C47">
            <v>7600</v>
          </cell>
        </row>
        <row r="48">
          <cell r="A48">
            <v>439</v>
          </cell>
          <cell r="B48" t="str">
            <v>SANITARIOS JARDIN REFORMA</v>
          </cell>
          <cell r="C48">
            <v>1960</v>
          </cell>
        </row>
        <row r="49">
          <cell r="A49">
            <v>441</v>
          </cell>
          <cell r="B49" t="str">
            <v>SANITARIOS LOS PASTITOS</v>
          </cell>
          <cell r="C49">
            <v>200</v>
          </cell>
        </row>
        <row r="50">
          <cell r="A50">
            <v>442</v>
          </cell>
          <cell r="B50" t="str">
            <v>SANITARIOS VALENCIANA</v>
          </cell>
          <cell r="C50">
            <v>3000</v>
          </cell>
        </row>
        <row r="51">
          <cell r="A51">
            <v>443</v>
          </cell>
          <cell r="B51" t="str">
            <v>SANITARIOS FERROCARRIL</v>
          </cell>
          <cell r="C51">
            <v>4676</v>
          </cell>
        </row>
        <row r="52">
          <cell r="A52">
            <v>445</v>
          </cell>
          <cell r="B52" t="str">
            <v>SANITARIOS MUSEO MOMIAS</v>
          </cell>
          <cell r="C52">
            <v>3700</v>
          </cell>
        </row>
        <row r="53">
          <cell r="A53">
            <v>447</v>
          </cell>
          <cell r="B53" t="str">
            <v>LAS CALAS</v>
          </cell>
          <cell r="C53">
            <v>36</v>
          </cell>
        </row>
        <row r="54">
          <cell r="A54">
            <v>454</v>
          </cell>
          <cell r="B54" t="str">
            <v>FIESTAS TRADICIONALES</v>
          </cell>
          <cell r="C54">
            <v>2556</v>
          </cell>
        </row>
        <row r="55">
          <cell r="A55">
            <v>470</v>
          </cell>
          <cell r="B55" t="str">
            <v>LOCALES ESTACION</v>
          </cell>
          <cell r="C55">
            <v>648</v>
          </cell>
        </row>
        <row r="56">
          <cell r="A56">
            <v>477</v>
          </cell>
          <cell r="B56" t="str">
            <v>PADRON DIRECTOR RESPONSABLE DE</v>
          </cell>
          <cell r="C56">
            <v>4227</v>
          </cell>
        </row>
        <row r="57">
          <cell r="A57">
            <v>483</v>
          </cell>
          <cell r="B57" t="str">
            <v>PROMOTOR TURISTICO</v>
          </cell>
          <cell r="C57">
            <v>2093.2800000000002</v>
          </cell>
        </row>
        <row r="58">
          <cell r="A58">
            <v>484</v>
          </cell>
          <cell r="B58" t="str">
            <v>PERMISO PARA ESPECTÁCULOS O CE</v>
          </cell>
          <cell r="C58">
            <v>456</v>
          </cell>
        </row>
        <row r="59">
          <cell r="A59">
            <v>493</v>
          </cell>
          <cell r="B59" t="str">
            <v>RENOVACION PERMISO P/ USO VIA</v>
          </cell>
          <cell r="C59">
            <v>670</v>
          </cell>
        </row>
        <row r="60">
          <cell r="A60">
            <v>502</v>
          </cell>
          <cell r="B60" t="str">
            <v>RECARGOS OTROS IMPTOS Y DERECH</v>
          </cell>
          <cell r="C60">
            <v>8139.77</v>
          </cell>
        </row>
        <row r="61">
          <cell r="A61">
            <v>504</v>
          </cell>
          <cell r="B61" t="str">
            <v>AVISO EXTEMP TERM DE OBRA</v>
          </cell>
          <cell r="C61">
            <v>832</v>
          </cell>
        </row>
        <row r="62">
          <cell r="A62">
            <v>507</v>
          </cell>
          <cell r="B62" t="str">
            <v>INF AL BANDO POLICIA Y BUEN GO</v>
          </cell>
          <cell r="C62">
            <v>9500</v>
          </cell>
        </row>
        <row r="63">
          <cell r="A63">
            <v>508</v>
          </cell>
          <cell r="B63" t="str">
            <v>INF LEY DE TRANSITO Y SU REGLA</v>
          </cell>
          <cell r="C63">
            <v>14035</v>
          </cell>
        </row>
        <row r="64">
          <cell r="A64">
            <v>509</v>
          </cell>
          <cell r="B64" t="str">
            <v>EXTEMP VERIFICACION AMB VEHICU</v>
          </cell>
          <cell r="C64">
            <v>1996</v>
          </cell>
        </row>
        <row r="65">
          <cell r="A65">
            <v>526</v>
          </cell>
          <cell r="B65" t="str">
            <v>RESPUESTA DE AYUNTAMIENTO</v>
          </cell>
          <cell r="C65">
            <v>671</v>
          </cell>
        </row>
        <row r="66">
          <cell r="A66">
            <v>544</v>
          </cell>
          <cell r="B66" t="str">
            <v>INFRACCIONES AL REGLAMENTO DE</v>
          </cell>
          <cell r="C66">
            <v>637.70000000000005</v>
          </cell>
        </row>
        <row r="67">
          <cell r="A67">
            <v>730</v>
          </cell>
          <cell r="B67" t="str">
            <v>FIDER</v>
          </cell>
          <cell r="C67">
            <v>6092.9</v>
          </cell>
        </row>
        <row r="68">
          <cell r="A68">
            <v>888</v>
          </cell>
          <cell r="B68" t="str">
            <v>COBROS SIMAPAG</v>
          </cell>
          <cell r="C68">
            <v>155</v>
          </cell>
        </row>
      </sheetData>
      <sheetData sheetId="6">
        <row r="1">
          <cell r="A1">
            <v>1</v>
          </cell>
        </row>
      </sheetData>
      <sheetData sheetId="7">
        <row r="1">
          <cell r="A1">
            <v>203</v>
          </cell>
          <cell r="B1" t="str">
            <v>PANTEONES CIUDAD</v>
          </cell>
          <cell r="C1">
            <v>330.74</v>
          </cell>
        </row>
        <row r="2">
          <cell r="A2">
            <v>433</v>
          </cell>
          <cell r="B2" t="str">
            <v>SOBRANTES</v>
          </cell>
          <cell r="C2">
            <v>0.26</v>
          </cell>
        </row>
        <row r="3">
          <cell r="A3">
            <v>447</v>
          </cell>
          <cell r="B3" t="str">
            <v>LAS CALAS</v>
          </cell>
          <cell r="C3">
            <v>252</v>
          </cell>
        </row>
        <row r="4">
          <cell r="A4">
            <v>507</v>
          </cell>
          <cell r="B4" t="str">
            <v>INF AL BANDO POLICIA Y BUEN GO</v>
          </cell>
          <cell r="C4">
            <v>7090</v>
          </cell>
        </row>
        <row r="5">
          <cell r="A5">
            <v>508</v>
          </cell>
          <cell r="B5" t="str">
            <v>INF LEY DE TRANSITO Y SU REGLA</v>
          </cell>
          <cell r="C5">
            <v>956</v>
          </cell>
        </row>
      </sheetData>
      <sheetData sheetId="8">
        <row r="1">
          <cell r="A1">
            <v>1</v>
          </cell>
        </row>
      </sheetData>
      <sheetData sheetId="9">
        <row r="1">
          <cell r="A1">
            <v>1</v>
          </cell>
          <cell r="B1" t="str">
            <v>IMPTO. PREDIAL URBANO CORRIENT</v>
          </cell>
          <cell r="C1">
            <v>282.61</v>
          </cell>
        </row>
        <row r="2">
          <cell r="A2">
            <v>4</v>
          </cell>
          <cell r="B2" t="str">
            <v>RECARGOS 3%</v>
          </cell>
          <cell r="C2">
            <v>25.43</v>
          </cell>
        </row>
        <row r="3">
          <cell r="A3">
            <v>204</v>
          </cell>
          <cell r="B3" t="str">
            <v>PANTEONES COMUNIDADES</v>
          </cell>
          <cell r="C3">
            <v>1265.8399999999999</v>
          </cell>
        </row>
        <row r="4">
          <cell r="A4">
            <v>433</v>
          </cell>
          <cell r="B4" t="str">
            <v>SOBRANTES</v>
          </cell>
          <cell r="C4">
            <v>0.48</v>
          </cell>
        </row>
        <row r="5">
          <cell r="A5">
            <v>447</v>
          </cell>
          <cell r="B5" t="str">
            <v>LAS CALAS</v>
          </cell>
          <cell r="C5">
            <v>204</v>
          </cell>
        </row>
        <row r="6">
          <cell r="A6">
            <v>507</v>
          </cell>
          <cell r="B6" t="str">
            <v>INF AL BANDO POLICIA Y BUEN GO</v>
          </cell>
          <cell r="C6">
            <v>2000</v>
          </cell>
        </row>
        <row r="7">
          <cell r="A7">
            <v>508</v>
          </cell>
          <cell r="B7" t="str">
            <v>INF LEY DE TRANSITO Y SU REGLA</v>
          </cell>
          <cell r="C7">
            <v>3482.64</v>
          </cell>
        </row>
      </sheetData>
      <sheetData sheetId="10">
        <row r="1">
          <cell r="A1">
            <v>1</v>
          </cell>
        </row>
      </sheetData>
      <sheetData sheetId="11">
        <row r="1">
          <cell r="A1">
            <v>1</v>
          </cell>
          <cell r="B1" t="str">
            <v>IMPTO. PREDIAL URBANO CORRIENT</v>
          </cell>
          <cell r="C1">
            <v>31328.29</v>
          </cell>
        </row>
        <row r="2">
          <cell r="A2">
            <v>2</v>
          </cell>
          <cell r="B2" t="str">
            <v>IMPTO. PREDIAL RUSTICO CORRIEN</v>
          </cell>
          <cell r="C2">
            <v>3205</v>
          </cell>
        </row>
        <row r="3">
          <cell r="A3">
            <v>4</v>
          </cell>
          <cell r="B3" t="str">
            <v>RECARGOS 3%</v>
          </cell>
          <cell r="C3">
            <v>14001.56</v>
          </cell>
        </row>
        <row r="4">
          <cell r="A4">
            <v>7</v>
          </cell>
          <cell r="B4" t="str">
            <v>IMPTO. PREDIAL URBANO REZAGO</v>
          </cell>
          <cell r="C4">
            <v>25262.13</v>
          </cell>
        </row>
        <row r="5">
          <cell r="A5">
            <v>13</v>
          </cell>
          <cell r="B5" t="str">
            <v>HONORARIOS DE COBRANZA</v>
          </cell>
          <cell r="C5">
            <v>1245.98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6972.2</v>
          </cell>
        </row>
        <row r="8">
          <cell r="A8">
            <v>104</v>
          </cell>
          <cell r="B8" t="str">
            <v>SOBRE DIVISION Y LOTIFICACION</v>
          </cell>
          <cell r="C8">
            <v>10837.9</v>
          </cell>
        </row>
        <row r="9">
          <cell r="A9">
            <v>110</v>
          </cell>
          <cell r="B9" t="str">
            <v>ESPECTACULOS PUBLICOS ESPORADI</v>
          </cell>
          <cell r="C9">
            <v>1314.5</v>
          </cell>
        </row>
        <row r="10">
          <cell r="A10">
            <v>112</v>
          </cell>
          <cell r="B10" t="str">
            <v>ESPECTACULOS PUBLICOS PERMANEN</v>
          </cell>
          <cell r="C10">
            <v>1817.2</v>
          </cell>
        </row>
        <row r="11">
          <cell r="A11">
            <v>200</v>
          </cell>
          <cell r="B11" t="str">
            <v>RASTRO</v>
          </cell>
          <cell r="C11">
            <v>7268.77</v>
          </cell>
        </row>
        <row r="12">
          <cell r="A12">
            <v>201</v>
          </cell>
          <cell r="B12" t="str">
            <v>RECOLECCION DE BASURA</v>
          </cell>
          <cell r="C12">
            <v>40.799999999999997</v>
          </cell>
        </row>
        <row r="13">
          <cell r="A13">
            <v>203</v>
          </cell>
          <cell r="B13" t="str">
            <v>PANTEONES CIUDAD</v>
          </cell>
          <cell r="C13">
            <v>1265.8399999999999</v>
          </cell>
        </row>
        <row r="14">
          <cell r="A14">
            <v>204</v>
          </cell>
          <cell r="B14" t="str">
            <v>PANTEONES COMUNIDADES</v>
          </cell>
          <cell r="C14">
            <v>583.63</v>
          </cell>
        </row>
        <row r="15">
          <cell r="A15">
            <v>205</v>
          </cell>
          <cell r="B15" t="str">
            <v>ESTACIONAMIENTO MUSEO MOMIAS</v>
          </cell>
          <cell r="C15">
            <v>2109</v>
          </cell>
        </row>
        <row r="16">
          <cell r="A16">
            <v>206</v>
          </cell>
          <cell r="B16" t="str">
            <v>ESTACIONAMIENTO MERCADO HIDALG</v>
          </cell>
          <cell r="C16">
            <v>936</v>
          </cell>
        </row>
        <row r="17">
          <cell r="A17">
            <v>207</v>
          </cell>
          <cell r="B17" t="str">
            <v>ESTAC.  MERCADO EMBAJADORAS</v>
          </cell>
          <cell r="C17">
            <v>89</v>
          </cell>
        </row>
        <row r="18">
          <cell r="A18">
            <v>210</v>
          </cell>
          <cell r="B18" t="str">
            <v>POR LIC. DE CONST. Y AMPLIACIO</v>
          </cell>
          <cell r="C18">
            <v>3869.33</v>
          </cell>
        </row>
        <row r="19">
          <cell r="A19">
            <v>211</v>
          </cell>
          <cell r="B19" t="str">
            <v>POR LIC DE REGULARIZACION DE C</v>
          </cell>
          <cell r="C19">
            <v>3464.13</v>
          </cell>
        </row>
        <row r="20">
          <cell r="A20">
            <v>212</v>
          </cell>
          <cell r="B20" t="str">
            <v>POR PRORROGAS DE LIC DE CONST</v>
          </cell>
          <cell r="C20">
            <v>1410.09</v>
          </cell>
        </row>
        <row r="21">
          <cell r="A21">
            <v>217</v>
          </cell>
          <cell r="B21" t="str">
            <v>ANALISIS DE FAC PARA DIV LOT O</v>
          </cell>
          <cell r="C21">
            <v>785.61</v>
          </cell>
        </row>
        <row r="22">
          <cell r="A22">
            <v>221</v>
          </cell>
          <cell r="B22" t="str">
            <v>LIC USO SUELO ALIN N. OFIC COM</v>
          </cell>
          <cell r="C22">
            <v>8482.01</v>
          </cell>
        </row>
        <row r="23">
          <cell r="A23">
            <v>228</v>
          </cell>
          <cell r="B23" t="str">
            <v>POR PERM EVENT P/ VTA DE BEB A</v>
          </cell>
          <cell r="C23">
            <v>12267.92</v>
          </cell>
        </row>
        <row r="24">
          <cell r="A24">
            <v>229</v>
          </cell>
          <cell r="B24" t="str">
            <v>CONSTANCIAS DE ESTADO DE CUENT</v>
          </cell>
          <cell r="C24">
            <v>2639.64</v>
          </cell>
        </row>
        <row r="25">
          <cell r="A25">
            <v>244</v>
          </cell>
          <cell r="B25" t="str">
            <v>EXP DE LIC O PERM P/ ESTAB DE</v>
          </cell>
          <cell r="C25">
            <v>404.17</v>
          </cell>
        </row>
        <row r="26">
          <cell r="A26">
            <v>248</v>
          </cell>
          <cell r="B26" t="str">
            <v>ESTACIONAMIENTO EX. EST. FERRO</v>
          </cell>
          <cell r="C26">
            <v>2538</v>
          </cell>
        </row>
        <row r="27">
          <cell r="A27">
            <v>249</v>
          </cell>
          <cell r="B27" t="str">
            <v>REGUL. PROR.LIC.CONT.75% DER.</v>
          </cell>
          <cell r="C27">
            <v>322.64</v>
          </cell>
        </row>
        <row r="28">
          <cell r="A28">
            <v>253</v>
          </cell>
          <cell r="B28" t="str">
            <v>ESTACIONAMIENTO EMBAJADORAS  (</v>
          </cell>
          <cell r="C28">
            <v>2128</v>
          </cell>
        </row>
        <row r="29">
          <cell r="A29">
            <v>256</v>
          </cell>
          <cell r="B29" t="str">
            <v>POR ALINEAM. N° USO HABIT</v>
          </cell>
          <cell r="C29">
            <v>9169.0300000000007</v>
          </cell>
        </row>
        <row r="30">
          <cell r="A30">
            <v>266</v>
          </cell>
          <cell r="B30" t="str">
            <v>DICTAMEN DE FACTIBILIDAD PROTE</v>
          </cell>
          <cell r="C30">
            <v>2670.6</v>
          </cell>
        </row>
        <row r="31">
          <cell r="A31">
            <v>268</v>
          </cell>
          <cell r="B31" t="str">
            <v>CASA DE LA CULTURA</v>
          </cell>
          <cell r="C31">
            <v>2145.86</v>
          </cell>
        </row>
        <row r="32">
          <cell r="A32">
            <v>274</v>
          </cell>
          <cell r="B32" t="str">
            <v>EXTENSION DE HORARIO</v>
          </cell>
          <cell r="C32">
            <v>1486.44</v>
          </cell>
        </row>
        <row r="33">
          <cell r="A33">
            <v>276</v>
          </cell>
          <cell r="B33" t="str">
            <v>CONSTANCIAS DIRECCION DE TRANS</v>
          </cell>
          <cell r="C33">
            <v>921.8</v>
          </cell>
        </row>
        <row r="34">
          <cell r="A34">
            <v>278</v>
          </cell>
          <cell r="B34" t="str">
            <v>CONSTANCIAS QUE EXPIDAN LAS DE</v>
          </cell>
          <cell r="C34">
            <v>1257</v>
          </cell>
        </row>
        <row r="35">
          <cell r="A35">
            <v>288</v>
          </cell>
          <cell r="B35" t="str">
            <v>ANALISIS DE RIESGOS</v>
          </cell>
          <cell r="C35">
            <v>519.98</v>
          </cell>
        </row>
        <row r="36">
          <cell r="A36">
            <v>289</v>
          </cell>
          <cell r="B36" t="str">
            <v>CONFORMIDAD PARA QUEMA DE FUEG</v>
          </cell>
          <cell r="C36">
            <v>252.78</v>
          </cell>
        </row>
        <row r="37">
          <cell r="A37">
            <v>291</v>
          </cell>
          <cell r="B37" t="str">
            <v>DICTAMEN DE FACTIBILIDAD PARA</v>
          </cell>
          <cell r="C37">
            <v>222.54</v>
          </cell>
        </row>
        <row r="38">
          <cell r="A38">
            <v>292</v>
          </cell>
          <cell r="B38" t="str">
            <v>DICTAMEN DE SEGURIDAD PROGRAMA</v>
          </cell>
          <cell r="C38">
            <v>1039.96</v>
          </cell>
        </row>
        <row r="39">
          <cell r="A39">
            <v>293</v>
          </cell>
          <cell r="B39" t="str">
            <v>SERVICIOS EXTRAORDINARIOS</v>
          </cell>
          <cell r="C39">
            <v>648.4</v>
          </cell>
        </row>
        <row r="40">
          <cell r="A40">
            <v>297</v>
          </cell>
          <cell r="B40" t="str">
            <v>D.A.P.</v>
          </cell>
          <cell r="C40">
            <v>1753.82</v>
          </cell>
        </row>
        <row r="41">
          <cell r="A41">
            <v>405</v>
          </cell>
          <cell r="B41" t="str">
            <v>CENTRO DE CONVIVENCIA EL ENCIN</v>
          </cell>
          <cell r="C41">
            <v>792</v>
          </cell>
        </row>
        <row r="42">
          <cell r="A42">
            <v>407</v>
          </cell>
          <cell r="B42" t="str">
            <v>MUSEO MOMIAS</v>
          </cell>
          <cell r="C42">
            <v>98823</v>
          </cell>
        </row>
        <row r="43">
          <cell r="A43">
            <v>410</v>
          </cell>
          <cell r="B43" t="str">
            <v>MONUMENTO AL PIPILA</v>
          </cell>
          <cell r="C43">
            <v>696</v>
          </cell>
        </row>
        <row r="44">
          <cell r="A44">
            <v>411</v>
          </cell>
          <cell r="B44" t="str">
            <v>MERCADO HIDALGO</v>
          </cell>
          <cell r="C44">
            <v>10238.33</v>
          </cell>
        </row>
        <row r="45">
          <cell r="A45">
            <v>412</v>
          </cell>
          <cell r="B45" t="str">
            <v>MERCADO EMBAJADORAS</v>
          </cell>
          <cell r="C45">
            <v>1177.03</v>
          </cell>
        </row>
        <row r="46">
          <cell r="A46">
            <v>417</v>
          </cell>
          <cell r="B46" t="str">
            <v>CONSULTORIO DENTAL</v>
          </cell>
          <cell r="C46">
            <v>416</v>
          </cell>
        </row>
        <row r="47">
          <cell r="A47">
            <v>421</v>
          </cell>
          <cell r="B47" t="str">
            <v>DECLARACIONES, FORMATOS Y AVIS</v>
          </cell>
          <cell r="C47">
            <v>143</v>
          </cell>
        </row>
        <row r="48">
          <cell r="A48">
            <v>426</v>
          </cell>
          <cell r="B48" t="str">
            <v>AREAS OCUP POR HOT, REST, BARE</v>
          </cell>
          <cell r="C48">
            <v>24991.24</v>
          </cell>
        </row>
        <row r="49">
          <cell r="A49">
            <v>428</v>
          </cell>
          <cell r="B49" t="str">
            <v>COMERCIANTES SEMIFIJOS</v>
          </cell>
          <cell r="C49">
            <v>9167.75</v>
          </cell>
        </row>
        <row r="50">
          <cell r="A50">
            <v>430</v>
          </cell>
          <cell r="B50" t="str">
            <v>LOCALES MERCADO HIDALGO</v>
          </cell>
          <cell r="C50">
            <v>671</v>
          </cell>
        </row>
        <row r="51">
          <cell r="A51">
            <v>433</v>
          </cell>
          <cell r="B51" t="str">
            <v>SOBRANTES</v>
          </cell>
          <cell r="C51">
            <v>25.49</v>
          </cell>
        </row>
        <row r="52">
          <cell r="A52">
            <v>436</v>
          </cell>
          <cell r="B52" t="str">
            <v>SANITARIOS PRESA DE LA OLLA</v>
          </cell>
          <cell r="C52">
            <v>236</v>
          </cell>
        </row>
        <row r="53">
          <cell r="A53">
            <v>437</v>
          </cell>
          <cell r="B53" t="str">
            <v>SANITARIOS MDO. EMBAJADORAS</v>
          </cell>
          <cell r="C53">
            <v>1080</v>
          </cell>
        </row>
        <row r="54">
          <cell r="A54">
            <v>438</v>
          </cell>
          <cell r="B54" t="str">
            <v>SANITARIOS MDO. HIDALGO</v>
          </cell>
          <cell r="C54">
            <v>2000</v>
          </cell>
        </row>
        <row r="55">
          <cell r="A55">
            <v>439</v>
          </cell>
          <cell r="B55" t="str">
            <v>SANITARIOS JARDIN REFORMA</v>
          </cell>
          <cell r="C55">
            <v>520</v>
          </cell>
        </row>
        <row r="56">
          <cell r="A56">
            <v>441</v>
          </cell>
          <cell r="B56" t="str">
            <v>SANITARIOS LOS PASTITOS</v>
          </cell>
          <cell r="C56">
            <v>108</v>
          </cell>
        </row>
        <row r="57">
          <cell r="A57">
            <v>443</v>
          </cell>
          <cell r="B57" t="str">
            <v>SANITARIOS FERROCARRIL</v>
          </cell>
          <cell r="C57">
            <v>1052</v>
          </cell>
        </row>
        <row r="58">
          <cell r="A58">
            <v>445</v>
          </cell>
          <cell r="B58" t="str">
            <v>SANITARIOS MUSEO MOMIAS</v>
          </cell>
          <cell r="C58">
            <v>1624</v>
          </cell>
        </row>
        <row r="59">
          <cell r="A59">
            <v>447</v>
          </cell>
          <cell r="B59" t="str">
            <v>LAS CALAS</v>
          </cell>
          <cell r="C59">
            <v>168</v>
          </cell>
        </row>
        <row r="60">
          <cell r="A60">
            <v>454</v>
          </cell>
          <cell r="B60" t="str">
            <v>FIESTAS TRADICIONALES</v>
          </cell>
          <cell r="C60">
            <v>852</v>
          </cell>
        </row>
        <row r="61">
          <cell r="A61">
            <v>467</v>
          </cell>
          <cell r="B61" t="str">
            <v>PRESTADORES DE SERVICIO</v>
          </cell>
          <cell r="C61">
            <v>948.08</v>
          </cell>
        </row>
        <row r="62">
          <cell r="A62">
            <v>470</v>
          </cell>
          <cell r="B62" t="str">
            <v>LOCALES ESTACION</v>
          </cell>
          <cell r="C62">
            <v>324</v>
          </cell>
        </row>
        <row r="63">
          <cell r="A63">
            <v>482</v>
          </cell>
          <cell r="B63" t="str">
            <v>CALLEJONEADAS</v>
          </cell>
          <cell r="C63">
            <v>337</v>
          </cell>
        </row>
        <row r="64">
          <cell r="A64">
            <v>484</v>
          </cell>
          <cell r="B64" t="str">
            <v>PERMISO PARA ESPECTÁCULOS O CE</v>
          </cell>
          <cell r="C64">
            <v>7296</v>
          </cell>
        </row>
        <row r="65">
          <cell r="A65">
            <v>485</v>
          </cell>
          <cell r="B65" t="str">
            <v>SELLADO DE BOLETOS</v>
          </cell>
          <cell r="C65">
            <v>1350</v>
          </cell>
        </row>
        <row r="66">
          <cell r="A66">
            <v>493</v>
          </cell>
          <cell r="B66" t="str">
            <v>RENOVACION PERMISO P/ USO VIA</v>
          </cell>
          <cell r="C66">
            <v>405</v>
          </cell>
        </row>
        <row r="67">
          <cell r="A67">
            <v>497</v>
          </cell>
          <cell r="B67" t="str">
            <v>CENTRO ADOC</v>
          </cell>
          <cell r="C67">
            <v>208</v>
          </cell>
        </row>
        <row r="68">
          <cell r="A68">
            <v>502</v>
          </cell>
          <cell r="B68" t="str">
            <v>RECARGOS OTROS IMPTOS Y DERECH</v>
          </cell>
          <cell r="C68">
            <v>5730.64</v>
          </cell>
        </row>
        <row r="69">
          <cell r="A69">
            <v>503</v>
          </cell>
          <cell r="B69" t="str">
            <v>AVISO EXTEMP TRASLACION DE DOM</v>
          </cell>
          <cell r="C69">
            <v>640</v>
          </cell>
        </row>
        <row r="70">
          <cell r="A70">
            <v>507</v>
          </cell>
          <cell r="B70" t="str">
            <v>INF AL BANDO POLICIA Y BUEN GO</v>
          </cell>
          <cell r="C70">
            <v>3000</v>
          </cell>
        </row>
        <row r="71">
          <cell r="A71">
            <v>508</v>
          </cell>
          <cell r="B71" t="str">
            <v>INF LEY DE TRANSITO Y SU REGLA</v>
          </cell>
          <cell r="C71">
            <v>18923.5</v>
          </cell>
        </row>
        <row r="72">
          <cell r="A72">
            <v>509</v>
          </cell>
          <cell r="B72" t="str">
            <v>EXTEMP VERIFICACION AMB VEHICU</v>
          </cell>
          <cell r="C72">
            <v>2917</v>
          </cell>
        </row>
        <row r="73">
          <cell r="A73">
            <v>526</v>
          </cell>
          <cell r="B73" t="str">
            <v>RESPUESTA DE AYUNTAMIENTO</v>
          </cell>
          <cell r="C73">
            <v>671</v>
          </cell>
        </row>
        <row r="74">
          <cell r="A74">
            <v>544</v>
          </cell>
          <cell r="B74" t="str">
            <v>INFRACCIONES AL REGLAMENTO DE</v>
          </cell>
          <cell r="C74">
            <v>637.70000000000005</v>
          </cell>
        </row>
        <row r="75">
          <cell r="A75">
            <v>600</v>
          </cell>
          <cell r="B75" t="str">
            <v>FONDO GENERAL</v>
          </cell>
          <cell r="C75">
            <v>7803282.0599999996</v>
          </cell>
        </row>
        <row r="76">
          <cell r="A76">
            <v>601</v>
          </cell>
          <cell r="B76" t="str">
            <v>FONDO DEL FOMENTO MUNICIPAL</v>
          </cell>
          <cell r="C76">
            <v>1657761.45</v>
          </cell>
        </row>
        <row r="77">
          <cell r="A77">
            <v>607</v>
          </cell>
          <cell r="B77" t="str">
            <v>DERECHOS ALCOHOLES</v>
          </cell>
          <cell r="C77">
            <v>56655.34</v>
          </cell>
        </row>
        <row r="78">
          <cell r="A78">
            <v>608</v>
          </cell>
          <cell r="B78" t="str">
            <v>I.E.P.S</v>
          </cell>
          <cell r="C78">
            <v>121289.8</v>
          </cell>
        </row>
        <row r="79">
          <cell r="A79">
            <v>609</v>
          </cell>
          <cell r="B79" t="str">
            <v>I.S.A.N.</v>
          </cell>
          <cell r="C79">
            <v>111495.1</v>
          </cell>
        </row>
        <row r="80">
          <cell r="A80">
            <v>611</v>
          </cell>
          <cell r="B80" t="str">
            <v>I.S.T.U.V.</v>
          </cell>
          <cell r="C80">
            <v>27467.56</v>
          </cell>
        </row>
        <row r="81">
          <cell r="A81">
            <v>887</v>
          </cell>
          <cell r="B81" t="str">
            <v>DEVOLUCIONES S/RECAUDACION</v>
          </cell>
          <cell r="C81">
            <v>426</v>
          </cell>
        </row>
        <row r="82">
          <cell r="A82">
            <v>920</v>
          </cell>
          <cell r="B82" t="str">
            <v>VENTA DE INMUEBLES PROPIEDAD D</v>
          </cell>
          <cell r="C82">
            <v>4195.32</v>
          </cell>
        </row>
        <row r="83">
          <cell r="A83">
            <v>923</v>
          </cell>
          <cell r="B83" t="str">
            <v>OTROS DEUDORES</v>
          </cell>
          <cell r="C83">
            <v>352131.72</v>
          </cell>
        </row>
      </sheetData>
      <sheetData sheetId="12">
        <row r="1">
          <cell r="A1">
            <v>1</v>
          </cell>
        </row>
      </sheetData>
      <sheetData sheetId="13">
        <row r="1">
          <cell r="A1">
            <v>1</v>
          </cell>
          <cell r="B1" t="str">
            <v>IMPTO. PREDIAL URBANO CORRIENT</v>
          </cell>
          <cell r="C1">
            <v>40427.230000000003</v>
          </cell>
        </row>
        <row r="2">
          <cell r="A2">
            <v>2</v>
          </cell>
          <cell r="B2" t="str">
            <v>IMPTO. PREDIAL RUSTICO CORRIEN</v>
          </cell>
          <cell r="C2">
            <v>2621</v>
          </cell>
        </row>
        <row r="3">
          <cell r="A3">
            <v>4</v>
          </cell>
          <cell r="B3" t="str">
            <v>RECARGOS 3%</v>
          </cell>
          <cell r="C3">
            <v>11944.27</v>
          </cell>
        </row>
        <row r="4">
          <cell r="A4">
            <v>7</v>
          </cell>
          <cell r="B4" t="str">
            <v>IMPTO. PREDIAL URBANO REZAGO</v>
          </cell>
          <cell r="C4">
            <v>25325.61</v>
          </cell>
        </row>
        <row r="5">
          <cell r="A5">
            <v>13</v>
          </cell>
          <cell r="B5" t="str">
            <v>HONORARIOS DE COBRANZA</v>
          </cell>
          <cell r="C5">
            <v>2933.29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16020.19</v>
          </cell>
        </row>
        <row r="8">
          <cell r="A8">
            <v>106</v>
          </cell>
          <cell r="B8" t="str">
            <v>BILLARES Y BOLICHES</v>
          </cell>
          <cell r="C8">
            <v>2910</v>
          </cell>
        </row>
        <row r="9">
          <cell r="A9">
            <v>200</v>
          </cell>
          <cell r="B9" t="str">
            <v>RASTRO</v>
          </cell>
          <cell r="C9">
            <v>3509.3</v>
          </cell>
        </row>
        <row r="10">
          <cell r="A10">
            <v>201</v>
          </cell>
          <cell r="B10" t="str">
            <v>RECOLECCION DE BASURA</v>
          </cell>
          <cell r="C10">
            <v>34</v>
          </cell>
        </row>
        <row r="11">
          <cell r="A11">
            <v>203</v>
          </cell>
          <cell r="B11" t="str">
            <v>PANTEONES CIUDAD</v>
          </cell>
          <cell r="C11">
            <v>330.74</v>
          </cell>
        </row>
        <row r="12">
          <cell r="A12">
            <v>204</v>
          </cell>
          <cell r="B12" t="str">
            <v>PANTEONES COMUNIDADES</v>
          </cell>
          <cell r="C12">
            <v>583.63</v>
          </cell>
        </row>
        <row r="13">
          <cell r="A13">
            <v>205</v>
          </cell>
          <cell r="B13" t="str">
            <v>ESTACIONAMIENTO MUSEO MOMIAS</v>
          </cell>
          <cell r="C13">
            <v>1769</v>
          </cell>
        </row>
        <row r="14">
          <cell r="A14">
            <v>206</v>
          </cell>
          <cell r="B14" t="str">
            <v>ESTACIONAMIENTO MERCADO HIDALG</v>
          </cell>
          <cell r="C14">
            <v>927</v>
          </cell>
        </row>
        <row r="15">
          <cell r="A15">
            <v>207</v>
          </cell>
          <cell r="B15" t="str">
            <v>ESTAC.  MERCADO EMBAJADORAS</v>
          </cell>
          <cell r="C15">
            <v>35</v>
          </cell>
        </row>
        <row r="16">
          <cell r="A16">
            <v>210</v>
          </cell>
          <cell r="B16" t="str">
            <v>POR LIC. DE CONST. Y AMPLIACIO</v>
          </cell>
          <cell r="C16">
            <v>1847.71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221</v>
          </cell>
          <cell r="B18" t="str">
            <v>LIC USO SUELO ALIN N. OFIC COM</v>
          </cell>
          <cell r="C18">
            <v>10075.91</v>
          </cell>
        </row>
        <row r="19">
          <cell r="A19">
            <v>229</v>
          </cell>
          <cell r="B19" t="str">
            <v>CONSTANCIAS DE ESTADO DE CUENT</v>
          </cell>
          <cell r="C19">
            <v>3167.76</v>
          </cell>
        </row>
        <row r="20">
          <cell r="A20">
            <v>248</v>
          </cell>
          <cell r="B20" t="str">
            <v>ESTACIONAMIENTO EX. EST. FERRO</v>
          </cell>
          <cell r="C20">
            <v>1506</v>
          </cell>
        </row>
        <row r="21">
          <cell r="A21">
            <v>252</v>
          </cell>
          <cell r="B21" t="str">
            <v>RESOLUCION DE IMPACTO AMBIENTA</v>
          </cell>
          <cell r="C21">
            <v>1460.33</v>
          </cell>
        </row>
        <row r="22">
          <cell r="A22">
            <v>253</v>
          </cell>
          <cell r="B22" t="str">
            <v>ESTACIONAMIENTO EMBAJADORAS  (</v>
          </cell>
          <cell r="C22">
            <v>2233</v>
          </cell>
        </row>
        <row r="23">
          <cell r="A23">
            <v>256</v>
          </cell>
          <cell r="B23" t="str">
            <v>POR ALINEAM. N° USO HABIT</v>
          </cell>
          <cell r="C23">
            <v>6192.91</v>
          </cell>
        </row>
        <row r="24">
          <cell r="A24">
            <v>266</v>
          </cell>
          <cell r="B24" t="str">
            <v>DICTAMEN DE FACTIBILIDAD PROTE</v>
          </cell>
          <cell r="C24">
            <v>890.2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268</v>
          </cell>
          <cell r="B26" t="str">
            <v>CASA DE LA CULTURA</v>
          </cell>
          <cell r="C26">
            <v>3316.3</v>
          </cell>
        </row>
        <row r="27">
          <cell r="A27">
            <v>276</v>
          </cell>
          <cell r="B27" t="str">
            <v>CONSTANCIAS DIRECCION DE TRANS</v>
          </cell>
          <cell r="C27">
            <v>419</v>
          </cell>
        </row>
        <row r="28">
          <cell r="A28">
            <v>278</v>
          </cell>
          <cell r="B28" t="str">
            <v>CONSTANCIAS QUE EXPIDAN LAS DE</v>
          </cell>
          <cell r="C28">
            <v>1257</v>
          </cell>
        </row>
        <row r="29">
          <cell r="A29">
            <v>280</v>
          </cell>
          <cell r="B29" t="str">
            <v>SERVICIOS CONTROL CANINO</v>
          </cell>
          <cell r="C29">
            <v>500.83</v>
          </cell>
        </row>
        <row r="30">
          <cell r="A30">
            <v>297</v>
          </cell>
          <cell r="B30" t="str">
            <v>D.A.P.</v>
          </cell>
          <cell r="C30">
            <v>1106.9100000000001</v>
          </cell>
        </row>
        <row r="31">
          <cell r="A31">
            <v>405</v>
          </cell>
          <cell r="B31" t="str">
            <v>CENTRO DE CONVIVENCIA EL ENCIN</v>
          </cell>
          <cell r="C31">
            <v>508</v>
          </cell>
        </row>
        <row r="32">
          <cell r="A32">
            <v>407</v>
          </cell>
          <cell r="B32" t="str">
            <v>MUSEO MOMIAS</v>
          </cell>
          <cell r="C32">
            <v>98430</v>
          </cell>
        </row>
        <row r="33">
          <cell r="A33">
            <v>410</v>
          </cell>
          <cell r="B33" t="str">
            <v>MONUMENTO AL PIPILA</v>
          </cell>
          <cell r="C33">
            <v>1416</v>
          </cell>
        </row>
        <row r="34">
          <cell r="A34">
            <v>411</v>
          </cell>
          <cell r="B34" t="str">
            <v>MERCADO HIDALGO</v>
          </cell>
          <cell r="C34">
            <v>2079.4699999999998</v>
          </cell>
        </row>
        <row r="35">
          <cell r="A35">
            <v>412</v>
          </cell>
          <cell r="B35" t="str">
            <v>MERCADO EMBAJADORAS</v>
          </cell>
          <cell r="C35">
            <v>3552.79</v>
          </cell>
        </row>
        <row r="36">
          <cell r="A36">
            <v>414</v>
          </cell>
          <cell r="B36" t="str">
            <v>OTROS PRODUCTOS</v>
          </cell>
          <cell r="C36">
            <v>52.2</v>
          </cell>
        </row>
        <row r="37">
          <cell r="A37">
            <v>417</v>
          </cell>
          <cell r="B37" t="str">
            <v>CONSULTORIO DENTAL</v>
          </cell>
          <cell r="C37">
            <v>175</v>
          </cell>
        </row>
        <row r="38">
          <cell r="A38">
            <v>418</v>
          </cell>
          <cell r="B38" t="str">
            <v>RENDIMIENTOS E INVERSIONES</v>
          </cell>
          <cell r="C38">
            <v>43886.26</v>
          </cell>
        </row>
        <row r="39">
          <cell r="A39">
            <v>421</v>
          </cell>
          <cell r="B39" t="str">
            <v>DECLARACIONES, FORMATOS Y AVIS</v>
          </cell>
          <cell r="C39">
            <v>99</v>
          </cell>
        </row>
        <row r="40">
          <cell r="A40">
            <v>428</v>
          </cell>
          <cell r="B40" t="str">
            <v>COMERCIANTES SEMIFIJOS</v>
          </cell>
          <cell r="C40">
            <v>4738.9799999999996</v>
          </cell>
        </row>
        <row r="41">
          <cell r="A41">
            <v>433</v>
          </cell>
          <cell r="B41" t="str">
            <v>SOBRANTES</v>
          </cell>
          <cell r="C41">
            <v>16.3</v>
          </cell>
        </row>
        <row r="42">
          <cell r="A42">
            <v>436</v>
          </cell>
          <cell r="B42" t="str">
            <v>SANITARIOS PRESA DE LA OLLA</v>
          </cell>
          <cell r="C42">
            <v>360</v>
          </cell>
        </row>
        <row r="43">
          <cell r="A43">
            <v>437</v>
          </cell>
          <cell r="B43" t="str">
            <v>SANITARIOS MDO. EMBAJADORAS</v>
          </cell>
          <cell r="C43">
            <v>1000</v>
          </cell>
        </row>
        <row r="44">
          <cell r="A44">
            <v>438</v>
          </cell>
          <cell r="B44" t="str">
            <v>SANITARIOS MDO. HIDALGO</v>
          </cell>
          <cell r="C44">
            <v>2000</v>
          </cell>
        </row>
        <row r="45">
          <cell r="A45">
            <v>439</v>
          </cell>
          <cell r="B45" t="str">
            <v>SANITARIOS JARDIN REFORMA</v>
          </cell>
          <cell r="C45">
            <v>800</v>
          </cell>
        </row>
        <row r="46">
          <cell r="A46">
            <v>441</v>
          </cell>
          <cell r="B46" t="str">
            <v>SANITARIOS LOS PASTITOS</v>
          </cell>
          <cell r="C46">
            <v>20</v>
          </cell>
        </row>
        <row r="47">
          <cell r="A47">
            <v>443</v>
          </cell>
          <cell r="B47" t="str">
            <v>SANITARIOS FERROCARRIL</v>
          </cell>
          <cell r="C47">
            <v>412</v>
          </cell>
        </row>
        <row r="48">
          <cell r="A48">
            <v>445</v>
          </cell>
          <cell r="B48" t="str">
            <v>SANITARIOS MUSEO MOMIAS</v>
          </cell>
          <cell r="C48">
            <v>1352</v>
          </cell>
        </row>
        <row r="49">
          <cell r="A49">
            <v>447</v>
          </cell>
          <cell r="B49" t="str">
            <v>LAS CALAS</v>
          </cell>
          <cell r="C49">
            <v>324</v>
          </cell>
        </row>
        <row r="50">
          <cell r="A50">
            <v>454</v>
          </cell>
          <cell r="B50" t="str">
            <v>FIESTAS TRADICIONALES</v>
          </cell>
          <cell r="C50">
            <v>426</v>
          </cell>
        </row>
        <row r="51">
          <cell r="A51">
            <v>458</v>
          </cell>
          <cell r="B51" t="str">
            <v>AMPLIACION DE HORARIO BILLARES</v>
          </cell>
          <cell r="C51">
            <v>1548</v>
          </cell>
        </row>
        <row r="52">
          <cell r="A52">
            <v>472</v>
          </cell>
          <cell r="B52" t="str">
            <v>MERCADO GAVIRA</v>
          </cell>
          <cell r="C52">
            <v>393</v>
          </cell>
        </row>
        <row r="53">
          <cell r="A53">
            <v>479</v>
          </cell>
          <cell r="B53" t="str">
            <v>COMERCIANTES AMBULANTES</v>
          </cell>
          <cell r="C53">
            <v>450</v>
          </cell>
        </row>
        <row r="54">
          <cell r="A54">
            <v>484</v>
          </cell>
          <cell r="B54" t="str">
            <v>PERMISO PARA ESPECTÁCULOS O CE</v>
          </cell>
          <cell r="C54">
            <v>1824</v>
          </cell>
        </row>
        <row r="55">
          <cell r="A55">
            <v>485</v>
          </cell>
          <cell r="B55" t="str">
            <v>SELLADO DE BOLETOS</v>
          </cell>
          <cell r="C55">
            <v>245</v>
          </cell>
        </row>
        <row r="56">
          <cell r="A56">
            <v>491</v>
          </cell>
          <cell r="B56" t="str">
            <v>ESTRUCTURAS, CONSTRUCCIONES O</v>
          </cell>
          <cell r="C56">
            <v>71</v>
          </cell>
        </row>
        <row r="57">
          <cell r="A57">
            <v>493</v>
          </cell>
          <cell r="B57" t="str">
            <v>RENOVACION PERMISO P/ USO VIA</v>
          </cell>
          <cell r="C57">
            <v>675</v>
          </cell>
        </row>
        <row r="58">
          <cell r="A58">
            <v>502</v>
          </cell>
          <cell r="B58" t="str">
            <v>RECARGOS OTROS IMPTOS Y DERECH</v>
          </cell>
          <cell r="C58">
            <v>762.17</v>
          </cell>
        </row>
        <row r="59">
          <cell r="A59">
            <v>506</v>
          </cell>
          <cell r="B59" t="str">
            <v>INFRACCIONES DIRECCION DE FISC</v>
          </cell>
          <cell r="C59">
            <v>3188.5</v>
          </cell>
        </row>
        <row r="60">
          <cell r="A60">
            <v>507</v>
          </cell>
          <cell r="B60" t="str">
            <v>INF AL BANDO POLICIA Y BUEN GO</v>
          </cell>
          <cell r="C60">
            <v>1300</v>
          </cell>
        </row>
        <row r="61">
          <cell r="A61">
            <v>508</v>
          </cell>
          <cell r="B61" t="str">
            <v>INF LEY DE TRANSITO Y SU REGLA</v>
          </cell>
          <cell r="C61">
            <v>15411.33</v>
          </cell>
        </row>
        <row r="62">
          <cell r="A62">
            <v>509</v>
          </cell>
          <cell r="B62" t="str">
            <v>EXTEMP VERIFICACION AMB VEHICU</v>
          </cell>
          <cell r="C62">
            <v>614</v>
          </cell>
        </row>
        <row r="63">
          <cell r="A63">
            <v>605</v>
          </cell>
          <cell r="B63" t="str">
            <v>IEPS ESPECIAL DE GASOLINAS Y D</v>
          </cell>
          <cell r="C63">
            <v>421339.84</v>
          </cell>
        </row>
        <row r="64">
          <cell r="A64">
            <v>925</v>
          </cell>
          <cell r="B64" t="str">
            <v>INGRESOS POR RECAUDAR</v>
          </cell>
          <cell r="C64">
            <v>1050000</v>
          </cell>
        </row>
      </sheetData>
      <sheetData sheetId="14">
        <row r="1">
          <cell r="A1">
            <v>203</v>
          </cell>
        </row>
      </sheetData>
      <sheetData sheetId="15">
        <row r="1">
          <cell r="A1">
            <v>1</v>
          </cell>
          <cell r="B1" t="str">
            <v>IMPTO. PREDIAL URBANO CORRIENT</v>
          </cell>
          <cell r="C1">
            <v>12938.32</v>
          </cell>
        </row>
        <row r="2">
          <cell r="A2">
            <v>2</v>
          </cell>
          <cell r="B2" t="str">
            <v>IMPTO. PREDIAL RUSTICO CORRIEN</v>
          </cell>
          <cell r="C2">
            <v>1054.22</v>
          </cell>
        </row>
        <row r="3">
          <cell r="A3">
            <v>4</v>
          </cell>
          <cell r="B3" t="str">
            <v>RECARGOS 3%</v>
          </cell>
          <cell r="C3">
            <v>9773.41</v>
          </cell>
        </row>
        <row r="4">
          <cell r="A4">
            <v>7</v>
          </cell>
          <cell r="B4" t="str">
            <v>IMPTO. PREDIAL URBANO REZAGO</v>
          </cell>
          <cell r="C4">
            <v>20432.75</v>
          </cell>
        </row>
        <row r="5">
          <cell r="A5">
            <v>8</v>
          </cell>
          <cell r="B5" t="str">
            <v>IMPTO. PREDIAL RUSTICO REZAGO</v>
          </cell>
          <cell r="C5">
            <v>1713.62</v>
          </cell>
        </row>
        <row r="6">
          <cell r="A6">
            <v>13</v>
          </cell>
          <cell r="B6" t="str">
            <v>HONORARIOS DE COBRANZA</v>
          </cell>
          <cell r="C6">
            <v>1918.74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1757</v>
          </cell>
        </row>
        <row r="9">
          <cell r="A9">
            <v>104</v>
          </cell>
          <cell r="B9" t="str">
            <v>SOBRE DIVISION Y LOTIFICACION</v>
          </cell>
          <cell r="C9">
            <v>1422.59</v>
          </cell>
        </row>
        <row r="10">
          <cell r="A10">
            <v>106</v>
          </cell>
          <cell r="B10" t="str">
            <v>BILLARES Y BOLICHES</v>
          </cell>
          <cell r="C10">
            <v>582</v>
          </cell>
        </row>
        <row r="11">
          <cell r="A11">
            <v>110</v>
          </cell>
          <cell r="B11" t="str">
            <v>ESPECTACULOS PUBLICOS ESPORADI</v>
          </cell>
          <cell r="C11">
            <v>3077.53</v>
          </cell>
        </row>
        <row r="12">
          <cell r="A12">
            <v>200</v>
          </cell>
          <cell r="B12" t="str">
            <v>RASTRO</v>
          </cell>
          <cell r="C12">
            <v>5465.32</v>
          </cell>
        </row>
        <row r="13">
          <cell r="A13">
            <v>201</v>
          </cell>
          <cell r="B13" t="str">
            <v>RECOLECCION DE BASURA</v>
          </cell>
          <cell r="C13">
            <v>23.8</v>
          </cell>
        </row>
        <row r="14">
          <cell r="A14">
            <v>203</v>
          </cell>
          <cell r="B14" t="str">
            <v>PANTEONES CIUDAD</v>
          </cell>
          <cell r="C14">
            <v>1849.47</v>
          </cell>
        </row>
        <row r="15">
          <cell r="A15">
            <v>204</v>
          </cell>
          <cell r="B15" t="str">
            <v>PANTEONES COMUNIDADES</v>
          </cell>
          <cell r="C15">
            <v>3403.93</v>
          </cell>
        </row>
        <row r="16">
          <cell r="A16">
            <v>205</v>
          </cell>
          <cell r="B16" t="str">
            <v>ESTACIONAMIENTO MUSEO MOMIAS</v>
          </cell>
          <cell r="C16">
            <v>1883</v>
          </cell>
        </row>
        <row r="17">
          <cell r="A17">
            <v>206</v>
          </cell>
          <cell r="B17" t="str">
            <v>ESTACIONAMIENTO MERCADO HIDALG</v>
          </cell>
          <cell r="C17">
            <v>846</v>
          </cell>
        </row>
        <row r="18">
          <cell r="A18">
            <v>207</v>
          </cell>
          <cell r="B18" t="str">
            <v>ESTAC.  MERCADO EMBAJADORAS</v>
          </cell>
          <cell r="C18">
            <v>260</v>
          </cell>
        </row>
        <row r="19">
          <cell r="A19">
            <v>210</v>
          </cell>
          <cell r="B19" t="str">
            <v>POR LIC. DE CONST. Y AMPLIACIO</v>
          </cell>
          <cell r="C19">
            <v>5374.04</v>
          </cell>
        </row>
        <row r="20">
          <cell r="A20">
            <v>219</v>
          </cell>
          <cell r="B20" t="str">
            <v>LIC USO SUELO ALIN N. OFIC HAB</v>
          </cell>
          <cell r="C20">
            <v>1147.32</v>
          </cell>
        </row>
        <row r="21">
          <cell r="A21">
            <v>228</v>
          </cell>
          <cell r="B21" t="str">
            <v>POR PERM EVENT P/ VTA DE BEB A</v>
          </cell>
          <cell r="C21">
            <v>3066.98</v>
          </cell>
        </row>
        <row r="22">
          <cell r="A22">
            <v>229</v>
          </cell>
          <cell r="B22" t="str">
            <v>CONSTANCIAS DE ESTADO DE CUENT</v>
          </cell>
          <cell r="C22">
            <v>528</v>
          </cell>
        </row>
        <row r="23">
          <cell r="A23">
            <v>244</v>
          </cell>
          <cell r="B23" t="str">
            <v>EXP DE LIC O PERM P/ ESTAB DE</v>
          </cell>
          <cell r="C23">
            <v>474.84</v>
          </cell>
        </row>
        <row r="24">
          <cell r="A24">
            <v>248</v>
          </cell>
          <cell r="B24" t="str">
            <v>ESTACIONAMIENTO EX. EST. FERRO</v>
          </cell>
          <cell r="C24">
            <v>2428</v>
          </cell>
        </row>
        <row r="25">
          <cell r="A25">
            <v>249</v>
          </cell>
          <cell r="B25" t="str">
            <v>REGUL. PROR.LIC.CONT.75% DER.</v>
          </cell>
          <cell r="C25">
            <v>42.24</v>
          </cell>
        </row>
        <row r="26">
          <cell r="A26">
            <v>252</v>
          </cell>
          <cell r="B26" t="str">
            <v>RESOLUCION DE IMPACTO AMBIENTA</v>
          </cell>
          <cell r="C26">
            <v>649.79</v>
          </cell>
        </row>
        <row r="27">
          <cell r="A27">
            <v>253</v>
          </cell>
          <cell r="B27" t="str">
            <v>ESTACIONAMIENTO EMBAJADORAS  (</v>
          </cell>
          <cell r="C27">
            <v>2667</v>
          </cell>
        </row>
        <row r="28">
          <cell r="A28">
            <v>254</v>
          </cell>
          <cell r="B28" t="str">
            <v>POR CERTIF.TERMINO DE OBRA</v>
          </cell>
          <cell r="C28">
            <v>14556.37</v>
          </cell>
        </row>
        <row r="29">
          <cell r="A29">
            <v>256</v>
          </cell>
          <cell r="B29" t="str">
            <v>POR ALINEAM. N° USO HABIT</v>
          </cell>
          <cell r="C29">
            <v>8469.93</v>
          </cell>
        </row>
        <row r="30">
          <cell r="A30">
            <v>258</v>
          </cell>
          <cell r="B30" t="str">
            <v>POR ALINEM. N° USO COMERCIAL</v>
          </cell>
          <cell r="C30">
            <v>6793.37</v>
          </cell>
        </row>
        <row r="31">
          <cell r="A31">
            <v>266</v>
          </cell>
          <cell r="B31" t="str">
            <v>DICTAMEN DE FACTIBILIDAD PROTE</v>
          </cell>
          <cell r="C31">
            <v>890.2</v>
          </cell>
        </row>
        <row r="32">
          <cell r="A32">
            <v>267</v>
          </cell>
          <cell r="B32" t="str">
            <v>CONSTANCIA  DE VERIFICACION PR</v>
          </cell>
          <cell r="C32">
            <v>148.36000000000001</v>
          </cell>
        </row>
        <row r="33">
          <cell r="A33">
            <v>268</v>
          </cell>
          <cell r="B33" t="str">
            <v>CASA DE LA CULTURA</v>
          </cell>
          <cell r="C33">
            <v>3023.67</v>
          </cell>
        </row>
        <row r="34">
          <cell r="A34">
            <v>274</v>
          </cell>
          <cell r="B34" t="str">
            <v>EXTENSION DE HORARIO</v>
          </cell>
          <cell r="C34">
            <v>2972.88</v>
          </cell>
        </row>
        <row r="35">
          <cell r="A35">
            <v>276</v>
          </cell>
          <cell r="B35" t="str">
            <v>CONSTANCIAS DIRECCION DE TRANS</v>
          </cell>
          <cell r="C35">
            <v>670.4</v>
          </cell>
        </row>
        <row r="36">
          <cell r="A36">
            <v>277</v>
          </cell>
          <cell r="B36" t="str">
            <v>SERVICIOS ACCESO A LA INFORMAC</v>
          </cell>
          <cell r="C36">
            <v>60.44</v>
          </cell>
        </row>
        <row r="37">
          <cell r="A37">
            <v>278</v>
          </cell>
          <cell r="B37" t="str">
            <v>CONSTANCIAS QUE EXPIDAN LAS DE</v>
          </cell>
          <cell r="C37">
            <v>1592.2</v>
          </cell>
        </row>
        <row r="38">
          <cell r="A38">
            <v>290</v>
          </cell>
          <cell r="B38" t="str">
            <v>DICTAMEN DE SEGURIDAD P SEDENA</v>
          </cell>
          <cell r="C38">
            <v>498.66</v>
          </cell>
        </row>
        <row r="39">
          <cell r="A39">
            <v>293</v>
          </cell>
          <cell r="B39" t="str">
            <v>SERVICIOS EXTRAORDINARIOS</v>
          </cell>
          <cell r="C39">
            <v>2269.4</v>
          </cell>
        </row>
        <row r="40">
          <cell r="A40">
            <v>297</v>
          </cell>
          <cell r="B40" t="str">
            <v>D.A.P.</v>
          </cell>
          <cell r="C40">
            <v>390</v>
          </cell>
        </row>
        <row r="41">
          <cell r="A41">
            <v>405</v>
          </cell>
          <cell r="B41" t="str">
            <v>CENTRO DE CONVIVENCIA EL ENCIN</v>
          </cell>
          <cell r="C41">
            <v>1807</v>
          </cell>
        </row>
        <row r="42">
          <cell r="A42">
            <v>407</v>
          </cell>
          <cell r="B42" t="str">
            <v>MUSEO MOMIAS</v>
          </cell>
          <cell r="C42">
            <v>101490</v>
          </cell>
        </row>
        <row r="43">
          <cell r="A43">
            <v>410</v>
          </cell>
          <cell r="B43" t="str">
            <v>MONUMENTO AL PIPILA</v>
          </cell>
          <cell r="C43">
            <v>1416</v>
          </cell>
        </row>
        <row r="44">
          <cell r="A44">
            <v>412</v>
          </cell>
          <cell r="B44" t="str">
            <v>MERCADO EMBAJADORAS</v>
          </cell>
          <cell r="C44">
            <v>2007.2</v>
          </cell>
        </row>
        <row r="45">
          <cell r="A45">
            <v>414</v>
          </cell>
          <cell r="B45" t="str">
            <v>OTROS PRODUCTOS</v>
          </cell>
          <cell r="C45">
            <v>68</v>
          </cell>
        </row>
        <row r="46">
          <cell r="A46">
            <v>428</v>
          </cell>
          <cell r="B46" t="str">
            <v>COMERCIANTES SEMIFIJOS</v>
          </cell>
          <cell r="C46">
            <v>4675</v>
          </cell>
        </row>
        <row r="47">
          <cell r="A47">
            <v>433</v>
          </cell>
          <cell r="B47" t="str">
            <v>SOBRANTES</v>
          </cell>
          <cell r="C47">
            <v>12.23</v>
          </cell>
        </row>
        <row r="48">
          <cell r="A48">
            <v>436</v>
          </cell>
          <cell r="B48" t="str">
            <v>SANITARIOS PRESA DE LA OLLA</v>
          </cell>
          <cell r="C48">
            <v>348</v>
          </cell>
        </row>
        <row r="49">
          <cell r="A49">
            <v>437</v>
          </cell>
          <cell r="B49" t="str">
            <v>SANITARIOS MDO. EMBAJADORAS</v>
          </cell>
          <cell r="C49">
            <v>1000</v>
          </cell>
        </row>
        <row r="50">
          <cell r="A50">
            <v>438</v>
          </cell>
          <cell r="B50" t="str">
            <v>SANITARIOS MDO. HIDALGO</v>
          </cell>
          <cell r="C50">
            <v>2496</v>
          </cell>
        </row>
        <row r="51">
          <cell r="A51">
            <v>439</v>
          </cell>
          <cell r="B51" t="str">
            <v>SANITARIOS JARDIN REFORMA</v>
          </cell>
          <cell r="C51">
            <v>536</v>
          </cell>
        </row>
        <row r="52">
          <cell r="A52">
            <v>441</v>
          </cell>
          <cell r="B52" t="str">
            <v>SANITARIOS LOS PASTITOS</v>
          </cell>
          <cell r="C52">
            <v>84</v>
          </cell>
        </row>
        <row r="53">
          <cell r="A53">
            <v>443</v>
          </cell>
          <cell r="B53" t="str">
            <v>SANITARIOS FERROCARRIL</v>
          </cell>
          <cell r="C53">
            <v>616</v>
          </cell>
        </row>
        <row r="54">
          <cell r="A54">
            <v>445</v>
          </cell>
          <cell r="B54" t="str">
            <v>SANITARIOS MUSEO MOMIAS</v>
          </cell>
          <cell r="C54">
            <v>1208</v>
          </cell>
        </row>
        <row r="55">
          <cell r="A55">
            <v>447</v>
          </cell>
          <cell r="B55" t="str">
            <v>LAS CALAS</v>
          </cell>
          <cell r="C55">
            <v>156</v>
          </cell>
        </row>
        <row r="56">
          <cell r="A56">
            <v>454</v>
          </cell>
          <cell r="B56" t="str">
            <v>FIESTAS TRADICIONALES</v>
          </cell>
          <cell r="C56">
            <v>497</v>
          </cell>
        </row>
        <row r="57">
          <cell r="A57">
            <v>483</v>
          </cell>
          <cell r="B57" t="str">
            <v>PROMOTOR TURISTICO</v>
          </cell>
          <cell r="C57">
            <v>493.27</v>
          </cell>
        </row>
        <row r="58">
          <cell r="A58">
            <v>484</v>
          </cell>
          <cell r="B58" t="str">
            <v>PERMISO PARA ESPECTÁCULOS O CE</v>
          </cell>
          <cell r="C58">
            <v>456</v>
          </cell>
        </row>
        <row r="59">
          <cell r="A59">
            <v>485</v>
          </cell>
          <cell r="B59" t="str">
            <v>SELLADO DE BOLETOS</v>
          </cell>
          <cell r="C59">
            <v>450</v>
          </cell>
        </row>
        <row r="60">
          <cell r="A60">
            <v>486</v>
          </cell>
          <cell r="B60" t="str">
            <v>COLOCACION DE GUIAS</v>
          </cell>
          <cell r="C60">
            <v>197</v>
          </cell>
        </row>
        <row r="61">
          <cell r="A61">
            <v>493</v>
          </cell>
          <cell r="B61" t="str">
            <v>RENOVACION PERMISO P/ USO VIA</v>
          </cell>
          <cell r="C61">
            <v>670</v>
          </cell>
        </row>
        <row r="62">
          <cell r="A62">
            <v>502</v>
          </cell>
          <cell r="B62" t="str">
            <v>RECARGOS OTROS IMPTOS Y DERECH</v>
          </cell>
          <cell r="C62">
            <v>2015.76</v>
          </cell>
        </row>
        <row r="63">
          <cell r="A63">
            <v>507</v>
          </cell>
          <cell r="B63" t="str">
            <v>INF AL BANDO POLICIA Y BUEN GO</v>
          </cell>
          <cell r="C63">
            <v>3650</v>
          </cell>
        </row>
        <row r="64">
          <cell r="A64">
            <v>508</v>
          </cell>
          <cell r="B64" t="str">
            <v>INF LEY DE TRANSITO Y SU REGLA</v>
          </cell>
          <cell r="C64">
            <v>16982.64</v>
          </cell>
        </row>
        <row r="65">
          <cell r="A65">
            <v>509</v>
          </cell>
          <cell r="B65" t="str">
            <v>EXTEMP VERIFICACION AMB VEHICU</v>
          </cell>
          <cell r="C65">
            <v>1306</v>
          </cell>
        </row>
        <row r="66">
          <cell r="A66">
            <v>536</v>
          </cell>
          <cell r="B66" t="str">
            <v>PADRON DE PROVEEDORES</v>
          </cell>
          <cell r="C66">
            <v>337</v>
          </cell>
        </row>
        <row r="67">
          <cell r="A67">
            <v>544</v>
          </cell>
          <cell r="B67" t="str">
            <v>INFRACCIONES AL REGLAMENTO DE</v>
          </cell>
          <cell r="C67">
            <v>637.70000000000005</v>
          </cell>
        </row>
        <row r="68">
          <cell r="A68">
            <v>730</v>
          </cell>
          <cell r="B68" t="str">
            <v>FIDER</v>
          </cell>
          <cell r="C68">
            <v>6550</v>
          </cell>
        </row>
      </sheetData>
      <sheetData sheetId="16">
        <row r="1">
          <cell r="A1">
            <v>1</v>
          </cell>
        </row>
      </sheetData>
      <sheetData sheetId="17">
        <row r="1">
          <cell r="A1">
            <v>1</v>
          </cell>
          <cell r="B1" t="str">
            <v>IMPTO. PREDIAL URBANO CORRIENT</v>
          </cell>
          <cell r="C1">
            <v>49373.63</v>
          </cell>
        </row>
        <row r="2">
          <cell r="A2">
            <v>2</v>
          </cell>
          <cell r="B2" t="str">
            <v>IMPTO. PREDIAL RUSTICO CORRIEN</v>
          </cell>
          <cell r="C2">
            <v>2344.21</v>
          </cell>
        </row>
        <row r="3">
          <cell r="A3">
            <v>4</v>
          </cell>
          <cell r="B3" t="str">
            <v>RECARGOS 3%</v>
          </cell>
          <cell r="C3">
            <v>8525.14</v>
          </cell>
        </row>
        <row r="4">
          <cell r="A4">
            <v>7</v>
          </cell>
          <cell r="B4" t="str">
            <v>IMPTO. PREDIAL URBANO REZAGO</v>
          </cell>
          <cell r="C4">
            <v>20769.330000000002</v>
          </cell>
        </row>
        <row r="5">
          <cell r="A5">
            <v>8</v>
          </cell>
          <cell r="B5" t="str">
            <v>IMPTO. PREDIAL RUSTICO REZAGO</v>
          </cell>
          <cell r="C5">
            <v>1290.6500000000001</v>
          </cell>
        </row>
        <row r="6">
          <cell r="A6">
            <v>13</v>
          </cell>
          <cell r="B6" t="str">
            <v>HONORARIOS DE COBRANZA</v>
          </cell>
          <cell r="C6">
            <v>737.04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1701.67</v>
          </cell>
        </row>
        <row r="9">
          <cell r="A9">
            <v>107</v>
          </cell>
          <cell r="B9" t="str">
            <v>VIDEO JUEGOS Y FUT-BOLITOS</v>
          </cell>
          <cell r="C9">
            <v>194</v>
          </cell>
        </row>
        <row r="10">
          <cell r="A10">
            <v>200</v>
          </cell>
          <cell r="B10" t="str">
            <v>RASTRO</v>
          </cell>
          <cell r="C10">
            <v>6161.89</v>
          </cell>
        </row>
        <row r="11">
          <cell r="A11">
            <v>205</v>
          </cell>
          <cell r="B11" t="str">
            <v>ESTACIONAMIENTO MUSEO MOMIAS</v>
          </cell>
          <cell r="C11">
            <v>1661</v>
          </cell>
        </row>
        <row r="12">
          <cell r="A12">
            <v>206</v>
          </cell>
          <cell r="B12" t="str">
            <v>ESTACIONAMIENTO MERCADO HIDALG</v>
          </cell>
          <cell r="C12">
            <v>1035</v>
          </cell>
        </row>
        <row r="13">
          <cell r="A13">
            <v>217</v>
          </cell>
          <cell r="B13" t="str">
            <v>ANALISIS DE FAC PARA DIV LOT O</v>
          </cell>
          <cell r="C13">
            <v>1309.3499999999999</v>
          </cell>
        </row>
        <row r="14">
          <cell r="A14">
            <v>221</v>
          </cell>
          <cell r="B14" t="str">
            <v>LIC USO SUELO ALIN N. OFIC COM</v>
          </cell>
          <cell r="C14">
            <v>549.52</v>
          </cell>
        </row>
        <row r="15">
          <cell r="A15">
            <v>229</v>
          </cell>
          <cell r="B15" t="str">
            <v>CONSTANCIAS DE ESTADO DE CUENT</v>
          </cell>
          <cell r="C15">
            <v>264</v>
          </cell>
        </row>
        <row r="16">
          <cell r="A16">
            <v>244</v>
          </cell>
          <cell r="B16" t="str">
            <v>EXP DE LIC O PERM P/ ESTAB DE</v>
          </cell>
          <cell r="C16">
            <v>2203.33</v>
          </cell>
        </row>
        <row r="17">
          <cell r="A17">
            <v>248</v>
          </cell>
          <cell r="B17" t="str">
            <v>ESTACIONAMIENTO EX. EST. FERRO</v>
          </cell>
          <cell r="C17">
            <v>2542</v>
          </cell>
        </row>
        <row r="18">
          <cell r="A18">
            <v>252</v>
          </cell>
          <cell r="B18" t="str">
            <v>RESOLUCION DE IMPACTO AMBIENTA</v>
          </cell>
          <cell r="C18">
            <v>1299.58</v>
          </cell>
        </row>
        <row r="19">
          <cell r="A19">
            <v>253</v>
          </cell>
          <cell r="B19" t="str">
            <v>ESTACIONAMIENTO EMBAJADORAS  (</v>
          </cell>
          <cell r="C19">
            <v>2135</v>
          </cell>
        </row>
        <row r="20">
          <cell r="A20">
            <v>256</v>
          </cell>
          <cell r="B20" t="str">
            <v>POR ALINEAM. N° USO HABIT</v>
          </cell>
          <cell r="C20">
            <v>12244.45</v>
          </cell>
        </row>
        <row r="21">
          <cell r="A21">
            <v>268</v>
          </cell>
          <cell r="B21" t="str">
            <v>CASA DE LA CULTURA</v>
          </cell>
          <cell r="C21">
            <v>6339.99</v>
          </cell>
        </row>
        <row r="22">
          <cell r="A22">
            <v>274</v>
          </cell>
          <cell r="B22" t="str">
            <v>EXTENSION DE HORARIO</v>
          </cell>
          <cell r="C22">
            <v>743.22</v>
          </cell>
        </row>
        <row r="23">
          <cell r="A23">
            <v>276</v>
          </cell>
          <cell r="B23" t="str">
            <v>CONSTANCIAS DIRECCION DE TRANS</v>
          </cell>
          <cell r="C23">
            <v>1173.2</v>
          </cell>
        </row>
        <row r="24">
          <cell r="A24">
            <v>278</v>
          </cell>
          <cell r="B24" t="str">
            <v>CONSTANCIAS QUE EXPIDAN LAS DE</v>
          </cell>
          <cell r="C24">
            <v>2095</v>
          </cell>
        </row>
        <row r="25">
          <cell r="A25">
            <v>288</v>
          </cell>
          <cell r="B25" t="str">
            <v>ANALISIS DE RIESGOS</v>
          </cell>
          <cell r="C25">
            <v>519.98</v>
          </cell>
        </row>
        <row r="26">
          <cell r="A26">
            <v>289</v>
          </cell>
          <cell r="B26" t="str">
            <v>CONFORMIDAD PARA QUEMA DE FUEG</v>
          </cell>
          <cell r="C26">
            <v>505.56</v>
          </cell>
        </row>
        <row r="27">
          <cell r="A27">
            <v>293</v>
          </cell>
          <cell r="B27" t="str">
            <v>SERVICIOS EXTRAORDINARIOS</v>
          </cell>
          <cell r="C27">
            <v>1296.8</v>
          </cell>
        </row>
        <row r="28">
          <cell r="A28">
            <v>295</v>
          </cell>
          <cell r="B28" t="str">
            <v>CONSTANCIA DE UBICACION DE PRE</v>
          </cell>
          <cell r="C28">
            <v>84.28</v>
          </cell>
        </row>
        <row r="29">
          <cell r="A29">
            <v>297</v>
          </cell>
          <cell r="B29" t="str">
            <v>D.A.P.</v>
          </cell>
          <cell r="C29">
            <v>906.91</v>
          </cell>
        </row>
        <row r="30">
          <cell r="A30">
            <v>405</v>
          </cell>
          <cell r="B30" t="str">
            <v>CENTRO DE CONVIVENCIA EL ENCIN</v>
          </cell>
          <cell r="C30">
            <v>839.5</v>
          </cell>
        </row>
        <row r="31">
          <cell r="A31">
            <v>407</v>
          </cell>
          <cell r="B31" t="str">
            <v>MUSEO MOMIAS</v>
          </cell>
          <cell r="C31">
            <v>82728</v>
          </cell>
        </row>
        <row r="32">
          <cell r="A32">
            <v>410</v>
          </cell>
          <cell r="B32" t="str">
            <v>MONUMENTO AL PIPILA</v>
          </cell>
          <cell r="C32">
            <v>1752</v>
          </cell>
        </row>
        <row r="33">
          <cell r="A33">
            <v>411</v>
          </cell>
          <cell r="B33" t="str">
            <v>MERCADO HIDALGO</v>
          </cell>
          <cell r="C33">
            <v>1163</v>
          </cell>
        </row>
        <row r="34">
          <cell r="A34">
            <v>412</v>
          </cell>
          <cell r="B34" t="str">
            <v>MERCADO EMBAJADORAS</v>
          </cell>
          <cell r="C34">
            <v>12793.68</v>
          </cell>
        </row>
        <row r="35">
          <cell r="A35">
            <v>414</v>
          </cell>
          <cell r="B35" t="str">
            <v>OTROS PRODUCTOS</v>
          </cell>
          <cell r="C35">
            <v>26.1</v>
          </cell>
        </row>
        <row r="36">
          <cell r="A36">
            <v>417</v>
          </cell>
          <cell r="B36" t="str">
            <v>CONSULTORIO DENTAL</v>
          </cell>
          <cell r="C36">
            <v>393</v>
          </cell>
        </row>
        <row r="37">
          <cell r="A37">
            <v>428</v>
          </cell>
          <cell r="B37" t="str">
            <v>COMERCIANTES SEMIFIJOS</v>
          </cell>
          <cell r="C37">
            <v>13473.39</v>
          </cell>
        </row>
        <row r="38">
          <cell r="A38">
            <v>432</v>
          </cell>
          <cell r="B38" t="str">
            <v>LOCALES PANTEON</v>
          </cell>
          <cell r="C38">
            <v>671</v>
          </cell>
        </row>
        <row r="39">
          <cell r="A39">
            <v>433</v>
          </cell>
          <cell r="B39" t="str">
            <v>SOBRANTES</v>
          </cell>
          <cell r="C39">
            <v>4.37</v>
          </cell>
        </row>
        <row r="40">
          <cell r="A40">
            <v>436</v>
          </cell>
          <cell r="B40" t="str">
            <v>SANITARIOS PRESA DE LA OLLA</v>
          </cell>
          <cell r="C40">
            <v>1080</v>
          </cell>
        </row>
        <row r="41">
          <cell r="A41">
            <v>437</v>
          </cell>
          <cell r="B41" t="str">
            <v>SANITARIOS MDO. EMBAJADORAS</v>
          </cell>
          <cell r="C41">
            <v>1600</v>
          </cell>
        </row>
        <row r="42">
          <cell r="A42">
            <v>438</v>
          </cell>
          <cell r="B42" t="str">
            <v>SANITARIOS MDO. HIDALGO</v>
          </cell>
          <cell r="C42">
            <v>2704</v>
          </cell>
        </row>
        <row r="43">
          <cell r="A43">
            <v>439</v>
          </cell>
          <cell r="B43" t="str">
            <v>SANITARIOS JARDIN REFORMA</v>
          </cell>
          <cell r="C43">
            <v>664</v>
          </cell>
        </row>
        <row r="44">
          <cell r="A44">
            <v>441</v>
          </cell>
          <cell r="B44" t="str">
            <v>SANITARIOS LOS PASTITOS</v>
          </cell>
          <cell r="C44">
            <v>216</v>
          </cell>
        </row>
        <row r="45">
          <cell r="A45">
            <v>443</v>
          </cell>
          <cell r="B45" t="str">
            <v>SANITARIOS FERROCARRIL</v>
          </cell>
          <cell r="C45">
            <v>1512</v>
          </cell>
        </row>
        <row r="46">
          <cell r="A46">
            <v>445</v>
          </cell>
          <cell r="B46" t="str">
            <v>SANITARIOS MUSEO MOMIAS</v>
          </cell>
          <cell r="C46">
            <v>1488</v>
          </cell>
        </row>
        <row r="47">
          <cell r="A47">
            <v>447</v>
          </cell>
          <cell r="B47" t="str">
            <v>LAS CALAS</v>
          </cell>
          <cell r="C47">
            <v>228</v>
          </cell>
        </row>
        <row r="48">
          <cell r="A48">
            <v>451</v>
          </cell>
          <cell r="B48" t="str">
            <v>BODEGAS RASTRO</v>
          </cell>
          <cell r="C48">
            <v>2950</v>
          </cell>
        </row>
        <row r="49">
          <cell r="A49">
            <v>452</v>
          </cell>
          <cell r="B49" t="str">
            <v>LOCALES DEL ENCINO</v>
          </cell>
          <cell r="C49">
            <v>967</v>
          </cell>
        </row>
        <row r="50">
          <cell r="A50">
            <v>470</v>
          </cell>
          <cell r="B50" t="str">
            <v>LOCALES ESTACION</v>
          </cell>
          <cell r="C50">
            <v>966.07</v>
          </cell>
        </row>
        <row r="51">
          <cell r="A51">
            <v>472</v>
          </cell>
          <cell r="B51" t="str">
            <v>MERCADO GAVIRA</v>
          </cell>
          <cell r="C51">
            <v>748</v>
          </cell>
        </row>
        <row r="52">
          <cell r="A52">
            <v>479</v>
          </cell>
          <cell r="B52" t="str">
            <v>COMERCIANTES AMBULANTES</v>
          </cell>
          <cell r="C52">
            <v>450</v>
          </cell>
        </row>
        <row r="53">
          <cell r="A53">
            <v>483</v>
          </cell>
          <cell r="B53" t="str">
            <v>PROMOTOR TURISTICO</v>
          </cell>
          <cell r="C53">
            <v>1416</v>
          </cell>
        </row>
        <row r="54">
          <cell r="A54">
            <v>484</v>
          </cell>
          <cell r="B54" t="str">
            <v>PERMISO PARA ESPECTÁCULOS O CE</v>
          </cell>
          <cell r="C54">
            <v>228</v>
          </cell>
        </row>
        <row r="55">
          <cell r="A55">
            <v>493</v>
          </cell>
          <cell r="B55" t="str">
            <v>RENOVACION PERMISO P/ USO VIA</v>
          </cell>
          <cell r="C55">
            <v>270</v>
          </cell>
        </row>
        <row r="56">
          <cell r="A56">
            <v>502</v>
          </cell>
          <cell r="B56" t="str">
            <v>RECARGOS OTROS IMPTOS Y DERECH</v>
          </cell>
          <cell r="C56">
            <v>3381.11</v>
          </cell>
        </row>
        <row r="57">
          <cell r="A57">
            <v>506</v>
          </cell>
          <cell r="B57" t="str">
            <v>INFRACCIONES DIRECCION DE FISC</v>
          </cell>
          <cell r="C57">
            <v>3188.5</v>
          </cell>
        </row>
        <row r="58">
          <cell r="A58">
            <v>507</v>
          </cell>
          <cell r="B58" t="str">
            <v>INF AL BANDO POLICIA Y BUEN GO</v>
          </cell>
          <cell r="C58">
            <v>2950</v>
          </cell>
        </row>
        <row r="59">
          <cell r="A59">
            <v>508</v>
          </cell>
          <cell r="B59" t="str">
            <v>INF LEY DE TRANSITO Y SU REGLA</v>
          </cell>
          <cell r="C59">
            <v>22896.3</v>
          </cell>
        </row>
        <row r="60">
          <cell r="A60">
            <v>509</v>
          </cell>
          <cell r="B60" t="str">
            <v>EXTEMP VERIFICACION AMB VEHICU</v>
          </cell>
          <cell r="C60">
            <v>2226</v>
          </cell>
        </row>
        <row r="61">
          <cell r="A61">
            <v>536</v>
          </cell>
          <cell r="B61" t="str">
            <v>PADRON DE PROVEEDORES</v>
          </cell>
          <cell r="C61">
            <v>337</v>
          </cell>
        </row>
        <row r="62">
          <cell r="A62">
            <v>710</v>
          </cell>
          <cell r="B62" t="str">
            <v>SUBSIDIO P/LA SEGURIDAD PUB. D</v>
          </cell>
          <cell r="C62">
            <v>4200000</v>
          </cell>
        </row>
        <row r="63">
          <cell r="A63">
            <v>714</v>
          </cell>
          <cell r="B63" t="str">
            <v>FONDO DE PAVIMENTACION Y ESPAC</v>
          </cell>
          <cell r="C63">
            <v>12670328.99</v>
          </cell>
        </row>
        <row r="64">
          <cell r="A64">
            <v>719</v>
          </cell>
          <cell r="B64" t="str">
            <v>FONDOS MIXTOS</v>
          </cell>
          <cell r="C64">
            <v>17650</v>
          </cell>
        </row>
        <row r="65">
          <cell r="A65">
            <v>730</v>
          </cell>
          <cell r="B65" t="str">
            <v>FIDER</v>
          </cell>
          <cell r="C65">
            <v>6100</v>
          </cell>
        </row>
        <row r="66">
          <cell r="A66">
            <v>732</v>
          </cell>
          <cell r="B66" t="str">
            <v>FONDO DE INFRAESTRUCTURA DEPOR</v>
          </cell>
          <cell r="C66">
            <v>3544071.38</v>
          </cell>
        </row>
        <row r="67">
          <cell r="A67">
            <v>733</v>
          </cell>
          <cell r="B67" t="str">
            <v>FONDO DE CULTURA</v>
          </cell>
          <cell r="C67">
            <v>1498500</v>
          </cell>
        </row>
        <row r="68">
          <cell r="A68">
            <v>898</v>
          </cell>
          <cell r="B68" t="str">
            <v>APORTACIONES VOLUNTARIAS BOMBE</v>
          </cell>
          <cell r="C68">
            <v>31920.97</v>
          </cell>
        </row>
        <row r="69">
          <cell r="A69">
            <v>905</v>
          </cell>
          <cell r="B69" t="str">
            <v>SECRETARIA DE FINANZAS, INVERS</v>
          </cell>
          <cell r="C69">
            <v>18512.8</v>
          </cell>
        </row>
      </sheetData>
      <sheetData sheetId="18">
        <row r="1">
          <cell r="A1">
            <v>1</v>
          </cell>
        </row>
      </sheetData>
      <sheetData sheetId="19">
        <row r="1">
          <cell r="A1">
            <v>1</v>
          </cell>
          <cell r="B1" t="str">
            <v>IMPTO. PREDIAL URBANO CORRIENT</v>
          </cell>
          <cell r="C1">
            <v>70711.63</v>
          </cell>
        </row>
        <row r="2">
          <cell r="A2">
            <v>2</v>
          </cell>
          <cell r="B2" t="str">
            <v>IMPTO. PREDIAL RUSTICO CORRIEN</v>
          </cell>
          <cell r="C2">
            <v>3138.6</v>
          </cell>
        </row>
        <row r="3">
          <cell r="A3">
            <v>4</v>
          </cell>
          <cell r="B3" t="str">
            <v>RECARGOS 3%</v>
          </cell>
          <cell r="C3">
            <v>14436.64</v>
          </cell>
        </row>
        <row r="4">
          <cell r="A4">
            <v>7</v>
          </cell>
          <cell r="B4" t="str">
            <v>IMPTO. PREDIAL URBANO REZAGO</v>
          </cell>
          <cell r="C4">
            <v>31662.78</v>
          </cell>
        </row>
        <row r="5">
          <cell r="A5">
            <v>8</v>
          </cell>
          <cell r="B5" t="str">
            <v>IMPTO. PREDIAL RUSTICO REZAGO</v>
          </cell>
          <cell r="C5">
            <v>2048.2399999999998</v>
          </cell>
        </row>
        <row r="6">
          <cell r="A6">
            <v>13</v>
          </cell>
          <cell r="B6" t="str">
            <v>HONORARIOS DE COBRANZA</v>
          </cell>
          <cell r="C6">
            <v>1650.78</v>
          </cell>
        </row>
        <row r="7">
          <cell r="A7">
            <v>14</v>
          </cell>
          <cell r="B7" t="str">
            <v>C.O.A. 20%</v>
          </cell>
          <cell r="C7">
            <v>139</v>
          </cell>
        </row>
        <row r="8">
          <cell r="A8">
            <v>103</v>
          </cell>
          <cell r="B8" t="str">
            <v>TRASLACION DE DOMINIO</v>
          </cell>
          <cell r="C8">
            <v>85714.16</v>
          </cell>
        </row>
        <row r="9">
          <cell r="A9">
            <v>110</v>
          </cell>
          <cell r="B9" t="str">
            <v>ESPECTACULOS PUBLICOS ESPORADI</v>
          </cell>
          <cell r="C9">
            <v>91815.9</v>
          </cell>
        </row>
        <row r="10">
          <cell r="A10">
            <v>112</v>
          </cell>
          <cell r="B10" t="str">
            <v>ESPECTACULOS PUBLICOS PERMANEN</v>
          </cell>
          <cell r="C10">
            <v>3504.6</v>
          </cell>
        </row>
        <row r="11">
          <cell r="A11">
            <v>200</v>
          </cell>
          <cell r="B11" t="str">
            <v>RASTRO</v>
          </cell>
          <cell r="C11">
            <v>42861.06</v>
          </cell>
        </row>
        <row r="12">
          <cell r="A12">
            <v>201</v>
          </cell>
          <cell r="B12" t="str">
            <v>RECOLECCION DE BASURA</v>
          </cell>
          <cell r="C12">
            <v>20.399999999999999</v>
          </cell>
        </row>
        <row r="13">
          <cell r="A13">
            <v>203</v>
          </cell>
          <cell r="B13" t="str">
            <v>PANTEONES CIUDAD</v>
          </cell>
          <cell r="C13">
            <v>977.94</v>
          </cell>
        </row>
        <row r="14">
          <cell r="A14">
            <v>205</v>
          </cell>
          <cell r="B14" t="str">
            <v>ESTACIONAMIENTO MUSEO MOMIAS</v>
          </cell>
          <cell r="C14">
            <v>30167</v>
          </cell>
        </row>
        <row r="15">
          <cell r="A15">
            <v>206</v>
          </cell>
          <cell r="B15" t="str">
            <v>ESTACIONAMIENTO MERCADO HIDALG</v>
          </cell>
          <cell r="C15">
            <v>10242</v>
          </cell>
        </row>
        <row r="16">
          <cell r="A16">
            <v>207</v>
          </cell>
          <cell r="B16" t="str">
            <v>ESTAC.  MERCADO EMBAJADORAS</v>
          </cell>
          <cell r="C16">
            <v>1555</v>
          </cell>
        </row>
        <row r="17">
          <cell r="A17">
            <v>210</v>
          </cell>
          <cell r="B17" t="str">
            <v>POR LIC. DE CONST. Y AMPLIACIO</v>
          </cell>
          <cell r="C17">
            <v>25855.86</v>
          </cell>
        </row>
        <row r="18">
          <cell r="A18">
            <v>217</v>
          </cell>
          <cell r="B18" t="str">
            <v>ANALISIS DE FAC PARA DIV LOT O</v>
          </cell>
          <cell r="C18">
            <v>1047.48</v>
          </cell>
        </row>
        <row r="19">
          <cell r="A19">
            <v>229</v>
          </cell>
          <cell r="B19" t="str">
            <v>CONSTANCIAS DE ESTADO DE CUENT</v>
          </cell>
          <cell r="C19">
            <v>924</v>
          </cell>
        </row>
        <row r="20">
          <cell r="A20">
            <v>248</v>
          </cell>
          <cell r="B20" t="str">
            <v>ESTACIONAMIENTO EX. EST. FERRO</v>
          </cell>
          <cell r="C20">
            <v>41070</v>
          </cell>
        </row>
        <row r="21">
          <cell r="A21">
            <v>249</v>
          </cell>
          <cell r="B21" t="str">
            <v>REGUL. PROR.LIC.CONT.75% DER.</v>
          </cell>
          <cell r="C21">
            <v>296.99</v>
          </cell>
        </row>
        <row r="22">
          <cell r="A22">
            <v>252</v>
          </cell>
          <cell r="B22" t="str">
            <v>RESOLUCION DE IMPACTO AMBIENTA</v>
          </cell>
          <cell r="C22">
            <v>649.79</v>
          </cell>
        </row>
        <row r="23">
          <cell r="A23">
            <v>253</v>
          </cell>
          <cell r="B23" t="str">
            <v>ESTACIONAMIENTO EMBAJADORAS  (</v>
          </cell>
          <cell r="C23">
            <v>33978</v>
          </cell>
        </row>
        <row r="24">
          <cell r="A24">
            <v>256</v>
          </cell>
          <cell r="B24" t="str">
            <v>POR ALINEAM. N° USO HABIT</v>
          </cell>
          <cell r="C24">
            <v>3287.1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268</v>
          </cell>
          <cell r="B26" t="str">
            <v>CASA DE LA CULTURA</v>
          </cell>
          <cell r="C26">
            <v>11070.56</v>
          </cell>
        </row>
        <row r="27">
          <cell r="A27">
            <v>273</v>
          </cell>
          <cell r="B27" t="str">
            <v>PENSION EST. JARDIN EMBAJADORA</v>
          </cell>
          <cell r="C27">
            <v>417.04</v>
          </cell>
        </row>
        <row r="28">
          <cell r="A28">
            <v>274</v>
          </cell>
          <cell r="B28" t="str">
            <v>EXTENSION DE HORARIO</v>
          </cell>
          <cell r="C28">
            <v>1486.44</v>
          </cell>
        </row>
        <row r="29">
          <cell r="A29">
            <v>276</v>
          </cell>
          <cell r="B29" t="str">
            <v>CONSTANCIAS DIRECCION DE TRANS</v>
          </cell>
          <cell r="C29">
            <v>1424.6</v>
          </cell>
        </row>
        <row r="30">
          <cell r="A30">
            <v>278</v>
          </cell>
          <cell r="B30" t="str">
            <v>CONSTANCIAS QUE EXPIDAN LAS DE</v>
          </cell>
          <cell r="C30">
            <v>1508.4</v>
          </cell>
        </row>
        <row r="31">
          <cell r="A31">
            <v>280</v>
          </cell>
          <cell r="B31" t="str">
            <v>SERVICIOS CONTROL CANINO</v>
          </cell>
          <cell r="C31">
            <v>250.42</v>
          </cell>
        </row>
        <row r="32">
          <cell r="A32">
            <v>281</v>
          </cell>
          <cell r="B32" t="str">
            <v>VIGILANCIA POR EVENTO</v>
          </cell>
          <cell r="C32">
            <v>3242</v>
          </cell>
        </row>
        <row r="33">
          <cell r="A33">
            <v>293</v>
          </cell>
          <cell r="B33" t="str">
            <v>SERVICIOS EXTRAORDINARIOS</v>
          </cell>
          <cell r="C33">
            <v>648.4</v>
          </cell>
        </row>
        <row r="34">
          <cell r="A34">
            <v>297</v>
          </cell>
          <cell r="B34" t="str">
            <v>D.A.P.</v>
          </cell>
          <cell r="C34">
            <v>640</v>
          </cell>
        </row>
        <row r="35">
          <cell r="A35">
            <v>400</v>
          </cell>
          <cell r="B35" t="str">
            <v>LOCALES PRESA DE LA OLLA</v>
          </cell>
          <cell r="C35">
            <v>2250</v>
          </cell>
        </row>
        <row r="36">
          <cell r="A36">
            <v>405</v>
          </cell>
          <cell r="B36" t="str">
            <v>CENTRO DE CONVIVENCIA EL ENCIN</v>
          </cell>
          <cell r="C36">
            <v>9767</v>
          </cell>
        </row>
        <row r="37">
          <cell r="A37">
            <v>407</v>
          </cell>
          <cell r="B37" t="str">
            <v>MUSEO MOMIAS</v>
          </cell>
          <cell r="C37">
            <v>1709175</v>
          </cell>
        </row>
        <row r="38">
          <cell r="A38">
            <v>410</v>
          </cell>
          <cell r="B38" t="str">
            <v>MONUMENTO AL PIPILA</v>
          </cell>
          <cell r="C38">
            <v>23196</v>
          </cell>
        </row>
        <row r="39">
          <cell r="A39">
            <v>411</v>
          </cell>
          <cell r="B39" t="str">
            <v>MERCADO HIDALGO</v>
          </cell>
          <cell r="C39">
            <v>9116.64</v>
          </cell>
        </row>
        <row r="40">
          <cell r="A40">
            <v>412</v>
          </cell>
          <cell r="B40" t="str">
            <v>MERCADO EMBAJADORAS</v>
          </cell>
          <cell r="C40">
            <v>3471</v>
          </cell>
        </row>
        <row r="41">
          <cell r="A41">
            <v>414</v>
          </cell>
          <cell r="B41" t="str">
            <v>OTROS PRODUCTOS</v>
          </cell>
          <cell r="C41">
            <v>121.8</v>
          </cell>
        </row>
        <row r="42">
          <cell r="A42">
            <v>417</v>
          </cell>
          <cell r="B42" t="str">
            <v>CONSULTORIO DENTAL</v>
          </cell>
          <cell r="C42">
            <v>262</v>
          </cell>
        </row>
        <row r="43">
          <cell r="A43">
            <v>426</v>
          </cell>
          <cell r="B43" t="str">
            <v>AREAS OCUP POR HOT, REST, BARE</v>
          </cell>
          <cell r="C43">
            <v>24829.200000000001</v>
          </cell>
        </row>
        <row r="44">
          <cell r="A44">
            <v>428</v>
          </cell>
          <cell r="B44" t="str">
            <v>COMERCIANTES SEMIFIJOS</v>
          </cell>
          <cell r="C44">
            <v>28933.46</v>
          </cell>
        </row>
        <row r="45">
          <cell r="A45">
            <v>432</v>
          </cell>
          <cell r="B45" t="str">
            <v>LOCALES PANTEON</v>
          </cell>
          <cell r="C45">
            <v>1342</v>
          </cell>
        </row>
        <row r="46">
          <cell r="A46">
            <v>433</v>
          </cell>
          <cell r="B46" t="str">
            <v>SOBRANTES</v>
          </cell>
          <cell r="C46">
            <v>535.45000000000005</v>
          </cell>
        </row>
        <row r="47">
          <cell r="A47">
            <v>436</v>
          </cell>
          <cell r="B47" t="str">
            <v>SANITARIOS PRESA DE LA OLLA</v>
          </cell>
          <cell r="C47">
            <v>9604</v>
          </cell>
        </row>
        <row r="48">
          <cell r="A48">
            <v>437</v>
          </cell>
          <cell r="B48" t="str">
            <v>SANITARIOS MDO. EMBAJADORAS</v>
          </cell>
          <cell r="C48">
            <v>18000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21/04/2014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438</v>
          </cell>
          <cell r="B58" t="str">
            <v>SANITARIOS MDO. HIDALGO</v>
          </cell>
          <cell r="C58">
            <v>37216</v>
          </cell>
        </row>
        <row r="59">
          <cell r="A59">
            <v>439</v>
          </cell>
          <cell r="B59" t="str">
            <v>SANITARIOS JARDIN REFORMA</v>
          </cell>
          <cell r="C59">
            <v>12984</v>
          </cell>
        </row>
        <row r="60">
          <cell r="A60">
            <v>441</v>
          </cell>
          <cell r="B60" t="str">
            <v>SANITARIOS LOS PASTITOS</v>
          </cell>
          <cell r="C60">
            <v>2864</v>
          </cell>
        </row>
        <row r="61">
          <cell r="A61">
            <v>443</v>
          </cell>
          <cell r="B61" t="str">
            <v>SANITARIOS FERROCARRIL</v>
          </cell>
          <cell r="C61">
            <v>17688</v>
          </cell>
        </row>
        <row r="62">
          <cell r="A62">
            <v>445</v>
          </cell>
          <cell r="B62" t="str">
            <v>SANITARIOS MUSEO MOMIAS</v>
          </cell>
          <cell r="C62">
            <v>22224</v>
          </cell>
        </row>
        <row r="63">
          <cell r="A63">
            <v>447</v>
          </cell>
          <cell r="B63" t="str">
            <v>LAS CALAS</v>
          </cell>
          <cell r="C63">
            <v>108</v>
          </cell>
        </row>
        <row r="64">
          <cell r="A64">
            <v>454</v>
          </cell>
          <cell r="B64" t="str">
            <v>FIESTAS TRADICIONALES</v>
          </cell>
          <cell r="C64">
            <v>28719.5</v>
          </cell>
        </row>
        <row r="65">
          <cell r="A65">
            <v>470</v>
          </cell>
          <cell r="B65" t="str">
            <v>LOCALES ESTACION</v>
          </cell>
          <cell r="C65">
            <v>2870</v>
          </cell>
        </row>
        <row r="66">
          <cell r="A66">
            <v>472</v>
          </cell>
          <cell r="B66" t="str">
            <v>MERCADO GAVIRA</v>
          </cell>
          <cell r="C66">
            <v>1496</v>
          </cell>
        </row>
        <row r="67">
          <cell r="A67">
            <v>479</v>
          </cell>
          <cell r="B67" t="str">
            <v>COMERCIANTES AMBULANTES</v>
          </cell>
          <cell r="C67">
            <v>540</v>
          </cell>
        </row>
        <row r="68">
          <cell r="A68">
            <v>483</v>
          </cell>
          <cell r="B68" t="str">
            <v>PROMOTOR TURISTICO</v>
          </cell>
          <cell r="C68">
            <v>242.12</v>
          </cell>
        </row>
        <row r="69">
          <cell r="A69">
            <v>493</v>
          </cell>
          <cell r="B69" t="str">
            <v>RENOVACION PERMISO P/ USO VIA</v>
          </cell>
          <cell r="C69">
            <v>540</v>
          </cell>
        </row>
        <row r="70">
          <cell r="A70">
            <v>502</v>
          </cell>
          <cell r="B70" t="str">
            <v>RECARGOS OTROS IMPTOS Y DERECH</v>
          </cell>
          <cell r="C70">
            <v>5265.57</v>
          </cell>
        </row>
        <row r="71">
          <cell r="A71">
            <v>507</v>
          </cell>
          <cell r="B71" t="str">
            <v>INF AL BANDO POLICIA Y BUEN GO</v>
          </cell>
          <cell r="C71">
            <v>2650</v>
          </cell>
        </row>
        <row r="72">
          <cell r="A72">
            <v>508</v>
          </cell>
          <cell r="B72" t="str">
            <v>INF LEY DE TRANSITO Y SU REGLA</v>
          </cell>
          <cell r="C72">
            <v>18759</v>
          </cell>
        </row>
        <row r="73">
          <cell r="A73">
            <v>509</v>
          </cell>
          <cell r="B73" t="str">
            <v>EXTEMP VERIFICACION AMB VEHICU</v>
          </cell>
          <cell r="C73">
            <v>921</v>
          </cell>
        </row>
        <row r="74">
          <cell r="A74">
            <v>529</v>
          </cell>
          <cell r="B74" t="str">
            <v>OTROS DONATIVOS</v>
          </cell>
          <cell r="C74">
            <v>5.73</v>
          </cell>
        </row>
        <row r="75">
          <cell r="A75">
            <v>892</v>
          </cell>
          <cell r="B75" t="str">
            <v>REPARACION DE DAÑOS</v>
          </cell>
          <cell r="C75">
            <v>6423</v>
          </cell>
        </row>
        <row r="76">
          <cell r="A76">
            <v>920</v>
          </cell>
          <cell r="B76" t="str">
            <v>VENTA DE INMUEBLES PROPIEDAD D</v>
          </cell>
          <cell r="C76">
            <v>2190.6999999999998</v>
          </cell>
        </row>
      </sheetData>
      <sheetData sheetId="20">
        <row r="1">
          <cell r="A1">
            <v>1</v>
          </cell>
        </row>
      </sheetData>
      <sheetData sheetId="21">
        <row r="1">
          <cell r="A1">
            <v>203</v>
          </cell>
          <cell r="B1" t="str">
            <v>PANTEONES CIUDAD</v>
          </cell>
          <cell r="C1">
            <v>632.91999999999996</v>
          </cell>
        </row>
        <row r="2">
          <cell r="A2">
            <v>204</v>
          </cell>
          <cell r="B2" t="str">
            <v>PANTEONES COMUNIDADES</v>
          </cell>
          <cell r="C2">
            <v>1265.8399999999999</v>
          </cell>
        </row>
        <row r="3">
          <cell r="A3">
            <v>268</v>
          </cell>
          <cell r="B3" t="str">
            <v>CASA DE LA CULTURA</v>
          </cell>
          <cell r="C3">
            <v>585.22</v>
          </cell>
        </row>
        <row r="4">
          <cell r="A4">
            <v>412</v>
          </cell>
          <cell r="B4" t="str">
            <v>MERCADO EMBAJADORAS</v>
          </cell>
          <cell r="C4">
            <v>121.68</v>
          </cell>
        </row>
        <row r="5">
          <cell r="A5">
            <v>428</v>
          </cell>
          <cell r="B5" t="str">
            <v>COMERCIANTES SEMIFIJOS</v>
          </cell>
          <cell r="C5">
            <v>1388.24</v>
          </cell>
        </row>
        <row r="6">
          <cell r="A6">
            <v>433</v>
          </cell>
          <cell r="B6" t="str">
            <v>SOBRANTES</v>
          </cell>
          <cell r="C6">
            <v>0.48</v>
          </cell>
        </row>
        <row r="7">
          <cell r="A7">
            <v>447</v>
          </cell>
          <cell r="B7" t="str">
            <v>LAS CALAS</v>
          </cell>
          <cell r="C7">
            <v>492</v>
          </cell>
        </row>
        <row r="8">
          <cell r="A8">
            <v>502</v>
          </cell>
          <cell r="B8" t="str">
            <v>RECARGOS OTROS IMPTOS Y DERECH</v>
          </cell>
          <cell r="C8">
            <v>298.54000000000002</v>
          </cell>
        </row>
        <row r="9">
          <cell r="A9">
            <v>507</v>
          </cell>
          <cell r="B9" t="str">
            <v>INF AL BANDO POLICIA Y BUEN GO</v>
          </cell>
          <cell r="C9">
            <v>1700</v>
          </cell>
        </row>
        <row r="10">
          <cell r="A10">
            <v>508</v>
          </cell>
          <cell r="B10" t="str">
            <v>INF LEY DE TRANSITO Y SU REGLA</v>
          </cell>
          <cell r="C10">
            <v>6025.08</v>
          </cell>
        </row>
      </sheetData>
      <sheetData sheetId="22">
        <row r="1">
          <cell r="A1">
            <v>1</v>
          </cell>
        </row>
      </sheetData>
      <sheetData sheetId="23">
        <row r="1">
          <cell r="A1">
            <v>203</v>
          </cell>
          <cell r="B1" t="str">
            <v>PANTEONES CIUDAD</v>
          </cell>
          <cell r="C1">
            <v>1989.49</v>
          </cell>
        </row>
        <row r="2">
          <cell r="A2">
            <v>204</v>
          </cell>
          <cell r="B2" t="str">
            <v>PANTEONES COMUNIDADES</v>
          </cell>
          <cell r="C2">
            <v>316.45999999999998</v>
          </cell>
        </row>
        <row r="3">
          <cell r="A3">
            <v>433</v>
          </cell>
          <cell r="B3" t="str">
            <v>SOBRANTES</v>
          </cell>
          <cell r="C3">
            <v>0.4</v>
          </cell>
        </row>
        <row r="4">
          <cell r="A4">
            <v>447</v>
          </cell>
          <cell r="B4" t="str">
            <v>LAS CALAS</v>
          </cell>
          <cell r="C4">
            <v>876</v>
          </cell>
        </row>
        <row r="5">
          <cell r="A5">
            <v>507</v>
          </cell>
          <cell r="B5" t="str">
            <v>INF AL BANDO POLICIA Y BUEN GO</v>
          </cell>
          <cell r="C5">
            <v>1850</v>
          </cell>
        </row>
        <row r="6">
          <cell r="A6">
            <v>508</v>
          </cell>
          <cell r="B6" t="str">
            <v>INF LEY DE TRANSITO Y SU REGLA</v>
          </cell>
          <cell r="C6">
            <v>22704.1</v>
          </cell>
        </row>
      </sheetData>
      <sheetData sheetId="24">
        <row r="1">
          <cell r="A1">
            <v>1</v>
          </cell>
        </row>
      </sheetData>
      <sheetData sheetId="25">
        <row r="1">
          <cell r="A1">
            <v>1</v>
          </cell>
          <cell r="B1" t="str">
            <v>IMPTO. PREDIAL URBANO</v>
          </cell>
          <cell r="C1">
            <v>72.5</v>
          </cell>
        </row>
        <row r="2">
          <cell r="A2">
            <v>4</v>
          </cell>
          <cell r="B2" t="str">
            <v>RECARGOS 3%</v>
          </cell>
          <cell r="C2">
            <v>2.17</v>
          </cell>
        </row>
        <row r="3">
          <cell r="A3">
            <v>201</v>
          </cell>
          <cell r="B3" t="str">
            <v>RECOLECCION DE BASURA</v>
          </cell>
          <cell r="C3">
            <v>6.8</v>
          </cell>
        </row>
        <row r="4">
          <cell r="A4">
            <v>203</v>
          </cell>
          <cell r="B4" t="str">
            <v>PANTEONES CIUDAD</v>
          </cell>
          <cell r="C4">
            <v>963.66</v>
          </cell>
        </row>
        <row r="5">
          <cell r="A5">
            <v>204</v>
          </cell>
          <cell r="B5" t="str">
            <v>PANTEONES COMUNIDADES</v>
          </cell>
          <cell r="C5">
            <v>1505.17</v>
          </cell>
        </row>
        <row r="6">
          <cell r="A6">
            <v>433</v>
          </cell>
          <cell r="B6" t="str">
            <v>SOBRANTES</v>
          </cell>
          <cell r="C6">
            <v>0.22</v>
          </cell>
        </row>
        <row r="7">
          <cell r="A7">
            <v>447</v>
          </cell>
          <cell r="B7" t="str">
            <v>LAS CALAS</v>
          </cell>
          <cell r="C7">
            <v>912</v>
          </cell>
        </row>
        <row r="8">
          <cell r="A8">
            <v>454</v>
          </cell>
          <cell r="B8" t="str">
            <v>FIESTAS TRADICIONALES</v>
          </cell>
          <cell r="C8">
            <v>142</v>
          </cell>
        </row>
        <row r="9">
          <cell r="A9">
            <v>507</v>
          </cell>
          <cell r="B9" t="str">
            <v>INF AL BANDO POLICIA</v>
          </cell>
          <cell r="C9">
            <v>3840</v>
          </cell>
        </row>
        <row r="10">
          <cell r="A10">
            <v>508</v>
          </cell>
          <cell r="B10" t="str">
            <v>INF LEY DE TRANSITO Y</v>
          </cell>
          <cell r="C10">
            <v>7883.98</v>
          </cell>
        </row>
      </sheetData>
      <sheetData sheetId="26">
        <row r="1">
          <cell r="A1">
            <v>1</v>
          </cell>
        </row>
      </sheetData>
      <sheetData sheetId="27">
        <row r="1">
          <cell r="A1">
            <v>2</v>
          </cell>
          <cell r="B1" t="str">
            <v>IMPTO. PREDIAL RUSTICO CORRIEN</v>
          </cell>
          <cell r="C1">
            <v>414</v>
          </cell>
        </row>
        <row r="2">
          <cell r="A2">
            <v>4</v>
          </cell>
          <cell r="B2" t="str">
            <v>RECARGOS 3%</v>
          </cell>
          <cell r="C2">
            <v>10.08</v>
          </cell>
        </row>
        <row r="3">
          <cell r="A3">
            <v>14</v>
          </cell>
          <cell r="B3" t="str">
            <v>C.O.A. 20%</v>
          </cell>
          <cell r="C3">
            <v>0</v>
          </cell>
        </row>
        <row r="4">
          <cell r="A4">
            <v>297</v>
          </cell>
          <cell r="B4" t="str">
            <v>D.A.P.</v>
          </cell>
          <cell r="C4">
            <v>20</v>
          </cell>
        </row>
        <row r="5">
          <cell r="A5">
            <v>411</v>
          </cell>
          <cell r="B5" t="str">
            <v>MERCADO HIDALGO</v>
          </cell>
          <cell r="C5">
            <v>1087</v>
          </cell>
        </row>
        <row r="6">
          <cell r="A6">
            <v>428</v>
          </cell>
          <cell r="B6" t="str">
            <v>COMERCIANTES SEMIFIJOS</v>
          </cell>
          <cell r="C6">
            <v>330</v>
          </cell>
        </row>
        <row r="7">
          <cell r="A7">
            <v>433</v>
          </cell>
          <cell r="B7" t="str">
            <v>SOBRANTES</v>
          </cell>
          <cell r="C7">
            <v>0.49</v>
          </cell>
        </row>
        <row r="8">
          <cell r="A8">
            <v>447</v>
          </cell>
          <cell r="B8" t="str">
            <v>LAS CALAS</v>
          </cell>
          <cell r="C8">
            <v>828</v>
          </cell>
        </row>
        <row r="9">
          <cell r="A9">
            <v>502</v>
          </cell>
          <cell r="B9" t="str">
            <v>RECARGOS OTROS IMPTOS Y DERECH</v>
          </cell>
          <cell r="C9">
            <v>42.51</v>
          </cell>
        </row>
        <row r="10">
          <cell r="A10">
            <v>507</v>
          </cell>
          <cell r="B10" t="str">
            <v>INF AL BANDO POLICIA Y BUEN GO</v>
          </cell>
          <cell r="C10">
            <v>4050</v>
          </cell>
        </row>
        <row r="11">
          <cell r="A11">
            <v>508</v>
          </cell>
          <cell r="B11" t="str">
            <v>INF LEY DE TRANSITO Y SU REGLA</v>
          </cell>
          <cell r="C11">
            <v>15171.9</v>
          </cell>
        </row>
        <row r="12">
          <cell r="A12">
            <v>282</v>
          </cell>
          <cell r="B12" t="str">
            <v>PERMISO EXTRAORDINARIO</v>
          </cell>
          <cell r="C12">
            <v>1805.92</v>
          </cell>
        </row>
        <row r="13">
          <cell r="A13">
            <v>297</v>
          </cell>
          <cell r="B13" t="str">
            <v>D.A.P.</v>
          </cell>
          <cell r="C13">
            <v>566.91</v>
          </cell>
        </row>
        <row r="14">
          <cell r="A14">
            <v>411</v>
          </cell>
          <cell r="B14" t="str">
            <v>MERCADO HIDALGO</v>
          </cell>
          <cell r="C14">
            <v>1964</v>
          </cell>
        </row>
        <row r="15">
          <cell r="A15">
            <v>412</v>
          </cell>
          <cell r="B15" t="str">
            <v>MERCADO EMBAJADORAS</v>
          </cell>
          <cell r="C15">
            <v>260</v>
          </cell>
        </row>
        <row r="16">
          <cell r="A16">
            <v>428</v>
          </cell>
          <cell r="B16" t="str">
            <v>COMERCIANTES SEMIFIJOS</v>
          </cell>
          <cell r="C16">
            <v>726</v>
          </cell>
        </row>
        <row r="17">
          <cell r="A17">
            <v>433</v>
          </cell>
          <cell r="B17" t="str">
            <v>SOBRANTES</v>
          </cell>
          <cell r="C17">
            <v>1.46</v>
          </cell>
        </row>
        <row r="18">
          <cell r="A18">
            <v>447</v>
          </cell>
          <cell r="B18" t="str">
            <v>LAS CALAS</v>
          </cell>
          <cell r="C18">
            <v>240</v>
          </cell>
        </row>
        <row r="19">
          <cell r="A19">
            <v>454</v>
          </cell>
          <cell r="B19" t="str">
            <v>FIESTAS TRADICIONALES</v>
          </cell>
          <cell r="C19">
            <v>12141</v>
          </cell>
        </row>
        <row r="20">
          <cell r="A20">
            <v>479</v>
          </cell>
          <cell r="B20" t="str">
            <v>COMERCIANTES AMBULANTES</v>
          </cell>
          <cell r="C20">
            <v>378</v>
          </cell>
        </row>
        <row r="21">
          <cell r="A21">
            <v>484</v>
          </cell>
          <cell r="B21" t="str">
            <v>PERMISO PARA ESPECTÁCULOS O CE</v>
          </cell>
          <cell r="C21">
            <v>228</v>
          </cell>
        </row>
        <row r="22">
          <cell r="A22">
            <v>485</v>
          </cell>
          <cell r="B22" t="str">
            <v>SELLADO DE BOLETOS</v>
          </cell>
          <cell r="C22">
            <v>450</v>
          </cell>
        </row>
        <row r="23">
          <cell r="A23">
            <v>502</v>
          </cell>
          <cell r="B23" t="str">
            <v>RECARGOS OTROS IMPTOS Y DERECH</v>
          </cell>
          <cell r="C23">
            <v>105.42</v>
          </cell>
        </row>
        <row r="24">
          <cell r="A24">
            <v>507</v>
          </cell>
          <cell r="B24" t="str">
            <v>INF AL BANDO POLICIA Y BUEN GO</v>
          </cell>
          <cell r="C24">
            <v>1150</v>
          </cell>
        </row>
        <row r="25">
          <cell r="A25">
            <v>508</v>
          </cell>
          <cell r="B25" t="str">
            <v>INF LEY DE TRANSITO Y SU REGLA</v>
          </cell>
          <cell r="C25">
            <v>16834</v>
          </cell>
        </row>
      </sheetData>
      <sheetData sheetId="28">
        <row r="1">
          <cell r="A1">
            <v>1</v>
          </cell>
        </row>
      </sheetData>
      <sheetData sheetId="29">
        <row r="1">
          <cell r="A1">
            <v>1</v>
          </cell>
          <cell r="B1" t="str">
            <v>IMPTO. PREDIAL URBANO CORRIENT</v>
          </cell>
          <cell r="C1">
            <v>1962.39</v>
          </cell>
        </row>
        <row r="2">
          <cell r="A2">
            <v>2</v>
          </cell>
          <cell r="B2" t="str">
            <v>IMPTO. PREDIAL RUSTICO CORRIEN</v>
          </cell>
          <cell r="C2">
            <v>414</v>
          </cell>
        </row>
        <row r="3">
          <cell r="A3">
            <v>4</v>
          </cell>
          <cell r="B3" t="str">
            <v>RECARGOS 3%</v>
          </cell>
          <cell r="C3">
            <v>977.12</v>
          </cell>
        </row>
        <row r="4">
          <cell r="A4">
            <v>7</v>
          </cell>
          <cell r="B4" t="str">
            <v>IMPTO. PREDIAL URBANO REZAGO</v>
          </cell>
          <cell r="C4">
            <v>1794.51</v>
          </cell>
        </row>
        <row r="5">
          <cell r="A5">
            <v>8</v>
          </cell>
          <cell r="B5" t="str">
            <v>IMPTO. PREDIAL RUSTICO REZAGO</v>
          </cell>
          <cell r="C5">
            <v>360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201</v>
          </cell>
          <cell r="B7" t="str">
            <v>RECOLECCION DE BASURA</v>
          </cell>
          <cell r="C7">
            <v>227.8</v>
          </cell>
        </row>
        <row r="8">
          <cell r="A8">
            <v>203</v>
          </cell>
          <cell r="B8" t="str">
            <v>PANTEONES CIUDAD</v>
          </cell>
          <cell r="C8">
            <v>3938.27</v>
          </cell>
        </row>
        <row r="9">
          <cell r="A9">
            <v>204</v>
          </cell>
          <cell r="B9" t="str">
            <v>PANTEONES COMUNIDADES</v>
          </cell>
          <cell r="C9">
            <v>267.17</v>
          </cell>
        </row>
        <row r="10">
          <cell r="A10">
            <v>268</v>
          </cell>
          <cell r="B10" t="str">
            <v>CASA DE LA CULTURA</v>
          </cell>
          <cell r="C10">
            <v>1267.99</v>
          </cell>
        </row>
        <row r="11">
          <cell r="A11">
            <v>276</v>
          </cell>
          <cell r="B11" t="str">
            <v>CONSTANCIAS DIRECCION DE TRANS</v>
          </cell>
          <cell r="C11">
            <v>1089.4000000000001</v>
          </cell>
        </row>
        <row r="12">
          <cell r="A12">
            <v>282</v>
          </cell>
          <cell r="B12" t="str">
            <v>PERMISO EXTRAORDINARIO</v>
          </cell>
          <cell r="C12">
            <v>677.22</v>
          </cell>
        </row>
        <row r="13">
          <cell r="A13">
            <v>284</v>
          </cell>
          <cell r="B13" t="str">
            <v>REVISTA MECANICA SEMESTRAL</v>
          </cell>
          <cell r="C13">
            <v>136.69</v>
          </cell>
        </row>
        <row r="14">
          <cell r="A14">
            <v>286</v>
          </cell>
          <cell r="B14" t="str">
            <v>PERMISO SUPLETORIO DE TRANSPOR</v>
          </cell>
          <cell r="C14">
            <v>741.6</v>
          </cell>
        </row>
        <row r="15">
          <cell r="A15">
            <v>297</v>
          </cell>
          <cell r="B15" t="str">
            <v>D.A.P.</v>
          </cell>
          <cell r="C15">
            <v>60</v>
          </cell>
        </row>
        <row r="16">
          <cell r="A16">
            <v>411</v>
          </cell>
          <cell r="B16" t="str">
            <v>MERCADO HIDALGO</v>
          </cell>
          <cell r="C16">
            <v>1075.96</v>
          </cell>
        </row>
        <row r="17">
          <cell r="A17">
            <v>428</v>
          </cell>
          <cell r="B17" t="str">
            <v>COMERCIANTES SEMIFIJOS</v>
          </cell>
          <cell r="C17">
            <v>2981</v>
          </cell>
        </row>
        <row r="18">
          <cell r="A18">
            <v>433</v>
          </cell>
          <cell r="B18" t="str">
            <v>SOBRANTES</v>
          </cell>
          <cell r="C18">
            <v>19.079999999999998</v>
          </cell>
        </row>
        <row r="19">
          <cell r="A19">
            <v>447</v>
          </cell>
          <cell r="B19" t="str">
            <v>LAS CALAS</v>
          </cell>
          <cell r="C19">
            <v>468</v>
          </cell>
        </row>
        <row r="20">
          <cell r="A20">
            <v>454</v>
          </cell>
          <cell r="B20" t="str">
            <v>FIESTAS TRADICIONALES</v>
          </cell>
          <cell r="C20">
            <v>3267</v>
          </cell>
        </row>
        <row r="21">
          <cell r="A21">
            <v>479</v>
          </cell>
          <cell r="B21" t="str">
            <v>COMERCIANTES AMBULANTES</v>
          </cell>
          <cell r="C21">
            <v>600</v>
          </cell>
        </row>
        <row r="22">
          <cell r="A22">
            <v>484</v>
          </cell>
          <cell r="B22" t="str">
            <v>PERMISO PARA ESPECTÁCULOS O CE</v>
          </cell>
          <cell r="C22">
            <v>228</v>
          </cell>
        </row>
        <row r="23">
          <cell r="A23">
            <v>502</v>
          </cell>
          <cell r="B23" t="str">
            <v>RECARGOS OTROS IMPTOS Y DERECH</v>
          </cell>
          <cell r="C23">
            <v>265.2</v>
          </cell>
        </row>
        <row r="24">
          <cell r="A24">
            <v>507</v>
          </cell>
          <cell r="B24" t="str">
            <v>INF AL BANDO POLICIA Y BUEN GO</v>
          </cell>
          <cell r="C24">
            <v>350</v>
          </cell>
        </row>
        <row r="25">
          <cell r="A25">
            <v>508</v>
          </cell>
          <cell r="B25" t="str">
            <v>INF LEY DE TRANSITO Y SU REGLA</v>
          </cell>
          <cell r="C25">
            <v>22869.5</v>
          </cell>
        </row>
      </sheetData>
      <sheetData sheetId="30">
        <row r="1">
          <cell r="A1">
            <v>1</v>
          </cell>
        </row>
      </sheetData>
      <sheetData sheetId="31">
        <row r="1">
          <cell r="A1">
            <v>1</v>
          </cell>
          <cell r="B1" t="str">
            <v>IMPTO. PREDIAL URBANO CORRIENT</v>
          </cell>
          <cell r="C1">
            <v>67140.44</v>
          </cell>
        </row>
        <row r="2">
          <cell r="A2">
            <v>2</v>
          </cell>
          <cell r="B2" t="str">
            <v>IMPTO. PREDIAL RUSTICO CORRIEN</v>
          </cell>
          <cell r="C2">
            <v>60621.61</v>
          </cell>
        </row>
        <row r="3">
          <cell r="A3">
            <v>4</v>
          </cell>
          <cell r="B3" t="str">
            <v>RECARGOS 3%</v>
          </cell>
          <cell r="C3">
            <v>3678.98</v>
          </cell>
        </row>
        <row r="4">
          <cell r="A4">
            <v>7</v>
          </cell>
          <cell r="B4" t="str">
            <v>IMPTO. PREDIAL URBANO REZAGO</v>
          </cell>
          <cell r="C4">
            <v>3587.5</v>
          </cell>
        </row>
        <row r="5">
          <cell r="A5">
            <v>13</v>
          </cell>
          <cell r="B5" t="str">
            <v>HONORARIOS DE COBRANZA</v>
          </cell>
          <cell r="C5">
            <v>127.54</v>
          </cell>
        </row>
        <row r="6">
          <cell r="A6">
            <v>14</v>
          </cell>
          <cell r="B6" t="str">
            <v>C.O.A. 20%</v>
          </cell>
          <cell r="C6">
            <v>12043</v>
          </cell>
        </row>
        <row r="7">
          <cell r="A7">
            <v>201</v>
          </cell>
          <cell r="B7" t="str">
            <v>RECOLECCION DE BASURA</v>
          </cell>
          <cell r="C7">
            <v>1160.4000000000001</v>
          </cell>
        </row>
        <row r="8">
          <cell r="A8">
            <v>203</v>
          </cell>
          <cell r="B8" t="str">
            <v>PANTEONES CIUDAD</v>
          </cell>
          <cell r="C8">
            <v>3685.38</v>
          </cell>
        </row>
        <row r="9">
          <cell r="A9">
            <v>228</v>
          </cell>
          <cell r="B9" t="str">
            <v>POR PERM EVENT P/ VTA DE BEB A</v>
          </cell>
          <cell r="C9">
            <v>3066.98</v>
          </cell>
        </row>
        <row r="10">
          <cell r="A10">
            <v>268</v>
          </cell>
          <cell r="B10" t="str">
            <v>CASA DE LA CULTURA</v>
          </cell>
          <cell r="C10">
            <v>585.22</v>
          </cell>
        </row>
        <row r="11">
          <cell r="A11">
            <v>276</v>
          </cell>
          <cell r="B11" t="str">
            <v>CONSTANCIAS DIRECCION DE TRANS</v>
          </cell>
          <cell r="C11">
            <v>1005.6</v>
          </cell>
        </row>
        <row r="12">
          <cell r="A12">
            <v>282</v>
          </cell>
          <cell r="B12" t="str">
            <v>PERMISO EXTRAORDINARIO</v>
          </cell>
          <cell r="C12">
            <v>1805.92</v>
          </cell>
        </row>
        <row r="13">
          <cell r="A13">
            <v>297</v>
          </cell>
          <cell r="B13" t="str">
            <v>D.A.P.</v>
          </cell>
          <cell r="C13">
            <v>566.91</v>
          </cell>
        </row>
        <row r="14">
          <cell r="A14">
            <v>411</v>
          </cell>
          <cell r="B14" t="str">
            <v>MERCADO HIDALGO</v>
          </cell>
          <cell r="C14">
            <v>1964</v>
          </cell>
        </row>
        <row r="15">
          <cell r="A15">
            <v>412</v>
          </cell>
          <cell r="B15" t="str">
            <v>MERCADO EMBAJADORAS</v>
          </cell>
          <cell r="C15">
            <v>260</v>
          </cell>
        </row>
        <row r="16">
          <cell r="A16">
            <v>428</v>
          </cell>
          <cell r="B16" t="str">
            <v>COMERCIANTES SEMIFIJOS</v>
          </cell>
          <cell r="C16">
            <v>726</v>
          </cell>
        </row>
        <row r="17">
          <cell r="A17">
            <v>433</v>
          </cell>
          <cell r="B17" t="str">
            <v>SOBRANTES</v>
          </cell>
          <cell r="C17">
            <v>1.46</v>
          </cell>
        </row>
        <row r="18">
          <cell r="A18">
            <v>447</v>
          </cell>
          <cell r="B18" t="str">
            <v>LAS CALAS</v>
          </cell>
          <cell r="C18">
            <v>240</v>
          </cell>
        </row>
        <row r="19">
          <cell r="A19">
            <v>454</v>
          </cell>
          <cell r="B19" t="str">
            <v>FIESTAS TRADICIONALES</v>
          </cell>
          <cell r="C19">
            <v>12141</v>
          </cell>
        </row>
        <row r="20">
          <cell r="A20">
            <v>479</v>
          </cell>
          <cell r="B20" t="str">
            <v>COMERCIANTES AMBULANTES</v>
          </cell>
          <cell r="C20">
            <v>378</v>
          </cell>
        </row>
        <row r="21">
          <cell r="A21">
            <v>484</v>
          </cell>
          <cell r="B21" t="str">
            <v>PERMISO PARA ESPECTÁCULOS O CE</v>
          </cell>
          <cell r="C21">
            <v>228</v>
          </cell>
        </row>
        <row r="22">
          <cell r="A22">
            <v>485</v>
          </cell>
          <cell r="B22" t="str">
            <v>SELLADO DE BOLETOS</v>
          </cell>
          <cell r="C22">
            <v>450</v>
          </cell>
        </row>
        <row r="23">
          <cell r="A23">
            <v>502</v>
          </cell>
          <cell r="B23" t="str">
            <v>RECARGOS OTROS IMPTOS Y DERECH</v>
          </cell>
          <cell r="C23">
            <v>105.42</v>
          </cell>
        </row>
        <row r="24">
          <cell r="A24">
            <v>507</v>
          </cell>
          <cell r="B24" t="str">
            <v>INF AL BANDO POLICIA Y BUEN GO</v>
          </cell>
          <cell r="C24">
            <v>1150</v>
          </cell>
        </row>
        <row r="25">
          <cell r="A25">
            <v>508</v>
          </cell>
          <cell r="B25" t="str">
            <v>INF LEY DE TRANSITO Y SU REGLA</v>
          </cell>
          <cell r="C25">
            <v>16834</v>
          </cell>
        </row>
      </sheetData>
      <sheetData sheetId="32">
        <row r="1">
          <cell r="A1">
            <v>1</v>
          </cell>
        </row>
      </sheetData>
      <sheetData sheetId="33">
        <row r="1">
          <cell r="A1">
            <v>1</v>
          </cell>
          <cell r="B1" t="str">
            <v>IMPTO. PREDIAL URBANO CORRIENT</v>
          </cell>
          <cell r="C1">
            <v>9669.17</v>
          </cell>
        </row>
        <row r="2">
          <cell r="A2">
            <v>2</v>
          </cell>
          <cell r="B2" t="str">
            <v>IMPTO. PREDIAL RUSTICO CORRIEN</v>
          </cell>
          <cell r="C2">
            <v>2199.11</v>
          </cell>
        </row>
        <row r="3">
          <cell r="A3">
            <v>4</v>
          </cell>
          <cell r="B3" t="str">
            <v>RECARGOS 3%</v>
          </cell>
          <cell r="C3">
            <v>1562.16</v>
          </cell>
        </row>
        <row r="4">
          <cell r="A4">
            <v>7</v>
          </cell>
          <cell r="B4" t="str">
            <v>IMPTO. PREDIAL URBANO REZAGO</v>
          </cell>
          <cell r="C4">
            <v>3211.93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201</v>
          </cell>
          <cell r="B6" t="str">
            <v>RECOLECCION DE BASURA</v>
          </cell>
          <cell r="C6">
            <v>652.79999999999995</v>
          </cell>
        </row>
        <row r="7">
          <cell r="A7">
            <v>203</v>
          </cell>
          <cell r="B7" t="str">
            <v>PANTEONES CIUDAD</v>
          </cell>
          <cell r="C7">
            <v>1265.8399999999999</v>
          </cell>
        </row>
        <row r="8">
          <cell r="A8">
            <v>204</v>
          </cell>
          <cell r="B8" t="str">
            <v>PANTEONES COMUNIDADES</v>
          </cell>
          <cell r="C8">
            <v>1358</v>
          </cell>
        </row>
        <row r="9">
          <cell r="A9">
            <v>266</v>
          </cell>
          <cell r="B9" t="str">
            <v>DICTAMEN DE FACTIBILIDAD PROTE</v>
          </cell>
          <cell r="C9">
            <v>445.1</v>
          </cell>
        </row>
        <row r="10">
          <cell r="A10">
            <v>268</v>
          </cell>
          <cell r="B10" t="str">
            <v>CASA DE LA CULTURA</v>
          </cell>
          <cell r="C10">
            <v>3999.07</v>
          </cell>
        </row>
        <row r="11">
          <cell r="A11">
            <v>273</v>
          </cell>
          <cell r="B11" t="str">
            <v>PENSION EST. JARDIN EMBAJADORA</v>
          </cell>
          <cell r="C11">
            <v>1549.6</v>
          </cell>
        </row>
        <row r="12">
          <cell r="A12">
            <v>276</v>
          </cell>
          <cell r="B12" t="str">
            <v>CONSTANCIAS DIRECCION DE TRANS</v>
          </cell>
          <cell r="C12">
            <v>1592.2</v>
          </cell>
        </row>
        <row r="13">
          <cell r="A13">
            <v>291</v>
          </cell>
          <cell r="B13" t="str">
            <v>DICTAMEN DE FACTIBILIDAD PARA</v>
          </cell>
          <cell r="C13">
            <v>222.54</v>
          </cell>
        </row>
        <row r="14">
          <cell r="A14">
            <v>297</v>
          </cell>
          <cell r="B14" t="str">
            <v>D.A.P.</v>
          </cell>
          <cell r="C14">
            <v>100</v>
          </cell>
        </row>
        <row r="15">
          <cell r="A15">
            <v>400</v>
          </cell>
          <cell r="B15" t="str">
            <v>LOCALES PRESA DE LA OLLA</v>
          </cell>
          <cell r="C15">
            <v>842</v>
          </cell>
        </row>
        <row r="16">
          <cell r="A16">
            <v>411</v>
          </cell>
          <cell r="B16" t="str">
            <v>MERCADO HIDALGO</v>
          </cell>
          <cell r="C16">
            <v>225</v>
          </cell>
        </row>
        <row r="17">
          <cell r="A17">
            <v>412</v>
          </cell>
          <cell r="B17" t="str">
            <v>MERCADO EMBAJADORAS</v>
          </cell>
          <cell r="C17">
            <v>1562.24</v>
          </cell>
        </row>
        <row r="18">
          <cell r="A18">
            <v>428</v>
          </cell>
          <cell r="B18" t="str">
            <v>COMERCIANTES SEMIFIJOS</v>
          </cell>
          <cell r="C18">
            <v>3839</v>
          </cell>
        </row>
        <row r="19">
          <cell r="A19">
            <v>433</v>
          </cell>
          <cell r="B19" t="str">
            <v>SOBRANTES</v>
          </cell>
          <cell r="C19">
            <v>0.94</v>
          </cell>
        </row>
        <row r="20">
          <cell r="A20">
            <v>447</v>
          </cell>
          <cell r="B20" t="str">
            <v>LAS CALAS</v>
          </cell>
          <cell r="C20">
            <v>96</v>
          </cell>
        </row>
        <row r="21">
          <cell r="A21">
            <v>454</v>
          </cell>
          <cell r="B21" t="str">
            <v>FIESTAS TRADICIONALES</v>
          </cell>
          <cell r="C21">
            <v>10543.5</v>
          </cell>
        </row>
        <row r="22">
          <cell r="A22">
            <v>470</v>
          </cell>
          <cell r="B22" t="str">
            <v>LOCALES ESTACION</v>
          </cell>
          <cell r="C22">
            <v>1456</v>
          </cell>
        </row>
        <row r="23">
          <cell r="A23">
            <v>484</v>
          </cell>
          <cell r="B23" t="str">
            <v>PERMISO PARA ESPECTÁCULOS O CE</v>
          </cell>
          <cell r="C23">
            <v>228</v>
          </cell>
        </row>
        <row r="24">
          <cell r="A24">
            <v>502</v>
          </cell>
          <cell r="B24" t="str">
            <v>RECARGOS OTROS IMPTOS Y DERECH</v>
          </cell>
          <cell r="C24">
            <v>356.9</v>
          </cell>
        </row>
        <row r="25">
          <cell r="A25">
            <v>506</v>
          </cell>
          <cell r="B25" t="str">
            <v>INFRACCIONES DIRECCION DE FISC</v>
          </cell>
          <cell r="C25">
            <v>3188.5</v>
          </cell>
        </row>
        <row r="26">
          <cell r="A26">
            <v>507</v>
          </cell>
          <cell r="B26" t="str">
            <v>INF AL BANDO POLICIA Y BUEN GO</v>
          </cell>
          <cell r="C26">
            <v>3250</v>
          </cell>
        </row>
        <row r="27">
          <cell r="A27">
            <v>508</v>
          </cell>
          <cell r="B27" t="str">
            <v>INF LEY DE TRANSITO Y SU REGLA</v>
          </cell>
          <cell r="C27">
            <v>17336.099999999999</v>
          </cell>
        </row>
        <row r="28">
          <cell r="A28">
            <v>544</v>
          </cell>
          <cell r="B28" t="str">
            <v>INFRACCIONES AL REGLAMENTO DE</v>
          </cell>
          <cell r="C28">
            <v>318.85000000000002</v>
          </cell>
        </row>
      </sheetData>
      <sheetData sheetId="34">
        <row r="1">
          <cell r="A1">
            <v>1</v>
          </cell>
        </row>
      </sheetData>
      <sheetData sheetId="35">
        <row r="1">
          <cell r="A1">
            <v>203</v>
          </cell>
          <cell r="B1" t="str">
            <v>PANTEONES CIUDAD</v>
          </cell>
          <cell r="C1">
            <v>1505.17</v>
          </cell>
        </row>
        <row r="2">
          <cell r="A2">
            <v>411</v>
          </cell>
          <cell r="B2" t="str">
            <v>MERCADO HIDALGO</v>
          </cell>
          <cell r="C2">
            <v>900</v>
          </cell>
        </row>
        <row r="3">
          <cell r="A3">
            <v>433</v>
          </cell>
          <cell r="B3" t="str">
            <v>SOBRANTES</v>
          </cell>
          <cell r="C3">
            <v>0.34</v>
          </cell>
        </row>
        <row r="4">
          <cell r="A4">
            <v>447</v>
          </cell>
          <cell r="B4" t="str">
            <v>LAS CALAS</v>
          </cell>
          <cell r="C4">
            <v>60</v>
          </cell>
        </row>
        <row r="5">
          <cell r="A5">
            <v>502</v>
          </cell>
          <cell r="B5" t="str">
            <v>RECARGOS OTROS IMPTOS Y DERECH</v>
          </cell>
          <cell r="C5">
            <v>40.5</v>
          </cell>
        </row>
        <row r="6">
          <cell r="A6">
            <v>507</v>
          </cell>
          <cell r="B6" t="str">
            <v>INF AL BANDO POLICIA Y BUEN GO</v>
          </cell>
          <cell r="C6">
            <v>300</v>
          </cell>
        </row>
        <row r="7">
          <cell r="A7">
            <v>508</v>
          </cell>
          <cell r="B7" t="str">
            <v>INF LEY DE TRANSITO Y SU REGLA</v>
          </cell>
          <cell r="C7">
            <v>3459.66</v>
          </cell>
        </row>
      </sheetData>
      <sheetData sheetId="36">
        <row r="1">
          <cell r="A1">
            <v>203</v>
          </cell>
        </row>
      </sheetData>
      <sheetData sheetId="37">
        <row r="1">
          <cell r="A1">
            <v>1</v>
          </cell>
          <cell r="B1" t="str">
            <v>IMPTO. PREDIAL URBANO</v>
          </cell>
          <cell r="C1">
            <v>1056</v>
          </cell>
        </row>
        <row r="2">
          <cell r="A2">
            <v>4</v>
          </cell>
          <cell r="B2" t="str">
            <v>RECARGOS 3%</v>
          </cell>
          <cell r="C2">
            <v>470.4</v>
          </cell>
        </row>
        <row r="3">
          <cell r="A3">
            <v>7</v>
          </cell>
          <cell r="B3" t="str">
            <v>IMPTO. PREDIAL URBANO</v>
          </cell>
          <cell r="C3">
            <v>936</v>
          </cell>
        </row>
        <row r="4">
          <cell r="A4">
            <v>203</v>
          </cell>
          <cell r="B4" t="str">
            <v>PANTEONES CIUDAD</v>
          </cell>
          <cell r="C4">
            <v>1989.49</v>
          </cell>
        </row>
        <row r="5">
          <cell r="A5">
            <v>204</v>
          </cell>
          <cell r="B5" t="str">
            <v>PANTEONES COMUNIDADES</v>
          </cell>
          <cell r="C5">
            <v>316.45999999999998</v>
          </cell>
        </row>
        <row r="6">
          <cell r="A6">
            <v>433</v>
          </cell>
          <cell r="B6" t="str">
            <v>SOBRANTES</v>
          </cell>
          <cell r="C6">
            <v>0.41</v>
          </cell>
        </row>
        <row r="7">
          <cell r="A7">
            <v>447</v>
          </cell>
          <cell r="B7" t="str">
            <v>LAS CALAS</v>
          </cell>
          <cell r="C7">
            <v>156</v>
          </cell>
        </row>
        <row r="8">
          <cell r="A8">
            <v>507</v>
          </cell>
          <cell r="B8" t="str">
            <v>INF AL BANDO POLICIA</v>
          </cell>
          <cell r="C8">
            <v>3700</v>
          </cell>
        </row>
        <row r="9">
          <cell r="A9">
            <v>508</v>
          </cell>
          <cell r="B9" t="str">
            <v>INF LEY DE TRANSITO Y</v>
          </cell>
          <cell r="C9">
            <v>8010.68</v>
          </cell>
        </row>
        <row r="10">
          <cell r="A10">
            <v>200</v>
          </cell>
          <cell r="B10" t="str">
            <v>RASTRO</v>
          </cell>
          <cell r="C10">
            <v>4512.0200000000004</v>
          </cell>
        </row>
        <row r="11">
          <cell r="A11">
            <v>201</v>
          </cell>
          <cell r="B11" t="str">
            <v>RECOLECCION DE BASURA</v>
          </cell>
          <cell r="C11">
            <v>2053.6</v>
          </cell>
        </row>
        <row r="12">
          <cell r="A12">
            <v>202</v>
          </cell>
          <cell r="B12" t="str">
            <v>SEGURIDAD PUBLICA PERIODO MENS</v>
          </cell>
          <cell r="C12">
            <v>9735.36</v>
          </cell>
        </row>
        <row r="13">
          <cell r="A13">
            <v>203</v>
          </cell>
          <cell r="B13" t="str">
            <v>PANTEONES CIUDAD</v>
          </cell>
          <cell r="C13">
            <v>3010.34</v>
          </cell>
        </row>
        <row r="14">
          <cell r="A14">
            <v>205</v>
          </cell>
          <cell r="B14" t="str">
            <v>ESTACIONAMIENTO MUSEO MOMIAS</v>
          </cell>
          <cell r="C14">
            <v>568</v>
          </cell>
        </row>
        <row r="15">
          <cell r="A15">
            <v>206</v>
          </cell>
          <cell r="B15" t="str">
            <v>ESTACIONAMIENTO MERCADO HIDALG</v>
          </cell>
          <cell r="C15">
            <v>900</v>
          </cell>
        </row>
        <row r="16">
          <cell r="A16">
            <v>210</v>
          </cell>
          <cell r="B16" t="str">
            <v>POR LIC. DE CONST. Y AMPLIACIO</v>
          </cell>
          <cell r="C16">
            <v>551.15</v>
          </cell>
        </row>
        <row r="17">
          <cell r="A17">
            <v>217</v>
          </cell>
          <cell r="B17" t="str">
            <v>ANALISIS DE FAC PARA DIV LOT O</v>
          </cell>
          <cell r="C17">
            <v>1571.22</v>
          </cell>
        </row>
        <row r="18">
          <cell r="A18">
            <v>220</v>
          </cell>
          <cell r="B18" t="str">
            <v>LIC USO SUELO ALIN N. OFIC IND</v>
          </cell>
          <cell r="C18">
            <v>3962.85</v>
          </cell>
        </row>
        <row r="19">
          <cell r="A19">
            <v>221</v>
          </cell>
          <cell r="B19" t="str">
            <v>LIC USO SUELO ALIN N. OFIC COM</v>
          </cell>
          <cell r="C19">
            <v>1648.56</v>
          </cell>
        </row>
        <row r="20">
          <cell r="A20">
            <v>227</v>
          </cell>
          <cell r="B20" t="str">
            <v>AVALUOS PRACT POR TESORERIA</v>
          </cell>
          <cell r="C20">
            <v>182</v>
          </cell>
        </row>
        <row r="21">
          <cell r="A21">
            <v>229</v>
          </cell>
          <cell r="B21" t="str">
            <v>CONSTANCIAS DE ESTADO DE CUENT</v>
          </cell>
          <cell r="C21">
            <v>4221.72</v>
          </cell>
        </row>
        <row r="22">
          <cell r="A22">
            <v>248</v>
          </cell>
          <cell r="B22" t="str">
            <v>ESTACIONAMIENTO EX. EST. FERRO</v>
          </cell>
          <cell r="C22">
            <v>1196</v>
          </cell>
        </row>
        <row r="23">
          <cell r="A23">
            <v>253</v>
          </cell>
          <cell r="B23" t="str">
            <v>ESTACIONAMIENTO EMBAJADORAS  (</v>
          </cell>
          <cell r="C23">
            <v>2821</v>
          </cell>
        </row>
        <row r="24">
          <cell r="A24">
            <v>254</v>
          </cell>
          <cell r="B24" t="str">
            <v>POR CERTIF.TERMINO DE OBRA</v>
          </cell>
          <cell r="C24">
            <v>859.77</v>
          </cell>
        </row>
        <row r="25">
          <cell r="A25">
            <v>256</v>
          </cell>
          <cell r="B25" t="str">
            <v>POR ALINEAM. N° USO HABIT</v>
          </cell>
          <cell r="C25">
            <v>1329.35</v>
          </cell>
        </row>
        <row r="26">
          <cell r="A26">
            <v>264</v>
          </cell>
          <cell r="B26" t="str">
            <v>DERECHOS REFRENDO ANUAL CONCES</v>
          </cell>
          <cell r="C26">
            <v>5192.96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271</v>
          </cell>
          <cell r="B28" t="str">
            <v>PENSION EST. MUSEO DE MOMIAS</v>
          </cell>
          <cell r="C28">
            <v>417.04</v>
          </cell>
        </row>
        <row r="29">
          <cell r="A29">
            <v>273</v>
          </cell>
          <cell r="B29" t="str">
            <v>PENSION EST. JARDIN EMBAJADORA</v>
          </cell>
          <cell r="C29">
            <v>2324.4</v>
          </cell>
        </row>
        <row r="30">
          <cell r="A30">
            <v>274</v>
          </cell>
          <cell r="B30" t="str">
            <v>EXTENSION DE HORARIO</v>
          </cell>
          <cell r="C30">
            <v>17837.28</v>
          </cell>
        </row>
        <row r="31">
          <cell r="A31">
            <v>276</v>
          </cell>
          <cell r="B31" t="str">
            <v>CONSTANCIAS DIRECCION DE TRANS</v>
          </cell>
          <cell r="C31">
            <v>754.2</v>
          </cell>
        </row>
        <row r="32">
          <cell r="A32">
            <v>278</v>
          </cell>
          <cell r="B32" t="str">
            <v>CONSTANCIAS QUE EXPIDAN LAS DE</v>
          </cell>
          <cell r="C32">
            <v>754.2</v>
          </cell>
        </row>
        <row r="33">
          <cell r="A33">
            <v>297</v>
          </cell>
          <cell r="B33" t="str">
            <v>D.A.P.</v>
          </cell>
          <cell r="C33">
            <v>1330</v>
          </cell>
        </row>
        <row r="34">
          <cell r="A34">
            <v>405</v>
          </cell>
          <cell r="B34" t="str">
            <v>CENTRO DE CONVIVENCIA EL ENCIN</v>
          </cell>
          <cell r="C34">
            <v>444</v>
          </cell>
        </row>
        <row r="35">
          <cell r="A35">
            <v>407</v>
          </cell>
          <cell r="B35" t="str">
            <v>MUSEO MOMIAS</v>
          </cell>
          <cell r="C35">
            <v>24289</v>
          </cell>
        </row>
        <row r="36">
          <cell r="A36">
            <v>410</v>
          </cell>
          <cell r="B36" t="str">
            <v>MONUMENTO AL PIPILA</v>
          </cell>
          <cell r="C36">
            <v>516</v>
          </cell>
        </row>
        <row r="37">
          <cell r="A37">
            <v>411</v>
          </cell>
          <cell r="B37" t="str">
            <v>MERCADO HIDALGO</v>
          </cell>
          <cell r="C37">
            <v>13730.86</v>
          </cell>
        </row>
        <row r="38">
          <cell r="A38">
            <v>414</v>
          </cell>
          <cell r="B38" t="str">
            <v>OTROS PRODUCTOS</v>
          </cell>
          <cell r="C38">
            <v>68</v>
          </cell>
        </row>
        <row r="39">
          <cell r="A39">
            <v>417</v>
          </cell>
          <cell r="B39" t="str">
            <v>CONSULTORIO DENTAL</v>
          </cell>
          <cell r="C39">
            <v>241</v>
          </cell>
        </row>
        <row r="40">
          <cell r="A40">
            <v>428</v>
          </cell>
          <cell r="B40" t="str">
            <v>COMERCIANTES SEMIFIJOS</v>
          </cell>
          <cell r="C40">
            <v>10769.54</v>
          </cell>
        </row>
        <row r="41">
          <cell r="A41">
            <v>430</v>
          </cell>
          <cell r="B41" t="str">
            <v>LOCALES MERCADO HIDALGO</v>
          </cell>
          <cell r="C41">
            <v>1938.67</v>
          </cell>
        </row>
        <row r="42">
          <cell r="A42">
            <v>433</v>
          </cell>
          <cell r="B42" t="str">
            <v>SOBRANTES</v>
          </cell>
          <cell r="C42">
            <v>20.65</v>
          </cell>
        </row>
        <row r="43">
          <cell r="A43">
            <v>436</v>
          </cell>
          <cell r="B43" t="str">
            <v>SANITARIOS PRESA DE LA OLLA</v>
          </cell>
          <cell r="C43">
            <v>196</v>
          </cell>
        </row>
        <row r="44">
          <cell r="A44">
            <v>441</v>
          </cell>
          <cell r="B44" t="str">
            <v>SANITARIOS LOS PASTITOS</v>
          </cell>
          <cell r="C44">
            <v>52</v>
          </cell>
        </row>
        <row r="45">
          <cell r="A45">
            <v>447</v>
          </cell>
          <cell r="B45" t="str">
            <v>LAS CALAS</v>
          </cell>
          <cell r="C45">
            <v>24</v>
          </cell>
        </row>
        <row r="46">
          <cell r="A46">
            <v>454</v>
          </cell>
          <cell r="B46" t="str">
            <v>FIESTAS TRADICIONALES</v>
          </cell>
          <cell r="C46">
            <v>710</v>
          </cell>
        </row>
        <row r="47">
          <cell r="A47">
            <v>479</v>
          </cell>
          <cell r="B47" t="str">
            <v>COMERCIANTES AMBULANTES</v>
          </cell>
          <cell r="C47">
            <v>360</v>
          </cell>
        </row>
        <row r="48">
          <cell r="A48">
            <v>482</v>
          </cell>
          <cell r="B48" t="str">
            <v>CALLEJONEADAS</v>
          </cell>
          <cell r="C48">
            <v>337</v>
          </cell>
        </row>
        <row r="49">
          <cell r="A49">
            <v>484</v>
          </cell>
          <cell r="B49" t="str">
            <v>PERMISO PARA ESPECTÁCULOS O CE</v>
          </cell>
          <cell r="C49">
            <v>912</v>
          </cell>
        </row>
        <row r="50">
          <cell r="A50">
            <v>502</v>
          </cell>
          <cell r="B50" t="str">
            <v>RECARGOS OTROS IMPTOS Y DERECH</v>
          </cell>
          <cell r="C50">
            <v>2597.87</v>
          </cell>
        </row>
        <row r="51">
          <cell r="A51">
            <v>504</v>
          </cell>
          <cell r="B51" t="str">
            <v>AVISO EXTEMP TERM DE OBRA</v>
          </cell>
          <cell r="C51">
            <v>476</v>
          </cell>
        </row>
        <row r="52">
          <cell r="A52">
            <v>507</v>
          </cell>
          <cell r="B52" t="str">
            <v>INF AL BANDO POLICIA Y BUEN GO</v>
          </cell>
          <cell r="C52">
            <v>700</v>
          </cell>
        </row>
        <row r="53">
          <cell r="A53">
            <v>508</v>
          </cell>
          <cell r="B53" t="str">
            <v>INF LEY DE TRANSITO Y SU REGLA</v>
          </cell>
          <cell r="C53">
            <v>9203</v>
          </cell>
        </row>
        <row r="54">
          <cell r="A54">
            <v>509</v>
          </cell>
          <cell r="B54" t="str">
            <v>EXTEMP VERIFICACION AMB VEHICU</v>
          </cell>
          <cell r="C54">
            <v>1843</v>
          </cell>
        </row>
        <row r="55">
          <cell r="A55">
            <v>536</v>
          </cell>
          <cell r="B55" t="str">
            <v>PADRON DE PROVEEDORES</v>
          </cell>
          <cell r="C55">
            <v>674</v>
          </cell>
        </row>
        <row r="56">
          <cell r="A56">
            <v>544</v>
          </cell>
          <cell r="B56" t="str">
            <v>INFRACCIONES AL REGLAMENTO DE</v>
          </cell>
          <cell r="C56">
            <v>318.85000000000002</v>
          </cell>
        </row>
        <row r="57">
          <cell r="A57">
            <v>730</v>
          </cell>
          <cell r="B57" t="str">
            <v>FIDER</v>
          </cell>
          <cell r="C57">
            <v>1300</v>
          </cell>
        </row>
      </sheetData>
      <sheetData sheetId="38">
        <row r="1">
          <cell r="A1">
            <v>1</v>
          </cell>
        </row>
      </sheetData>
      <sheetData sheetId="39">
        <row r="1">
          <cell r="A1">
            <v>1</v>
          </cell>
          <cell r="B1" t="str">
            <v>IMPTO. PREDIAL URBANO CORRIENT</v>
          </cell>
          <cell r="C1">
            <v>450</v>
          </cell>
        </row>
        <row r="2">
          <cell r="A2">
            <v>4</v>
          </cell>
          <cell r="B2" t="str">
            <v>RECARGOS 3%</v>
          </cell>
          <cell r="C2">
            <v>10.8</v>
          </cell>
        </row>
        <row r="3">
          <cell r="A3">
            <v>268</v>
          </cell>
          <cell r="B3" t="str">
            <v>CASA DE LA CULTURA</v>
          </cell>
          <cell r="C3">
            <v>487.69</v>
          </cell>
        </row>
        <row r="4">
          <cell r="A4">
            <v>297</v>
          </cell>
          <cell r="B4" t="str">
            <v>D.A.P.</v>
          </cell>
          <cell r="C4">
            <v>20</v>
          </cell>
        </row>
        <row r="5">
          <cell r="A5">
            <v>431</v>
          </cell>
          <cell r="B5" t="str">
            <v>LOCALES MERCADO EMBAJADORAS</v>
          </cell>
          <cell r="C5">
            <v>443</v>
          </cell>
        </row>
        <row r="6">
          <cell r="A6">
            <v>433</v>
          </cell>
          <cell r="B6" t="str">
            <v>SOBRANTES</v>
          </cell>
          <cell r="C6">
            <v>0.46</v>
          </cell>
        </row>
        <row r="7">
          <cell r="A7">
            <v>447</v>
          </cell>
          <cell r="B7" t="str">
            <v>LAS CALAS</v>
          </cell>
          <cell r="C7">
            <v>24</v>
          </cell>
        </row>
        <row r="8">
          <cell r="A8">
            <v>484</v>
          </cell>
          <cell r="B8" t="str">
            <v>PERMISO PARA ESPECTÁCULOS O CE</v>
          </cell>
          <cell r="C8">
            <v>684</v>
          </cell>
        </row>
        <row r="9">
          <cell r="A9">
            <v>502</v>
          </cell>
          <cell r="B9" t="str">
            <v>RECARGOS OTROS IMPTOS Y DERECH</v>
          </cell>
          <cell r="C9">
            <v>13.29</v>
          </cell>
        </row>
        <row r="10">
          <cell r="A10">
            <v>507</v>
          </cell>
          <cell r="B10" t="str">
            <v>INF AL BANDO POLICIA Y BUEN GO</v>
          </cell>
          <cell r="C10">
            <v>5300</v>
          </cell>
        </row>
        <row r="11">
          <cell r="A11">
            <v>508</v>
          </cell>
          <cell r="B11" t="str">
            <v>INF LEY DE TRANSITO Y SU REGLA</v>
          </cell>
          <cell r="C11">
            <v>10224.76</v>
          </cell>
        </row>
      </sheetData>
      <sheetData sheetId="40">
        <row r="1">
          <cell r="A1">
            <v>203</v>
          </cell>
        </row>
      </sheetData>
      <sheetData sheetId="41">
        <row r="1">
          <cell r="A1">
            <v>1</v>
          </cell>
          <cell r="B1" t="str">
            <v>IMPTO. PREDIAL URBANO CORRIENT</v>
          </cell>
          <cell r="C1">
            <v>44579.22</v>
          </cell>
        </row>
        <row r="2">
          <cell r="A2">
            <v>2</v>
          </cell>
          <cell r="B2" t="str">
            <v>IMPTO. PREDIAL RUSTICO CORRIEN</v>
          </cell>
          <cell r="C2">
            <v>2665.82</v>
          </cell>
        </row>
        <row r="3">
          <cell r="A3">
            <v>4</v>
          </cell>
          <cell r="B3" t="str">
            <v>RECARGOS 3%</v>
          </cell>
          <cell r="C3">
            <v>14366.89</v>
          </cell>
        </row>
        <row r="4">
          <cell r="A4">
            <v>7</v>
          </cell>
          <cell r="B4" t="str">
            <v>IMPTO. PREDIAL URBANO REZAGO</v>
          </cell>
          <cell r="C4">
            <v>43157.97</v>
          </cell>
        </row>
        <row r="5">
          <cell r="A5">
            <v>8</v>
          </cell>
          <cell r="B5" t="str">
            <v>IMPTO. PREDIAL RUSTICO REZAGO</v>
          </cell>
          <cell r="C5">
            <v>1487.22</v>
          </cell>
        </row>
        <row r="6">
          <cell r="A6">
            <v>13</v>
          </cell>
          <cell r="B6" t="str">
            <v>HONORARIOS DE COBRANZA</v>
          </cell>
          <cell r="C6">
            <v>2855.1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13792.37</v>
          </cell>
        </row>
        <row r="9">
          <cell r="A9">
            <v>107</v>
          </cell>
          <cell r="B9" t="str">
            <v>VIDEO JUEGOS Y FUT-BOLITOS</v>
          </cell>
          <cell r="C9">
            <v>582</v>
          </cell>
        </row>
        <row r="10">
          <cell r="A10">
            <v>112</v>
          </cell>
          <cell r="B10" t="str">
            <v>ESPECTACULOS PUBLICOS PERMANEN</v>
          </cell>
          <cell r="C10">
            <v>20943.45</v>
          </cell>
        </row>
        <row r="11">
          <cell r="A11">
            <v>200</v>
          </cell>
          <cell r="B11" t="str">
            <v>RASTRO</v>
          </cell>
          <cell r="C11">
            <v>4443.34</v>
          </cell>
        </row>
        <row r="12">
          <cell r="A12">
            <v>201</v>
          </cell>
          <cell r="B12" t="str">
            <v>RECOLECCION DE BASURA</v>
          </cell>
          <cell r="C12">
            <v>3908.1</v>
          </cell>
        </row>
        <row r="13">
          <cell r="A13">
            <v>202</v>
          </cell>
          <cell r="B13" t="str">
            <v>SEGURIDAD PUBLICA PERIODO MENS</v>
          </cell>
          <cell r="C13">
            <v>136295.04000000001</v>
          </cell>
        </row>
        <row r="14">
          <cell r="A14">
            <v>203</v>
          </cell>
          <cell r="B14" t="str">
            <v>PANTEONES CIUDAD</v>
          </cell>
          <cell r="C14">
            <v>1772.34</v>
          </cell>
        </row>
        <row r="15">
          <cell r="A15">
            <v>204</v>
          </cell>
          <cell r="B15" t="str">
            <v>PANTEONES COMUNIDADES</v>
          </cell>
          <cell r="C15">
            <v>949.38</v>
          </cell>
        </row>
        <row r="16">
          <cell r="A16">
            <v>205</v>
          </cell>
          <cell r="B16" t="str">
            <v>ESTACIONAMIENTO MUSEO MOMIAS</v>
          </cell>
          <cell r="C16">
            <v>383</v>
          </cell>
        </row>
        <row r="17">
          <cell r="A17">
            <v>206</v>
          </cell>
          <cell r="B17" t="str">
            <v>ESTACIONAMIENTO MERCADO HIDALG</v>
          </cell>
          <cell r="C17">
            <v>972</v>
          </cell>
        </row>
        <row r="18">
          <cell r="A18">
            <v>210</v>
          </cell>
          <cell r="B18" t="str">
            <v>POR LIC. DE CONST. Y AMPLIACIO</v>
          </cell>
          <cell r="C18">
            <v>7183.44</v>
          </cell>
        </row>
        <row r="19">
          <cell r="A19">
            <v>211</v>
          </cell>
          <cell r="B19" t="str">
            <v>POR LIC DE REGULARIZACION DE C</v>
          </cell>
          <cell r="C19">
            <v>1779.81</v>
          </cell>
        </row>
        <row r="20">
          <cell r="A20">
            <v>217</v>
          </cell>
          <cell r="B20" t="str">
            <v>ANALISIS DE FAC PARA DIV LOT O</v>
          </cell>
          <cell r="C20">
            <v>1833.09</v>
          </cell>
        </row>
        <row r="21">
          <cell r="A21">
            <v>221</v>
          </cell>
          <cell r="B21" t="str">
            <v>LIC USO SUELO ALIN N. OFIC COM</v>
          </cell>
          <cell r="C21">
            <v>10083.129999999999</v>
          </cell>
        </row>
        <row r="22">
          <cell r="A22">
            <v>229</v>
          </cell>
          <cell r="B22" t="str">
            <v>CONSTANCIAS DE ESTADO DE CUENT</v>
          </cell>
          <cell r="C22">
            <v>1847.76</v>
          </cell>
        </row>
        <row r="23">
          <cell r="A23">
            <v>244</v>
          </cell>
          <cell r="B23" t="str">
            <v>EXP DE LIC O PERM P/ ESTAB DE</v>
          </cell>
          <cell r="C23">
            <v>2683.41</v>
          </cell>
        </row>
        <row r="24">
          <cell r="A24">
            <v>248</v>
          </cell>
          <cell r="B24" t="str">
            <v>ESTACIONAMIENTO EX. EST. FERRO</v>
          </cell>
          <cell r="C24">
            <v>1621</v>
          </cell>
        </row>
        <row r="25">
          <cell r="A25">
            <v>249</v>
          </cell>
          <cell r="B25" t="str">
            <v>REGUL. PROR.LIC.CONT.75% DER.</v>
          </cell>
          <cell r="C25">
            <v>3154.36</v>
          </cell>
        </row>
        <row r="26">
          <cell r="A26">
            <v>252</v>
          </cell>
          <cell r="B26" t="str">
            <v>RESOLUCION DE IMPACTO AMBIENTA</v>
          </cell>
          <cell r="C26">
            <v>1055.06</v>
          </cell>
        </row>
        <row r="27">
          <cell r="A27">
            <v>253</v>
          </cell>
          <cell r="B27" t="str">
            <v>ESTACIONAMIENTO EMBAJADORAS  (</v>
          </cell>
          <cell r="C27">
            <v>3185</v>
          </cell>
        </row>
        <row r="28">
          <cell r="A28">
            <v>254</v>
          </cell>
          <cell r="B28" t="str">
            <v>POR CERTIF.TERMINO DE OBRA</v>
          </cell>
          <cell r="C28">
            <v>820.23</v>
          </cell>
        </row>
        <row r="29">
          <cell r="A29">
            <v>256</v>
          </cell>
          <cell r="B29" t="str">
            <v>POR ALINEAM. N° USO HABIT</v>
          </cell>
          <cell r="C29">
            <v>14285.11</v>
          </cell>
        </row>
        <row r="30">
          <cell r="A30">
            <v>266</v>
          </cell>
          <cell r="B30" t="str">
            <v>DICTAMEN DE FACTIBILIDAD PROTE</v>
          </cell>
          <cell r="C30">
            <v>1780.4</v>
          </cell>
        </row>
        <row r="31">
          <cell r="A31">
            <v>268</v>
          </cell>
          <cell r="B31" t="str">
            <v>CASA DE LA CULTURA</v>
          </cell>
          <cell r="C31">
            <v>27237.17</v>
          </cell>
        </row>
        <row r="32">
          <cell r="A32">
            <v>271</v>
          </cell>
          <cell r="B32" t="str">
            <v>PENSION EST. MUSEO DE MOMIAS</v>
          </cell>
          <cell r="C32">
            <v>417.04</v>
          </cell>
        </row>
        <row r="33">
          <cell r="A33">
            <v>273</v>
          </cell>
          <cell r="B33" t="str">
            <v>PENSION EST. JARDIN EMBAJADORA</v>
          </cell>
          <cell r="C33">
            <v>1191.8399999999999</v>
          </cell>
        </row>
        <row r="34">
          <cell r="A34">
            <v>274</v>
          </cell>
          <cell r="B34" t="str">
            <v>EXTENSION DE HORARIO</v>
          </cell>
          <cell r="C34">
            <v>72092.34</v>
          </cell>
        </row>
        <row r="35">
          <cell r="A35">
            <v>276</v>
          </cell>
          <cell r="B35" t="str">
            <v>CONSTANCIAS DIRECCION DE TRANS</v>
          </cell>
          <cell r="C35">
            <v>838</v>
          </cell>
        </row>
        <row r="36">
          <cell r="A36">
            <v>277</v>
          </cell>
          <cell r="B36" t="str">
            <v>SERVICIOS ACCESO A LA INFORMAC</v>
          </cell>
          <cell r="C36">
            <v>60.44</v>
          </cell>
        </row>
        <row r="37">
          <cell r="A37">
            <v>278</v>
          </cell>
          <cell r="B37" t="str">
            <v>CONSTANCIAS QUE EXPIDAN LAS DE</v>
          </cell>
          <cell r="C37">
            <v>3854.8</v>
          </cell>
        </row>
        <row r="38">
          <cell r="A38">
            <v>280</v>
          </cell>
          <cell r="B38" t="str">
            <v>SERVICIOS CONTROL CANINO</v>
          </cell>
          <cell r="C38">
            <v>500.83</v>
          </cell>
        </row>
        <row r="39">
          <cell r="A39">
            <v>291</v>
          </cell>
          <cell r="B39" t="str">
            <v>DICTAMEN DE FACTIBILIDAD PARA</v>
          </cell>
          <cell r="C39">
            <v>74.180000000000007</v>
          </cell>
        </row>
        <row r="40">
          <cell r="A40">
            <v>292</v>
          </cell>
          <cell r="B40" t="str">
            <v>DICTAMEN DE SEGURIDAD PROGRAMA</v>
          </cell>
          <cell r="C40">
            <v>519.98</v>
          </cell>
        </row>
        <row r="41">
          <cell r="A41">
            <v>297</v>
          </cell>
          <cell r="B41" t="str">
            <v>D.A.P.</v>
          </cell>
          <cell r="C41">
            <v>966.91</v>
          </cell>
        </row>
        <row r="42">
          <cell r="A42">
            <v>405</v>
          </cell>
          <cell r="B42" t="str">
            <v>CENTRO DE CONVIVENCIA EL ENCIN</v>
          </cell>
          <cell r="C42">
            <v>812</v>
          </cell>
        </row>
        <row r="43">
          <cell r="A43">
            <v>407</v>
          </cell>
          <cell r="B43" t="str">
            <v>MUSEO MOMIAS</v>
          </cell>
          <cell r="C43">
            <v>26175</v>
          </cell>
        </row>
        <row r="44">
          <cell r="A44">
            <v>410</v>
          </cell>
          <cell r="B44" t="str">
            <v>MONUMENTO AL PIPILA</v>
          </cell>
          <cell r="C44">
            <v>288</v>
          </cell>
        </row>
        <row r="45">
          <cell r="A45">
            <v>411</v>
          </cell>
          <cell r="B45" t="str">
            <v>MERCADO HIDALGO</v>
          </cell>
          <cell r="C45">
            <v>12967.32</v>
          </cell>
        </row>
        <row r="46">
          <cell r="A46">
            <v>412</v>
          </cell>
          <cell r="B46" t="str">
            <v>MERCADO EMBAJADORAS</v>
          </cell>
          <cell r="C46">
            <v>5400.4</v>
          </cell>
        </row>
        <row r="47">
          <cell r="A47">
            <v>426</v>
          </cell>
          <cell r="B47" t="str">
            <v>AREAS OCUP POR HOT, REST, BARE</v>
          </cell>
          <cell r="C47">
            <v>51995.519999999997</v>
          </cell>
        </row>
        <row r="48">
          <cell r="A48">
            <v>428</v>
          </cell>
          <cell r="B48" t="str">
            <v>COMERCIANTES SEMIFIJOS</v>
          </cell>
          <cell r="C48">
            <v>23428.799999999999</v>
          </cell>
        </row>
        <row r="49">
          <cell r="A49">
            <v>430</v>
          </cell>
          <cell r="B49" t="str">
            <v>LOCALES MERCADO HIDALGO</v>
          </cell>
          <cell r="C49">
            <v>1217.8</v>
          </cell>
        </row>
        <row r="50">
          <cell r="A50">
            <v>433</v>
          </cell>
          <cell r="B50" t="str">
            <v>SOBRANTES</v>
          </cell>
          <cell r="C50">
            <v>44.14</v>
          </cell>
        </row>
        <row r="51">
          <cell r="A51">
            <v>436</v>
          </cell>
          <cell r="B51" t="str">
            <v>SANITARIOS PRESA DE LA OLLA</v>
          </cell>
          <cell r="C51">
            <v>725.41</v>
          </cell>
        </row>
        <row r="52">
          <cell r="A52">
            <v>437</v>
          </cell>
          <cell r="B52" t="str">
            <v>SANITARIOS MDO. EMBAJADORAS</v>
          </cell>
          <cell r="C52">
            <v>712</v>
          </cell>
        </row>
        <row r="53">
          <cell r="A53">
            <v>438</v>
          </cell>
          <cell r="B53" t="str">
            <v>SANITARIOS MDO. HIDALGO</v>
          </cell>
          <cell r="C53">
            <v>1948</v>
          </cell>
        </row>
        <row r="54">
          <cell r="A54">
            <v>439</v>
          </cell>
          <cell r="B54" t="str">
            <v>SANITARIOS JARDIN REFORMA</v>
          </cell>
          <cell r="C54">
            <v>192</v>
          </cell>
        </row>
        <row r="55">
          <cell r="A55">
            <v>441</v>
          </cell>
          <cell r="B55" t="str">
            <v>SANITARIOS LOS PASTITOS</v>
          </cell>
          <cell r="C55">
            <v>64</v>
          </cell>
        </row>
        <row r="56">
          <cell r="A56">
            <v>443</v>
          </cell>
          <cell r="B56" t="str">
            <v>SANITARIOS FERROCARRIL</v>
          </cell>
          <cell r="C56">
            <v>388</v>
          </cell>
        </row>
        <row r="57">
          <cell r="A57">
            <v>445</v>
          </cell>
          <cell r="B57" t="str">
            <v>SANITARIOS MUSEO MOMIAS</v>
          </cell>
          <cell r="C57">
            <v>544</v>
          </cell>
        </row>
        <row r="58">
          <cell r="A58">
            <v>453</v>
          </cell>
          <cell r="B58" t="str">
            <v>TELESCOPIO</v>
          </cell>
          <cell r="C58">
            <v>1744</v>
          </cell>
        </row>
        <row r="59">
          <cell r="A59">
            <v>454</v>
          </cell>
          <cell r="B59" t="str">
            <v>FIESTAS TRADICIONALES</v>
          </cell>
          <cell r="C59">
            <v>29078.38</v>
          </cell>
        </row>
        <row r="60">
          <cell r="A60">
            <v>455</v>
          </cell>
          <cell r="B60" t="str">
            <v>INFRAESTRUCTURA TELEFONICA</v>
          </cell>
          <cell r="C60">
            <v>122512</v>
          </cell>
        </row>
        <row r="61">
          <cell r="A61">
            <v>456</v>
          </cell>
          <cell r="B61" t="str">
            <v>JUEGOS MECANICOS</v>
          </cell>
          <cell r="C61">
            <v>11424</v>
          </cell>
        </row>
        <row r="62">
          <cell r="A62">
            <v>470</v>
          </cell>
          <cell r="B62" t="str">
            <v>LOCALES ESTACION</v>
          </cell>
          <cell r="C62">
            <v>486</v>
          </cell>
        </row>
        <row r="63">
          <cell r="A63">
            <v>472</v>
          </cell>
          <cell r="B63" t="str">
            <v>MERCADO GAVIRA</v>
          </cell>
          <cell r="C63">
            <v>1141</v>
          </cell>
        </row>
        <row r="64">
          <cell r="A64">
            <v>477</v>
          </cell>
          <cell r="B64" t="str">
            <v>PADRON DIRECTOR RESPONSABLE DE</v>
          </cell>
          <cell r="C64">
            <v>1409</v>
          </cell>
        </row>
        <row r="65">
          <cell r="A65">
            <v>479</v>
          </cell>
          <cell r="B65" t="str">
            <v>COMERCIANTES AMBULANTES</v>
          </cell>
          <cell r="C65">
            <v>5875.78</v>
          </cell>
        </row>
        <row r="66">
          <cell r="A66">
            <v>481</v>
          </cell>
          <cell r="B66" t="str">
            <v>REPARTO DE VOLANTES</v>
          </cell>
          <cell r="C66">
            <v>386</v>
          </cell>
        </row>
        <row r="67">
          <cell r="A67">
            <v>482</v>
          </cell>
          <cell r="B67" t="str">
            <v>CALLEJONEADAS</v>
          </cell>
          <cell r="C67">
            <v>19441</v>
          </cell>
        </row>
        <row r="68">
          <cell r="A68">
            <v>483</v>
          </cell>
          <cell r="B68" t="str">
            <v>PROMOTOR TURISTICO</v>
          </cell>
          <cell r="C68">
            <v>2383.44</v>
          </cell>
        </row>
        <row r="69">
          <cell r="A69">
            <v>484</v>
          </cell>
          <cell r="B69" t="str">
            <v>PERMISO PARA ESPECTÁCULOS O CE</v>
          </cell>
          <cell r="C69">
            <v>912</v>
          </cell>
        </row>
        <row r="70">
          <cell r="A70">
            <v>485</v>
          </cell>
          <cell r="B70" t="str">
            <v>SELLADO DE BOLETOS</v>
          </cell>
          <cell r="C70">
            <v>1165</v>
          </cell>
        </row>
        <row r="71">
          <cell r="A71">
            <v>493</v>
          </cell>
          <cell r="B71" t="str">
            <v>RENOVACION PERMISO P/ USO VIA</v>
          </cell>
          <cell r="C71">
            <v>493</v>
          </cell>
        </row>
        <row r="72">
          <cell r="A72">
            <v>502</v>
          </cell>
          <cell r="B72" t="str">
            <v>RECARGOS OTROS IMPTOS Y DERECH</v>
          </cell>
          <cell r="C72">
            <v>4370.68</v>
          </cell>
        </row>
        <row r="73">
          <cell r="A73">
            <v>506</v>
          </cell>
          <cell r="B73" t="str">
            <v>INFRACCIONES DIRECCION DE FISC</v>
          </cell>
          <cell r="C73">
            <v>1275.4000000000001</v>
          </cell>
        </row>
        <row r="74">
          <cell r="A74">
            <v>508</v>
          </cell>
          <cell r="B74" t="str">
            <v>INF LEY DE TRANSITO Y SU REGLA</v>
          </cell>
          <cell r="C74">
            <v>18041.5</v>
          </cell>
        </row>
        <row r="75">
          <cell r="A75">
            <v>509</v>
          </cell>
          <cell r="B75" t="str">
            <v>EXTEMP VERIFICACION AMB VEHICU</v>
          </cell>
          <cell r="C75">
            <v>614</v>
          </cell>
        </row>
        <row r="76">
          <cell r="A76">
            <v>536</v>
          </cell>
          <cell r="B76" t="str">
            <v>PADRON DE PROVEEDORES</v>
          </cell>
          <cell r="C76">
            <v>674</v>
          </cell>
        </row>
        <row r="77">
          <cell r="A77">
            <v>544</v>
          </cell>
          <cell r="B77" t="str">
            <v>INFRACCIONES AL REGLAMENTO DE</v>
          </cell>
          <cell r="C77">
            <v>318.85000000000002</v>
          </cell>
        </row>
        <row r="78">
          <cell r="A78">
            <v>600</v>
          </cell>
          <cell r="B78" t="str">
            <v>FONDO GENERAL</v>
          </cell>
          <cell r="C78">
            <v>3511754.23</v>
          </cell>
        </row>
        <row r="79">
          <cell r="A79">
            <v>605</v>
          </cell>
          <cell r="B79" t="str">
            <v>IEPS ESPECIAL DE GASOLINAS Y D</v>
          </cell>
          <cell r="C79">
            <v>14659.36</v>
          </cell>
        </row>
        <row r="80">
          <cell r="A80">
            <v>609</v>
          </cell>
          <cell r="B80" t="str">
            <v>I.S.A.N.</v>
          </cell>
          <cell r="C80">
            <v>35078.870000000003</v>
          </cell>
        </row>
        <row r="81">
          <cell r="A81">
            <v>860</v>
          </cell>
          <cell r="B81" t="str">
            <v>PROG. ESCOLAR RESIDUOS SOLIDOS</v>
          </cell>
          <cell r="C81">
            <v>7365</v>
          </cell>
        </row>
        <row r="82">
          <cell r="A82">
            <v>926</v>
          </cell>
          <cell r="B82" t="str">
            <v>MEXICO EN COMUNIDAD, A.C.</v>
          </cell>
          <cell r="C82">
            <v>15700</v>
          </cell>
        </row>
      </sheetData>
      <sheetData sheetId="42">
        <row r="1">
          <cell r="A1">
            <v>1</v>
          </cell>
        </row>
      </sheetData>
      <sheetData sheetId="43">
        <row r="1">
          <cell r="A1">
            <v>1</v>
          </cell>
          <cell r="B1" t="str">
            <v>IMPTO. PREDIAL URBANO CORRIENT</v>
          </cell>
          <cell r="C1">
            <v>23973.77</v>
          </cell>
        </row>
        <row r="2">
          <cell r="A2">
            <v>2</v>
          </cell>
          <cell r="B2" t="str">
            <v>IMPTO. PREDIAL RUSTICO CORRIEN</v>
          </cell>
          <cell r="C2">
            <v>864</v>
          </cell>
        </row>
        <row r="3">
          <cell r="A3">
            <v>4</v>
          </cell>
          <cell r="B3" t="str">
            <v>RECARGOS 3%</v>
          </cell>
          <cell r="C3">
            <v>7081.83</v>
          </cell>
        </row>
        <row r="4">
          <cell r="A4">
            <v>7</v>
          </cell>
          <cell r="B4" t="str">
            <v>IMPTO. PREDIAL URBANO REZAGO</v>
          </cell>
          <cell r="C4">
            <v>21676.02</v>
          </cell>
        </row>
        <row r="5">
          <cell r="A5">
            <v>13</v>
          </cell>
          <cell r="B5" t="str">
            <v>HONORARIOS DE COBRANZA</v>
          </cell>
          <cell r="C5">
            <v>2639.29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6668.68</v>
          </cell>
        </row>
        <row r="8">
          <cell r="A8">
            <v>104</v>
          </cell>
          <cell r="B8" t="str">
            <v>SOBRE DIVISION Y LOTIFICACION</v>
          </cell>
          <cell r="C8">
            <v>387.6</v>
          </cell>
        </row>
        <row r="9">
          <cell r="A9">
            <v>112</v>
          </cell>
          <cell r="B9" t="str">
            <v>ESPECTACULOS PUBLICOS PERMANEN</v>
          </cell>
          <cell r="C9">
            <v>9583.31</v>
          </cell>
        </row>
        <row r="10">
          <cell r="A10">
            <v>200</v>
          </cell>
          <cell r="B10" t="str">
            <v>RASTRO</v>
          </cell>
          <cell r="C10">
            <v>6571.06</v>
          </cell>
        </row>
        <row r="11">
          <cell r="A11">
            <v>201</v>
          </cell>
          <cell r="B11" t="str">
            <v>RECOLECCION DE BASURA</v>
          </cell>
          <cell r="C11">
            <v>6226.08</v>
          </cell>
        </row>
        <row r="12">
          <cell r="A12">
            <v>202</v>
          </cell>
          <cell r="B12" t="str">
            <v>SEGURIDAD PUBLICA PERIODO MENS</v>
          </cell>
          <cell r="C12">
            <v>29206.080000000002</v>
          </cell>
        </row>
        <row r="13">
          <cell r="A13">
            <v>203</v>
          </cell>
          <cell r="B13" t="str">
            <v>PANTEONES CIUDAD</v>
          </cell>
          <cell r="C13">
            <v>4866.1899999999996</v>
          </cell>
        </row>
        <row r="14">
          <cell r="A14">
            <v>204</v>
          </cell>
          <cell r="B14" t="str">
            <v>PANTEONES COMUNIDADES</v>
          </cell>
          <cell r="C14">
            <v>1265.8399999999999</v>
          </cell>
        </row>
        <row r="15">
          <cell r="A15">
            <v>205</v>
          </cell>
          <cell r="B15" t="str">
            <v>ESTACIONAMIENTO MUSEO MOMIAS</v>
          </cell>
          <cell r="C15">
            <v>213</v>
          </cell>
        </row>
        <row r="16">
          <cell r="A16">
            <v>206</v>
          </cell>
          <cell r="B16" t="str">
            <v>ESTACIONAMIENTO MERCADO HIDALG</v>
          </cell>
          <cell r="C16">
            <v>828</v>
          </cell>
        </row>
        <row r="17">
          <cell r="A17">
            <v>207</v>
          </cell>
          <cell r="B17" t="str">
            <v>ESTAC.  MERCADO EMBAJADORAS</v>
          </cell>
          <cell r="C17">
            <v>134</v>
          </cell>
        </row>
        <row r="18">
          <cell r="A18">
            <v>210</v>
          </cell>
          <cell r="B18" t="str">
            <v>POR LIC. DE CONST. Y AMPLIACIO</v>
          </cell>
          <cell r="C18">
            <v>851.57</v>
          </cell>
        </row>
        <row r="19">
          <cell r="A19">
            <v>229</v>
          </cell>
          <cell r="B19" t="str">
            <v>CONSTANCIAS DE ESTADO DE CUENT</v>
          </cell>
          <cell r="C19">
            <v>3827.4</v>
          </cell>
        </row>
        <row r="20">
          <cell r="A20">
            <v>244</v>
          </cell>
          <cell r="B20" t="str">
            <v>EXP DE LIC O PERM P/ ESTAB DE</v>
          </cell>
          <cell r="C20">
            <v>4458.79</v>
          </cell>
        </row>
        <row r="21">
          <cell r="A21">
            <v>248</v>
          </cell>
          <cell r="B21" t="str">
            <v>ESTACIONAMIENTO EX. EST. FERRO</v>
          </cell>
          <cell r="C21">
            <v>1465</v>
          </cell>
        </row>
        <row r="22">
          <cell r="A22">
            <v>253</v>
          </cell>
          <cell r="B22" t="str">
            <v>ESTACIONAMIENTO EMBAJADORAS  (</v>
          </cell>
          <cell r="C22">
            <v>3234</v>
          </cell>
        </row>
        <row r="23">
          <cell r="A23">
            <v>254</v>
          </cell>
          <cell r="B23" t="str">
            <v>POR CERTIF.TERMINO DE OBRA</v>
          </cell>
          <cell r="C23">
            <v>1719.5</v>
          </cell>
        </row>
        <row r="24">
          <cell r="A24">
            <v>256</v>
          </cell>
          <cell r="B24" t="str">
            <v>POR ALINEAM. N° USO HABIT</v>
          </cell>
          <cell r="C24">
            <v>8318.44</v>
          </cell>
        </row>
        <row r="25">
          <cell r="A25">
            <v>266</v>
          </cell>
          <cell r="B25" t="str">
            <v>DICTAMEN DE FACTIBILIDAD PROTE</v>
          </cell>
          <cell r="C25">
            <v>5341.2</v>
          </cell>
        </row>
        <row r="26">
          <cell r="A26">
            <v>268</v>
          </cell>
          <cell r="B26" t="str">
            <v>CASA DE LA CULTURA</v>
          </cell>
          <cell r="C26">
            <v>20580.53</v>
          </cell>
        </row>
        <row r="27">
          <cell r="A27">
            <v>273</v>
          </cell>
          <cell r="B27" t="str">
            <v>PENSION EST. JARDIN EMBAJADORA</v>
          </cell>
          <cell r="C27">
            <v>417.04</v>
          </cell>
        </row>
        <row r="28">
          <cell r="A28">
            <v>274</v>
          </cell>
          <cell r="B28" t="str">
            <v>EXTENSION DE HORARIO</v>
          </cell>
          <cell r="C28">
            <v>28242.36</v>
          </cell>
        </row>
        <row r="29">
          <cell r="A29">
            <v>276</v>
          </cell>
          <cell r="B29" t="str">
            <v>CONSTANCIAS DIRECCION DE TRANS</v>
          </cell>
          <cell r="C29">
            <v>1173.2</v>
          </cell>
        </row>
        <row r="30">
          <cell r="A30">
            <v>278</v>
          </cell>
          <cell r="B30" t="str">
            <v>CONSTANCIAS QUE EXPIDAN LAS DE</v>
          </cell>
          <cell r="C30">
            <v>1340.8</v>
          </cell>
        </row>
        <row r="31">
          <cell r="A31">
            <v>281</v>
          </cell>
          <cell r="B31" t="str">
            <v>VIGILANCIA POR EVENTO</v>
          </cell>
          <cell r="C31">
            <v>6484</v>
          </cell>
        </row>
        <row r="32">
          <cell r="A32">
            <v>286</v>
          </cell>
          <cell r="B32" t="str">
            <v>PERMISO SUPLETORIO DE TRANSPOR</v>
          </cell>
          <cell r="C32">
            <v>494.4</v>
          </cell>
        </row>
        <row r="33">
          <cell r="A33">
            <v>288</v>
          </cell>
          <cell r="B33" t="str">
            <v>ANALISIS DE RIESGOS</v>
          </cell>
          <cell r="C33">
            <v>519.98</v>
          </cell>
        </row>
        <row r="34">
          <cell r="A34">
            <v>297</v>
          </cell>
          <cell r="B34" t="str">
            <v>D.A.P.</v>
          </cell>
          <cell r="C34">
            <v>616.91</v>
          </cell>
        </row>
        <row r="35">
          <cell r="A35">
            <v>405</v>
          </cell>
          <cell r="B35" t="str">
            <v>CENTRO DE CONVIVENCIA EL ENCIN</v>
          </cell>
          <cell r="C35">
            <v>1351.5</v>
          </cell>
        </row>
        <row r="36">
          <cell r="A36">
            <v>407</v>
          </cell>
          <cell r="B36" t="str">
            <v>MUSEO MOMIAS</v>
          </cell>
          <cell r="C36">
            <v>24134</v>
          </cell>
        </row>
        <row r="37">
          <cell r="A37">
            <v>410</v>
          </cell>
          <cell r="B37" t="str">
            <v>MONUMENTO AL PIPILA</v>
          </cell>
          <cell r="C37">
            <v>156</v>
          </cell>
        </row>
        <row r="38">
          <cell r="A38">
            <v>411</v>
          </cell>
          <cell r="B38" t="str">
            <v>MERCADO HIDALGO</v>
          </cell>
          <cell r="C38">
            <v>11580.88</v>
          </cell>
        </row>
        <row r="39">
          <cell r="A39">
            <v>412</v>
          </cell>
          <cell r="B39" t="str">
            <v>MERCADO EMBAJADORAS</v>
          </cell>
          <cell r="C39">
            <v>13699</v>
          </cell>
        </row>
        <row r="40">
          <cell r="A40">
            <v>417</v>
          </cell>
          <cell r="B40" t="str">
            <v>CONSULTORIO DENTAL</v>
          </cell>
          <cell r="C40">
            <v>66</v>
          </cell>
        </row>
        <row r="41">
          <cell r="A41">
            <v>421</v>
          </cell>
          <cell r="B41" t="str">
            <v>DECLARACIONES, FORMATOS Y AVIS</v>
          </cell>
          <cell r="C41">
            <v>55</v>
          </cell>
        </row>
        <row r="42">
          <cell r="A42">
            <v>426</v>
          </cell>
          <cell r="B42" t="str">
            <v>AREAS OCUP POR HOT, REST, BARE</v>
          </cell>
          <cell r="C42">
            <v>4445.28</v>
          </cell>
        </row>
        <row r="43">
          <cell r="A43">
            <v>428</v>
          </cell>
          <cell r="B43" t="str">
            <v>COMERCIANTES SEMIFIJOS</v>
          </cell>
          <cell r="C43">
            <v>23075.18</v>
          </cell>
        </row>
        <row r="44">
          <cell r="A44">
            <v>432</v>
          </cell>
          <cell r="B44" t="str">
            <v>LOCALES PANTEON</v>
          </cell>
          <cell r="C44">
            <v>851.5</v>
          </cell>
        </row>
        <row r="45">
          <cell r="A45">
            <v>433</v>
          </cell>
          <cell r="B45" t="str">
            <v>SOBRANTES</v>
          </cell>
          <cell r="C45">
            <v>19.45</v>
          </cell>
        </row>
        <row r="46">
          <cell r="A46">
            <v>436</v>
          </cell>
          <cell r="B46" t="str">
            <v>SANITARIOS PRESA DE LA OLLA</v>
          </cell>
          <cell r="C46">
            <v>272</v>
          </cell>
        </row>
        <row r="47">
          <cell r="A47">
            <v>437</v>
          </cell>
          <cell r="B47" t="str">
            <v>SANITARIOS MDO. EMBAJADORAS</v>
          </cell>
          <cell r="C47">
            <v>572</v>
          </cell>
        </row>
        <row r="48">
          <cell r="A48">
            <v>438</v>
          </cell>
          <cell r="B48" t="str">
            <v>SANITARIOS MDO. HIDALGO</v>
          </cell>
          <cell r="C48">
            <v>636</v>
          </cell>
        </row>
        <row r="49">
          <cell r="A49" t="str">
            <v>_x000C_</v>
          </cell>
          <cell r="B49" t="str">
            <v>COMERCIANTES SEMIFIJOS</v>
          </cell>
          <cell r="C49">
            <v>9167.75</v>
          </cell>
        </row>
        <row r="50">
          <cell r="A50">
            <v>430</v>
          </cell>
          <cell r="B50" t="str">
            <v>LOCALES MERCADO HIDALGO</v>
          </cell>
          <cell r="C50">
            <v>671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25.49</v>
          </cell>
        </row>
        <row r="52">
          <cell r="A52" t="str">
            <v>MUN</v>
          </cell>
          <cell r="B52" t="str">
            <v>ICIPIO DE GUANAJUATO, GTO</v>
          </cell>
          <cell r="C52">
            <v>236</v>
          </cell>
        </row>
        <row r="53">
          <cell r="A53" t="str">
            <v>REP</v>
          </cell>
          <cell r="B53" t="str">
            <v>ORTE DE COBRANZA DEL DIA 09/04/2014 AL DIA</v>
          </cell>
          <cell r="C53">
            <v>1080</v>
          </cell>
        </row>
        <row r="54">
          <cell r="A54" t="str">
            <v>RES</v>
          </cell>
          <cell r="B54" t="str">
            <v>UMEN</v>
          </cell>
          <cell r="C54">
            <v>2000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441</v>
          </cell>
          <cell r="B58" t="str">
            <v>SANITARIOS LOS PASTITOS</v>
          </cell>
          <cell r="C58">
            <v>80</v>
          </cell>
        </row>
        <row r="59">
          <cell r="A59">
            <v>443</v>
          </cell>
          <cell r="B59" t="str">
            <v>SANITARIOS FERROCARRIL</v>
          </cell>
          <cell r="C59">
            <v>12</v>
          </cell>
        </row>
        <row r="60">
          <cell r="A60">
            <v>445</v>
          </cell>
          <cell r="B60" t="str">
            <v>SANITARIOS MUSEO MOMIAS</v>
          </cell>
          <cell r="C60">
            <v>360</v>
          </cell>
        </row>
        <row r="61">
          <cell r="A61">
            <v>451</v>
          </cell>
          <cell r="B61" t="str">
            <v>BODEGAS RASTRO</v>
          </cell>
          <cell r="C61">
            <v>1475</v>
          </cell>
        </row>
        <row r="62">
          <cell r="A62">
            <v>454</v>
          </cell>
          <cell r="B62" t="str">
            <v>FIESTAS TRADICIONALES</v>
          </cell>
          <cell r="C62">
            <v>10295</v>
          </cell>
        </row>
        <row r="63">
          <cell r="A63">
            <v>470</v>
          </cell>
          <cell r="B63" t="str">
            <v>LOCALES ESTACION</v>
          </cell>
          <cell r="C63">
            <v>1941</v>
          </cell>
        </row>
        <row r="64">
          <cell r="A64">
            <v>477</v>
          </cell>
          <cell r="B64" t="str">
            <v>PADRON DIRECTOR RESPONSABLE DE</v>
          </cell>
          <cell r="C64">
            <v>2818</v>
          </cell>
        </row>
        <row r="65">
          <cell r="A65">
            <v>483</v>
          </cell>
          <cell r="B65" t="str">
            <v>PROMOTOR TURISTICO</v>
          </cell>
          <cell r="C65">
            <v>1416</v>
          </cell>
        </row>
        <row r="66">
          <cell r="A66">
            <v>484</v>
          </cell>
          <cell r="B66" t="str">
            <v>PERMISO PARA ESPECTÁCULOS O CE</v>
          </cell>
          <cell r="C66">
            <v>5244</v>
          </cell>
        </row>
        <row r="67">
          <cell r="A67">
            <v>485</v>
          </cell>
          <cell r="B67" t="str">
            <v>SELLADO DE BOLETOS</v>
          </cell>
          <cell r="C67">
            <v>1185</v>
          </cell>
        </row>
        <row r="68">
          <cell r="A68">
            <v>491</v>
          </cell>
          <cell r="B68" t="str">
            <v>ESTRUCTURAS, CONSTRUCCIONES O</v>
          </cell>
          <cell r="C68">
            <v>513</v>
          </cell>
        </row>
        <row r="69">
          <cell r="A69">
            <v>493</v>
          </cell>
          <cell r="B69" t="str">
            <v>RENOVACION PERMISO P/ USO VIA</v>
          </cell>
          <cell r="C69">
            <v>234</v>
          </cell>
        </row>
        <row r="70">
          <cell r="A70">
            <v>502</v>
          </cell>
          <cell r="B70" t="str">
            <v>RECARGOS OTROS IMPTOS Y DERECH</v>
          </cell>
          <cell r="C70">
            <v>1944.28</v>
          </cell>
        </row>
        <row r="71">
          <cell r="A71">
            <v>507</v>
          </cell>
          <cell r="B71" t="str">
            <v>INF AL BANDO POLICIA Y BUEN GO</v>
          </cell>
          <cell r="C71">
            <v>1250</v>
          </cell>
        </row>
        <row r="72">
          <cell r="A72">
            <v>508</v>
          </cell>
          <cell r="B72" t="str">
            <v>INF LEY DE TRANSITO Y SU REGLA</v>
          </cell>
          <cell r="C72">
            <v>11100</v>
          </cell>
        </row>
        <row r="73">
          <cell r="A73">
            <v>509</v>
          </cell>
          <cell r="B73" t="str">
            <v>EXTEMP VERIFICACION AMB VEHICU</v>
          </cell>
          <cell r="C73">
            <v>998</v>
          </cell>
        </row>
        <row r="74">
          <cell r="A74">
            <v>536</v>
          </cell>
          <cell r="B74" t="str">
            <v>PADRON DE PROVEEDORES</v>
          </cell>
          <cell r="C74">
            <v>337</v>
          </cell>
        </row>
        <row r="75">
          <cell r="A75">
            <v>544</v>
          </cell>
          <cell r="B75" t="str">
            <v>INFRACCIONES AL REGLAMENTO DE</v>
          </cell>
          <cell r="C75">
            <v>318.85000000000002</v>
          </cell>
        </row>
        <row r="76">
          <cell r="A76">
            <v>730</v>
          </cell>
          <cell r="B76" t="str">
            <v>FIDER</v>
          </cell>
          <cell r="C76">
            <v>2039</v>
          </cell>
        </row>
        <row r="77">
          <cell r="A77">
            <v>607</v>
          </cell>
          <cell r="B77" t="str">
            <v>DERECHOS ALCOHOLES</v>
          </cell>
          <cell r="C77">
            <v>56655.34</v>
          </cell>
        </row>
        <row r="78">
          <cell r="A78">
            <v>608</v>
          </cell>
          <cell r="B78" t="str">
            <v>I.E.P.S</v>
          </cell>
          <cell r="C78">
            <v>121289.8</v>
          </cell>
        </row>
        <row r="79">
          <cell r="A79">
            <v>609</v>
          </cell>
          <cell r="B79" t="str">
            <v>I.S.A.N.</v>
          </cell>
          <cell r="C79">
            <v>111495.1</v>
          </cell>
        </row>
        <row r="80">
          <cell r="A80">
            <v>611</v>
          </cell>
          <cell r="B80" t="str">
            <v>I.S.T.U.V.</v>
          </cell>
          <cell r="C80">
            <v>27467.56</v>
          </cell>
        </row>
        <row r="81">
          <cell r="A81">
            <v>887</v>
          </cell>
          <cell r="B81" t="str">
            <v>DEVOLUCIONES S/RECAUDACION</v>
          </cell>
          <cell r="C81">
            <v>426</v>
          </cell>
        </row>
        <row r="82">
          <cell r="A82">
            <v>920</v>
          </cell>
          <cell r="B82" t="str">
            <v>VENTA DE INMUEBLES PROPIEDAD D</v>
          </cell>
          <cell r="C82">
            <v>4195.32</v>
          </cell>
        </row>
        <row r="83">
          <cell r="A83">
            <v>923</v>
          </cell>
          <cell r="B83" t="str">
            <v>OTROS DEUDORES</v>
          </cell>
          <cell r="C83">
            <v>352131.72</v>
          </cell>
        </row>
      </sheetData>
      <sheetData sheetId="44">
        <row r="1">
          <cell r="A1">
            <v>1</v>
          </cell>
        </row>
      </sheetData>
      <sheetData sheetId="45">
        <row r="1">
          <cell r="A1">
            <v>1</v>
          </cell>
          <cell r="B1" t="str">
            <v>IMPTO. PREDIAL URBANO CORRIENT</v>
          </cell>
          <cell r="C1">
            <v>39970.370000000003</v>
          </cell>
        </row>
        <row r="2">
          <cell r="A2">
            <v>2</v>
          </cell>
          <cell r="B2" t="str">
            <v>IMPTO. PREDIAL RUSTICO CORRIEN</v>
          </cell>
          <cell r="C2">
            <v>3198.02</v>
          </cell>
        </row>
        <row r="3">
          <cell r="A3">
            <v>4</v>
          </cell>
          <cell r="B3" t="str">
            <v>RECARGOS 3%</v>
          </cell>
          <cell r="C3">
            <v>5231.3100000000004</v>
          </cell>
        </row>
        <row r="4">
          <cell r="A4">
            <v>7</v>
          </cell>
          <cell r="B4" t="str">
            <v>IMPTO. PREDIAL URBANO REZAGO</v>
          </cell>
          <cell r="C4">
            <v>12761.09</v>
          </cell>
        </row>
        <row r="5">
          <cell r="A5">
            <v>8</v>
          </cell>
          <cell r="B5" t="str">
            <v>IMPTO. PREDIAL RUSTICO REZAGO</v>
          </cell>
          <cell r="C5">
            <v>2581.3000000000002</v>
          </cell>
        </row>
        <row r="6">
          <cell r="A6">
            <v>13</v>
          </cell>
          <cell r="B6" t="str">
            <v>HONORARIOS DE COBRANZA</v>
          </cell>
          <cell r="C6">
            <v>2094.3200000000002</v>
          </cell>
        </row>
        <row r="7">
          <cell r="A7">
            <v>14</v>
          </cell>
          <cell r="B7" t="str">
            <v>C.O.A. 20%</v>
          </cell>
          <cell r="C7">
            <v>102</v>
          </cell>
        </row>
        <row r="8">
          <cell r="A8">
            <v>103</v>
          </cell>
          <cell r="B8" t="str">
            <v>TRASLACION DE DOMINIO</v>
          </cell>
          <cell r="C8">
            <v>5418.96</v>
          </cell>
        </row>
        <row r="9">
          <cell r="A9">
            <v>106</v>
          </cell>
          <cell r="B9" t="str">
            <v>BILLARES Y BOLICHES</v>
          </cell>
          <cell r="C9">
            <v>485</v>
          </cell>
        </row>
        <row r="10">
          <cell r="A10">
            <v>112</v>
          </cell>
          <cell r="B10" t="str">
            <v>ESPECTACULOS PUBLICOS PERMANEN</v>
          </cell>
          <cell r="C10">
            <v>9721.66</v>
          </cell>
        </row>
        <row r="11">
          <cell r="A11">
            <v>200</v>
          </cell>
          <cell r="B11" t="str">
            <v>RASTRO</v>
          </cell>
          <cell r="C11">
            <v>3697.63</v>
          </cell>
        </row>
        <row r="12">
          <cell r="A12">
            <v>201</v>
          </cell>
          <cell r="B12" t="str">
            <v>RECOLECCION DE BASURA</v>
          </cell>
          <cell r="C12">
            <v>1109.4000000000001</v>
          </cell>
        </row>
        <row r="13">
          <cell r="A13">
            <v>202</v>
          </cell>
          <cell r="B13" t="str">
            <v>SEGURIDAD PUBLICA PERIODO MENS</v>
          </cell>
          <cell r="C13">
            <v>9735.36</v>
          </cell>
        </row>
        <row r="14">
          <cell r="A14">
            <v>203</v>
          </cell>
          <cell r="B14" t="str">
            <v>PANTEONES CIUDAD</v>
          </cell>
          <cell r="C14">
            <v>2468.83</v>
          </cell>
        </row>
        <row r="15">
          <cell r="A15">
            <v>205</v>
          </cell>
          <cell r="B15" t="str">
            <v>ESTACIONAMIENTO MUSEO MOMIAS</v>
          </cell>
          <cell r="C15">
            <v>268</v>
          </cell>
        </row>
        <row r="16">
          <cell r="A16">
            <v>206</v>
          </cell>
          <cell r="B16" t="str">
            <v>ESTACIONAMIENTO MERCADO HIDALG</v>
          </cell>
          <cell r="C16">
            <v>990</v>
          </cell>
        </row>
        <row r="17">
          <cell r="A17">
            <v>207</v>
          </cell>
          <cell r="B17" t="str">
            <v>ESTAC.  MERCADO EMBAJADORAS</v>
          </cell>
          <cell r="C17">
            <v>174</v>
          </cell>
        </row>
        <row r="18">
          <cell r="A18">
            <v>210</v>
          </cell>
          <cell r="B18" t="str">
            <v>POR LIC. DE CONST. Y AMPLIACIO</v>
          </cell>
          <cell r="C18">
            <v>6994.57</v>
          </cell>
        </row>
        <row r="19">
          <cell r="A19">
            <v>211</v>
          </cell>
          <cell r="B19" t="str">
            <v>POR LIC DE REGULARIZACION DE C</v>
          </cell>
          <cell r="C19">
            <v>2536.3000000000002</v>
          </cell>
        </row>
        <row r="20">
          <cell r="A20">
            <v>217</v>
          </cell>
          <cell r="B20" t="str">
            <v>ANALISIS DE FAC PARA DIV LOT O</v>
          </cell>
          <cell r="C20">
            <v>1309.3499999999999</v>
          </cell>
        </row>
        <row r="21">
          <cell r="A21">
            <v>221</v>
          </cell>
          <cell r="B21" t="str">
            <v>LIC USO SUELO ALIN N. OFIC COM</v>
          </cell>
          <cell r="C21">
            <v>1324.44</v>
          </cell>
        </row>
        <row r="22">
          <cell r="A22">
            <v>227</v>
          </cell>
          <cell r="B22" t="str">
            <v>AVALUOS PRACT POR TESORERIA</v>
          </cell>
          <cell r="C22">
            <v>192</v>
          </cell>
        </row>
        <row r="23">
          <cell r="A23">
            <v>229</v>
          </cell>
          <cell r="B23" t="str">
            <v>CONSTANCIAS DE ESTADO DE CUENT</v>
          </cell>
          <cell r="C23">
            <v>1319.64</v>
          </cell>
        </row>
        <row r="24">
          <cell r="A24">
            <v>248</v>
          </cell>
          <cell r="B24" t="str">
            <v>ESTACIONAMIENTO EX. EST. FERRO</v>
          </cell>
          <cell r="C24">
            <v>1029</v>
          </cell>
        </row>
        <row r="25">
          <cell r="A25">
            <v>249</v>
          </cell>
          <cell r="B25" t="str">
            <v>REGUL. PROR.LIC.CONT.75% DER.</v>
          </cell>
          <cell r="C25">
            <v>4292.25</v>
          </cell>
        </row>
        <row r="26">
          <cell r="A26">
            <v>253</v>
          </cell>
          <cell r="B26" t="str">
            <v>ESTACIONAMIENTO EMBAJADORAS  (</v>
          </cell>
          <cell r="C26">
            <v>3017</v>
          </cell>
        </row>
        <row r="27">
          <cell r="A27">
            <v>256</v>
          </cell>
          <cell r="B27" t="str">
            <v>POR ALINEAM. N° USO HABIT</v>
          </cell>
          <cell r="C27">
            <v>6078.32</v>
          </cell>
        </row>
        <row r="28">
          <cell r="A28">
            <v>266</v>
          </cell>
          <cell r="B28" t="str">
            <v>DICTAMEN DE FACTIBILIDAD PROTE</v>
          </cell>
          <cell r="C28">
            <v>445.1</v>
          </cell>
        </row>
        <row r="29">
          <cell r="A29">
            <v>268</v>
          </cell>
          <cell r="B29" t="str">
            <v>CASA DE LA CULTURA</v>
          </cell>
          <cell r="C29">
            <v>15703.57</v>
          </cell>
        </row>
        <row r="30">
          <cell r="A30">
            <v>274</v>
          </cell>
          <cell r="B30" t="str">
            <v>EXTENSION DE HORARIO</v>
          </cell>
          <cell r="C30">
            <v>11148.3</v>
          </cell>
        </row>
        <row r="31">
          <cell r="A31">
            <v>276</v>
          </cell>
          <cell r="B31" t="str">
            <v>CONSTANCIAS DIRECCION DE TRANS</v>
          </cell>
          <cell r="C31">
            <v>754.2</v>
          </cell>
        </row>
        <row r="32">
          <cell r="A32">
            <v>278</v>
          </cell>
          <cell r="B32" t="str">
            <v>CONSTANCIAS QUE EXPIDAN LAS DE</v>
          </cell>
          <cell r="C32">
            <v>1927.4</v>
          </cell>
        </row>
        <row r="33">
          <cell r="A33">
            <v>291</v>
          </cell>
          <cell r="B33" t="str">
            <v>DICTAMEN DE FACTIBILIDAD PARA</v>
          </cell>
          <cell r="C33">
            <v>370.9</v>
          </cell>
        </row>
        <row r="34">
          <cell r="A34">
            <v>297</v>
          </cell>
          <cell r="B34" t="str">
            <v>D.A.P.</v>
          </cell>
          <cell r="C34">
            <v>390</v>
          </cell>
        </row>
        <row r="35">
          <cell r="A35">
            <v>400</v>
          </cell>
          <cell r="B35" t="str">
            <v>LOCALES PRESA DE LA OLLA</v>
          </cell>
          <cell r="C35">
            <v>4580.1099999999997</v>
          </cell>
        </row>
        <row r="36">
          <cell r="A36">
            <v>405</v>
          </cell>
          <cell r="B36" t="str">
            <v>CENTRO DE CONVIVENCIA EL ENCIN</v>
          </cell>
          <cell r="C36">
            <v>1048</v>
          </cell>
        </row>
        <row r="37">
          <cell r="A37">
            <v>407</v>
          </cell>
          <cell r="B37" t="str">
            <v>MUSEO MOMIAS</v>
          </cell>
          <cell r="C37">
            <v>9829</v>
          </cell>
        </row>
        <row r="38">
          <cell r="A38">
            <v>410</v>
          </cell>
          <cell r="B38" t="str">
            <v>MONUMENTO AL PIPILA</v>
          </cell>
          <cell r="C38">
            <v>396</v>
          </cell>
        </row>
        <row r="39">
          <cell r="A39">
            <v>411</v>
          </cell>
          <cell r="B39" t="str">
            <v>MERCADO HIDALGO</v>
          </cell>
          <cell r="C39">
            <v>3817.01</v>
          </cell>
        </row>
        <row r="40">
          <cell r="A40">
            <v>412</v>
          </cell>
          <cell r="B40" t="str">
            <v>MERCADO EMBAJADORAS</v>
          </cell>
          <cell r="C40">
            <v>6859.6</v>
          </cell>
        </row>
        <row r="41">
          <cell r="A41">
            <v>414</v>
          </cell>
          <cell r="B41" t="str">
            <v>OTROS PRODUCTOS</v>
          </cell>
          <cell r="C41">
            <v>422.35</v>
          </cell>
        </row>
        <row r="42">
          <cell r="A42">
            <v>421</v>
          </cell>
          <cell r="B42" t="str">
            <v>DECLARACIONES, FORMATOS Y AVIS</v>
          </cell>
          <cell r="C42">
            <v>33</v>
          </cell>
        </row>
        <row r="43">
          <cell r="A43">
            <v>428</v>
          </cell>
          <cell r="B43" t="str">
            <v>COMERCIANTES SEMIFIJOS</v>
          </cell>
          <cell r="C43">
            <v>8331.4</v>
          </cell>
        </row>
        <row r="44">
          <cell r="A44">
            <v>433</v>
          </cell>
          <cell r="B44" t="str">
            <v>SOBRANTES</v>
          </cell>
          <cell r="C44">
            <v>9.43</v>
          </cell>
        </row>
        <row r="45">
          <cell r="A45">
            <v>436</v>
          </cell>
          <cell r="B45" t="str">
            <v>SANITARIOS PRESA DE LA OLLA</v>
          </cell>
          <cell r="C45">
            <v>476</v>
          </cell>
        </row>
        <row r="46">
          <cell r="A46">
            <v>440</v>
          </cell>
          <cell r="B46" t="str">
            <v>SANITARIOS PLAZUELA LOS ANGELE</v>
          </cell>
          <cell r="C46">
            <v>16000</v>
          </cell>
        </row>
        <row r="47">
          <cell r="A47">
            <v>441</v>
          </cell>
          <cell r="B47" t="str">
            <v>SANITARIOS LOS PASTITOS</v>
          </cell>
          <cell r="C47">
            <v>148</v>
          </cell>
        </row>
        <row r="48">
          <cell r="A48">
            <v>447</v>
          </cell>
          <cell r="B48" t="str">
            <v>LAS CALAS</v>
          </cell>
          <cell r="C48">
            <v>96</v>
          </cell>
        </row>
        <row r="49">
          <cell r="A49">
            <v>454</v>
          </cell>
          <cell r="B49" t="str">
            <v>FIESTAS TRADICIONALES</v>
          </cell>
          <cell r="C49">
            <v>19054.5</v>
          </cell>
        </row>
        <row r="50">
          <cell r="A50">
            <v>458</v>
          </cell>
          <cell r="B50" t="str">
            <v>AMPLIACION DE HORARIO BILLARES</v>
          </cell>
          <cell r="C50">
            <v>258</v>
          </cell>
        </row>
        <row r="51">
          <cell r="A51">
            <v>459</v>
          </cell>
          <cell r="B51" t="str">
            <v>CASETAS DEPORTIVAS</v>
          </cell>
          <cell r="C51">
            <v>1106.55</v>
          </cell>
        </row>
        <row r="52">
          <cell r="A52">
            <v>470</v>
          </cell>
          <cell r="B52" t="str">
            <v>LOCALES ESTACION</v>
          </cell>
          <cell r="C52">
            <v>162</v>
          </cell>
        </row>
        <row r="53">
          <cell r="A53">
            <v>472</v>
          </cell>
          <cell r="B53" t="str">
            <v>MERCADO GAVIRA</v>
          </cell>
          <cell r="C53">
            <v>5772.3</v>
          </cell>
        </row>
        <row r="54">
          <cell r="A54">
            <v>479</v>
          </cell>
          <cell r="B54" t="str">
            <v>COMERCIANTES AMBULANTES</v>
          </cell>
          <cell r="C54">
            <v>480</v>
          </cell>
        </row>
        <row r="55">
          <cell r="A55">
            <v>484</v>
          </cell>
          <cell r="B55" t="str">
            <v>PERMISO PARA ESPECTÁCULOS O CE</v>
          </cell>
          <cell r="C55">
            <v>456</v>
          </cell>
        </row>
        <row r="56">
          <cell r="A56">
            <v>485</v>
          </cell>
          <cell r="B56" t="str">
            <v>SELLADO DE BOLETOS</v>
          </cell>
          <cell r="C56">
            <v>490</v>
          </cell>
        </row>
        <row r="57">
          <cell r="A57">
            <v>491</v>
          </cell>
          <cell r="B57" t="str">
            <v>ESTRUCTURAS, CONSTRUCCIONES O</v>
          </cell>
          <cell r="C57">
            <v>261</v>
          </cell>
        </row>
        <row r="58">
          <cell r="A58">
            <v>493</v>
          </cell>
          <cell r="B58" t="str">
            <v>RENOVACION PERMISO P/ USO VIA</v>
          </cell>
          <cell r="C58">
            <v>135</v>
          </cell>
        </row>
        <row r="59">
          <cell r="A59">
            <v>502</v>
          </cell>
          <cell r="B59" t="str">
            <v>RECARGOS OTROS IMPTOS Y DERECH</v>
          </cell>
          <cell r="C59">
            <v>3402.44</v>
          </cell>
        </row>
        <row r="60">
          <cell r="A60">
            <v>504</v>
          </cell>
          <cell r="B60" t="str">
            <v>AVISO EXTEMP TERM DE OBRA</v>
          </cell>
          <cell r="C60">
            <v>817.05</v>
          </cell>
        </row>
        <row r="61">
          <cell r="A61">
            <v>507</v>
          </cell>
          <cell r="B61" t="str">
            <v>INF AL BANDO POLICIA Y BUEN GO</v>
          </cell>
          <cell r="C61">
            <v>2000</v>
          </cell>
        </row>
        <row r="62">
          <cell r="A62">
            <v>508</v>
          </cell>
          <cell r="B62" t="str">
            <v>INF LEY DE TRANSITO Y SU REGLA</v>
          </cell>
          <cell r="C62">
            <v>17181</v>
          </cell>
        </row>
        <row r="63">
          <cell r="A63">
            <v>509</v>
          </cell>
          <cell r="B63" t="str">
            <v>EXTEMP VERIFICACION AMB VEHICU</v>
          </cell>
          <cell r="C63">
            <v>1766</v>
          </cell>
        </row>
        <row r="64">
          <cell r="A64">
            <v>526</v>
          </cell>
          <cell r="B64" t="str">
            <v>RESPUESTA DE AYUNTAMIENTO</v>
          </cell>
          <cell r="C64">
            <v>671</v>
          </cell>
        </row>
        <row r="65">
          <cell r="A65">
            <v>536</v>
          </cell>
          <cell r="B65" t="str">
            <v>PADRON DE PROVEEDORES</v>
          </cell>
          <cell r="C65">
            <v>337</v>
          </cell>
        </row>
        <row r="66">
          <cell r="A66">
            <v>730</v>
          </cell>
          <cell r="B66" t="str">
            <v>FIDER</v>
          </cell>
          <cell r="C66">
            <v>5557</v>
          </cell>
        </row>
        <row r="67">
          <cell r="A67">
            <v>888</v>
          </cell>
          <cell r="B67" t="str">
            <v>COBROS SIMAPAG</v>
          </cell>
          <cell r="C67">
            <v>155</v>
          </cell>
        </row>
        <row r="68">
          <cell r="A68">
            <v>900</v>
          </cell>
          <cell r="B68" t="str">
            <v>INGRESOS POR CLASIFICAR</v>
          </cell>
          <cell r="C68">
            <v>2097.15</v>
          </cell>
        </row>
      </sheetData>
      <sheetData sheetId="46">
        <row r="1">
          <cell r="A1">
            <v>1</v>
          </cell>
        </row>
      </sheetData>
      <sheetData sheetId="47">
        <row r="1">
          <cell r="A1">
            <v>1</v>
          </cell>
          <cell r="B1" t="str">
            <v>IMPTO. PREDIAL URBANO CORRIENT</v>
          </cell>
          <cell r="C1">
            <v>40593.01</v>
          </cell>
        </row>
        <row r="2">
          <cell r="A2">
            <v>2</v>
          </cell>
          <cell r="B2" t="str">
            <v>IMPTO. PREDIAL RUSTICO CORRIEN</v>
          </cell>
          <cell r="C2">
            <v>5422.82</v>
          </cell>
        </row>
        <row r="3">
          <cell r="A3">
            <v>4</v>
          </cell>
          <cell r="B3" t="str">
            <v>RECARGOS 3%</v>
          </cell>
          <cell r="C3">
            <v>13860.5</v>
          </cell>
        </row>
        <row r="4">
          <cell r="A4">
            <v>7</v>
          </cell>
          <cell r="B4" t="str">
            <v>IMPTO. PREDIAL URBANO REZAGO</v>
          </cell>
          <cell r="C4">
            <v>25490.26</v>
          </cell>
        </row>
        <row r="5">
          <cell r="A5">
            <v>8</v>
          </cell>
          <cell r="B5" t="str">
            <v>IMPTO. PREDIAL RUSTICO REZAGO</v>
          </cell>
          <cell r="C5">
            <v>360</v>
          </cell>
        </row>
        <row r="6">
          <cell r="A6">
            <v>13</v>
          </cell>
          <cell r="B6" t="str">
            <v>HONORARIOS DE COBRANZA</v>
          </cell>
          <cell r="C6">
            <v>2012.92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3087.45</v>
          </cell>
        </row>
        <row r="9">
          <cell r="A9">
            <v>104</v>
          </cell>
          <cell r="B9" t="str">
            <v>SOBRE DIVISION Y LOTIFICACION</v>
          </cell>
          <cell r="C9">
            <v>2677.91</v>
          </cell>
        </row>
        <row r="10">
          <cell r="A10">
            <v>110</v>
          </cell>
          <cell r="B10" t="str">
            <v>ESPECTACULOS PUBLICOS ESPORADI</v>
          </cell>
          <cell r="C10">
            <v>313.5</v>
          </cell>
        </row>
        <row r="11">
          <cell r="A11">
            <v>200</v>
          </cell>
          <cell r="B11" t="str">
            <v>RASTRO</v>
          </cell>
          <cell r="C11">
            <v>12251.81</v>
          </cell>
        </row>
        <row r="12">
          <cell r="A12">
            <v>201</v>
          </cell>
          <cell r="B12" t="str">
            <v>RECOLECCION DE BASURA</v>
          </cell>
          <cell r="C12">
            <v>5863.3</v>
          </cell>
        </row>
        <row r="13">
          <cell r="A13">
            <v>203</v>
          </cell>
          <cell r="B13" t="str">
            <v>PANTEONES CIUDAD</v>
          </cell>
          <cell r="C13">
            <v>2140.92</v>
          </cell>
        </row>
        <row r="14">
          <cell r="A14">
            <v>205</v>
          </cell>
          <cell r="B14" t="str">
            <v>ESTACIONAMIENTO MUSEO MOMIAS</v>
          </cell>
          <cell r="C14">
            <v>2729</v>
          </cell>
        </row>
        <row r="15">
          <cell r="A15">
            <v>206</v>
          </cell>
          <cell r="B15" t="str">
            <v>ESTACIONAMIENTO MERCADO HIDALG</v>
          </cell>
          <cell r="C15">
            <v>2781</v>
          </cell>
        </row>
        <row r="16">
          <cell r="A16">
            <v>207</v>
          </cell>
          <cell r="B16" t="str">
            <v>ESTAC.  MERCADO EMBAJADORAS</v>
          </cell>
          <cell r="C16">
            <v>729.62</v>
          </cell>
        </row>
        <row r="17">
          <cell r="A17">
            <v>210</v>
          </cell>
          <cell r="B17" t="str">
            <v>POR LIC. DE CONST. Y AMPLIACIO</v>
          </cell>
          <cell r="C17">
            <v>856.41</v>
          </cell>
        </row>
        <row r="18">
          <cell r="A18">
            <v>211</v>
          </cell>
          <cell r="B18" t="str">
            <v>POR LIC DE REGULARIZACION DE C</v>
          </cell>
          <cell r="C18">
            <v>778.94</v>
          </cell>
        </row>
        <row r="19">
          <cell r="A19">
            <v>212</v>
          </cell>
          <cell r="B19" t="str">
            <v>POR PRORROGAS DE LIC DE CONST</v>
          </cell>
          <cell r="C19">
            <v>182.15</v>
          </cell>
        </row>
        <row r="20">
          <cell r="A20">
            <v>217</v>
          </cell>
          <cell r="B20" t="str">
            <v>ANALISIS DE FAC PARA DIV LOT O</v>
          </cell>
          <cell r="C20">
            <v>3142.44</v>
          </cell>
        </row>
        <row r="21">
          <cell r="A21">
            <v>221</v>
          </cell>
          <cell r="B21" t="str">
            <v>LIC USO SUELO ALIN N. OFIC COM</v>
          </cell>
          <cell r="C21">
            <v>1587.65</v>
          </cell>
        </row>
        <row r="22">
          <cell r="A22">
            <v>229</v>
          </cell>
          <cell r="B22" t="str">
            <v>CONSTANCIAS DE ESTADO DE CUENT</v>
          </cell>
          <cell r="C22">
            <v>3431.52</v>
          </cell>
        </row>
        <row r="23">
          <cell r="A23">
            <v>244</v>
          </cell>
          <cell r="B23" t="str">
            <v>EXP DE LIC O PERM P/ ESTAB DE</v>
          </cell>
          <cell r="C23">
            <v>72.38</v>
          </cell>
        </row>
        <row r="24">
          <cell r="A24">
            <v>248</v>
          </cell>
          <cell r="B24" t="str">
            <v>ESTACIONAMIENTO EX. EST. FERRO</v>
          </cell>
          <cell r="C24">
            <v>6762</v>
          </cell>
        </row>
        <row r="25">
          <cell r="A25">
            <v>253</v>
          </cell>
          <cell r="B25" t="str">
            <v>ESTACIONAMIENTO EMBAJADORAS  (</v>
          </cell>
          <cell r="C25">
            <v>8064</v>
          </cell>
        </row>
        <row r="26">
          <cell r="A26">
            <v>256</v>
          </cell>
          <cell r="B26" t="str">
            <v>POR ALINEAM. N° USO HABIT</v>
          </cell>
          <cell r="C26">
            <v>7218.75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267</v>
          </cell>
          <cell r="B28" t="str">
            <v>CONSTANCIA  DE VERIFICACION PR</v>
          </cell>
          <cell r="C28">
            <v>296.72000000000003</v>
          </cell>
        </row>
        <row r="29">
          <cell r="A29">
            <v>268</v>
          </cell>
          <cell r="B29" t="str">
            <v>CASA DE LA CULTURA</v>
          </cell>
          <cell r="C29">
            <v>21555.91</v>
          </cell>
        </row>
        <row r="30">
          <cell r="A30">
            <v>271</v>
          </cell>
          <cell r="B30" t="str">
            <v>PENSION EST. MUSEO DE MOMIAS</v>
          </cell>
          <cell r="C30">
            <v>417.04</v>
          </cell>
        </row>
        <row r="31">
          <cell r="A31">
            <v>273</v>
          </cell>
          <cell r="B31" t="str">
            <v>PENSION EST. JARDIN EMBAJADORA</v>
          </cell>
          <cell r="C31">
            <v>417.04</v>
          </cell>
        </row>
        <row r="32">
          <cell r="A32">
            <v>274</v>
          </cell>
          <cell r="B32" t="str">
            <v>EXTENSION DE HORARIO</v>
          </cell>
          <cell r="C32">
            <v>13377.96</v>
          </cell>
        </row>
        <row r="33">
          <cell r="A33">
            <v>276</v>
          </cell>
          <cell r="B33" t="str">
            <v>CONSTANCIAS DIRECCION DE TRANS</v>
          </cell>
          <cell r="C33">
            <v>921.8</v>
          </cell>
        </row>
        <row r="34">
          <cell r="A34">
            <v>278</v>
          </cell>
          <cell r="B34" t="str">
            <v>CONSTANCIAS QUE EXPIDAN LAS DE</v>
          </cell>
          <cell r="C34">
            <v>1340.8</v>
          </cell>
        </row>
        <row r="35">
          <cell r="A35">
            <v>286</v>
          </cell>
          <cell r="B35" t="str">
            <v>PERMISO SUPLETORIO DE TRANSPOR</v>
          </cell>
          <cell r="C35">
            <v>2966.4</v>
          </cell>
        </row>
        <row r="36">
          <cell r="A36">
            <v>288</v>
          </cell>
          <cell r="B36" t="str">
            <v>ANALISIS DE RIESGOS</v>
          </cell>
          <cell r="C36">
            <v>1039.96</v>
          </cell>
        </row>
        <row r="37">
          <cell r="A37">
            <v>291</v>
          </cell>
          <cell r="B37" t="str">
            <v>DICTAMEN DE FACTIBILIDAD PARA</v>
          </cell>
          <cell r="C37">
            <v>964.34</v>
          </cell>
        </row>
        <row r="38">
          <cell r="A38">
            <v>297</v>
          </cell>
          <cell r="B38" t="str">
            <v>D.A.P.</v>
          </cell>
          <cell r="C38">
            <v>580</v>
          </cell>
        </row>
        <row r="39">
          <cell r="A39">
            <v>400</v>
          </cell>
          <cell r="B39" t="str">
            <v>LOCALES PRESA DE LA OLLA</v>
          </cell>
          <cell r="C39">
            <v>671</v>
          </cell>
        </row>
        <row r="40">
          <cell r="A40">
            <v>402</v>
          </cell>
          <cell r="B40" t="str">
            <v>LOCALES MUSEO DE LAS MOMIAS</v>
          </cell>
          <cell r="C40">
            <v>671</v>
          </cell>
        </row>
        <row r="41">
          <cell r="A41">
            <v>405</v>
          </cell>
          <cell r="B41" t="str">
            <v>CENTRO DE CONVIVENCIA EL ENCIN</v>
          </cell>
          <cell r="C41">
            <v>4072</v>
          </cell>
        </row>
        <row r="42">
          <cell r="A42">
            <v>407</v>
          </cell>
          <cell r="B42" t="str">
            <v>MUSEO MOMIAS</v>
          </cell>
          <cell r="C42">
            <v>212271</v>
          </cell>
        </row>
        <row r="43">
          <cell r="A43">
            <v>410</v>
          </cell>
          <cell r="B43" t="str">
            <v>MONUMENTO AL PIPILA</v>
          </cell>
          <cell r="C43">
            <v>2052</v>
          </cell>
        </row>
        <row r="44">
          <cell r="A44">
            <v>411</v>
          </cell>
          <cell r="B44" t="str">
            <v>MERCADO HIDALGO</v>
          </cell>
          <cell r="C44">
            <v>7683.81</v>
          </cell>
        </row>
        <row r="45">
          <cell r="A45">
            <v>412</v>
          </cell>
          <cell r="B45" t="str">
            <v>MERCADO EMBAJADORAS</v>
          </cell>
          <cell r="C45">
            <v>6813</v>
          </cell>
        </row>
        <row r="46">
          <cell r="A46">
            <v>414</v>
          </cell>
          <cell r="B46" t="str">
            <v>OTROS PRODUCTOS</v>
          </cell>
          <cell r="C46">
            <v>17.399999999999999</v>
          </cell>
        </row>
        <row r="47">
          <cell r="A47">
            <v>421</v>
          </cell>
          <cell r="B47" t="str">
            <v>DECLARACIONES, FORMATOS Y AVIS</v>
          </cell>
          <cell r="C47">
            <v>22</v>
          </cell>
        </row>
        <row r="48">
          <cell r="A48">
            <v>426</v>
          </cell>
          <cell r="B48" t="str">
            <v>AREAS OCUP POR HOT, REST, BARE</v>
          </cell>
          <cell r="C48">
            <v>46191.6</v>
          </cell>
        </row>
        <row r="49">
          <cell r="A49" t="str">
            <v>_x000C_</v>
          </cell>
          <cell r="B49" t="str">
            <v>SANITARIOS LOS PASTITOS</v>
          </cell>
          <cell r="C49">
            <v>200</v>
          </cell>
        </row>
        <row r="50">
          <cell r="A50">
            <v>442</v>
          </cell>
          <cell r="B50" t="str">
            <v>SANITARIOS VALENCIANA</v>
          </cell>
          <cell r="C50">
            <v>3000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4676</v>
          </cell>
        </row>
        <row r="52">
          <cell r="A52" t="str">
            <v>MUN</v>
          </cell>
          <cell r="B52" t="str">
            <v>ICIPIO DE GUANAJUATO, GTO</v>
          </cell>
          <cell r="C52">
            <v>3700</v>
          </cell>
        </row>
        <row r="53">
          <cell r="A53" t="str">
            <v>REP</v>
          </cell>
          <cell r="B53" t="str">
            <v>ORTE DE COBRANZA DEL DIA 07/04/2014 AL DIA</v>
          </cell>
          <cell r="C53">
            <v>36</v>
          </cell>
        </row>
        <row r="54">
          <cell r="A54" t="str">
            <v>RES</v>
          </cell>
          <cell r="B54" t="str">
            <v>UMEN</v>
          </cell>
          <cell r="C54">
            <v>2556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428</v>
          </cell>
          <cell r="B58" t="str">
            <v>COMERCIANTES SEMIFIJOS</v>
          </cell>
          <cell r="C58">
            <v>13375.9</v>
          </cell>
        </row>
        <row r="59">
          <cell r="A59">
            <v>431</v>
          </cell>
          <cell r="B59" t="str">
            <v>LOCALES MERCADO EMBAJADORAS</v>
          </cell>
          <cell r="C59">
            <v>2215</v>
          </cell>
        </row>
        <row r="60">
          <cell r="A60">
            <v>433</v>
          </cell>
          <cell r="B60" t="str">
            <v>SOBRANTES</v>
          </cell>
          <cell r="C60">
            <v>15.45</v>
          </cell>
        </row>
        <row r="61">
          <cell r="A61">
            <v>436</v>
          </cell>
          <cell r="B61" t="str">
            <v>SANITARIOS PRESA DE LA OLLA</v>
          </cell>
          <cell r="C61">
            <v>1608</v>
          </cell>
        </row>
        <row r="62">
          <cell r="A62">
            <v>441</v>
          </cell>
          <cell r="B62" t="str">
            <v>SANITARIOS LOS PASTITOS</v>
          </cell>
          <cell r="C62">
            <v>272</v>
          </cell>
        </row>
        <row r="63">
          <cell r="A63">
            <v>447</v>
          </cell>
          <cell r="B63" t="str">
            <v>LAS CALAS</v>
          </cell>
          <cell r="C63">
            <v>84</v>
          </cell>
        </row>
        <row r="64">
          <cell r="A64">
            <v>454</v>
          </cell>
          <cell r="B64" t="str">
            <v>FIESTAS TRADICIONALES</v>
          </cell>
          <cell r="C64">
            <v>11360</v>
          </cell>
        </row>
        <row r="65">
          <cell r="A65">
            <v>470</v>
          </cell>
          <cell r="B65" t="str">
            <v>LOCALES ESTACION</v>
          </cell>
          <cell r="C65">
            <v>969</v>
          </cell>
        </row>
        <row r="66">
          <cell r="A66">
            <v>471</v>
          </cell>
          <cell r="B66" t="str">
            <v>SANITARIOS PARDO</v>
          </cell>
          <cell r="C66">
            <v>4000</v>
          </cell>
        </row>
        <row r="67">
          <cell r="A67">
            <v>477</v>
          </cell>
          <cell r="B67" t="str">
            <v>PADRON DIRECTOR RESPONSABLE DE</v>
          </cell>
          <cell r="C67">
            <v>1409</v>
          </cell>
        </row>
        <row r="68">
          <cell r="A68">
            <v>479</v>
          </cell>
          <cell r="B68" t="str">
            <v>COMERCIANTES AMBULANTES</v>
          </cell>
          <cell r="C68">
            <v>810</v>
          </cell>
        </row>
        <row r="69">
          <cell r="A69">
            <v>483</v>
          </cell>
          <cell r="B69" t="str">
            <v>PROMOTOR TURISTICO</v>
          </cell>
          <cell r="C69">
            <v>3124.79</v>
          </cell>
        </row>
        <row r="70">
          <cell r="A70">
            <v>484</v>
          </cell>
          <cell r="B70" t="str">
            <v>PERMISO PARA ESPECTÁCULOS O CE</v>
          </cell>
          <cell r="C70">
            <v>912</v>
          </cell>
        </row>
        <row r="71">
          <cell r="A71">
            <v>485</v>
          </cell>
          <cell r="B71" t="str">
            <v>SELLADO DE BOLETOS</v>
          </cell>
          <cell r="C71">
            <v>245</v>
          </cell>
        </row>
        <row r="72">
          <cell r="A72">
            <v>491</v>
          </cell>
          <cell r="B72" t="str">
            <v>ESTRUCTURAS, CONSTRUCCIONES O</v>
          </cell>
          <cell r="C72">
            <v>146.16</v>
          </cell>
        </row>
        <row r="73">
          <cell r="A73">
            <v>493</v>
          </cell>
          <cell r="B73" t="str">
            <v>RENOVACION PERMISO P/ USO VIA</v>
          </cell>
          <cell r="C73">
            <v>135</v>
          </cell>
        </row>
        <row r="74">
          <cell r="A74">
            <v>502</v>
          </cell>
          <cell r="B74" t="str">
            <v>RECARGOS OTROS IMPTOS Y DERECH</v>
          </cell>
          <cell r="C74">
            <v>2018.78</v>
          </cell>
        </row>
        <row r="75">
          <cell r="A75">
            <v>506</v>
          </cell>
          <cell r="B75" t="str">
            <v>INFRACCIONES DIRECCION DE FISC</v>
          </cell>
          <cell r="C75">
            <v>1913.1</v>
          </cell>
        </row>
        <row r="76">
          <cell r="A76">
            <v>507</v>
          </cell>
          <cell r="B76" t="str">
            <v>INF AL BANDO POLICIA Y BUEN GO</v>
          </cell>
          <cell r="C76">
            <v>1750</v>
          </cell>
        </row>
        <row r="77">
          <cell r="A77">
            <v>508</v>
          </cell>
          <cell r="B77" t="str">
            <v>INF LEY DE TRANSITO Y SU REGLA</v>
          </cell>
          <cell r="C77">
            <v>20024</v>
          </cell>
        </row>
        <row r="78">
          <cell r="A78">
            <v>509</v>
          </cell>
          <cell r="B78" t="str">
            <v>EXTEMP VERIFICACION AMB VEHICU</v>
          </cell>
          <cell r="C78">
            <v>1459</v>
          </cell>
        </row>
        <row r="79">
          <cell r="A79">
            <v>536</v>
          </cell>
          <cell r="B79" t="str">
            <v>PADRON DE PROVEEDORES</v>
          </cell>
          <cell r="C79">
            <v>337</v>
          </cell>
        </row>
        <row r="80">
          <cell r="A80">
            <v>730</v>
          </cell>
          <cell r="B80" t="str">
            <v>FIDER</v>
          </cell>
          <cell r="C80">
            <v>17140</v>
          </cell>
        </row>
        <row r="81">
          <cell r="A81">
            <v>887</v>
          </cell>
          <cell r="B81" t="str">
            <v>DEVOLUCIONES S/RECAUDACION</v>
          </cell>
          <cell r="C81">
            <v>1700.28</v>
          </cell>
        </row>
        <row r="82">
          <cell r="A82">
            <v>888</v>
          </cell>
          <cell r="B82" t="str">
            <v>COBROS SIMAPAG</v>
          </cell>
          <cell r="C82">
            <v>255</v>
          </cell>
        </row>
        <row r="83">
          <cell r="A83">
            <v>905</v>
          </cell>
          <cell r="B83" t="str">
            <v>SECRETARIA DE FINANZAS, INVERS</v>
          </cell>
          <cell r="C83">
            <v>207932.38</v>
          </cell>
        </row>
        <row r="84">
          <cell r="A84">
            <v>920</v>
          </cell>
          <cell r="B84" t="str">
            <v>VENTA DE INMUEBLES PROPIEDAD D</v>
          </cell>
          <cell r="C84">
            <v>979.69</v>
          </cell>
        </row>
      </sheetData>
      <sheetData sheetId="48">
        <row r="1">
          <cell r="A1">
            <v>1</v>
          </cell>
        </row>
      </sheetData>
      <sheetData sheetId="49">
        <row r="1">
          <cell r="A1">
            <v>1</v>
          </cell>
          <cell r="B1" t="str">
            <v>IMPTO. PREDIAL URBANO CORRIENT</v>
          </cell>
          <cell r="C1">
            <v>282.61</v>
          </cell>
        </row>
        <row r="2">
          <cell r="A2">
            <v>4</v>
          </cell>
          <cell r="B2" t="str">
            <v>RECARGOS 3%</v>
          </cell>
          <cell r="C2">
            <v>25.43</v>
          </cell>
        </row>
        <row r="3">
          <cell r="A3">
            <v>203</v>
          </cell>
          <cell r="B3" t="str">
            <v>PANTEONES CIUDAD</v>
          </cell>
          <cell r="C3">
            <v>2078.0700000000002</v>
          </cell>
        </row>
        <row r="4">
          <cell r="A4">
            <v>412</v>
          </cell>
          <cell r="B4" t="str">
            <v>MERCADO EMBAJADORAS</v>
          </cell>
          <cell r="C4">
            <v>412.88</v>
          </cell>
        </row>
        <row r="5">
          <cell r="A5">
            <v>431</v>
          </cell>
          <cell r="B5" t="str">
            <v>LOCALES MERCADO EMBAJADORAS</v>
          </cell>
          <cell r="C5">
            <v>886</v>
          </cell>
        </row>
        <row r="6">
          <cell r="A6">
            <v>433</v>
          </cell>
          <cell r="B6" t="str">
            <v>SOBRANTES</v>
          </cell>
          <cell r="C6">
            <v>0.35</v>
          </cell>
        </row>
        <row r="7">
          <cell r="A7">
            <v>447</v>
          </cell>
          <cell r="B7" t="str">
            <v>LAS CALAS</v>
          </cell>
          <cell r="C7">
            <v>360</v>
          </cell>
        </row>
        <row r="8">
          <cell r="A8">
            <v>472</v>
          </cell>
          <cell r="B8" t="str">
            <v>MERCADO GAVIRA</v>
          </cell>
          <cell r="C8">
            <v>393</v>
          </cell>
        </row>
        <row r="9">
          <cell r="A9">
            <v>502</v>
          </cell>
          <cell r="B9" t="str">
            <v>RECARGOS OTROS IMPTOS Y DERECH</v>
          </cell>
          <cell r="C9">
            <v>17.66</v>
          </cell>
        </row>
        <row r="10">
          <cell r="A10">
            <v>507</v>
          </cell>
          <cell r="B10" t="str">
            <v>INF AL BANDO POLICIA Y BUEN GO</v>
          </cell>
          <cell r="C10">
            <v>6700</v>
          </cell>
        </row>
        <row r="11">
          <cell r="A11">
            <v>508</v>
          </cell>
          <cell r="B11" t="str">
            <v>INF LEY DE TRANSITO Y SU REGLA</v>
          </cell>
          <cell r="C11">
            <v>6121</v>
          </cell>
        </row>
      </sheetData>
      <sheetData sheetId="50">
        <row r="1">
          <cell r="A1">
            <v>1</v>
          </cell>
        </row>
      </sheetData>
      <sheetData sheetId="51">
        <row r="1">
          <cell r="A1">
            <v>1</v>
          </cell>
          <cell r="B1" t="str">
            <v>IMPTO. PREDIAL URBANO CORRIENT</v>
          </cell>
          <cell r="C1">
            <v>1395.61</v>
          </cell>
        </row>
        <row r="2">
          <cell r="A2">
            <v>4</v>
          </cell>
          <cell r="B2" t="str">
            <v>RECARGOS 3%</v>
          </cell>
          <cell r="C2">
            <v>53.09</v>
          </cell>
        </row>
        <row r="3">
          <cell r="A3">
            <v>203</v>
          </cell>
          <cell r="B3" t="str">
            <v>PANTEONES CIUDAD</v>
          </cell>
          <cell r="C3">
            <v>1835.91</v>
          </cell>
        </row>
        <row r="4">
          <cell r="A4">
            <v>204</v>
          </cell>
          <cell r="B4" t="str">
            <v>PANTEONES COMUNIDADES</v>
          </cell>
          <cell r="C4">
            <v>316.45999999999998</v>
          </cell>
        </row>
        <row r="5">
          <cell r="A5">
            <v>297</v>
          </cell>
          <cell r="B5" t="str">
            <v>D.A.P.</v>
          </cell>
          <cell r="C5">
            <v>60</v>
          </cell>
        </row>
        <row r="6">
          <cell r="A6">
            <v>428</v>
          </cell>
          <cell r="B6" t="str">
            <v>COMERCIANTES SEMIFIJOS</v>
          </cell>
          <cell r="C6">
            <v>330</v>
          </cell>
        </row>
        <row r="7">
          <cell r="A7">
            <v>433</v>
          </cell>
          <cell r="B7" t="str">
            <v>SOBRANTES</v>
          </cell>
          <cell r="C7">
            <v>1.06</v>
          </cell>
        </row>
        <row r="8">
          <cell r="A8">
            <v>447</v>
          </cell>
          <cell r="B8" t="str">
            <v>LAS CALAS</v>
          </cell>
          <cell r="C8">
            <v>120</v>
          </cell>
        </row>
        <row r="9">
          <cell r="A9">
            <v>507</v>
          </cell>
          <cell r="B9" t="str">
            <v>INF AL BANDO POLICIA Y BUEN GO</v>
          </cell>
          <cell r="C9">
            <v>3600</v>
          </cell>
        </row>
        <row r="10">
          <cell r="A10">
            <v>508</v>
          </cell>
          <cell r="B10" t="str">
            <v>INF LEY DE TRANSITO Y SU REGLA</v>
          </cell>
          <cell r="C10">
            <v>8258.5</v>
          </cell>
        </row>
      </sheetData>
      <sheetData sheetId="52">
        <row r="1">
          <cell r="A1">
            <v>1</v>
          </cell>
        </row>
      </sheetData>
      <sheetData sheetId="53">
        <row r="1">
          <cell r="A1">
            <v>1</v>
          </cell>
        </row>
      </sheetData>
      <sheetData sheetId="54">
        <row r="1">
          <cell r="A1">
            <v>1</v>
          </cell>
        </row>
      </sheetData>
      <sheetData sheetId="55">
        <row r="1">
          <cell r="A1">
            <v>1</v>
          </cell>
          <cell r="B1" t="str">
            <v>IMPTO. PREDIAL URBANO CORRIENT</v>
          </cell>
          <cell r="C1">
            <v>33100.1</v>
          </cell>
        </row>
        <row r="2">
          <cell r="A2">
            <v>2</v>
          </cell>
          <cell r="B2" t="str">
            <v>IMPTO. PREDIAL RUSTICO CORRIEN</v>
          </cell>
          <cell r="C2">
            <v>1451.8</v>
          </cell>
        </row>
        <row r="3">
          <cell r="A3">
            <v>4</v>
          </cell>
          <cell r="B3" t="str">
            <v>RECARGOS 3%</v>
          </cell>
          <cell r="C3">
            <v>11470.34</v>
          </cell>
        </row>
        <row r="4">
          <cell r="A4">
            <v>7</v>
          </cell>
          <cell r="B4" t="str">
            <v>IMPTO. PREDIAL URBANO REZAGO</v>
          </cell>
          <cell r="C4">
            <v>21636.5</v>
          </cell>
        </row>
        <row r="5">
          <cell r="A5">
            <v>8</v>
          </cell>
          <cell r="B5" t="str">
            <v>IMPTO. PREDIAL RUSTICO REZAGO</v>
          </cell>
          <cell r="C5">
            <v>2494.85</v>
          </cell>
        </row>
        <row r="6">
          <cell r="A6">
            <v>13</v>
          </cell>
          <cell r="B6" t="str">
            <v>HONORARIOS DE COBRANZA</v>
          </cell>
          <cell r="C6">
            <v>1908.92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23756.31</v>
          </cell>
        </row>
        <row r="9">
          <cell r="A9">
            <v>104</v>
          </cell>
          <cell r="B9" t="str">
            <v>SOBRE DIVISION Y LOTIFICACION</v>
          </cell>
          <cell r="C9">
            <v>2107.42</v>
          </cell>
        </row>
        <row r="10">
          <cell r="A10">
            <v>200</v>
          </cell>
          <cell r="B10" t="str">
            <v>RASTRO</v>
          </cell>
          <cell r="C10">
            <v>5333.41</v>
          </cell>
        </row>
        <row r="11">
          <cell r="A11">
            <v>201</v>
          </cell>
          <cell r="B11" t="str">
            <v>RECOLECCION DE BASURA</v>
          </cell>
          <cell r="C11">
            <v>3496.84</v>
          </cell>
        </row>
        <row r="12">
          <cell r="A12">
            <v>203</v>
          </cell>
          <cell r="B12" t="str">
            <v>PANTEONES CIUDAD</v>
          </cell>
          <cell r="C12">
            <v>1458.71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326</v>
          </cell>
        </row>
        <row r="15">
          <cell r="A15">
            <v>206</v>
          </cell>
          <cell r="B15" t="str">
            <v>ESTACIONAMIENTO MERCADO HIDALG</v>
          </cell>
          <cell r="C15">
            <v>999</v>
          </cell>
        </row>
        <row r="16">
          <cell r="A16">
            <v>217</v>
          </cell>
          <cell r="B16" t="str">
            <v>ANALISIS DE FAC PARA DIV LOT O</v>
          </cell>
          <cell r="C16">
            <v>785.61</v>
          </cell>
        </row>
        <row r="17">
          <cell r="A17">
            <v>219</v>
          </cell>
          <cell r="B17" t="str">
            <v>LIC USO SUELO ALIN N. OFIC HAB</v>
          </cell>
          <cell r="C17">
            <v>447.45</v>
          </cell>
        </row>
        <row r="18">
          <cell r="A18">
            <v>221</v>
          </cell>
          <cell r="B18" t="str">
            <v>LIC USO SUELO ALIN N. OFIC COM</v>
          </cell>
          <cell r="C18">
            <v>2218.69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2771.88</v>
          </cell>
        </row>
        <row r="21">
          <cell r="A21">
            <v>248</v>
          </cell>
          <cell r="B21" t="str">
            <v>ESTACIONAMIENTO EX. EST. FERRO</v>
          </cell>
          <cell r="C21">
            <v>1788</v>
          </cell>
        </row>
        <row r="22">
          <cell r="A22">
            <v>252</v>
          </cell>
          <cell r="B22" t="str">
            <v>RESOLUCION DE IMPACTO AMBIENTA</v>
          </cell>
          <cell r="C22">
            <v>649.79</v>
          </cell>
        </row>
        <row r="23">
          <cell r="A23">
            <v>253</v>
          </cell>
          <cell r="B23" t="str">
            <v>ESTACIONAMIENTO EMBAJADORAS  (</v>
          </cell>
          <cell r="C23">
            <v>2016</v>
          </cell>
        </row>
        <row r="24">
          <cell r="A24">
            <v>256</v>
          </cell>
          <cell r="B24" t="str">
            <v>POR ALINEAM. N° USO HABIT</v>
          </cell>
          <cell r="C24">
            <v>3560.64</v>
          </cell>
        </row>
        <row r="25">
          <cell r="A25">
            <v>266</v>
          </cell>
          <cell r="B25" t="str">
            <v>DICTAMEN DE FACTIBILIDAD PROTE</v>
          </cell>
          <cell r="C25">
            <v>1335.3</v>
          </cell>
        </row>
        <row r="26">
          <cell r="A26">
            <v>273</v>
          </cell>
          <cell r="B26" t="str">
            <v>PENSION EST. JARDIN EMBAJADORA</v>
          </cell>
          <cell r="C26">
            <v>417.04</v>
          </cell>
        </row>
        <row r="27">
          <cell r="A27">
            <v>274</v>
          </cell>
          <cell r="B27" t="str">
            <v>EXTENSION DE HORARIO</v>
          </cell>
          <cell r="C27">
            <v>2229.66</v>
          </cell>
        </row>
        <row r="28">
          <cell r="A28">
            <v>276</v>
          </cell>
          <cell r="B28" t="str">
            <v>CONSTANCIAS DIRECCION DE TRANS</v>
          </cell>
          <cell r="C28">
            <v>754.2</v>
          </cell>
        </row>
        <row r="29">
          <cell r="A29">
            <v>278</v>
          </cell>
          <cell r="B29" t="str">
            <v>CONSTANCIAS QUE EXPIDAN LAS DE</v>
          </cell>
          <cell r="C29">
            <v>3016.8</v>
          </cell>
        </row>
        <row r="30">
          <cell r="A30">
            <v>279</v>
          </cell>
          <cell r="B30" t="str">
            <v>CERTIFICACIONES EXPEDIDAS POR</v>
          </cell>
          <cell r="C30">
            <v>76.88</v>
          </cell>
        </row>
        <row r="31">
          <cell r="A31">
            <v>293</v>
          </cell>
          <cell r="B31" t="str">
            <v>SERVICIOS EXTRAORDINARIOS</v>
          </cell>
          <cell r="C31">
            <v>648.4</v>
          </cell>
        </row>
        <row r="32">
          <cell r="A32">
            <v>297</v>
          </cell>
          <cell r="B32" t="str">
            <v>D.A.P.</v>
          </cell>
          <cell r="C32">
            <v>490</v>
          </cell>
        </row>
        <row r="33">
          <cell r="A33">
            <v>405</v>
          </cell>
          <cell r="B33" t="str">
            <v>CENTRO DE CONVIVENCIA EL ENCIN</v>
          </cell>
          <cell r="C33">
            <v>884</v>
          </cell>
        </row>
        <row r="34">
          <cell r="A34">
            <v>407</v>
          </cell>
          <cell r="B34" t="str">
            <v>MUSEO MOMIAS</v>
          </cell>
          <cell r="C34">
            <v>26324</v>
          </cell>
        </row>
        <row r="35">
          <cell r="A35">
            <v>410</v>
          </cell>
          <cell r="B35" t="str">
            <v>MONUMENTO AL PIPILA</v>
          </cell>
          <cell r="C35">
            <v>108</v>
          </cell>
        </row>
        <row r="36">
          <cell r="A36">
            <v>411</v>
          </cell>
          <cell r="B36" t="str">
            <v>MERCADO HIDALGO</v>
          </cell>
          <cell r="C36">
            <v>788</v>
          </cell>
        </row>
        <row r="37">
          <cell r="A37">
            <v>412</v>
          </cell>
          <cell r="B37" t="str">
            <v>MERCADO EMBAJADORAS</v>
          </cell>
          <cell r="C37">
            <v>1057</v>
          </cell>
        </row>
        <row r="38">
          <cell r="A38">
            <v>414</v>
          </cell>
          <cell r="B38" t="str">
            <v>OTROS PRODUCTOS</v>
          </cell>
          <cell r="C38">
            <v>8.6999999999999993</v>
          </cell>
        </row>
        <row r="39">
          <cell r="A39">
            <v>417</v>
          </cell>
          <cell r="B39" t="str">
            <v>CONSULTORIO DENTAL</v>
          </cell>
          <cell r="C39">
            <v>218</v>
          </cell>
        </row>
        <row r="40">
          <cell r="A40">
            <v>418</v>
          </cell>
          <cell r="B40" t="str">
            <v>RENDIMIENTOS E INVERSIONES</v>
          </cell>
          <cell r="C40">
            <v>383141.43</v>
          </cell>
        </row>
        <row r="41">
          <cell r="A41">
            <v>419</v>
          </cell>
          <cell r="B41" t="str">
            <v>REND E INVERSIONES RAMO 33</v>
          </cell>
          <cell r="C41">
            <v>28161.11</v>
          </cell>
        </row>
        <row r="42">
          <cell r="A42">
            <v>420</v>
          </cell>
          <cell r="B42" t="str">
            <v>REND E INVER RAMO 33 PROG COMP</v>
          </cell>
          <cell r="C42">
            <v>89911.86</v>
          </cell>
        </row>
        <row r="43">
          <cell r="A43">
            <v>421</v>
          </cell>
          <cell r="B43" t="str">
            <v>DECLARACIONES, FORMATOS Y AVIS</v>
          </cell>
          <cell r="C43">
            <v>132</v>
          </cell>
        </row>
        <row r="44">
          <cell r="A44">
            <v>426</v>
          </cell>
          <cell r="B44" t="str">
            <v>AREAS OCUP POR HOT, REST, BARE</v>
          </cell>
          <cell r="C44">
            <v>4019.4</v>
          </cell>
        </row>
        <row r="45">
          <cell r="A45">
            <v>428</v>
          </cell>
          <cell r="B45" t="str">
            <v>COMERCIANTES SEMIFIJOS</v>
          </cell>
          <cell r="C45">
            <v>11507.5</v>
          </cell>
        </row>
        <row r="46">
          <cell r="A46">
            <v>433</v>
          </cell>
          <cell r="B46" t="str">
            <v>SOBRANTES</v>
          </cell>
          <cell r="C46">
            <v>7.05</v>
          </cell>
        </row>
        <row r="47">
          <cell r="A47">
            <v>436</v>
          </cell>
          <cell r="B47" t="str">
            <v>SANITARIOS PRESA DE LA OLLA</v>
          </cell>
          <cell r="C47">
            <v>188</v>
          </cell>
        </row>
        <row r="48">
          <cell r="A48">
            <v>441</v>
          </cell>
          <cell r="B48" t="str">
            <v>SANITARIOS LOS PASTITOS</v>
          </cell>
          <cell r="C48">
            <v>52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03/04/2014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447</v>
          </cell>
          <cell r="B58" t="str">
            <v>LAS CALAS</v>
          </cell>
          <cell r="C58">
            <v>12</v>
          </cell>
        </row>
        <row r="59">
          <cell r="A59">
            <v>457</v>
          </cell>
          <cell r="B59" t="str">
            <v>CASETAS DE  REVISTAS</v>
          </cell>
          <cell r="C59">
            <v>201</v>
          </cell>
        </row>
        <row r="60">
          <cell r="A60">
            <v>467</v>
          </cell>
          <cell r="B60" t="str">
            <v>PRESTADORES DE SERVICIO</v>
          </cell>
          <cell r="C60">
            <v>938.72</v>
          </cell>
        </row>
        <row r="61">
          <cell r="A61">
            <v>470</v>
          </cell>
          <cell r="B61" t="str">
            <v>LOCALES ESTACION</v>
          </cell>
          <cell r="C61">
            <v>162</v>
          </cell>
        </row>
        <row r="62">
          <cell r="A62">
            <v>483</v>
          </cell>
          <cell r="B62" t="str">
            <v>PROMOTOR TURISTICO</v>
          </cell>
          <cell r="C62">
            <v>176.55</v>
          </cell>
        </row>
        <row r="63">
          <cell r="A63">
            <v>484</v>
          </cell>
          <cell r="B63" t="str">
            <v>PERMISO PARA ESPECTÁCULOS O CE</v>
          </cell>
          <cell r="C63">
            <v>1140</v>
          </cell>
        </row>
        <row r="64">
          <cell r="A64">
            <v>485</v>
          </cell>
          <cell r="B64" t="str">
            <v>SELLADO DE BOLETOS</v>
          </cell>
          <cell r="C64">
            <v>920</v>
          </cell>
        </row>
        <row r="65">
          <cell r="A65">
            <v>493</v>
          </cell>
          <cell r="B65" t="str">
            <v>RENOVACION PERMISO P/ USO VIA</v>
          </cell>
          <cell r="C65">
            <v>675</v>
          </cell>
        </row>
        <row r="66">
          <cell r="A66">
            <v>502</v>
          </cell>
          <cell r="B66" t="str">
            <v>RECARGOS OTROS IMPTOS Y DERECH</v>
          </cell>
          <cell r="C66">
            <v>935.78</v>
          </cell>
        </row>
        <row r="67">
          <cell r="A67">
            <v>503</v>
          </cell>
          <cell r="B67" t="str">
            <v>AVISO EXTEMP TRASLACION DE DOM</v>
          </cell>
          <cell r="C67">
            <v>320</v>
          </cell>
        </row>
        <row r="68">
          <cell r="A68">
            <v>505</v>
          </cell>
          <cell r="B68" t="str">
            <v>INFRACCIONES DESARROLLO URBANO</v>
          </cell>
          <cell r="C68">
            <v>2550.8000000000002</v>
          </cell>
        </row>
        <row r="69">
          <cell r="A69">
            <v>507</v>
          </cell>
          <cell r="B69" t="str">
            <v>INF AL BANDO POLICIA Y BUEN GO</v>
          </cell>
          <cell r="C69">
            <v>350</v>
          </cell>
        </row>
        <row r="70">
          <cell r="A70">
            <v>508</v>
          </cell>
          <cell r="B70" t="str">
            <v>INF LEY DE TRANSITO Y SU REGLA</v>
          </cell>
          <cell r="C70">
            <v>13574.1</v>
          </cell>
        </row>
        <row r="71">
          <cell r="A71">
            <v>509</v>
          </cell>
          <cell r="B71" t="str">
            <v>EXTEMP VERIFICACION AMB VEHICU</v>
          </cell>
          <cell r="C71">
            <v>1228</v>
          </cell>
        </row>
        <row r="72">
          <cell r="A72">
            <v>544</v>
          </cell>
          <cell r="B72" t="str">
            <v>INFRACCIONES AL REGLAMENTO DE</v>
          </cell>
          <cell r="C72">
            <v>318.85000000000002</v>
          </cell>
        </row>
        <row r="73">
          <cell r="A73">
            <v>900</v>
          </cell>
          <cell r="B73" t="str">
            <v>INGRESOS POR CLASIFICAR</v>
          </cell>
          <cell r="C73">
            <v>67.08</v>
          </cell>
        </row>
      </sheetData>
      <sheetData sheetId="56">
        <row r="1">
          <cell r="A1">
            <v>1</v>
          </cell>
        </row>
      </sheetData>
      <sheetData sheetId="57">
        <row r="1">
          <cell r="A1">
            <v>1</v>
          </cell>
          <cell r="B1" t="str">
            <v>IMPTO. PREDIAL URBANO CORRIENT</v>
          </cell>
          <cell r="C1">
            <v>19243.16</v>
          </cell>
        </row>
        <row r="2">
          <cell r="A2">
            <v>2</v>
          </cell>
          <cell r="B2" t="str">
            <v>IMPTO. PREDIAL RUSTICO CORRIEN</v>
          </cell>
          <cell r="C2">
            <v>4447.6099999999997</v>
          </cell>
        </row>
        <row r="3">
          <cell r="A3">
            <v>4</v>
          </cell>
          <cell r="B3" t="str">
            <v>RECARGOS 3%</v>
          </cell>
          <cell r="C3">
            <v>12455.61</v>
          </cell>
        </row>
        <row r="4">
          <cell r="A4">
            <v>7</v>
          </cell>
          <cell r="B4" t="str">
            <v>IMPTO. PREDIAL URBANO REZAGO</v>
          </cell>
          <cell r="C4">
            <v>21603.87</v>
          </cell>
        </row>
        <row r="5">
          <cell r="A5">
            <v>8</v>
          </cell>
          <cell r="B5" t="str">
            <v>IMPTO. PREDIAL RUSTICO REZAGO</v>
          </cell>
          <cell r="C5">
            <v>13635.29</v>
          </cell>
        </row>
        <row r="6">
          <cell r="A6">
            <v>13</v>
          </cell>
          <cell r="B6" t="str">
            <v>HONORARIOS DE COBRANZA</v>
          </cell>
          <cell r="C6">
            <v>2742.24</v>
          </cell>
        </row>
        <row r="7">
          <cell r="A7">
            <v>14</v>
          </cell>
          <cell r="B7" t="str">
            <v>C.O.A. 20%</v>
          </cell>
          <cell r="C7">
            <v>66</v>
          </cell>
        </row>
        <row r="8">
          <cell r="A8">
            <v>103</v>
          </cell>
          <cell r="B8" t="str">
            <v>TRASLACION DE DOMINIO</v>
          </cell>
          <cell r="C8">
            <v>3654.78</v>
          </cell>
        </row>
        <row r="9">
          <cell r="A9">
            <v>104</v>
          </cell>
          <cell r="B9" t="str">
            <v>SOBRE DIVISION Y LOTIFICACION</v>
          </cell>
          <cell r="C9">
            <v>5550.44</v>
          </cell>
        </row>
        <row r="10">
          <cell r="A10">
            <v>107</v>
          </cell>
          <cell r="B10" t="str">
            <v>VIDEO JUEGOS Y FUT-BOLITOS</v>
          </cell>
          <cell r="C10">
            <v>485</v>
          </cell>
        </row>
        <row r="11">
          <cell r="A11">
            <v>200</v>
          </cell>
          <cell r="B11" t="str">
            <v>RASTRO</v>
          </cell>
          <cell r="C11">
            <v>4485.93</v>
          </cell>
        </row>
        <row r="12">
          <cell r="A12">
            <v>201</v>
          </cell>
          <cell r="B12" t="str">
            <v>RECOLECCION DE BASURA</v>
          </cell>
          <cell r="C12">
            <v>3857.3</v>
          </cell>
        </row>
        <row r="13">
          <cell r="A13">
            <v>202</v>
          </cell>
          <cell r="B13" t="str">
            <v>SEGURIDAD PUBLICA PERIODO MENS</v>
          </cell>
          <cell r="C13">
            <v>19470.72</v>
          </cell>
        </row>
        <row r="14">
          <cell r="A14">
            <v>203</v>
          </cell>
          <cell r="B14" t="str">
            <v>PANTEONES CIUDAD</v>
          </cell>
          <cell r="C14">
            <v>2454.5500000000002</v>
          </cell>
        </row>
        <row r="15">
          <cell r="A15">
            <v>205</v>
          </cell>
          <cell r="B15" t="str">
            <v>ESTACIONAMIENTO MUSEO MOMIAS</v>
          </cell>
          <cell r="C15">
            <v>335</v>
          </cell>
        </row>
        <row r="16">
          <cell r="A16">
            <v>206</v>
          </cell>
          <cell r="B16" t="str">
            <v>ESTACIONAMIENTO MERCADO HIDALG</v>
          </cell>
          <cell r="C16">
            <v>828</v>
          </cell>
        </row>
        <row r="17">
          <cell r="A17">
            <v>210</v>
          </cell>
          <cell r="B17" t="str">
            <v>POR LIC. DE CONST. Y AMPLIACIO</v>
          </cell>
          <cell r="C17">
            <v>18666.14</v>
          </cell>
        </row>
        <row r="18">
          <cell r="A18">
            <v>217</v>
          </cell>
          <cell r="B18" t="str">
            <v>ANALISIS DE FAC PARA DIV LOT O</v>
          </cell>
          <cell r="C18">
            <v>1309.3499999999999</v>
          </cell>
        </row>
        <row r="19">
          <cell r="A19">
            <v>227</v>
          </cell>
          <cell r="B19" t="str">
            <v>AVALUOS PRACT POR TESORERIA</v>
          </cell>
          <cell r="C19">
            <v>172</v>
          </cell>
        </row>
        <row r="20">
          <cell r="A20">
            <v>228</v>
          </cell>
          <cell r="B20" t="str">
            <v>POR PERM EVENT P/ VTA DE BEB A</v>
          </cell>
          <cell r="C20">
            <v>3066.98</v>
          </cell>
        </row>
        <row r="21">
          <cell r="A21">
            <v>229</v>
          </cell>
          <cell r="B21" t="str">
            <v>CONSTANCIAS DE ESTADO DE CUENT</v>
          </cell>
          <cell r="C21">
            <v>1451.88</v>
          </cell>
        </row>
        <row r="22">
          <cell r="A22">
            <v>244</v>
          </cell>
          <cell r="B22" t="str">
            <v>EXP DE LIC O PERM P/ ESTAB DE</v>
          </cell>
          <cell r="C22">
            <v>142.99</v>
          </cell>
        </row>
        <row r="23">
          <cell r="A23">
            <v>248</v>
          </cell>
          <cell r="B23" t="str">
            <v>ESTACIONAMIENTO EX. EST. FERRO</v>
          </cell>
          <cell r="C23">
            <v>1227</v>
          </cell>
        </row>
        <row r="24">
          <cell r="A24">
            <v>249</v>
          </cell>
          <cell r="B24" t="str">
            <v>REGUL. PROR.LIC.CONT.75% DER.</v>
          </cell>
          <cell r="C24">
            <v>2104.7199999999998</v>
          </cell>
        </row>
        <row r="25">
          <cell r="A25">
            <v>253</v>
          </cell>
          <cell r="B25" t="str">
            <v>ESTACIONAMIENTO EMBAJADORAS  (</v>
          </cell>
          <cell r="C25">
            <v>3892</v>
          </cell>
        </row>
        <row r="26">
          <cell r="A26">
            <v>256</v>
          </cell>
          <cell r="B26" t="str">
            <v>POR ALINEAM. N° USO HABIT</v>
          </cell>
          <cell r="C26">
            <v>2111.36</v>
          </cell>
        </row>
        <row r="27">
          <cell r="A27">
            <v>264</v>
          </cell>
          <cell r="B27" t="str">
            <v>DERECHOS REFRENDO ANUAL CONCES</v>
          </cell>
          <cell r="C27">
            <v>2596.48</v>
          </cell>
        </row>
        <row r="28">
          <cell r="A28">
            <v>266</v>
          </cell>
          <cell r="B28" t="str">
            <v>DICTAMEN DE FACTIBILIDAD PROTE</v>
          </cell>
          <cell r="C28">
            <v>890.2</v>
          </cell>
        </row>
        <row r="29">
          <cell r="A29">
            <v>271</v>
          </cell>
          <cell r="B29" t="str">
            <v>PENSION EST. MUSEO DE MOMIAS</v>
          </cell>
          <cell r="C29">
            <v>834.08</v>
          </cell>
        </row>
        <row r="30">
          <cell r="A30">
            <v>273</v>
          </cell>
          <cell r="B30" t="str">
            <v>PENSION EST. JARDIN EMBAJADORA</v>
          </cell>
          <cell r="C30">
            <v>1191.8399999999999</v>
          </cell>
        </row>
        <row r="31">
          <cell r="A31">
            <v>274</v>
          </cell>
          <cell r="B31" t="str">
            <v>EXTENSION DE HORARIO</v>
          </cell>
          <cell r="C31">
            <v>1486.44</v>
          </cell>
        </row>
        <row r="32">
          <cell r="A32">
            <v>276</v>
          </cell>
          <cell r="B32" t="str">
            <v>CONSTANCIAS DIRECCION DE TRANS</v>
          </cell>
          <cell r="C32">
            <v>1173.2</v>
          </cell>
        </row>
        <row r="33">
          <cell r="A33">
            <v>278</v>
          </cell>
          <cell r="B33" t="str">
            <v>CONSTANCIAS QUE EXPIDAN LAS DE</v>
          </cell>
          <cell r="C33">
            <v>2262.6</v>
          </cell>
        </row>
        <row r="34">
          <cell r="A34">
            <v>286</v>
          </cell>
          <cell r="B34" t="str">
            <v>PERMISO SUPLETORIO DE TRANSPOR</v>
          </cell>
          <cell r="C34">
            <v>4449.6000000000004</v>
          </cell>
        </row>
        <row r="35">
          <cell r="A35">
            <v>293</v>
          </cell>
          <cell r="B35" t="str">
            <v>SERVICIOS EXTRAORDINARIOS</v>
          </cell>
          <cell r="C35">
            <v>648.4</v>
          </cell>
        </row>
        <row r="36">
          <cell r="A36">
            <v>297</v>
          </cell>
          <cell r="B36" t="str">
            <v>D.A.P.</v>
          </cell>
          <cell r="C36">
            <v>430</v>
          </cell>
        </row>
        <row r="37">
          <cell r="A37">
            <v>405</v>
          </cell>
          <cell r="B37" t="str">
            <v>CENTRO DE CONVIVENCIA EL ENCIN</v>
          </cell>
          <cell r="C37">
            <v>1016</v>
          </cell>
        </row>
        <row r="38">
          <cell r="A38">
            <v>407</v>
          </cell>
          <cell r="B38" t="str">
            <v>MUSEO MOMIAS</v>
          </cell>
          <cell r="C38">
            <v>23895</v>
          </cell>
        </row>
        <row r="39">
          <cell r="A39">
            <v>410</v>
          </cell>
          <cell r="B39" t="str">
            <v>MONUMENTO AL PIPILA</v>
          </cell>
          <cell r="C39">
            <v>372</v>
          </cell>
        </row>
        <row r="40">
          <cell r="A40">
            <v>411</v>
          </cell>
          <cell r="B40" t="str">
            <v>MERCADO HIDALGO</v>
          </cell>
          <cell r="C40">
            <v>6837.61</v>
          </cell>
        </row>
        <row r="41">
          <cell r="A41">
            <v>412</v>
          </cell>
          <cell r="B41" t="str">
            <v>MERCADO EMBAJADORAS</v>
          </cell>
          <cell r="C41">
            <v>1066</v>
          </cell>
        </row>
        <row r="42">
          <cell r="A42">
            <v>414</v>
          </cell>
          <cell r="B42" t="str">
            <v>OTROS PRODUCTOS</v>
          </cell>
          <cell r="C42">
            <v>17.399999999999999</v>
          </cell>
        </row>
        <row r="43">
          <cell r="A43">
            <v>417</v>
          </cell>
          <cell r="B43" t="str">
            <v>CONSULTORIO DENTAL</v>
          </cell>
          <cell r="C43">
            <v>197</v>
          </cell>
        </row>
        <row r="44">
          <cell r="A44">
            <v>426</v>
          </cell>
          <cell r="B44" t="str">
            <v>AREAS OCUP POR HOT, REST, BARE</v>
          </cell>
          <cell r="C44">
            <v>21582</v>
          </cell>
        </row>
        <row r="45">
          <cell r="A45">
            <v>428</v>
          </cell>
          <cell r="B45" t="str">
            <v>COMERCIANTES SEMIFIJOS</v>
          </cell>
          <cell r="C45">
            <v>5568</v>
          </cell>
        </row>
        <row r="46">
          <cell r="A46">
            <v>433</v>
          </cell>
          <cell r="B46" t="str">
            <v>SOBRANTES</v>
          </cell>
          <cell r="C46">
            <v>2.67</v>
          </cell>
        </row>
        <row r="47">
          <cell r="A47">
            <v>436</v>
          </cell>
          <cell r="B47" t="str">
            <v>SANITARIOS PRESA DE LA OLLA</v>
          </cell>
          <cell r="C47">
            <v>168</v>
          </cell>
        </row>
        <row r="48">
          <cell r="A48">
            <v>441</v>
          </cell>
          <cell r="B48" t="str">
            <v>SANITARIOS LOS PASTITOS</v>
          </cell>
          <cell r="C48">
            <v>88</v>
          </cell>
        </row>
        <row r="49">
          <cell r="A49" t="str">
            <v>_x000C_</v>
          </cell>
          <cell r="B49" t="str">
            <v>SANITARIOS LOS PASTITOS</v>
          </cell>
          <cell r="C49">
            <v>200</v>
          </cell>
        </row>
        <row r="50">
          <cell r="A50">
            <v>442</v>
          </cell>
          <cell r="B50" t="str">
            <v>SANITARIOS VALENCIANA</v>
          </cell>
          <cell r="C50">
            <v>3000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4676</v>
          </cell>
        </row>
        <row r="52">
          <cell r="A52" t="str">
            <v>MUN</v>
          </cell>
          <cell r="B52" t="str">
            <v>ICIPIO DE GUANAJUATO, GTO</v>
          </cell>
          <cell r="C52">
            <v>3700</v>
          </cell>
        </row>
        <row r="53">
          <cell r="A53" t="str">
            <v>REP</v>
          </cell>
          <cell r="B53" t="str">
            <v>ORTE DE COBRANZA DEL DIA 02/04/2014 AL DIA</v>
          </cell>
          <cell r="C53">
            <v>36</v>
          </cell>
        </row>
        <row r="54">
          <cell r="A54" t="str">
            <v>RES</v>
          </cell>
          <cell r="B54" t="str">
            <v>UMEN</v>
          </cell>
          <cell r="C54">
            <v>2556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447</v>
          </cell>
          <cell r="B58" t="str">
            <v>LAS CALAS</v>
          </cell>
          <cell r="C58">
            <v>108</v>
          </cell>
        </row>
        <row r="59">
          <cell r="A59">
            <v>454</v>
          </cell>
          <cell r="B59" t="str">
            <v>FIESTAS TRADICIONALES</v>
          </cell>
          <cell r="C59">
            <v>923</v>
          </cell>
        </row>
        <row r="60">
          <cell r="A60">
            <v>470</v>
          </cell>
          <cell r="B60" t="str">
            <v>LOCALES ESTACION</v>
          </cell>
          <cell r="C60">
            <v>1064.23</v>
          </cell>
        </row>
        <row r="61">
          <cell r="A61">
            <v>472</v>
          </cell>
          <cell r="B61" t="str">
            <v>MERCADO GAVIRA</v>
          </cell>
          <cell r="C61">
            <v>1179</v>
          </cell>
        </row>
        <row r="62">
          <cell r="A62">
            <v>484</v>
          </cell>
          <cell r="B62" t="str">
            <v>PERMISO PARA ESPECTÁCULOS O CE</v>
          </cell>
          <cell r="C62">
            <v>912</v>
          </cell>
        </row>
        <row r="63">
          <cell r="A63">
            <v>485</v>
          </cell>
          <cell r="B63" t="str">
            <v>SELLADO DE BOLETOS</v>
          </cell>
          <cell r="C63">
            <v>695</v>
          </cell>
        </row>
        <row r="64">
          <cell r="A64">
            <v>491</v>
          </cell>
          <cell r="B64" t="str">
            <v>ESTRUCTURAS, CONSTRUCCIONES O</v>
          </cell>
          <cell r="C64">
            <v>142</v>
          </cell>
        </row>
        <row r="65">
          <cell r="A65">
            <v>493</v>
          </cell>
          <cell r="B65" t="str">
            <v>RENOVACION PERMISO P/ USO VIA</v>
          </cell>
          <cell r="C65">
            <v>540</v>
          </cell>
        </row>
        <row r="66">
          <cell r="A66">
            <v>497</v>
          </cell>
          <cell r="B66" t="str">
            <v>CENTRO ADOC</v>
          </cell>
          <cell r="C66">
            <v>312</v>
          </cell>
        </row>
        <row r="67">
          <cell r="A67">
            <v>502</v>
          </cell>
          <cell r="B67" t="str">
            <v>RECARGOS OTROS IMPTOS Y DERECH</v>
          </cell>
          <cell r="C67">
            <v>1687.06</v>
          </cell>
        </row>
        <row r="68">
          <cell r="A68">
            <v>504</v>
          </cell>
          <cell r="B68" t="str">
            <v>AVISO EXTEMP TERM DE OBRA</v>
          </cell>
          <cell r="C68">
            <v>988</v>
          </cell>
        </row>
        <row r="69">
          <cell r="A69">
            <v>507</v>
          </cell>
          <cell r="B69" t="str">
            <v>INF AL BANDO POLICIA Y BUEN GO</v>
          </cell>
          <cell r="C69">
            <v>850</v>
          </cell>
        </row>
        <row r="70">
          <cell r="A70">
            <v>508</v>
          </cell>
          <cell r="B70" t="str">
            <v>INF LEY DE TRANSITO Y SU REGLA</v>
          </cell>
          <cell r="C70">
            <v>15131.5</v>
          </cell>
        </row>
        <row r="71">
          <cell r="A71">
            <v>509</v>
          </cell>
          <cell r="B71" t="str">
            <v>EXTEMP VERIFICACION AMB VEHICU</v>
          </cell>
          <cell r="C71">
            <v>691</v>
          </cell>
        </row>
        <row r="72">
          <cell r="A72">
            <v>606</v>
          </cell>
          <cell r="B72" t="str">
            <v>FONDO DE FISCALIZACION</v>
          </cell>
          <cell r="C72">
            <v>591569.9</v>
          </cell>
        </row>
        <row r="73">
          <cell r="A73">
            <v>817</v>
          </cell>
          <cell r="B73" t="str">
            <v>ANTICIPOS OTROS INGRESOS</v>
          </cell>
          <cell r="C73">
            <v>400</v>
          </cell>
        </row>
        <row r="74">
          <cell r="A74">
            <v>888</v>
          </cell>
          <cell r="B74" t="str">
            <v>COBROS SIMAPAG</v>
          </cell>
          <cell r="C74">
            <v>717</v>
          </cell>
        </row>
        <row r="75">
          <cell r="A75">
            <v>892</v>
          </cell>
          <cell r="B75" t="str">
            <v>REPARACION DE DAÑOS</v>
          </cell>
          <cell r="C75">
            <v>6423</v>
          </cell>
        </row>
        <row r="76">
          <cell r="A76">
            <v>920</v>
          </cell>
          <cell r="B76" t="str">
            <v>VENTA DE INMUEBLES PROPIEDAD D</v>
          </cell>
          <cell r="C76">
            <v>2190.6999999999998</v>
          </cell>
        </row>
      </sheetData>
      <sheetData sheetId="58">
        <row r="1">
          <cell r="A1">
            <v>1</v>
          </cell>
        </row>
      </sheetData>
      <sheetData sheetId="59">
        <row r="1">
          <cell r="A1">
            <v>1</v>
          </cell>
          <cell r="B1" t="str">
            <v>IMPTO. PREDIAL URBANO CORRIENT</v>
          </cell>
          <cell r="C1">
            <v>21980.46</v>
          </cell>
        </row>
        <row r="2">
          <cell r="A2">
            <v>2</v>
          </cell>
          <cell r="B2" t="str">
            <v>IMPTO. PREDIAL RUSTICO CORRIEN</v>
          </cell>
          <cell r="C2">
            <v>6081.03</v>
          </cell>
        </row>
        <row r="3">
          <cell r="A3">
            <v>4</v>
          </cell>
          <cell r="B3" t="str">
            <v>RECARGOS 3%</v>
          </cell>
          <cell r="C3">
            <v>13620.47</v>
          </cell>
        </row>
        <row r="4">
          <cell r="A4">
            <v>7</v>
          </cell>
          <cell r="B4" t="str">
            <v>IMPTO. PREDIAL URBANO REZAGO</v>
          </cell>
          <cell r="C4">
            <v>18720.09</v>
          </cell>
        </row>
        <row r="5">
          <cell r="A5">
            <v>8</v>
          </cell>
          <cell r="B5" t="str">
            <v>IMPTO. PREDIAL RUSTICO REZAGO</v>
          </cell>
          <cell r="C5">
            <v>543.48</v>
          </cell>
        </row>
        <row r="6">
          <cell r="A6">
            <v>13</v>
          </cell>
          <cell r="B6" t="str">
            <v>HONORARIOS DE COBRANZA</v>
          </cell>
          <cell r="C6">
            <v>4108.92</v>
          </cell>
        </row>
        <row r="7">
          <cell r="A7">
            <v>14</v>
          </cell>
          <cell r="B7" t="str">
            <v>C.O.A. 20%</v>
          </cell>
          <cell r="C7">
            <v>169.5</v>
          </cell>
        </row>
        <row r="8">
          <cell r="A8">
            <v>103</v>
          </cell>
          <cell r="B8" t="str">
            <v>TRASLACION DE DOMINIO</v>
          </cell>
          <cell r="C8">
            <v>10954.5</v>
          </cell>
        </row>
        <row r="9">
          <cell r="A9">
            <v>104</v>
          </cell>
          <cell r="B9" t="str">
            <v>SOBRE DIVISION Y LOTIFICACION</v>
          </cell>
          <cell r="C9">
            <v>598.54</v>
          </cell>
        </row>
        <row r="10">
          <cell r="A10">
            <v>200</v>
          </cell>
          <cell r="B10" t="str">
            <v>RASTRO</v>
          </cell>
          <cell r="C10">
            <v>5005.24</v>
          </cell>
        </row>
        <row r="11">
          <cell r="A11">
            <v>201</v>
          </cell>
          <cell r="B11" t="str">
            <v>RECOLECCION DE BASURA</v>
          </cell>
          <cell r="C11">
            <v>4496.5</v>
          </cell>
        </row>
        <row r="12">
          <cell r="A12">
            <v>203</v>
          </cell>
          <cell r="B12" t="str">
            <v>PANTEONES CIUDAD</v>
          </cell>
          <cell r="C12">
            <v>2088.8000000000002</v>
          </cell>
        </row>
        <row r="13">
          <cell r="A13">
            <v>204</v>
          </cell>
          <cell r="B13" t="str">
            <v>PANTEONES COMUNIDADES</v>
          </cell>
          <cell r="C13">
            <v>1505.17</v>
          </cell>
        </row>
        <row r="14">
          <cell r="A14">
            <v>205</v>
          </cell>
          <cell r="B14" t="str">
            <v>ESTACIONAMIENTO MUSEO MOMIAS</v>
          </cell>
          <cell r="C14">
            <v>278</v>
          </cell>
        </row>
        <row r="15">
          <cell r="A15">
            <v>206</v>
          </cell>
          <cell r="B15" t="str">
            <v>ESTACIONAMIENTO MERCADO HIDALG</v>
          </cell>
          <cell r="C15">
            <v>1035</v>
          </cell>
        </row>
        <row r="16">
          <cell r="A16">
            <v>207</v>
          </cell>
          <cell r="B16" t="str">
            <v>ESTAC.  MERCADO EMBAJADORAS</v>
          </cell>
          <cell r="C16">
            <v>873.6</v>
          </cell>
        </row>
        <row r="17">
          <cell r="A17">
            <v>210</v>
          </cell>
          <cell r="B17" t="str">
            <v>POR LIC. DE CONST. Y AMPLIACIO</v>
          </cell>
          <cell r="C17">
            <v>2820.9</v>
          </cell>
        </row>
        <row r="18">
          <cell r="A18">
            <v>211</v>
          </cell>
          <cell r="B18" t="str">
            <v>POR LIC DE REGULARIZACION DE C</v>
          </cell>
          <cell r="C18">
            <v>699.51</v>
          </cell>
        </row>
        <row r="19">
          <cell r="A19">
            <v>217</v>
          </cell>
          <cell r="B19" t="str">
            <v>ANALISIS DE FAC PARA DIV LOT O</v>
          </cell>
          <cell r="C19">
            <v>4975.53</v>
          </cell>
        </row>
        <row r="20">
          <cell r="A20">
            <v>221</v>
          </cell>
          <cell r="B20" t="str">
            <v>LIC USO SUELO ALIN N. OFIC COM</v>
          </cell>
          <cell r="C20">
            <v>1099.04</v>
          </cell>
        </row>
        <row r="21">
          <cell r="A21">
            <v>229</v>
          </cell>
          <cell r="B21" t="str">
            <v>CONSTANCIAS DE ESTADO DE CUENT</v>
          </cell>
          <cell r="C21">
            <v>2508</v>
          </cell>
        </row>
        <row r="22">
          <cell r="A22">
            <v>240</v>
          </cell>
          <cell r="B22" t="str">
            <v>REV PROY P/ AUT. DE TRAZA</v>
          </cell>
          <cell r="C22">
            <v>282.04000000000002</v>
          </cell>
        </row>
        <row r="23">
          <cell r="A23">
            <v>244</v>
          </cell>
          <cell r="B23" t="str">
            <v>EXP DE LIC O PERM P/ ESTAB DE</v>
          </cell>
          <cell r="C23">
            <v>77.48</v>
          </cell>
        </row>
        <row r="24">
          <cell r="A24">
            <v>248</v>
          </cell>
          <cell r="B24" t="str">
            <v>ESTACIONAMIENTO EX. EST. FERRO</v>
          </cell>
          <cell r="C24">
            <v>980</v>
          </cell>
        </row>
        <row r="25">
          <cell r="A25">
            <v>252</v>
          </cell>
          <cell r="B25" t="str">
            <v>RESOLUCION DE IMPACTO AMBIENTA</v>
          </cell>
          <cell r="C25">
            <v>649.79</v>
          </cell>
        </row>
        <row r="26">
          <cell r="A26">
            <v>253</v>
          </cell>
          <cell r="B26" t="str">
            <v>ESTACIONAMIENTO EMBAJADORAS  (</v>
          </cell>
          <cell r="C26">
            <v>2415</v>
          </cell>
        </row>
        <row r="27">
          <cell r="A27">
            <v>256</v>
          </cell>
          <cell r="B27" t="str">
            <v>POR ALINEAM. N° USO HABIT</v>
          </cell>
          <cell r="C27">
            <v>4718.88</v>
          </cell>
        </row>
        <row r="28">
          <cell r="A28">
            <v>258</v>
          </cell>
          <cell r="B28" t="str">
            <v>POR ALINEM. N° USO COMERCIAL</v>
          </cell>
          <cell r="C28">
            <v>1995.12</v>
          </cell>
        </row>
        <row r="29">
          <cell r="A29">
            <v>260</v>
          </cell>
          <cell r="B29" t="str">
            <v>POR PERMISO PARA VENTA DE LOTE</v>
          </cell>
          <cell r="C29">
            <v>164.52</v>
          </cell>
        </row>
        <row r="30">
          <cell r="A30">
            <v>266</v>
          </cell>
          <cell r="B30" t="str">
            <v>DICTAMEN DE FACTIBILIDAD PROTE</v>
          </cell>
          <cell r="C30">
            <v>1335.3</v>
          </cell>
        </row>
        <row r="31">
          <cell r="A31">
            <v>267</v>
          </cell>
          <cell r="B31" t="str">
            <v>CONSTANCIA  DE VERIFICACION PR</v>
          </cell>
          <cell r="C31">
            <v>296.72000000000003</v>
          </cell>
        </row>
        <row r="32">
          <cell r="A32">
            <v>271</v>
          </cell>
          <cell r="B32" t="str">
            <v>PENSION EST. MUSEO DE MOMIAS</v>
          </cell>
          <cell r="C32">
            <v>417.04</v>
          </cell>
        </row>
        <row r="33">
          <cell r="A33">
            <v>276</v>
          </cell>
          <cell r="B33" t="str">
            <v>CONSTANCIAS DIRECCION DE TRANS</v>
          </cell>
          <cell r="C33">
            <v>502.8</v>
          </cell>
        </row>
        <row r="34">
          <cell r="A34">
            <v>278</v>
          </cell>
          <cell r="B34" t="str">
            <v>CONSTANCIAS QUE EXPIDAN LAS DE</v>
          </cell>
          <cell r="C34">
            <v>838</v>
          </cell>
        </row>
        <row r="35">
          <cell r="A35">
            <v>284</v>
          </cell>
          <cell r="B35" t="str">
            <v>REVISTA MECANICA SEMESTRAL</v>
          </cell>
          <cell r="C35">
            <v>683.45</v>
          </cell>
        </row>
        <row r="36">
          <cell r="A36">
            <v>286</v>
          </cell>
          <cell r="B36" t="str">
            <v>PERMISO SUPLETORIO DE TRANSPOR</v>
          </cell>
          <cell r="C36">
            <v>346.08</v>
          </cell>
        </row>
        <row r="37">
          <cell r="A37">
            <v>291</v>
          </cell>
          <cell r="B37" t="str">
            <v>DICTAMEN DE FACTIBILIDAD PARA</v>
          </cell>
          <cell r="C37">
            <v>296.72000000000003</v>
          </cell>
        </row>
        <row r="38">
          <cell r="A38">
            <v>293</v>
          </cell>
          <cell r="B38" t="str">
            <v>SERVICIOS EXTRAORDINARIOS</v>
          </cell>
          <cell r="C38">
            <v>648.4</v>
          </cell>
        </row>
        <row r="39">
          <cell r="A39">
            <v>297</v>
          </cell>
          <cell r="B39" t="str">
            <v>D.A.P.</v>
          </cell>
          <cell r="C39">
            <v>620</v>
          </cell>
        </row>
        <row r="40">
          <cell r="A40">
            <v>405</v>
          </cell>
          <cell r="B40" t="str">
            <v>CENTRO DE CONVIVENCIA EL ENCIN</v>
          </cell>
          <cell r="C40">
            <v>924</v>
          </cell>
        </row>
        <row r="41">
          <cell r="A41">
            <v>407</v>
          </cell>
          <cell r="B41" t="str">
            <v>MUSEO MOMIAS</v>
          </cell>
          <cell r="C41">
            <v>10770</v>
          </cell>
        </row>
        <row r="42">
          <cell r="A42">
            <v>410</v>
          </cell>
          <cell r="B42" t="str">
            <v>MONUMENTO AL PIPILA</v>
          </cell>
          <cell r="C42">
            <v>432</v>
          </cell>
        </row>
        <row r="43">
          <cell r="A43">
            <v>411</v>
          </cell>
          <cell r="B43" t="str">
            <v>MERCADO HIDALGO</v>
          </cell>
          <cell r="C43">
            <v>4142.6499999999996</v>
          </cell>
        </row>
        <row r="44">
          <cell r="A44">
            <v>412</v>
          </cell>
          <cell r="B44" t="str">
            <v>MERCADO EMBAJADORAS</v>
          </cell>
          <cell r="C44">
            <v>2572.1999999999998</v>
          </cell>
        </row>
        <row r="45">
          <cell r="A45">
            <v>417</v>
          </cell>
          <cell r="B45" t="str">
            <v>CONSULTORIO DENTAL</v>
          </cell>
          <cell r="C45">
            <v>197</v>
          </cell>
        </row>
        <row r="46">
          <cell r="A46">
            <v>421</v>
          </cell>
          <cell r="B46" t="str">
            <v>DECLARACIONES, FORMATOS Y AVIS</v>
          </cell>
          <cell r="C46">
            <v>22</v>
          </cell>
        </row>
        <row r="47">
          <cell r="A47">
            <v>428</v>
          </cell>
          <cell r="B47" t="str">
            <v>COMERCIANTES SEMIFIJOS</v>
          </cell>
          <cell r="C47">
            <v>13158.97</v>
          </cell>
        </row>
        <row r="48">
          <cell r="A48">
            <v>430</v>
          </cell>
          <cell r="B48" t="str">
            <v>LOCALES MERCADO HIDALGO</v>
          </cell>
          <cell r="C48">
            <v>671</v>
          </cell>
        </row>
        <row r="49">
          <cell r="A49" t="str">
            <v>_x000C_</v>
          </cell>
          <cell r="B49" t="str">
            <v>LOCALES MERCADO HIDALGO</v>
          </cell>
          <cell r="C49">
            <v>1217.8</v>
          </cell>
        </row>
        <row r="50">
          <cell r="A50">
            <v>433</v>
          </cell>
          <cell r="B50" t="str">
            <v>SOBRANTES</v>
          </cell>
          <cell r="C50">
            <v>44.14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725.41</v>
          </cell>
        </row>
        <row r="52">
          <cell r="A52" t="str">
            <v>MUN</v>
          </cell>
          <cell r="B52" t="str">
            <v>ICIPIO DE GUANAJUATO, GTO</v>
          </cell>
          <cell r="C52">
            <v>712</v>
          </cell>
        </row>
        <row r="53">
          <cell r="A53" t="str">
            <v>REP</v>
          </cell>
          <cell r="B53" t="str">
            <v>ORTE DE COBRANZA DEL DIA 01/04/2014 AL DIA</v>
          </cell>
          <cell r="C53">
            <v>1948</v>
          </cell>
        </row>
        <row r="54">
          <cell r="A54" t="str">
            <v>RES</v>
          </cell>
          <cell r="B54" t="str">
            <v>UMEN</v>
          </cell>
          <cell r="C54">
            <v>192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431</v>
          </cell>
          <cell r="B58" t="str">
            <v>LOCALES MERCADO EMBAJADORAS</v>
          </cell>
          <cell r="C58">
            <v>443</v>
          </cell>
        </row>
        <row r="59">
          <cell r="A59">
            <v>433</v>
          </cell>
          <cell r="B59" t="str">
            <v>SOBRANTES</v>
          </cell>
          <cell r="C59">
            <v>5.29</v>
          </cell>
        </row>
        <row r="60">
          <cell r="A60">
            <v>436</v>
          </cell>
          <cell r="B60" t="str">
            <v>SANITARIOS PRESA DE LA OLLA</v>
          </cell>
          <cell r="C60">
            <v>364</v>
          </cell>
        </row>
        <row r="61">
          <cell r="A61">
            <v>441</v>
          </cell>
          <cell r="B61" t="str">
            <v>SANITARIOS LOS PASTITOS</v>
          </cell>
          <cell r="C61">
            <v>132</v>
          </cell>
        </row>
        <row r="62">
          <cell r="A62">
            <v>447</v>
          </cell>
          <cell r="B62" t="str">
            <v>LAS CALAS</v>
          </cell>
          <cell r="C62">
            <v>60</v>
          </cell>
        </row>
        <row r="63">
          <cell r="A63">
            <v>454</v>
          </cell>
          <cell r="B63" t="str">
            <v>FIESTAS TRADICIONALES</v>
          </cell>
          <cell r="C63">
            <v>2503.33</v>
          </cell>
        </row>
        <row r="64">
          <cell r="A64">
            <v>457</v>
          </cell>
          <cell r="B64" t="str">
            <v>CASETAS DE  REVISTAS</v>
          </cell>
          <cell r="C64">
            <v>201</v>
          </cell>
        </row>
        <row r="65">
          <cell r="A65">
            <v>470</v>
          </cell>
          <cell r="B65" t="str">
            <v>LOCALES ESTACION</v>
          </cell>
          <cell r="C65">
            <v>646</v>
          </cell>
        </row>
        <row r="66">
          <cell r="A66">
            <v>477</v>
          </cell>
          <cell r="B66" t="str">
            <v>PADRON DIRECTOR RESPONSABLE DE</v>
          </cell>
          <cell r="C66">
            <v>4227</v>
          </cell>
        </row>
        <row r="67">
          <cell r="A67">
            <v>482</v>
          </cell>
          <cell r="B67" t="str">
            <v>CALLEJONEADAS</v>
          </cell>
          <cell r="C67">
            <v>337</v>
          </cell>
        </row>
        <row r="68">
          <cell r="A68">
            <v>483</v>
          </cell>
          <cell r="B68" t="str">
            <v>PROMOTOR TURISTICO</v>
          </cell>
          <cell r="C68">
            <v>1416</v>
          </cell>
        </row>
        <row r="69">
          <cell r="A69">
            <v>484</v>
          </cell>
          <cell r="B69" t="str">
            <v>PERMISO PARA ESPECTÁCULOS O CE</v>
          </cell>
          <cell r="C69">
            <v>228</v>
          </cell>
        </row>
        <row r="70">
          <cell r="A70">
            <v>493</v>
          </cell>
          <cell r="B70" t="str">
            <v>RENOVACION PERMISO P/ USO VIA</v>
          </cell>
          <cell r="C70">
            <v>135</v>
          </cell>
        </row>
        <row r="71">
          <cell r="A71">
            <v>502</v>
          </cell>
          <cell r="B71" t="str">
            <v>RECARGOS OTROS IMPTOS Y DERECH</v>
          </cell>
          <cell r="C71">
            <v>1924.25</v>
          </cell>
        </row>
        <row r="72">
          <cell r="A72">
            <v>503</v>
          </cell>
          <cell r="B72" t="str">
            <v>AVISO EXTEMP TRASLACION DE DOM</v>
          </cell>
          <cell r="C72">
            <v>1408</v>
          </cell>
        </row>
        <row r="73">
          <cell r="A73">
            <v>506</v>
          </cell>
          <cell r="B73" t="str">
            <v>INFRACCIONES DIRECCION DE FISC</v>
          </cell>
          <cell r="C73">
            <v>4463.8999999999996</v>
          </cell>
        </row>
        <row r="74">
          <cell r="A74">
            <v>507</v>
          </cell>
          <cell r="B74" t="str">
            <v>INF AL BANDO POLICIA Y BUEN GO</v>
          </cell>
          <cell r="C74">
            <v>1580</v>
          </cell>
        </row>
        <row r="75">
          <cell r="A75">
            <v>508</v>
          </cell>
          <cell r="B75" t="str">
            <v>INF LEY DE TRANSITO Y SU REGLA</v>
          </cell>
          <cell r="C75">
            <v>12828.5</v>
          </cell>
        </row>
        <row r="76">
          <cell r="A76">
            <v>509</v>
          </cell>
          <cell r="B76" t="str">
            <v>EXTEMP VERIFICACION AMB VEHICU</v>
          </cell>
          <cell r="C76">
            <v>3993</v>
          </cell>
        </row>
        <row r="77">
          <cell r="A77">
            <v>536</v>
          </cell>
          <cell r="B77" t="str">
            <v>PADRON DE PROVEEDORES</v>
          </cell>
          <cell r="C77">
            <v>337</v>
          </cell>
        </row>
        <row r="78">
          <cell r="A78">
            <v>544</v>
          </cell>
          <cell r="B78" t="str">
            <v>INFRACCIONES AL REGLAMENTO DE</v>
          </cell>
          <cell r="C78">
            <v>637.70000000000005</v>
          </cell>
        </row>
        <row r="79">
          <cell r="A79">
            <v>730</v>
          </cell>
          <cell r="B79" t="str">
            <v>FIDER</v>
          </cell>
          <cell r="C79">
            <v>2580</v>
          </cell>
        </row>
        <row r="80">
          <cell r="A80">
            <v>888</v>
          </cell>
          <cell r="B80" t="str">
            <v>COBROS SIMAPAG</v>
          </cell>
          <cell r="C80">
            <v>721</v>
          </cell>
        </row>
        <row r="81">
          <cell r="A81">
            <v>860</v>
          </cell>
          <cell r="B81" t="str">
            <v>PROG. ESCOLAR RESIDUOS SOLIDOS</v>
          </cell>
          <cell r="C81">
            <v>7365</v>
          </cell>
        </row>
        <row r="82">
          <cell r="A82">
            <v>926</v>
          </cell>
          <cell r="B82" t="str">
            <v>MEXICO EN COMUNIDAD, A.C.</v>
          </cell>
          <cell r="C82">
            <v>15700</v>
          </cell>
        </row>
      </sheetData>
      <sheetData sheetId="60">
        <row r="1">
          <cell r="A1">
            <v>1</v>
          </cell>
        </row>
      </sheetData>
      <sheetData sheetId="61">
        <row r="1">
          <cell r="A1">
            <v>1</v>
          </cell>
          <cell r="B1" t="str">
            <v>IMPTO. PREDIAL URBANO CORRIENT</v>
          </cell>
          <cell r="C1">
            <v>189379.77</v>
          </cell>
        </row>
        <row r="2">
          <cell r="A2">
            <v>2</v>
          </cell>
          <cell r="B2" t="str">
            <v>IMPTO. PREDIAL RUSTICO CORRIEN</v>
          </cell>
          <cell r="C2">
            <v>21362.58</v>
          </cell>
        </row>
        <row r="3">
          <cell r="A3">
            <v>4</v>
          </cell>
          <cell r="B3" t="str">
            <v>RECARGOS 3%</v>
          </cell>
          <cell r="C3">
            <v>98029.6</v>
          </cell>
        </row>
        <row r="4">
          <cell r="A4">
            <v>7</v>
          </cell>
          <cell r="B4" t="str">
            <v>IMPTO. PREDIAL URBANO REZAGO</v>
          </cell>
          <cell r="C4">
            <v>143538.07999999999</v>
          </cell>
        </row>
        <row r="5">
          <cell r="A5">
            <v>8</v>
          </cell>
          <cell r="B5" t="str">
            <v>IMPTO. PREDIAL RUSTICO REZAGO</v>
          </cell>
          <cell r="C5">
            <v>8179.37</v>
          </cell>
        </row>
        <row r="6">
          <cell r="A6">
            <v>13</v>
          </cell>
          <cell r="B6" t="str">
            <v>HONORARIOS DE COBRANZA</v>
          </cell>
          <cell r="C6">
            <v>7409.07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65.709999999999994</v>
          </cell>
        </row>
        <row r="9">
          <cell r="A9">
            <v>104</v>
          </cell>
          <cell r="B9" t="str">
            <v>SOBRE DIVISION Y LOTIFICACION</v>
          </cell>
          <cell r="C9">
            <v>1912.28</v>
          </cell>
        </row>
        <row r="10">
          <cell r="A10">
            <v>107</v>
          </cell>
          <cell r="B10" t="str">
            <v>VIDEO JUEGOS Y FUT-BOLITOS</v>
          </cell>
          <cell r="C10">
            <v>194</v>
          </cell>
        </row>
        <row r="11">
          <cell r="A11">
            <v>110</v>
          </cell>
          <cell r="B11" t="str">
            <v>ESPECTACULOS PUBLICOS ESPORADI</v>
          </cell>
          <cell r="C11">
            <v>1391.5</v>
          </cell>
        </row>
        <row r="12">
          <cell r="A12">
            <v>200</v>
          </cell>
          <cell r="B12" t="str">
            <v>RASTRO</v>
          </cell>
          <cell r="C12">
            <v>10749.18</v>
          </cell>
        </row>
        <row r="13">
          <cell r="A13">
            <v>201</v>
          </cell>
          <cell r="B13" t="str">
            <v>RECOLECCION DE BASURA</v>
          </cell>
          <cell r="C13">
            <v>561.54</v>
          </cell>
        </row>
        <row r="14">
          <cell r="A14">
            <v>203</v>
          </cell>
          <cell r="B14" t="str">
            <v>PANTEONES CIUDAD</v>
          </cell>
          <cell r="C14">
            <v>2419.54</v>
          </cell>
        </row>
        <row r="15">
          <cell r="A15">
            <v>204</v>
          </cell>
          <cell r="B15" t="str">
            <v>PANTEONES COMUNIDADES</v>
          </cell>
          <cell r="C15">
            <v>316.45999999999998</v>
          </cell>
        </row>
        <row r="16">
          <cell r="A16">
            <v>205</v>
          </cell>
          <cell r="B16" t="str">
            <v>ESTACIONAMIENTO MUSEO MOMIAS</v>
          </cell>
          <cell r="C16">
            <v>4298</v>
          </cell>
        </row>
        <row r="17">
          <cell r="A17">
            <v>206</v>
          </cell>
          <cell r="B17" t="str">
            <v>ESTACIONAMIENTO MERCADO HIDALG</v>
          </cell>
          <cell r="C17">
            <v>2691</v>
          </cell>
        </row>
        <row r="18">
          <cell r="A18">
            <v>210</v>
          </cell>
          <cell r="B18" t="str">
            <v>POR LIC. DE CONST. Y AMPLIACIO</v>
          </cell>
          <cell r="C18">
            <v>17197.11</v>
          </cell>
        </row>
        <row r="19">
          <cell r="A19">
            <v>211</v>
          </cell>
          <cell r="B19" t="str">
            <v>POR LIC DE REGULARIZACION DE C</v>
          </cell>
          <cell r="C19">
            <v>1436.89</v>
          </cell>
        </row>
        <row r="20">
          <cell r="A20">
            <v>217</v>
          </cell>
          <cell r="B20" t="str">
            <v>ANALISIS DE FAC PARA DIV LOT O</v>
          </cell>
          <cell r="C20">
            <v>523.74</v>
          </cell>
        </row>
        <row r="21">
          <cell r="A21">
            <v>220</v>
          </cell>
          <cell r="B21" t="str">
            <v>LIC USO SUELO ALIN N. OFIC IND</v>
          </cell>
          <cell r="C21">
            <v>12982.32</v>
          </cell>
        </row>
        <row r="22">
          <cell r="A22">
            <v>226</v>
          </cell>
          <cell r="B22" t="str">
            <v>AVALUOS PRAC POR PERITOS FISCA</v>
          </cell>
          <cell r="C22">
            <v>5691</v>
          </cell>
        </row>
        <row r="23">
          <cell r="A23">
            <v>229</v>
          </cell>
          <cell r="B23" t="str">
            <v>CONSTANCIAS DE ESTADO DE CUENT</v>
          </cell>
          <cell r="C23">
            <v>1978.8</v>
          </cell>
        </row>
        <row r="24">
          <cell r="A24">
            <v>244</v>
          </cell>
          <cell r="B24" t="str">
            <v>EXP DE LIC O PERM P/ ESTAB DE</v>
          </cell>
          <cell r="C24">
            <v>380.02</v>
          </cell>
        </row>
        <row r="25">
          <cell r="A25">
            <v>248</v>
          </cell>
          <cell r="B25" t="str">
            <v>ESTACIONAMIENTO EX. EST. FERRO</v>
          </cell>
          <cell r="C25">
            <v>5400</v>
          </cell>
        </row>
        <row r="26">
          <cell r="A26">
            <v>249</v>
          </cell>
          <cell r="B26" t="str">
            <v>REGUL. PROR.LIC.CONT.75% DER.</v>
          </cell>
          <cell r="C26">
            <v>213.67</v>
          </cell>
        </row>
        <row r="27">
          <cell r="A27">
            <v>252</v>
          </cell>
          <cell r="B27" t="str">
            <v>RESOLUCION DE IMPACTO AMBIENTA</v>
          </cell>
          <cell r="C27">
            <v>649.79</v>
          </cell>
        </row>
        <row r="28">
          <cell r="A28">
            <v>253</v>
          </cell>
          <cell r="B28" t="str">
            <v>ESTACIONAMIENTO EMBAJADORAS  (</v>
          </cell>
          <cell r="C28">
            <v>10612</v>
          </cell>
        </row>
        <row r="29">
          <cell r="A29">
            <v>256</v>
          </cell>
          <cell r="B29" t="str">
            <v>POR ALINEAM. N° USO HABIT</v>
          </cell>
          <cell r="C29">
            <v>6334.9</v>
          </cell>
        </row>
        <row r="30">
          <cell r="A30">
            <v>267</v>
          </cell>
          <cell r="B30" t="str">
            <v>CONSTANCIA  DE VERIFICACION PR</v>
          </cell>
          <cell r="C30">
            <v>296.72000000000003</v>
          </cell>
        </row>
        <row r="31">
          <cell r="A31">
            <v>273</v>
          </cell>
          <cell r="B31" t="str">
            <v>PENSION EST. JARDIN EMBAJADORA</v>
          </cell>
          <cell r="C31">
            <v>417.04</v>
          </cell>
        </row>
        <row r="32">
          <cell r="A32">
            <v>276</v>
          </cell>
          <cell r="B32" t="str">
            <v>CONSTANCIAS DIRECCION DE TRANS</v>
          </cell>
          <cell r="C32">
            <v>1424.6</v>
          </cell>
        </row>
        <row r="33">
          <cell r="A33">
            <v>278</v>
          </cell>
          <cell r="B33" t="str">
            <v>CONSTANCIAS QUE EXPIDAN LAS DE</v>
          </cell>
          <cell r="C33">
            <v>1005.6</v>
          </cell>
        </row>
        <row r="34">
          <cell r="A34">
            <v>297</v>
          </cell>
          <cell r="B34" t="str">
            <v>D.A.P.</v>
          </cell>
          <cell r="C34">
            <v>2843.82</v>
          </cell>
        </row>
        <row r="35">
          <cell r="A35">
            <v>400</v>
          </cell>
          <cell r="B35" t="str">
            <v>LOCALES PRESA DE LA OLLA</v>
          </cell>
          <cell r="C35">
            <v>4928</v>
          </cell>
        </row>
        <row r="36">
          <cell r="A36">
            <v>405</v>
          </cell>
          <cell r="B36" t="str">
            <v>CENTRO DE CONVIVENCIA EL ENCIN</v>
          </cell>
          <cell r="C36">
            <v>5458</v>
          </cell>
        </row>
        <row r="37">
          <cell r="A37">
            <v>407</v>
          </cell>
          <cell r="B37" t="str">
            <v>MUSEO MOMIAS</v>
          </cell>
          <cell r="C37">
            <v>189922</v>
          </cell>
        </row>
        <row r="38">
          <cell r="A38">
            <v>410</v>
          </cell>
          <cell r="B38" t="str">
            <v>MONUMENTO AL PIPILA</v>
          </cell>
          <cell r="C38">
            <v>2256</v>
          </cell>
        </row>
        <row r="39">
          <cell r="A39">
            <v>411</v>
          </cell>
          <cell r="B39" t="str">
            <v>MERCADO HIDALGO</v>
          </cell>
          <cell r="C39">
            <v>10667.06</v>
          </cell>
        </row>
        <row r="40">
          <cell r="A40">
            <v>412</v>
          </cell>
          <cell r="B40" t="str">
            <v>MERCADO EMBAJADORAS</v>
          </cell>
          <cell r="C40">
            <v>4135.2</v>
          </cell>
        </row>
        <row r="41">
          <cell r="A41">
            <v>414</v>
          </cell>
          <cell r="B41" t="str">
            <v>OTROS PRODUCTOS</v>
          </cell>
          <cell r="C41">
            <v>121.8</v>
          </cell>
        </row>
        <row r="42">
          <cell r="A42">
            <v>426</v>
          </cell>
          <cell r="B42" t="str">
            <v>AREAS OCUP POR HOT, REST, BARE</v>
          </cell>
          <cell r="C42">
            <v>30690.39</v>
          </cell>
        </row>
        <row r="43">
          <cell r="A43">
            <v>428</v>
          </cell>
          <cell r="B43" t="str">
            <v>COMERCIANTES SEMIFIJOS</v>
          </cell>
          <cell r="C43">
            <v>7599</v>
          </cell>
        </row>
        <row r="44">
          <cell r="A44">
            <v>433</v>
          </cell>
          <cell r="B44" t="str">
            <v>SOBRANTES</v>
          </cell>
          <cell r="C44">
            <v>29.24</v>
          </cell>
        </row>
        <row r="45">
          <cell r="A45">
            <v>436</v>
          </cell>
          <cell r="B45" t="str">
            <v>SANITARIOS PRESA DE LA OLLA</v>
          </cell>
          <cell r="C45">
            <v>1320</v>
          </cell>
        </row>
        <row r="46">
          <cell r="A46">
            <v>441</v>
          </cell>
          <cell r="B46" t="str">
            <v>SANITARIOS LOS PASTITOS</v>
          </cell>
          <cell r="C46">
            <v>392</v>
          </cell>
        </row>
        <row r="47">
          <cell r="A47">
            <v>447</v>
          </cell>
          <cell r="B47" t="str">
            <v>LAS CALAS</v>
          </cell>
          <cell r="C47">
            <v>24</v>
          </cell>
        </row>
        <row r="48">
          <cell r="A48">
            <v>454</v>
          </cell>
          <cell r="B48" t="str">
            <v>FIESTAS TRADICIONALES</v>
          </cell>
          <cell r="C48">
            <v>1830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31/03/2014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470</v>
          </cell>
          <cell r="B58" t="str">
            <v>LOCALES ESTACION</v>
          </cell>
          <cell r="C58">
            <v>486</v>
          </cell>
        </row>
        <row r="59">
          <cell r="A59">
            <v>479</v>
          </cell>
          <cell r="B59" t="str">
            <v>COMERCIANTES AMBULANTES</v>
          </cell>
          <cell r="C59">
            <v>180</v>
          </cell>
        </row>
        <row r="60">
          <cell r="A60">
            <v>482</v>
          </cell>
          <cell r="B60" t="str">
            <v>CALLEJONEADAS</v>
          </cell>
          <cell r="C60">
            <v>674</v>
          </cell>
        </row>
        <row r="61">
          <cell r="A61">
            <v>484</v>
          </cell>
          <cell r="B61" t="str">
            <v>PERMISO PARA ESPECTÁCULOS O CE</v>
          </cell>
          <cell r="C61">
            <v>456</v>
          </cell>
        </row>
        <row r="62">
          <cell r="A62">
            <v>485</v>
          </cell>
          <cell r="B62" t="str">
            <v>SELLADO DE BOLETOS</v>
          </cell>
          <cell r="C62">
            <v>245</v>
          </cell>
        </row>
        <row r="63">
          <cell r="A63">
            <v>493</v>
          </cell>
          <cell r="B63" t="str">
            <v>RENOVACION PERMISO P/ USO VIA</v>
          </cell>
          <cell r="C63">
            <v>800</v>
          </cell>
        </row>
        <row r="64">
          <cell r="A64">
            <v>502</v>
          </cell>
          <cell r="B64" t="str">
            <v>RECARGOS OTROS IMPTOS Y DERECH</v>
          </cell>
          <cell r="C64">
            <v>5149.24</v>
          </cell>
        </row>
        <row r="65">
          <cell r="A65">
            <v>506</v>
          </cell>
          <cell r="B65" t="str">
            <v>INFRACCIONES DIRECCION DE FISC</v>
          </cell>
          <cell r="C65">
            <v>6377</v>
          </cell>
        </row>
        <row r="66">
          <cell r="A66">
            <v>507</v>
          </cell>
          <cell r="B66" t="str">
            <v>INF AL BANDO POLICIA Y BUEN GO</v>
          </cell>
          <cell r="C66">
            <v>750</v>
          </cell>
        </row>
        <row r="67">
          <cell r="A67">
            <v>508</v>
          </cell>
          <cell r="B67" t="str">
            <v>INF LEY DE TRANSITO Y SU REGLA</v>
          </cell>
          <cell r="C67">
            <v>26381.5</v>
          </cell>
        </row>
        <row r="68">
          <cell r="A68">
            <v>509</v>
          </cell>
          <cell r="B68" t="str">
            <v>EXTEMP VERIFICACION AMB VEHICU</v>
          </cell>
          <cell r="C68">
            <v>4303</v>
          </cell>
        </row>
        <row r="69">
          <cell r="A69">
            <v>532</v>
          </cell>
          <cell r="B69" t="str">
            <v>FONDO INFRAEST SOCIAL MPAL.</v>
          </cell>
          <cell r="C69">
            <v>3168864</v>
          </cell>
        </row>
        <row r="70">
          <cell r="A70">
            <v>533</v>
          </cell>
          <cell r="B70" t="str">
            <v>FONDO PARA FORTALECIMIENTO MPA</v>
          </cell>
          <cell r="C70">
            <v>7326846</v>
          </cell>
        </row>
        <row r="71">
          <cell r="A71">
            <v>766</v>
          </cell>
          <cell r="B71" t="str">
            <v>REMANENTES EJER. ANT. 2013 FI</v>
          </cell>
          <cell r="C71">
            <v>2222.66</v>
          </cell>
        </row>
        <row r="72">
          <cell r="A72">
            <v>812</v>
          </cell>
          <cell r="B72" t="str">
            <v>REINTEGROS TESOFE</v>
          </cell>
          <cell r="C72">
            <v>3333.98</v>
          </cell>
        </row>
        <row r="73">
          <cell r="A73">
            <v>817</v>
          </cell>
          <cell r="B73" t="str">
            <v>ANTICIPOS OTROS INGRESOS</v>
          </cell>
          <cell r="C73">
            <v>200</v>
          </cell>
        </row>
        <row r="74">
          <cell r="A74">
            <v>920</v>
          </cell>
          <cell r="B74" t="str">
            <v>VENTA DE INMUEBLES PROPIEDAD D</v>
          </cell>
          <cell r="C74">
            <v>6717.01</v>
          </cell>
        </row>
      </sheetData>
      <sheetData sheetId="62"/>
      <sheetData sheetId="63">
        <row r="1">
          <cell r="A1">
            <v>1</v>
          </cell>
          <cell r="B1" t="str">
            <v>IMPTO. PREDIAL URBANO</v>
          </cell>
          <cell r="C1">
            <v>1281.6099999999999</v>
          </cell>
        </row>
        <row r="2">
          <cell r="A2">
            <v>4</v>
          </cell>
          <cell r="B2" t="str">
            <v>RECARGOS 3%</v>
          </cell>
          <cell r="C2">
            <v>26.95</v>
          </cell>
        </row>
        <row r="3">
          <cell r="A3">
            <v>203</v>
          </cell>
          <cell r="B3" t="str">
            <v>PANTEONES CIUDAD</v>
          </cell>
          <cell r="C3">
            <v>889.36</v>
          </cell>
        </row>
        <row r="4">
          <cell r="A4">
            <v>204</v>
          </cell>
          <cell r="B4" t="str">
            <v>PANTEONES COMUNIDADES</v>
          </cell>
          <cell r="C4">
            <v>316.45999999999998</v>
          </cell>
        </row>
        <row r="5">
          <cell r="A5">
            <v>433</v>
          </cell>
          <cell r="B5" t="str">
            <v>SOBRANTES</v>
          </cell>
          <cell r="C5">
            <v>1.1399999999999999</v>
          </cell>
        </row>
        <row r="6">
          <cell r="A6">
            <v>447</v>
          </cell>
          <cell r="B6" t="str">
            <v>LAS CALAS</v>
          </cell>
          <cell r="C6">
            <v>396</v>
          </cell>
        </row>
        <row r="7">
          <cell r="A7">
            <v>507</v>
          </cell>
          <cell r="B7" t="str">
            <v>INF AL BANDO POLICIA</v>
          </cell>
          <cell r="C7">
            <v>2393.48</v>
          </cell>
        </row>
        <row r="8">
          <cell r="A8">
            <v>508</v>
          </cell>
          <cell r="B8" t="str">
            <v>INF LEY DE TRANSITO Y</v>
          </cell>
          <cell r="C8">
            <v>5237</v>
          </cell>
        </row>
      </sheetData>
      <sheetData sheetId="64"/>
      <sheetData sheetId="65">
        <row r="1">
          <cell r="A1">
            <v>1</v>
          </cell>
          <cell r="B1" t="str">
            <v>IMPTO. PREDIAL URBANO</v>
          </cell>
          <cell r="C1">
            <v>3539.68</v>
          </cell>
        </row>
        <row r="2">
          <cell r="A2">
            <v>4</v>
          </cell>
          <cell r="B2" t="str">
            <v>RECARGOS 3%</v>
          </cell>
          <cell r="C2">
            <v>238.18</v>
          </cell>
        </row>
        <row r="3">
          <cell r="A3">
            <v>7</v>
          </cell>
          <cell r="B3" t="str">
            <v>IMPTO. PREDIAL URBANO</v>
          </cell>
          <cell r="C3">
            <v>271.74</v>
          </cell>
        </row>
        <row r="4">
          <cell r="A4">
            <v>204</v>
          </cell>
          <cell r="B4" t="str">
            <v>PANTEONES COMUNIDADES</v>
          </cell>
          <cell r="C4">
            <v>632.91999999999996</v>
          </cell>
        </row>
        <row r="5">
          <cell r="A5">
            <v>297</v>
          </cell>
          <cell r="B5" t="str">
            <v>D.A.P.</v>
          </cell>
          <cell r="C5">
            <v>110</v>
          </cell>
        </row>
        <row r="6">
          <cell r="A6">
            <v>433</v>
          </cell>
          <cell r="B6" t="str">
            <v>SOBRANTES</v>
          </cell>
          <cell r="C6">
            <v>0.26</v>
          </cell>
        </row>
        <row r="7">
          <cell r="A7">
            <v>447</v>
          </cell>
          <cell r="B7" t="str">
            <v>LAS CALAS</v>
          </cell>
          <cell r="C7">
            <v>528</v>
          </cell>
        </row>
        <row r="8">
          <cell r="A8">
            <v>507</v>
          </cell>
          <cell r="B8" t="str">
            <v>INF AL BANDO POLICIA</v>
          </cell>
          <cell r="C8">
            <v>2800</v>
          </cell>
        </row>
        <row r="9">
          <cell r="A9">
            <v>508</v>
          </cell>
          <cell r="B9" t="str">
            <v>INF LEY DE TRANSITO Y</v>
          </cell>
          <cell r="C9">
            <v>9436.5</v>
          </cell>
        </row>
      </sheetData>
      <sheetData sheetId="66"/>
      <sheetData sheetId="67">
        <row r="1">
          <cell r="A1">
            <v>1</v>
          </cell>
          <cell r="B1" t="str">
            <v>IMPTO. PREDIAL URBANO CORRIENT</v>
          </cell>
          <cell r="C1">
            <v>129074.46</v>
          </cell>
        </row>
        <row r="2">
          <cell r="A2">
            <v>2</v>
          </cell>
          <cell r="B2" t="str">
            <v>IMPTO. PREDIAL RUSTICO CORRIEN</v>
          </cell>
          <cell r="C2">
            <v>4897.22</v>
          </cell>
        </row>
        <row r="3">
          <cell r="A3">
            <v>4</v>
          </cell>
          <cell r="B3" t="str">
            <v>RECARGOS 3%</v>
          </cell>
          <cell r="C3">
            <v>23339.18</v>
          </cell>
        </row>
        <row r="4">
          <cell r="A4">
            <v>7</v>
          </cell>
          <cell r="B4" t="str">
            <v>IMPTO. PREDIAL URBANO REZAGO</v>
          </cell>
          <cell r="C4">
            <v>63990.239999999998</v>
          </cell>
        </row>
        <row r="5">
          <cell r="A5">
            <v>8</v>
          </cell>
          <cell r="B5" t="str">
            <v>IMPTO. PREDIAL RUSTICO REZAGO</v>
          </cell>
          <cell r="C5">
            <v>2758.2</v>
          </cell>
        </row>
        <row r="6">
          <cell r="A6">
            <v>13</v>
          </cell>
          <cell r="B6" t="str">
            <v>HONORARIOS DE COBRANZA</v>
          </cell>
          <cell r="C6">
            <v>3530.1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23294.47</v>
          </cell>
        </row>
        <row r="9">
          <cell r="A9">
            <v>104</v>
          </cell>
          <cell r="B9" t="str">
            <v>SOBRE DIVISION Y LOTIFICACION</v>
          </cell>
          <cell r="C9">
            <v>838.29</v>
          </cell>
        </row>
        <row r="10">
          <cell r="A10">
            <v>200</v>
          </cell>
          <cell r="B10" t="str">
            <v>RASTRO</v>
          </cell>
          <cell r="C10">
            <v>6296.28</v>
          </cell>
        </row>
        <row r="11">
          <cell r="A11">
            <v>201</v>
          </cell>
          <cell r="B11" t="str">
            <v>RECOLECCION DE BASURA</v>
          </cell>
          <cell r="C11">
            <v>15980.57</v>
          </cell>
        </row>
        <row r="12">
          <cell r="A12">
            <v>203</v>
          </cell>
          <cell r="B12" t="str">
            <v>PANTEONES CIUDAD</v>
          </cell>
          <cell r="C12">
            <v>242.16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278</v>
          </cell>
        </row>
        <row r="15">
          <cell r="A15">
            <v>206</v>
          </cell>
          <cell r="B15" t="str">
            <v>ESTACIONAMIENTO MERCADO HIDALG</v>
          </cell>
          <cell r="C15">
            <v>1008</v>
          </cell>
        </row>
        <row r="16">
          <cell r="A16">
            <v>210</v>
          </cell>
          <cell r="B16" t="str">
            <v>POR LIC. DE CONST. Y AMPLIACIO</v>
          </cell>
          <cell r="C16">
            <v>23490.41</v>
          </cell>
        </row>
        <row r="17">
          <cell r="A17">
            <v>211</v>
          </cell>
          <cell r="B17" t="str">
            <v>POR LIC DE REGULARIZACION DE C</v>
          </cell>
          <cell r="C17">
            <v>1213.19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229</v>
          </cell>
          <cell r="B20" t="str">
            <v>CONSTANCIAS DE ESTADO DE CUENT</v>
          </cell>
          <cell r="C20">
            <v>2639.88</v>
          </cell>
        </row>
        <row r="21">
          <cell r="A21">
            <v>244</v>
          </cell>
          <cell r="B21" t="str">
            <v>EXP DE LIC O PERM P/ ESTAB DE</v>
          </cell>
          <cell r="C21">
            <v>35915.949999999997</v>
          </cell>
        </row>
        <row r="22">
          <cell r="A22">
            <v>248</v>
          </cell>
          <cell r="B22" t="str">
            <v>ESTACIONAMIENTO EX. EST. FERRO</v>
          </cell>
          <cell r="C22">
            <v>2001</v>
          </cell>
        </row>
        <row r="23">
          <cell r="A23">
            <v>252</v>
          </cell>
          <cell r="B23" t="str">
            <v>RESOLUCION DE IMPACTO AMBIENTA</v>
          </cell>
          <cell r="C23">
            <v>649.79</v>
          </cell>
        </row>
        <row r="24">
          <cell r="A24">
            <v>253</v>
          </cell>
          <cell r="B24" t="str">
            <v>ESTACIONAMIENTO EMBAJADORAS  (</v>
          </cell>
          <cell r="C24">
            <v>2520</v>
          </cell>
        </row>
        <row r="25">
          <cell r="A25">
            <v>254</v>
          </cell>
          <cell r="B25" t="str">
            <v>POR CERTIF.TERMINO DE OBRA</v>
          </cell>
          <cell r="C25">
            <v>649.03</v>
          </cell>
        </row>
        <row r="26">
          <cell r="A26">
            <v>256</v>
          </cell>
          <cell r="B26" t="str">
            <v>POR ALINEAM. N° USO HABIT</v>
          </cell>
          <cell r="C26">
            <v>2412.9</v>
          </cell>
        </row>
        <row r="27">
          <cell r="A27">
            <v>258</v>
          </cell>
          <cell r="B27" t="str">
            <v>POR ALINEM. N° USO COMERCIAL</v>
          </cell>
          <cell r="C27">
            <v>916.87</v>
          </cell>
        </row>
        <row r="28">
          <cell r="A28">
            <v>276</v>
          </cell>
          <cell r="B28" t="str">
            <v>CONSTANCIAS DIRECCION DE TRANS</v>
          </cell>
          <cell r="C28">
            <v>838</v>
          </cell>
        </row>
        <row r="29">
          <cell r="A29">
            <v>278</v>
          </cell>
          <cell r="B29" t="str">
            <v>CONSTANCIAS QUE EXPIDAN LAS DE</v>
          </cell>
          <cell r="C29">
            <v>921.8</v>
          </cell>
        </row>
        <row r="30">
          <cell r="A30">
            <v>284</v>
          </cell>
          <cell r="B30" t="str">
            <v>REVISTA MECANICA SEMESTRAL</v>
          </cell>
          <cell r="C30">
            <v>410.07</v>
          </cell>
        </row>
        <row r="31">
          <cell r="A31">
            <v>297</v>
          </cell>
          <cell r="B31" t="str">
            <v>D.A.P.</v>
          </cell>
          <cell r="C31">
            <v>2606.91</v>
          </cell>
        </row>
        <row r="32">
          <cell r="A32">
            <v>405</v>
          </cell>
          <cell r="B32" t="str">
            <v>CENTRO DE CONVIVENCIA EL ENCIN</v>
          </cell>
          <cell r="C32">
            <v>1340</v>
          </cell>
        </row>
        <row r="33">
          <cell r="A33">
            <v>407</v>
          </cell>
          <cell r="B33" t="str">
            <v>MUSEO MOMIAS</v>
          </cell>
          <cell r="C33">
            <v>33658</v>
          </cell>
        </row>
        <row r="34">
          <cell r="A34">
            <v>410</v>
          </cell>
          <cell r="B34" t="str">
            <v>MONUMENTO AL PIPILA</v>
          </cell>
          <cell r="C34">
            <v>468</v>
          </cell>
        </row>
        <row r="35">
          <cell r="A35">
            <v>411</v>
          </cell>
          <cell r="B35" t="str">
            <v>MERCADO HIDALGO</v>
          </cell>
          <cell r="C35">
            <v>2098.9699999999998</v>
          </cell>
        </row>
        <row r="36">
          <cell r="A36">
            <v>412</v>
          </cell>
          <cell r="B36" t="str">
            <v>MERCADO EMBAJADORAS</v>
          </cell>
          <cell r="C36">
            <v>286</v>
          </cell>
        </row>
        <row r="37">
          <cell r="A37">
            <v>414</v>
          </cell>
          <cell r="B37" t="str">
            <v>OTROS PRODUCTOS</v>
          </cell>
          <cell r="C37">
            <v>26.1</v>
          </cell>
        </row>
        <row r="38">
          <cell r="A38">
            <v>421</v>
          </cell>
          <cell r="B38" t="str">
            <v>DECLARACIONES, FORMATOS Y AVIS</v>
          </cell>
          <cell r="C38">
            <v>44</v>
          </cell>
        </row>
        <row r="39">
          <cell r="A39">
            <v>428</v>
          </cell>
          <cell r="B39" t="str">
            <v>COMERCIANTES SEMIFIJOS</v>
          </cell>
          <cell r="C39">
            <v>4087.52</v>
          </cell>
        </row>
        <row r="40">
          <cell r="A40">
            <v>433</v>
          </cell>
          <cell r="B40" t="str">
            <v>SOBRANTES</v>
          </cell>
          <cell r="C40">
            <v>13.98</v>
          </cell>
        </row>
        <row r="41">
          <cell r="A41">
            <v>436</v>
          </cell>
          <cell r="B41" t="str">
            <v>SANITARIOS PRESA DE LA OLLA</v>
          </cell>
          <cell r="C41">
            <v>200</v>
          </cell>
        </row>
        <row r="42">
          <cell r="A42">
            <v>441</v>
          </cell>
          <cell r="B42" t="str">
            <v>SANITARIOS LOS PASTITOS</v>
          </cell>
          <cell r="C42">
            <v>76</v>
          </cell>
        </row>
        <row r="43">
          <cell r="A43">
            <v>447</v>
          </cell>
          <cell r="B43" t="str">
            <v>LAS CALAS</v>
          </cell>
          <cell r="C43">
            <v>24</v>
          </cell>
        </row>
        <row r="44">
          <cell r="A44">
            <v>484</v>
          </cell>
          <cell r="B44" t="str">
            <v>PERMISO PARA ESPECTÁCULOS O CE</v>
          </cell>
          <cell r="C44">
            <v>2964</v>
          </cell>
        </row>
        <row r="45">
          <cell r="A45">
            <v>493</v>
          </cell>
          <cell r="B45" t="str">
            <v>RENOVACION PERMISO P/ USO VIA</v>
          </cell>
          <cell r="C45">
            <v>135</v>
          </cell>
        </row>
        <row r="46">
          <cell r="A46">
            <v>502</v>
          </cell>
          <cell r="B46" t="str">
            <v>RECARGOS OTROS IMPTOS Y DERECH</v>
          </cell>
          <cell r="C46">
            <v>801.18</v>
          </cell>
        </row>
        <row r="47">
          <cell r="A47">
            <v>503</v>
          </cell>
          <cell r="B47" t="str">
            <v>AVISO EXTEMP TRASLACION DE DOM</v>
          </cell>
          <cell r="C47">
            <v>320</v>
          </cell>
        </row>
        <row r="48">
          <cell r="A48">
            <v>504</v>
          </cell>
          <cell r="B48" t="str">
            <v>AVISO EXTEMP TERM DE OBRA</v>
          </cell>
          <cell r="C48">
            <v>640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  <cell r="C52" t="str">
            <v>vhmz</v>
          </cell>
        </row>
        <row r="53">
          <cell r="A53" t="str">
            <v>REP</v>
          </cell>
          <cell r="B53" t="str">
            <v>ORTE DE COBRANZA DEL DIA 28/03/2014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507</v>
          </cell>
          <cell r="B58" t="str">
            <v>INF AL BANDO POLICIA Y BUEN GO</v>
          </cell>
          <cell r="C58">
            <v>4750</v>
          </cell>
        </row>
        <row r="59">
          <cell r="A59">
            <v>508</v>
          </cell>
          <cell r="B59" t="str">
            <v>INF LEY DE TRANSITO Y SU REGLA</v>
          </cell>
          <cell r="C59">
            <v>29481.1</v>
          </cell>
        </row>
        <row r="60">
          <cell r="A60">
            <v>509</v>
          </cell>
          <cell r="B60" t="str">
            <v>EXTEMP VERIFICACION AMB VEHICU</v>
          </cell>
          <cell r="C60">
            <v>921</v>
          </cell>
        </row>
        <row r="61">
          <cell r="A61">
            <v>526</v>
          </cell>
          <cell r="B61" t="str">
            <v>RESPUESTA DE AYUNTAMIENTO</v>
          </cell>
          <cell r="C61">
            <v>671</v>
          </cell>
        </row>
        <row r="62">
          <cell r="A62">
            <v>536</v>
          </cell>
          <cell r="B62" t="str">
            <v>PADRON DE PROVEEDORES</v>
          </cell>
          <cell r="C62">
            <v>337</v>
          </cell>
        </row>
        <row r="63">
          <cell r="A63">
            <v>817</v>
          </cell>
          <cell r="B63" t="str">
            <v>ANTICIPOS OTROS INGRESOS</v>
          </cell>
          <cell r="C63">
            <v>896</v>
          </cell>
        </row>
        <row r="64">
          <cell r="A64">
            <v>923</v>
          </cell>
          <cell r="B64" t="str">
            <v>OTROS DEUDORES</v>
          </cell>
          <cell r="C64">
            <v>619021.51</v>
          </cell>
        </row>
        <row r="65">
          <cell r="A65">
            <v>925</v>
          </cell>
          <cell r="B65" t="str">
            <v>INGRESOS POR RECAUDAR</v>
          </cell>
          <cell r="C65">
            <v>1498500</v>
          </cell>
        </row>
      </sheetData>
      <sheetData sheetId="68"/>
      <sheetData sheetId="69">
        <row r="1">
          <cell r="A1">
            <v>1</v>
          </cell>
          <cell r="B1" t="str">
            <v>IMPTO. PREDIAL URBANO CORRIENT</v>
          </cell>
          <cell r="C1">
            <v>52539.12</v>
          </cell>
        </row>
        <row r="2">
          <cell r="A2">
            <v>2</v>
          </cell>
          <cell r="B2" t="str">
            <v>IMPTO. PREDIAL RUSTICO CORRIEN</v>
          </cell>
          <cell r="C2">
            <v>7614.04</v>
          </cell>
        </row>
        <row r="3">
          <cell r="A3">
            <v>4</v>
          </cell>
          <cell r="B3" t="str">
            <v>RECARGOS 3%</v>
          </cell>
          <cell r="C3">
            <v>13713.15</v>
          </cell>
        </row>
        <row r="4">
          <cell r="A4">
            <v>7</v>
          </cell>
          <cell r="B4" t="str">
            <v>IMPTO. PREDIAL URBANO REZAGO</v>
          </cell>
          <cell r="C4">
            <v>28597.52</v>
          </cell>
        </row>
        <row r="5">
          <cell r="A5">
            <v>8</v>
          </cell>
          <cell r="B5" t="str">
            <v>IMPTO. PREDIAL RUSTICO REZAGO</v>
          </cell>
          <cell r="C5">
            <v>4111.3</v>
          </cell>
        </row>
        <row r="6">
          <cell r="A6">
            <v>13</v>
          </cell>
          <cell r="B6" t="str">
            <v>HONORARIOS DE COBRANZA</v>
          </cell>
          <cell r="C6">
            <v>1275.4000000000001</v>
          </cell>
        </row>
        <row r="7">
          <cell r="A7">
            <v>14</v>
          </cell>
          <cell r="B7" t="str">
            <v>C.O.A. 20%</v>
          </cell>
          <cell r="C7">
            <v>213.5</v>
          </cell>
        </row>
        <row r="8">
          <cell r="A8">
            <v>103</v>
          </cell>
          <cell r="B8" t="str">
            <v>TRASLACION DE DOMINIO</v>
          </cell>
          <cell r="C8">
            <v>4603.3</v>
          </cell>
        </row>
        <row r="9">
          <cell r="A9">
            <v>200</v>
          </cell>
          <cell r="B9" t="str">
            <v>RASTRO</v>
          </cell>
          <cell r="C9">
            <v>3782.67</v>
          </cell>
        </row>
        <row r="10">
          <cell r="A10">
            <v>203</v>
          </cell>
          <cell r="B10" t="str">
            <v>PANTEONES CIUDAD</v>
          </cell>
          <cell r="C10">
            <v>1505.17</v>
          </cell>
        </row>
        <row r="11">
          <cell r="A11">
            <v>204</v>
          </cell>
          <cell r="B11" t="str">
            <v>PANTEONES COMUNIDADES</v>
          </cell>
          <cell r="C11">
            <v>2988.89</v>
          </cell>
        </row>
        <row r="12">
          <cell r="A12">
            <v>205</v>
          </cell>
          <cell r="B12" t="str">
            <v>ESTACIONAMIENTO MUSEO MOMIAS</v>
          </cell>
          <cell r="C12">
            <v>415</v>
          </cell>
        </row>
        <row r="13">
          <cell r="A13">
            <v>206</v>
          </cell>
          <cell r="B13" t="str">
            <v>ESTACIONAMIENTO MERCADO HIDALG</v>
          </cell>
          <cell r="C13">
            <v>936</v>
          </cell>
        </row>
        <row r="14">
          <cell r="A14">
            <v>210</v>
          </cell>
          <cell r="B14" t="str">
            <v>POR LIC. DE CONST. Y AMPLIACIO</v>
          </cell>
          <cell r="C14">
            <v>4001.81</v>
          </cell>
        </row>
        <row r="15">
          <cell r="A15">
            <v>211</v>
          </cell>
          <cell r="B15" t="str">
            <v>POR LIC DE REGULARIZACION DE C</v>
          </cell>
          <cell r="C15">
            <v>10234.93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221</v>
          </cell>
          <cell r="B17" t="str">
            <v>LIC USO SUELO ALIN N. OFIC COM</v>
          </cell>
          <cell r="C17">
            <v>382.35</v>
          </cell>
        </row>
        <row r="18">
          <cell r="A18">
            <v>228</v>
          </cell>
          <cell r="B18" t="str">
            <v>POR PERM EVENT P/ VTA DE BEB A</v>
          </cell>
          <cell r="C18">
            <v>3066.98</v>
          </cell>
        </row>
        <row r="19">
          <cell r="A19">
            <v>229</v>
          </cell>
          <cell r="B19" t="str">
            <v>CONSTANCIAS DE ESTADO DE CUENT</v>
          </cell>
          <cell r="C19">
            <v>1319.76</v>
          </cell>
        </row>
        <row r="20">
          <cell r="A20">
            <v>244</v>
          </cell>
          <cell r="B20" t="str">
            <v>EXP DE LIC O PERM P/ ESTAB DE</v>
          </cell>
          <cell r="C20">
            <v>1059.1500000000001</v>
          </cell>
        </row>
        <row r="21">
          <cell r="A21">
            <v>248</v>
          </cell>
          <cell r="B21" t="str">
            <v>ESTACIONAMIENTO EX. EST. FERRO</v>
          </cell>
          <cell r="C21">
            <v>1980</v>
          </cell>
        </row>
        <row r="22">
          <cell r="A22">
            <v>253</v>
          </cell>
          <cell r="B22" t="str">
            <v>ESTACIONAMIENTO EMBAJADORAS  (</v>
          </cell>
          <cell r="C22">
            <v>2856</v>
          </cell>
        </row>
        <row r="23">
          <cell r="A23">
            <v>256</v>
          </cell>
          <cell r="B23" t="str">
            <v>POR ALINEAM. N° USO HABIT</v>
          </cell>
          <cell r="C23">
            <v>5017.76</v>
          </cell>
        </row>
        <row r="24">
          <cell r="A24">
            <v>266</v>
          </cell>
          <cell r="B24" t="str">
            <v>DICTAMEN DE FACTIBILIDAD PROTE</v>
          </cell>
          <cell r="C24">
            <v>445.1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274</v>
          </cell>
          <cell r="B26" t="str">
            <v>EXTENSION DE HORARIO</v>
          </cell>
          <cell r="C26">
            <v>1486.44</v>
          </cell>
        </row>
        <row r="27">
          <cell r="A27">
            <v>276</v>
          </cell>
          <cell r="B27" t="str">
            <v>CONSTANCIAS DIRECCION DE TRANS</v>
          </cell>
          <cell r="C27">
            <v>838</v>
          </cell>
        </row>
        <row r="28">
          <cell r="A28">
            <v>278</v>
          </cell>
          <cell r="B28" t="str">
            <v>CONSTANCIAS QUE EXPIDAN LAS DE</v>
          </cell>
          <cell r="C28">
            <v>921.8</v>
          </cell>
        </row>
        <row r="29">
          <cell r="A29">
            <v>289</v>
          </cell>
          <cell r="B29" t="str">
            <v>CONFORMIDAD PARA QUEMA DE FUEG</v>
          </cell>
          <cell r="C29">
            <v>126.39</v>
          </cell>
        </row>
        <row r="30">
          <cell r="A30">
            <v>292</v>
          </cell>
          <cell r="B30" t="str">
            <v>DICTAMEN DE SEGURIDAD PROGRAMA</v>
          </cell>
          <cell r="C30">
            <v>519.98</v>
          </cell>
        </row>
        <row r="31">
          <cell r="A31">
            <v>293</v>
          </cell>
          <cell r="B31" t="str">
            <v>SERVICIOS EXTRAORDINARIOS</v>
          </cell>
          <cell r="C31">
            <v>324.2</v>
          </cell>
        </row>
        <row r="32">
          <cell r="A32">
            <v>297</v>
          </cell>
          <cell r="B32" t="str">
            <v>D.A.P.</v>
          </cell>
          <cell r="C32">
            <v>1406.91</v>
          </cell>
        </row>
        <row r="33">
          <cell r="A33">
            <v>405</v>
          </cell>
          <cell r="B33" t="str">
            <v>CENTRO DE CONVIVENCIA EL ENCIN</v>
          </cell>
          <cell r="C33">
            <v>1708</v>
          </cell>
        </row>
        <row r="34">
          <cell r="A34">
            <v>407</v>
          </cell>
          <cell r="B34" t="str">
            <v>MUSEO MOMIAS</v>
          </cell>
          <cell r="C34">
            <v>22739</v>
          </cell>
        </row>
        <row r="35">
          <cell r="A35">
            <v>410</v>
          </cell>
          <cell r="B35" t="str">
            <v>MONUMENTO AL PIPILA</v>
          </cell>
          <cell r="C35">
            <v>264</v>
          </cell>
        </row>
        <row r="36">
          <cell r="A36">
            <v>412</v>
          </cell>
          <cell r="B36" t="str">
            <v>MERCADO EMBAJADORAS</v>
          </cell>
          <cell r="C36">
            <v>4747.3599999999997</v>
          </cell>
        </row>
        <row r="37">
          <cell r="A37">
            <v>414</v>
          </cell>
          <cell r="B37" t="str">
            <v>OTROS PRODUCTOS</v>
          </cell>
          <cell r="C37">
            <v>17.399999999999999</v>
          </cell>
        </row>
        <row r="38">
          <cell r="A38">
            <v>417</v>
          </cell>
          <cell r="B38" t="str">
            <v>CONSULTORIO DENTAL</v>
          </cell>
          <cell r="C38">
            <v>66</v>
          </cell>
        </row>
        <row r="39">
          <cell r="A39">
            <v>421</v>
          </cell>
          <cell r="B39" t="str">
            <v>DECLARACIONES, FORMATOS Y AVIS</v>
          </cell>
          <cell r="C39">
            <v>77</v>
          </cell>
        </row>
        <row r="40">
          <cell r="A40">
            <v>426</v>
          </cell>
          <cell r="B40" t="str">
            <v>AREAS OCUP POR HOT, REST, BARE</v>
          </cell>
          <cell r="C40">
            <v>18810</v>
          </cell>
        </row>
        <row r="41">
          <cell r="A41">
            <v>428</v>
          </cell>
          <cell r="B41" t="str">
            <v>COMERCIANTES SEMIFIJOS</v>
          </cell>
          <cell r="C41">
            <v>10217.76</v>
          </cell>
        </row>
        <row r="42">
          <cell r="A42">
            <v>433</v>
          </cell>
          <cell r="B42" t="str">
            <v>SOBRANTES</v>
          </cell>
          <cell r="C42">
            <v>67.05</v>
          </cell>
        </row>
        <row r="43">
          <cell r="A43">
            <v>436</v>
          </cell>
          <cell r="B43" t="str">
            <v>SANITARIOS PRESA DE LA OLLA</v>
          </cell>
          <cell r="C43">
            <v>212</v>
          </cell>
        </row>
        <row r="44">
          <cell r="A44">
            <v>441</v>
          </cell>
          <cell r="B44" t="str">
            <v>SANITARIOS LOS PASTITOS</v>
          </cell>
          <cell r="C44">
            <v>80</v>
          </cell>
        </row>
        <row r="45">
          <cell r="A45">
            <v>447</v>
          </cell>
          <cell r="B45" t="str">
            <v>LAS CALAS</v>
          </cell>
          <cell r="C45">
            <v>84</v>
          </cell>
        </row>
        <row r="46">
          <cell r="A46">
            <v>454</v>
          </cell>
          <cell r="B46" t="str">
            <v>FIESTAS TRADICIONALES</v>
          </cell>
          <cell r="C46">
            <v>861.07</v>
          </cell>
        </row>
        <row r="47">
          <cell r="A47">
            <v>477</v>
          </cell>
          <cell r="B47" t="str">
            <v>PADRON DIRECTOR RESPONSABLE DE</v>
          </cell>
          <cell r="C47">
            <v>1409</v>
          </cell>
        </row>
        <row r="48">
          <cell r="A48">
            <v>483</v>
          </cell>
          <cell r="B48" t="str">
            <v>PROMOTOR TURISTICO</v>
          </cell>
          <cell r="C48">
            <v>1180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27/03/2014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484</v>
          </cell>
          <cell r="B58" t="str">
            <v>PERMISO PARA ESPECTÁCULOS O CE</v>
          </cell>
          <cell r="C58">
            <v>1824</v>
          </cell>
        </row>
        <row r="59">
          <cell r="A59">
            <v>485</v>
          </cell>
          <cell r="B59" t="str">
            <v>SELLADO DE BOLETOS</v>
          </cell>
          <cell r="C59">
            <v>450</v>
          </cell>
        </row>
        <row r="60">
          <cell r="A60">
            <v>493</v>
          </cell>
          <cell r="B60" t="str">
            <v>RENOVACION PERMISO P/ USO VIA</v>
          </cell>
          <cell r="C60">
            <v>265</v>
          </cell>
        </row>
        <row r="61">
          <cell r="A61">
            <v>502</v>
          </cell>
          <cell r="B61" t="str">
            <v>RECARGOS OTROS IMPTOS Y DERECH</v>
          </cell>
          <cell r="C61">
            <v>3400.13</v>
          </cell>
        </row>
        <row r="62">
          <cell r="A62">
            <v>503</v>
          </cell>
          <cell r="B62" t="str">
            <v>AVISO EXTEMP TRASLACION DE DOM</v>
          </cell>
          <cell r="C62">
            <v>320</v>
          </cell>
        </row>
        <row r="63">
          <cell r="A63">
            <v>504</v>
          </cell>
          <cell r="B63" t="str">
            <v>AVISO EXTEMP TERM DE OBRA</v>
          </cell>
          <cell r="C63">
            <v>640</v>
          </cell>
        </row>
        <row r="64">
          <cell r="A64">
            <v>507</v>
          </cell>
          <cell r="B64" t="str">
            <v>INF AL BANDO POLICIA Y BUEN GO</v>
          </cell>
          <cell r="C64">
            <v>1250</v>
          </cell>
        </row>
        <row r="65">
          <cell r="A65">
            <v>508</v>
          </cell>
          <cell r="B65" t="str">
            <v>INF LEY DE TRANSITO Y SU REGLA</v>
          </cell>
          <cell r="C65">
            <v>22401.98</v>
          </cell>
        </row>
        <row r="66">
          <cell r="A66">
            <v>509</v>
          </cell>
          <cell r="B66" t="str">
            <v>EXTEMP VERIFICACION AMB VEHICU</v>
          </cell>
          <cell r="C66">
            <v>1996</v>
          </cell>
        </row>
        <row r="67">
          <cell r="A67">
            <v>536</v>
          </cell>
          <cell r="B67" t="str">
            <v>PADRON DE PROVEEDORES</v>
          </cell>
          <cell r="C67">
            <v>337</v>
          </cell>
        </row>
        <row r="68">
          <cell r="A68">
            <v>544</v>
          </cell>
          <cell r="B68" t="str">
            <v>INFRACCIONES AL REGLAMENTO DE</v>
          </cell>
          <cell r="C68">
            <v>318.85000000000002</v>
          </cell>
        </row>
        <row r="69">
          <cell r="A69">
            <v>817</v>
          </cell>
          <cell r="B69" t="str">
            <v>ANTICIPOS OTROS INGRESOS</v>
          </cell>
          <cell r="C69">
            <v>100</v>
          </cell>
        </row>
      </sheetData>
      <sheetData sheetId="70"/>
      <sheetData sheetId="71">
        <row r="1">
          <cell r="A1">
            <v>1</v>
          </cell>
          <cell r="B1" t="str">
            <v>IMPTO. PREDIAL URBANO CORRIENT</v>
          </cell>
          <cell r="C1">
            <v>42098.77</v>
          </cell>
        </row>
        <row r="2">
          <cell r="A2">
            <v>2</v>
          </cell>
          <cell r="B2" t="str">
            <v>IMPTO. PREDIAL RUSTICO CORRIEN</v>
          </cell>
          <cell r="C2">
            <v>5568.61</v>
          </cell>
        </row>
        <row r="3">
          <cell r="A3">
            <v>4</v>
          </cell>
          <cell r="B3" t="str">
            <v>RECARGOS 3%</v>
          </cell>
          <cell r="C3">
            <v>11812.86</v>
          </cell>
        </row>
        <row r="4">
          <cell r="A4">
            <v>7</v>
          </cell>
          <cell r="B4" t="str">
            <v>IMPTO. PREDIAL URBANO REZAGO</v>
          </cell>
          <cell r="C4">
            <v>27321.8</v>
          </cell>
        </row>
        <row r="5">
          <cell r="A5">
            <v>8</v>
          </cell>
          <cell r="B5" t="str">
            <v>IMPTO. PREDIAL RUSTICO REZAGO</v>
          </cell>
          <cell r="C5">
            <v>1708.25</v>
          </cell>
        </row>
        <row r="6">
          <cell r="A6">
            <v>13</v>
          </cell>
          <cell r="B6" t="str">
            <v>HONORARIOS DE COBRANZA</v>
          </cell>
          <cell r="C6">
            <v>1483.46</v>
          </cell>
        </row>
        <row r="7">
          <cell r="A7">
            <v>14</v>
          </cell>
          <cell r="B7" t="str">
            <v>C.O.A. 20%</v>
          </cell>
          <cell r="C7">
            <v>215</v>
          </cell>
        </row>
        <row r="8">
          <cell r="A8">
            <v>103</v>
          </cell>
          <cell r="B8" t="str">
            <v>TRASLACION DE DOMINIO</v>
          </cell>
          <cell r="C8">
            <v>4438.82</v>
          </cell>
        </row>
        <row r="9">
          <cell r="A9">
            <v>104</v>
          </cell>
          <cell r="B9" t="str">
            <v>SOBRE DIVISION Y LOTIFICACION</v>
          </cell>
          <cell r="C9">
            <v>468</v>
          </cell>
        </row>
        <row r="10">
          <cell r="A10">
            <v>200</v>
          </cell>
          <cell r="B10" t="str">
            <v>RASTRO</v>
          </cell>
          <cell r="C10">
            <v>4994.2299999999996</v>
          </cell>
        </row>
        <row r="11">
          <cell r="A11">
            <v>201</v>
          </cell>
          <cell r="B11" t="str">
            <v>RECOLECCION DE BASURA</v>
          </cell>
          <cell r="C11">
            <v>20.399999999999999</v>
          </cell>
        </row>
        <row r="12">
          <cell r="A12">
            <v>203</v>
          </cell>
          <cell r="B12" t="str">
            <v>PANTEONES CIUDAD</v>
          </cell>
          <cell r="C12">
            <v>4399.01</v>
          </cell>
        </row>
        <row r="13">
          <cell r="A13">
            <v>205</v>
          </cell>
          <cell r="B13" t="str">
            <v>ESTACIONAMIENTO MUSEO MOMIAS</v>
          </cell>
          <cell r="C13">
            <v>394</v>
          </cell>
        </row>
        <row r="14">
          <cell r="A14">
            <v>206</v>
          </cell>
          <cell r="B14" t="str">
            <v>ESTACIONAMIENTO MERCADO HIDALG</v>
          </cell>
          <cell r="C14">
            <v>828</v>
          </cell>
        </row>
        <row r="15">
          <cell r="A15">
            <v>211</v>
          </cell>
          <cell r="B15" t="str">
            <v>POR LIC DE REGULARIZACION DE C</v>
          </cell>
          <cell r="C15">
            <v>3451.08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219</v>
          </cell>
          <cell r="B17" t="str">
            <v>LIC USO SUELO ALIN N. OFIC HAB</v>
          </cell>
          <cell r="C17">
            <v>3962.85</v>
          </cell>
        </row>
        <row r="18">
          <cell r="A18">
            <v>221</v>
          </cell>
          <cell r="B18" t="str">
            <v>LIC USO SUELO ALIN N. OFIC COM</v>
          </cell>
          <cell r="C18">
            <v>571.5</v>
          </cell>
        </row>
        <row r="19">
          <cell r="A19">
            <v>229</v>
          </cell>
          <cell r="B19" t="str">
            <v>CONSTANCIAS DE ESTADO DE CUENT</v>
          </cell>
          <cell r="C19">
            <v>1847.52</v>
          </cell>
        </row>
        <row r="20">
          <cell r="A20">
            <v>248</v>
          </cell>
          <cell r="B20" t="str">
            <v>ESTACIONAMIENTO EX. EST. FERRO</v>
          </cell>
          <cell r="C20">
            <v>939</v>
          </cell>
        </row>
        <row r="21">
          <cell r="A21">
            <v>252</v>
          </cell>
          <cell r="B21" t="str">
            <v>RESOLUCION DE IMPACTO AMBIENTA</v>
          </cell>
          <cell r="C21">
            <v>2785.37</v>
          </cell>
        </row>
        <row r="22">
          <cell r="A22">
            <v>253</v>
          </cell>
          <cell r="B22" t="str">
            <v>ESTACIONAMIENTO EMBAJADORAS  (</v>
          </cell>
          <cell r="C22">
            <v>1722</v>
          </cell>
        </row>
        <row r="23">
          <cell r="A23">
            <v>256</v>
          </cell>
          <cell r="B23" t="str">
            <v>POR ALINEAM. N° USO HABIT</v>
          </cell>
          <cell r="C23">
            <v>3001.5</v>
          </cell>
        </row>
        <row r="24">
          <cell r="A24">
            <v>266</v>
          </cell>
          <cell r="B24" t="str">
            <v>DICTAMEN DE FACTIBILIDAD PROTE</v>
          </cell>
          <cell r="C24">
            <v>445.1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274</v>
          </cell>
          <cell r="B26" t="str">
            <v>EXTENSION DE HORARIO</v>
          </cell>
          <cell r="C26">
            <v>1486.44</v>
          </cell>
        </row>
        <row r="27">
          <cell r="A27">
            <v>276</v>
          </cell>
          <cell r="B27" t="str">
            <v>CONSTANCIAS DIRECCION DE TRANS</v>
          </cell>
          <cell r="C27">
            <v>1173.2</v>
          </cell>
        </row>
        <row r="28">
          <cell r="A28">
            <v>278</v>
          </cell>
          <cell r="B28" t="str">
            <v>CONSTANCIAS QUE EXPIDAN LAS DE</v>
          </cell>
          <cell r="C28">
            <v>1508.4</v>
          </cell>
        </row>
        <row r="29">
          <cell r="A29">
            <v>280</v>
          </cell>
          <cell r="B29" t="str">
            <v>SERVICIOS CONTROL CANINO</v>
          </cell>
          <cell r="C29">
            <v>500.83</v>
          </cell>
        </row>
        <row r="30">
          <cell r="A30">
            <v>286</v>
          </cell>
          <cell r="B30" t="str">
            <v>PERMISO SUPLETORIO DE TRANSPOR</v>
          </cell>
          <cell r="C30">
            <v>148.32</v>
          </cell>
        </row>
        <row r="31">
          <cell r="A31">
            <v>293</v>
          </cell>
          <cell r="B31" t="str">
            <v>SERVICIOS EXTRAORDINARIOS</v>
          </cell>
          <cell r="C31">
            <v>648.4</v>
          </cell>
        </row>
        <row r="32">
          <cell r="A32">
            <v>297</v>
          </cell>
          <cell r="B32" t="str">
            <v>D.A.P.</v>
          </cell>
          <cell r="C32">
            <v>1306.9100000000001</v>
          </cell>
        </row>
        <row r="33">
          <cell r="A33">
            <v>405</v>
          </cell>
          <cell r="B33" t="str">
            <v>CENTRO DE CONVIVENCIA EL ENCIN</v>
          </cell>
          <cell r="C33">
            <v>476</v>
          </cell>
        </row>
        <row r="34">
          <cell r="A34">
            <v>407</v>
          </cell>
          <cell r="B34" t="str">
            <v>MUSEO MOMIAS</v>
          </cell>
          <cell r="C34">
            <v>20723</v>
          </cell>
        </row>
        <row r="35">
          <cell r="A35">
            <v>410</v>
          </cell>
          <cell r="B35" t="str">
            <v>MONUMENTO AL PIPILA</v>
          </cell>
          <cell r="C35">
            <v>516</v>
          </cell>
        </row>
        <row r="36">
          <cell r="A36">
            <v>412</v>
          </cell>
          <cell r="B36" t="str">
            <v>MERCADO EMBAJADORAS</v>
          </cell>
          <cell r="C36">
            <v>1774.8</v>
          </cell>
        </row>
        <row r="37">
          <cell r="A37">
            <v>421</v>
          </cell>
          <cell r="B37" t="str">
            <v>DECLARACIONES, FORMATOS Y AVIS</v>
          </cell>
          <cell r="C37">
            <v>275</v>
          </cell>
        </row>
        <row r="38">
          <cell r="A38">
            <v>428</v>
          </cell>
          <cell r="B38" t="str">
            <v>COMERCIANTES SEMIFIJOS</v>
          </cell>
          <cell r="C38">
            <v>3696</v>
          </cell>
        </row>
        <row r="39">
          <cell r="A39">
            <v>433</v>
          </cell>
          <cell r="B39" t="str">
            <v>SOBRANTES</v>
          </cell>
          <cell r="C39">
            <v>15.31</v>
          </cell>
        </row>
        <row r="40">
          <cell r="A40">
            <v>436</v>
          </cell>
          <cell r="B40" t="str">
            <v>SANITARIOS PRESA DE LA OLLA</v>
          </cell>
          <cell r="C40">
            <v>176</v>
          </cell>
        </row>
        <row r="41">
          <cell r="A41">
            <v>441</v>
          </cell>
          <cell r="B41" t="str">
            <v>SANITARIOS LOS PASTITOS</v>
          </cell>
          <cell r="C41">
            <v>80</v>
          </cell>
        </row>
        <row r="42">
          <cell r="A42">
            <v>447</v>
          </cell>
          <cell r="B42" t="str">
            <v>LAS CALAS</v>
          </cell>
          <cell r="C42">
            <v>72</v>
          </cell>
        </row>
        <row r="43">
          <cell r="A43">
            <v>454</v>
          </cell>
          <cell r="B43" t="str">
            <v>FIESTAS TRADICIONALES</v>
          </cell>
          <cell r="C43">
            <v>619.22</v>
          </cell>
        </row>
        <row r="44">
          <cell r="A44">
            <v>470</v>
          </cell>
          <cell r="B44" t="str">
            <v>LOCALES ESTACION</v>
          </cell>
          <cell r="C44">
            <v>804.5</v>
          </cell>
        </row>
        <row r="45">
          <cell r="A45">
            <v>477</v>
          </cell>
          <cell r="B45" t="str">
            <v>PADRON DIRECTOR RESPONSABLE DE</v>
          </cell>
          <cell r="C45">
            <v>1409</v>
          </cell>
        </row>
        <row r="46">
          <cell r="A46">
            <v>480</v>
          </cell>
          <cell r="B46" t="str">
            <v>PERIFONEO</v>
          </cell>
          <cell r="C46">
            <v>362</v>
          </cell>
        </row>
        <row r="47">
          <cell r="A47">
            <v>482</v>
          </cell>
          <cell r="B47" t="str">
            <v>CALLEJONEADAS</v>
          </cell>
          <cell r="C47">
            <v>337</v>
          </cell>
        </row>
        <row r="48">
          <cell r="A48">
            <v>483</v>
          </cell>
          <cell r="B48" t="str">
            <v>PROMOTOR TURISTICO</v>
          </cell>
          <cell r="C48">
            <v>1081.54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26/03/2014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484</v>
          </cell>
          <cell r="B58" t="str">
            <v>PERMISO PARA ESPECTÁCULOS O CE</v>
          </cell>
          <cell r="C58">
            <v>456</v>
          </cell>
        </row>
        <row r="59">
          <cell r="A59">
            <v>493</v>
          </cell>
          <cell r="B59" t="str">
            <v>RENOVACION PERMISO P/ USO VIA</v>
          </cell>
          <cell r="C59">
            <v>974.32</v>
          </cell>
        </row>
        <row r="60">
          <cell r="A60">
            <v>502</v>
          </cell>
          <cell r="B60" t="str">
            <v>RECARGOS OTROS IMPTOS Y DERECH</v>
          </cell>
          <cell r="C60">
            <v>1398.99</v>
          </cell>
        </row>
        <row r="61">
          <cell r="A61">
            <v>503</v>
          </cell>
          <cell r="B61" t="str">
            <v>AVISO EXTEMP TRASLACION DE DOM</v>
          </cell>
          <cell r="C61">
            <v>640</v>
          </cell>
        </row>
        <row r="62">
          <cell r="A62">
            <v>505</v>
          </cell>
          <cell r="B62" t="str">
            <v>INFRACCIONES DESARROLLO URBANO</v>
          </cell>
          <cell r="C62">
            <v>956.55</v>
          </cell>
        </row>
        <row r="63">
          <cell r="A63">
            <v>507</v>
          </cell>
          <cell r="B63" t="str">
            <v>INF AL BANDO POLICIA Y BUEN GO</v>
          </cell>
          <cell r="C63">
            <v>1950</v>
          </cell>
        </row>
        <row r="64">
          <cell r="A64">
            <v>508</v>
          </cell>
          <cell r="B64" t="str">
            <v>INF LEY DE TRANSITO Y SU REGLA</v>
          </cell>
          <cell r="C64">
            <v>19813.7</v>
          </cell>
        </row>
        <row r="65">
          <cell r="A65">
            <v>509</v>
          </cell>
          <cell r="B65" t="str">
            <v>EXTEMP VERIFICACION AMB VEHICU</v>
          </cell>
          <cell r="C65">
            <v>1689</v>
          </cell>
        </row>
        <row r="66">
          <cell r="A66">
            <v>544</v>
          </cell>
          <cell r="B66" t="str">
            <v>INFRACCIONES AL REGLAMENTO DE</v>
          </cell>
          <cell r="C66">
            <v>318.85000000000002</v>
          </cell>
        </row>
        <row r="67">
          <cell r="A67">
            <v>730</v>
          </cell>
          <cell r="B67" t="str">
            <v>FIDER</v>
          </cell>
          <cell r="C67">
            <v>11000</v>
          </cell>
        </row>
        <row r="68">
          <cell r="A68">
            <v>817</v>
          </cell>
          <cell r="B68" t="str">
            <v>ANTICIPOS OTROS INGRESOS</v>
          </cell>
          <cell r="C68">
            <v>200</v>
          </cell>
        </row>
      </sheetData>
      <sheetData sheetId="72"/>
      <sheetData sheetId="73">
        <row r="1">
          <cell r="A1">
            <v>1</v>
          </cell>
          <cell r="B1" t="str">
            <v>IMPTO. PREDIAL URBANO CORRIENT</v>
          </cell>
          <cell r="C1">
            <v>38195.629999999997</v>
          </cell>
        </row>
        <row r="2">
          <cell r="A2">
            <v>2</v>
          </cell>
          <cell r="B2" t="str">
            <v>IMPTO. PREDIAL RUSTICO CORRIEN</v>
          </cell>
          <cell r="C2">
            <v>6744.08</v>
          </cell>
        </row>
        <row r="3">
          <cell r="A3">
            <v>4</v>
          </cell>
          <cell r="B3" t="str">
            <v>RECARGOS 3%</v>
          </cell>
          <cell r="C3">
            <v>11763.6</v>
          </cell>
        </row>
        <row r="4">
          <cell r="A4">
            <v>7</v>
          </cell>
          <cell r="B4" t="str">
            <v>IMPTO. PREDIAL URBANO REZAGO</v>
          </cell>
          <cell r="C4">
            <v>25927.21</v>
          </cell>
        </row>
        <row r="5">
          <cell r="A5">
            <v>8</v>
          </cell>
          <cell r="B5" t="str">
            <v>IMPTO. PREDIAL RUSTICO REZAGO</v>
          </cell>
          <cell r="C5">
            <v>2606.37</v>
          </cell>
        </row>
        <row r="6">
          <cell r="A6">
            <v>13</v>
          </cell>
          <cell r="B6" t="str">
            <v>HONORARIOS DE COBRANZA</v>
          </cell>
          <cell r="C6">
            <v>2737.68</v>
          </cell>
        </row>
        <row r="7">
          <cell r="A7">
            <v>14</v>
          </cell>
          <cell r="B7" t="str">
            <v>C.O.A. 20%</v>
          </cell>
          <cell r="C7">
            <v>339</v>
          </cell>
        </row>
        <row r="8">
          <cell r="A8">
            <v>200</v>
          </cell>
          <cell r="B8" t="str">
            <v>RASTRO</v>
          </cell>
          <cell r="C8">
            <v>4300.58</v>
          </cell>
        </row>
        <row r="9">
          <cell r="A9">
            <v>201</v>
          </cell>
          <cell r="B9" t="str">
            <v>RECOLECCION DE BASURA</v>
          </cell>
          <cell r="C9">
            <v>2996.76</v>
          </cell>
        </row>
        <row r="10">
          <cell r="A10">
            <v>203</v>
          </cell>
          <cell r="B10" t="str">
            <v>PANTEONES CIUDAD</v>
          </cell>
          <cell r="C10">
            <v>267.17</v>
          </cell>
        </row>
        <row r="11">
          <cell r="A11">
            <v>204</v>
          </cell>
          <cell r="B11" t="str">
            <v>PANTEONES COMUNIDADES</v>
          </cell>
          <cell r="C11">
            <v>1575.88</v>
          </cell>
        </row>
        <row r="12">
          <cell r="A12">
            <v>205</v>
          </cell>
          <cell r="B12" t="str">
            <v>ESTACIONAMIENTO MUSEO MOMIAS</v>
          </cell>
          <cell r="C12">
            <v>401</v>
          </cell>
        </row>
        <row r="13">
          <cell r="A13">
            <v>206</v>
          </cell>
          <cell r="B13" t="str">
            <v>ESTACIONAMIENTO MERCADO HIDALG</v>
          </cell>
          <cell r="C13">
            <v>1026</v>
          </cell>
        </row>
        <row r="14">
          <cell r="A14">
            <v>217</v>
          </cell>
          <cell r="B14" t="str">
            <v>ANALISIS DE FAC PARA DIV LOT O</v>
          </cell>
          <cell r="C14">
            <v>2618.6999999999998</v>
          </cell>
        </row>
        <row r="15">
          <cell r="A15">
            <v>221</v>
          </cell>
          <cell r="B15" t="str">
            <v>LIC USO SUELO ALIN N. OFIC COM</v>
          </cell>
          <cell r="C15">
            <v>9215.39</v>
          </cell>
        </row>
        <row r="16">
          <cell r="A16">
            <v>228</v>
          </cell>
          <cell r="B16" t="str">
            <v>POR PERM EVENT P/ VTA DE BEB A</v>
          </cell>
          <cell r="C16">
            <v>3066.98</v>
          </cell>
        </row>
        <row r="17">
          <cell r="A17">
            <v>229</v>
          </cell>
          <cell r="B17" t="str">
            <v>CONSTANCIAS DE ESTADO DE CUENT</v>
          </cell>
          <cell r="C17">
            <v>1186.92</v>
          </cell>
        </row>
        <row r="18">
          <cell r="A18">
            <v>244</v>
          </cell>
          <cell r="B18" t="str">
            <v>EXP DE LIC O PERM P/ ESTAB DE</v>
          </cell>
          <cell r="C18">
            <v>227.72</v>
          </cell>
        </row>
        <row r="19">
          <cell r="A19">
            <v>248</v>
          </cell>
          <cell r="B19" t="str">
            <v>ESTACIONAMIENTO EX. EST. FERRO</v>
          </cell>
          <cell r="C19">
            <v>1129</v>
          </cell>
        </row>
        <row r="20">
          <cell r="A20">
            <v>253</v>
          </cell>
          <cell r="B20" t="str">
            <v>ESTACIONAMIENTO EMBAJADORAS  (</v>
          </cell>
          <cell r="C20">
            <v>4242</v>
          </cell>
        </row>
        <row r="21">
          <cell r="A21">
            <v>256</v>
          </cell>
          <cell r="B21" t="str">
            <v>POR ALINEAM. N° USO HABIT</v>
          </cell>
          <cell r="C21">
            <v>1652.19</v>
          </cell>
        </row>
        <row r="22">
          <cell r="A22">
            <v>266</v>
          </cell>
          <cell r="B22" t="str">
            <v>DICTAMEN DE FACTIBILIDAD PROTE</v>
          </cell>
          <cell r="C22">
            <v>890.2</v>
          </cell>
        </row>
        <row r="23">
          <cell r="A23">
            <v>267</v>
          </cell>
          <cell r="B23" t="str">
            <v>CONSTANCIA  DE VERIFICACION PR</v>
          </cell>
          <cell r="C23">
            <v>148.36000000000001</v>
          </cell>
        </row>
        <row r="24">
          <cell r="A24">
            <v>276</v>
          </cell>
          <cell r="B24" t="str">
            <v>CONSTANCIAS DIRECCION DE TRANS</v>
          </cell>
          <cell r="C24">
            <v>1843.6</v>
          </cell>
        </row>
        <row r="25">
          <cell r="A25">
            <v>278</v>
          </cell>
          <cell r="B25" t="str">
            <v>CONSTANCIAS QUE EXPIDAN LAS DE</v>
          </cell>
          <cell r="C25">
            <v>1257</v>
          </cell>
        </row>
        <row r="26">
          <cell r="A26">
            <v>297</v>
          </cell>
          <cell r="B26" t="str">
            <v>D.A.P.</v>
          </cell>
          <cell r="C26">
            <v>1150</v>
          </cell>
        </row>
        <row r="27">
          <cell r="A27">
            <v>405</v>
          </cell>
          <cell r="B27" t="str">
            <v>CENTRO DE CONVIVENCIA EL ENCIN</v>
          </cell>
          <cell r="C27">
            <v>804</v>
          </cell>
        </row>
        <row r="28">
          <cell r="A28">
            <v>407</v>
          </cell>
          <cell r="B28" t="str">
            <v>MUSEO MOMIAS</v>
          </cell>
          <cell r="C28">
            <v>16143</v>
          </cell>
        </row>
        <row r="29">
          <cell r="A29">
            <v>410</v>
          </cell>
          <cell r="B29" t="str">
            <v>MONUMENTO AL PIPILA</v>
          </cell>
          <cell r="C29">
            <v>612</v>
          </cell>
        </row>
        <row r="30">
          <cell r="A30">
            <v>411</v>
          </cell>
          <cell r="B30" t="str">
            <v>MERCADO HIDALGO</v>
          </cell>
          <cell r="C30">
            <v>3125.03</v>
          </cell>
        </row>
        <row r="31">
          <cell r="A31">
            <v>412</v>
          </cell>
          <cell r="B31" t="str">
            <v>MERCADO EMBAJADORAS</v>
          </cell>
          <cell r="C31">
            <v>2598.88</v>
          </cell>
        </row>
        <row r="32">
          <cell r="A32">
            <v>417</v>
          </cell>
          <cell r="B32" t="str">
            <v>CONSULTORIO DENTAL</v>
          </cell>
          <cell r="C32">
            <v>241</v>
          </cell>
        </row>
        <row r="33">
          <cell r="A33">
            <v>421</v>
          </cell>
          <cell r="B33" t="str">
            <v>DECLARACIONES, FORMATOS Y AVIS</v>
          </cell>
          <cell r="C33">
            <v>44</v>
          </cell>
        </row>
        <row r="34">
          <cell r="A34">
            <v>426</v>
          </cell>
          <cell r="B34" t="str">
            <v>AREAS OCUP POR HOT, REST, BARE</v>
          </cell>
          <cell r="C34">
            <v>4209.05</v>
          </cell>
        </row>
        <row r="35">
          <cell r="A35">
            <v>428</v>
          </cell>
          <cell r="B35" t="str">
            <v>COMERCIANTES SEMIFIJOS</v>
          </cell>
          <cell r="C35">
            <v>4831.05</v>
          </cell>
        </row>
        <row r="36">
          <cell r="A36">
            <v>433</v>
          </cell>
          <cell r="B36" t="str">
            <v>SOBRANTES</v>
          </cell>
          <cell r="C36">
            <v>7.62</v>
          </cell>
        </row>
        <row r="37">
          <cell r="A37">
            <v>436</v>
          </cell>
          <cell r="B37" t="str">
            <v>SANITARIOS PRESA DE LA OLLA</v>
          </cell>
          <cell r="C37">
            <v>552</v>
          </cell>
        </row>
        <row r="38">
          <cell r="A38">
            <v>441</v>
          </cell>
          <cell r="B38" t="str">
            <v>SANITARIOS LOS PASTITOS</v>
          </cell>
          <cell r="C38">
            <v>176</v>
          </cell>
        </row>
        <row r="39">
          <cell r="A39">
            <v>447</v>
          </cell>
          <cell r="B39" t="str">
            <v>LAS CALAS</v>
          </cell>
          <cell r="C39">
            <v>48</v>
          </cell>
        </row>
        <row r="40">
          <cell r="A40">
            <v>457</v>
          </cell>
          <cell r="B40" t="str">
            <v>CASETAS DE  REVISTAS</v>
          </cell>
          <cell r="C40">
            <v>201</v>
          </cell>
        </row>
        <row r="41">
          <cell r="A41">
            <v>470</v>
          </cell>
          <cell r="B41" t="str">
            <v>LOCALES ESTACION</v>
          </cell>
          <cell r="C41">
            <v>2492.8200000000002</v>
          </cell>
        </row>
        <row r="42">
          <cell r="A42">
            <v>472</v>
          </cell>
          <cell r="B42" t="str">
            <v>MERCADO GAVIRA</v>
          </cell>
          <cell r="C42">
            <v>786</v>
          </cell>
        </row>
        <row r="43">
          <cell r="A43">
            <v>479</v>
          </cell>
          <cell r="B43" t="str">
            <v>COMERCIANTES AMBULANTES</v>
          </cell>
          <cell r="C43">
            <v>450</v>
          </cell>
        </row>
        <row r="44">
          <cell r="A44">
            <v>483</v>
          </cell>
          <cell r="B44" t="str">
            <v>PROMOTOR TURISTICO</v>
          </cell>
          <cell r="C44">
            <v>1569.98</v>
          </cell>
        </row>
        <row r="45">
          <cell r="A45">
            <v>484</v>
          </cell>
          <cell r="B45" t="str">
            <v>PERMISO PARA ESPECTÁCULOS O CE</v>
          </cell>
          <cell r="C45">
            <v>228</v>
          </cell>
        </row>
        <row r="46">
          <cell r="A46">
            <v>485</v>
          </cell>
          <cell r="B46" t="str">
            <v>SELLADO DE BOLETOS</v>
          </cell>
          <cell r="C46">
            <v>245</v>
          </cell>
        </row>
        <row r="47">
          <cell r="A47">
            <v>493</v>
          </cell>
          <cell r="B47" t="str">
            <v>RENOVACION PERMISO P/ USO VIA</v>
          </cell>
          <cell r="C47">
            <v>405</v>
          </cell>
        </row>
        <row r="48">
          <cell r="A48">
            <v>502</v>
          </cell>
          <cell r="B48" t="str">
            <v>RECARGOS OTROS IMPTOS Y DERECH</v>
          </cell>
          <cell r="C48">
            <v>5210.0600000000004</v>
          </cell>
        </row>
        <row r="49">
          <cell r="A49">
            <v>507</v>
          </cell>
          <cell r="B49" t="str">
            <v>INF AL BANDO POLICIA Y BUEN GO</v>
          </cell>
          <cell r="C49">
            <v>800</v>
          </cell>
        </row>
        <row r="50">
          <cell r="A50">
            <v>508</v>
          </cell>
          <cell r="B50" t="str">
            <v>INF LEY DE TRANSITO Y SU REGLA</v>
          </cell>
          <cell r="C50">
            <v>17091.68</v>
          </cell>
        </row>
        <row r="51">
          <cell r="A51">
            <v>509</v>
          </cell>
          <cell r="B51" t="str">
            <v>EXTEMP VERIFICACION AMB VEHICU</v>
          </cell>
          <cell r="C51">
            <v>1459</v>
          </cell>
        </row>
        <row r="52">
          <cell r="A52">
            <v>520</v>
          </cell>
          <cell r="B52" t="str">
            <v>GOB DEL EDO EL ENCINO Y CENTRO</v>
          </cell>
          <cell r="C52">
            <v>239</v>
          </cell>
        </row>
        <row r="53">
          <cell r="A53">
            <v>536</v>
          </cell>
          <cell r="B53" t="str">
            <v>PADRON DE PROVEEDORES</v>
          </cell>
          <cell r="C53">
            <v>337</v>
          </cell>
        </row>
        <row r="54">
          <cell r="A54">
            <v>544</v>
          </cell>
          <cell r="B54" t="str">
            <v>INFRACCIONES AL REGLAMENTO DE</v>
          </cell>
          <cell r="C54">
            <v>637.70000000000005</v>
          </cell>
        </row>
        <row r="55">
          <cell r="A55">
            <v>600</v>
          </cell>
          <cell r="B55" t="str">
            <v>FONDO GENERAL</v>
          </cell>
          <cell r="C55">
            <v>6581014.8300000001</v>
          </cell>
        </row>
        <row r="56">
          <cell r="A56">
            <v>601</v>
          </cell>
          <cell r="B56" t="str">
            <v>FONDO DEL FOMENTO MUNICIPAL</v>
          </cell>
          <cell r="C56">
            <v>1391159.56</v>
          </cell>
        </row>
        <row r="57">
          <cell r="A57">
            <v>605</v>
          </cell>
          <cell r="B57" t="str">
            <v>IEPS ESPECIAL DE GASOLINAS Y D</v>
          </cell>
          <cell r="C57">
            <v>420550.89</v>
          </cell>
        </row>
        <row r="58">
          <cell r="A58">
            <v>607</v>
          </cell>
          <cell r="B58" t="str">
            <v>DERECHOS ALCOHOLES</v>
          </cell>
          <cell r="C58">
            <v>111889.26</v>
          </cell>
        </row>
        <row r="59">
          <cell r="A59">
            <v>608</v>
          </cell>
          <cell r="B59" t="str">
            <v>I.E.P.S</v>
          </cell>
          <cell r="C59">
            <v>303582.14</v>
          </cell>
        </row>
        <row r="60">
          <cell r="A60">
            <v>609</v>
          </cell>
          <cell r="B60" t="str">
            <v>I.S.A.N.</v>
          </cell>
          <cell r="C60">
            <v>129883.74</v>
          </cell>
        </row>
        <row r="61">
          <cell r="A61">
            <v>611</v>
          </cell>
          <cell r="B61" t="str">
            <v>I.S.T.U.V.</v>
          </cell>
          <cell r="C61">
            <v>19517.78</v>
          </cell>
        </row>
        <row r="62">
          <cell r="A62">
            <v>730</v>
          </cell>
          <cell r="B62" t="str">
            <v>FIDER</v>
          </cell>
          <cell r="C62">
            <v>20000</v>
          </cell>
        </row>
      </sheetData>
      <sheetData sheetId="74"/>
      <sheetData sheetId="75">
        <row r="1">
          <cell r="A1">
            <v>1</v>
          </cell>
          <cell r="B1" t="str">
            <v>IMPTO. PREDIAL URBANO CORRIENT</v>
          </cell>
          <cell r="C1">
            <v>50059.35</v>
          </cell>
        </row>
        <row r="2">
          <cell r="A2">
            <v>2</v>
          </cell>
          <cell r="B2" t="str">
            <v>IMPTO. PREDIAL RUSTICO CORRIEN</v>
          </cell>
          <cell r="C2">
            <v>6906.62</v>
          </cell>
        </row>
        <row r="3">
          <cell r="A3">
            <v>4</v>
          </cell>
          <cell r="B3" t="str">
            <v>RECARGOS 3%</v>
          </cell>
          <cell r="C3">
            <v>29761.25</v>
          </cell>
        </row>
        <row r="4">
          <cell r="A4">
            <v>7</v>
          </cell>
          <cell r="B4" t="str">
            <v>IMPTO. PREDIAL URBANO REZAGO</v>
          </cell>
          <cell r="C4">
            <v>82704.429999999993</v>
          </cell>
        </row>
        <row r="5">
          <cell r="A5">
            <v>8</v>
          </cell>
          <cell r="B5" t="str">
            <v>IMPTO. PREDIAL RUSTICO REZAGO</v>
          </cell>
          <cell r="C5">
            <v>1898.85</v>
          </cell>
        </row>
        <row r="6">
          <cell r="A6">
            <v>13</v>
          </cell>
          <cell r="B6" t="str">
            <v>HONORARIOS DE COBRANZA</v>
          </cell>
          <cell r="C6">
            <v>6648.69</v>
          </cell>
        </row>
        <row r="7">
          <cell r="A7">
            <v>14</v>
          </cell>
          <cell r="B7" t="str">
            <v>C.O.A. 20%</v>
          </cell>
          <cell r="C7">
            <v>113</v>
          </cell>
        </row>
        <row r="8">
          <cell r="A8">
            <v>103</v>
          </cell>
          <cell r="B8" t="str">
            <v>TRASLACION DE DOMINIO</v>
          </cell>
          <cell r="C8">
            <v>146.66</v>
          </cell>
        </row>
        <row r="9">
          <cell r="A9">
            <v>104</v>
          </cell>
          <cell r="B9" t="str">
            <v>SOBRE DIVISION Y LOTIFICACION</v>
          </cell>
          <cell r="C9">
            <v>247.5</v>
          </cell>
        </row>
        <row r="10">
          <cell r="A10">
            <v>200</v>
          </cell>
          <cell r="B10" t="str">
            <v>RASTRO</v>
          </cell>
          <cell r="C10">
            <v>13054.14</v>
          </cell>
        </row>
        <row r="11">
          <cell r="A11">
            <v>203</v>
          </cell>
          <cell r="B11" t="str">
            <v>PANTEONES CIUDAD</v>
          </cell>
          <cell r="C11">
            <v>2799.52</v>
          </cell>
        </row>
        <row r="12">
          <cell r="A12">
            <v>204</v>
          </cell>
          <cell r="B12" t="str">
            <v>PANTEONES COMUNIDADES</v>
          </cell>
          <cell r="C12">
            <v>267.17</v>
          </cell>
        </row>
        <row r="13">
          <cell r="A13">
            <v>205</v>
          </cell>
          <cell r="B13" t="str">
            <v>ESTACIONAMIENTO MUSEO MOMIAS</v>
          </cell>
          <cell r="C13">
            <v>3157</v>
          </cell>
        </row>
        <row r="14">
          <cell r="A14">
            <v>206</v>
          </cell>
          <cell r="B14" t="str">
            <v>ESTACIONAMIENTO MERCADO HIDALG</v>
          </cell>
          <cell r="C14">
            <v>2718</v>
          </cell>
        </row>
        <row r="15">
          <cell r="A15">
            <v>207</v>
          </cell>
          <cell r="B15" t="str">
            <v>ESTAC.  MERCADO EMBAJADORAS</v>
          </cell>
          <cell r="C15">
            <v>707.78</v>
          </cell>
        </row>
        <row r="16">
          <cell r="A16">
            <v>217</v>
          </cell>
          <cell r="B16" t="str">
            <v>ANALISIS DE FAC PARA DIV LOT O</v>
          </cell>
          <cell r="C16">
            <v>785.61</v>
          </cell>
        </row>
        <row r="17">
          <cell r="A17">
            <v>221</v>
          </cell>
          <cell r="B17" t="str">
            <v>LIC USO SUELO ALIN N. OFIC COM</v>
          </cell>
          <cell r="C17">
            <v>835.27</v>
          </cell>
        </row>
        <row r="18">
          <cell r="A18">
            <v>227</v>
          </cell>
          <cell r="B18" t="str">
            <v>AVALUOS PRACT POR TESORERIA</v>
          </cell>
          <cell r="C18">
            <v>255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3166.08</v>
          </cell>
        </row>
        <row r="21">
          <cell r="A21">
            <v>244</v>
          </cell>
          <cell r="B21" t="str">
            <v>EXP DE LIC O PERM P/ ESTAB DE</v>
          </cell>
          <cell r="C21">
            <v>367.17</v>
          </cell>
        </row>
        <row r="22">
          <cell r="A22">
            <v>248</v>
          </cell>
          <cell r="B22" t="str">
            <v>ESTACIONAMIENTO EX. EST. FERRO</v>
          </cell>
          <cell r="C22">
            <v>6185</v>
          </cell>
        </row>
        <row r="23">
          <cell r="A23">
            <v>253</v>
          </cell>
          <cell r="B23" t="str">
            <v>ESTACIONAMIENTO EMBAJADORAS  (</v>
          </cell>
          <cell r="C23">
            <v>7714</v>
          </cell>
        </row>
        <row r="24">
          <cell r="A24">
            <v>256</v>
          </cell>
          <cell r="B24" t="str">
            <v>POR ALINEAM. N° USO HABIT</v>
          </cell>
          <cell r="C24">
            <v>2949.92</v>
          </cell>
        </row>
        <row r="25">
          <cell r="A25">
            <v>266</v>
          </cell>
          <cell r="B25" t="str">
            <v>DICTAMEN DE FACTIBILIDAD PROTE</v>
          </cell>
          <cell r="C25">
            <v>890.2</v>
          </cell>
        </row>
        <row r="26">
          <cell r="A26">
            <v>274</v>
          </cell>
          <cell r="B26" t="str">
            <v>EXTENSION DE HORARIO</v>
          </cell>
          <cell r="C26">
            <v>2229.66</v>
          </cell>
        </row>
        <row r="27">
          <cell r="A27">
            <v>276</v>
          </cell>
          <cell r="B27" t="str">
            <v>CONSTANCIAS DIRECCION DE TRANS</v>
          </cell>
          <cell r="C27">
            <v>1257</v>
          </cell>
        </row>
        <row r="28">
          <cell r="A28">
            <v>278</v>
          </cell>
          <cell r="B28" t="str">
            <v>CONSTANCIAS QUE EXPIDAN LAS DE</v>
          </cell>
          <cell r="C28">
            <v>1173.2</v>
          </cell>
        </row>
        <row r="29">
          <cell r="A29">
            <v>280</v>
          </cell>
          <cell r="B29" t="str">
            <v>SERVICIOS CONTROL CANINO</v>
          </cell>
          <cell r="C29">
            <v>500.83</v>
          </cell>
        </row>
        <row r="30">
          <cell r="A30">
            <v>286</v>
          </cell>
          <cell r="B30" t="str">
            <v>PERMISO SUPLETORIO DE TRANSPOR</v>
          </cell>
          <cell r="C30">
            <v>173.04</v>
          </cell>
        </row>
        <row r="31">
          <cell r="A31">
            <v>297</v>
          </cell>
          <cell r="B31" t="str">
            <v>D.A.P.</v>
          </cell>
          <cell r="C31">
            <v>2570.73</v>
          </cell>
        </row>
        <row r="32">
          <cell r="A32">
            <v>405</v>
          </cell>
          <cell r="B32" t="str">
            <v>CENTRO DE CONVIVENCIA EL ENCIN</v>
          </cell>
          <cell r="C32">
            <v>2288</v>
          </cell>
        </row>
        <row r="33">
          <cell r="A33">
            <v>407</v>
          </cell>
          <cell r="B33" t="str">
            <v>MUSEO MOMIAS</v>
          </cell>
          <cell r="C33">
            <v>174747</v>
          </cell>
        </row>
        <row r="34">
          <cell r="A34">
            <v>410</v>
          </cell>
          <cell r="B34" t="str">
            <v>MONUMENTO AL PIPILA</v>
          </cell>
          <cell r="C34">
            <v>1656</v>
          </cell>
        </row>
        <row r="35">
          <cell r="A35">
            <v>411</v>
          </cell>
          <cell r="B35" t="str">
            <v>MERCADO HIDALGO</v>
          </cell>
          <cell r="C35">
            <v>4263.68</v>
          </cell>
        </row>
        <row r="36">
          <cell r="A36">
            <v>412</v>
          </cell>
          <cell r="B36" t="str">
            <v>MERCADO EMBAJADORAS</v>
          </cell>
          <cell r="C36">
            <v>1344</v>
          </cell>
        </row>
        <row r="37">
          <cell r="A37">
            <v>414</v>
          </cell>
          <cell r="B37" t="str">
            <v>OTROS PRODUCTOS</v>
          </cell>
          <cell r="C37">
            <v>34.799999999999997</v>
          </cell>
        </row>
        <row r="38">
          <cell r="A38">
            <v>417</v>
          </cell>
          <cell r="B38" t="str">
            <v>CONSULTORIO DENTAL</v>
          </cell>
          <cell r="C38">
            <v>372</v>
          </cell>
        </row>
        <row r="39">
          <cell r="A39">
            <v>426</v>
          </cell>
          <cell r="B39" t="str">
            <v>AREAS OCUP POR HOT, REST, BARE</v>
          </cell>
          <cell r="C39">
            <v>1066.68</v>
          </cell>
        </row>
        <row r="40">
          <cell r="A40">
            <v>428</v>
          </cell>
          <cell r="B40" t="str">
            <v>COMERCIANTES SEMIFIJOS</v>
          </cell>
          <cell r="C40">
            <v>8947.5</v>
          </cell>
        </row>
        <row r="41">
          <cell r="A41">
            <v>433</v>
          </cell>
          <cell r="B41" t="str">
            <v>SOBRANTES</v>
          </cell>
          <cell r="C41">
            <v>244.05</v>
          </cell>
        </row>
        <row r="42">
          <cell r="A42">
            <v>436</v>
          </cell>
          <cell r="B42" t="str">
            <v>SANITARIOS PRESA DE LA OLLA</v>
          </cell>
          <cell r="C42">
            <v>1124</v>
          </cell>
        </row>
        <row r="43">
          <cell r="A43">
            <v>441</v>
          </cell>
          <cell r="B43" t="str">
            <v>SANITARIOS LOS PASTITOS</v>
          </cell>
          <cell r="C43">
            <v>404</v>
          </cell>
        </row>
        <row r="44">
          <cell r="A44">
            <v>447</v>
          </cell>
          <cell r="B44" t="str">
            <v>LAS CALAS</v>
          </cell>
          <cell r="C44">
            <v>60</v>
          </cell>
        </row>
        <row r="45">
          <cell r="A45">
            <v>454</v>
          </cell>
          <cell r="B45" t="str">
            <v>FIESTAS TRADICIONALES</v>
          </cell>
          <cell r="C45">
            <v>4080</v>
          </cell>
        </row>
        <row r="46">
          <cell r="A46">
            <v>470</v>
          </cell>
          <cell r="B46" t="str">
            <v>LOCALES ESTACION</v>
          </cell>
          <cell r="C46">
            <v>2527</v>
          </cell>
        </row>
        <row r="47">
          <cell r="A47">
            <v>477</v>
          </cell>
          <cell r="B47" t="str">
            <v>PADRON DIRECTOR RESPONSABLE DE</v>
          </cell>
          <cell r="C47">
            <v>1409</v>
          </cell>
        </row>
        <row r="48">
          <cell r="A48">
            <v>479</v>
          </cell>
          <cell r="B48" t="str">
            <v>COMERCIANTES AMBULANTES</v>
          </cell>
          <cell r="C48">
            <v>360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24/03/2014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480</v>
          </cell>
          <cell r="B58" t="str">
            <v>PERIFONEO</v>
          </cell>
          <cell r="C58">
            <v>362</v>
          </cell>
        </row>
        <row r="59">
          <cell r="A59">
            <v>482</v>
          </cell>
          <cell r="B59" t="str">
            <v>CALLEJONEADAS</v>
          </cell>
          <cell r="C59">
            <v>337</v>
          </cell>
        </row>
        <row r="60">
          <cell r="A60">
            <v>484</v>
          </cell>
          <cell r="B60" t="str">
            <v>PERMISO PARA ESPECTÁCULOS O CE</v>
          </cell>
          <cell r="C60">
            <v>228</v>
          </cell>
        </row>
        <row r="61">
          <cell r="A61">
            <v>485</v>
          </cell>
          <cell r="B61" t="str">
            <v>SELLADO DE BOLETOS</v>
          </cell>
          <cell r="C61">
            <v>450</v>
          </cell>
        </row>
        <row r="62">
          <cell r="A62">
            <v>493</v>
          </cell>
          <cell r="B62" t="str">
            <v>RENOVACION PERMISO P/ USO VIA</v>
          </cell>
          <cell r="C62">
            <v>779</v>
          </cell>
        </row>
        <row r="63">
          <cell r="A63">
            <v>497</v>
          </cell>
          <cell r="B63" t="str">
            <v>CENTRO ADOC</v>
          </cell>
          <cell r="C63">
            <v>208</v>
          </cell>
        </row>
        <row r="64">
          <cell r="A64">
            <v>502</v>
          </cell>
          <cell r="B64" t="str">
            <v>RECARGOS OTROS IMPTOS Y DERECH</v>
          </cell>
          <cell r="C64">
            <v>3251.25</v>
          </cell>
        </row>
        <row r="65">
          <cell r="A65">
            <v>504</v>
          </cell>
          <cell r="B65" t="str">
            <v>AVISO EXTEMP TERM DE OBRA</v>
          </cell>
          <cell r="C65">
            <v>544.70000000000005</v>
          </cell>
        </row>
        <row r="66">
          <cell r="A66">
            <v>507</v>
          </cell>
          <cell r="B66" t="str">
            <v>INF AL BANDO POLICIA Y BUEN GO</v>
          </cell>
          <cell r="C66">
            <v>2000</v>
          </cell>
        </row>
        <row r="67">
          <cell r="A67">
            <v>508</v>
          </cell>
          <cell r="B67" t="str">
            <v>INF LEY DE TRANSITO Y SU REGLA</v>
          </cell>
          <cell r="C67">
            <v>14840</v>
          </cell>
        </row>
        <row r="68">
          <cell r="A68">
            <v>509</v>
          </cell>
          <cell r="B68" t="str">
            <v>EXTEMP VERIFICACION AMB VEHICU</v>
          </cell>
          <cell r="C68">
            <v>1228</v>
          </cell>
        </row>
        <row r="69">
          <cell r="A69">
            <v>817</v>
          </cell>
          <cell r="B69" t="str">
            <v>ANTICIPOS OTROS INGRESOS</v>
          </cell>
          <cell r="C69">
            <v>500</v>
          </cell>
        </row>
      </sheetData>
      <sheetData sheetId="76"/>
      <sheetData sheetId="77">
        <row r="1">
          <cell r="A1">
            <v>1</v>
          </cell>
          <cell r="B1" t="str">
            <v>IMPTO. PREDIAL URBANO</v>
          </cell>
          <cell r="C1">
            <v>2023.22</v>
          </cell>
        </row>
        <row r="2">
          <cell r="A2">
            <v>4</v>
          </cell>
          <cell r="B2" t="str">
            <v>RECARGOS 3%</v>
          </cell>
          <cell r="C2">
            <v>137.18</v>
          </cell>
        </row>
        <row r="3">
          <cell r="A3">
            <v>7</v>
          </cell>
          <cell r="B3" t="str">
            <v>IMPTO. PREDIAL URBANO</v>
          </cell>
          <cell r="C3">
            <v>324</v>
          </cell>
        </row>
        <row r="4">
          <cell r="A4">
            <v>203</v>
          </cell>
          <cell r="B4" t="str">
            <v>PANTEONES CIUDAD</v>
          </cell>
          <cell r="C4">
            <v>977.94</v>
          </cell>
        </row>
        <row r="5">
          <cell r="A5">
            <v>204</v>
          </cell>
          <cell r="B5" t="str">
            <v>PANTEONES COMUNIDADES</v>
          </cell>
          <cell r="C5">
            <v>632.91999999999996</v>
          </cell>
        </row>
        <row r="6">
          <cell r="A6">
            <v>297</v>
          </cell>
          <cell r="B6" t="str">
            <v>D.A.P.</v>
          </cell>
          <cell r="C6">
            <v>20</v>
          </cell>
        </row>
        <row r="7">
          <cell r="A7">
            <v>433</v>
          </cell>
          <cell r="B7" t="str">
            <v>SOBRANTES</v>
          </cell>
          <cell r="C7">
            <v>0.5</v>
          </cell>
        </row>
        <row r="8">
          <cell r="A8">
            <v>447</v>
          </cell>
          <cell r="B8" t="str">
            <v>LAS CALAS</v>
          </cell>
          <cell r="C8">
            <v>144</v>
          </cell>
        </row>
        <row r="9">
          <cell r="A9">
            <v>507</v>
          </cell>
          <cell r="B9" t="str">
            <v>INF AL BANDO POLICIA</v>
          </cell>
          <cell r="C9">
            <v>10543.5</v>
          </cell>
        </row>
        <row r="10">
          <cell r="A10">
            <v>508</v>
          </cell>
          <cell r="B10" t="str">
            <v>INF LEY DE TRANSITO Y</v>
          </cell>
          <cell r="C10">
            <v>2850.5</v>
          </cell>
        </row>
      </sheetData>
      <sheetData sheetId="78"/>
      <sheetData sheetId="79">
        <row r="1">
          <cell r="A1">
            <v>1</v>
          </cell>
          <cell r="B1" t="str">
            <v>IMPTO. PREDIAL URBANO CORRIENT</v>
          </cell>
          <cell r="C1">
            <v>282.61</v>
          </cell>
        </row>
        <row r="2">
          <cell r="A2">
            <v>2</v>
          </cell>
          <cell r="B2" t="str">
            <v>IMPTO. PREDIAL RUSTICO CORRIEN</v>
          </cell>
          <cell r="C2">
            <v>660</v>
          </cell>
        </row>
        <row r="3">
          <cell r="A3">
            <v>4</v>
          </cell>
          <cell r="B3" t="str">
            <v>RECARGOS 3%</v>
          </cell>
          <cell r="C3">
            <v>25.96</v>
          </cell>
        </row>
        <row r="4">
          <cell r="A4">
            <v>14</v>
          </cell>
          <cell r="B4" t="str">
            <v>C.O.A. 20%</v>
          </cell>
          <cell r="C4">
            <v>0</v>
          </cell>
        </row>
        <row r="5">
          <cell r="A5">
            <v>203</v>
          </cell>
          <cell r="B5" t="str">
            <v>PANTEONES CIUDAD</v>
          </cell>
          <cell r="C5">
            <v>3010.34</v>
          </cell>
        </row>
        <row r="6">
          <cell r="A6">
            <v>276</v>
          </cell>
          <cell r="B6" t="str">
            <v>CONSTANCIAS DIRECCION DE TRANS</v>
          </cell>
          <cell r="C6">
            <v>83.8</v>
          </cell>
        </row>
        <row r="7">
          <cell r="A7">
            <v>297</v>
          </cell>
          <cell r="B7" t="str">
            <v>D.A.P.</v>
          </cell>
          <cell r="C7">
            <v>40</v>
          </cell>
        </row>
        <row r="8">
          <cell r="A8">
            <v>433</v>
          </cell>
          <cell r="B8" t="str">
            <v>SOBRANTES</v>
          </cell>
          <cell r="C8">
            <v>1.65</v>
          </cell>
        </row>
        <row r="9">
          <cell r="A9">
            <v>447</v>
          </cell>
          <cell r="B9" t="str">
            <v>LAS CALAS</v>
          </cell>
          <cell r="C9">
            <v>60</v>
          </cell>
        </row>
        <row r="10">
          <cell r="A10">
            <v>507</v>
          </cell>
          <cell r="B10" t="str">
            <v>INF AL BANDO POLICIA Y BUEN GO</v>
          </cell>
          <cell r="C10">
            <v>8550</v>
          </cell>
        </row>
        <row r="11">
          <cell r="A11">
            <v>508</v>
          </cell>
          <cell r="B11" t="str">
            <v>INF LEY DE TRANSITO Y SU REGLA</v>
          </cell>
          <cell r="C11">
            <v>6506.14</v>
          </cell>
        </row>
      </sheetData>
      <sheetData sheetId="80"/>
      <sheetData sheetId="81">
        <row r="1">
          <cell r="A1">
            <v>1</v>
          </cell>
          <cell r="B1" t="str">
            <v>IMPTO. PREDIAL URBANO CORRIENT</v>
          </cell>
          <cell r="C1">
            <v>61319.61</v>
          </cell>
        </row>
        <row r="2">
          <cell r="A2">
            <v>2</v>
          </cell>
          <cell r="B2" t="str">
            <v>IMPTO. PREDIAL RUSTICO CORRIEN</v>
          </cell>
          <cell r="C2">
            <v>6936.16</v>
          </cell>
        </row>
        <row r="3">
          <cell r="A3">
            <v>4</v>
          </cell>
          <cell r="B3" t="str">
            <v>RECARGOS 3%</v>
          </cell>
          <cell r="C3">
            <v>12059.59</v>
          </cell>
        </row>
        <row r="4">
          <cell r="A4">
            <v>7</v>
          </cell>
          <cell r="B4" t="str">
            <v>IMPTO. PREDIAL URBANO REZAGO</v>
          </cell>
          <cell r="C4">
            <v>30015.69</v>
          </cell>
        </row>
        <row r="5">
          <cell r="A5">
            <v>8</v>
          </cell>
          <cell r="B5" t="str">
            <v>IMPTO. PREDIAL RUSTICO REZAGO</v>
          </cell>
          <cell r="C5">
            <v>4712.3999999999996</v>
          </cell>
        </row>
        <row r="6">
          <cell r="A6">
            <v>13</v>
          </cell>
          <cell r="B6" t="str">
            <v>HONORARIOS DE COBRANZA</v>
          </cell>
          <cell r="C6">
            <v>2364.04</v>
          </cell>
        </row>
        <row r="7">
          <cell r="A7">
            <v>14</v>
          </cell>
          <cell r="B7" t="str">
            <v>C.O.A. 20%</v>
          </cell>
          <cell r="C7">
            <v>156</v>
          </cell>
        </row>
        <row r="8">
          <cell r="A8">
            <v>103</v>
          </cell>
          <cell r="B8" t="str">
            <v>TRASLACION DE DOMINIO</v>
          </cell>
          <cell r="C8">
            <v>4066.98</v>
          </cell>
        </row>
        <row r="9">
          <cell r="A9">
            <v>104</v>
          </cell>
          <cell r="B9" t="str">
            <v>SOBRE DIVISION Y LOTIFICACION</v>
          </cell>
          <cell r="C9">
            <v>2250</v>
          </cell>
        </row>
        <row r="10">
          <cell r="A10">
            <v>110</v>
          </cell>
          <cell r="B10" t="str">
            <v>ESPECTACULOS PUBLICOS ESPORADI</v>
          </cell>
          <cell r="C10">
            <v>2310</v>
          </cell>
        </row>
        <row r="11">
          <cell r="A11">
            <v>200</v>
          </cell>
          <cell r="B11" t="str">
            <v>RASTRO</v>
          </cell>
          <cell r="C11">
            <v>5977.39</v>
          </cell>
        </row>
        <row r="12">
          <cell r="A12">
            <v>201</v>
          </cell>
          <cell r="B12" t="str">
            <v>RECOLECCION DE BASURA</v>
          </cell>
          <cell r="C12">
            <v>112.2</v>
          </cell>
        </row>
        <row r="13">
          <cell r="A13">
            <v>203</v>
          </cell>
          <cell r="B13" t="str">
            <v>PANTEONES CIUDAD</v>
          </cell>
          <cell r="C13">
            <v>6491.4</v>
          </cell>
        </row>
        <row r="14">
          <cell r="A14">
            <v>205</v>
          </cell>
          <cell r="B14" t="str">
            <v>ESTACIONAMIENTO MUSEO MOMIAS</v>
          </cell>
          <cell r="C14">
            <v>482</v>
          </cell>
        </row>
        <row r="15">
          <cell r="A15">
            <v>206</v>
          </cell>
          <cell r="B15" t="str">
            <v>ESTACIONAMIENTO MERCADO HIDALG</v>
          </cell>
          <cell r="C15">
            <v>909</v>
          </cell>
        </row>
        <row r="16">
          <cell r="A16">
            <v>217</v>
          </cell>
          <cell r="B16" t="str">
            <v>ANALISIS DE FAC PARA DIV LOT O</v>
          </cell>
          <cell r="C16">
            <v>523.74</v>
          </cell>
        </row>
        <row r="17">
          <cell r="A17">
            <v>221</v>
          </cell>
          <cell r="B17" t="str">
            <v>LIC USO SUELO ALIN N. OFIC COM</v>
          </cell>
          <cell r="C17">
            <v>549.52</v>
          </cell>
        </row>
        <row r="18">
          <cell r="A18">
            <v>229</v>
          </cell>
          <cell r="B18" t="str">
            <v>CONSTANCIAS DE ESTADO DE CUENT</v>
          </cell>
          <cell r="C18">
            <v>2507.16</v>
          </cell>
        </row>
        <row r="19">
          <cell r="A19">
            <v>248</v>
          </cell>
          <cell r="B19" t="str">
            <v>ESTACIONAMIENTO EX. EST. FERRO</v>
          </cell>
          <cell r="C19">
            <v>1454</v>
          </cell>
        </row>
        <row r="20">
          <cell r="A20">
            <v>252</v>
          </cell>
          <cell r="B20" t="str">
            <v>RESOLUCION DE IMPACTO AMBIENTA</v>
          </cell>
          <cell r="C20">
            <v>649.79</v>
          </cell>
        </row>
        <row r="21">
          <cell r="A21">
            <v>253</v>
          </cell>
          <cell r="B21" t="str">
            <v>ESTACIONAMIENTO EMBAJADORAS  (</v>
          </cell>
          <cell r="C21">
            <v>2695</v>
          </cell>
        </row>
        <row r="22">
          <cell r="A22">
            <v>256</v>
          </cell>
          <cell r="B22" t="str">
            <v>POR ALINEAM. N° USO HABIT</v>
          </cell>
          <cell r="C22">
            <v>13756.84</v>
          </cell>
        </row>
        <row r="23">
          <cell r="A23">
            <v>266</v>
          </cell>
          <cell r="B23" t="str">
            <v>DICTAMEN DE FACTIBILIDAD PROTE</v>
          </cell>
          <cell r="C23">
            <v>445.1</v>
          </cell>
        </row>
        <row r="24">
          <cell r="A24">
            <v>276</v>
          </cell>
          <cell r="B24" t="str">
            <v>CONSTANCIAS DIRECCION DE TRANS</v>
          </cell>
          <cell r="C24">
            <v>1173.2</v>
          </cell>
        </row>
        <row r="25">
          <cell r="A25">
            <v>278</v>
          </cell>
          <cell r="B25" t="str">
            <v>CONSTANCIAS QUE EXPIDAN LAS DE</v>
          </cell>
          <cell r="C25">
            <v>1759.8</v>
          </cell>
        </row>
        <row r="26">
          <cell r="A26">
            <v>288</v>
          </cell>
          <cell r="B26" t="str">
            <v>ANALISIS DE RIESGOS</v>
          </cell>
          <cell r="C26">
            <v>519.98</v>
          </cell>
        </row>
        <row r="27">
          <cell r="A27">
            <v>289</v>
          </cell>
          <cell r="B27" t="str">
            <v>CONFORMIDAD PARA QUEMA DE FUEG</v>
          </cell>
          <cell r="C27">
            <v>126.39</v>
          </cell>
        </row>
        <row r="28">
          <cell r="A28">
            <v>293</v>
          </cell>
          <cell r="B28" t="str">
            <v>SERVICIOS EXTRAORDINARIOS</v>
          </cell>
          <cell r="C28">
            <v>324.2</v>
          </cell>
        </row>
        <row r="29">
          <cell r="A29">
            <v>297</v>
          </cell>
          <cell r="B29" t="str">
            <v>D.A.P.</v>
          </cell>
          <cell r="C29">
            <v>1903.82</v>
          </cell>
        </row>
        <row r="30">
          <cell r="A30">
            <v>405</v>
          </cell>
          <cell r="B30" t="str">
            <v>CENTRO DE CONVIVENCIA EL ENCIN</v>
          </cell>
          <cell r="C30">
            <v>320</v>
          </cell>
        </row>
        <row r="31">
          <cell r="A31">
            <v>407</v>
          </cell>
          <cell r="B31" t="str">
            <v>MUSEO MOMIAS</v>
          </cell>
          <cell r="C31">
            <v>21837</v>
          </cell>
        </row>
        <row r="32">
          <cell r="A32">
            <v>410</v>
          </cell>
          <cell r="B32" t="str">
            <v>MONUMENTO AL PIPILA</v>
          </cell>
          <cell r="C32">
            <v>348</v>
          </cell>
        </row>
        <row r="33">
          <cell r="A33">
            <v>411</v>
          </cell>
          <cell r="B33" t="str">
            <v>MERCADO HIDALGO</v>
          </cell>
          <cell r="C33">
            <v>1463.96</v>
          </cell>
        </row>
        <row r="34">
          <cell r="A34">
            <v>412</v>
          </cell>
          <cell r="B34" t="str">
            <v>MERCADO EMBAJADORAS</v>
          </cell>
          <cell r="C34">
            <v>5418.4</v>
          </cell>
        </row>
        <row r="35">
          <cell r="A35">
            <v>414</v>
          </cell>
          <cell r="B35" t="str">
            <v>OTROS PRODUCTOS</v>
          </cell>
          <cell r="C35">
            <v>60.9</v>
          </cell>
        </row>
        <row r="36">
          <cell r="A36">
            <v>421</v>
          </cell>
          <cell r="B36" t="str">
            <v>DECLARACIONES, FORMATOS Y AVIS</v>
          </cell>
          <cell r="C36">
            <v>44</v>
          </cell>
        </row>
        <row r="37">
          <cell r="A37">
            <v>428</v>
          </cell>
          <cell r="B37" t="str">
            <v>COMERCIANTES SEMIFIJOS</v>
          </cell>
          <cell r="C37">
            <v>5709.2</v>
          </cell>
        </row>
        <row r="38">
          <cell r="A38">
            <v>433</v>
          </cell>
          <cell r="B38" t="str">
            <v>SOBRANTES</v>
          </cell>
          <cell r="C38">
            <v>11.55</v>
          </cell>
        </row>
        <row r="39">
          <cell r="A39">
            <v>436</v>
          </cell>
          <cell r="B39" t="str">
            <v>SANITARIOS PRESA DE LA OLLA</v>
          </cell>
          <cell r="C39">
            <v>208</v>
          </cell>
        </row>
        <row r="40">
          <cell r="A40">
            <v>441</v>
          </cell>
          <cell r="B40" t="str">
            <v>SANITARIOS LOS PASTITOS</v>
          </cell>
          <cell r="C40">
            <v>24</v>
          </cell>
        </row>
        <row r="41">
          <cell r="A41">
            <v>447</v>
          </cell>
          <cell r="B41" t="str">
            <v>LAS CALAS</v>
          </cell>
          <cell r="C41">
            <v>60</v>
          </cell>
        </row>
        <row r="42">
          <cell r="A42">
            <v>454</v>
          </cell>
          <cell r="B42" t="str">
            <v>FIESTAS TRADICIONALES</v>
          </cell>
          <cell r="C42">
            <v>906.6</v>
          </cell>
        </row>
        <row r="43">
          <cell r="A43">
            <v>470</v>
          </cell>
          <cell r="B43" t="str">
            <v>LOCALES ESTACION</v>
          </cell>
          <cell r="C43">
            <v>1607</v>
          </cell>
        </row>
        <row r="44">
          <cell r="A44">
            <v>477</v>
          </cell>
          <cell r="B44" t="str">
            <v>PADRON DIRECTOR RESPONSABLE DE</v>
          </cell>
          <cell r="C44">
            <v>1409</v>
          </cell>
        </row>
        <row r="45">
          <cell r="A45">
            <v>483</v>
          </cell>
          <cell r="B45" t="str">
            <v>PROMOTOR TURISTICO</v>
          </cell>
          <cell r="C45">
            <v>1430.57</v>
          </cell>
        </row>
        <row r="46">
          <cell r="A46">
            <v>484</v>
          </cell>
          <cell r="B46" t="str">
            <v>PERMISO PARA ESPECTÁCULOS O CE</v>
          </cell>
          <cell r="C46">
            <v>456</v>
          </cell>
        </row>
        <row r="47">
          <cell r="A47">
            <v>493</v>
          </cell>
          <cell r="B47" t="str">
            <v>RENOVACION PERMISO P/ USO VIA</v>
          </cell>
          <cell r="C47">
            <v>135</v>
          </cell>
        </row>
        <row r="48">
          <cell r="A48">
            <v>502</v>
          </cell>
          <cell r="B48" t="str">
            <v>RECARGOS OTROS IMPTOS Y DERECH</v>
          </cell>
          <cell r="C48">
            <v>1527.18</v>
          </cell>
        </row>
        <row r="49">
          <cell r="A49">
            <v>504</v>
          </cell>
          <cell r="B49" t="str">
            <v>AVISO EXTEMP TERM DE OBRA</v>
          </cell>
          <cell r="C49">
            <v>320</v>
          </cell>
        </row>
        <row r="50">
          <cell r="A50">
            <v>505</v>
          </cell>
          <cell r="B50" t="str">
            <v>INFRACCIONES DESARROLLO URBANO</v>
          </cell>
          <cell r="C50">
            <v>956.55</v>
          </cell>
        </row>
        <row r="51">
          <cell r="A51">
            <v>507</v>
          </cell>
          <cell r="B51" t="str">
            <v>INF AL BANDO POLICIA Y BUEN GO</v>
          </cell>
          <cell r="C51">
            <v>2950</v>
          </cell>
        </row>
        <row r="52">
          <cell r="A52">
            <v>508</v>
          </cell>
          <cell r="B52" t="str">
            <v>INF LEY DE TRANSITO Y SU REGLA</v>
          </cell>
          <cell r="C52">
            <v>15586.14</v>
          </cell>
        </row>
        <row r="53">
          <cell r="A53">
            <v>509</v>
          </cell>
          <cell r="B53" t="str">
            <v>EXTEMP VERIFICACION AMB VEHICU</v>
          </cell>
          <cell r="C53">
            <v>1382</v>
          </cell>
        </row>
        <row r="54">
          <cell r="A54">
            <v>536</v>
          </cell>
          <cell r="B54" t="str">
            <v>PADRON DE PROVEEDORES</v>
          </cell>
          <cell r="C54">
            <v>337</v>
          </cell>
        </row>
        <row r="55">
          <cell r="A55">
            <v>544</v>
          </cell>
          <cell r="B55" t="str">
            <v>INFRACCIONES AL REGLAMENTO DE</v>
          </cell>
          <cell r="C55">
            <v>637.70000000000005</v>
          </cell>
        </row>
      </sheetData>
      <sheetData sheetId="82"/>
      <sheetData sheetId="83">
        <row r="1">
          <cell r="A1">
            <v>1</v>
          </cell>
          <cell r="B1" t="str">
            <v>IMPTO. PREDIAL URBANO CORRIENT</v>
          </cell>
          <cell r="C1">
            <v>49076.69</v>
          </cell>
        </row>
        <row r="2">
          <cell r="A2">
            <v>2</v>
          </cell>
          <cell r="B2" t="str">
            <v>IMPTO. PREDIAL RUSTICO CORRIEN</v>
          </cell>
          <cell r="C2">
            <v>3020.7</v>
          </cell>
        </row>
        <row r="3">
          <cell r="A3">
            <v>4</v>
          </cell>
          <cell r="B3" t="str">
            <v>RECARGOS 3%</v>
          </cell>
          <cell r="C3">
            <v>8898.8700000000008</v>
          </cell>
        </row>
        <row r="4">
          <cell r="A4">
            <v>7</v>
          </cell>
          <cell r="B4" t="str">
            <v>IMPTO. PREDIAL URBANO REZAGO</v>
          </cell>
          <cell r="C4">
            <v>23891.62</v>
          </cell>
        </row>
        <row r="5">
          <cell r="A5">
            <v>8</v>
          </cell>
          <cell r="B5" t="str">
            <v>IMPTO. PREDIAL RUSTICO REZAGO</v>
          </cell>
          <cell r="C5">
            <v>271.74</v>
          </cell>
        </row>
        <row r="6">
          <cell r="A6">
            <v>13</v>
          </cell>
          <cell r="B6" t="str">
            <v>HONORARIOS DE COBRANZA</v>
          </cell>
          <cell r="C6">
            <v>1501.04</v>
          </cell>
        </row>
        <row r="7">
          <cell r="A7">
            <v>14</v>
          </cell>
          <cell r="B7" t="str">
            <v>C.O.A. 20%</v>
          </cell>
          <cell r="C7">
            <v>160</v>
          </cell>
        </row>
        <row r="8">
          <cell r="A8">
            <v>103</v>
          </cell>
          <cell r="B8" t="str">
            <v>TRASLACION DE DOMINIO</v>
          </cell>
          <cell r="C8">
            <v>533.05999999999995</v>
          </cell>
        </row>
        <row r="9">
          <cell r="A9">
            <v>200</v>
          </cell>
          <cell r="B9" t="str">
            <v>RASTRO</v>
          </cell>
          <cell r="C9">
            <v>3220.91</v>
          </cell>
        </row>
        <row r="10">
          <cell r="A10">
            <v>203</v>
          </cell>
          <cell r="B10" t="str">
            <v>PANTEONES CIUDAD</v>
          </cell>
          <cell r="C10">
            <v>3090.24</v>
          </cell>
        </row>
        <row r="11">
          <cell r="A11">
            <v>204</v>
          </cell>
          <cell r="B11" t="str">
            <v>PANTEONES COMUNIDADES</v>
          </cell>
          <cell r="C11">
            <v>1265.8399999999999</v>
          </cell>
        </row>
        <row r="12">
          <cell r="A12">
            <v>205</v>
          </cell>
          <cell r="B12" t="str">
            <v>ESTACIONAMIENTO MUSEO MOMIAS</v>
          </cell>
          <cell r="C12">
            <v>437</v>
          </cell>
        </row>
        <row r="13">
          <cell r="A13">
            <v>206</v>
          </cell>
          <cell r="B13" t="str">
            <v>ESTACIONAMIENTO MERCADO HIDALG</v>
          </cell>
          <cell r="C13">
            <v>810</v>
          </cell>
        </row>
        <row r="14">
          <cell r="A14">
            <v>210</v>
          </cell>
          <cell r="B14" t="str">
            <v>POR LIC. DE CONST. Y AMPLIACIO</v>
          </cell>
          <cell r="C14">
            <v>3992.23</v>
          </cell>
        </row>
        <row r="15">
          <cell r="A15">
            <v>211</v>
          </cell>
          <cell r="B15" t="str">
            <v>POR LIC DE REGULARIZACION DE C</v>
          </cell>
          <cell r="C15">
            <v>6204.79</v>
          </cell>
        </row>
        <row r="16">
          <cell r="A16">
            <v>221</v>
          </cell>
          <cell r="B16" t="str">
            <v>LIC USO SUELO ALIN N. OFIC COM</v>
          </cell>
          <cell r="C16">
            <v>527.25</v>
          </cell>
        </row>
        <row r="17">
          <cell r="A17">
            <v>229</v>
          </cell>
          <cell r="B17" t="str">
            <v>CONSTANCIAS DE ESTADO DE CUENT</v>
          </cell>
          <cell r="C17">
            <v>1451.04</v>
          </cell>
        </row>
        <row r="18">
          <cell r="A18">
            <v>244</v>
          </cell>
          <cell r="B18" t="str">
            <v>EXP DE LIC O PERM P/ ESTAB DE</v>
          </cell>
          <cell r="C18">
            <v>1037.97</v>
          </cell>
        </row>
        <row r="19">
          <cell r="A19">
            <v>248</v>
          </cell>
          <cell r="B19" t="str">
            <v>ESTACIONAMIENTO EX. EST. FERRO</v>
          </cell>
          <cell r="C19">
            <v>1372</v>
          </cell>
        </row>
        <row r="20">
          <cell r="A20">
            <v>253</v>
          </cell>
          <cell r="B20" t="str">
            <v>ESTACIONAMIENTO EMBAJADORAS  (</v>
          </cell>
          <cell r="C20">
            <v>2289</v>
          </cell>
        </row>
        <row r="21">
          <cell r="A21">
            <v>254</v>
          </cell>
          <cell r="B21" t="str">
            <v>POR CERTIF.TERMINO DE OBRA</v>
          </cell>
          <cell r="C21">
            <v>79.72</v>
          </cell>
        </row>
        <row r="22">
          <cell r="A22">
            <v>256</v>
          </cell>
          <cell r="B22" t="str">
            <v>POR ALINEAM. N° USO HABIT</v>
          </cell>
          <cell r="C22">
            <v>2125.42</v>
          </cell>
        </row>
        <row r="23">
          <cell r="A23">
            <v>266</v>
          </cell>
          <cell r="B23" t="str">
            <v>DICTAMEN DE FACTIBILIDAD PROTE</v>
          </cell>
          <cell r="C23">
            <v>1780.4</v>
          </cell>
        </row>
        <row r="24">
          <cell r="A24">
            <v>274</v>
          </cell>
          <cell r="B24" t="str">
            <v>EXTENSION DE HORARIO</v>
          </cell>
          <cell r="C24">
            <v>3716.1</v>
          </cell>
        </row>
        <row r="25">
          <cell r="A25">
            <v>276</v>
          </cell>
          <cell r="B25" t="str">
            <v>CONSTANCIAS DIRECCION DE TRANS</v>
          </cell>
          <cell r="C25">
            <v>1089.4000000000001</v>
          </cell>
        </row>
        <row r="26">
          <cell r="A26">
            <v>278</v>
          </cell>
          <cell r="B26" t="str">
            <v>CONSTANCIAS QUE EXPIDAN LAS DE</v>
          </cell>
          <cell r="C26">
            <v>921.8</v>
          </cell>
        </row>
        <row r="27">
          <cell r="A27">
            <v>286</v>
          </cell>
          <cell r="B27" t="str">
            <v>PERMISO SUPLETORIO DE TRANSPOR</v>
          </cell>
          <cell r="C27">
            <v>741.6</v>
          </cell>
        </row>
        <row r="28">
          <cell r="A28">
            <v>288</v>
          </cell>
          <cell r="B28" t="str">
            <v>ANALISIS DE RIESGOS</v>
          </cell>
          <cell r="C28">
            <v>519.98</v>
          </cell>
        </row>
        <row r="29">
          <cell r="A29">
            <v>292</v>
          </cell>
          <cell r="B29" t="str">
            <v>DICTAMEN DE SEGURIDAD PROGRAMA</v>
          </cell>
          <cell r="C29">
            <v>519.98</v>
          </cell>
        </row>
        <row r="30">
          <cell r="A30">
            <v>297</v>
          </cell>
          <cell r="B30" t="str">
            <v>D.A.P.</v>
          </cell>
          <cell r="C30">
            <v>610</v>
          </cell>
        </row>
        <row r="31">
          <cell r="A31">
            <v>405</v>
          </cell>
          <cell r="B31" t="str">
            <v>CENTRO DE CONVIVENCIA EL ENCIN</v>
          </cell>
          <cell r="C31">
            <v>636</v>
          </cell>
        </row>
        <row r="32">
          <cell r="A32">
            <v>407</v>
          </cell>
          <cell r="B32" t="str">
            <v>MUSEO MOMIAS</v>
          </cell>
          <cell r="C32">
            <v>19372</v>
          </cell>
        </row>
        <row r="33">
          <cell r="A33">
            <v>410</v>
          </cell>
          <cell r="B33" t="str">
            <v>MONUMENTO AL PIPILA</v>
          </cell>
          <cell r="C33">
            <v>516</v>
          </cell>
        </row>
        <row r="34">
          <cell r="A34">
            <v>411</v>
          </cell>
          <cell r="B34" t="str">
            <v>MERCADO HIDALGO</v>
          </cell>
          <cell r="C34">
            <v>7652.48</v>
          </cell>
        </row>
        <row r="35">
          <cell r="A35">
            <v>412</v>
          </cell>
          <cell r="B35" t="str">
            <v>MERCADO EMBAJADORAS</v>
          </cell>
          <cell r="C35">
            <v>342</v>
          </cell>
        </row>
        <row r="36">
          <cell r="A36">
            <v>417</v>
          </cell>
          <cell r="B36" t="str">
            <v>CONSULTORIO DENTAL</v>
          </cell>
          <cell r="C36">
            <v>327</v>
          </cell>
        </row>
        <row r="37">
          <cell r="A37">
            <v>421</v>
          </cell>
          <cell r="B37" t="str">
            <v>DECLARACIONES, FORMATOS Y AVIS</v>
          </cell>
          <cell r="C37">
            <v>11</v>
          </cell>
        </row>
        <row r="38">
          <cell r="A38">
            <v>428</v>
          </cell>
          <cell r="B38" t="str">
            <v>COMERCIANTES SEMIFIJOS</v>
          </cell>
          <cell r="C38">
            <v>3817.81</v>
          </cell>
        </row>
        <row r="39">
          <cell r="A39">
            <v>433</v>
          </cell>
          <cell r="B39" t="str">
            <v>SOBRANTES</v>
          </cell>
          <cell r="C39">
            <v>33.42</v>
          </cell>
        </row>
        <row r="40">
          <cell r="A40">
            <v>436</v>
          </cell>
          <cell r="B40" t="str">
            <v>SANITARIOS PRESA DE LA OLLA</v>
          </cell>
          <cell r="C40">
            <v>212</v>
          </cell>
        </row>
        <row r="41">
          <cell r="A41">
            <v>441</v>
          </cell>
          <cell r="B41" t="str">
            <v>SANITARIOS LOS PASTITOS</v>
          </cell>
          <cell r="C41">
            <v>44</v>
          </cell>
        </row>
        <row r="42">
          <cell r="A42">
            <v>447</v>
          </cell>
          <cell r="B42" t="str">
            <v>LAS CALAS</v>
          </cell>
          <cell r="C42">
            <v>24</v>
          </cell>
        </row>
        <row r="43">
          <cell r="A43">
            <v>467</v>
          </cell>
          <cell r="B43" t="str">
            <v>PRESTADORES DE SERVICIO</v>
          </cell>
          <cell r="C43">
            <v>936.96</v>
          </cell>
        </row>
        <row r="44">
          <cell r="A44">
            <v>470</v>
          </cell>
          <cell r="B44" t="str">
            <v>LOCALES ESTACION</v>
          </cell>
          <cell r="C44">
            <v>162</v>
          </cell>
        </row>
        <row r="45">
          <cell r="A45">
            <v>477</v>
          </cell>
          <cell r="B45" t="str">
            <v>PADRON DIRECTOR RESPONSABLE DE</v>
          </cell>
          <cell r="C45">
            <v>2818</v>
          </cell>
        </row>
        <row r="46">
          <cell r="A46">
            <v>482</v>
          </cell>
          <cell r="B46" t="str">
            <v>CALLEJONEADAS</v>
          </cell>
          <cell r="C46">
            <v>985</v>
          </cell>
        </row>
        <row r="47">
          <cell r="A47">
            <v>484</v>
          </cell>
          <cell r="B47" t="str">
            <v>PERMISO PARA ESPECTÁCULOS O CE</v>
          </cell>
          <cell r="C47">
            <v>456</v>
          </cell>
        </row>
        <row r="48">
          <cell r="A48">
            <v>497</v>
          </cell>
          <cell r="B48" t="str">
            <v>CENTRO ADOC</v>
          </cell>
          <cell r="C48">
            <v>624</v>
          </cell>
        </row>
        <row r="49">
          <cell r="A49">
            <v>502</v>
          </cell>
          <cell r="B49" t="str">
            <v>RECARGOS OTROS IMPTOS Y DERECH</v>
          </cell>
          <cell r="C49">
            <v>856.16</v>
          </cell>
        </row>
        <row r="50">
          <cell r="A50">
            <v>507</v>
          </cell>
          <cell r="B50" t="str">
            <v>INF AL BANDO POLICIA Y BUEN GO</v>
          </cell>
          <cell r="C50">
            <v>850</v>
          </cell>
        </row>
        <row r="51">
          <cell r="A51">
            <v>508</v>
          </cell>
          <cell r="B51" t="str">
            <v>INF LEY DE TRANSITO Y SU REGLA</v>
          </cell>
          <cell r="C51">
            <v>19009</v>
          </cell>
        </row>
        <row r="52">
          <cell r="A52">
            <v>509</v>
          </cell>
          <cell r="B52" t="str">
            <v>EXTEMP VERIFICACION AMB VEHICU</v>
          </cell>
          <cell r="C52">
            <v>2150</v>
          </cell>
        </row>
        <row r="53">
          <cell r="A53">
            <v>920</v>
          </cell>
          <cell r="B53" t="str">
            <v>VENTA DE INMUEBLES PROPIEDAD D</v>
          </cell>
          <cell r="C53">
            <v>2201.33</v>
          </cell>
        </row>
      </sheetData>
      <sheetData sheetId="84"/>
      <sheetData sheetId="85">
        <row r="1">
          <cell r="A1">
            <v>1</v>
          </cell>
          <cell r="B1" t="str">
            <v>IMPTO. PREDIAL URBANO CORRIENT</v>
          </cell>
          <cell r="C1">
            <v>31211.86</v>
          </cell>
        </row>
        <row r="2">
          <cell r="A2">
            <v>2</v>
          </cell>
          <cell r="B2" t="str">
            <v>IMPTO. PREDIAL RUSTICO CORRIEN</v>
          </cell>
          <cell r="C2">
            <v>10572.01</v>
          </cell>
        </row>
        <row r="3">
          <cell r="A3">
            <v>4</v>
          </cell>
          <cell r="B3" t="str">
            <v>RECARGOS 3%</v>
          </cell>
          <cell r="C3">
            <v>11464.08</v>
          </cell>
        </row>
        <row r="4">
          <cell r="A4">
            <v>7</v>
          </cell>
          <cell r="B4" t="str">
            <v>IMPTO. PREDIAL URBANO REZAGO</v>
          </cell>
          <cell r="C4">
            <v>22509.74</v>
          </cell>
        </row>
        <row r="5">
          <cell r="A5">
            <v>8</v>
          </cell>
          <cell r="B5" t="str">
            <v>IMPTO. PREDIAL RUSTICO REZAGO</v>
          </cell>
          <cell r="C5">
            <v>2248.62</v>
          </cell>
        </row>
        <row r="6">
          <cell r="A6">
            <v>13</v>
          </cell>
          <cell r="B6" t="str">
            <v>HONORARIOS DE COBRANZA</v>
          </cell>
          <cell r="C6">
            <v>3801.25</v>
          </cell>
        </row>
        <row r="7">
          <cell r="A7">
            <v>14</v>
          </cell>
          <cell r="B7" t="str">
            <v>C.O.A. 20%</v>
          </cell>
          <cell r="C7">
            <v>111.5</v>
          </cell>
        </row>
        <row r="8">
          <cell r="A8">
            <v>103</v>
          </cell>
          <cell r="B8" t="str">
            <v>TRASLACION DE DOMINIO</v>
          </cell>
          <cell r="C8">
            <v>10787.94</v>
          </cell>
        </row>
        <row r="9">
          <cell r="A9">
            <v>110</v>
          </cell>
          <cell r="B9" t="str">
            <v>ESPECTACULOS PUBLICOS ESPORADI</v>
          </cell>
          <cell r="C9">
            <v>11349.8</v>
          </cell>
        </row>
        <row r="10">
          <cell r="A10">
            <v>200</v>
          </cell>
          <cell r="B10" t="str">
            <v>RASTRO</v>
          </cell>
          <cell r="C10">
            <v>6601.32</v>
          </cell>
        </row>
        <row r="11">
          <cell r="A11">
            <v>201</v>
          </cell>
          <cell r="B11" t="str">
            <v>RECOLECCION DE BASURA</v>
          </cell>
          <cell r="C11">
            <v>11269.3</v>
          </cell>
        </row>
        <row r="12">
          <cell r="A12">
            <v>203</v>
          </cell>
          <cell r="B12" t="str">
            <v>PANTEONES CIUDAD</v>
          </cell>
          <cell r="C12">
            <v>1849.47</v>
          </cell>
        </row>
        <row r="13">
          <cell r="A13">
            <v>204</v>
          </cell>
          <cell r="B13" t="str">
            <v>PANTEONES COMUNIDADES</v>
          </cell>
          <cell r="C13">
            <v>1265.8399999999999</v>
          </cell>
        </row>
        <row r="14">
          <cell r="A14">
            <v>205</v>
          </cell>
          <cell r="B14" t="str">
            <v>ESTACIONAMIENTO MUSEO MOMIAS</v>
          </cell>
          <cell r="C14">
            <v>555</v>
          </cell>
        </row>
        <row r="15">
          <cell r="A15">
            <v>206</v>
          </cell>
          <cell r="B15" t="str">
            <v>ESTACIONAMIENTO MERCADO HIDALG</v>
          </cell>
          <cell r="C15">
            <v>846</v>
          </cell>
        </row>
        <row r="16">
          <cell r="A16">
            <v>210</v>
          </cell>
          <cell r="B16" t="str">
            <v>POR LIC. DE CONST. Y AMPLIACIO</v>
          </cell>
          <cell r="C16">
            <v>3026.18</v>
          </cell>
        </row>
        <row r="17">
          <cell r="A17">
            <v>211</v>
          </cell>
          <cell r="B17" t="str">
            <v>POR LIC DE REGULARIZACION DE C</v>
          </cell>
          <cell r="C17">
            <v>10039.209999999999</v>
          </cell>
        </row>
        <row r="18">
          <cell r="A18">
            <v>217</v>
          </cell>
          <cell r="B18" t="str">
            <v>ANALISIS DE FAC PARA DIV LOT O</v>
          </cell>
          <cell r="C18">
            <v>1047.48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4353.3599999999997</v>
          </cell>
        </row>
        <row r="21">
          <cell r="A21">
            <v>248</v>
          </cell>
          <cell r="B21" t="str">
            <v>ESTACIONAMIENTO EX. EST. FERRO</v>
          </cell>
          <cell r="C21">
            <v>1661</v>
          </cell>
        </row>
        <row r="22">
          <cell r="A22">
            <v>253</v>
          </cell>
          <cell r="B22" t="str">
            <v>ESTACIONAMIENTO EMBAJADORAS  (</v>
          </cell>
          <cell r="C22">
            <v>2870</v>
          </cell>
        </row>
        <row r="23">
          <cell r="A23">
            <v>254</v>
          </cell>
          <cell r="B23" t="str">
            <v>POR CERTIF.TERMINO DE OBRA</v>
          </cell>
          <cell r="C23">
            <v>14.28</v>
          </cell>
        </row>
        <row r="24">
          <cell r="A24">
            <v>256</v>
          </cell>
          <cell r="B24" t="str">
            <v>POR ALINEAM. N° USO HABIT</v>
          </cell>
          <cell r="C24">
            <v>2830.81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274</v>
          </cell>
          <cell r="B26" t="str">
            <v>EXTENSION DE HORARIO</v>
          </cell>
          <cell r="C26">
            <v>6688.98</v>
          </cell>
        </row>
        <row r="27">
          <cell r="A27">
            <v>276</v>
          </cell>
          <cell r="B27" t="str">
            <v>CONSTANCIAS DIRECCION DE TRANS</v>
          </cell>
          <cell r="C27">
            <v>1257</v>
          </cell>
        </row>
        <row r="28">
          <cell r="A28">
            <v>278</v>
          </cell>
          <cell r="B28" t="str">
            <v>CONSTANCIAS QUE EXPIDAN LAS DE</v>
          </cell>
          <cell r="C28">
            <v>1592.4</v>
          </cell>
        </row>
        <row r="29">
          <cell r="A29">
            <v>288</v>
          </cell>
          <cell r="B29" t="str">
            <v>ANALISIS DE RIESGOS</v>
          </cell>
          <cell r="C29">
            <v>519.98</v>
          </cell>
        </row>
        <row r="30">
          <cell r="A30">
            <v>297</v>
          </cell>
          <cell r="B30" t="str">
            <v>D.A.P.</v>
          </cell>
          <cell r="C30">
            <v>730</v>
          </cell>
        </row>
        <row r="31">
          <cell r="A31">
            <v>405</v>
          </cell>
          <cell r="B31" t="str">
            <v>CENTRO DE CONVIVENCIA EL ENCIN</v>
          </cell>
          <cell r="C31">
            <v>320</v>
          </cell>
        </row>
        <row r="32">
          <cell r="A32">
            <v>407</v>
          </cell>
          <cell r="B32" t="str">
            <v>MUSEO MOMIAS</v>
          </cell>
          <cell r="C32">
            <v>20223</v>
          </cell>
        </row>
        <row r="33">
          <cell r="A33">
            <v>410</v>
          </cell>
          <cell r="B33" t="str">
            <v>MONUMENTO AL PIPILA</v>
          </cell>
          <cell r="C33">
            <v>864</v>
          </cell>
        </row>
        <row r="34">
          <cell r="A34">
            <v>411</v>
          </cell>
          <cell r="B34" t="str">
            <v>MERCADO HIDALGO</v>
          </cell>
          <cell r="C34">
            <v>1950</v>
          </cell>
        </row>
        <row r="35">
          <cell r="A35">
            <v>412</v>
          </cell>
          <cell r="B35" t="str">
            <v>MERCADO EMBAJADORAS</v>
          </cell>
          <cell r="C35">
            <v>5461.2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417</v>
          </cell>
          <cell r="B37" t="str">
            <v>CONSULTORIO DENTAL</v>
          </cell>
          <cell r="C37">
            <v>66</v>
          </cell>
        </row>
        <row r="38">
          <cell r="A38">
            <v>426</v>
          </cell>
          <cell r="B38" t="str">
            <v>AREAS OCUP POR HOT, REST, BARE</v>
          </cell>
          <cell r="C38">
            <v>24008.400000000001</v>
          </cell>
        </row>
        <row r="39">
          <cell r="A39">
            <v>428</v>
          </cell>
          <cell r="B39" t="str">
            <v>COMERCIANTES SEMIFIJOS</v>
          </cell>
          <cell r="C39">
            <v>6127.63</v>
          </cell>
        </row>
        <row r="40">
          <cell r="A40">
            <v>433</v>
          </cell>
          <cell r="B40" t="str">
            <v>SOBRANTES</v>
          </cell>
          <cell r="C40">
            <v>24.69</v>
          </cell>
        </row>
        <row r="41">
          <cell r="A41">
            <v>436</v>
          </cell>
          <cell r="B41" t="str">
            <v>SANITARIOS PRESA DE LA OLLA</v>
          </cell>
          <cell r="C41">
            <v>956</v>
          </cell>
        </row>
        <row r="42">
          <cell r="A42">
            <v>441</v>
          </cell>
          <cell r="B42" t="str">
            <v>SANITARIOS LOS PASTITOS</v>
          </cell>
          <cell r="C42">
            <v>136</v>
          </cell>
        </row>
        <row r="43">
          <cell r="A43">
            <v>447</v>
          </cell>
          <cell r="B43" t="str">
            <v>LAS CALAS</v>
          </cell>
          <cell r="C43">
            <v>60</v>
          </cell>
        </row>
        <row r="44">
          <cell r="A44">
            <v>470</v>
          </cell>
          <cell r="B44" t="str">
            <v>LOCALES ESTACION</v>
          </cell>
          <cell r="C44">
            <v>324</v>
          </cell>
        </row>
        <row r="45">
          <cell r="A45">
            <v>477</v>
          </cell>
          <cell r="B45" t="str">
            <v>PADRON DIRECTOR RESPONSABLE DE</v>
          </cell>
          <cell r="C45">
            <v>1409</v>
          </cell>
        </row>
        <row r="46">
          <cell r="A46">
            <v>479</v>
          </cell>
          <cell r="B46" t="str">
            <v>COMERCIANTES AMBULANTES</v>
          </cell>
          <cell r="C46">
            <v>1080</v>
          </cell>
        </row>
        <row r="47">
          <cell r="A47">
            <v>483</v>
          </cell>
          <cell r="B47" t="str">
            <v>PROMOTOR TURISTICO</v>
          </cell>
          <cell r="C47">
            <v>1416</v>
          </cell>
        </row>
        <row r="48">
          <cell r="A48">
            <v>484</v>
          </cell>
          <cell r="B48" t="str">
            <v>PERMISO PARA ESPECTÁCULOS O CE</v>
          </cell>
          <cell r="C48">
            <v>456</v>
          </cell>
        </row>
        <row r="49">
          <cell r="A49">
            <v>485</v>
          </cell>
          <cell r="B49" t="str">
            <v>SELLADO DE BOLETOS</v>
          </cell>
          <cell r="C49">
            <v>245</v>
          </cell>
        </row>
        <row r="50">
          <cell r="A50">
            <v>493</v>
          </cell>
          <cell r="B50" t="str">
            <v>RENOVACION PERMISO P/ USO VIA</v>
          </cell>
          <cell r="C50">
            <v>265</v>
          </cell>
        </row>
        <row r="51">
          <cell r="A51">
            <v>502</v>
          </cell>
          <cell r="B51" t="str">
            <v>RECARGOS OTROS IMPTOS Y DERECH</v>
          </cell>
          <cell r="C51">
            <v>3742.61</v>
          </cell>
        </row>
        <row r="52">
          <cell r="A52">
            <v>503</v>
          </cell>
          <cell r="B52" t="str">
            <v>AVISO EXTEMP TRASLACION DE DOM</v>
          </cell>
          <cell r="C52">
            <v>640</v>
          </cell>
        </row>
        <row r="53">
          <cell r="A53">
            <v>504</v>
          </cell>
          <cell r="B53" t="str">
            <v>AVISO EXTEMP TERM DE OBRA</v>
          </cell>
          <cell r="C53">
            <v>640</v>
          </cell>
        </row>
        <row r="54">
          <cell r="A54">
            <v>507</v>
          </cell>
          <cell r="B54" t="str">
            <v>INF AL BANDO POLICIA Y BUEN GO</v>
          </cell>
          <cell r="C54">
            <v>2550</v>
          </cell>
        </row>
        <row r="55">
          <cell r="A55">
            <v>508</v>
          </cell>
          <cell r="B55" t="str">
            <v>INF LEY DE TRANSITO Y SU REGLA</v>
          </cell>
          <cell r="C55">
            <v>18698</v>
          </cell>
        </row>
        <row r="56">
          <cell r="A56">
            <v>509</v>
          </cell>
          <cell r="B56" t="str">
            <v>EXTEMP VERIFICACION AMB VEHICU</v>
          </cell>
          <cell r="C56">
            <v>2456</v>
          </cell>
        </row>
        <row r="57">
          <cell r="A57">
            <v>905</v>
          </cell>
          <cell r="B57" t="str">
            <v>SECRETARIA DE FINANZAS, INVERS</v>
          </cell>
          <cell r="C57">
            <v>18512.8</v>
          </cell>
        </row>
        <row r="58">
          <cell r="A58">
            <v>918</v>
          </cell>
          <cell r="B58" t="str">
            <v>FIDEICOMISO BORDERIA</v>
          </cell>
          <cell r="C58">
            <v>267400</v>
          </cell>
        </row>
      </sheetData>
      <sheetData sheetId="86"/>
      <sheetData sheetId="87">
        <row r="1">
          <cell r="A1">
            <v>1</v>
          </cell>
          <cell r="B1" t="str">
            <v>IMPTO. PREDIAL URBANO CORRIENT</v>
          </cell>
          <cell r="C1">
            <v>48871.18</v>
          </cell>
        </row>
        <row r="2">
          <cell r="A2">
            <v>2</v>
          </cell>
          <cell r="B2" t="str">
            <v>IMPTO. PREDIAL RUSTICO CORRIEN</v>
          </cell>
          <cell r="C2">
            <v>11701.22</v>
          </cell>
        </row>
        <row r="3">
          <cell r="A3">
            <v>4</v>
          </cell>
          <cell r="B3" t="str">
            <v>RECARGOS 3%</v>
          </cell>
          <cell r="C3">
            <v>15373.19</v>
          </cell>
        </row>
        <row r="4">
          <cell r="A4">
            <v>7</v>
          </cell>
          <cell r="B4" t="str">
            <v>IMPTO. PREDIAL URBANO REZAGO</v>
          </cell>
          <cell r="C4">
            <v>29213.37</v>
          </cell>
        </row>
        <row r="5">
          <cell r="A5">
            <v>8</v>
          </cell>
          <cell r="B5" t="str">
            <v>IMPTO. PREDIAL RUSTICO REZAGO</v>
          </cell>
          <cell r="C5">
            <v>3212.73</v>
          </cell>
        </row>
        <row r="6">
          <cell r="A6">
            <v>13</v>
          </cell>
          <cell r="B6" t="str">
            <v>HONORARIOS DE COBRANZA</v>
          </cell>
          <cell r="C6">
            <v>2377.54</v>
          </cell>
        </row>
        <row r="7">
          <cell r="A7">
            <v>14</v>
          </cell>
          <cell r="B7" t="str">
            <v>C.O.A. 20%</v>
          </cell>
          <cell r="C7">
            <v>198</v>
          </cell>
        </row>
        <row r="8">
          <cell r="A8">
            <v>103</v>
          </cell>
          <cell r="B8" t="str">
            <v>TRASLACION DE DOMINIO</v>
          </cell>
          <cell r="C8">
            <v>6532</v>
          </cell>
        </row>
        <row r="9">
          <cell r="A9">
            <v>106</v>
          </cell>
          <cell r="B9" t="str">
            <v>BILLARES Y BOLICHES</v>
          </cell>
          <cell r="C9">
            <v>485</v>
          </cell>
        </row>
        <row r="10">
          <cell r="A10">
            <v>110</v>
          </cell>
          <cell r="B10" t="str">
            <v>ESPECTACULOS PUBLICOS ESPORADI</v>
          </cell>
          <cell r="C10">
            <v>2343</v>
          </cell>
        </row>
        <row r="11">
          <cell r="A11">
            <v>200</v>
          </cell>
          <cell r="B11" t="str">
            <v>RASTRO</v>
          </cell>
          <cell r="C11">
            <v>11143.51</v>
          </cell>
        </row>
        <row r="12">
          <cell r="A12">
            <v>201</v>
          </cell>
          <cell r="B12" t="str">
            <v>RECOLECCION DE BASURA</v>
          </cell>
          <cell r="C12">
            <v>1876.8</v>
          </cell>
        </row>
        <row r="13">
          <cell r="A13">
            <v>203</v>
          </cell>
          <cell r="B13" t="str">
            <v>PANTEONES CIUDAD</v>
          </cell>
          <cell r="C13">
            <v>2169.48</v>
          </cell>
        </row>
        <row r="14">
          <cell r="A14">
            <v>204</v>
          </cell>
          <cell r="B14" t="str">
            <v>PANTEONES COMUNIDADES</v>
          </cell>
          <cell r="C14">
            <v>1265.8399999999999</v>
          </cell>
        </row>
        <row r="15">
          <cell r="A15">
            <v>205</v>
          </cell>
          <cell r="B15" t="str">
            <v>ESTACIONAMIENTO MUSEO MOMIAS</v>
          </cell>
          <cell r="C15">
            <v>11269</v>
          </cell>
        </row>
        <row r="16">
          <cell r="A16">
            <v>206</v>
          </cell>
          <cell r="B16" t="str">
            <v>ESTACIONAMIENTO MERCADO HIDALG</v>
          </cell>
          <cell r="C16">
            <v>3600</v>
          </cell>
        </row>
        <row r="17">
          <cell r="A17">
            <v>207</v>
          </cell>
          <cell r="B17" t="str">
            <v>ESTAC.  MERCADO EMBAJADORAS</v>
          </cell>
          <cell r="C17">
            <v>855</v>
          </cell>
        </row>
        <row r="18">
          <cell r="A18">
            <v>217</v>
          </cell>
          <cell r="B18" t="str">
            <v>ANALISIS DE FAC PARA DIV LOT O</v>
          </cell>
          <cell r="C18">
            <v>785.61</v>
          </cell>
        </row>
        <row r="19">
          <cell r="A19">
            <v>219</v>
          </cell>
          <cell r="B19" t="str">
            <v>LIC USO SUELO ALIN N. OFIC HAB</v>
          </cell>
          <cell r="C19">
            <v>538.59</v>
          </cell>
        </row>
        <row r="20">
          <cell r="A20">
            <v>221</v>
          </cell>
          <cell r="B20" t="str">
            <v>LIC USO SUELO ALIN N. OFIC COM</v>
          </cell>
          <cell r="C20">
            <v>1837.52</v>
          </cell>
        </row>
        <row r="21">
          <cell r="A21">
            <v>229</v>
          </cell>
          <cell r="B21" t="str">
            <v>CONSTANCIAS DE ESTADO DE CUENT</v>
          </cell>
          <cell r="C21">
            <v>2505.84</v>
          </cell>
        </row>
        <row r="22">
          <cell r="A22">
            <v>248</v>
          </cell>
          <cell r="B22" t="str">
            <v>ESTACIONAMIENTO EX. EST. FERRO</v>
          </cell>
          <cell r="C22">
            <v>12573</v>
          </cell>
        </row>
        <row r="23">
          <cell r="A23">
            <v>253</v>
          </cell>
          <cell r="B23" t="str">
            <v>ESTACIONAMIENTO EMBAJADORAS  (</v>
          </cell>
          <cell r="C23">
            <v>11592</v>
          </cell>
        </row>
        <row r="24">
          <cell r="A24">
            <v>256</v>
          </cell>
          <cell r="B24" t="str">
            <v>POR ALINEAM. N° USO HABIT</v>
          </cell>
          <cell r="C24">
            <v>285.75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274</v>
          </cell>
          <cell r="B26" t="str">
            <v>EXTENSION DE HORARIO</v>
          </cell>
          <cell r="C26">
            <v>6688.98</v>
          </cell>
        </row>
        <row r="27">
          <cell r="A27">
            <v>276</v>
          </cell>
          <cell r="B27" t="str">
            <v>CONSTANCIAS DIRECCION DE TRANS</v>
          </cell>
          <cell r="C27">
            <v>838</v>
          </cell>
        </row>
        <row r="28">
          <cell r="A28">
            <v>278</v>
          </cell>
          <cell r="B28" t="str">
            <v>CONSTANCIAS QUE EXPIDAN LAS DE</v>
          </cell>
          <cell r="C28">
            <v>1089.4000000000001</v>
          </cell>
        </row>
        <row r="29">
          <cell r="A29">
            <v>297</v>
          </cell>
          <cell r="B29" t="str">
            <v>D.A.P.</v>
          </cell>
          <cell r="C29">
            <v>1626.91</v>
          </cell>
        </row>
        <row r="30">
          <cell r="A30">
            <v>400</v>
          </cell>
          <cell r="B30" t="str">
            <v>LOCALES PRESA DE LA OLLA</v>
          </cell>
          <cell r="C30">
            <v>671</v>
          </cell>
        </row>
        <row r="31">
          <cell r="A31">
            <v>405</v>
          </cell>
          <cell r="B31" t="str">
            <v>CENTRO DE CONVIVENCIA EL ENCIN</v>
          </cell>
          <cell r="C31">
            <v>5500</v>
          </cell>
        </row>
        <row r="32">
          <cell r="A32">
            <v>407</v>
          </cell>
          <cell r="B32" t="str">
            <v>MUSEO MOMIAS</v>
          </cell>
          <cell r="C32">
            <v>468062</v>
          </cell>
        </row>
        <row r="33">
          <cell r="A33">
            <v>410</v>
          </cell>
          <cell r="B33" t="str">
            <v>MONUMENTO AL PIPILA</v>
          </cell>
          <cell r="C33">
            <v>6672</v>
          </cell>
        </row>
        <row r="34">
          <cell r="A34">
            <v>411</v>
          </cell>
          <cell r="B34" t="str">
            <v>MERCADO HIDALGO</v>
          </cell>
          <cell r="C34">
            <v>5527</v>
          </cell>
        </row>
        <row r="35">
          <cell r="A35">
            <v>412</v>
          </cell>
          <cell r="B35" t="str">
            <v>MERCADO EMBAJADORAS</v>
          </cell>
          <cell r="C35">
            <v>5428.4</v>
          </cell>
        </row>
        <row r="36">
          <cell r="A36">
            <v>414</v>
          </cell>
          <cell r="B36" t="str">
            <v>OTROS PRODUCTOS</v>
          </cell>
          <cell r="C36">
            <v>34.799999999999997</v>
          </cell>
        </row>
        <row r="37">
          <cell r="A37">
            <v>417</v>
          </cell>
          <cell r="B37" t="str">
            <v>CONSULTORIO DENTAL</v>
          </cell>
          <cell r="C37">
            <v>241</v>
          </cell>
        </row>
        <row r="38">
          <cell r="A38">
            <v>428</v>
          </cell>
          <cell r="B38" t="str">
            <v>COMERCIANTES SEMIFIJOS</v>
          </cell>
          <cell r="C38">
            <v>19063.599999999999</v>
          </cell>
        </row>
        <row r="39">
          <cell r="A39">
            <v>433</v>
          </cell>
          <cell r="B39" t="str">
            <v>SOBRANTES</v>
          </cell>
          <cell r="C39">
            <v>119.3</v>
          </cell>
        </row>
        <row r="40">
          <cell r="A40">
            <v>436</v>
          </cell>
          <cell r="B40" t="str">
            <v>SANITARIOS PRESA DE LA OLLA</v>
          </cell>
          <cell r="C40">
            <v>1600</v>
          </cell>
        </row>
        <row r="41">
          <cell r="A41">
            <v>441</v>
          </cell>
          <cell r="B41" t="str">
            <v>SANITARIOS LOS PASTITOS</v>
          </cell>
          <cell r="C41">
            <v>560</v>
          </cell>
        </row>
        <row r="42">
          <cell r="A42">
            <v>442</v>
          </cell>
          <cell r="B42" t="str">
            <v>SANITARIOS VALENCIANA</v>
          </cell>
          <cell r="C42">
            <v>3000</v>
          </cell>
        </row>
        <row r="43">
          <cell r="A43">
            <v>447</v>
          </cell>
          <cell r="B43" t="str">
            <v>LAS CALAS</v>
          </cell>
          <cell r="C43">
            <v>36</v>
          </cell>
        </row>
        <row r="44">
          <cell r="A44">
            <v>454</v>
          </cell>
          <cell r="B44" t="str">
            <v>FIESTAS TRADICIONALES</v>
          </cell>
          <cell r="C44">
            <v>284</v>
          </cell>
        </row>
        <row r="45">
          <cell r="A45">
            <v>458</v>
          </cell>
          <cell r="B45" t="str">
            <v>AMPLIACION DE HORARIO BILLARES</v>
          </cell>
          <cell r="C45">
            <v>258</v>
          </cell>
        </row>
        <row r="46">
          <cell r="A46">
            <v>470</v>
          </cell>
          <cell r="B46" t="str">
            <v>LOCALES ESTACION</v>
          </cell>
          <cell r="C46">
            <v>2818.41</v>
          </cell>
        </row>
        <row r="47">
          <cell r="A47">
            <v>472</v>
          </cell>
          <cell r="B47" t="str">
            <v>MERCADO GAVIRA</v>
          </cell>
          <cell r="C47">
            <v>786</v>
          </cell>
        </row>
        <row r="48">
          <cell r="A48">
            <v>476</v>
          </cell>
          <cell r="B48" t="str">
            <v>PADRON DE PERITOS FISCALES</v>
          </cell>
          <cell r="C48">
            <v>792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18/03/2014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479</v>
          </cell>
          <cell r="B58" t="str">
            <v>COMERCIANTES AMBULANTES</v>
          </cell>
          <cell r="C58">
            <v>180</v>
          </cell>
        </row>
        <row r="59">
          <cell r="A59">
            <v>482</v>
          </cell>
          <cell r="B59" t="str">
            <v>CALLEJONEADAS</v>
          </cell>
          <cell r="C59">
            <v>3033</v>
          </cell>
        </row>
        <row r="60">
          <cell r="A60">
            <v>483</v>
          </cell>
          <cell r="B60" t="str">
            <v>PROMOTOR TURISTICO</v>
          </cell>
          <cell r="C60">
            <v>1416</v>
          </cell>
        </row>
        <row r="61">
          <cell r="A61">
            <v>493</v>
          </cell>
          <cell r="B61" t="str">
            <v>RENOVACION PERMISO P/ USO VIA</v>
          </cell>
          <cell r="C61">
            <v>405</v>
          </cell>
        </row>
        <row r="62">
          <cell r="A62">
            <v>502</v>
          </cell>
          <cell r="B62" t="str">
            <v>RECARGOS OTROS IMPTOS Y DERECH</v>
          </cell>
          <cell r="C62">
            <v>3413.82</v>
          </cell>
        </row>
        <row r="63">
          <cell r="A63">
            <v>503</v>
          </cell>
          <cell r="B63" t="str">
            <v>AVISO EXTEMP TRASLACION DE DOM</v>
          </cell>
          <cell r="C63">
            <v>320</v>
          </cell>
        </row>
        <row r="64">
          <cell r="A64">
            <v>507</v>
          </cell>
          <cell r="B64" t="str">
            <v>INF AL BANDO POLICIA Y BUEN GO</v>
          </cell>
          <cell r="C64">
            <v>300</v>
          </cell>
        </row>
        <row r="65">
          <cell r="A65">
            <v>508</v>
          </cell>
          <cell r="B65" t="str">
            <v>INF LEY DE TRANSITO Y SU REGLA</v>
          </cell>
          <cell r="C65">
            <v>20738.5</v>
          </cell>
        </row>
        <row r="66">
          <cell r="A66">
            <v>509</v>
          </cell>
          <cell r="B66" t="str">
            <v>EXTEMP VERIFICACION AMB VEHICU</v>
          </cell>
          <cell r="C66">
            <v>2533</v>
          </cell>
        </row>
        <row r="67">
          <cell r="A67">
            <v>536</v>
          </cell>
          <cell r="B67" t="str">
            <v>PADRON DE PROVEEDORES</v>
          </cell>
          <cell r="C67">
            <v>674</v>
          </cell>
        </row>
      </sheetData>
      <sheetData sheetId="88"/>
      <sheetData sheetId="89">
        <row r="1">
          <cell r="A1">
            <v>1</v>
          </cell>
          <cell r="B1" t="str">
            <v>IMPTO. PREDIAL URBANO CORRIENT</v>
          </cell>
          <cell r="C1">
            <v>3562.22</v>
          </cell>
        </row>
        <row r="2">
          <cell r="A2">
            <v>2</v>
          </cell>
          <cell r="B2" t="str">
            <v>IMPTO. PREDIAL RUSTICO CORRIEN</v>
          </cell>
          <cell r="C2">
            <v>330</v>
          </cell>
        </row>
        <row r="3">
          <cell r="A3">
            <v>4</v>
          </cell>
          <cell r="B3" t="str">
            <v>RECARGOS 3%</v>
          </cell>
          <cell r="C3">
            <v>71.39</v>
          </cell>
        </row>
        <row r="4">
          <cell r="A4">
            <v>14</v>
          </cell>
          <cell r="B4" t="str">
            <v>C.O.A. 20%</v>
          </cell>
          <cell r="C4">
            <v>0</v>
          </cell>
        </row>
        <row r="5">
          <cell r="A5">
            <v>203</v>
          </cell>
          <cell r="B5" t="str">
            <v>PANTEONES CIUDAD</v>
          </cell>
          <cell r="C5">
            <v>900.09</v>
          </cell>
        </row>
        <row r="6">
          <cell r="A6">
            <v>204</v>
          </cell>
          <cell r="B6" t="str">
            <v>PANTEONES COMUNIDADES</v>
          </cell>
          <cell r="C6">
            <v>2497.42</v>
          </cell>
        </row>
        <row r="7">
          <cell r="A7">
            <v>264</v>
          </cell>
          <cell r="B7" t="str">
            <v>DERECHOS REFRENDO ANUAL CONCES</v>
          </cell>
          <cell r="C7">
            <v>649.12</v>
          </cell>
        </row>
        <row r="8">
          <cell r="A8">
            <v>276</v>
          </cell>
          <cell r="B8" t="str">
            <v>CONSTANCIAS DIRECCION DE TRANS</v>
          </cell>
          <cell r="C8">
            <v>83.8</v>
          </cell>
        </row>
        <row r="9">
          <cell r="A9">
            <v>297</v>
          </cell>
          <cell r="B9" t="str">
            <v>D.A.P.</v>
          </cell>
          <cell r="C9">
            <v>70</v>
          </cell>
        </row>
        <row r="10">
          <cell r="A10">
            <v>412</v>
          </cell>
          <cell r="B10" t="str">
            <v>MERCADO EMBAJADORAS</v>
          </cell>
          <cell r="C10">
            <v>312</v>
          </cell>
        </row>
        <row r="11">
          <cell r="A11">
            <v>433</v>
          </cell>
          <cell r="B11" t="str">
            <v>SOBRANTES</v>
          </cell>
          <cell r="C11">
            <v>1.33</v>
          </cell>
        </row>
        <row r="12">
          <cell r="A12">
            <v>502</v>
          </cell>
          <cell r="B12" t="str">
            <v>RECARGOS OTROS IMPTOS Y DERECH</v>
          </cell>
          <cell r="C12">
            <v>57.66</v>
          </cell>
        </row>
        <row r="13">
          <cell r="A13">
            <v>507</v>
          </cell>
          <cell r="B13" t="str">
            <v>INF AL BANDO POLICIA Y BUEN GO</v>
          </cell>
          <cell r="C13">
            <v>1300</v>
          </cell>
        </row>
        <row r="14">
          <cell r="A14">
            <v>508</v>
          </cell>
          <cell r="B14" t="str">
            <v>INF LEY DE TRANSITO Y SU REGLA</v>
          </cell>
          <cell r="C14">
            <v>14383.48</v>
          </cell>
        </row>
        <row r="15">
          <cell r="A15">
            <v>205</v>
          </cell>
          <cell r="B15" t="str">
            <v>ESTACIONAMIENTO MUSEO MOMIAS</v>
          </cell>
          <cell r="C15">
            <v>2109</v>
          </cell>
        </row>
        <row r="16">
          <cell r="A16">
            <v>206</v>
          </cell>
          <cell r="B16" t="str">
            <v>ESTACIONAMIENTO MERCADO HIDALG</v>
          </cell>
          <cell r="C16">
            <v>936</v>
          </cell>
        </row>
        <row r="17">
          <cell r="A17">
            <v>207</v>
          </cell>
          <cell r="B17" t="str">
            <v>ESTAC.  MERCADO EMBAJADORAS</v>
          </cell>
          <cell r="C17">
            <v>89</v>
          </cell>
        </row>
        <row r="18">
          <cell r="A18">
            <v>210</v>
          </cell>
          <cell r="B18" t="str">
            <v>POR LIC. DE CONST. Y AMPLIACIO</v>
          </cell>
          <cell r="C18">
            <v>3869.33</v>
          </cell>
        </row>
        <row r="19">
          <cell r="A19">
            <v>211</v>
          </cell>
          <cell r="B19" t="str">
            <v>POR LIC DE REGULARIZACION DE C</v>
          </cell>
          <cell r="C19">
            <v>3464.13</v>
          </cell>
        </row>
        <row r="20">
          <cell r="A20">
            <v>212</v>
          </cell>
          <cell r="B20" t="str">
            <v>POR PRORROGAS DE LIC DE CONST</v>
          </cell>
          <cell r="C20">
            <v>1410.09</v>
          </cell>
        </row>
        <row r="21">
          <cell r="A21">
            <v>217</v>
          </cell>
          <cell r="B21" t="str">
            <v>ANALISIS DE FAC PARA DIV LOT O</v>
          </cell>
          <cell r="C21">
            <v>785.61</v>
          </cell>
        </row>
        <row r="22">
          <cell r="A22">
            <v>221</v>
          </cell>
          <cell r="B22" t="str">
            <v>LIC USO SUELO ALIN N. OFIC COM</v>
          </cell>
          <cell r="C22">
            <v>8482.01</v>
          </cell>
        </row>
        <row r="23">
          <cell r="A23">
            <v>228</v>
          </cell>
          <cell r="B23" t="str">
            <v>POR PERM EVENT P/ VTA DE BEB A</v>
          </cell>
          <cell r="C23">
            <v>12267.92</v>
          </cell>
        </row>
        <row r="24">
          <cell r="A24">
            <v>229</v>
          </cell>
          <cell r="B24" t="str">
            <v>CONSTANCIAS DE ESTADO DE CUENT</v>
          </cell>
          <cell r="C24">
            <v>2639.64</v>
          </cell>
        </row>
        <row r="25">
          <cell r="A25">
            <v>244</v>
          </cell>
          <cell r="B25" t="str">
            <v>EXP DE LIC O PERM P/ ESTAB DE</v>
          </cell>
          <cell r="C25">
            <v>404.17</v>
          </cell>
        </row>
        <row r="26">
          <cell r="A26">
            <v>248</v>
          </cell>
          <cell r="B26" t="str">
            <v>ESTACIONAMIENTO EX. EST. FERRO</v>
          </cell>
          <cell r="C26">
            <v>2538</v>
          </cell>
        </row>
        <row r="27">
          <cell r="A27">
            <v>249</v>
          </cell>
          <cell r="B27" t="str">
            <v>REGUL. PROR.LIC.CONT.75% DER.</v>
          </cell>
          <cell r="C27">
            <v>322.64</v>
          </cell>
        </row>
        <row r="28">
          <cell r="A28">
            <v>253</v>
          </cell>
          <cell r="B28" t="str">
            <v>ESTACIONAMIENTO EMBAJADORAS  (</v>
          </cell>
          <cell r="C28">
            <v>2128</v>
          </cell>
        </row>
        <row r="29">
          <cell r="A29">
            <v>256</v>
          </cell>
          <cell r="B29" t="str">
            <v>POR ALINEAM. N° USO HABIT</v>
          </cell>
          <cell r="C29">
            <v>9169.0300000000007</v>
          </cell>
        </row>
        <row r="30">
          <cell r="A30">
            <v>266</v>
          </cell>
          <cell r="B30" t="str">
            <v>DICTAMEN DE FACTIBILIDAD PROTE</v>
          </cell>
          <cell r="C30">
            <v>2670.6</v>
          </cell>
        </row>
        <row r="31">
          <cell r="A31">
            <v>268</v>
          </cell>
          <cell r="B31" t="str">
            <v>CASA DE LA CULTURA</v>
          </cell>
          <cell r="C31">
            <v>2145.86</v>
          </cell>
        </row>
        <row r="32">
          <cell r="A32">
            <v>274</v>
          </cell>
          <cell r="B32" t="str">
            <v>EXTENSION DE HORARIO</v>
          </cell>
          <cell r="C32">
            <v>1486.44</v>
          </cell>
        </row>
        <row r="33">
          <cell r="A33">
            <v>276</v>
          </cell>
          <cell r="B33" t="str">
            <v>CONSTANCIAS DIRECCION DE TRANS</v>
          </cell>
          <cell r="C33">
            <v>921.8</v>
          </cell>
        </row>
        <row r="34">
          <cell r="A34">
            <v>278</v>
          </cell>
          <cell r="B34" t="str">
            <v>CONSTANCIAS QUE EXPIDAN LAS DE</v>
          </cell>
          <cell r="C34">
            <v>1257</v>
          </cell>
        </row>
        <row r="35">
          <cell r="A35">
            <v>288</v>
          </cell>
          <cell r="B35" t="str">
            <v>ANALISIS DE RIESGOS</v>
          </cell>
          <cell r="C35">
            <v>519.98</v>
          </cell>
        </row>
        <row r="36">
          <cell r="A36">
            <v>289</v>
          </cell>
          <cell r="B36" t="str">
            <v>CONFORMIDAD PARA QUEMA DE FUEG</v>
          </cell>
          <cell r="C36">
            <v>252.78</v>
          </cell>
        </row>
        <row r="37">
          <cell r="A37">
            <v>291</v>
          </cell>
          <cell r="B37" t="str">
            <v>DICTAMEN DE FACTIBILIDAD PARA</v>
          </cell>
          <cell r="C37">
            <v>222.54</v>
          </cell>
        </row>
        <row r="38">
          <cell r="A38">
            <v>292</v>
          </cell>
          <cell r="B38" t="str">
            <v>DICTAMEN DE SEGURIDAD PROGRAMA</v>
          </cell>
          <cell r="C38">
            <v>1039.96</v>
          </cell>
        </row>
        <row r="39">
          <cell r="A39">
            <v>293</v>
          </cell>
          <cell r="B39" t="str">
            <v>SERVICIOS EXTRAORDINARIOS</v>
          </cell>
          <cell r="C39">
            <v>648.4</v>
          </cell>
        </row>
        <row r="40">
          <cell r="A40">
            <v>297</v>
          </cell>
          <cell r="B40" t="str">
            <v>D.A.P.</v>
          </cell>
          <cell r="C40">
            <v>1753.82</v>
          </cell>
        </row>
        <row r="41">
          <cell r="A41">
            <v>405</v>
          </cell>
          <cell r="B41" t="str">
            <v>CENTRO DE CONVIVENCIA EL ENCIN</v>
          </cell>
          <cell r="C41">
            <v>792</v>
          </cell>
        </row>
        <row r="42">
          <cell r="A42">
            <v>407</v>
          </cell>
          <cell r="B42" t="str">
            <v>MUSEO MOMIAS</v>
          </cell>
          <cell r="C42">
            <v>98823</v>
          </cell>
        </row>
        <row r="43">
          <cell r="A43">
            <v>410</v>
          </cell>
          <cell r="B43" t="str">
            <v>MONUMENTO AL PIPILA</v>
          </cell>
          <cell r="C43">
            <v>696</v>
          </cell>
        </row>
        <row r="44">
          <cell r="A44">
            <v>411</v>
          </cell>
          <cell r="B44" t="str">
            <v>MERCADO HIDALGO</v>
          </cell>
          <cell r="C44">
            <v>10238.33</v>
          </cell>
        </row>
        <row r="45">
          <cell r="A45">
            <v>412</v>
          </cell>
          <cell r="B45" t="str">
            <v>MERCADO EMBAJADORAS</v>
          </cell>
          <cell r="C45">
            <v>1177.03</v>
          </cell>
        </row>
        <row r="46">
          <cell r="A46">
            <v>417</v>
          </cell>
          <cell r="B46" t="str">
            <v>CONSULTORIO DENTAL</v>
          </cell>
          <cell r="C46">
            <v>416</v>
          </cell>
        </row>
        <row r="47">
          <cell r="A47">
            <v>421</v>
          </cell>
          <cell r="B47" t="str">
            <v>DECLARACIONES, FORMATOS Y AVIS</v>
          </cell>
          <cell r="C47">
            <v>143</v>
          </cell>
        </row>
        <row r="48">
          <cell r="A48">
            <v>426</v>
          </cell>
          <cell r="B48" t="str">
            <v>AREAS OCUP POR HOT, REST, BARE</v>
          </cell>
          <cell r="C48">
            <v>24991.24</v>
          </cell>
        </row>
        <row r="49">
          <cell r="A49">
            <v>428</v>
          </cell>
          <cell r="B49" t="str">
            <v>COMERCIANTES SEMIFIJOS</v>
          </cell>
          <cell r="C49">
            <v>9167.75</v>
          </cell>
        </row>
        <row r="50">
          <cell r="A50">
            <v>430</v>
          </cell>
          <cell r="B50" t="str">
            <v>LOCALES MERCADO HIDALGO</v>
          </cell>
          <cell r="C50">
            <v>671</v>
          </cell>
        </row>
        <row r="51">
          <cell r="A51">
            <v>433</v>
          </cell>
          <cell r="B51" t="str">
            <v>SOBRANTES</v>
          </cell>
          <cell r="C51">
            <v>25.49</v>
          </cell>
        </row>
        <row r="52">
          <cell r="A52">
            <v>436</v>
          </cell>
          <cell r="B52" t="str">
            <v>SANITARIOS PRESA DE LA OLLA</v>
          </cell>
          <cell r="C52">
            <v>236</v>
          </cell>
        </row>
        <row r="53">
          <cell r="A53">
            <v>437</v>
          </cell>
          <cell r="B53" t="str">
            <v>SANITARIOS MDO. EMBAJADORAS</v>
          </cell>
          <cell r="C53">
            <v>1080</v>
          </cell>
        </row>
        <row r="54">
          <cell r="A54">
            <v>438</v>
          </cell>
          <cell r="B54" t="str">
            <v>SANITARIOS MDO. HIDALGO</v>
          </cell>
          <cell r="C54">
            <v>2000</v>
          </cell>
        </row>
        <row r="55">
          <cell r="A55">
            <v>439</v>
          </cell>
          <cell r="B55" t="str">
            <v>SANITARIOS JARDIN REFORMA</v>
          </cell>
          <cell r="C55">
            <v>520</v>
          </cell>
        </row>
        <row r="56">
          <cell r="A56">
            <v>441</v>
          </cell>
          <cell r="B56" t="str">
            <v>SANITARIOS LOS PASTITOS</v>
          </cell>
          <cell r="C56">
            <v>108</v>
          </cell>
        </row>
        <row r="57">
          <cell r="A57">
            <v>443</v>
          </cell>
          <cell r="B57" t="str">
            <v>SANITARIOS FERROCARRIL</v>
          </cell>
          <cell r="C57">
            <v>1052</v>
          </cell>
        </row>
        <row r="58">
          <cell r="A58">
            <v>445</v>
          </cell>
          <cell r="B58" t="str">
            <v>SANITARIOS MUSEO MOMIAS</v>
          </cell>
          <cell r="C58">
            <v>1624</v>
          </cell>
        </row>
        <row r="59">
          <cell r="A59">
            <v>447</v>
          </cell>
          <cell r="B59" t="str">
            <v>LAS CALAS</v>
          </cell>
          <cell r="C59">
            <v>168</v>
          </cell>
        </row>
        <row r="60">
          <cell r="A60">
            <v>454</v>
          </cell>
          <cell r="B60" t="str">
            <v>FIESTAS TRADICIONALES</v>
          </cell>
          <cell r="C60">
            <v>852</v>
          </cell>
        </row>
        <row r="61">
          <cell r="A61">
            <v>467</v>
          </cell>
          <cell r="B61" t="str">
            <v>PRESTADORES DE SERVICIO</v>
          </cell>
          <cell r="C61">
            <v>948.08</v>
          </cell>
        </row>
        <row r="62">
          <cell r="A62">
            <v>470</v>
          </cell>
          <cell r="B62" t="str">
            <v>LOCALES ESTACION</v>
          </cell>
          <cell r="C62">
            <v>324</v>
          </cell>
        </row>
        <row r="63">
          <cell r="A63">
            <v>482</v>
          </cell>
          <cell r="B63" t="str">
            <v>CALLEJONEADAS</v>
          </cell>
          <cell r="C63">
            <v>337</v>
          </cell>
        </row>
        <row r="64">
          <cell r="A64">
            <v>484</v>
          </cell>
          <cell r="B64" t="str">
            <v>PERMISO PARA ESPECTÁCULOS O CE</v>
          </cell>
          <cell r="C64">
            <v>7296</v>
          </cell>
        </row>
        <row r="65">
          <cell r="A65">
            <v>485</v>
          </cell>
          <cell r="B65" t="str">
            <v>SELLADO DE BOLETOS</v>
          </cell>
          <cell r="C65">
            <v>1350</v>
          </cell>
        </row>
        <row r="66">
          <cell r="A66">
            <v>493</v>
          </cell>
          <cell r="B66" t="str">
            <v>RENOVACION PERMISO P/ USO VIA</v>
          </cell>
          <cell r="C66">
            <v>405</v>
          </cell>
        </row>
        <row r="67">
          <cell r="A67">
            <v>497</v>
          </cell>
          <cell r="B67" t="str">
            <v>CENTRO ADOC</v>
          </cell>
          <cell r="C67">
            <v>208</v>
          </cell>
        </row>
        <row r="68">
          <cell r="A68">
            <v>502</v>
          </cell>
          <cell r="B68" t="str">
            <v>RECARGOS OTROS IMPTOS Y DERECH</v>
          </cell>
          <cell r="C68">
            <v>5730.64</v>
          </cell>
        </row>
        <row r="69">
          <cell r="A69">
            <v>503</v>
          </cell>
          <cell r="B69" t="str">
            <v>AVISO EXTEMP TRASLACION DE DOM</v>
          </cell>
          <cell r="C69">
            <v>640</v>
          </cell>
        </row>
        <row r="70">
          <cell r="A70">
            <v>507</v>
          </cell>
          <cell r="B70" t="str">
            <v>INF AL BANDO POLICIA Y BUEN GO</v>
          </cell>
          <cell r="C70">
            <v>3000</v>
          </cell>
        </row>
        <row r="71">
          <cell r="A71">
            <v>508</v>
          </cell>
          <cell r="B71" t="str">
            <v>INF LEY DE TRANSITO Y SU REGLA</v>
          </cell>
          <cell r="C71">
            <v>18923.5</v>
          </cell>
        </row>
        <row r="72">
          <cell r="A72">
            <v>509</v>
          </cell>
          <cell r="B72" t="str">
            <v>EXTEMP VERIFICACION AMB VEHICU</v>
          </cell>
          <cell r="C72">
            <v>2917</v>
          </cell>
        </row>
        <row r="73">
          <cell r="A73">
            <v>526</v>
          </cell>
          <cell r="B73" t="str">
            <v>RESPUESTA DE AYUNTAMIENTO</v>
          </cell>
          <cell r="C73">
            <v>671</v>
          </cell>
        </row>
        <row r="74">
          <cell r="A74">
            <v>544</v>
          </cell>
          <cell r="B74" t="str">
            <v>INFRACCIONES AL REGLAMENTO DE</v>
          </cell>
          <cell r="C74">
            <v>637.70000000000005</v>
          </cell>
        </row>
        <row r="75">
          <cell r="A75">
            <v>600</v>
          </cell>
          <cell r="B75" t="str">
            <v>FONDO GENERAL</v>
          </cell>
          <cell r="C75">
            <v>7803282.0599999996</v>
          </cell>
        </row>
        <row r="76">
          <cell r="A76">
            <v>601</v>
          </cell>
          <cell r="B76" t="str">
            <v>FONDO DEL FOMENTO MUNICIPAL</v>
          </cell>
          <cell r="C76">
            <v>1657761.45</v>
          </cell>
        </row>
        <row r="77">
          <cell r="A77">
            <v>607</v>
          </cell>
          <cell r="B77" t="str">
            <v>DERECHOS ALCOHOLES</v>
          </cell>
          <cell r="C77">
            <v>56655.34</v>
          </cell>
        </row>
        <row r="78">
          <cell r="A78">
            <v>608</v>
          </cell>
          <cell r="B78" t="str">
            <v>I.E.P.S</v>
          </cell>
          <cell r="C78">
            <v>121289.8</v>
          </cell>
        </row>
        <row r="79">
          <cell r="A79">
            <v>609</v>
          </cell>
          <cell r="B79" t="str">
            <v>I.S.A.N.</v>
          </cell>
          <cell r="C79">
            <v>111495.1</v>
          </cell>
        </row>
        <row r="80">
          <cell r="A80">
            <v>611</v>
          </cell>
          <cell r="B80" t="str">
            <v>I.S.T.U.V.</v>
          </cell>
          <cell r="C80">
            <v>27467.56</v>
          </cell>
        </row>
        <row r="81">
          <cell r="A81">
            <v>887</v>
          </cell>
          <cell r="B81" t="str">
            <v>DEVOLUCIONES S/RECAUDACION</v>
          </cell>
          <cell r="C81">
            <v>426</v>
          </cell>
        </row>
        <row r="82">
          <cell r="A82">
            <v>920</v>
          </cell>
          <cell r="B82" t="str">
            <v>VENTA DE INMUEBLES PROPIEDAD D</v>
          </cell>
          <cell r="C82">
            <v>4195.32</v>
          </cell>
        </row>
        <row r="83">
          <cell r="A83">
            <v>923</v>
          </cell>
          <cell r="B83" t="str">
            <v>OTROS DEUDORES</v>
          </cell>
          <cell r="C83">
            <v>352131.72</v>
          </cell>
        </row>
      </sheetData>
      <sheetData sheetId="90"/>
      <sheetData sheetId="91">
        <row r="1">
          <cell r="A1">
            <v>203</v>
          </cell>
          <cell r="B1" t="str">
            <v>PANTEONES CIUDAD</v>
          </cell>
          <cell r="C1">
            <v>949.38</v>
          </cell>
        </row>
        <row r="2">
          <cell r="A2">
            <v>433</v>
          </cell>
          <cell r="B2" t="str">
            <v>SOBRANTES</v>
          </cell>
          <cell r="C2">
            <v>0.48</v>
          </cell>
        </row>
        <row r="3">
          <cell r="A3">
            <v>447</v>
          </cell>
          <cell r="B3" t="str">
            <v>LAS CALAS</v>
          </cell>
          <cell r="C3">
            <v>516</v>
          </cell>
        </row>
        <row r="4">
          <cell r="A4">
            <v>507</v>
          </cell>
          <cell r="B4" t="str">
            <v>INF AL BANDO POLICIA Y BUEN GO</v>
          </cell>
          <cell r="C4">
            <v>3500</v>
          </cell>
        </row>
        <row r="5">
          <cell r="A5">
            <v>508</v>
          </cell>
          <cell r="B5" t="str">
            <v>INF LEY DE TRANSITO Y SU REGLA</v>
          </cell>
          <cell r="C5">
            <v>6282.64</v>
          </cell>
        </row>
      </sheetData>
      <sheetData sheetId="92"/>
      <sheetData sheetId="93">
        <row r="1">
          <cell r="A1">
            <v>1</v>
          </cell>
          <cell r="B1" t="str">
            <v>IMPTO. PREDIAL URBANO CORRIENT</v>
          </cell>
          <cell r="C1">
            <v>3476.22</v>
          </cell>
        </row>
        <row r="2">
          <cell r="A2">
            <v>4</v>
          </cell>
          <cell r="B2" t="str">
            <v>RECARGOS 3%</v>
          </cell>
          <cell r="C2">
            <v>71.569999999999993</v>
          </cell>
        </row>
        <row r="3">
          <cell r="A3">
            <v>203</v>
          </cell>
          <cell r="B3" t="str">
            <v>PANTEONES CIUDAD</v>
          </cell>
          <cell r="C3">
            <v>316.45999999999998</v>
          </cell>
        </row>
        <row r="4">
          <cell r="A4">
            <v>204</v>
          </cell>
          <cell r="B4" t="str">
            <v>PANTEONES COMUNIDADES</v>
          </cell>
          <cell r="C4">
            <v>1216.55</v>
          </cell>
        </row>
        <row r="5">
          <cell r="A5">
            <v>264</v>
          </cell>
          <cell r="B5" t="str">
            <v>DERECHOS REFRENDO ANUAL CONCES</v>
          </cell>
          <cell r="C5">
            <v>6491.2</v>
          </cell>
        </row>
        <row r="6">
          <cell r="A6">
            <v>297</v>
          </cell>
          <cell r="B6" t="str">
            <v>D.A.P.</v>
          </cell>
          <cell r="C6">
            <v>50</v>
          </cell>
        </row>
        <row r="7">
          <cell r="A7">
            <v>412</v>
          </cell>
          <cell r="B7" t="str">
            <v>MERCADO EMBAJADORAS</v>
          </cell>
          <cell r="C7">
            <v>773.3</v>
          </cell>
        </row>
        <row r="8">
          <cell r="A8">
            <v>428</v>
          </cell>
          <cell r="B8" t="str">
            <v>COMERCIANTES SEMIFIJOS</v>
          </cell>
          <cell r="C8">
            <v>462</v>
          </cell>
        </row>
        <row r="9">
          <cell r="A9">
            <v>433</v>
          </cell>
          <cell r="B9" t="str">
            <v>SOBRANTES</v>
          </cell>
          <cell r="C9">
            <v>0.56000000000000005</v>
          </cell>
        </row>
        <row r="10">
          <cell r="A10">
            <v>447</v>
          </cell>
          <cell r="B10" t="str">
            <v>LAS CALAS</v>
          </cell>
          <cell r="C10">
            <v>132</v>
          </cell>
        </row>
        <row r="11">
          <cell r="A11">
            <v>502</v>
          </cell>
          <cell r="B11" t="str">
            <v>RECARGOS OTROS IMPTOS Y DERECH</v>
          </cell>
          <cell r="C11">
            <v>968.98</v>
          </cell>
        </row>
        <row r="12">
          <cell r="A12">
            <v>507</v>
          </cell>
          <cell r="B12" t="str">
            <v>INF AL BANDO POLICIA Y BUEN GO</v>
          </cell>
          <cell r="C12">
            <v>800</v>
          </cell>
        </row>
        <row r="13">
          <cell r="A13">
            <v>508</v>
          </cell>
          <cell r="B13" t="str">
            <v>INF LEY DE TRANSITO Y SU REGLA</v>
          </cell>
          <cell r="C13">
            <v>7536.5</v>
          </cell>
        </row>
      </sheetData>
      <sheetData sheetId="94"/>
      <sheetData sheetId="95">
        <row r="1">
          <cell r="A1">
            <v>1</v>
          </cell>
          <cell r="B1" t="str">
            <v>IMPTO. PREDIAL URBANO CORRIENT</v>
          </cell>
          <cell r="C1">
            <v>39643.730000000003</v>
          </cell>
        </row>
        <row r="2">
          <cell r="A2">
            <v>2</v>
          </cell>
          <cell r="B2" t="str">
            <v>IMPTO. PREDIAL RUSTICO CORRIEN</v>
          </cell>
          <cell r="C2">
            <v>6382.23</v>
          </cell>
        </row>
        <row r="3">
          <cell r="A3">
            <v>4</v>
          </cell>
          <cell r="B3" t="str">
            <v>RECARGOS 3%</v>
          </cell>
          <cell r="C3">
            <v>19144.72</v>
          </cell>
        </row>
        <row r="4">
          <cell r="A4">
            <v>7</v>
          </cell>
          <cell r="B4" t="str">
            <v>IMPTO. PREDIAL URBANO REZAGO</v>
          </cell>
          <cell r="C4">
            <v>90946.91</v>
          </cell>
        </row>
        <row r="5">
          <cell r="A5">
            <v>8</v>
          </cell>
          <cell r="B5" t="str">
            <v>IMPTO. PREDIAL RUSTICO REZAGO</v>
          </cell>
          <cell r="C5">
            <v>2666.52</v>
          </cell>
        </row>
        <row r="6">
          <cell r="A6">
            <v>13</v>
          </cell>
          <cell r="B6" t="str">
            <v>HONORARIOS DE COBRANZA</v>
          </cell>
          <cell r="C6">
            <v>8452.7099999999991</v>
          </cell>
        </row>
        <row r="7">
          <cell r="A7">
            <v>14</v>
          </cell>
          <cell r="B7" t="str">
            <v>C.O.A. 20%</v>
          </cell>
          <cell r="C7">
            <v>122.5</v>
          </cell>
        </row>
        <row r="8">
          <cell r="A8">
            <v>103</v>
          </cell>
          <cell r="B8" t="str">
            <v>TRASLACION DE DOMINIO</v>
          </cell>
          <cell r="C8">
            <v>3690.34</v>
          </cell>
        </row>
        <row r="9">
          <cell r="A9">
            <v>104</v>
          </cell>
          <cell r="B9" t="str">
            <v>SOBRE DIVISION Y LOTIFICACION</v>
          </cell>
          <cell r="C9">
            <v>3264.39</v>
          </cell>
        </row>
        <row r="10">
          <cell r="A10">
            <v>110</v>
          </cell>
          <cell r="B10" t="str">
            <v>ESPECTACULOS PUBLICOS ESPORADI</v>
          </cell>
          <cell r="C10">
            <v>9335.77</v>
          </cell>
        </row>
        <row r="11">
          <cell r="A11">
            <v>114</v>
          </cell>
          <cell r="B11" t="str">
            <v>IMPUESTO SOBRE  EXPLOTACION  D</v>
          </cell>
          <cell r="C11">
            <v>3992.1</v>
          </cell>
        </row>
        <row r="12">
          <cell r="A12">
            <v>200</v>
          </cell>
          <cell r="B12" t="str">
            <v>RASTRO</v>
          </cell>
          <cell r="C12">
            <v>6167.07</v>
          </cell>
        </row>
        <row r="13">
          <cell r="A13">
            <v>201</v>
          </cell>
          <cell r="B13" t="str">
            <v>RECOLECCION DE BASURA</v>
          </cell>
          <cell r="C13">
            <v>5608.3</v>
          </cell>
        </row>
        <row r="14">
          <cell r="A14">
            <v>203</v>
          </cell>
          <cell r="B14" t="str">
            <v>PANTEONES CIUDAD</v>
          </cell>
          <cell r="C14">
            <v>4353.3100000000004</v>
          </cell>
        </row>
        <row r="15">
          <cell r="A15">
            <v>205</v>
          </cell>
          <cell r="B15" t="str">
            <v>ESTACIONAMIENTO MUSEO MOMIAS</v>
          </cell>
          <cell r="C15">
            <v>343</v>
          </cell>
        </row>
        <row r="16">
          <cell r="A16">
            <v>206</v>
          </cell>
          <cell r="B16" t="str">
            <v>ESTACIONAMIENTO MERCADO HIDALG</v>
          </cell>
          <cell r="C16">
            <v>927</v>
          </cell>
        </row>
        <row r="17">
          <cell r="A17">
            <v>210</v>
          </cell>
          <cell r="B17" t="str">
            <v>POR LIC. DE CONST. Y AMPLIACIO</v>
          </cell>
          <cell r="C17">
            <v>2757.61</v>
          </cell>
        </row>
        <row r="18">
          <cell r="A18">
            <v>211</v>
          </cell>
          <cell r="B18" t="str">
            <v>POR LIC DE REGULARIZACION DE C</v>
          </cell>
          <cell r="C18">
            <v>926.71</v>
          </cell>
        </row>
        <row r="19">
          <cell r="A19">
            <v>217</v>
          </cell>
          <cell r="B19" t="str">
            <v>ANALISIS DE FAC PARA DIV LOT O</v>
          </cell>
          <cell r="C19">
            <v>1309.3499999999999</v>
          </cell>
        </row>
        <row r="20">
          <cell r="A20">
            <v>221</v>
          </cell>
          <cell r="B20" t="str">
            <v>LIC USO SUELO ALIN N. OFIC COM</v>
          </cell>
          <cell r="C20">
            <v>549.52</v>
          </cell>
        </row>
        <row r="21">
          <cell r="A21">
            <v>229</v>
          </cell>
          <cell r="B21" t="str">
            <v>CONSTANCIAS DE ESTADO DE CUENT</v>
          </cell>
          <cell r="C21">
            <v>3430.56</v>
          </cell>
        </row>
        <row r="22">
          <cell r="A22">
            <v>248</v>
          </cell>
          <cell r="B22" t="str">
            <v>ESTACIONAMIENTO EX. EST. FERRO</v>
          </cell>
          <cell r="C22">
            <v>946</v>
          </cell>
        </row>
        <row r="23">
          <cell r="A23">
            <v>249</v>
          </cell>
          <cell r="B23" t="str">
            <v>REGUL. PROR.LIC.CONT.75% DER.</v>
          </cell>
          <cell r="C23">
            <v>372.48</v>
          </cell>
        </row>
        <row r="24">
          <cell r="A24">
            <v>252</v>
          </cell>
          <cell r="B24" t="str">
            <v>RESOLUCION DE IMPACTO AMBIENTA</v>
          </cell>
          <cell r="C24">
            <v>649.79</v>
          </cell>
        </row>
        <row r="25">
          <cell r="A25">
            <v>253</v>
          </cell>
          <cell r="B25" t="str">
            <v>ESTACIONAMIENTO EMBAJADORAS  (</v>
          </cell>
          <cell r="C25">
            <v>2576</v>
          </cell>
        </row>
        <row r="26">
          <cell r="A26">
            <v>256</v>
          </cell>
          <cell r="B26" t="str">
            <v>POR ALINEAM. N° USO HABIT</v>
          </cell>
          <cell r="C26">
            <v>7688.31</v>
          </cell>
        </row>
        <row r="27">
          <cell r="A27">
            <v>264</v>
          </cell>
          <cell r="B27" t="str">
            <v>DERECHOS REFRENDO ANUAL CONCES</v>
          </cell>
          <cell r="C27">
            <v>649.12</v>
          </cell>
        </row>
        <row r="28">
          <cell r="A28">
            <v>273</v>
          </cell>
          <cell r="B28" t="str">
            <v>PENSION EST. JARDIN EMBAJADORA</v>
          </cell>
          <cell r="C28">
            <v>417.04</v>
          </cell>
        </row>
        <row r="29">
          <cell r="A29">
            <v>274</v>
          </cell>
          <cell r="B29" t="str">
            <v>EXTENSION DE HORARIO</v>
          </cell>
          <cell r="C29">
            <v>11891.52</v>
          </cell>
        </row>
        <row r="30">
          <cell r="A30">
            <v>276</v>
          </cell>
          <cell r="B30" t="str">
            <v>CONSTANCIAS DIRECCION DE TRANS</v>
          </cell>
          <cell r="C30">
            <v>838</v>
          </cell>
        </row>
        <row r="31">
          <cell r="A31">
            <v>278</v>
          </cell>
          <cell r="B31" t="str">
            <v>CONSTANCIAS QUE EXPIDAN LAS DE</v>
          </cell>
          <cell r="C31">
            <v>670.4</v>
          </cell>
        </row>
        <row r="32">
          <cell r="A32">
            <v>280</v>
          </cell>
          <cell r="B32" t="str">
            <v>SERVICIOS CONTROL CANINO</v>
          </cell>
          <cell r="C32">
            <v>100.16</v>
          </cell>
        </row>
        <row r="33">
          <cell r="A33">
            <v>289</v>
          </cell>
          <cell r="B33" t="str">
            <v>CONFORMIDAD PARA QUEMA DE FUEG</v>
          </cell>
          <cell r="C33">
            <v>126.39</v>
          </cell>
        </row>
        <row r="34">
          <cell r="A34">
            <v>293</v>
          </cell>
          <cell r="B34" t="str">
            <v>SERVICIOS EXTRAORDINARIOS</v>
          </cell>
          <cell r="C34">
            <v>324.2</v>
          </cell>
        </row>
        <row r="35">
          <cell r="A35">
            <v>297</v>
          </cell>
          <cell r="B35" t="str">
            <v>D.A.P.</v>
          </cell>
          <cell r="C35">
            <v>680</v>
          </cell>
        </row>
        <row r="36">
          <cell r="A36">
            <v>405</v>
          </cell>
          <cell r="B36" t="str">
            <v>CENTRO DE CONVIVENCIA EL ENCIN</v>
          </cell>
          <cell r="C36">
            <v>524</v>
          </cell>
        </row>
        <row r="37">
          <cell r="A37">
            <v>407</v>
          </cell>
          <cell r="B37" t="str">
            <v>MUSEO MOMIAS</v>
          </cell>
          <cell r="C37">
            <v>20044</v>
          </cell>
        </row>
        <row r="38">
          <cell r="A38">
            <v>410</v>
          </cell>
          <cell r="B38" t="str">
            <v>MONUMENTO AL PIPILA</v>
          </cell>
          <cell r="C38">
            <v>252</v>
          </cell>
        </row>
        <row r="39">
          <cell r="A39">
            <v>411</v>
          </cell>
          <cell r="B39" t="str">
            <v>MERCADO HIDALGO</v>
          </cell>
          <cell r="C39">
            <v>1140.8</v>
          </cell>
        </row>
        <row r="40">
          <cell r="A40">
            <v>412</v>
          </cell>
          <cell r="B40" t="str">
            <v>MERCADO EMBAJADORAS</v>
          </cell>
          <cell r="C40">
            <v>1578.93</v>
          </cell>
        </row>
        <row r="41">
          <cell r="A41">
            <v>417</v>
          </cell>
          <cell r="B41" t="str">
            <v>CONSULTORIO DENTAL</v>
          </cell>
          <cell r="C41">
            <v>66</v>
          </cell>
        </row>
        <row r="42">
          <cell r="A42">
            <v>421</v>
          </cell>
          <cell r="B42" t="str">
            <v>DECLARACIONES, FORMATOS Y AVIS</v>
          </cell>
          <cell r="C42">
            <v>110</v>
          </cell>
        </row>
        <row r="43">
          <cell r="A43">
            <v>426</v>
          </cell>
          <cell r="B43" t="str">
            <v>AREAS OCUP POR HOT, REST, BARE</v>
          </cell>
          <cell r="C43">
            <v>1008</v>
          </cell>
        </row>
        <row r="44">
          <cell r="A44">
            <v>428</v>
          </cell>
          <cell r="B44" t="str">
            <v>COMERCIANTES SEMIFIJOS</v>
          </cell>
          <cell r="C44">
            <v>6090.92</v>
          </cell>
        </row>
        <row r="45">
          <cell r="A45">
            <v>433</v>
          </cell>
          <cell r="B45" t="str">
            <v>SOBRANTES</v>
          </cell>
          <cell r="C45">
            <v>32.979999999999997</v>
          </cell>
        </row>
        <row r="46">
          <cell r="A46">
            <v>436</v>
          </cell>
          <cell r="B46" t="str">
            <v>SANITARIOS PRESA DE LA OLLA</v>
          </cell>
          <cell r="C46">
            <v>248</v>
          </cell>
        </row>
        <row r="47">
          <cell r="A47">
            <v>441</v>
          </cell>
          <cell r="B47" t="str">
            <v>SANITARIOS LOS PASTITOS</v>
          </cell>
          <cell r="C47">
            <v>72</v>
          </cell>
        </row>
        <row r="48">
          <cell r="A48">
            <v>447</v>
          </cell>
          <cell r="B48" t="str">
            <v>LAS CALAS</v>
          </cell>
          <cell r="C48">
            <v>72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14/03/2014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470</v>
          </cell>
          <cell r="B58" t="str">
            <v>LOCALES ESTACION</v>
          </cell>
          <cell r="C58">
            <v>1132</v>
          </cell>
        </row>
        <row r="59">
          <cell r="A59">
            <v>472</v>
          </cell>
          <cell r="B59" t="str">
            <v>MERCADO GAVIRA</v>
          </cell>
          <cell r="C59">
            <v>1141</v>
          </cell>
        </row>
        <row r="60">
          <cell r="A60">
            <v>484</v>
          </cell>
          <cell r="B60" t="str">
            <v>PERMISO PARA ESPECTÁCULOS O CE</v>
          </cell>
          <cell r="C60">
            <v>1140</v>
          </cell>
        </row>
        <row r="61">
          <cell r="A61">
            <v>485</v>
          </cell>
          <cell r="B61" t="str">
            <v>SELLADO DE BOLETOS</v>
          </cell>
          <cell r="C61">
            <v>245</v>
          </cell>
        </row>
        <row r="62">
          <cell r="A62">
            <v>493</v>
          </cell>
          <cell r="B62" t="str">
            <v>RENOVACION PERMISO P/ USO VIA</v>
          </cell>
          <cell r="C62">
            <v>135</v>
          </cell>
        </row>
        <row r="63">
          <cell r="A63">
            <v>502</v>
          </cell>
          <cell r="B63" t="str">
            <v>RECARGOS OTROS IMPTOS Y DERECH</v>
          </cell>
          <cell r="C63">
            <v>4803.09</v>
          </cell>
        </row>
        <row r="64">
          <cell r="A64">
            <v>503</v>
          </cell>
          <cell r="B64" t="str">
            <v>AVISO EXTEMP TRASLACION DE DOM</v>
          </cell>
          <cell r="C64">
            <v>640</v>
          </cell>
        </row>
        <row r="65">
          <cell r="A65">
            <v>507</v>
          </cell>
          <cell r="B65" t="str">
            <v>INF AL BANDO POLICIA Y BUEN GO</v>
          </cell>
          <cell r="C65">
            <v>2720</v>
          </cell>
        </row>
        <row r="66">
          <cell r="A66">
            <v>508</v>
          </cell>
          <cell r="B66" t="str">
            <v>INF LEY DE TRANSITO Y SU REGLA</v>
          </cell>
          <cell r="C66">
            <v>17755.5</v>
          </cell>
        </row>
        <row r="67">
          <cell r="A67">
            <v>509</v>
          </cell>
          <cell r="B67" t="str">
            <v>EXTEMP VERIFICACION AMB VEHICU</v>
          </cell>
          <cell r="C67">
            <v>4915</v>
          </cell>
        </row>
        <row r="68">
          <cell r="A68">
            <v>526</v>
          </cell>
          <cell r="B68" t="str">
            <v>RESPUESTA DE AYUNTAMIENTO</v>
          </cell>
          <cell r="C68">
            <v>671</v>
          </cell>
        </row>
        <row r="69">
          <cell r="A69">
            <v>544</v>
          </cell>
          <cell r="B69" t="str">
            <v>INFRACCIONES AL REGLAMENTO DE</v>
          </cell>
          <cell r="C69">
            <v>1594.25</v>
          </cell>
        </row>
        <row r="70">
          <cell r="A70">
            <v>730</v>
          </cell>
          <cell r="B70" t="str">
            <v>FIDER</v>
          </cell>
          <cell r="C70">
            <v>3000</v>
          </cell>
        </row>
        <row r="71">
          <cell r="A71">
            <v>924</v>
          </cell>
          <cell r="B71" t="str">
            <v>ARCONSA PROYECTOS CONSTRUCCION</v>
          </cell>
          <cell r="C71">
            <v>7771.83</v>
          </cell>
        </row>
      </sheetData>
      <sheetData sheetId="96"/>
      <sheetData sheetId="97">
        <row r="1">
          <cell r="A1">
            <v>1</v>
          </cell>
          <cell r="B1" t="str">
            <v>IMPTO. PREDIAL URBANO CORRIENT</v>
          </cell>
          <cell r="C1">
            <v>28674.44</v>
          </cell>
        </row>
        <row r="2">
          <cell r="A2">
            <v>2</v>
          </cell>
          <cell r="B2" t="str">
            <v>IMPTO. PREDIAL RUSTICO CORRIEN</v>
          </cell>
          <cell r="C2">
            <v>2622.61</v>
          </cell>
        </row>
        <row r="3">
          <cell r="A3">
            <v>4</v>
          </cell>
          <cell r="B3" t="str">
            <v>RECARGOS 3%</v>
          </cell>
          <cell r="C3">
            <v>9389.1200000000008</v>
          </cell>
        </row>
        <row r="4">
          <cell r="A4">
            <v>7</v>
          </cell>
          <cell r="B4" t="str">
            <v>IMPTO. PREDIAL URBANO REZAGO</v>
          </cell>
          <cell r="C4">
            <v>23036.1</v>
          </cell>
        </row>
        <row r="5">
          <cell r="A5">
            <v>8</v>
          </cell>
          <cell r="B5" t="str">
            <v>IMPTO. PREDIAL RUSTICO REZAGO</v>
          </cell>
          <cell r="C5">
            <v>2539.7399999999998</v>
          </cell>
        </row>
        <row r="6">
          <cell r="A6">
            <v>13</v>
          </cell>
          <cell r="B6" t="str">
            <v>HONORARIOS DE COBRANZA</v>
          </cell>
          <cell r="C6">
            <v>2172.12</v>
          </cell>
        </row>
        <row r="7">
          <cell r="A7">
            <v>14</v>
          </cell>
          <cell r="B7" t="str">
            <v>C.O.A. 20%</v>
          </cell>
          <cell r="C7">
            <v>135.5</v>
          </cell>
        </row>
        <row r="8">
          <cell r="A8">
            <v>103</v>
          </cell>
          <cell r="B8" t="str">
            <v>TRASLACION DE DOMINIO</v>
          </cell>
          <cell r="C8">
            <v>4786.2</v>
          </cell>
        </row>
        <row r="9">
          <cell r="A9">
            <v>104</v>
          </cell>
          <cell r="B9" t="str">
            <v>SOBRE DIVISION Y LOTIFICACION</v>
          </cell>
          <cell r="C9">
            <v>6289.76</v>
          </cell>
        </row>
        <row r="10">
          <cell r="A10">
            <v>200</v>
          </cell>
          <cell r="B10" t="str">
            <v>RASTRO</v>
          </cell>
          <cell r="C10">
            <v>4512.0200000000004</v>
          </cell>
        </row>
        <row r="11">
          <cell r="A11">
            <v>201</v>
          </cell>
          <cell r="B11" t="str">
            <v>RECOLECCION DE BASURA</v>
          </cell>
          <cell r="C11">
            <v>2053.6</v>
          </cell>
        </row>
        <row r="12">
          <cell r="A12">
            <v>202</v>
          </cell>
          <cell r="B12" t="str">
            <v>SEGURIDAD PUBLICA PERIODO MENS</v>
          </cell>
          <cell r="C12">
            <v>9735.36</v>
          </cell>
        </row>
        <row r="13">
          <cell r="A13">
            <v>203</v>
          </cell>
          <cell r="B13" t="str">
            <v>PANTEONES CIUDAD</v>
          </cell>
          <cell r="C13">
            <v>3010.34</v>
          </cell>
        </row>
        <row r="14">
          <cell r="A14">
            <v>205</v>
          </cell>
          <cell r="B14" t="str">
            <v>ESTACIONAMIENTO MUSEO MOMIAS</v>
          </cell>
          <cell r="C14">
            <v>568</v>
          </cell>
        </row>
        <row r="15">
          <cell r="A15">
            <v>206</v>
          </cell>
          <cell r="B15" t="str">
            <v>ESTACIONAMIENTO MERCADO HIDALG</v>
          </cell>
          <cell r="C15">
            <v>900</v>
          </cell>
        </row>
        <row r="16">
          <cell r="A16">
            <v>210</v>
          </cell>
          <cell r="B16" t="str">
            <v>POR LIC. DE CONST. Y AMPLIACIO</v>
          </cell>
          <cell r="C16">
            <v>551.15</v>
          </cell>
        </row>
        <row r="17">
          <cell r="A17">
            <v>217</v>
          </cell>
          <cell r="B17" t="str">
            <v>ANALISIS DE FAC PARA DIV LOT O</v>
          </cell>
          <cell r="C17">
            <v>1571.22</v>
          </cell>
        </row>
        <row r="18">
          <cell r="A18">
            <v>220</v>
          </cell>
          <cell r="B18" t="str">
            <v>LIC USO SUELO ALIN N. OFIC IND</v>
          </cell>
          <cell r="C18">
            <v>3962.85</v>
          </cell>
        </row>
        <row r="19">
          <cell r="A19">
            <v>221</v>
          </cell>
          <cell r="B19" t="str">
            <v>LIC USO SUELO ALIN N. OFIC COM</v>
          </cell>
          <cell r="C19">
            <v>1648.56</v>
          </cell>
        </row>
        <row r="20">
          <cell r="A20">
            <v>227</v>
          </cell>
          <cell r="B20" t="str">
            <v>AVALUOS PRACT POR TESORERIA</v>
          </cell>
          <cell r="C20">
            <v>182</v>
          </cell>
        </row>
        <row r="21">
          <cell r="A21">
            <v>229</v>
          </cell>
          <cell r="B21" t="str">
            <v>CONSTANCIAS DE ESTADO DE CUENT</v>
          </cell>
          <cell r="C21">
            <v>4221.72</v>
          </cell>
        </row>
        <row r="22">
          <cell r="A22">
            <v>248</v>
          </cell>
          <cell r="B22" t="str">
            <v>ESTACIONAMIENTO EX. EST. FERRO</v>
          </cell>
          <cell r="C22">
            <v>1196</v>
          </cell>
        </row>
        <row r="23">
          <cell r="A23">
            <v>253</v>
          </cell>
          <cell r="B23" t="str">
            <v>ESTACIONAMIENTO EMBAJADORAS  (</v>
          </cell>
          <cell r="C23">
            <v>2821</v>
          </cell>
        </row>
        <row r="24">
          <cell r="A24">
            <v>254</v>
          </cell>
          <cell r="B24" t="str">
            <v>POR CERTIF.TERMINO DE OBRA</v>
          </cell>
          <cell r="C24">
            <v>859.77</v>
          </cell>
        </row>
        <row r="25">
          <cell r="A25">
            <v>256</v>
          </cell>
          <cell r="B25" t="str">
            <v>POR ALINEAM. N° USO HABIT</v>
          </cell>
          <cell r="C25">
            <v>1329.35</v>
          </cell>
        </row>
        <row r="26">
          <cell r="A26">
            <v>264</v>
          </cell>
          <cell r="B26" t="str">
            <v>DERECHOS REFRENDO ANUAL CONCES</v>
          </cell>
          <cell r="C26">
            <v>5192.96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271</v>
          </cell>
          <cell r="B28" t="str">
            <v>PENSION EST. MUSEO DE MOMIAS</v>
          </cell>
          <cell r="C28">
            <v>417.04</v>
          </cell>
        </row>
        <row r="29">
          <cell r="A29">
            <v>273</v>
          </cell>
          <cell r="B29" t="str">
            <v>PENSION EST. JARDIN EMBAJADORA</v>
          </cell>
          <cell r="C29">
            <v>2324.4</v>
          </cell>
        </row>
        <row r="30">
          <cell r="A30">
            <v>274</v>
          </cell>
          <cell r="B30" t="str">
            <v>EXTENSION DE HORARIO</v>
          </cell>
          <cell r="C30">
            <v>17837.28</v>
          </cell>
        </row>
        <row r="31">
          <cell r="A31">
            <v>276</v>
          </cell>
          <cell r="B31" t="str">
            <v>CONSTANCIAS DIRECCION DE TRANS</v>
          </cell>
          <cell r="C31">
            <v>754.2</v>
          </cell>
        </row>
        <row r="32">
          <cell r="A32">
            <v>278</v>
          </cell>
          <cell r="B32" t="str">
            <v>CONSTANCIAS QUE EXPIDAN LAS DE</v>
          </cell>
          <cell r="C32">
            <v>754.2</v>
          </cell>
        </row>
        <row r="33">
          <cell r="A33">
            <v>297</v>
          </cell>
          <cell r="B33" t="str">
            <v>D.A.P.</v>
          </cell>
          <cell r="C33">
            <v>1330</v>
          </cell>
        </row>
        <row r="34">
          <cell r="A34">
            <v>405</v>
          </cell>
          <cell r="B34" t="str">
            <v>CENTRO DE CONVIVENCIA EL ENCIN</v>
          </cell>
          <cell r="C34">
            <v>444</v>
          </cell>
        </row>
        <row r="35">
          <cell r="A35">
            <v>407</v>
          </cell>
          <cell r="B35" t="str">
            <v>MUSEO MOMIAS</v>
          </cell>
          <cell r="C35">
            <v>24289</v>
          </cell>
        </row>
        <row r="36">
          <cell r="A36">
            <v>410</v>
          </cell>
          <cell r="B36" t="str">
            <v>MONUMENTO AL PIPILA</v>
          </cell>
          <cell r="C36">
            <v>516</v>
          </cell>
        </row>
        <row r="37">
          <cell r="A37">
            <v>411</v>
          </cell>
          <cell r="B37" t="str">
            <v>MERCADO HIDALGO</v>
          </cell>
          <cell r="C37">
            <v>13730.86</v>
          </cell>
        </row>
        <row r="38">
          <cell r="A38">
            <v>414</v>
          </cell>
          <cell r="B38" t="str">
            <v>OTROS PRODUCTOS</v>
          </cell>
          <cell r="C38">
            <v>68</v>
          </cell>
        </row>
        <row r="39">
          <cell r="A39">
            <v>417</v>
          </cell>
          <cell r="B39" t="str">
            <v>CONSULTORIO DENTAL</v>
          </cell>
          <cell r="C39">
            <v>241</v>
          </cell>
        </row>
        <row r="40">
          <cell r="A40">
            <v>428</v>
          </cell>
          <cell r="B40" t="str">
            <v>COMERCIANTES SEMIFIJOS</v>
          </cell>
          <cell r="C40">
            <v>10769.54</v>
          </cell>
        </row>
        <row r="41">
          <cell r="A41">
            <v>430</v>
          </cell>
          <cell r="B41" t="str">
            <v>LOCALES MERCADO HIDALGO</v>
          </cell>
          <cell r="C41">
            <v>1938.67</v>
          </cell>
        </row>
        <row r="42">
          <cell r="A42">
            <v>433</v>
          </cell>
          <cell r="B42" t="str">
            <v>SOBRANTES</v>
          </cell>
          <cell r="C42">
            <v>20.65</v>
          </cell>
        </row>
        <row r="43">
          <cell r="A43">
            <v>436</v>
          </cell>
          <cell r="B43" t="str">
            <v>SANITARIOS PRESA DE LA OLLA</v>
          </cell>
          <cell r="C43">
            <v>196</v>
          </cell>
        </row>
        <row r="44">
          <cell r="A44">
            <v>441</v>
          </cell>
          <cell r="B44" t="str">
            <v>SANITARIOS LOS PASTITOS</v>
          </cell>
          <cell r="C44">
            <v>52</v>
          </cell>
        </row>
        <row r="45">
          <cell r="A45">
            <v>447</v>
          </cell>
          <cell r="B45" t="str">
            <v>LAS CALAS</v>
          </cell>
          <cell r="C45">
            <v>24</v>
          </cell>
        </row>
        <row r="46">
          <cell r="A46">
            <v>454</v>
          </cell>
          <cell r="B46" t="str">
            <v>FIESTAS TRADICIONALES</v>
          </cell>
          <cell r="C46">
            <v>710</v>
          </cell>
        </row>
        <row r="47">
          <cell r="A47">
            <v>479</v>
          </cell>
          <cell r="B47" t="str">
            <v>COMERCIANTES AMBULANTES</v>
          </cell>
          <cell r="C47">
            <v>360</v>
          </cell>
        </row>
        <row r="48">
          <cell r="A48">
            <v>482</v>
          </cell>
          <cell r="B48" t="str">
            <v>CALLEJONEADAS</v>
          </cell>
          <cell r="C48">
            <v>337</v>
          </cell>
        </row>
        <row r="49">
          <cell r="A49">
            <v>484</v>
          </cell>
          <cell r="B49" t="str">
            <v>PERMISO PARA ESPECTÁCULOS O CE</v>
          </cell>
          <cell r="C49">
            <v>912</v>
          </cell>
        </row>
        <row r="50">
          <cell r="A50">
            <v>502</v>
          </cell>
          <cell r="B50" t="str">
            <v>RECARGOS OTROS IMPTOS Y DERECH</v>
          </cell>
          <cell r="C50">
            <v>2597.87</v>
          </cell>
        </row>
        <row r="51">
          <cell r="A51">
            <v>504</v>
          </cell>
          <cell r="B51" t="str">
            <v>AVISO EXTEMP TERM DE OBRA</v>
          </cell>
          <cell r="C51">
            <v>476</v>
          </cell>
        </row>
        <row r="52">
          <cell r="A52">
            <v>507</v>
          </cell>
          <cell r="B52" t="str">
            <v>INF AL BANDO POLICIA Y BUEN GO</v>
          </cell>
          <cell r="C52">
            <v>700</v>
          </cell>
        </row>
        <row r="53">
          <cell r="A53">
            <v>508</v>
          </cell>
          <cell r="B53" t="str">
            <v>INF LEY DE TRANSITO Y SU REGLA</v>
          </cell>
          <cell r="C53">
            <v>9203</v>
          </cell>
        </row>
        <row r="54">
          <cell r="A54">
            <v>509</v>
          </cell>
          <cell r="B54" t="str">
            <v>EXTEMP VERIFICACION AMB VEHICU</v>
          </cell>
          <cell r="C54">
            <v>1843</v>
          </cell>
        </row>
        <row r="55">
          <cell r="A55">
            <v>536</v>
          </cell>
          <cell r="B55" t="str">
            <v>PADRON DE PROVEEDORES</v>
          </cell>
          <cell r="C55">
            <v>674</v>
          </cell>
        </row>
        <row r="56">
          <cell r="A56">
            <v>544</v>
          </cell>
          <cell r="B56" t="str">
            <v>INFRACCIONES AL REGLAMENTO DE</v>
          </cell>
          <cell r="C56">
            <v>318.85000000000002</v>
          </cell>
        </row>
        <row r="57">
          <cell r="A57">
            <v>730</v>
          </cell>
          <cell r="B57" t="str">
            <v>FIDER</v>
          </cell>
          <cell r="C57">
            <v>1300</v>
          </cell>
        </row>
      </sheetData>
      <sheetData sheetId="98"/>
      <sheetData sheetId="99">
        <row r="1">
          <cell r="A1">
            <v>1</v>
          </cell>
          <cell r="B1" t="str">
            <v>IMPTO. PREDIAL URBANO CORRIENT</v>
          </cell>
          <cell r="C1">
            <v>40991.839999999997</v>
          </cell>
        </row>
        <row r="2">
          <cell r="A2">
            <v>2</v>
          </cell>
          <cell r="B2" t="str">
            <v>IMPTO. PREDIAL RUSTICO CORRIEN</v>
          </cell>
          <cell r="C2">
            <v>6663.01</v>
          </cell>
        </row>
        <row r="3">
          <cell r="A3">
            <v>4</v>
          </cell>
          <cell r="B3" t="str">
            <v>RECARGOS 3%</v>
          </cell>
          <cell r="C3">
            <v>11928.31</v>
          </cell>
        </row>
        <row r="4">
          <cell r="A4">
            <v>7</v>
          </cell>
          <cell r="B4" t="str">
            <v>IMPTO. PREDIAL URBANO REZAGO</v>
          </cell>
          <cell r="C4">
            <v>29453.13</v>
          </cell>
        </row>
        <row r="5">
          <cell r="A5">
            <v>8</v>
          </cell>
          <cell r="B5" t="str">
            <v>IMPTO. PREDIAL RUSTICO REZAGO</v>
          </cell>
          <cell r="C5">
            <v>271.75</v>
          </cell>
        </row>
        <row r="6">
          <cell r="A6">
            <v>13</v>
          </cell>
          <cell r="B6" t="str">
            <v>HONORARIOS DE COBRANZA</v>
          </cell>
          <cell r="C6">
            <v>2772.02</v>
          </cell>
        </row>
        <row r="7">
          <cell r="A7">
            <v>14</v>
          </cell>
          <cell r="B7" t="str">
            <v>C.O.A. 20%</v>
          </cell>
          <cell r="C7">
            <v>153</v>
          </cell>
        </row>
        <row r="8">
          <cell r="A8">
            <v>103</v>
          </cell>
          <cell r="B8" t="str">
            <v>TRASLACION DE DOMINIO</v>
          </cell>
          <cell r="C8">
            <v>6459.67</v>
          </cell>
        </row>
        <row r="9">
          <cell r="A9">
            <v>104</v>
          </cell>
          <cell r="B9" t="str">
            <v>SOBRE DIVISION Y LOTIFICACION</v>
          </cell>
          <cell r="C9">
            <v>517.19000000000005</v>
          </cell>
        </row>
        <row r="10">
          <cell r="A10">
            <v>112</v>
          </cell>
          <cell r="B10" t="str">
            <v>ESPECTACULOS PUBLICOS PERMANEN</v>
          </cell>
          <cell r="C10">
            <v>7026.36</v>
          </cell>
        </row>
        <row r="11">
          <cell r="A11">
            <v>200</v>
          </cell>
          <cell r="B11" t="str">
            <v>RASTRO</v>
          </cell>
          <cell r="C11">
            <v>3979.1</v>
          </cell>
        </row>
        <row r="12">
          <cell r="A12">
            <v>201</v>
          </cell>
          <cell r="B12" t="str">
            <v>RECOLECCION DE BASURA</v>
          </cell>
          <cell r="C12">
            <v>2357.9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379</v>
          </cell>
        </row>
        <row r="15">
          <cell r="A15">
            <v>206</v>
          </cell>
          <cell r="B15" t="str">
            <v>ESTACIONAMIENTO MERCADO HIDALG</v>
          </cell>
          <cell r="C15">
            <v>810</v>
          </cell>
        </row>
        <row r="16">
          <cell r="A16">
            <v>210</v>
          </cell>
          <cell r="B16" t="str">
            <v>POR LIC. DE CONST. Y AMPLIACIO</v>
          </cell>
          <cell r="C16">
            <v>917.61</v>
          </cell>
        </row>
        <row r="17">
          <cell r="A17">
            <v>217</v>
          </cell>
          <cell r="B17" t="str">
            <v>ANALISIS DE FAC PARA DIV LOT O</v>
          </cell>
          <cell r="C17">
            <v>2880.57</v>
          </cell>
        </row>
        <row r="18">
          <cell r="A18">
            <v>221</v>
          </cell>
          <cell r="B18" t="str">
            <v>LIC USO SUELO ALIN N. OFIC COM</v>
          </cell>
          <cell r="C18">
            <v>12899.61</v>
          </cell>
        </row>
        <row r="19">
          <cell r="A19">
            <v>229</v>
          </cell>
          <cell r="B19" t="str">
            <v>CONSTANCIAS DE ESTADO DE CUENT</v>
          </cell>
          <cell r="C19">
            <v>4220.76</v>
          </cell>
        </row>
        <row r="20">
          <cell r="A20">
            <v>244</v>
          </cell>
          <cell r="B20" t="str">
            <v>EXP DE LIC O PERM P/ ESTAB DE</v>
          </cell>
          <cell r="C20">
            <v>381.29</v>
          </cell>
        </row>
        <row r="21">
          <cell r="A21">
            <v>248</v>
          </cell>
          <cell r="B21" t="str">
            <v>ESTACIONAMIENTO EX. EST. FERRO</v>
          </cell>
          <cell r="C21">
            <v>1212</v>
          </cell>
        </row>
        <row r="22">
          <cell r="A22">
            <v>253</v>
          </cell>
          <cell r="B22" t="str">
            <v>ESTACIONAMIENTO EMBAJADORAS  (</v>
          </cell>
          <cell r="C22">
            <v>2751</v>
          </cell>
        </row>
        <row r="23">
          <cell r="A23">
            <v>254</v>
          </cell>
          <cell r="B23" t="str">
            <v>POR CERTIF.TERMINO DE OBRA</v>
          </cell>
          <cell r="C23">
            <v>64.53</v>
          </cell>
        </row>
        <row r="24">
          <cell r="A24">
            <v>256</v>
          </cell>
          <cell r="B24" t="str">
            <v>POR ALINEAM. N° USO HABIT</v>
          </cell>
          <cell r="C24">
            <v>6281.94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267</v>
          </cell>
          <cell r="B26" t="str">
            <v>CONSTANCIA  DE VERIFICACION PR</v>
          </cell>
          <cell r="C26">
            <v>296.72000000000003</v>
          </cell>
        </row>
        <row r="27">
          <cell r="A27">
            <v>272</v>
          </cell>
          <cell r="B27" t="str">
            <v>PENSION EST. EX ESTACION DEL F</v>
          </cell>
          <cell r="C27">
            <v>1251.1199999999999</v>
          </cell>
        </row>
        <row r="28">
          <cell r="A28">
            <v>274</v>
          </cell>
          <cell r="B28" t="str">
            <v>EXTENSION DE HORARIO</v>
          </cell>
          <cell r="C28">
            <v>3716.1</v>
          </cell>
        </row>
        <row r="29">
          <cell r="A29">
            <v>276</v>
          </cell>
          <cell r="B29" t="str">
            <v>CONSTANCIAS DIRECCION DE TRANS</v>
          </cell>
          <cell r="C29">
            <v>586.6</v>
          </cell>
        </row>
        <row r="30">
          <cell r="A30">
            <v>278</v>
          </cell>
          <cell r="B30" t="str">
            <v>CONSTANCIAS QUE EXPIDAN LAS DE</v>
          </cell>
          <cell r="C30">
            <v>1089.4000000000001</v>
          </cell>
        </row>
        <row r="31">
          <cell r="A31">
            <v>286</v>
          </cell>
          <cell r="B31" t="str">
            <v>PERMISO SUPLETORIO DE TRANSPOR</v>
          </cell>
          <cell r="C31">
            <v>395.52</v>
          </cell>
        </row>
        <row r="32">
          <cell r="A32">
            <v>289</v>
          </cell>
          <cell r="B32" t="str">
            <v>CONFORMIDAD PARA QUEMA DE FUEG</v>
          </cell>
          <cell r="C32">
            <v>252.78</v>
          </cell>
        </row>
        <row r="33">
          <cell r="A33">
            <v>293</v>
          </cell>
          <cell r="B33" t="str">
            <v>SERVICIOS EXTRAORDINARIOS</v>
          </cell>
          <cell r="C33">
            <v>972.6</v>
          </cell>
        </row>
        <row r="34">
          <cell r="A34">
            <v>297</v>
          </cell>
          <cell r="B34" t="str">
            <v>D.A.P.</v>
          </cell>
          <cell r="C34">
            <v>720</v>
          </cell>
        </row>
        <row r="35">
          <cell r="A35">
            <v>405</v>
          </cell>
          <cell r="B35" t="str">
            <v>CENTRO DE CONVIVENCIA EL ENCIN</v>
          </cell>
          <cell r="C35">
            <v>1499</v>
          </cell>
        </row>
        <row r="36">
          <cell r="A36">
            <v>407</v>
          </cell>
          <cell r="B36" t="str">
            <v>MUSEO MOMIAS</v>
          </cell>
          <cell r="C36">
            <v>17317</v>
          </cell>
        </row>
        <row r="37">
          <cell r="A37">
            <v>410</v>
          </cell>
          <cell r="B37" t="str">
            <v>MONUMENTO AL PIPILA</v>
          </cell>
          <cell r="C37">
            <v>408</v>
          </cell>
        </row>
        <row r="38">
          <cell r="A38">
            <v>411</v>
          </cell>
          <cell r="B38" t="str">
            <v>MERCADO HIDALGO</v>
          </cell>
          <cell r="C38">
            <v>2174</v>
          </cell>
        </row>
        <row r="39">
          <cell r="A39">
            <v>412</v>
          </cell>
          <cell r="B39" t="str">
            <v>MERCADO EMBAJADORAS</v>
          </cell>
          <cell r="C39">
            <v>3388.8</v>
          </cell>
        </row>
        <row r="40">
          <cell r="A40">
            <v>414</v>
          </cell>
          <cell r="B40" t="str">
            <v>OTROS PRODUCTOS</v>
          </cell>
          <cell r="C40">
            <v>17.399999999999999</v>
          </cell>
        </row>
        <row r="41">
          <cell r="A41">
            <v>427</v>
          </cell>
          <cell r="B41" t="str">
            <v>TALLERES MECANICOS</v>
          </cell>
          <cell r="C41">
            <v>832</v>
          </cell>
        </row>
        <row r="42">
          <cell r="A42">
            <v>428</v>
          </cell>
          <cell r="B42" t="str">
            <v>COMERCIANTES SEMIFIJOS</v>
          </cell>
          <cell r="C42">
            <v>12247</v>
          </cell>
        </row>
        <row r="43">
          <cell r="A43">
            <v>430</v>
          </cell>
          <cell r="B43" t="str">
            <v>LOCALES MERCADO HIDALGO</v>
          </cell>
          <cell r="C43">
            <v>9108</v>
          </cell>
        </row>
        <row r="44">
          <cell r="A44">
            <v>432</v>
          </cell>
          <cell r="B44" t="str">
            <v>LOCALES PANTEON</v>
          </cell>
          <cell r="C44">
            <v>671</v>
          </cell>
        </row>
        <row r="45">
          <cell r="A45">
            <v>433</v>
          </cell>
          <cell r="B45" t="str">
            <v>SOBRANTES</v>
          </cell>
          <cell r="C45">
            <v>50.07</v>
          </cell>
        </row>
        <row r="46">
          <cell r="A46">
            <v>436</v>
          </cell>
          <cell r="B46" t="str">
            <v>SANITARIOS PRESA DE LA OLLA</v>
          </cell>
          <cell r="C46">
            <v>356</v>
          </cell>
        </row>
        <row r="47">
          <cell r="A47">
            <v>441</v>
          </cell>
          <cell r="B47" t="str">
            <v>SANITARIOS LOS PASTITOS</v>
          </cell>
          <cell r="C47">
            <v>92</v>
          </cell>
        </row>
        <row r="48">
          <cell r="A48">
            <v>447</v>
          </cell>
          <cell r="B48" t="str">
            <v>LAS CALAS</v>
          </cell>
          <cell r="C48">
            <v>24</v>
          </cell>
        </row>
        <row r="49">
          <cell r="A49">
            <v>470</v>
          </cell>
          <cell r="B49" t="str">
            <v>LOCALES ESTACION</v>
          </cell>
          <cell r="C49">
            <v>1293</v>
          </cell>
        </row>
        <row r="50">
          <cell r="A50">
            <v>477</v>
          </cell>
          <cell r="B50" t="str">
            <v>PADRON DIRECTOR RESPONSABLE DE</v>
          </cell>
          <cell r="C50">
            <v>1409</v>
          </cell>
        </row>
        <row r="51">
          <cell r="A51">
            <v>479</v>
          </cell>
          <cell r="B51" t="str">
            <v>COMERCIANTES AMBULANTES</v>
          </cell>
          <cell r="C51">
            <v>1685.83</v>
          </cell>
        </row>
        <row r="52">
          <cell r="A52">
            <v>483</v>
          </cell>
          <cell r="B52" t="str">
            <v>PROMOTOR TURISTICO</v>
          </cell>
          <cell r="C52">
            <v>236</v>
          </cell>
        </row>
        <row r="53">
          <cell r="A53">
            <v>493</v>
          </cell>
          <cell r="B53" t="str">
            <v>RENOVACION PERMISO P/ USO VIA</v>
          </cell>
          <cell r="C53">
            <v>135</v>
          </cell>
        </row>
        <row r="54">
          <cell r="A54">
            <v>497</v>
          </cell>
          <cell r="B54" t="str">
            <v>CENTRO ADOC</v>
          </cell>
          <cell r="C54">
            <v>208</v>
          </cell>
        </row>
        <row r="55">
          <cell r="A55">
            <v>502</v>
          </cell>
          <cell r="B55" t="str">
            <v>RECARGOS OTROS IMPTOS Y DERECH</v>
          </cell>
          <cell r="C55">
            <v>2355.81</v>
          </cell>
        </row>
        <row r="56">
          <cell r="A56">
            <v>506</v>
          </cell>
          <cell r="B56" t="str">
            <v>INFRACCIONES DIRECCION DE FISC</v>
          </cell>
          <cell r="C56">
            <v>3826.2</v>
          </cell>
        </row>
        <row r="57">
          <cell r="A57">
            <v>507</v>
          </cell>
          <cell r="B57" t="str">
            <v>INF AL BANDO POLICIA Y BUEN GO</v>
          </cell>
          <cell r="C57">
            <v>1240</v>
          </cell>
        </row>
        <row r="58">
          <cell r="A58">
            <v>508</v>
          </cell>
          <cell r="B58" t="str">
            <v>INF LEY DE TRANSITO Y SU REGLA</v>
          </cell>
          <cell r="C58">
            <v>9835</v>
          </cell>
        </row>
        <row r="59">
          <cell r="A59">
            <v>509</v>
          </cell>
          <cell r="B59" t="str">
            <v>EXTEMP VERIFICACION AMB VEHICU</v>
          </cell>
          <cell r="C59">
            <v>1305</v>
          </cell>
        </row>
        <row r="60">
          <cell r="A60">
            <v>526</v>
          </cell>
          <cell r="B60" t="str">
            <v>RESPUESTA DE AYUNTAMIENTO</v>
          </cell>
          <cell r="C60">
            <v>1342</v>
          </cell>
        </row>
        <row r="61">
          <cell r="A61">
            <v>536</v>
          </cell>
          <cell r="B61" t="str">
            <v>PADRON DE PROVEEDORES</v>
          </cell>
          <cell r="C61">
            <v>337</v>
          </cell>
        </row>
        <row r="62">
          <cell r="A62">
            <v>544</v>
          </cell>
          <cell r="B62" t="str">
            <v>INFRACCIONES AL REGLAMENTO DE</v>
          </cell>
          <cell r="C62">
            <v>318.85000000000002</v>
          </cell>
        </row>
        <row r="63">
          <cell r="A63">
            <v>731</v>
          </cell>
          <cell r="B63" t="str">
            <v>FONDO PARA EL MEJORAMIENTO Y D</v>
          </cell>
          <cell r="C63">
            <v>1050000</v>
          </cell>
        </row>
        <row r="64">
          <cell r="A64">
            <v>817</v>
          </cell>
          <cell r="B64" t="str">
            <v>ANTICIPOS OTROS INGRESOS</v>
          </cell>
          <cell r="C64">
            <v>394</v>
          </cell>
        </row>
        <row r="65">
          <cell r="A65">
            <v>860</v>
          </cell>
          <cell r="B65" t="str">
            <v>PROG. ESCOLAR RESIDUOS SOLIDOS</v>
          </cell>
          <cell r="C65">
            <v>6976.1</v>
          </cell>
        </row>
        <row r="66">
          <cell r="A66">
            <v>923</v>
          </cell>
          <cell r="B66" t="str">
            <v>OTROS DEUDORES</v>
          </cell>
          <cell r="C66">
            <v>150574.84</v>
          </cell>
        </row>
      </sheetData>
      <sheetData sheetId="100"/>
      <sheetData sheetId="101">
        <row r="1">
          <cell r="A1">
            <v>1</v>
          </cell>
          <cell r="B1" t="str">
            <v>IMPTO. PREDIAL URBANO CORRIENT</v>
          </cell>
          <cell r="C1">
            <v>47924.28</v>
          </cell>
        </row>
        <row r="2">
          <cell r="A2">
            <v>2</v>
          </cell>
          <cell r="B2" t="str">
            <v>IMPTO. PREDIAL RUSTICO CORRIEN</v>
          </cell>
          <cell r="C2">
            <v>11014.85</v>
          </cell>
        </row>
        <row r="3">
          <cell r="A3">
            <v>4</v>
          </cell>
          <cell r="B3" t="str">
            <v>RECARGOS 3%</v>
          </cell>
          <cell r="C3">
            <v>8290.1299999999992</v>
          </cell>
        </row>
        <row r="4">
          <cell r="A4">
            <v>7</v>
          </cell>
          <cell r="B4" t="str">
            <v>IMPTO. PREDIAL URBANO REZAGO</v>
          </cell>
          <cell r="C4">
            <v>22950.18</v>
          </cell>
        </row>
        <row r="5">
          <cell r="A5">
            <v>8</v>
          </cell>
          <cell r="B5" t="str">
            <v>IMPTO. PREDIAL RUSTICO REZAGO</v>
          </cell>
          <cell r="C5">
            <v>4211.74</v>
          </cell>
        </row>
        <row r="6">
          <cell r="A6">
            <v>13</v>
          </cell>
          <cell r="B6" t="str">
            <v>HONORARIOS DE COBRANZA</v>
          </cell>
          <cell r="C6">
            <v>2493.39</v>
          </cell>
        </row>
        <row r="7">
          <cell r="A7">
            <v>14</v>
          </cell>
          <cell r="B7" t="str">
            <v>C.O.A. 20%</v>
          </cell>
          <cell r="C7">
            <v>155.5</v>
          </cell>
        </row>
        <row r="8">
          <cell r="A8">
            <v>103</v>
          </cell>
          <cell r="B8" t="str">
            <v>TRASLACION DE DOMINIO</v>
          </cell>
          <cell r="C8">
            <v>13143.72</v>
          </cell>
        </row>
        <row r="9">
          <cell r="A9">
            <v>104</v>
          </cell>
          <cell r="B9" t="str">
            <v>SOBRE DIVISION Y LOTIFICACION</v>
          </cell>
          <cell r="C9">
            <v>296.98</v>
          </cell>
        </row>
        <row r="10">
          <cell r="A10">
            <v>114</v>
          </cell>
          <cell r="B10" t="str">
            <v>IMPUESTO SOBRE  EXPLOTACION  D</v>
          </cell>
          <cell r="C10">
            <v>7036.32</v>
          </cell>
        </row>
        <row r="11">
          <cell r="A11">
            <v>200</v>
          </cell>
          <cell r="B11" t="str">
            <v>RASTRO</v>
          </cell>
          <cell r="C11">
            <v>5132.92</v>
          </cell>
        </row>
        <row r="12">
          <cell r="A12">
            <v>201</v>
          </cell>
          <cell r="B12" t="str">
            <v>RECOLECCION DE BASURA</v>
          </cell>
          <cell r="C12">
            <v>4940.54</v>
          </cell>
        </row>
        <row r="13">
          <cell r="A13">
            <v>203</v>
          </cell>
          <cell r="B13" t="str">
            <v>PANTEONES CIUDAD</v>
          </cell>
          <cell r="C13">
            <v>1505.17</v>
          </cell>
        </row>
        <row r="14">
          <cell r="A14">
            <v>204</v>
          </cell>
          <cell r="B14" t="str">
            <v>PANTEONES COMUNIDADES</v>
          </cell>
          <cell r="C14">
            <v>1265.8399999999999</v>
          </cell>
        </row>
        <row r="15">
          <cell r="A15">
            <v>205</v>
          </cell>
          <cell r="B15" t="str">
            <v>ESTACIONAMIENTO MUSEO MOMIAS</v>
          </cell>
          <cell r="C15">
            <v>408</v>
          </cell>
        </row>
        <row r="16">
          <cell r="A16">
            <v>206</v>
          </cell>
          <cell r="B16" t="str">
            <v>ESTACIONAMIENTO MERCADO HIDALG</v>
          </cell>
          <cell r="C16">
            <v>1017</v>
          </cell>
        </row>
        <row r="17">
          <cell r="A17">
            <v>210</v>
          </cell>
          <cell r="B17" t="str">
            <v>POR LIC. DE CONST. Y AMPLIACIO</v>
          </cell>
          <cell r="C17">
            <v>231.72</v>
          </cell>
        </row>
        <row r="18">
          <cell r="A18">
            <v>221</v>
          </cell>
          <cell r="B18" t="str">
            <v>LIC USO SUELO ALIN N. OFIC COM</v>
          </cell>
          <cell r="C18">
            <v>835.27</v>
          </cell>
        </row>
        <row r="19">
          <cell r="A19">
            <v>229</v>
          </cell>
          <cell r="B19" t="str">
            <v>CONSTANCIAS DE ESTADO DE CUENT</v>
          </cell>
          <cell r="C19">
            <v>5673.6</v>
          </cell>
        </row>
        <row r="20">
          <cell r="A20">
            <v>248</v>
          </cell>
          <cell r="B20" t="str">
            <v>ESTACIONAMIENTO EX. EST. FERRO</v>
          </cell>
          <cell r="C20">
            <v>1451</v>
          </cell>
        </row>
        <row r="21">
          <cell r="A21">
            <v>253</v>
          </cell>
          <cell r="B21" t="str">
            <v>ESTACIONAMIENTO EMBAJADORAS  (</v>
          </cell>
          <cell r="C21">
            <v>2897</v>
          </cell>
        </row>
        <row r="22">
          <cell r="A22">
            <v>254</v>
          </cell>
          <cell r="B22" t="str">
            <v>POR CERTIF.TERMINO DE OBRA</v>
          </cell>
          <cell r="C22">
            <v>446.65</v>
          </cell>
        </row>
        <row r="23">
          <cell r="A23">
            <v>256</v>
          </cell>
          <cell r="B23" t="str">
            <v>POR ALINEAM. N° USO HABIT</v>
          </cell>
          <cell r="C23">
            <v>1363.41</v>
          </cell>
        </row>
        <row r="24">
          <cell r="A24">
            <v>264</v>
          </cell>
          <cell r="B24" t="str">
            <v>DERECHOS REFRENDO ANUAL CONCES</v>
          </cell>
          <cell r="C24">
            <v>649.12</v>
          </cell>
        </row>
        <row r="25">
          <cell r="A25">
            <v>273</v>
          </cell>
          <cell r="B25" t="str">
            <v>PENSION EST. JARDIN EMBAJADORA</v>
          </cell>
          <cell r="C25">
            <v>2324.4</v>
          </cell>
        </row>
        <row r="26">
          <cell r="A26">
            <v>274</v>
          </cell>
          <cell r="B26" t="str">
            <v>EXTENSION DE HORARIO</v>
          </cell>
          <cell r="C26">
            <v>19323.72</v>
          </cell>
        </row>
        <row r="27">
          <cell r="A27">
            <v>276</v>
          </cell>
          <cell r="B27" t="str">
            <v>CONSTANCIAS DIRECCION DE TRANS</v>
          </cell>
          <cell r="C27">
            <v>1005.6</v>
          </cell>
        </row>
        <row r="28">
          <cell r="A28">
            <v>278</v>
          </cell>
          <cell r="B28" t="str">
            <v>CONSTANCIAS QUE EXPIDAN LAS DE</v>
          </cell>
          <cell r="C28">
            <v>1089.4000000000001</v>
          </cell>
        </row>
        <row r="29">
          <cell r="A29">
            <v>280</v>
          </cell>
          <cell r="B29" t="str">
            <v>SERVICIOS CONTROL CANINO</v>
          </cell>
          <cell r="C29">
            <v>250.4</v>
          </cell>
        </row>
        <row r="30">
          <cell r="A30">
            <v>286</v>
          </cell>
          <cell r="B30" t="str">
            <v>PERMISO SUPLETORIO DE TRANSPOR</v>
          </cell>
          <cell r="C30">
            <v>370.8</v>
          </cell>
        </row>
        <row r="31">
          <cell r="A31">
            <v>297</v>
          </cell>
          <cell r="B31" t="str">
            <v>D.A.P.</v>
          </cell>
          <cell r="C31">
            <v>960</v>
          </cell>
        </row>
        <row r="32">
          <cell r="A32">
            <v>400</v>
          </cell>
          <cell r="B32" t="str">
            <v>LOCALES PRESA DE LA OLLA</v>
          </cell>
          <cell r="C32">
            <v>908</v>
          </cell>
        </row>
        <row r="33">
          <cell r="A33">
            <v>405</v>
          </cell>
          <cell r="B33" t="str">
            <v>CENTRO DE CONVIVENCIA EL ENCIN</v>
          </cell>
          <cell r="C33">
            <v>200</v>
          </cell>
        </row>
        <row r="34">
          <cell r="A34">
            <v>407</v>
          </cell>
          <cell r="B34" t="str">
            <v>MUSEO MOMIAS</v>
          </cell>
          <cell r="C34">
            <v>13569</v>
          </cell>
        </row>
        <row r="35">
          <cell r="A35">
            <v>410</v>
          </cell>
          <cell r="B35" t="str">
            <v>MONUMENTO AL PIPILA</v>
          </cell>
          <cell r="C35">
            <v>828</v>
          </cell>
        </row>
        <row r="36">
          <cell r="A36">
            <v>411</v>
          </cell>
          <cell r="B36" t="str">
            <v>MERCADO HIDALGO</v>
          </cell>
          <cell r="C36">
            <v>17525</v>
          </cell>
        </row>
        <row r="37">
          <cell r="A37">
            <v>412</v>
          </cell>
          <cell r="B37" t="str">
            <v>MERCADO EMBAJADORAS</v>
          </cell>
          <cell r="C37">
            <v>3093.8</v>
          </cell>
        </row>
        <row r="38">
          <cell r="A38">
            <v>414</v>
          </cell>
          <cell r="B38" t="str">
            <v>OTROS PRODUCTOS</v>
          </cell>
          <cell r="C38">
            <v>17.399999999999999</v>
          </cell>
        </row>
        <row r="39">
          <cell r="A39">
            <v>417</v>
          </cell>
          <cell r="B39" t="str">
            <v>CONSULTORIO DENTAL</v>
          </cell>
          <cell r="C39">
            <v>66</v>
          </cell>
        </row>
        <row r="40">
          <cell r="A40">
            <v>421</v>
          </cell>
          <cell r="B40" t="str">
            <v>DECLARACIONES, FORMATOS Y AVIS</v>
          </cell>
          <cell r="C40">
            <v>77</v>
          </cell>
        </row>
        <row r="41">
          <cell r="A41">
            <v>426</v>
          </cell>
          <cell r="B41" t="str">
            <v>AREAS OCUP POR HOT, REST, BARE</v>
          </cell>
          <cell r="C41">
            <v>24008.400000000001</v>
          </cell>
        </row>
        <row r="42">
          <cell r="A42">
            <v>428</v>
          </cell>
          <cell r="B42" t="str">
            <v>COMERCIANTES SEMIFIJOS</v>
          </cell>
          <cell r="C42">
            <v>10622.27</v>
          </cell>
        </row>
        <row r="43">
          <cell r="A43">
            <v>433</v>
          </cell>
          <cell r="B43" t="str">
            <v>SOBRANTES</v>
          </cell>
          <cell r="C43">
            <v>16.68</v>
          </cell>
        </row>
        <row r="44">
          <cell r="A44">
            <v>436</v>
          </cell>
          <cell r="B44" t="str">
            <v>SANITARIOS PRESA DE LA OLLA</v>
          </cell>
          <cell r="C44">
            <v>400</v>
          </cell>
        </row>
        <row r="45">
          <cell r="A45">
            <v>441</v>
          </cell>
          <cell r="B45" t="str">
            <v>SANITARIOS LOS PASTITOS</v>
          </cell>
          <cell r="C45">
            <v>48</v>
          </cell>
        </row>
        <row r="46">
          <cell r="A46">
            <v>447</v>
          </cell>
          <cell r="B46" t="str">
            <v>LAS CALAS</v>
          </cell>
          <cell r="C46">
            <v>48</v>
          </cell>
        </row>
        <row r="47">
          <cell r="A47">
            <v>470</v>
          </cell>
          <cell r="B47" t="str">
            <v>LOCALES ESTACION</v>
          </cell>
          <cell r="C47">
            <v>3037</v>
          </cell>
        </row>
        <row r="48">
          <cell r="A48">
            <v>502</v>
          </cell>
          <cell r="B48" t="str">
            <v>RECARGOS OTROS IMPTOS Y DERECH</v>
          </cell>
          <cell r="C48">
            <v>6181.7</v>
          </cell>
        </row>
        <row r="49">
          <cell r="A49">
            <v>506</v>
          </cell>
          <cell r="B49" t="str">
            <v>INFRACCIONES DIRECCION DE FISC</v>
          </cell>
          <cell r="C49">
            <v>1700.53</v>
          </cell>
        </row>
        <row r="50">
          <cell r="A50">
            <v>507</v>
          </cell>
          <cell r="B50" t="str">
            <v>INF AL BANDO POLICIA Y BUEN GO</v>
          </cell>
          <cell r="C50">
            <v>150</v>
          </cell>
        </row>
        <row r="51">
          <cell r="A51">
            <v>508</v>
          </cell>
          <cell r="B51" t="str">
            <v>INF LEY DE TRANSITO Y SU REGLA</v>
          </cell>
          <cell r="C51">
            <v>10849</v>
          </cell>
        </row>
        <row r="52">
          <cell r="A52">
            <v>509</v>
          </cell>
          <cell r="B52" t="str">
            <v>EXTEMP VERIFICACION AMB VEHICU</v>
          </cell>
          <cell r="C52">
            <v>691</v>
          </cell>
        </row>
        <row r="53">
          <cell r="A53">
            <v>526</v>
          </cell>
          <cell r="B53" t="str">
            <v>RESPUESTA DE AYUNTAMIENTO</v>
          </cell>
          <cell r="C53">
            <v>671</v>
          </cell>
        </row>
        <row r="54">
          <cell r="A54">
            <v>536</v>
          </cell>
          <cell r="B54" t="str">
            <v>PADRON DE PROVEEDORES</v>
          </cell>
          <cell r="C54">
            <v>1685</v>
          </cell>
        </row>
        <row r="55">
          <cell r="A55">
            <v>730</v>
          </cell>
          <cell r="B55" t="str">
            <v>FIDER</v>
          </cell>
          <cell r="C55">
            <v>54138</v>
          </cell>
        </row>
        <row r="56">
          <cell r="A56">
            <v>898</v>
          </cell>
          <cell r="B56" t="str">
            <v>APORTACIONES VOLUNTARIAS BOMBE</v>
          </cell>
          <cell r="C56">
            <v>25882.49</v>
          </cell>
        </row>
      </sheetData>
      <sheetData sheetId="102"/>
      <sheetData sheetId="103">
        <row r="1">
          <cell r="A1">
            <v>1</v>
          </cell>
          <cell r="B1" t="str">
            <v>IMPTO. PREDIAL URBANO CORRIENT</v>
          </cell>
          <cell r="C1">
            <v>49015.03</v>
          </cell>
        </row>
        <row r="2">
          <cell r="A2">
            <v>2</v>
          </cell>
          <cell r="B2" t="str">
            <v>IMPTO. PREDIAL RUSTICO CORRIEN</v>
          </cell>
          <cell r="C2">
            <v>10312.459999999999</v>
          </cell>
        </row>
        <row r="3">
          <cell r="A3">
            <v>4</v>
          </cell>
          <cell r="B3" t="str">
            <v>RECARGOS 3%</v>
          </cell>
          <cell r="C3">
            <v>17900.95</v>
          </cell>
        </row>
        <row r="4">
          <cell r="A4">
            <v>7</v>
          </cell>
          <cell r="B4" t="str">
            <v>IMPTO. PREDIAL URBANO REZAGO</v>
          </cell>
          <cell r="C4">
            <v>30823.19</v>
          </cell>
        </row>
        <row r="5">
          <cell r="A5">
            <v>8</v>
          </cell>
          <cell r="B5" t="str">
            <v>IMPTO. PREDIAL RUSTICO REZAGO</v>
          </cell>
          <cell r="C5">
            <v>13957.04</v>
          </cell>
        </row>
        <row r="6">
          <cell r="A6">
            <v>13</v>
          </cell>
          <cell r="B6" t="str">
            <v>HONORARIOS DE COBRANZA</v>
          </cell>
          <cell r="C6">
            <v>4900.93</v>
          </cell>
        </row>
        <row r="7">
          <cell r="A7">
            <v>14</v>
          </cell>
          <cell r="B7" t="str">
            <v>C.O.A. 20%</v>
          </cell>
          <cell r="C7">
            <v>249</v>
          </cell>
        </row>
        <row r="8">
          <cell r="A8">
            <v>103</v>
          </cell>
          <cell r="B8" t="str">
            <v>TRASLACION DE DOMINIO</v>
          </cell>
          <cell r="C8">
            <v>6199.31</v>
          </cell>
        </row>
        <row r="9">
          <cell r="A9">
            <v>104</v>
          </cell>
          <cell r="B9" t="str">
            <v>SOBRE DIVISION Y LOTIFICACION</v>
          </cell>
          <cell r="C9">
            <v>1610.92</v>
          </cell>
        </row>
        <row r="10">
          <cell r="A10">
            <v>107</v>
          </cell>
          <cell r="B10" t="str">
            <v>VIDEO JUEGOS Y FUT-BOLITOS</v>
          </cell>
          <cell r="C10">
            <v>582</v>
          </cell>
        </row>
        <row r="11">
          <cell r="A11">
            <v>112</v>
          </cell>
          <cell r="B11" t="str">
            <v>ESPECTACULOS PUBLICOS PERMANEN</v>
          </cell>
          <cell r="C11">
            <v>12660.31</v>
          </cell>
        </row>
        <row r="12">
          <cell r="A12">
            <v>200</v>
          </cell>
          <cell r="B12" t="str">
            <v>RASTRO</v>
          </cell>
          <cell r="C12">
            <v>10973.1</v>
          </cell>
        </row>
        <row r="13">
          <cell r="A13">
            <v>201</v>
          </cell>
          <cell r="B13" t="str">
            <v>RECOLECCION DE BASURA</v>
          </cell>
          <cell r="C13">
            <v>4601.58</v>
          </cell>
        </row>
        <row r="14">
          <cell r="A14">
            <v>202</v>
          </cell>
          <cell r="B14" t="str">
            <v>SEGURIDAD PUBLICA PERIODO MENS</v>
          </cell>
          <cell r="C14">
            <v>379679.04</v>
          </cell>
        </row>
        <row r="15">
          <cell r="A15">
            <v>203</v>
          </cell>
          <cell r="B15" t="str">
            <v>PANTEONES CIUDAD</v>
          </cell>
          <cell r="C15">
            <v>1596.58</v>
          </cell>
        </row>
        <row r="16">
          <cell r="A16">
            <v>204</v>
          </cell>
          <cell r="B16" t="str">
            <v>PANTEONES COMUNIDADES</v>
          </cell>
          <cell r="C16">
            <v>949.38</v>
          </cell>
        </row>
        <row r="17">
          <cell r="A17">
            <v>205</v>
          </cell>
          <cell r="B17" t="str">
            <v>ESTACIONAMIENTO MUSEO MOMIAS</v>
          </cell>
          <cell r="C17">
            <v>4207</v>
          </cell>
        </row>
        <row r="18">
          <cell r="A18">
            <v>206</v>
          </cell>
          <cell r="B18" t="str">
            <v>ESTACIONAMIENTO MERCADO HIDALG</v>
          </cell>
          <cell r="C18">
            <v>2664</v>
          </cell>
        </row>
        <row r="19">
          <cell r="A19">
            <v>207</v>
          </cell>
          <cell r="B19" t="str">
            <v>ESTAC.  MERCADO EMBAJADORAS</v>
          </cell>
          <cell r="C19">
            <v>804.04</v>
          </cell>
        </row>
        <row r="20">
          <cell r="A20">
            <v>210</v>
          </cell>
          <cell r="B20" t="str">
            <v>POR LIC. DE CONST. Y AMPLIACIO</v>
          </cell>
          <cell r="C20">
            <v>5901.68</v>
          </cell>
        </row>
        <row r="21">
          <cell r="A21">
            <v>211</v>
          </cell>
          <cell r="B21" t="str">
            <v>POR LIC DE REGULARIZACION DE C</v>
          </cell>
          <cell r="C21">
            <v>2346.1799999999998</v>
          </cell>
        </row>
        <row r="22">
          <cell r="A22">
            <v>217</v>
          </cell>
          <cell r="B22" t="str">
            <v>ANALISIS DE FAC PARA DIV LOT O</v>
          </cell>
          <cell r="C22">
            <v>261.87</v>
          </cell>
        </row>
        <row r="23">
          <cell r="A23">
            <v>221</v>
          </cell>
          <cell r="B23" t="str">
            <v>LIC USO SUELO ALIN N. OFIC COM</v>
          </cell>
          <cell r="C23">
            <v>549.52</v>
          </cell>
        </row>
        <row r="24">
          <cell r="A24">
            <v>227</v>
          </cell>
          <cell r="B24" t="str">
            <v>AVALUOS PRACT POR TESORERIA</v>
          </cell>
          <cell r="C24">
            <v>198</v>
          </cell>
        </row>
        <row r="25">
          <cell r="A25">
            <v>229</v>
          </cell>
          <cell r="B25" t="str">
            <v>CONSTANCIAS DE ESTADO DE CUENT</v>
          </cell>
          <cell r="C25">
            <v>2506.8000000000002</v>
          </cell>
        </row>
        <row r="26">
          <cell r="A26">
            <v>244</v>
          </cell>
          <cell r="B26" t="str">
            <v>EXP DE LIC O PERM P/ ESTAB DE</v>
          </cell>
          <cell r="C26">
            <v>1014.53</v>
          </cell>
        </row>
        <row r="27">
          <cell r="A27">
            <v>248</v>
          </cell>
          <cell r="B27" t="str">
            <v>ESTACIONAMIENTO EX. EST. FERRO</v>
          </cell>
          <cell r="C27">
            <v>6926</v>
          </cell>
        </row>
        <row r="28">
          <cell r="A28">
            <v>253</v>
          </cell>
          <cell r="B28" t="str">
            <v>ESTACIONAMIENTO EMBAJADORAS  (</v>
          </cell>
          <cell r="C28">
            <v>8050</v>
          </cell>
        </row>
        <row r="29">
          <cell r="A29">
            <v>254</v>
          </cell>
          <cell r="B29" t="str">
            <v>POR CERTIF.TERMINO DE OBRA</v>
          </cell>
          <cell r="C29">
            <v>1361.93</v>
          </cell>
        </row>
        <row r="30">
          <cell r="A30">
            <v>256</v>
          </cell>
          <cell r="B30" t="str">
            <v>POR ALINEAM. N° USO HABIT</v>
          </cell>
          <cell r="C30">
            <v>4619.53</v>
          </cell>
        </row>
        <row r="31">
          <cell r="A31">
            <v>264</v>
          </cell>
          <cell r="B31" t="str">
            <v>DERECHOS REFRENDO ANUAL CONCES</v>
          </cell>
          <cell r="C31">
            <v>649.12</v>
          </cell>
        </row>
        <row r="32">
          <cell r="A32">
            <v>266</v>
          </cell>
          <cell r="B32" t="str">
            <v>DICTAMEN DE FACTIBILIDAD PROTE</v>
          </cell>
          <cell r="C32">
            <v>1335.3</v>
          </cell>
        </row>
        <row r="33">
          <cell r="A33">
            <v>271</v>
          </cell>
          <cell r="B33" t="str">
            <v>PENSION EST. MUSEO DE MOMIAS</v>
          </cell>
          <cell r="C33">
            <v>1668.16</v>
          </cell>
        </row>
        <row r="34">
          <cell r="A34">
            <v>273</v>
          </cell>
          <cell r="B34" t="str">
            <v>PENSION EST. JARDIN EMBAJADORA</v>
          </cell>
          <cell r="C34">
            <v>2025.92</v>
          </cell>
        </row>
        <row r="35">
          <cell r="A35">
            <v>274</v>
          </cell>
          <cell r="B35" t="str">
            <v>EXTENSION DE HORARIO</v>
          </cell>
          <cell r="C35">
            <v>54255.06</v>
          </cell>
        </row>
        <row r="36">
          <cell r="A36">
            <v>276</v>
          </cell>
          <cell r="B36" t="str">
            <v>CONSTANCIAS DIRECCION DE TRANS</v>
          </cell>
          <cell r="C36">
            <v>838</v>
          </cell>
        </row>
        <row r="37">
          <cell r="A37">
            <v>278</v>
          </cell>
          <cell r="B37" t="str">
            <v>CONSTANCIAS QUE EXPIDAN LAS DE</v>
          </cell>
          <cell r="C37">
            <v>1005.6</v>
          </cell>
        </row>
        <row r="38">
          <cell r="A38">
            <v>289</v>
          </cell>
          <cell r="B38" t="str">
            <v>CONFORMIDAD PARA QUEMA DE FUEG</v>
          </cell>
          <cell r="C38">
            <v>126.39</v>
          </cell>
        </row>
        <row r="39">
          <cell r="A39">
            <v>291</v>
          </cell>
          <cell r="B39" t="str">
            <v>DICTAMEN DE FACTIBILIDAD PARA</v>
          </cell>
          <cell r="C39">
            <v>74.180000000000007</v>
          </cell>
        </row>
        <row r="40">
          <cell r="A40">
            <v>293</v>
          </cell>
          <cell r="B40" t="str">
            <v>SERVICIOS EXTRAORDINARIOS</v>
          </cell>
          <cell r="C40">
            <v>324.2</v>
          </cell>
        </row>
        <row r="41">
          <cell r="A41">
            <v>297</v>
          </cell>
          <cell r="B41" t="str">
            <v>D.A.P.</v>
          </cell>
          <cell r="C41">
            <v>1436.91</v>
          </cell>
        </row>
        <row r="42">
          <cell r="A42">
            <v>400</v>
          </cell>
          <cell r="B42" t="str">
            <v>LOCALES PRESA DE LA OLLA</v>
          </cell>
          <cell r="C42">
            <v>5913.44</v>
          </cell>
        </row>
        <row r="43">
          <cell r="A43">
            <v>405</v>
          </cell>
          <cell r="B43" t="str">
            <v>CENTRO DE CONVIVENCIA EL ENCIN</v>
          </cell>
          <cell r="C43">
            <v>2624</v>
          </cell>
        </row>
        <row r="44">
          <cell r="A44">
            <v>407</v>
          </cell>
          <cell r="B44" t="str">
            <v>MUSEO MOMIAS</v>
          </cell>
          <cell r="C44">
            <v>179021</v>
          </cell>
        </row>
        <row r="45">
          <cell r="A45">
            <v>410</v>
          </cell>
          <cell r="B45" t="str">
            <v>MONUMENTO AL PIPILA</v>
          </cell>
          <cell r="C45">
            <v>1848</v>
          </cell>
        </row>
        <row r="46">
          <cell r="A46">
            <v>411</v>
          </cell>
          <cell r="B46" t="str">
            <v>MERCADO HIDALGO</v>
          </cell>
          <cell r="C46">
            <v>22608.69</v>
          </cell>
        </row>
        <row r="47">
          <cell r="A47">
            <v>412</v>
          </cell>
          <cell r="B47" t="str">
            <v>MERCADO EMBAJADORAS</v>
          </cell>
          <cell r="C47">
            <v>31363.7</v>
          </cell>
        </row>
        <row r="48">
          <cell r="A48">
            <v>414</v>
          </cell>
          <cell r="B48" t="str">
            <v>OTROS PRODUCTOS</v>
          </cell>
          <cell r="C48">
            <v>26.1</v>
          </cell>
        </row>
        <row r="49">
          <cell r="A49">
            <v>418</v>
          </cell>
          <cell r="B49" t="str">
            <v>RENDIMIENTOS E INVERSIONES</v>
          </cell>
          <cell r="C49">
            <v>25711.75</v>
          </cell>
        </row>
        <row r="50">
          <cell r="A50">
            <v>421</v>
          </cell>
          <cell r="B50" t="str">
            <v>DECLARACIONES, FORMATOS Y AVIS</v>
          </cell>
          <cell r="C50">
            <v>22</v>
          </cell>
        </row>
        <row r="51">
          <cell r="A51">
            <v>426</v>
          </cell>
          <cell r="B51" t="str">
            <v>AREAS OCUP POR HOT, REST, BARE</v>
          </cell>
          <cell r="C51">
            <v>54687.11</v>
          </cell>
        </row>
        <row r="52">
          <cell r="A52">
            <v>428</v>
          </cell>
          <cell r="B52" t="str">
            <v>COMERCIANTES SEMIFIJOS</v>
          </cell>
          <cell r="C52">
            <v>41983.14</v>
          </cell>
        </row>
        <row r="53">
          <cell r="A53">
            <v>430</v>
          </cell>
          <cell r="B53" t="str">
            <v>LOCALES MERCADO HIDALGO</v>
          </cell>
          <cell r="C53">
            <v>671</v>
          </cell>
        </row>
        <row r="54">
          <cell r="A54">
            <v>431</v>
          </cell>
          <cell r="B54" t="str">
            <v>LOCALES MERCADO EMBAJADORAS</v>
          </cell>
          <cell r="C54">
            <v>886</v>
          </cell>
        </row>
        <row r="55">
          <cell r="A55">
            <v>433</v>
          </cell>
          <cell r="B55" t="str">
            <v>SOBRANTES</v>
          </cell>
          <cell r="C55">
            <v>188.23</v>
          </cell>
        </row>
        <row r="56">
          <cell r="A56">
            <v>436</v>
          </cell>
          <cell r="B56" t="str">
            <v>SANITARIOS PRESA DE LA OLLA</v>
          </cell>
          <cell r="C56">
            <v>1556</v>
          </cell>
        </row>
        <row r="57">
          <cell r="A57">
            <v>441</v>
          </cell>
          <cell r="B57" t="str">
            <v>SANITARIOS LOS PASTITOS</v>
          </cell>
          <cell r="C57">
            <v>1000</v>
          </cell>
        </row>
        <row r="58">
          <cell r="A58">
            <v>447</v>
          </cell>
          <cell r="B58" t="str">
            <v>LAS CALAS</v>
          </cell>
          <cell r="C58">
            <v>72</v>
          </cell>
        </row>
        <row r="59">
          <cell r="A59">
            <v>451</v>
          </cell>
          <cell r="B59" t="str">
            <v>BODEGAS RASTRO</v>
          </cell>
          <cell r="C59">
            <v>1475</v>
          </cell>
        </row>
        <row r="60">
          <cell r="A60">
            <v>453</v>
          </cell>
          <cell r="B60" t="str">
            <v>TELESCOPIO</v>
          </cell>
          <cell r="C60">
            <v>1744</v>
          </cell>
        </row>
        <row r="61">
          <cell r="A61">
            <v>454</v>
          </cell>
          <cell r="B61" t="str">
            <v>FIESTAS TRADICIONALES</v>
          </cell>
          <cell r="C61">
            <v>660</v>
          </cell>
        </row>
        <row r="62">
          <cell r="A62">
            <v>457</v>
          </cell>
          <cell r="B62" t="str">
            <v>CASETAS DE  REVISTAS</v>
          </cell>
          <cell r="C62">
            <v>1954</v>
          </cell>
        </row>
        <row r="63">
          <cell r="A63">
            <v>470</v>
          </cell>
          <cell r="B63" t="str">
            <v>LOCALES ESTACION</v>
          </cell>
          <cell r="C63">
            <v>3074</v>
          </cell>
        </row>
        <row r="64">
          <cell r="A64">
            <v>472</v>
          </cell>
          <cell r="B64" t="str">
            <v>MERCADO GAVIRA</v>
          </cell>
          <cell r="C64">
            <v>2358</v>
          </cell>
        </row>
        <row r="65">
          <cell r="A65">
            <v>477</v>
          </cell>
          <cell r="B65" t="str">
            <v>PADRON DIRECTOR RESPONSABLE DE</v>
          </cell>
          <cell r="C65">
            <v>1409</v>
          </cell>
        </row>
        <row r="66">
          <cell r="A66">
            <v>482</v>
          </cell>
          <cell r="B66" t="str">
            <v>CALLEJONEADAS</v>
          </cell>
          <cell r="C66">
            <v>1348</v>
          </cell>
        </row>
        <row r="67">
          <cell r="A67">
            <v>484</v>
          </cell>
          <cell r="B67" t="str">
            <v>PERMISO PARA ESPECTÁCULOS O CE</v>
          </cell>
          <cell r="C67">
            <v>228</v>
          </cell>
        </row>
        <row r="68">
          <cell r="A68">
            <v>485</v>
          </cell>
          <cell r="B68" t="str">
            <v>SELLADO DE BOLETOS</v>
          </cell>
          <cell r="C68">
            <v>450</v>
          </cell>
        </row>
        <row r="69">
          <cell r="A69">
            <v>493</v>
          </cell>
          <cell r="B69" t="str">
            <v>RENOVACION PERMISO P/ USO VIA</v>
          </cell>
          <cell r="C69">
            <v>400</v>
          </cell>
        </row>
        <row r="70">
          <cell r="A70">
            <v>502</v>
          </cell>
          <cell r="B70" t="str">
            <v>RECARGOS OTROS IMPTOS Y DERECH</v>
          </cell>
          <cell r="C70">
            <v>5285.24</v>
          </cell>
        </row>
        <row r="71">
          <cell r="A71">
            <v>503</v>
          </cell>
          <cell r="B71" t="str">
            <v>AVISO EXTEMP TRASLACION DE DOM</v>
          </cell>
          <cell r="C71">
            <v>960</v>
          </cell>
        </row>
        <row r="72">
          <cell r="A72">
            <v>504</v>
          </cell>
          <cell r="B72" t="str">
            <v>AVISO EXTEMP TERM DE OBRA</v>
          </cell>
          <cell r="C72">
            <v>783</v>
          </cell>
        </row>
        <row r="73">
          <cell r="A73">
            <v>506</v>
          </cell>
          <cell r="B73" t="str">
            <v>INFRACCIONES DIRECCION DE FISC</v>
          </cell>
          <cell r="C73">
            <v>6536.3</v>
          </cell>
        </row>
        <row r="74">
          <cell r="A74">
            <v>507</v>
          </cell>
          <cell r="B74" t="str">
            <v>INF AL BANDO POLICIA Y BUEN GO</v>
          </cell>
          <cell r="C74">
            <v>3200</v>
          </cell>
        </row>
        <row r="75">
          <cell r="A75">
            <v>508</v>
          </cell>
          <cell r="B75" t="str">
            <v>INF LEY DE TRANSITO Y SU REGLA</v>
          </cell>
          <cell r="C75">
            <v>18190</v>
          </cell>
        </row>
        <row r="76">
          <cell r="A76">
            <v>509</v>
          </cell>
          <cell r="B76" t="str">
            <v>EXTEMP VERIFICACION AMB VEHICU</v>
          </cell>
          <cell r="C76">
            <v>2073</v>
          </cell>
        </row>
        <row r="77">
          <cell r="A77">
            <v>536</v>
          </cell>
          <cell r="B77" t="str">
            <v>PADRON DE PROVEEDORES</v>
          </cell>
          <cell r="C77">
            <v>337</v>
          </cell>
        </row>
        <row r="78">
          <cell r="A78">
            <v>600</v>
          </cell>
          <cell r="B78" t="str">
            <v>FONDO GENERAL</v>
          </cell>
          <cell r="C78">
            <v>3156319.15</v>
          </cell>
        </row>
        <row r="79">
          <cell r="A79">
            <v>609</v>
          </cell>
          <cell r="B79" t="str">
            <v>I.S.A.N.</v>
          </cell>
          <cell r="C79">
            <v>35078.870000000003</v>
          </cell>
        </row>
        <row r="80">
          <cell r="A80">
            <v>888</v>
          </cell>
          <cell r="B80" t="str">
            <v>COBROS SIMAPAG</v>
          </cell>
          <cell r="C80">
            <v>721</v>
          </cell>
        </row>
      </sheetData>
      <sheetData sheetId="104"/>
      <sheetData sheetId="105">
        <row r="1">
          <cell r="A1">
            <v>1</v>
          </cell>
          <cell r="B1" t="str">
            <v>IMPTO. PREDIAL URBANO CORRIENT</v>
          </cell>
          <cell r="C1">
            <v>1662</v>
          </cell>
        </row>
        <row r="2">
          <cell r="A2">
            <v>4</v>
          </cell>
          <cell r="B2" t="str">
            <v>RECARGOS 3%</v>
          </cell>
          <cell r="C2">
            <v>300.93</v>
          </cell>
        </row>
        <row r="3">
          <cell r="A3">
            <v>7</v>
          </cell>
          <cell r="B3" t="str">
            <v>IMPTO. PREDIAL URBANO REZAGO</v>
          </cell>
          <cell r="C3">
            <v>1053</v>
          </cell>
        </row>
        <row r="4">
          <cell r="A4">
            <v>428</v>
          </cell>
          <cell r="B4" t="str">
            <v>COMERCIANTES SEMIFIJOS</v>
          </cell>
          <cell r="C4">
            <v>838.2</v>
          </cell>
        </row>
        <row r="5">
          <cell r="A5">
            <v>447</v>
          </cell>
          <cell r="B5" t="str">
            <v>LAS CALAS</v>
          </cell>
          <cell r="C5">
            <v>156</v>
          </cell>
        </row>
        <row r="6">
          <cell r="A6">
            <v>507</v>
          </cell>
          <cell r="B6" t="str">
            <v>INF AL BANDO POLICIA Y BUEN GO</v>
          </cell>
          <cell r="C6">
            <v>2300</v>
          </cell>
        </row>
        <row r="7">
          <cell r="A7">
            <v>508</v>
          </cell>
          <cell r="B7" t="str">
            <v>INF LEY DE TRANSITO Y SU REGLA</v>
          </cell>
          <cell r="C7">
            <v>4467</v>
          </cell>
        </row>
      </sheetData>
      <sheetData sheetId="106"/>
      <sheetData sheetId="107">
        <row r="1">
          <cell r="A1">
            <v>1</v>
          </cell>
          <cell r="B1" t="str">
            <v>IMPTO. PREDIAL URBANO CORRIENT</v>
          </cell>
          <cell r="C1">
            <v>1668.16</v>
          </cell>
        </row>
        <row r="2">
          <cell r="A2">
            <v>2</v>
          </cell>
          <cell r="B2" t="str">
            <v>IMPTO. PREDIAL RUSTICO CORRIEN</v>
          </cell>
          <cell r="C2">
            <v>295</v>
          </cell>
        </row>
        <row r="3">
          <cell r="A3">
            <v>4</v>
          </cell>
          <cell r="B3" t="str">
            <v>RECARGOS 3%</v>
          </cell>
          <cell r="C3">
            <v>103.11</v>
          </cell>
        </row>
        <row r="4">
          <cell r="A4">
            <v>203</v>
          </cell>
          <cell r="B4" t="str">
            <v>PANTEONES CIUDAD</v>
          </cell>
          <cell r="C4">
            <v>597.91</v>
          </cell>
        </row>
        <row r="5">
          <cell r="A5">
            <v>204</v>
          </cell>
          <cell r="B5" t="str">
            <v>PANTEONES COMUNIDADES</v>
          </cell>
          <cell r="C5">
            <v>949.38</v>
          </cell>
        </row>
        <row r="6">
          <cell r="A6">
            <v>297</v>
          </cell>
          <cell r="B6" t="str">
            <v>D.A.P.</v>
          </cell>
          <cell r="C6">
            <v>50</v>
          </cell>
        </row>
        <row r="7">
          <cell r="A7">
            <v>412</v>
          </cell>
          <cell r="B7" t="str">
            <v>MERCADO EMBAJADORAS</v>
          </cell>
          <cell r="C7">
            <v>396</v>
          </cell>
        </row>
        <row r="8">
          <cell r="A8">
            <v>433</v>
          </cell>
          <cell r="B8" t="str">
            <v>SOBRANTES</v>
          </cell>
          <cell r="C8">
            <v>0.94</v>
          </cell>
        </row>
        <row r="9">
          <cell r="A9">
            <v>447</v>
          </cell>
          <cell r="B9" t="str">
            <v>LAS CALAS</v>
          </cell>
          <cell r="C9">
            <v>96</v>
          </cell>
        </row>
        <row r="10">
          <cell r="A10">
            <v>470</v>
          </cell>
          <cell r="B10" t="str">
            <v>LOCALES ESTACION</v>
          </cell>
          <cell r="C10">
            <v>323</v>
          </cell>
        </row>
        <row r="11">
          <cell r="A11">
            <v>507</v>
          </cell>
          <cell r="B11" t="str">
            <v>INF AL BANDO POLICIA Y BUEN GO</v>
          </cell>
          <cell r="C11">
            <v>5650</v>
          </cell>
        </row>
        <row r="12">
          <cell r="A12">
            <v>508</v>
          </cell>
          <cell r="B12" t="str">
            <v>INF LEY DE TRANSITO Y SU REGLA</v>
          </cell>
          <cell r="C12">
            <v>9477.64</v>
          </cell>
        </row>
      </sheetData>
      <sheetData sheetId="108"/>
      <sheetData sheetId="109">
        <row r="1">
          <cell r="A1">
            <v>1</v>
          </cell>
          <cell r="B1" t="str">
            <v>IMPTO. PREDIAL URBANO CORRIENT</v>
          </cell>
          <cell r="C1">
            <v>27459.34</v>
          </cell>
        </row>
        <row r="2">
          <cell r="A2">
            <v>2</v>
          </cell>
          <cell r="B2" t="str">
            <v>IMPTO. PREDIAL RUSTICO CORRIEN</v>
          </cell>
          <cell r="C2">
            <v>7790.41</v>
          </cell>
        </row>
        <row r="3">
          <cell r="A3">
            <v>4</v>
          </cell>
          <cell r="B3" t="str">
            <v>RECARGOS 3%</v>
          </cell>
          <cell r="C3">
            <v>5827.73</v>
          </cell>
        </row>
        <row r="4">
          <cell r="A4">
            <v>7</v>
          </cell>
          <cell r="B4" t="str">
            <v>IMPTO. PREDIAL URBANO REZAGO</v>
          </cell>
          <cell r="C4">
            <v>9623.24</v>
          </cell>
        </row>
        <row r="5">
          <cell r="A5">
            <v>8</v>
          </cell>
          <cell r="B5" t="str">
            <v>IMPTO. PREDIAL RUSTICO REZAGO</v>
          </cell>
          <cell r="C5">
            <v>3273.62</v>
          </cell>
        </row>
        <row r="6">
          <cell r="A6">
            <v>13</v>
          </cell>
          <cell r="B6" t="str">
            <v>HONORARIOS DE COBRANZA</v>
          </cell>
          <cell r="C6">
            <v>904.08</v>
          </cell>
        </row>
        <row r="7">
          <cell r="A7">
            <v>14</v>
          </cell>
          <cell r="B7" t="str">
            <v>C.O.A. 20%</v>
          </cell>
          <cell r="C7">
            <v>138</v>
          </cell>
        </row>
        <row r="8">
          <cell r="A8">
            <v>103</v>
          </cell>
          <cell r="B8" t="str">
            <v>TRASLACION DE DOMINIO</v>
          </cell>
          <cell r="C8">
            <v>1964.83</v>
          </cell>
        </row>
        <row r="9">
          <cell r="A9">
            <v>107</v>
          </cell>
          <cell r="B9" t="str">
            <v>VIDEO JUEGOS Y FUT-BOLITOS</v>
          </cell>
          <cell r="C9">
            <v>291</v>
          </cell>
        </row>
        <row r="10">
          <cell r="A10">
            <v>110</v>
          </cell>
          <cell r="B10" t="str">
            <v>ESPECTACULOS PUBLICOS ESPORADI</v>
          </cell>
          <cell r="C10">
            <v>99</v>
          </cell>
        </row>
        <row r="11">
          <cell r="A11">
            <v>112</v>
          </cell>
          <cell r="B11" t="str">
            <v>ESPECTACULOS PUBLICOS PERMANEN</v>
          </cell>
          <cell r="C11">
            <v>2856.7</v>
          </cell>
        </row>
        <row r="12">
          <cell r="A12">
            <v>200</v>
          </cell>
          <cell r="B12" t="str">
            <v>RASTRO</v>
          </cell>
          <cell r="C12">
            <v>6322.31</v>
          </cell>
        </row>
        <row r="13">
          <cell r="A13">
            <v>201</v>
          </cell>
          <cell r="B13" t="str">
            <v>RECOLECCION DE BASURA</v>
          </cell>
          <cell r="C13">
            <v>2941.34</v>
          </cell>
        </row>
        <row r="14">
          <cell r="A14">
            <v>202</v>
          </cell>
          <cell r="B14" t="str">
            <v>SEGURIDAD PUBLICA PERIODO MENS</v>
          </cell>
          <cell r="C14">
            <v>19470.72</v>
          </cell>
        </row>
        <row r="15">
          <cell r="A15">
            <v>203</v>
          </cell>
          <cell r="B15" t="str">
            <v>PANTEONES CIUDAD</v>
          </cell>
          <cell r="C15">
            <v>1265.8399999999999</v>
          </cell>
        </row>
        <row r="16">
          <cell r="A16">
            <v>204</v>
          </cell>
          <cell r="B16" t="str">
            <v>PANTEONES COMUNIDADES</v>
          </cell>
          <cell r="C16">
            <v>632.91999999999996</v>
          </cell>
        </row>
        <row r="17">
          <cell r="A17">
            <v>205</v>
          </cell>
          <cell r="B17" t="str">
            <v>ESTACIONAMIENTO MUSEO MOMIAS</v>
          </cell>
          <cell r="C17">
            <v>437</v>
          </cell>
        </row>
        <row r="18">
          <cell r="A18">
            <v>206</v>
          </cell>
          <cell r="B18" t="str">
            <v>ESTACIONAMIENTO MERCADO HIDALG</v>
          </cell>
          <cell r="C18">
            <v>531</v>
          </cell>
        </row>
        <row r="19">
          <cell r="A19">
            <v>210</v>
          </cell>
          <cell r="B19" t="str">
            <v>POR LIC. DE CONST. Y AMPLIACIO</v>
          </cell>
          <cell r="C19">
            <v>2617.4</v>
          </cell>
        </row>
        <row r="20">
          <cell r="A20">
            <v>211</v>
          </cell>
          <cell r="B20" t="str">
            <v>POR LIC DE REGULARIZACION DE C</v>
          </cell>
          <cell r="C20">
            <v>3239.39</v>
          </cell>
        </row>
        <row r="21">
          <cell r="A21">
            <v>212</v>
          </cell>
          <cell r="B21" t="str">
            <v>POR PRORROGAS DE LIC DE CONST</v>
          </cell>
          <cell r="C21">
            <v>1458.02</v>
          </cell>
        </row>
        <row r="22">
          <cell r="A22">
            <v>217</v>
          </cell>
          <cell r="B22" t="str">
            <v>ANALISIS DE FAC PARA DIV LOT O</v>
          </cell>
          <cell r="C22">
            <v>1309.3499999999999</v>
          </cell>
        </row>
        <row r="23">
          <cell r="A23">
            <v>221</v>
          </cell>
          <cell r="B23" t="str">
            <v>LIC USO SUELO ALIN N. OFIC COM</v>
          </cell>
          <cell r="C23">
            <v>549.52</v>
          </cell>
        </row>
        <row r="24">
          <cell r="A24">
            <v>228</v>
          </cell>
          <cell r="B24" t="str">
            <v>POR PERM EVENT P/ VTA DE BEB A</v>
          </cell>
          <cell r="C24">
            <v>3066.98</v>
          </cell>
        </row>
        <row r="25">
          <cell r="A25">
            <v>229</v>
          </cell>
          <cell r="B25" t="str">
            <v>CONSTANCIAS DE ESTADO DE CUENT</v>
          </cell>
          <cell r="C25">
            <v>1055.76</v>
          </cell>
        </row>
        <row r="26">
          <cell r="A26">
            <v>248</v>
          </cell>
          <cell r="B26" t="str">
            <v>ESTACIONAMIENTO EX. EST. FERRO</v>
          </cell>
          <cell r="C26">
            <v>1502</v>
          </cell>
        </row>
        <row r="27">
          <cell r="A27">
            <v>253</v>
          </cell>
          <cell r="B27" t="str">
            <v>ESTACIONAMIENTO EMBAJADORAS  (</v>
          </cell>
          <cell r="C27">
            <v>3605</v>
          </cell>
        </row>
        <row r="28">
          <cell r="A28">
            <v>254</v>
          </cell>
          <cell r="B28" t="str">
            <v>POR CERTIF.TERMINO DE OBRA</v>
          </cell>
          <cell r="C28">
            <v>10107.459999999999</v>
          </cell>
        </row>
        <row r="29">
          <cell r="A29">
            <v>256</v>
          </cell>
          <cell r="B29" t="str">
            <v>POR ALINEAM. N° USO HABIT</v>
          </cell>
          <cell r="C29">
            <v>7959.03</v>
          </cell>
        </row>
        <row r="30">
          <cell r="A30">
            <v>267</v>
          </cell>
          <cell r="B30" t="str">
            <v>CONSTANCIA  DE VERIFICACION PR</v>
          </cell>
          <cell r="C30">
            <v>148.36000000000001</v>
          </cell>
        </row>
        <row r="31">
          <cell r="A31">
            <v>273</v>
          </cell>
          <cell r="B31" t="str">
            <v>PENSION EST. JARDIN EMBAJADORA</v>
          </cell>
          <cell r="C31">
            <v>417.04</v>
          </cell>
        </row>
        <row r="32">
          <cell r="A32">
            <v>274</v>
          </cell>
          <cell r="B32" t="str">
            <v>EXTENSION DE HORARIO</v>
          </cell>
          <cell r="C32">
            <v>7432.2</v>
          </cell>
        </row>
        <row r="33">
          <cell r="A33">
            <v>276</v>
          </cell>
          <cell r="B33" t="str">
            <v>CONSTANCIAS DIRECCION DE TRANS</v>
          </cell>
          <cell r="C33">
            <v>251.4</v>
          </cell>
        </row>
        <row r="34">
          <cell r="A34">
            <v>278</v>
          </cell>
          <cell r="B34" t="str">
            <v>CONSTANCIAS QUE EXPIDAN LAS DE</v>
          </cell>
          <cell r="C34">
            <v>1173.2</v>
          </cell>
        </row>
        <row r="35">
          <cell r="A35">
            <v>283</v>
          </cell>
          <cell r="B35" t="str">
            <v>CONSTANCIA DE DESPINTADO</v>
          </cell>
          <cell r="C35">
            <v>90.66</v>
          </cell>
        </row>
        <row r="36">
          <cell r="A36">
            <v>297</v>
          </cell>
          <cell r="B36" t="str">
            <v>D.A.P.</v>
          </cell>
          <cell r="C36">
            <v>510</v>
          </cell>
        </row>
        <row r="37">
          <cell r="A37">
            <v>405</v>
          </cell>
          <cell r="B37" t="str">
            <v>CENTRO DE CONVIVENCIA EL ENCIN</v>
          </cell>
          <cell r="C37">
            <v>320</v>
          </cell>
        </row>
        <row r="38">
          <cell r="A38">
            <v>407</v>
          </cell>
          <cell r="B38" t="str">
            <v>MUSEO MOMIAS</v>
          </cell>
          <cell r="C38">
            <v>21226</v>
          </cell>
        </row>
        <row r="39">
          <cell r="A39">
            <v>410</v>
          </cell>
          <cell r="B39" t="str">
            <v>MONUMENTO AL PIPILA</v>
          </cell>
          <cell r="C39">
            <v>324</v>
          </cell>
        </row>
        <row r="40">
          <cell r="A40">
            <v>411</v>
          </cell>
          <cell r="B40" t="str">
            <v>MERCADO HIDALGO</v>
          </cell>
          <cell r="C40">
            <v>5224</v>
          </cell>
        </row>
        <row r="41">
          <cell r="A41">
            <v>412</v>
          </cell>
          <cell r="B41" t="str">
            <v>MERCADO EMBAJADORAS</v>
          </cell>
          <cell r="C41">
            <v>5916.8</v>
          </cell>
        </row>
        <row r="42">
          <cell r="A42">
            <v>414</v>
          </cell>
          <cell r="B42" t="str">
            <v>OTROS PRODUCTOS</v>
          </cell>
          <cell r="C42">
            <v>334</v>
          </cell>
        </row>
        <row r="43">
          <cell r="A43">
            <v>417</v>
          </cell>
          <cell r="B43" t="str">
            <v>CONSULTORIO DENTAL</v>
          </cell>
          <cell r="C43">
            <v>198</v>
          </cell>
        </row>
        <row r="44">
          <cell r="A44">
            <v>418</v>
          </cell>
          <cell r="B44" t="str">
            <v>RENDIMIENTOS E INVERSIONES</v>
          </cell>
          <cell r="C44">
            <v>304456.55</v>
          </cell>
        </row>
        <row r="45">
          <cell r="A45">
            <v>419</v>
          </cell>
          <cell r="B45" t="str">
            <v>REND E INVERSIONES RAMO 33</v>
          </cell>
          <cell r="C45">
            <v>15802.23</v>
          </cell>
        </row>
        <row r="46">
          <cell r="A46">
            <v>420</v>
          </cell>
          <cell r="B46" t="str">
            <v>REND E INVER RAMO 33 PROG COMP</v>
          </cell>
          <cell r="C46">
            <v>83974.58</v>
          </cell>
        </row>
        <row r="47">
          <cell r="A47">
            <v>421</v>
          </cell>
          <cell r="B47" t="str">
            <v>DECLARACIONES, FORMATOS Y AVIS</v>
          </cell>
          <cell r="C47">
            <v>99</v>
          </cell>
        </row>
        <row r="48">
          <cell r="A48">
            <v>426</v>
          </cell>
          <cell r="B48" t="str">
            <v>AREAS OCUP POR HOT, REST, BARE</v>
          </cell>
          <cell r="C48">
            <v>33702.480000000003</v>
          </cell>
        </row>
        <row r="49">
          <cell r="A49" t="str">
            <v>_x000C_</v>
          </cell>
          <cell r="B49" t="str">
            <v>LOCALES DEL ENCINO</v>
          </cell>
          <cell r="C49">
            <v>967</v>
          </cell>
        </row>
        <row r="50">
          <cell r="A50">
            <v>470</v>
          </cell>
          <cell r="B50" t="str">
            <v>LOCALES ESTACION</v>
          </cell>
          <cell r="C50">
            <v>966.07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748</v>
          </cell>
        </row>
        <row r="52">
          <cell r="A52" t="str">
            <v>MUN</v>
          </cell>
          <cell r="B52" t="str">
            <v>ICIPIO DE GUANAJUATO, GTO</v>
          </cell>
          <cell r="C52">
            <v>450</v>
          </cell>
        </row>
        <row r="53">
          <cell r="A53" t="str">
            <v>REP</v>
          </cell>
          <cell r="B53" t="str">
            <v>ORTE DE COBRANZA DEL DIA 07/03/2014 AL DIA</v>
          </cell>
          <cell r="C53">
            <v>1416</v>
          </cell>
        </row>
        <row r="54">
          <cell r="A54" t="str">
            <v>RES</v>
          </cell>
          <cell r="B54" t="str">
            <v>UMEN</v>
          </cell>
          <cell r="C54">
            <v>228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428</v>
          </cell>
          <cell r="B58" t="str">
            <v>COMERCIANTES SEMIFIJOS</v>
          </cell>
          <cell r="C58">
            <v>15164.9</v>
          </cell>
        </row>
        <row r="59">
          <cell r="A59">
            <v>433</v>
          </cell>
          <cell r="B59" t="str">
            <v>SOBRANTES</v>
          </cell>
          <cell r="C59">
            <v>59.72</v>
          </cell>
        </row>
        <row r="60">
          <cell r="A60">
            <v>436</v>
          </cell>
          <cell r="B60" t="str">
            <v>SANITARIOS PRESA DE LA OLLA</v>
          </cell>
          <cell r="C60">
            <v>704.48</v>
          </cell>
        </row>
        <row r="61">
          <cell r="A61">
            <v>441</v>
          </cell>
          <cell r="B61" t="str">
            <v>SANITARIOS LOS PASTITOS</v>
          </cell>
          <cell r="C61">
            <v>76</v>
          </cell>
        </row>
        <row r="62">
          <cell r="A62">
            <v>447</v>
          </cell>
          <cell r="B62" t="str">
            <v>LAS CALAS</v>
          </cell>
          <cell r="C62">
            <v>96</v>
          </cell>
        </row>
        <row r="63">
          <cell r="A63">
            <v>454</v>
          </cell>
          <cell r="B63" t="str">
            <v>FIESTAS TRADICIONALES</v>
          </cell>
          <cell r="C63">
            <v>7313</v>
          </cell>
        </row>
        <row r="64">
          <cell r="A64">
            <v>457</v>
          </cell>
          <cell r="B64" t="str">
            <v>CASETAS DE  REVISTAS</v>
          </cell>
          <cell r="C64">
            <v>201</v>
          </cell>
        </row>
        <row r="65">
          <cell r="A65">
            <v>470</v>
          </cell>
          <cell r="B65" t="str">
            <v>LOCALES ESTACION</v>
          </cell>
          <cell r="C65">
            <v>969</v>
          </cell>
        </row>
        <row r="66">
          <cell r="A66">
            <v>472</v>
          </cell>
          <cell r="B66" t="str">
            <v>MERCADO GAVIRA</v>
          </cell>
          <cell r="C66">
            <v>748</v>
          </cell>
        </row>
        <row r="67">
          <cell r="A67">
            <v>477</v>
          </cell>
          <cell r="B67" t="str">
            <v>PADRON DIRECTOR RESPONSABLE DE</v>
          </cell>
          <cell r="C67">
            <v>2818</v>
          </cell>
        </row>
        <row r="68">
          <cell r="A68">
            <v>484</v>
          </cell>
          <cell r="B68" t="str">
            <v>PERMISO PARA ESPECTÁCULOS O CE</v>
          </cell>
          <cell r="C68">
            <v>1368</v>
          </cell>
        </row>
        <row r="69">
          <cell r="A69">
            <v>491</v>
          </cell>
          <cell r="B69" t="str">
            <v>ESTRUCTURAS, CONSTRUCCIONES O</v>
          </cell>
          <cell r="C69">
            <v>360.29</v>
          </cell>
        </row>
        <row r="70">
          <cell r="A70">
            <v>493</v>
          </cell>
          <cell r="B70" t="str">
            <v>RENOVACION PERMISO P/ USO VIA</v>
          </cell>
          <cell r="C70">
            <v>974.32</v>
          </cell>
        </row>
        <row r="71">
          <cell r="A71">
            <v>502</v>
          </cell>
          <cell r="B71" t="str">
            <v>RECARGOS OTROS IMPTOS Y DERECH</v>
          </cell>
          <cell r="C71">
            <v>1546.33</v>
          </cell>
        </row>
        <row r="72">
          <cell r="A72">
            <v>503</v>
          </cell>
          <cell r="B72" t="str">
            <v>AVISO EXTEMP TRASLACION DE DOM</v>
          </cell>
          <cell r="C72">
            <v>640</v>
          </cell>
        </row>
        <row r="73">
          <cell r="A73">
            <v>504</v>
          </cell>
          <cell r="B73" t="str">
            <v>AVISO EXTEMP TERM DE OBRA</v>
          </cell>
          <cell r="C73">
            <v>320</v>
          </cell>
        </row>
        <row r="74">
          <cell r="A74">
            <v>507</v>
          </cell>
          <cell r="B74" t="str">
            <v>INF AL BANDO POLICIA Y BUEN GO</v>
          </cell>
          <cell r="C74">
            <v>550</v>
          </cell>
        </row>
        <row r="75">
          <cell r="A75">
            <v>508</v>
          </cell>
          <cell r="B75" t="str">
            <v>INF LEY DE TRANSITO Y SU REGLA</v>
          </cell>
          <cell r="C75">
            <v>7962</v>
          </cell>
        </row>
        <row r="76">
          <cell r="A76">
            <v>509</v>
          </cell>
          <cell r="B76" t="str">
            <v>EXTEMP VERIFICACION AMB VEHICU</v>
          </cell>
          <cell r="C76">
            <v>461</v>
          </cell>
        </row>
        <row r="77">
          <cell r="A77">
            <v>529</v>
          </cell>
          <cell r="B77" t="str">
            <v>OTROS DONATIVOS</v>
          </cell>
          <cell r="C77">
            <v>27.65</v>
          </cell>
        </row>
        <row r="78">
          <cell r="A78">
            <v>536</v>
          </cell>
          <cell r="B78" t="str">
            <v>PADRON DE PROVEEDORES</v>
          </cell>
          <cell r="C78">
            <v>674</v>
          </cell>
        </row>
        <row r="79">
          <cell r="A79">
            <v>544</v>
          </cell>
          <cell r="B79" t="str">
            <v>INFRACCIONES AL REGLAMENTO DE</v>
          </cell>
          <cell r="C79">
            <v>318.85000000000002</v>
          </cell>
        </row>
        <row r="80">
          <cell r="A80">
            <v>601</v>
          </cell>
          <cell r="B80" t="str">
            <v>FONDO DEL FOMENTO MUNICIPAL</v>
          </cell>
          <cell r="C80">
            <v>30560.67</v>
          </cell>
        </row>
        <row r="81">
          <cell r="A81">
            <v>605</v>
          </cell>
          <cell r="B81" t="str">
            <v>IEPS ESPECIAL DE GASOLINAS Y D</v>
          </cell>
          <cell r="C81">
            <v>31727.24</v>
          </cell>
        </row>
        <row r="82">
          <cell r="A82">
            <v>892</v>
          </cell>
          <cell r="B82" t="str">
            <v>REPARACION DE DAÑOS</v>
          </cell>
          <cell r="C82">
            <v>3786</v>
          </cell>
        </row>
      </sheetData>
      <sheetData sheetId="110"/>
      <sheetData sheetId="111">
        <row r="1">
          <cell r="A1">
            <v>1</v>
          </cell>
          <cell r="B1" t="str">
            <v>IMPTO. PREDIAL URBANO CORRIENT</v>
          </cell>
          <cell r="C1">
            <v>76486.61</v>
          </cell>
        </row>
        <row r="2">
          <cell r="A2">
            <v>2</v>
          </cell>
          <cell r="B2" t="str">
            <v>IMPTO. PREDIAL RUSTICO CORRIEN</v>
          </cell>
          <cell r="C2">
            <v>7173.02</v>
          </cell>
        </row>
        <row r="3">
          <cell r="A3">
            <v>4</v>
          </cell>
          <cell r="B3" t="str">
            <v>RECARGOS 3%</v>
          </cell>
          <cell r="C3">
            <v>16807.54</v>
          </cell>
        </row>
        <row r="4">
          <cell r="A4">
            <v>7</v>
          </cell>
          <cell r="B4" t="str">
            <v>IMPTO. PREDIAL URBANO REZAGO</v>
          </cell>
          <cell r="C4">
            <v>46898.75</v>
          </cell>
        </row>
        <row r="5">
          <cell r="A5">
            <v>8</v>
          </cell>
          <cell r="B5" t="str">
            <v>IMPTO. PREDIAL RUSTICO REZAGO</v>
          </cell>
          <cell r="C5">
            <v>3260.4</v>
          </cell>
        </row>
        <row r="6">
          <cell r="A6">
            <v>13</v>
          </cell>
          <cell r="B6" t="str">
            <v>HONORARIOS DE COBRANZA</v>
          </cell>
          <cell r="C6">
            <v>2619.6</v>
          </cell>
        </row>
        <row r="7">
          <cell r="A7">
            <v>14</v>
          </cell>
          <cell r="B7" t="str">
            <v>C.O.A. 20%</v>
          </cell>
          <cell r="C7">
            <v>136.5</v>
          </cell>
        </row>
        <row r="8">
          <cell r="A8">
            <v>103</v>
          </cell>
          <cell r="B8" t="str">
            <v>TRASLACION DE DOMINIO</v>
          </cell>
          <cell r="C8">
            <v>9260</v>
          </cell>
        </row>
        <row r="9">
          <cell r="A9">
            <v>104</v>
          </cell>
          <cell r="B9" t="str">
            <v>SOBRE DIVISION Y LOTIFICACION</v>
          </cell>
          <cell r="C9">
            <v>18000</v>
          </cell>
        </row>
        <row r="10">
          <cell r="A10">
            <v>200</v>
          </cell>
          <cell r="B10" t="str">
            <v>RASTRO</v>
          </cell>
          <cell r="C10">
            <v>2937.85</v>
          </cell>
        </row>
        <row r="11">
          <cell r="A11">
            <v>203</v>
          </cell>
          <cell r="B11" t="str">
            <v>PANTEONES CIUDAD</v>
          </cell>
          <cell r="C11">
            <v>632.91999999999996</v>
          </cell>
        </row>
        <row r="12">
          <cell r="A12">
            <v>205</v>
          </cell>
          <cell r="B12" t="str">
            <v>ESTACIONAMIENTO MUSEO MOMIAS</v>
          </cell>
          <cell r="C12">
            <v>475</v>
          </cell>
        </row>
        <row r="13">
          <cell r="A13">
            <v>206</v>
          </cell>
          <cell r="B13" t="str">
            <v>ESTACIONAMIENTO MERCADO HIDALG</v>
          </cell>
          <cell r="C13">
            <v>945</v>
          </cell>
        </row>
        <row r="14">
          <cell r="A14">
            <v>217</v>
          </cell>
          <cell r="B14" t="str">
            <v>ANALISIS DE FAC PARA DIV LOT O</v>
          </cell>
          <cell r="C14">
            <v>1571.22</v>
          </cell>
        </row>
        <row r="15">
          <cell r="A15">
            <v>221</v>
          </cell>
          <cell r="B15" t="str">
            <v>LIC USO SUELO ALIN N. OFIC COM</v>
          </cell>
          <cell r="C15">
            <v>716.96</v>
          </cell>
        </row>
        <row r="16">
          <cell r="A16">
            <v>223</v>
          </cell>
          <cell r="B16" t="str">
            <v>USO DE SUELO VIA PUBLICA ESTRU</v>
          </cell>
          <cell r="C16">
            <v>52371.88</v>
          </cell>
        </row>
        <row r="17">
          <cell r="A17">
            <v>228</v>
          </cell>
          <cell r="B17" t="str">
            <v>POR PERM EVENT P/ VTA DE BEB A</v>
          </cell>
          <cell r="C17">
            <v>6133.96</v>
          </cell>
        </row>
        <row r="18">
          <cell r="A18">
            <v>229</v>
          </cell>
          <cell r="B18" t="str">
            <v>CONSTANCIAS DE ESTADO DE CUENT</v>
          </cell>
          <cell r="C18">
            <v>2111.16</v>
          </cell>
        </row>
        <row r="19">
          <cell r="A19">
            <v>244</v>
          </cell>
          <cell r="B19" t="str">
            <v>EXP DE LIC O PERM P/ ESTAB DE</v>
          </cell>
          <cell r="C19">
            <v>77717</v>
          </cell>
        </row>
        <row r="20">
          <cell r="A20">
            <v>248</v>
          </cell>
          <cell r="B20" t="str">
            <v>ESTACIONAMIENTO EX. EST. FERRO</v>
          </cell>
          <cell r="C20">
            <v>608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2128</v>
          </cell>
        </row>
        <row r="23">
          <cell r="A23">
            <v>256</v>
          </cell>
          <cell r="B23" t="str">
            <v>POR ALINEAM. N° USO HABIT</v>
          </cell>
          <cell r="C23">
            <v>2492.19</v>
          </cell>
        </row>
        <row r="24">
          <cell r="A24">
            <v>271</v>
          </cell>
          <cell r="B24" t="str">
            <v>PENSION EST. MUSEO DE MOMIAS</v>
          </cell>
          <cell r="C24">
            <v>834.08</v>
          </cell>
        </row>
        <row r="25">
          <cell r="A25">
            <v>273</v>
          </cell>
          <cell r="B25" t="str">
            <v>PENSION EST. JARDIN EMBAJADORA</v>
          </cell>
          <cell r="C25">
            <v>774.8</v>
          </cell>
        </row>
        <row r="26">
          <cell r="A26">
            <v>276</v>
          </cell>
          <cell r="B26" t="str">
            <v>CONSTANCIAS DIRECCION DE TRANS</v>
          </cell>
          <cell r="C26">
            <v>838</v>
          </cell>
        </row>
        <row r="27">
          <cell r="A27">
            <v>278</v>
          </cell>
          <cell r="B27" t="str">
            <v>CONSTANCIAS QUE EXPIDAN LAS DE</v>
          </cell>
          <cell r="C27">
            <v>754.2</v>
          </cell>
        </row>
        <row r="28">
          <cell r="A28">
            <v>295</v>
          </cell>
          <cell r="B28" t="str">
            <v>CONSTANCIA DE UBICACION DE PRE</v>
          </cell>
          <cell r="C28">
            <v>168.56</v>
          </cell>
        </row>
        <row r="29">
          <cell r="A29">
            <v>297</v>
          </cell>
          <cell r="B29" t="str">
            <v>D.A.P.</v>
          </cell>
          <cell r="C29">
            <v>1236.9100000000001</v>
          </cell>
        </row>
        <row r="30">
          <cell r="A30">
            <v>405</v>
          </cell>
          <cell r="B30" t="str">
            <v>CENTRO DE CONVIVENCIA EL ENCIN</v>
          </cell>
          <cell r="C30">
            <v>352</v>
          </cell>
        </row>
        <row r="31">
          <cell r="A31">
            <v>407</v>
          </cell>
          <cell r="B31" t="str">
            <v>MUSEO MOMIAS</v>
          </cell>
          <cell r="C31">
            <v>21820</v>
          </cell>
        </row>
        <row r="32">
          <cell r="A32">
            <v>410</v>
          </cell>
          <cell r="B32" t="str">
            <v>MONUMENTO AL PIPILA</v>
          </cell>
          <cell r="C32">
            <v>192</v>
          </cell>
        </row>
        <row r="33">
          <cell r="A33">
            <v>411</v>
          </cell>
          <cell r="B33" t="str">
            <v>MERCADO HIDALGO</v>
          </cell>
          <cell r="C33">
            <v>25788</v>
          </cell>
        </row>
        <row r="34">
          <cell r="A34">
            <v>412</v>
          </cell>
          <cell r="B34" t="str">
            <v>MERCADO EMBAJADORAS</v>
          </cell>
          <cell r="C34">
            <v>2032</v>
          </cell>
        </row>
        <row r="35">
          <cell r="A35">
            <v>417</v>
          </cell>
          <cell r="B35" t="str">
            <v>CONSULTORIO DENTAL</v>
          </cell>
          <cell r="C35">
            <v>132</v>
          </cell>
        </row>
        <row r="36">
          <cell r="A36">
            <v>426</v>
          </cell>
          <cell r="B36" t="str">
            <v>AREAS OCUP POR HOT, REST, BARE</v>
          </cell>
          <cell r="C36">
            <v>20246.400000000001</v>
          </cell>
        </row>
        <row r="37">
          <cell r="A37">
            <v>428</v>
          </cell>
          <cell r="B37" t="str">
            <v>COMERCIANTES SEMIFIJOS</v>
          </cell>
          <cell r="C37">
            <v>5335</v>
          </cell>
        </row>
        <row r="38">
          <cell r="A38">
            <v>433</v>
          </cell>
          <cell r="B38" t="str">
            <v>SOBRANTES</v>
          </cell>
          <cell r="C38">
            <v>8.81</v>
          </cell>
        </row>
        <row r="39">
          <cell r="A39">
            <v>436</v>
          </cell>
          <cell r="B39" t="str">
            <v>SANITARIOS PRESA DE LA OLLA</v>
          </cell>
          <cell r="C39">
            <v>232</v>
          </cell>
        </row>
        <row r="40">
          <cell r="A40">
            <v>441</v>
          </cell>
          <cell r="B40" t="str">
            <v>SANITARIOS LOS PASTITOS</v>
          </cell>
          <cell r="C40">
            <v>32</v>
          </cell>
        </row>
        <row r="41">
          <cell r="A41">
            <v>447</v>
          </cell>
          <cell r="B41" t="str">
            <v>LAS CALAS</v>
          </cell>
          <cell r="C41">
            <v>84</v>
          </cell>
        </row>
        <row r="42">
          <cell r="A42">
            <v>454</v>
          </cell>
          <cell r="B42" t="str">
            <v>FIESTAS TRADICIONALES</v>
          </cell>
          <cell r="C42">
            <v>7100</v>
          </cell>
        </row>
        <row r="43">
          <cell r="A43">
            <v>455</v>
          </cell>
          <cell r="B43" t="str">
            <v>INFRAESTRUCTURA TELEFONICA</v>
          </cell>
          <cell r="C43">
            <v>128960</v>
          </cell>
        </row>
        <row r="44">
          <cell r="A44">
            <v>470</v>
          </cell>
          <cell r="B44" t="str">
            <v>LOCALES ESTACION</v>
          </cell>
          <cell r="C44">
            <v>2062</v>
          </cell>
        </row>
        <row r="45">
          <cell r="A45">
            <v>471</v>
          </cell>
          <cell r="B45" t="str">
            <v>SANITARIOS PARDO</v>
          </cell>
          <cell r="C45">
            <v>4000</v>
          </cell>
        </row>
        <row r="46">
          <cell r="A46">
            <v>472</v>
          </cell>
          <cell r="B46" t="str">
            <v>MERCADO GAVIRA</v>
          </cell>
          <cell r="C46">
            <v>786</v>
          </cell>
        </row>
        <row r="47">
          <cell r="A47">
            <v>479</v>
          </cell>
          <cell r="B47" t="str">
            <v>COMERCIANTES AMBULANTES</v>
          </cell>
          <cell r="C47">
            <v>300</v>
          </cell>
        </row>
        <row r="48">
          <cell r="A48">
            <v>484</v>
          </cell>
          <cell r="B48" t="str">
            <v>PERMISO PARA ESPECTÁCULOS O CE</v>
          </cell>
          <cell r="C48">
            <v>1368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06/03/2014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485</v>
          </cell>
          <cell r="B58" t="str">
            <v>SELLADO DE BOLETOS</v>
          </cell>
          <cell r="C58">
            <v>940</v>
          </cell>
        </row>
        <row r="59">
          <cell r="A59">
            <v>493</v>
          </cell>
          <cell r="B59" t="str">
            <v>RENOVACION PERMISO P/ USO VIA</v>
          </cell>
          <cell r="C59">
            <v>270</v>
          </cell>
        </row>
        <row r="60">
          <cell r="A60">
            <v>497</v>
          </cell>
          <cell r="B60" t="str">
            <v>CENTRO ADOC</v>
          </cell>
          <cell r="C60">
            <v>312</v>
          </cell>
        </row>
        <row r="61">
          <cell r="A61">
            <v>502</v>
          </cell>
          <cell r="B61" t="str">
            <v>RECARGOS OTROS IMPTOS Y DERECH</v>
          </cell>
          <cell r="C61">
            <v>13230.76</v>
          </cell>
        </row>
        <row r="62">
          <cell r="A62">
            <v>504</v>
          </cell>
          <cell r="B62" t="str">
            <v>AVISO EXTEMP TERM DE OBRA</v>
          </cell>
          <cell r="C62">
            <v>1280</v>
          </cell>
        </row>
        <row r="63">
          <cell r="A63">
            <v>507</v>
          </cell>
          <cell r="B63" t="str">
            <v>INF AL BANDO POLICIA Y BUEN GO</v>
          </cell>
          <cell r="C63">
            <v>500</v>
          </cell>
        </row>
        <row r="64">
          <cell r="A64">
            <v>508</v>
          </cell>
          <cell r="B64" t="str">
            <v>INF LEY DE TRANSITO Y SU REGLA</v>
          </cell>
          <cell r="C64">
            <v>9499.5</v>
          </cell>
        </row>
        <row r="65">
          <cell r="A65">
            <v>509</v>
          </cell>
          <cell r="B65" t="str">
            <v>EXTEMP VERIFICACION AMB VEHICU</v>
          </cell>
          <cell r="C65">
            <v>307</v>
          </cell>
        </row>
        <row r="66">
          <cell r="A66">
            <v>529</v>
          </cell>
          <cell r="B66" t="str">
            <v>OTROS DONATIVOS</v>
          </cell>
          <cell r="C66">
            <v>17.399999999999999</v>
          </cell>
        </row>
        <row r="67">
          <cell r="A67">
            <v>536</v>
          </cell>
          <cell r="B67" t="str">
            <v>PADRON DE PROVEEDORES</v>
          </cell>
          <cell r="C67">
            <v>1011</v>
          </cell>
        </row>
        <row r="68">
          <cell r="A68">
            <v>719</v>
          </cell>
          <cell r="B68" t="str">
            <v>FONDOS MIXTOS</v>
          </cell>
          <cell r="C68">
            <v>22550</v>
          </cell>
        </row>
      </sheetData>
      <sheetData sheetId="112"/>
      <sheetData sheetId="113">
        <row r="1">
          <cell r="A1">
            <v>1</v>
          </cell>
          <cell r="B1" t="str">
            <v>IMPTO. PREDIAL URBANO CORRIENT</v>
          </cell>
          <cell r="C1">
            <v>35544.94</v>
          </cell>
        </row>
        <row r="2">
          <cell r="A2">
            <v>2</v>
          </cell>
          <cell r="B2" t="str">
            <v>IMPTO. PREDIAL RUSTICO CORRIEN</v>
          </cell>
          <cell r="C2">
            <v>6979.2</v>
          </cell>
        </row>
        <row r="3">
          <cell r="A3">
            <v>4</v>
          </cell>
          <cell r="B3" t="str">
            <v>RECARGOS 3%</v>
          </cell>
          <cell r="C3">
            <v>13649.9</v>
          </cell>
        </row>
        <row r="4">
          <cell r="A4">
            <v>7</v>
          </cell>
          <cell r="B4" t="str">
            <v>IMPTO. PREDIAL URBANO REZAGO</v>
          </cell>
          <cell r="C4">
            <v>34575.870000000003</v>
          </cell>
        </row>
        <row r="5">
          <cell r="A5">
            <v>8</v>
          </cell>
          <cell r="B5" t="str">
            <v>IMPTO. PREDIAL RUSTICO REZAGO</v>
          </cell>
          <cell r="C5">
            <v>2853.04</v>
          </cell>
        </row>
        <row r="6">
          <cell r="A6">
            <v>13</v>
          </cell>
          <cell r="B6" t="str">
            <v>HONORARIOS DE COBRANZA</v>
          </cell>
          <cell r="C6">
            <v>3971.36</v>
          </cell>
        </row>
        <row r="7">
          <cell r="A7">
            <v>14</v>
          </cell>
          <cell r="B7" t="str">
            <v>C.O.A. 20%</v>
          </cell>
          <cell r="C7">
            <v>81</v>
          </cell>
        </row>
        <row r="8">
          <cell r="A8">
            <v>103</v>
          </cell>
          <cell r="B8" t="str">
            <v>TRASLACION DE DOMINIO</v>
          </cell>
          <cell r="C8">
            <v>5003.76</v>
          </cell>
        </row>
        <row r="9">
          <cell r="A9">
            <v>104</v>
          </cell>
          <cell r="B9" t="str">
            <v>SOBRE DIVISION Y LOTIFICACION</v>
          </cell>
          <cell r="C9">
            <v>4421.2299999999996</v>
          </cell>
        </row>
        <row r="10">
          <cell r="A10">
            <v>200</v>
          </cell>
          <cell r="B10" t="str">
            <v>RASTRO</v>
          </cell>
          <cell r="C10">
            <v>2569.89</v>
          </cell>
        </row>
        <row r="11">
          <cell r="A11">
            <v>201</v>
          </cell>
          <cell r="B11" t="str">
            <v>RECOLECCION DE BASURA</v>
          </cell>
          <cell r="C11">
            <v>35.700000000000003</v>
          </cell>
        </row>
        <row r="12">
          <cell r="A12">
            <v>202</v>
          </cell>
          <cell r="B12" t="str">
            <v>SEGURIDAD PUBLICA PERIODO MENS</v>
          </cell>
          <cell r="C12">
            <v>29206.080000000002</v>
          </cell>
        </row>
        <row r="13">
          <cell r="A13">
            <v>203</v>
          </cell>
          <cell r="B13" t="str">
            <v>PANTEONES CIUDAD</v>
          </cell>
          <cell r="C13">
            <v>2165.9299999999998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271</v>
          </cell>
        </row>
        <row r="16">
          <cell r="A16">
            <v>206</v>
          </cell>
          <cell r="B16" t="str">
            <v>ESTACIONAMIENTO MERCADO HIDALG</v>
          </cell>
          <cell r="C16">
            <v>846</v>
          </cell>
        </row>
        <row r="17">
          <cell r="A17">
            <v>210</v>
          </cell>
          <cell r="B17" t="str">
            <v>POR LIC. DE CONST. Y AMPLIACIO</v>
          </cell>
          <cell r="C17">
            <v>2908.34</v>
          </cell>
        </row>
        <row r="18">
          <cell r="A18">
            <v>217</v>
          </cell>
          <cell r="B18" t="str">
            <v>ANALISIS DE FAC PARA DIV LOT O</v>
          </cell>
          <cell r="C18">
            <v>2356.83</v>
          </cell>
        </row>
        <row r="19">
          <cell r="A19">
            <v>221</v>
          </cell>
          <cell r="B19" t="str">
            <v>LIC USO SUELO ALIN N. OFIC COM</v>
          </cell>
          <cell r="C19">
            <v>835.27</v>
          </cell>
        </row>
        <row r="20">
          <cell r="A20">
            <v>228</v>
          </cell>
          <cell r="B20" t="str">
            <v>POR PERM EVENT P/ VTA DE BEB A</v>
          </cell>
          <cell r="C20">
            <v>15334.9</v>
          </cell>
        </row>
        <row r="21">
          <cell r="A21">
            <v>229</v>
          </cell>
          <cell r="B21" t="str">
            <v>CONSTANCIAS DE ESTADO DE CUENT</v>
          </cell>
          <cell r="C21">
            <v>2375.64</v>
          </cell>
        </row>
        <row r="22">
          <cell r="A22">
            <v>248</v>
          </cell>
          <cell r="B22" t="str">
            <v>ESTACIONAMIENTO EX. EST. FERRO</v>
          </cell>
          <cell r="C22">
            <v>1165</v>
          </cell>
        </row>
        <row r="23">
          <cell r="A23">
            <v>252</v>
          </cell>
          <cell r="B23" t="str">
            <v>RESOLUCION DE IMPACTO AMBIENTA</v>
          </cell>
          <cell r="C23">
            <v>3435.12</v>
          </cell>
        </row>
        <row r="24">
          <cell r="A24">
            <v>253</v>
          </cell>
          <cell r="B24" t="str">
            <v>ESTACIONAMIENTO EMBAJADORAS  (</v>
          </cell>
          <cell r="C24">
            <v>2996</v>
          </cell>
        </row>
        <row r="25">
          <cell r="A25">
            <v>254</v>
          </cell>
          <cell r="B25" t="str">
            <v>POR CERTIF.TERMINO DE OBRA</v>
          </cell>
          <cell r="C25">
            <v>402.81</v>
          </cell>
        </row>
        <row r="26">
          <cell r="A26">
            <v>256</v>
          </cell>
          <cell r="B26" t="str">
            <v>POR ALINEAM. N° USO HABIT</v>
          </cell>
          <cell r="C26">
            <v>5233.91</v>
          </cell>
        </row>
        <row r="27">
          <cell r="A27">
            <v>266</v>
          </cell>
          <cell r="B27" t="str">
            <v>DICTAMEN DE FACTIBILIDAD PROTE</v>
          </cell>
          <cell r="C27">
            <v>1335.3</v>
          </cell>
        </row>
        <row r="28">
          <cell r="A28">
            <v>271</v>
          </cell>
          <cell r="B28" t="str">
            <v>PENSION EST. MUSEO DE MOMIAS</v>
          </cell>
          <cell r="C28">
            <v>1251.1199999999999</v>
          </cell>
        </row>
        <row r="29">
          <cell r="A29">
            <v>273</v>
          </cell>
          <cell r="B29" t="str">
            <v>PENSION EST. JARDIN EMBAJADORA</v>
          </cell>
          <cell r="C29">
            <v>1191.8399999999999</v>
          </cell>
        </row>
        <row r="30">
          <cell r="A30">
            <v>274</v>
          </cell>
          <cell r="B30" t="str">
            <v>EXTENSION DE HORARIO</v>
          </cell>
          <cell r="C30">
            <v>8175.42</v>
          </cell>
        </row>
        <row r="31">
          <cell r="A31">
            <v>276</v>
          </cell>
          <cell r="B31" t="str">
            <v>CONSTANCIAS DIRECCION DE TRANS</v>
          </cell>
          <cell r="C31">
            <v>838</v>
          </cell>
        </row>
        <row r="32">
          <cell r="A32">
            <v>278</v>
          </cell>
          <cell r="B32" t="str">
            <v>CONSTANCIAS QUE EXPIDAN LAS DE</v>
          </cell>
          <cell r="C32">
            <v>1005.6</v>
          </cell>
        </row>
        <row r="33">
          <cell r="A33">
            <v>286</v>
          </cell>
          <cell r="B33" t="str">
            <v>PERMISO SUPLETORIO DE TRANSPOR</v>
          </cell>
          <cell r="C33">
            <v>7416</v>
          </cell>
        </row>
        <row r="34">
          <cell r="A34">
            <v>297</v>
          </cell>
          <cell r="B34" t="str">
            <v>D.A.P.</v>
          </cell>
          <cell r="C34">
            <v>620</v>
          </cell>
        </row>
        <row r="35">
          <cell r="A35">
            <v>400</v>
          </cell>
          <cell r="B35" t="str">
            <v>LOCALES PRESA DE LA OLLA</v>
          </cell>
          <cell r="C35">
            <v>671</v>
          </cell>
        </row>
        <row r="36">
          <cell r="A36">
            <v>405</v>
          </cell>
          <cell r="B36" t="str">
            <v>CENTRO DE CONVIVENCIA EL ENCIN</v>
          </cell>
          <cell r="C36">
            <v>480</v>
          </cell>
        </row>
        <row r="37">
          <cell r="A37">
            <v>407</v>
          </cell>
          <cell r="B37" t="str">
            <v>MUSEO MOMIAS</v>
          </cell>
          <cell r="C37">
            <v>10044</v>
          </cell>
        </row>
        <row r="38">
          <cell r="A38">
            <v>410</v>
          </cell>
          <cell r="B38" t="str">
            <v>MONUMENTO AL PIPILA</v>
          </cell>
          <cell r="C38">
            <v>576</v>
          </cell>
        </row>
        <row r="39">
          <cell r="A39">
            <v>411</v>
          </cell>
          <cell r="B39" t="str">
            <v>MERCADO HIDALGO</v>
          </cell>
          <cell r="C39">
            <v>24432.959999999999</v>
          </cell>
        </row>
        <row r="40">
          <cell r="A40">
            <v>412</v>
          </cell>
          <cell r="B40" t="str">
            <v>MERCADO EMBAJADORAS</v>
          </cell>
          <cell r="C40">
            <v>1583.09</v>
          </cell>
        </row>
        <row r="41">
          <cell r="A41">
            <v>414</v>
          </cell>
          <cell r="B41" t="str">
            <v>OTROS PRODUCTOS</v>
          </cell>
          <cell r="C41">
            <v>26.1</v>
          </cell>
        </row>
        <row r="42">
          <cell r="A42">
            <v>426</v>
          </cell>
          <cell r="B42" t="str">
            <v>AREAS OCUP POR HOT, REST, BARE</v>
          </cell>
          <cell r="C42">
            <v>21661.919999999998</v>
          </cell>
        </row>
        <row r="43">
          <cell r="A43">
            <v>428</v>
          </cell>
          <cell r="B43" t="str">
            <v>COMERCIANTES SEMIFIJOS</v>
          </cell>
          <cell r="C43">
            <v>14897</v>
          </cell>
        </row>
        <row r="44">
          <cell r="A44">
            <v>433</v>
          </cell>
          <cell r="B44" t="str">
            <v>SOBRANTES</v>
          </cell>
          <cell r="C44">
            <v>18.260000000000002</v>
          </cell>
        </row>
        <row r="45">
          <cell r="A45">
            <v>436</v>
          </cell>
          <cell r="B45" t="str">
            <v>SANITARIOS PRESA DE LA OLLA</v>
          </cell>
          <cell r="C45">
            <v>400</v>
          </cell>
        </row>
        <row r="46">
          <cell r="A46">
            <v>441</v>
          </cell>
          <cell r="B46" t="str">
            <v>SANITARIOS LOS PASTITOS</v>
          </cell>
          <cell r="C46">
            <v>96</v>
          </cell>
        </row>
        <row r="47">
          <cell r="A47">
            <v>447</v>
          </cell>
          <cell r="B47" t="str">
            <v>LAS CALAS</v>
          </cell>
          <cell r="C47">
            <v>12</v>
          </cell>
        </row>
        <row r="48">
          <cell r="A48">
            <v>454</v>
          </cell>
          <cell r="B48" t="str">
            <v>FIESTAS TRADICIONALES</v>
          </cell>
          <cell r="C48">
            <v>21431.5</v>
          </cell>
        </row>
        <row r="49">
          <cell r="A49">
            <v>457</v>
          </cell>
          <cell r="B49" t="str">
            <v>CASETAS DE  REVISTAS</v>
          </cell>
          <cell r="C49">
            <v>402</v>
          </cell>
        </row>
        <row r="50">
          <cell r="A50">
            <v>467</v>
          </cell>
          <cell r="B50" t="str">
            <v>PRESTADORES DE SERVICIO</v>
          </cell>
          <cell r="C50">
            <v>943.61</v>
          </cell>
        </row>
        <row r="51">
          <cell r="A51">
            <v>470</v>
          </cell>
          <cell r="B51" t="str">
            <v>LOCALES ESTACION</v>
          </cell>
          <cell r="C51">
            <v>323</v>
          </cell>
        </row>
        <row r="52">
          <cell r="A52">
            <v>479</v>
          </cell>
          <cell r="B52" t="str">
            <v>COMERCIANTES AMBULANTES</v>
          </cell>
          <cell r="C52">
            <v>450</v>
          </cell>
        </row>
        <row r="53">
          <cell r="A53">
            <v>483</v>
          </cell>
          <cell r="B53" t="str">
            <v>PROMOTOR TURISTICO</v>
          </cell>
          <cell r="C53">
            <v>1761.79</v>
          </cell>
        </row>
        <row r="54">
          <cell r="A54">
            <v>484</v>
          </cell>
          <cell r="B54" t="str">
            <v>PERMISO PARA ESPECTÁCULOS O CE</v>
          </cell>
          <cell r="C54">
            <v>1368</v>
          </cell>
        </row>
        <row r="55">
          <cell r="A55">
            <v>485</v>
          </cell>
          <cell r="B55" t="str">
            <v>SELLADO DE BOLETOS</v>
          </cell>
          <cell r="C55">
            <v>450</v>
          </cell>
        </row>
        <row r="56">
          <cell r="A56">
            <v>502</v>
          </cell>
          <cell r="B56" t="str">
            <v>RECARGOS OTROS IMPTOS Y DERECH</v>
          </cell>
          <cell r="C56">
            <v>2263.6799999999998</v>
          </cell>
        </row>
        <row r="57">
          <cell r="A57">
            <v>506</v>
          </cell>
          <cell r="B57" t="str">
            <v>INFRACCIONES DIRECCION DE FISC</v>
          </cell>
          <cell r="C57">
            <v>1913.1</v>
          </cell>
        </row>
        <row r="58">
          <cell r="A58">
            <v>507</v>
          </cell>
          <cell r="B58" t="str">
            <v>INF AL BANDO POLICIA Y BUEN GO</v>
          </cell>
          <cell r="C58">
            <v>1550</v>
          </cell>
        </row>
        <row r="59">
          <cell r="A59">
            <v>508</v>
          </cell>
          <cell r="B59" t="str">
            <v>INF LEY DE TRANSITO Y SU REGLA</v>
          </cell>
          <cell r="C59">
            <v>8667.7000000000007</v>
          </cell>
        </row>
        <row r="60">
          <cell r="A60">
            <v>509</v>
          </cell>
          <cell r="B60" t="str">
            <v>EXTEMP VERIFICACION AMB VEHICU</v>
          </cell>
          <cell r="C60">
            <v>2296</v>
          </cell>
        </row>
        <row r="61">
          <cell r="A61">
            <v>526</v>
          </cell>
          <cell r="B61" t="str">
            <v>RESPUESTA DE AYUNTAMIENTO</v>
          </cell>
          <cell r="C61">
            <v>671</v>
          </cell>
        </row>
        <row r="62">
          <cell r="A62">
            <v>536</v>
          </cell>
          <cell r="B62" t="str">
            <v>PADRON DE PROVEEDORES</v>
          </cell>
          <cell r="C62">
            <v>337</v>
          </cell>
        </row>
      </sheetData>
      <sheetData sheetId="114"/>
      <sheetData sheetId="115">
        <row r="1">
          <cell r="A1">
            <v>1</v>
          </cell>
          <cell r="B1" t="str">
            <v>IMPTO. PREDIAL URBANO CORRIENT</v>
          </cell>
          <cell r="C1">
            <v>43802.85</v>
          </cell>
        </row>
        <row r="2">
          <cell r="A2">
            <v>2</v>
          </cell>
          <cell r="B2" t="str">
            <v>IMPTO. PREDIAL RUSTICO CORRIEN</v>
          </cell>
          <cell r="C2">
            <v>8344.83</v>
          </cell>
        </row>
        <row r="3">
          <cell r="A3">
            <v>4</v>
          </cell>
          <cell r="B3" t="str">
            <v>RECARGOS 3%</v>
          </cell>
          <cell r="C3">
            <v>13467.81</v>
          </cell>
        </row>
        <row r="4">
          <cell r="A4">
            <v>7</v>
          </cell>
          <cell r="B4" t="str">
            <v>IMPTO. PREDIAL URBANO REZAGO</v>
          </cell>
          <cell r="C4">
            <v>30252.5</v>
          </cell>
        </row>
        <row r="5">
          <cell r="A5">
            <v>8</v>
          </cell>
          <cell r="B5" t="str">
            <v>IMPTO. PREDIAL RUSTICO REZAGO</v>
          </cell>
          <cell r="C5">
            <v>4490.8500000000004</v>
          </cell>
        </row>
        <row r="6">
          <cell r="A6">
            <v>13</v>
          </cell>
          <cell r="B6" t="str">
            <v>HONORARIOS DE COBRANZA</v>
          </cell>
          <cell r="C6">
            <v>2186.84</v>
          </cell>
        </row>
        <row r="7">
          <cell r="A7">
            <v>14</v>
          </cell>
          <cell r="B7" t="str">
            <v>C.O.A. 20%</v>
          </cell>
          <cell r="C7">
            <v>66</v>
          </cell>
        </row>
        <row r="8">
          <cell r="A8">
            <v>103</v>
          </cell>
          <cell r="B8" t="str">
            <v>TRASLACION DE DOMINIO</v>
          </cell>
          <cell r="C8">
            <v>1082</v>
          </cell>
        </row>
        <row r="9">
          <cell r="A9">
            <v>105</v>
          </cell>
          <cell r="B9" t="str">
            <v>DE FRACCIONAMIENTOS</v>
          </cell>
          <cell r="C9">
            <v>1938.01</v>
          </cell>
        </row>
        <row r="10">
          <cell r="A10">
            <v>107</v>
          </cell>
          <cell r="B10" t="str">
            <v>VIDEO JUEGOS Y FUT-BOLITOS</v>
          </cell>
          <cell r="C10">
            <v>485</v>
          </cell>
        </row>
        <row r="11">
          <cell r="A11">
            <v>112</v>
          </cell>
          <cell r="B11" t="str">
            <v>ESPECTACULOS PUBLICOS PERMANEN</v>
          </cell>
          <cell r="C11">
            <v>5852.77</v>
          </cell>
        </row>
        <row r="12">
          <cell r="A12">
            <v>200</v>
          </cell>
          <cell r="B12" t="str">
            <v>RASTRO</v>
          </cell>
          <cell r="C12">
            <v>3245.63</v>
          </cell>
        </row>
        <row r="13">
          <cell r="A13">
            <v>201</v>
          </cell>
          <cell r="B13" t="str">
            <v>RECOLECCION DE BASURA</v>
          </cell>
          <cell r="C13">
            <v>419.9</v>
          </cell>
        </row>
        <row r="14">
          <cell r="A14">
            <v>202</v>
          </cell>
          <cell r="B14" t="str">
            <v>SEGURIDAD PUBLICA PERIODO MENS</v>
          </cell>
          <cell r="C14">
            <v>9735.36</v>
          </cell>
        </row>
        <row r="15">
          <cell r="A15">
            <v>203</v>
          </cell>
          <cell r="B15" t="str">
            <v>PANTEONES CIUDAD</v>
          </cell>
          <cell r="C15">
            <v>1582.3</v>
          </cell>
        </row>
        <row r="16">
          <cell r="A16">
            <v>204</v>
          </cell>
          <cell r="B16" t="str">
            <v>PANTEONES COMUNIDADES</v>
          </cell>
          <cell r="C16">
            <v>1265.8399999999999</v>
          </cell>
        </row>
        <row r="17">
          <cell r="A17">
            <v>205</v>
          </cell>
          <cell r="B17" t="str">
            <v>ESTACIONAMIENTO MUSEO MOMIAS</v>
          </cell>
          <cell r="C17">
            <v>329</v>
          </cell>
        </row>
        <row r="18">
          <cell r="A18">
            <v>206</v>
          </cell>
          <cell r="B18" t="str">
            <v>ESTACIONAMIENTO MERCADO HIDALG</v>
          </cell>
          <cell r="C18">
            <v>1035</v>
          </cell>
        </row>
        <row r="19">
          <cell r="A19">
            <v>217</v>
          </cell>
          <cell r="B19" t="str">
            <v>ANALISIS DE FAC PARA DIV LOT O</v>
          </cell>
          <cell r="C19">
            <v>785.61</v>
          </cell>
        </row>
        <row r="20">
          <cell r="A20">
            <v>221</v>
          </cell>
          <cell r="B20" t="str">
            <v>LIC USO SUELO ALIN N. OFIC COM</v>
          </cell>
          <cell r="C20">
            <v>835.27</v>
          </cell>
        </row>
        <row r="21">
          <cell r="A21">
            <v>228</v>
          </cell>
          <cell r="B21" t="str">
            <v>POR PERM EVENT P/ VTA DE BEB A</v>
          </cell>
          <cell r="C21">
            <v>3066.98</v>
          </cell>
        </row>
        <row r="22">
          <cell r="A22">
            <v>229</v>
          </cell>
          <cell r="B22" t="str">
            <v>CONSTANCIAS DE ESTADO DE CUENT</v>
          </cell>
          <cell r="C22">
            <v>1187.1600000000001</v>
          </cell>
        </row>
        <row r="23">
          <cell r="A23">
            <v>240</v>
          </cell>
          <cell r="B23" t="str">
            <v>REV PROY P/ AUT. DE TRAZA</v>
          </cell>
          <cell r="C23">
            <v>969</v>
          </cell>
        </row>
        <row r="24">
          <cell r="A24">
            <v>248</v>
          </cell>
          <cell r="B24" t="str">
            <v>ESTACIONAMIENTO EX. EST. FERRO</v>
          </cell>
          <cell r="C24">
            <v>2543</v>
          </cell>
        </row>
        <row r="25">
          <cell r="A25">
            <v>252</v>
          </cell>
          <cell r="B25" t="str">
            <v>RESOLUCION DE IMPACTO AMBIENTA</v>
          </cell>
          <cell r="C25">
            <v>810.54</v>
          </cell>
        </row>
        <row r="26">
          <cell r="A26">
            <v>253</v>
          </cell>
          <cell r="B26" t="str">
            <v>ESTACIONAMIENTO EMBAJADORAS  (</v>
          </cell>
          <cell r="C26">
            <v>2548</v>
          </cell>
        </row>
        <row r="27">
          <cell r="A27">
            <v>256</v>
          </cell>
          <cell r="B27" t="str">
            <v>POR ALINEAM. N° USO HABIT</v>
          </cell>
          <cell r="C27">
            <v>7028.22</v>
          </cell>
        </row>
        <row r="28">
          <cell r="A28">
            <v>276</v>
          </cell>
          <cell r="B28" t="str">
            <v>CONSTANCIAS DIRECCION DE TRANS</v>
          </cell>
          <cell r="C28">
            <v>670.4</v>
          </cell>
        </row>
        <row r="29">
          <cell r="A29">
            <v>278</v>
          </cell>
          <cell r="B29" t="str">
            <v>CONSTANCIAS QUE EXPIDAN LAS DE</v>
          </cell>
          <cell r="C29">
            <v>1005.6</v>
          </cell>
        </row>
        <row r="30">
          <cell r="A30">
            <v>286</v>
          </cell>
          <cell r="B30" t="str">
            <v>PERMISO SUPLETORIO DE TRANSPOR</v>
          </cell>
          <cell r="C30">
            <v>593.28</v>
          </cell>
        </row>
        <row r="31">
          <cell r="A31">
            <v>297</v>
          </cell>
          <cell r="B31" t="str">
            <v>D.A.P.</v>
          </cell>
          <cell r="C31">
            <v>1350</v>
          </cell>
        </row>
        <row r="32">
          <cell r="A32">
            <v>402</v>
          </cell>
          <cell r="B32" t="str">
            <v>LOCALES MUSEO DE LAS MOMIAS</v>
          </cell>
          <cell r="C32">
            <v>671</v>
          </cell>
        </row>
        <row r="33">
          <cell r="A33">
            <v>405</v>
          </cell>
          <cell r="B33" t="str">
            <v>CENTRO DE CONVIVENCIA EL ENCIN</v>
          </cell>
          <cell r="C33">
            <v>328</v>
          </cell>
        </row>
        <row r="34">
          <cell r="A34">
            <v>407</v>
          </cell>
          <cell r="B34" t="str">
            <v>MUSEO MOMIAS</v>
          </cell>
          <cell r="C34">
            <v>15961</v>
          </cell>
        </row>
        <row r="35">
          <cell r="A35">
            <v>410</v>
          </cell>
          <cell r="B35" t="str">
            <v>MONUMENTO AL PIPILA</v>
          </cell>
          <cell r="C35">
            <v>684</v>
          </cell>
        </row>
        <row r="36">
          <cell r="A36">
            <v>411</v>
          </cell>
          <cell r="B36" t="str">
            <v>MERCADO HIDALGO</v>
          </cell>
          <cell r="C36">
            <v>5473.57</v>
          </cell>
        </row>
        <row r="37">
          <cell r="A37">
            <v>412</v>
          </cell>
          <cell r="B37" t="str">
            <v>MERCADO EMBAJADORAS</v>
          </cell>
          <cell r="C37">
            <v>7144.8</v>
          </cell>
        </row>
        <row r="38">
          <cell r="A38">
            <v>414</v>
          </cell>
          <cell r="B38" t="str">
            <v>OTROS PRODUCTOS</v>
          </cell>
          <cell r="C38">
            <v>8.6999999999999993</v>
          </cell>
        </row>
        <row r="39">
          <cell r="A39">
            <v>426</v>
          </cell>
          <cell r="B39" t="str">
            <v>AREAS OCUP POR HOT, REST, BARE</v>
          </cell>
          <cell r="C39">
            <v>1335.6</v>
          </cell>
        </row>
        <row r="40">
          <cell r="A40">
            <v>428</v>
          </cell>
          <cell r="B40" t="str">
            <v>COMERCIANTES SEMIFIJOS</v>
          </cell>
          <cell r="C40">
            <v>13847.87</v>
          </cell>
        </row>
        <row r="41">
          <cell r="A41">
            <v>430</v>
          </cell>
          <cell r="B41" t="str">
            <v>LOCALES MERCADO HIDALGO</v>
          </cell>
          <cell r="C41">
            <v>671</v>
          </cell>
        </row>
        <row r="42">
          <cell r="A42">
            <v>433</v>
          </cell>
          <cell r="B42" t="str">
            <v>SOBRANTES</v>
          </cell>
          <cell r="C42">
            <v>157.91</v>
          </cell>
        </row>
        <row r="43">
          <cell r="A43">
            <v>436</v>
          </cell>
          <cell r="B43" t="str">
            <v>SANITARIOS PRESA DE LA OLLA</v>
          </cell>
          <cell r="C43">
            <v>400</v>
          </cell>
        </row>
        <row r="44">
          <cell r="A44">
            <v>441</v>
          </cell>
          <cell r="B44" t="str">
            <v>SANITARIOS LOS PASTITOS</v>
          </cell>
          <cell r="C44">
            <v>272</v>
          </cell>
        </row>
        <row r="45">
          <cell r="A45">
            <v>444</v>
          </cell>
          <cell r="B45" t="str">
            <v>SANITARIOS JARDIN UNION</v>
          </cell>
          <cell r="C45">
            <v>16000</v>
          </cell>
        </row>
        <row r="46">
          <cell r="A46">
            <v>447</v>
          </cell>
          <cell r="B46" t="str">
            <v>LAS CALAS</v>
          </cell>
          <cell r="C46">
            <v>60</v>
          </cell>
        </row>
        <row r="47">
          <cell r="A47">
            <v>454</v>
          </cell>
          <cell r="B47" t="str">
            <v>FIESTAS TRADICIONALES</v>
          </cell>
          <cell r="C47">
            <v>7956</v>
          </cell>
        </row>
        <row r="48">
          <cell r="A48">
            <v>457</v>
          </cell>
          <cell r="B48" t="str">
            <v>CASETAS DE  REVISTAS</v>
          </cell>
          <cell r="C48">
            <v>201</v>
          </cell>
        </row>
        <row r="49">
          <cell r="A49">
            <v>470</v>
          </cell>
          <cell r="B49" t="str">
            <v>LOCALES ESTACION</v>
          </cell>
          <cell r="C49">
            <v>323</v>
          </cell>
        </row>
        <row r="50">
          <cell r="A50">
            <v>476</v>
          </cell>
          <cell r="B50" t="str">
            <v>PADRON DE PERITOS FISCALES</v>
          </cell>
          <cell r="C50">
            <v>1584</v>
          </cell>
        </row>
        <row r="51">
          <cell r="A51">
            <v>481</v>
          </cell>
          <cell r="B51" t="str">
            <v>REPARTO DE VOLANTES</v>
          </cell>
          <cell r="C51">
            <v>193</v>
          </cell>
        </row>
        <row r="52">
          <cell r="A52">
            <v>482</v>
          </cell>
          <cell r="B52" t="str">
            <v>CALLEJONEADAS</v>
          </cell>
          <cell r="C52">
            <v>1011</v>
          </cell>
        </row>
        <row r="53">
          <cell r="A53">
            <v>483</v>
          </cell>
          <cell r="B53" t="str">
            <v>PROMOTOR TURISTICO</v>
          </cell>
          <cell r="C53">
            <v>502.32</v>
          </cell>
        </row>
        <row r="54">
          <cell r="A54">
            <v>484</v>
          </cell>
          <cell r="B54" t="str">
            <v>PERMISO PARA ESPECTÁCULOS O CE</v>
          </cell>
          <cell r="C54">
            <v>1368</v>
          </cell>
        </row>
        <row r="55">
          <cell r="A55">
            <v>485</v>
          </cell>
          <cell r="B55" t="str">
            <v>SELLADO DE BOLETOS</v>
          </cell>
          <cell r="C55">
            <v>245</v>
          </cell>
        </row>
        <row r="56">
          <cell r="A56">
            <v>497</v>
          </cell>
          <cell r="B56" t="str">
            <v>CENTRO ADOC</v>
          </cell>
          <cell r="C56">
            <v>624</v>
          </cell>
        </row>
        <row r="57">
          <cell r="A57">
            <v>502</v>
          </cell>
          <cell r="B57" t="str">
            <v>RECARGOS OTROS IMPTOS Y DERECH</v>
          </cell>
          <cell r="C57">
            <v>2060.96</v>
          </cell>
        </row>
        <row r="58">
          <cell r="A58">
            <v>506</v>
          </cell>
          <cell r="B58" t="str">
            <v>INFRACCIONES DIRECCION DE FISC</v>
          </cell>
          <cell r="C58">
            <v>3188.5</v>
          </cell>
        </row>
        <row r="59">
          <cell r="A59">
            <v>507</v>
          </cell>
          <cell r="B59" t="str">
            <v>INF AL BANDO POLICIA Y BUEN GO</v>
          </cell>
          <cell r="C59">
            <v>2200</v>
          </cell>
        </row>
        <row r="60">
          <cell r="A60">
            <v>508</v>
          </cell>
          <cell r="B60" t="str">
            <v>INF LEY DE TRANSITO Y SU REGLA</v>
          </cell>
          <cell r="C60">
            <v>17218.5</v>
          </cell>
        </row>
        <row r="61">
          <cell r="A61">
            <v>509</v>
          </cell>
          <cell r="B61" t="str">
            <v>EXTEMP VERIFICACION AMB VEHICU</v>
          </cell>
          <cell r="C61">
            <v>614</v>
          </cell>
        </row>
        <row r="62">
          <cell r="A62">
            <v>526</v>
          </cell>
          <cell r="B62" t="str">
            <v>RESPUESTA DE AYUNTAMIENTO</v>
          </cell>
          <cell r="C62">
            <v>671</v>
          </cell>
        </row>
        <row r="63">
          <cell r="A63">
            <v>536</v>
          </cell>
          <cell r="B63" t="str">
            <v>PADRON DE PROVEEDORES</v>
          </cell>
          <cell r="C63">
            <v>337</v>
          </cell>
        </row>
        <row r="64">
          <cell r="A64">
            <v>887</v>
          </cell>
          <cell r="B64" t="str">
            <v>DEVOLUCIONES S/RECAUDACION</v>
          </cell>
          <cell r="C64">
            <v>839.7</v>
          </cell>
        </row>
        <row r="65">
          <cell r="A65">
            <v>922</v>
          </cell>
          <cell r="B65" t="str">
            <v>INST. ESTATAL DE ATENCION AL M</v>
          </cell>
          <cell r="C65">
            <v>170579.99</v>
          </cell>
        </row>
      </sheetData>
      <sheetData sheetId="116"/>
      <sheetData sheetId="117">
        <row r="1">
          <cell r="A1">
            <v>1</v>
          </cell>
          <cell r="B1" t="str">
            <v>IMPTO. PREDIAL URBANO CORRIENT</v>
          </cell>
          <cell r="C1">
            <v>59006.15</v>
          </cell>
        </row>
        <row r="2">
          <cell r="A2">
            <v>2</v>
          </cell>
          <cell r="B2" t="str">
            <v>IMPTO. PREDIAL RUSTICO CORRIEN</v>
          </cell>
          <cell r="C2">
            <v>9396.6299999999992</v>
          </cell>
        </row>
        <row r="3">
          <cell r="A3">
            <v>4</v>
          </cell>
          <cell r="B3" t="str">
            <v>RECARGOS 3%</v>
          </cell>
          <cell r="C3">
            <v>16851.650000000001</v>
          </cell>
        </row>
        <row r="4">
          <cell r="A4">
            <v>7</v>
          </cell>
          <cell r="B4" t="str">
            <v>IMPTO. PREDIAL URBANO REZAGO</v>
          </cell>
          <cell r="C4">
            <v>40073.879999999997</v>
          </cell>
        </row>
        <row r="5">
          <cell r="A5">
            <v>8</v>
          </cell>
          <cell r="B5" t="str">
            <v>IMPTO. PREDIAL RUSTICO REZAGO</v>
          </cell>
          <cell r="C5">
            <v>2895.52</v>
          </cell>
        </row>
        <row r="6">
          <cell r="A6">
            <v>13</v>
          </cell>
          <cell r="B6" t="str">
            <v>HONORARIOS DE COBRANZA</v>
          </cell>
          <cell r="C6">
            <v>2230.7399999999998</v>
          </cell>
        </row>
        <row r="7">
          <cell r="A7">
            <v>14</v>
          </cell>
          <cell r="B7" t="str">
            <v>C.O.A. 20%</v>
          </cell>
          <cell r="C7">
            <v>66</v>
          </cell>
        </row>
        <row r="8">
          <cell r="A8">
            <v>103</v>
          </cell>
          <cell r="B8" t="str">
            <v>TRASLACION DE DOMINIO</v>
          </cell>
          <cell r="C8">
            <v>3183</v>
          </cell>
        </row>
        <row r="9">
          <cell r="A9">
            <v>104</v>
          </cell>
          <cell r="B9" t="str">
            <v>SOBRE DIVISION Y LOTIFICACION</v>
          </cell>
          <cell r="C9">
            <v>1485</v>
          </cell>
        </row>
        <row r="10">
          <cell r="A10">
            <v>110</v>
          </cell>
          <cell r="B10" t="str">
            <v>ESPECTACULOS PUBLICOS ESPORADI</v>
          </cell>
          <cell r="C10">
            <v>1369.5</v>
          </cell>
        </row>
        <row r="11">
          <cell r="A11">
            <v>112</v>
          </cell>
          <cell r="B11" t="str">
            <v>ESPECTACULOS PUBLICOS PERMANEN</v>
          </cell>
          <cell r="C11">
            <v>3231.8</v>
          </cell>
        </row>
        <row r="12">
          <cell r="A12">
            <v>200</v>
          </cell>
          <cell r="B12" t="str">
            <v>RASTRO</v>
          </cell>
          <cell r="C12">
            <v>12752.92</v>
          </cell>
        </row>
        <row r="13">
          <cell r="A13">
            <v>201</v>
          </cell>
          <cell r="B13" t="str">
            <v>RECOLECCION DE BASURA</v>
          </cell>
          <cell r="C13">
            <v>268.60000000000002</v>
          </cell>
        </row>
        <row r="14">
          <cell r="A14">
            <v>203</v>
          </cell>
          <cell r="B14" t="str">
            <v>PANTEONES CIUDAD</v>
          </cell>
          <cell r="C14">
            <v>647.22</v>
          </cell>
        </row>
        <row r="15">
          <cell r="A15">
            <v>205</v>
          </cell>
          <cell r="B15" t="str">
            <v>ESTACIONAMIENTO MUSEO MOMIAS</v>
          </cell>
          <cell r="C15">
            <v>3879</v>
          </cell>
        </row>
        <row r="16">
          <cell r="A16">
            <v>206</v>
          </cell>
          <cell r="B16" t="str">
            <v>ESTACIONAMIENTO MERCADO HIDALG</v>
          </cell>
          <cell r="C16">
            <v>2727</v>
          </cell>
        </row>
        <row r="17">
          <cell r="A17">
            <v>207</v>
          </cell>
          <cell r="B17" t="str">
            <v>ESTAC.  MERCADO EMBAJADORAS</v>
          </cell>
          <cell r="C17">
            <v>863.9</v>
          </cell>
        </row>
        <row r="18">
          <cell r="A18">
            <v>210</v>
          </cell>
          <cell r="B18" t="str">
            <v>POR LIC. DE CONST. Y AMPLIACIO</v>
          </cell>
          <cell r="C18">
            <v>101.8</v>
          </cell>
        </row>
        <row r="19">
          <cell r="A19">
            <v>211</v>
          </cell>
          <cell r="B19" t="str">
            <v>POR LIC DE REGULARIZACION DE C</v>
          </cell>
          <cell r="C19">
            <v>623.62</v>
          </cell>
        </row>
        <row r="20">
          <cell r="A20">
            <v>217</v>
          </cell>
          <cell r="B20" t="str">
            <v>ANALISIS DE FAC PARA DIV LOT O</v>
          </cell>
          <cell r="C20">
            <v>3142.44</v>
          </cell>
        </row>
        <row r="21">
          <cell r="A21">
            <v>221</v>
          </cell>
          <cell r="B21" t="str">
            <v>LIC USO SUELO ALIN N. OFIC COM</v>
          </cell>
          <cell r="C21">
            <v>4385.41</v>
          </cell>
        </row>
        <row r="22">
          <cell r="A22">
            <v>228</v>
          </cell>
          <cell r="B22" t="str">
            <v>POR PERM EVENT P/ VTA DE BEB A</v>
          </cell>
          <cell r="C22">
            <v>6133.96</v>
          </cell>
        </row>
        <row r="23">
          <cell r="A23">
            <v>229</v>
          </cell>
          <cell r="B23" t="str">
            <v>CONSTANCIAS DE ESTADO DE CUENT</v>
          </cell>
          <cell r="C23">
            <v>1979.4</v>
          </cell>
        </row>
        <row r="24">
          <cell r="A24">
            <v>248</v>
          </cell>
          <cell r="B24" t="str">
            <v>ESTACIONAMIENTO EX. EST. FERRO</v>
          </cell>
          <cell r="C24">
            <v>6186</v>
          </cell>
        </row>
        <row r="25">
          <cell r="A25">
            <v>253</v>
          </cell>
          <cell r="B25" t="str">
            <v>ESTACIONAMIENTO EMBAJADORAS  (</v>
          </cell>
          <cell r="C25">
            <v>8953</v>
          </cell>
        </row>
        <row r="26">
          <cell r="A26">
            <v>254</v>
          </cell>
          <cell r="B26" t="str">
            <v>POR CERTIF.TERMINO DE OBRA</v>
          </cell>
          <cell r="C26">
            <v>996.68</v>
          </cell>
        </row>
        <row r="27">
          <cell r="A27">
            <v>256</v>
          </cell>
          <cell r="B27" t="str">
            <v>POR ALINEAM. N° USO HABIT</v>
          </cell>
          <cell r="C27">
            <v>19607.080000000002</v>
          </cell>
        </row>
        <row r="28">
          <cell r="A28">
            <v>266</v>
          </cell>
          <cell r="B28" t="str">
            <v>DICTAMEN DE FACTIBILIDAD PROTE</v>
          </cell>
          <cell r="C28">
            <v>445.1</v>
          </cell>
        </row>
        <row r="29">
          <cell r="A29">
            <v>267</v>
          </cell>
          <cell r="B29" t="str">
            <v>CONSTANCIA  DE VERIFICACION PR</v>
          </cell>
          <cell r="C29">
            <v>148.36000000000001</v>
          </cell>
        </row>
        <row r="30">
          <cell r="A30">
            <v>271</v>
          </cell>
          <cell r="B30" t="str">
            <v>PENSION EST. MUSEO DE MOMIAS</v>
          </cell>
          <cell r="C30">
            <v>417.04</v>
          </cell>
        </row>
        <row r="31">
          <cell r="A31">
            <v>273</v>
          </cell>
          <cell r="B31" t="str">
            <v>PENSION EST. JARDIN EMBAJADORA</v>
          </cell>
          <cell r="C31">
            <v>834.08</v>
          </cell>
        </row>
        <row r="32">
          <cell r="A32">
            <v>274</v>
          </cell>
          <cell r="B32" t="str">
            <v>EXTENSION DE HORARIO</v>
          </cell>
          <cell r="C32">
            <v>2972.88</v>
          </cell>
        </row>
        <row r="33">
          <cell r="A33">
            <v>276</v>
          </cell>
          <cell r="B33" t="str">
            <v>CONSTANCIAS DIRECCION DE TRANS</v>
          </cell>
          <cell r="C33">
            <v>670.4</v>
          </cell>
        </row>
        <row r="34">
          <cell r="A34">
            <v>278</v>
          </cell>
          <cell r="B34" t="str">
            <v>CONSTANCIAS QUE EXPIDAN LAS DE</v>
          </cell>
          <cell r="C34">
            <v>1173.2</v>
          </cell>
        </row>
        <row r="35">
          <cell r="A35">
            <v>289</v>
          </cell>
          <cell r="B35" t="str">
            <v>CONFORMIDAD PARA QUEMA DE FUEG</v>
          </cell>
          <cell r="C35">
            <v>126.39</v>
          </cell>
        </row>
        <row r="36">
          <cell r="A36">
            <v>293</v>
          </cell>
          <cell r="B36" t="str">
            <v>SERVICIOS EXTRAORDINARIOS</v>
          </cell>
          <cell r="C36">
            <v>648.4</v>
          </cell>
        </row>
        <row r="37">
          <cell r="A37">
            <v>296</v>
          </cell>
          <cell r="B37" t="str">
            <v>CONSTANCIAS DE VALOR FISCAL</v>
          </cell>
          <cell r="C37">
            <v>263.76</v>
          </cell>
        </row>
        <row r="38">
          <cell r="A38">
            <v>297</v>
          </cell>
          <cell r="B38" t="str">
            <v>D.A.P.</v>
          </cell>
          <cell r="C38">
            <v>1976.91</v>
          </cell>
        </row>
        <row r="39">
          <cell r="A39">
            <v>400</v>
          </cell>
          <cell r="B39" t="str">
            <v>LOCALES PRESA DE LA OLLA</v>
          </cell>
          <cell r="C39">
            <v>1513</v>
          </cell>
        </row>
        <row r="40">
          <cell r="A40">
            <v>405</v>
          </cell>
          <cell r="B40" t="str">
            <v>CENTRO DE CONVIVENCIA EL ENCIN</v>
          </cell>
          <cell r="C40">
            <v>4195</v>
          </cell>
        </row>
        <row r="41">
          <cell r="A41">
            <v>407</v>
          </cell>
          <cell r="B41" t="str">
            <v>MUSEO MOMIAS</v>
          </cell>
          <cell r="C41">
            <v>185927</v>
          </cell>
        </row>
        <row r="42">
          <cell r="A42">
            <v>410</v>
          </cell>
          <cell r="B42" t="str">
            <v>MONUMENTO AL PIPILA</v>
          </cell>
          <cell r="C42">
            <v>1896</v>
          </cell>
        </row>
        <row r="43">
          <cell r="A43">
            <v>411</v>
          </cell>
          <cell r="B43" t="str">
            <v>MERCADO HIDALGO</v>
          </cell>
          <cell r="C43">
            <v>23229.51</v>
          </cell>
        </row>
        <row r="44">
          <cell r="A44">
            <v>412</v>
          </cell>
          <cell r="B44" t="str">
            <v>MERCADO EMBAJADORAS</v>
          </cell>
          <cell r="C44">
            <v>12025</v>
          </cell>
        </row>
        <row r="45">
          <cell r="A45">
            <v>414</v>
          </cell>
          <cell r="B45" t="str">
            <v>OTROS PRODUCTOS</v>
          </cell>
          <cell r="C45">
            <v>8.6999999999999993</v>
          </cell>
        </row>
        <row r="46">
          <cell r="A46">
            <v>417</v>
          </cell>
          <cell r="B46" t="str">
            <v>CONSULTORIO DENTAL</v>
          </cell>
          <cell r="C46">
            <v>218</v>
          </cell>
        </row>
        <row r="47">
          <cell r="A47">
            <v>421</v>
          </cell>
          <cell r="B47" t="str">
            <v>DECLARACIONES, FORMATOS Y AVIS</v>
          </cell>
          <cell r="C47">
            <v>231</v>
          </cell>
        </row>
        <row r="48">
          <cell r="A48">
            <v>428</v>
          </cell>
          <cell r="B48" t="str">
            <v>COMERCIANTES SEMIFIJOS</v>
          </cell>
          <cell r="C48">
            <v>6655</v>
          </cell>
        </row>
        <row r="49">
          <cell r="A49">
            <v>431</v>
          </cell>
          <cell r="B49" t="str">
            <v>LOCALES MERCADO EMBAJADORAS</v>
          </cell>
          <cell r="C49">
            <v>443</v>
          </cell>
        </row>
        <row r="50">
          <cell r="A50">
            <v>432</v>
          </cell>
          <cell r="B50" t="str">
            <v>LOCALES PANTEON</v>
          </cell>
          <cell r="C50">
            <v>843.07</v>
          </cell>
        </row>
        <row r="51">
          <cell r="A51">
            <v>433</v>
          </cell>
          <cell r="B51" t="str">
            <v>SOBRANTES</v>
          </cell>
          <cell r="C51">
            <v>30.07</v>
          </cell>
        </row>
        <row r="52">
          <cell r="A52">
            <v>436</v>
          </cell>
          <cell r="B52" t="str">
            <v>SANITARIOS PRESA DE LA OLLA</v>
          </cell>
          <cell r="C52">
            <v>1428</v>
          </cell>
        </row>
        <row r="53">
          <cell r="A53">
            <v>440</v>
          </cell>
          <cell r="B53" t="str">
            <v>SANITARIOS PLAZUELA LOS ANGELE</v>
          </cell>
          <cell r="C53">
            <v>16000</v>
          </cell>
        </row>
        <row r="54">
          <cell r="A54">
            <v>441</v>
          </cell>
          <cell r="B54" t="str">
            <v>SANITARIOS LOS PASTITOS</v>
          </cell>
          <cell r="C54">
            <v>436</v>
          </cell>
        </row>
        <row r="55">
          <cell r="A55">
            <v>447</v>
          </cell>
          <cell r="B55" t="str">
            <v>LAS CALAS</v>
          </cell>
          <cell r="C55">
            <v>36</v>
          </cell>
        </row>
        <row r="56">
          <cell r="A56">
            <v>454</v>
          </cell>
          <cell r="B56" t="str">
            <v>FIESTAS TRADICIONALES</v>
          </cell>
          <cell r="C56">
            <v>15868</v>
          </cell>
        </row>
        <row r="57">
          <cell r="A57">
            <v>470</v>
          </cell>
          <cell r="B57" t="str">
            <v>LOCALES ESTACION</v>
          </cell>
          <cell r="C57">
            <v>963.5</v>
          </cell>
        </row>
        <row r="58">
          <cell r="A58">
            <v>476</v>
          </cell>
          <cell r="B58" t="str">
            <v>PADRON DE PERITOS FISCALES</v>
          </cell>
          <cell r="C58">
            <v>792</v>
          </cell>
        </row>
        <row r="59">
          <cell r="A59">
            <v>477</v>
          </cell>
          <cell r="B59" t="str">
            <v>PADRON DIRECTOR RESPONSABLE DE</v>
          </cell>
          <cell r="C59">
            <v>4227</v>
          </cell>
        </row>
        <row r="60">
          <cell r="A60">
            <v>479</v>
          </cell>
          <cell r="B60" t="str">
            <v>COMERCIANTES AMBULANTES</v>
          </cell>
          <cell r="C60">
            <v>180</v>
          </cell>
        </row>
        <row r="61">
          <cell r="A61">
            <v>481</v>
          </cell>
          <cell r="B61" t="str">
            <v>REPARTO DE VOLANTES</v>
          </cell>
          <cell r="C61">
            <v>386</v>
          </cell>
        </row>
        <row r="62">
          <cell r="A62">
            <v>483</v>
          </cell>
          <cell r="B62" t="str">
            <v>PROMOTOR TURISTICO</v>
          </cell>
          <cell r="C62">
            <v>339</v>
          </cell>
        </row>
        <row r="63">
          <cell r="A63">
            <v>484</v>
          </cell>
          <cell r="B63" t="str">
            <v>PERMISO PARA ESPECTÁCULOS O CE</v>
          </cell>
          <cell r="C63">
            <v>912</v>
          </cell>
        </row>
        <row r="64">
          <cell r="A64">
            <v>493</v>
          </cell>
          <cell r="B64" t="str">
            <v>RENOVACION PERMISO P/ USO VIA</v>
          </cell>
          <cell r="C64">
            <v>135</v>
          </cell>
        </row>
        <row r="65">
          <cell r="A65">
            <v>502</v>
          </cell>
          <cell r="B65" t="str">
            <v>RECARGOS OTROS IMPTOS Y DERECH</v>
          </cell>
          <cell r="C65">
            <v>2759.8</v>
          </cell>
        </row>
        <row r="66">
          <cell r="A66">
            <v>503</v>
          </cell>
          <cell r="B66" t="str">
            <v>AVISO EXTEMP TRASLACION DE DOM</v>
          </cell>
          <cell r="C66">
            <v>192</v>
          </cell>
        </row>
        <row r="67">
          <cell r="A67">
            <v>506</v>
          </cell>
          <cell r="B67" t="str">
            <v>INFRACCIONES DIRECCION DE FISC</v>
          </cell>
          <cell r="C67">
            <v>3069</v>
          </cell>
        </row>
        <row r="68">
          <cell r="A68">
            <v>507</v>
          </cell>
          <cell r="B68" t="str">
            <v>INF AL BANDO POLICIA Y BUEN GO</v>
          </cell>
          <cell r="C68">
            <v>900</v>
          </cell>
        </row>
        <row r="69">
          <cell r="A69">
            <v>508</v>
          </cell>
          <cell r="B69" t="str">
            <v>INF LEY DE TRANSITO Y SU REGLA</v>
          </cell>
          <cell r="C69">
            <v>16783</v>
          </cell>
        </row>
        <row r="70">
          <cell r="A70">
            <v>509</v>
          </cell>
          <cell r="B70" t="str">
            <v>EXTEMP VERIFICACION AMB VEHICU</v>
          </cell>
          <cell r="C70">
            <v>1766</v>
          </cell>
        </row>
        <row r="71">
          <cell r="A71">
            <v>536</v>
          </cell>
          <cell r="B71" t="str">
            <v>PADRON DE PROVEEDORES</v>
          </cell>
          <cell r="C71">
            <v>674</v>
          </cell>
        </row>
        <row r="72">
          <cell r="A72">
            <v>817</v>
          </cell>
          <cell r="B72" t="str">
            <v>ANTICIPOS OTROS INGRESOS</v>
          </cell>
          <cell r="C72">
            <v>300</v>
          </cell>
        </row>
        <row r="73">
          <cell r="A73">
            <v>900</v>
          </cell>
          <cell r="B73" t="str">
            <v>INGRESOS POR CLASIFICAR</v>
          </cell>
          <cell r="C73">
            <v>5020</v>
          </cell>
        </row>
        <row r="74">
          <cell r="A74">
            <v>921</v>
          </cell>
          <cell r="B74" t="str">
            <v>PONCE CEBALLOS RAMIRO</v>
          </cell>
          <cell r="C74">
            <v>14700</v>
          </cell>
        </row>
      </sheetData>
      <sheetData sheetId="118"/>
      <sheetData sheetId="119">
        <row r="1">
          <cell r="A1">
            <v>1</v>
          </cell>
          <cell r="B1" t="str">
            <v>IMPTO. PREDIAL URBANO</v>
          </cell>
          <cell r="C1">
            <v>735.61</v>
          </cell>
        </row>
        <row r="2">
          <cell r="A2">
            <v>4</v>
          </cell>
          <cell r="B2" t="str">
            <v>RECARGOS 3%</v>
          </cell>
          <cell r="C2">
            <v>22.09</v>
          </cell>
        </row>
        <row r="3">
          <cell r="A3">
            <v>297</v>
          </cell>
          <cell r="B3" t="str">
            <v>D.A.P.</v>
          </cell>
          <cell r="C3">
            <v>10</v>
          </cell>
        </row>
        <row r="4">
          <cell r="A4">
            <v>433</v>
          </cell>
          <cell r="B4" t="str">
            <v>SOBRANTES</v>
          </cell>
          <cell r="C4">
            <v>3.32</v>
          </cell>
        </row>
        <row r="5">
          <cell r="A5">
            <v>447</v>
          </cell>
          <cell r="B5" t="str">
            <v>LAS CALAS</v>
          </cell>
          <cell r="C5">
            <v>204</v>
          </cell>
        </row>
        <row r="6">
          <cell r="A6">
            <v>472</v>
          </cell>
          <cell r="B6" t="str">
            <v>MERCADO GAVIRA</v>
          </cell>
          <cell r="C6">
            <v>393</v>
          </cell>
        </row>
        <row r="7">
          <cell r="A7">
            <v>507</v>
          </cell>
          <cell r="B7" t="str">
            <v>INF AL BANDO POLICIA</v>
          </cell>
          <cell r="C7">
            <v>3000</v>
          </cell>
        </row>
        <row r="8">
          <cell r="A8">
            <v>508</v>
          </cell>
          <cell r="B8" t="str">
            <v>INF LEY DE TRANSITO Y</v>
          </cell>
          <cell r="C8">
            <v>5297.48</v>
          </cell>
        </row>
      </sheetData>
      <sheetData sheetId="120"/>
      <sheetData sheetId="121">
        <row r="1">
          <cell r="A1">
            <v>1</v>
          </cell>
          <cell r="B1" t="str">
            <v>IMPTO. PREDIAL URBANO CORRIENT</v>
          </cell>
          <cell r="C1">
            <v>7660.45</v>
          </cell>
        </row>
        <row r="2">
          <cell r="A2">
            <v>2</v>
          </cell>
          <cell r="B2" t="str">
            <v>IMPTO. PREDIAL RUSTICO CORRIEN</v>
          </cell>
          <cell r="C2">
            <v>345</v>
          </cell>
        </row>
        <row r="3">
          <cell r="A3">
            <v>4</v>
          </cell>
          <cell r="B3" t="str">
            <v>RECARGOS 3%</v>
          </cell>
          <cell r="C3">
            <v>2065.65</v>
          </cell>
        </row>
        <row r="4">
          <cell r="A4">
            <v>7</v>
          </cell>
          <cell r="B4" t="str">
            <v>IMPTO. PREDIAL URBANO REZAGO</v>
          </cell>
          <cell r="C4">
            <v>3010.05</v>
          </cell>
        </row>
        <row r="5">
          <cell r="A5">
            <v>13</v>
          </cell>
          <cell r="B5" t="str">
            <v>HONORARIOS DE COBRANZA</v>
          </cell>
          <cell r="C5">
            <v>127.54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267.17</v>
          </cell>
        </row>
        <row r="8">
          <cell r="A8">
            <v>297</v>
          </cell>
          <cell r="B8" t="str">
            <v>D.A.P.</v>
          </cell>
          <cell r="C8">
            <v>110</v>
          </cell>
        </row>
        <row r="9">
          <cell r="A9">
            <v>433</v>
          </cell>
          <cell r="B9" t="str">
            <v>SOBRANTES</v>
          </cell>
          <cell r="C9">
            <v>0.82</v>
          </cell>
        </row>
        <row r="10">
          <cell r="A10">
            <v>447</v>
          </cell>
          <cell r="B10" t="str">
            <v>LAS CALAS</v>
          </cell>
          <cell r="C10">
            <v>108</v>
          </cell>
        </row>
        <row r="11">
          <cell r="A11">
            <v>507</v>
          </cell>
          <cell r="B11" t="str">
            <v>INF AL BANDO POLICIA Y BUEN GO</v>
          </cell>
          <cell r="C11">
            <v>2450</v>
          </cell>
        </row>
        <row r="12">
          <cell r="A12">
            <v>508</v>
          </cell>
          <cell r="B12" t="str">
            <v>INF LEY DE TRANSITO Y SU REGLA</v>
          </cell>
          <cell r="C12">
            <v>11998.32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27"/>
      <sheetName val="ABR30"/>
      <sheetName val="25ABR"/>
      <sheetName val="ABR29"/>
      <sheetName val="aBR28"/>
      <sheetName val="ene14"/>
      <sheetName val="AGO4"/>
      <sheetName val="JUL14"/>
      <sheetName val="jun14"/>
      <sheetName val="Mar14"/>
      <sheetName val="14may"/>
      <sheetName val="14ago"/>
      <sheetName val="5ago"/>
      <sheetName val="Jul5"/>
      <sheetName val="5ABR"/>
      <sheetName val="5sp"/>
      <sheetName val="Jul4"/>
      <sheetName val="jun4"/>
      <sheetName val="May4"/>
      <sheetName val="sp4"/>
      <sheetName val="Abr21"/>
      <sheetName val="4ABR"/>
      <sheetName val="14ABR"/>
      <sheetName val="AGO02"/>
      <sheetName val="Jul12"/>
      <sheetName val="12may"/>
      <sheetName val="10ene"/>
      <sheetName val="may17"/>
      <sheetName val="18jun"/>
      <sheetName val="may18"/>
      <sheetName val="ago10"/>
      <sheetName val="19AGOS"/>
      <sheetName val="16ABR"/>
      <sheetName val="16AGO"/>
      <sheetName val="17AGOS"/>
      <sheetName val="18AGO"/>
      <sheetName val="10abr"/>
      <sheetName val="jul17"/>
      <sheetName val="17jun"/>
      <sheetName val="jul2"/>
      <sheetName val="JUN2"/>
      <sheetName val="mAY2"/>
      <sheetName val="jul19"/>
      <sheetName val="19jjn"/>
      <sheetName val="Mar19"/>
      <sheetName val="may19"/>
      <sheetName val="9ABR"/>
      <sheetName val="12AGO"/>
      <sheetName val="12ABR"/>
      <sheetName val="12ENE"/>
      <sheetName val="jul18"/>
      <sheetName val="JUN12"/>
      <sheetName val="Mar18"/>
      <sheetName val="abr2"/>
      <sheetName val="JUL16"/>
      <sheetName val="16jun"/>
      <sheetName val="Mar17"/>
      <sheetName val="may16"/>
      <sheetName val="sp2"/>
      <sheetName val="aBR19"/>
      <sheetName val="Abr18"/>
      <sheetName val="Abr17"/>
      <sheetName val="4ene"/>
      <sheetName val="7ene"/>
      <sheetName val="5ene"/>
      <sheetName val="May7"/>
      <sheetName val="6ene"/>
      <sheetName val="Feb18"/>
      <sheetName val="Feb17"/>
      <sheetName val="Feb6"/>
      <sheetName val="Feb7"/>
      <sheetName val="Feb26"/>
      <sheetName val="Mar11"/>
      <sheetName val="Mar7"/>
      <sheetName val="May5"/>
      <sheetName val="jun5"/>
      <sheetName val="JUN3"/>
      <sheetName val="MAr12"/>
      <sheetName val="8may"/>
      <sheetName val="ago9"/>
      <sheetName val="jul9"/>
      <sheetName val="JUN9"/>
      <sheetName val="Mar9"/>
      <sheetName val="May9"/>
      <sheetName val="jun21"/>
      <sheetName val="AGO8"/>
      <sheetName val="8ABR"/>
      <sheetName val="MAY11"/>
      <sheetName val="11ene"/>
      <sheetName val="jul8"/>
      <sheetName val="jun8"/>
      <sheetName val="8mar"/>
      <sheetName val="11AGO"/>
      <sheetName val="11abr"/>
      <sheetName val="JUL11"/>
      <sheetName val="JUN11"/>
      <sheetName val="ene15"/>
      <sheetName val="JUL15"/>
      <sheetName val="15jun"/>
      <sheetName val="Mar15"/>
      <sheetName val="may15"/>
      <sheetName val="15ABR"/>
      <sheetName val="15ago"/>
      <sheetName val="ago6"/>
      <sheetName val="6ABR"/>
      <sheetName val="ago7"/>
      <sheetName val="7ABR"/>
      <sheetName val="jul7"/>
      <sheetName val="Jul6"/>
      <sheetName val="JUN6"/>
      <sheetName val="Mar6"/>
      <sheetName val="May6"/>
      <sheetName val="6SP"/>
      <sheetName val="jun7"/>
      <sheetName val="jul30"/>
      <sheetName val="30ene"/>
      <sheetName val="30ag"/>
      <sheetName val="30jun"/>
      <sheetName val="3jul"/>
      <sheetName val="Mar30"/>
      <sheetName val="May3"/>
      <sheetName val="AGO3"/>
      <sheetName val="13ene"/>
      <sheetName val="13ag"/>
      <sheetName val="13ABR"/>
      <sheetName val="abr3"/>
      <sheetName val="jul13"/>
      <sheetName val="JUN13"/>
      <sheetName val="may30"/>
      <sheetName val="sp3"/>
      <sheetName val="ag31"/>
      <sheetName val="ene31"/>
      <sheetName val="31jul"/>
      <sheetName val="Mar31"/>
      <sheetName val="31may"/>
      <sheetName val="ago1"/>
      <sheetName val="Abr1"/>
      <sheetName val="feb1"/>
      <sheetName val="jul1"/>
      <sheetName val="jUN1"/>
      <sheetName val="Mar1"/>
      <sheetName val="MAY1"/>
      <sheetName val="sp1"/>
      <sheetName val="ag24"/>
      <sheetName val="ENE24"/>
      <sheetName val="Ag25"/>
      <sheetName val="JUL24"/>
      <sheetName val="jun24"/>
      <sheetName val="Mar24"/>
      <sheetName val="May24"/>
      <sheetName val="Abr22"/>
      <sheetName val="Abr24"/>
      <sheetName val="22ene"/>
      <sheetName val="jul22"/>
      <sheetName val="jun22"/>
      <sheetName val="Mar22"/>
      <sheetName val="22may"/>
      <sheetName val="ene20"/>
      <sheetName val="ENE27"/>
      <sheetName val="Feb27"/>
      <sheetName val="23AGOs"/>
      <sheetName val="20AGOS"/>
      <sheetName val="21AGO12"/>
      <sheetName val="28jul"/>
      <sheetName val="22AGOS"/>
      <sheetName val="jul27"/>
      <sheetName val="Mar27"/>
      <sheetName val="May27"/>
      <sheetName val="29jul"/>
      <sheetName val="ene25"/>
      <sheetName val="JUL25"/>
      <sheetName val="jun25"/>
      <sheetName val="Mar25"/>
      <sheetName val="May25"/>
      <sheetName val="jul20"/>
      <sheetName val="jun20"/>
      <sheetName val="Mar20"/>
      <sheetName val="may20"/>
      <sheetName val="Ago29"/>
      <sheetName val="Hoja9"/>
      <sheetName val="Feb29"/>
      <sheetName val="29jun"/>
      <sheetName val="Mar29"/>
      <sheetName val="29may"/>
      <sheetName val="ago28"/>
      <sheetName val="ENE28"/>
      <sheetName val="Feb28"/>
      <sheetName val="28jun"/>
      <sheetName val="Mar28"/>
      <sheetName val="28my"/>
      <sheetName val="Abr23"/>
      <sheetName val="Ag26"/>
      <sheetName val="ENE26"/>
      <sheetName val="Ag27"/>
      <sheetName val="27"/>
      <sheetName val="26JUL"/>
      <sheetName val="jun26"/>
      <sheetName val="Mar26"/>
      <sheetName val="May26"/>
      <sheetName val="Abr20"/>
      <sheetName val="Ene23"/>
      <sheetName val="jul23"/>
      <sheetName val="jun23"/>
      <sheetName val="Mar23"/>
      <sheetName val="May23"/>
      <sheetName val="26Abr"/>
      <sheetName val="21ene"/>
      <sheetName val="jul21"/>
      <sheetName val="MAr21"/>
      <sheetName val="may21"/>
      <sheetName val="jul10"/>
      <sheetName val="JUN10"/>
      <sheetName val="Mar10"/>
      <sheetName val="May10"/>
      <sheetName val="ingoksap"/>
      <sheetName val="INGRESOS12PGM"/>
      <sheetName val="INGRESOS12OK"/>
      <sheetName val="p31dc12"/>
      <sheetName val="31dc"/>
      <sheetName val="p30dc12"/>
      <sheetName val="30DC"/>
      <sheetName val="p29dc12"/>
      <sheetName val="29DC"/>
      <sheetName val="p28dc12"/>
      <sheetName val="28DC"/>
      <sheetName val="p27dc12"/>
      <sheetName val="p27dc"/>
      <sheetName val="p26dc12"/>
      <sheetName val="26dc"/>
      <sheetName val="p25dc12"/>
      <sheetName val="25dc"/>
      <sheetName val="p24dc12"/>
      <sheetName val="24dc"/>
      <sheetName val="p23dc12"/>
      <sheetName val="23dc"/>
      <sheetName val="p22dc12"/>
      <sheetName val="22dc"/>
      <sheetName val="p21dc12"/>
      <sheetName val="21dc"/>
      <sheetName val="p20dc12"/>
      <sheetName val="20dc"/>
      <sheetName val="p19dc12"/>
      <sheetName val="19dc"/>
      <sheetName val="p18dc12"/>
      <sheetName val="18dc"/>
      <sheetName val="P17DC12"/>
      <sheetName val="17DC"/>
      <sheetName val="P16DC12"/>
      <sheetName val="16DC"/>
      <sheetName val="P15DC12"/>
      <sheetName val="15DC"/>
      <sheetName val="P14DC12"/>
      <sheetName val="14DC"/>
      <sheetName val="p13dc12"/>
      <sheetName val="dc13"/>
      <sheetName val="p12dc12"/>
      <sheetName val="12dc"/>
      <sheetName val="P11DC12"/>
      <sheetName val="11dc"/>
      <sheetName val="p10dc12"/>
      <sheetName val="10dc"/>
      <sheetName val="P9DC12"/>
      <sheetName val="9DC"/>
      <sheetName val="P8DC12"/>
      <sheetName val="8DC"/>
      <sheetName val="P7DC12"/>
      <sheetName val="7dc"/>
      <sheetName val="p6dc12"/>
      <sheetName val="dc6"/>
      <sheetName val="p5dc12"/>
      <sheetName val="dc5"/>
      <sheetName val="p4dc12"/>
      <sheetName val="dc4"/>
      <sheetName val="p3dc12"/>
      <sheetName val="3dc"/>
      <sheetName val="P2DC12"/>
      <sheetName val="2DC"/>
      <sheetName val="P1DC12"/>
      <sheetName val="1DC"/>
      <sheetName val="p30nv12"/>
      <sheetName val="30nv"/>
      <sheetName val="P29NV12"/>
      <sheetName val="NV29"/>
      <sheetName val="p28nv12"/>
      <sheetName val="nv28"/>
      <sheetName val="p27nv12"/>
      <sheetName val="27nv"/>
      <sheetName val="p26nv12"/>
      <sheetName val="nv26"/>
      <sheetName val="p25mnv12"/>
      <sheetName val="nv25"/>
      <sheetName val="p24nv12"/>
      <sheetName val="nv24"/>
      <sheetName val="p23nv12"/>
      <sheetName val="nv23"/>
      <sheetName val="p22nv12"/>
      <sheetName val="nv22"/>
      <sheetName val="P21NV12"/>
      <sheetName val="NV21"/>
      <sheetName val="p20nv12"/>
      <sheetName val="nv20"/>
      <sheetName val="p19nv12"/>
      <sheetName val="19nv"/>
      <sheetName val="p18nv12"/>
      <sheetName val="nv18"/>
      <sheetName val="p17nv12"/>
      <sheetName val="nv17"/>
      <sheetName val="p16nv12"/>
      <sheetName val="nv16"/>
      <sheetName val="p15nv12"/>
      <sheetName val="nv15"/>
      <sheetName val="p14nv12"/>
      <sheetName val="nv14"/>
      <sheetName val="p13nv12"/>
      <sheetName val="nv13"/>
      <sheetName val="p12nv12"/>
      <sheetName val="12nv"/>
      <sheetName val="p11nv12"/>
      <sheetName val="nv11"/>
      <sheetName val="p10nv12"/>
      <sheetName val="nv10"/>
      <sheetName val="p9nv12"/>
      <sheetName val="nv9"/>
      <sheetName val="p8nv12"/>
      <sheetName val="nv8"/>
      <sheetName val="p7nv12"/>
      <sheetName val="nv7"/>
      <sheetName val="p6nv12"/>
      <sheetName val="nv6"/>
      <sheetName val="P5NV12"/>
      <sheetName val="NV5"/>
      <sheetName val="P4NV12"/>
      <sheetName val="NV4"/>
      <sheetName val="P3NV12"/>
      <sheetName val="NV3"/>
      <sheetName val="P2NV12"/>
      <sheetName val="NV2"/>
      <sheetName val="P1NV12"/>
      <sheetName val="NV1"/>
      <sheetName val="p31oc12"/>
      <sheetName val="31oc"/>
      <sheetName val="P30OC12"/>
      <sheetName val="30OC"/>
      <sheetName val="p29oc12"/>
      <sheetName val="29oc"/>
      <sheetName val="p28oc12"/>
      <sheetName val="oc28"/>
      <sheetName val="p27oc12"/>
      <sheetName val="oc27"/>
      <sheetName val="p26oct12"/>
      <sheetName val="oc26"/>
      <sheetName val="p25oc12"/>
      <sheetName val="oc25"/>
      <sheetName val="p24oc12"/>
      <sheetName val="oc24"/>
      <sheetName val="p23oc12"/>
      <sheetName val="oc23"/>
      <sheetName val="p22oc12"/>
      <sheetName val="22oc"/>
      <sheetName val="p21pc12"/>
      <sheetName val="21oc"/>
      <sheetName val="p20oc12"/>
      <sheetName val="20oc"/>
      <sheetName val="p19oc112"/>
      <sheetName val="oc19"/>
      <sheetName val="p18oc12"/>
      <sheetName val="18oc"/>
      <sheetName val="p17oc12"/>
      <sheetName val="17oc"/>
      <sheetName val="p16oc"/>
      <sheetName val="16oc"/>
      <sheetName val="p15oc12"/>
      <sheetName val="15oc"/>
      <sheetName val="p14oc12"/>
      <sheetName val="14oc"/>
      <sheetName val="p13oc12"/>
      <sheetName val="oc13"/>
      <sheetName val="p12oc12"/>
      <sheetName val="oc12"/>
      <sheetName val="p11oc12"/>
      <sheetName val="oc11"/>
      <sheetName val="p10oc12"/>
      <sheetName val="oc10"/>
      <sheetName val="p9oc12"/>
      <sheetName val="oc9"/>
      <sheetName val="p8oc12"/>
      <sheetName val="oc8"/>
      <sheetName val="P7OC12"/>
      <sheetName val="oc7"/>
      <sheetName val="p6oc12"/>
      <sheetName val="oc6"/>
      <sheetName val="p5oc12"/>
      <sheetName val="5oc"/>
      <sheetName val="p4oc12"/>
      <sheetName val="oc4"/>
      <sheetName val="p3oc12"/>
      <sheetName val="oc3"/>
      <sheetName val="p2oc12"/>
      <sheetName val="2oc"/>
      <sheetName val="p1oc12"/>
      <sheetName val="1OC"/>
      <sheetName val="p30sp12"/>
      <sheetName val="30sp"/>
      <sheetName val="p29sp12"/>
      <sheetName val="29sp"/>
      <sheetName val="p28sp12"/>
      <sheetName val="28sp"/>
      <sheetName val="p27sp"/>
      <sheetName val="27sp"/>
      <sheetName val="p26sp12"/>
      <sheetName val="sp26"/>
      <sheetName val="p25sp12"/>
      <sheetName val="sp25"/>
      <sheetName val="p24sp12"/>
      <sheetName val="sp24"/>
      <sheetName val="p23sp12"/>
      <sheetName val="23sp"/>
      <sheetName val="p22sp12"/>
      <sheetName val="sp22"/>
      <sheetName val="p21sp12"/>
      <sheetName val="21 sp"/>
      <sheetName val="p20sp12"/>
      <sheetName val="20sp"/>
      <sheetName val="p19sp12"/>
      <sheetName val="sp19"/>
      <sheetName val="p18sp12"/>
      <sheetName val="sp18"/>
      <sheetName val="p17sp12"/>
      <sheetName val="17sp"/>
      <sheetName val="p16sp12"/>
      <sheetName val="sp16"/>
      <sheetName val="p15sp12"/>
      <sheetName val="sp15"/>
      <sheetName val="p14sp12"/>
      <sheetName val="sp14"/>
      <sheetName val="p13sp12"/>
      <sheetName val="sp13"/>
      <sheetName val="p12sp12"/>
      <sheetName val="sp12"/>
      <sheetName val="p11sp12"/>
      <sheetName val="sp11"/>
      <sheetName val="p10sp12"/>
      <sheetName val="sp10"/>
      <sheetName val="p9sp12"/>
      <sheetName val="9sp"/>
      <sheetName val="p8sp12"/>
      <sheetName val="8sp"/>
      <sheetName val="p7sp12"/>
      <sheetName val="7sp"/>
      <sheetName val="P6SP12"/>
      <sheetName val="p5sp12"/>
      <sheetName val="p4sp12"/>
      <sheetName val="p3sp12"/>
      <sheetName val="p2sp12"/>
      <sheetName val="p1sp12"/>
      <sheetName val="p31ag12"/>
      <sheetName val="p30ag12"/>
      <sheetName val="p29ag12"/>
      <sheetName val="p28ag12"/>
      <sheetName val="p27ag12"/>
      <sheetName val="p26ago12"/>
      <sheetName val="p25ag12"/>
      <sheetName val="p24ag12"/>
      <sheetName val="P23AGO12"/>
      <sheetName val="P22AGO12"/>
      <sheetName val="P21AGOS"/>
      <sheetName val="P20AGO12"/>
      <sheetName val="P19AGO12"/>
      <sheetName val="P18AGO12"/>
      <sheetName val="P17AGO12"/>
      <sheetName val="P16AGO12"/>
      <sheetName val="p15ago12"/>
      <sheetName val="p14ago12"/>
      <sheetName val="P13Ago12"/>
      <sheetName val="P12AGO12"/>
      <sheetName val="P11AGO12"/>
      <sheetName val="p10ago12"/>
      <sheetName val="p9ag12"/>
      <sheetName val="P8AG12"/>
      <sheetName val="p7ag12"/>
      <sheetName val="p6ag12"/>
      <sheetName val="P5AGO12"/>
      <sheetName val="P4AG12"/>
      <sheetName val="p3ag12"/>
      <sheetName val="p2ag12"/>
      <sheetName val="pol1ago12"/>
      <sheetName val="p31jl12"/>
      <sheetName val="p30jl12"/>
      <sheetName val="p29jul"/>
      <sheetName val="p28jul"/>
      <sheetName val="p27jl12"/>
      <sheetName val="P26JL12"/>
      <sheetName val="P25JL12"/>
      <sheetName val="P24JL12"/>
      <sheetName val="p23jl12"/>
      <sheetName val="p22jl12"/>
      <sheetName val="921jl12"/>
      <sheetName val="p20jl12"/>
      <sheetName val="p19jl12"/>
      <sheetName val="p18jl12"/>
      <sheetName val="p17jl12"/>
      <sheetName val="P16JL12"/>
      <sheetName val="P15JL12"/>
      <sheetName val="P14JL12"/>
      <sheetName val="p13jl12"/>
      <sheetName val="p12jl12"/>
      <sheetName val="P11JL12"/>
      <sheetName val="p10jl12"/>
      <sheetName val="p9jl12"/>
      <sheetName val="p8jl12"/>
      <sheetName val="p7jl12"/>
      <sheetName val="P6jl12"/>
      <sheetName val="p5jl12"/>
      <sheetName val="p4jl12"/>
      <sheetName val="p3jl12"/>
      <sheetName val="p2jl12"/>
      <sheetName val="p1jl12"/>
      <sheetName val="p30jn12"/>
      <sheetName val="p29jn12"/>
      <sheetName val="p28jn12"/>
      <sheetName val="P27JN12"/>
      <sheetName val="p26jn12"/>
      <sheetName val="P25jn12"/>
      <sheetName val="p24jn12"/>
      <sheetName val="p23jn12"/>
      <sheetName val="p22jn12"/>
      <sheetName val="p21jn12"/>
      <sheetName val="P20jn12"/>
      <sheetName val="p19jn12"/>
      <sheetName val="p18jn12"/>
      <sheetName val="p17jn12"/>
      <sheetName val="p16jun12"/>
      <sheetName val="P15JN12"/>
      <sheetName val="P14jn12"/>
      <sheetName val="p13JUN12"/>
      <sheetName val="P12JN12"/>
      <sheetName val="P11JN12"/>
      <sheetName val="P10JN12"/>
      <sheetName val="P9JN12"/>
      <sheetName val="P8JN12"/>
      <sheetName val="p7jn12"/>
      <sheetName val="P6jn12"/>
      <sheetName val="p5jn12"/>
      <sheetName val="P4jn12"/>
      <sheetName val="p3JN12"/>
      <sheetName val="p2JN12"/>
      <sheetName val="p1JN12"/>
      <sheetName val="P31my12"/>
      <sheetName val="P30my12"/>
      <sheetName val="P29my12"/>
      <sheetName val="P28my12"/>
      <sheetName val="p27MY12"/>
      <sheetName val="p26MY12"/>
      <sheetName val="P25my12"/>
      <sheetName val="P24my12"/>
      <sheetName val="P23my12"/>
      <sheetName val="P22my12"/>
      <sheetName val="P21my12"/>
      <sheetName val="p20my12"/>
      <sheetName val="p19my12"/>
      <sheetName val="P18my12"/>
      <sheetName val="p17my12"/>
      <sheetName val="P16my12"/>
      <sheetName val="P15my12"/>
      <sheetName val="P14my12"/>
      <sheetName val="P12my12"/>
      <sheetName val="P11my12"/>
      <sheetName val="p10MY12"/>
      <sheetName val="P9my12"/>
      <sheetName val="P8my12"/>
      <sheetName val="P7my12"/>
      <sheetName val="P6MY12"/>
      <sheetName val="P5My12"/>
      <sheetName val="P4MY12"/>
      <sheetName val="P3MY12"/>
      <sheetName val="p2MY12"/>
      <sheetName val="P1MY12"/>
      <sheetName val="P30a12"/>
      <sheetName val="P29a12"/>
      <sheetName val="P28a12"/>
      <sheetName val="P27a12"/>
      <sheetName val="P26A12"/>
      <sheetName val="p25A12"/>
      <sheetName val="p24A12"/>
      <sheetName val="P23A12"/>
      <sheetName val="P22A12"/>
      <sheetName val="P21A12"/>
      <sheetName val="P20A12"/>
      <sheetName val="p19a12"/>
      <sheetName val="P18A12"/>
      <sheetName val="p17a12"/>
      <sheetName val="P16A12"/>
      <sheetName val="P15A12"/>
      <sheetName val="P14A12"/>
      <sheetName val="P13A12"/>
      <sheetName val="P12A12"/>
      <sheetName val="P11A12"/>
      <sheetName val="P10A12"/>
      <sheetName val="Pbis9a12"/>
      <sheetName val="P9A12"/>
      <sheetName val="P8A12"/>
      <sheetName val="P7A12"/>
      <sheetName val="P6A12"/>
      <sheetName val="P5A12"/>
      <sheetName val="P4A12"/>
      <sheetName val="P3A12"/>
      <sheetName val="P2A12"/>
      <sheetName val="P1A12"/>
      <sheetName val="P31M12"/>
      <sheetName val="P30M12"/>
      <sheetName val="LayMARSap"/>
      <sheetName val="P29M12"/>
      <sheetName val="P28M12"/>
      <sheetName val="P27M12"/>
      <sheetName val="P26M12"/>
      <sheetName val="sap"/>
      <sheetName val="P25M12"/>
      <sheetName val="P24M12"/>
      <sheetName val="P23M12"/>
      <sheetName val="P22M12"/>
      <sheetName val="P21M12"/>
      <sheetName val="P20M12"/>
      <sheetName val="P19M12"/>
      <sheetName val="P18M12"/>
      <sheetName val="P17M12"/>
      <sheetName val="P16M12"/>
      <sheetName val="Mar16"/>
      <sheetName val="P15M12"/>
      <sheetName val="P14M12"/>
      <sheetName val="P13M12"/>
      <sheetName val="Mar13"/>
      <sheetName val="P12M12"/>
      <sheetName val="P11m12"/>
      <sheetName val="P10M12"/>
      <sheetName val="P9M12"/>
      <sheetName val="P8M12"/>
      <sheetName val="P7M12"/>
      <sheetName val="P6M12"/>
      <sheetName val="P5M12"/>
      <sheetName val="Mar5"/>
      <sheetName val="P4m12"/>
      <sheetName val="Mar4"/>
      <sheetName val="P3m12"/>
      <sheetName val="Mar3"/>
      <sheetName val="p2m12"/>
      <sheetName val="Mar2"/>
      <sheetName val="P1M12"/>
      <sheetName val="P29f12"/>
      <sheetName val="P28F12"/>
      <sheetName val="P27F12"/>
      <sheetName val="P26F12"/>
      <sheetName val="P25F12"/>
      <sheetName val="Feb25"/>
      <sheetName val="P24F12"/>
      <sheetName val="feb24"/>
      <sheetName val="P23F12"/>
      <sheetName val="Feb23"/>
      <sheetName val="P22F12"/>
      <sheetName val="feb22"/>
      <sheetName val="P21F12"/>
      <sheetName val="Feb21"/>
      <sheetName val="P20F12"/>
      <sheetName val="Feb20"/>
      <sheetName val="P19F12"/>
      <sheetName val="feb19"/>
      <sheetName val="P18F12"/>
      <sheetName val="P17F12"/>
      <sheetName val="P16F12"/>
      <sheetName val="Feb16"/>
      <sheetName val="P15F12"/>
      <sheetName val="Feb15"/>
      <sheetName val="P14F12"/>
      <sheetName val="Feb14"/>
      <sheetName val="P13F12"/>
      <sheetName val="feb13"/>
      <sheetName val="P12F12"/>
      <sheetName val="Feb12"/>
      <sheetName val="P11F12"/>
      <sheetName val="feb11"/>
      <sheetName val="P10F12"/>
      <sheetName val="feb10"/>
      <sheetName val="P9F12"/>
      <sheetName val="feb9"/>
      <sheetName val="P8F12"/>
      <sheetName val="Feb8"/>
      <sheetName val="P7F12"/>
      <sheetName val="P6F12"/>
      <sheetName val="P5F12"/>
      <sheetName val="Feb5"/>
      <sheetName val="PF412"/>
      <sheetName val="fEB4"/>
      <sheetName val="P3F12"/>
      <sheetName val="Feb3"/>
      <sheetName val="P2F12"/>
      <sheetName val="feb2"/>
      <sheetName val="P1F12"/>
      <sheetName val="P31E12"/>
      <sheetName val="P30E12"/>
      <sheetName val="P29E11"/>
      <sheetName val="P28E11"/>
      <sheetName val="P27E11"/>
      <sheetName val="P26E12"/>
      <sheetName val="P25E12"/>
      <sheetName val="p24e12"/>
      <sheetName val="P23E12"/>
      <sheetName val="P22E12"/>
      <sheetName val="P21E12"/>
      <sheetName val="P20E12"/>
      <sheetName val="P19E12"/>
      <sheetName val="ene19"/>
      <sheetName val="P18E12"/>
      <sheetName val="ene18"/>
      <sheetName val="P17E12"/>
      <sheetName val="ene17"/>
      <sheetName val="P16E12"/>
      <sheetName val="ene16"/>
      <sheetName val="P15E12"/>
      <sheetName val="P14E12"/>
      <sheetName val="P13E12"/>
      <sheetName val="P12E12"/>
      <sheetName val="P11E12"/>
      <sheetName val="P10E12"/>
      <sheetName val="P9E12"/>
      <sheetName val="9ene"/>
      <sheetName val="P8E12"/>
      <sheetName val="8ene"/>
      <sheetName val="P7E12"/>
      <sheetName val="P6E12"/>
      <sheetName val="P5E12"/>
      <sheetName val="P4E12"/>
      <sheetName val="P3E12"/>
      <sheetName val="3ene"/>
      <sheetName val="P2E12"/>
      <sheetName val="2ene"/>
      <sheetName val="P1E12"/>
      <sheetName val="1ene"/>
      <sheetName val="Hoja1"/>
      <sheetName val="ingoksap (2)"/>
    </sheetNames>
    <sheetDataSet>
      <sheetData sheetId="0" refreshError="1">
        <row r="1">
          <cell r="A1">
            <v>1</v>
          </cell>
          <cell r="B1" t="str">
            <v>IMPTO. PREDIAL URBANO CORRIENT</v>
          </cell>
          <cell r="C1">
            <v>34399.57</v>
          </cell>
        </row>
        <row r="2">
          <cell r="A2">
            <v>2</v>
          </cell>
          <cell r="B2" t="str">
            <v>IMPTO. PREDIAL RUSTICO CORRIEN</v>
          </cell>
          <cell r="C2">
            <v>4487.97</v>
          </cell>
        </row>
        <row r="3">
          <cell r="A3">
            <v>4</v>
          </cell>
          <cell r="B3" t="str">
            <v>RECARGOS *3%*</v>
          </cell>
          <cell r="C3">
            <v>9841.34</v>
          </cell>
        </row>
        <row r="4">
          <cell r="A4">
            <v>7</v>
          </cell>
          <cell r="B4" t="str">
            <v>IMPTO. PREDIAL URBANO REZAGO</v>
          </cell>
          <cell r="C4">
            <v>16212.63</v>
          </cell>
        </row>
        <row r="5">
          <cell r="A5">
            <v>8</v>
          </cell>
          <cell r="B5" t="str">
            <v>IMPTO. PREDIAL RUSTICO REZAGO</v>
          </cell>
          <cell r="C5">
            <v>2603.9299999999998</v>
          </cell>
        </row>
        <row r="6">
          <cell r="A6">
            <v>13</v>
          </cell>
          <cell r="B6" t="str">
            <v>HONORARIOS DE COBRANZA</v>
          </cell>
          <cell r="C6">
            <v>2787.48</v>
          </cell>
        </row>
        <row r="7">
          <cell r="A7">
            <v>14</v>
          </cell>
          <cell r="B7" t="str">
            <v>C.O.A.*20%*</v>
          </cell>
          <cell r="C7">
            <v>290</v>
          </cell>
        </row>
        <row r="8">
          <cell r="A8">
            <v>103</v>
          </cell>
          <cell r="B8" t="str">
            <v>TRASLACION DE DOMINIO</v>
          </cell>
          <cell r="C8">
            <v>152.25</v>
          </cell>
        </row>
        <row r="9">
          <cell r="A9">
            <v>104</v>
          </cell>
          <cell r="B9" t="str">
            <v>SOBRE DIVISION Y LOTIFICACION</v>
          </cell>
          <cell r="C9">
            <v>1263.5</v>
          </cell>
        </row>
        <row r="10">
          <cell r="A10">
            <v>110</v>
          </cell>
          <cell r="B10" t="str">
            <v>ESPECTACULOS PUBLICOS ESPORADI</v>
          </cell>
          <cell r="C10">
            <v>770</v>
          </cell>
        </row>
        <row r="11">
          <cell r="A11">
            <v>200</v>
          </cell>
          <cell r="B11" t="str">
            <v>RASTRO</v>
          </cell>
          <cell r="C11">
            <v>4453.84</v>
          </cell>
        </row>
        <row r="12">
          <cell r="A12">
            <v>203</v>
          </cell>
          <cell r="B12" t="str">
            <v>PANTEONES CIUDAD</v>
          </cell>
          <cell r="C12">
            <v>289.8</v>
          </cell>
        </row>
        <row r="13">
          <cell r="A13">
            <v>204</v>
          </cell>
          <cell r="B13" t="str">
            <v>PANTEONES COMUNIDADES</v>
          </cell>
          <cell r="C13">
            <v>3119.86</v>
          </cell>
        </row>
        <row r="14">
          <cell r="A14">
            <v>205</v>
          </cell>
          <cell r="B14" t="str">
            <v>ESTACIONAMIENTO MUSEO MOMIAS</v>
          </cell>
          <cell r="C14">
            <v>163</v>
          </cell>
        </row>
        <row r="15">
          <cell r="A15">
            <v>206</v>
          </cell>
          <cell r="B15" t="str">
            <v>ESTACIONAMIENTO MERCADO HIDALG</v>
          </cell>
          <cell r="C15">
            <v>928</v>
          </cell>
        </row>
        <row r="16">
          <cell r="A16">
            <v>210</v>
          </cell>
          <cell r="B16" t="str">
            <v>POR LIC. DE CONST. Y AMPLIACIO</v>
          </cell>
          <cell r="C16">
            <v>87.76</v>
          </cell>
        </row>
        <row r="17">
          <cell r="A17">
            <v>211</v>
          </cell>
          <cell r="B17" t="str">
            <v>POR LIC DE REGULARIZACION DE C</v>
          </cell>
          <cell r="C17">
            <v>257.33</v>
          </cell>
        </row>
        <row r="18">
          <cell r="A18">
            <v>217</v>
          </cell>
          <cell r="B18" t="str">
            <v>ANALISIS DE FAC PARA DIV LOT O</v>
          </cell>
          <cell r="C18">
            <v>239.81</v>
          </cell>
        </row>
        <row r="19">
          <cell r="A19">
            <v>221</v>
          </cell>
          <cell r="B19" t="str">
            <v>LIC USO SUELO ALIN N. OFIC COM</v>
          </cell>
          <cell r="C19">
            <v>3957.77</v>
          </cell>
        </row>
        <row r="20">
          <cell r="A20">
            <v>229</v>
          </cell>
          <cell r="B20" t="str">
            <v>CONSTANCIAS DE VALOR FISCAL</v>
          </cell>
          <cell r="C20">
            <v>1573</v>
          </cell>
        </row>
        <row r="21">
          <cell r="A21">
            <v>244</v>
          </cell>
          <cell r="B21" t="str">
            <v>EXP DE LIC O PERM P/ ESTAB DE</v>
          </cell>
          <cell r="C21">
            <v>699.03</v>
          </cell>
        </row>
        <row r="22">
          <cell r="A22">
            <v>248</v>
          </cell>
          <cell r="B22" t="str">
            <v>ESTACIONAMIENTO EX. EST. FERRO</v>
          </cell>
          <cell r="C22">
            <v>1563</v>
          </cell>
        </row>
        <row r="23">
          <cell r="A23">
            <v>249</v>
          </cell>
          <cell r="B23" t="str">
            <v>REGUL. PROR.LIC.CONT.75% DER.</v>
          </cell>
          <cell r="C23">
            <v>581.53</v>
          </cell>
        </row>
        <row r="24">
          <cell r="A24">
            <v>253</v>
          </cell>
          <cell r="B24" t="str">
            <v>ESTACIONAMIENTO EMBAJADORAS  (</v>
          </cell>
          <cell r="C24">
            <v>1530</v>
          </cell>
        </row>
        <row r="25">
          <cell r="A25">
            <v>256</v>
          </cell>
          <cell r="B25" t="str">
            <v>POR ALINEAM. N° USO HABIT</v>
          </cell>
          <cell r="C25">
            <v>9061.91</v>
          </cell>
        </row>
        <row r="26">
          <cell r="A26">
            <v>267</v>
          </cell>
          <cell r="B26" t="str">
            <v>CONSTANCIA  DE VERIFICACION PR</v>
          </cell>
          <cell r="C26">
            <v>135.86000000000001</v>
          </cell>
        </row>
        <row r="27">
          <cell r="A27">
            <v>268</v>
          </cell>
          <cell r="B27" t="str">
            <v>CASA DE LA CULTURA</v>
          </cell>
          <cell r="C27">
            <v>625.26</v>
          </cell>
        </row>
        <row r="28">
          <cell r="A28">
            <v>273</v>
          </cell>
          <cell r="B28" t="str">
            <v>PENSION EST. JARDIN EMBAJADORA</v>
          </cell>
          <cell r="C28">
            <v>382.2</v>
          </cell>
        </row>
        <row r="29">
          <cell r="A29">
            <v>274</v>
          </cell>
          <cell r="B29" t="str">
            <v>EXTENSION DE HORARIO</v>
          </cell>
          <cell r="C29">
            <v>2722.4</v>
          </cell>
        </row>
        <row r="30">
          <cell r="A30">
            <v>276</v>
          </cell>
          <cell r="B30" t="str">
            <v>CONSTANCIAS DIRECCION DE TRANS</v>
          </cell>
          <cell r="C30">
            <v>690.66</v>
          </cell>
        </row>
        <row r="31">
          <cell r="A31">
            <v>278</v>
          </cell>
          <cell r="B31" t="str">
            <v>CONSTANCIAS QUE EXPIDAN LAS DE</v>
          </cell>
          <cell r="C31">
            <v>613.91999999999996</v>
          </cell>
        </row>
        <row r="32">
          <cell r="A32">
            <v>286</v>
          </cell>
          <cell r="B32" t="str">
            <v>PERMISO SUPLETORIO DE TRANSPOR</v>
          </cell>
          <cell r="C32">
            <v>1584.8</v>
          </cell>
        </row>
        <row r="33">
          <cell r="A33">
            <v>289</v>
          </cell>
          <cell r="B33" t="str">
            <v>CONFORMIDAD PARA QUEMA DE FUEG</v>
          </cell>
          <cell r="C33">
            <v>231.48</v>
          </cell>
        </row>
        <row r="34">
          <cell r="A34">
            <v>293</v>
          </cell>
          <cell r="B34" t="str">
            <v>SERVICIOS EXTRAORDINARIOS</v>
          </cell>
          <cell r="C34">
            <v>593.78</v>
          </cell>
        </row>
        <row r="35">
          <cell r="A35">
            <v>295</v>
          </cell>
          <cell r="B35" t="str">
            <v>CONSTANCIA DE UBICACION DE PRE</v>
          </cell>
          <cell r="C35">
            <v>231.54</v>
          </cell>
        </row>
        <row r="36">
          <cell r="A36">
            <v>405</v>
          </cell>
          <cell r="B36" t="str">
            <v>CENTRO DE CONVIVENCIA EL ENCIN</v>
          </cell>
          <cell r="C36">
            <v>1527</v>
          </cell>
        </row>
        <row r="37">
          <cell r="A37">
            <v>407</v>
          </cell>
          <cell r="B37" t="str">
            <v>MUSEO MOMIAS</v>
          </cell>
          <cell r="C37">
            <v>20476</v>
          </cell>
        </row>
        <row r="38">
          <cell r="A38">
            <v>408</v>
          </cell>
          <cell r="B38" t="str">
            <v>SALON CULTO A LA MUERTE</v>
          </cell>
          <cell r="C38">
            <v>1380</v>
          </cell>
        </row>
        <row r="39">
          <cell r="A39">
            <v>410</v>
          </cell>
          <cell r="B39" t="str">
            <v>MONUMENTO AL PIPILA</v>
          </cell>
          <cell r="C39">
            <v>340</v>
          </cell>
        </row>
        <row r="40">
          <cell r="A40">
            <v>411</v>
          </cell>
          <cell r="B40" t="str">
            <v>MERCADO HIDALGO</v>
          </cell>
          <cell r="C40">
            <v>1125.76</v>
          </cell>
        </row>
        <row r="41">
          <cell r="A41">
            <v>412</v>
          </cell>
          <cell r="B41" t="str">
            <v>MERCADO EMBAJADORAS</v>
          </cell>
          <cell r="C41">
            <v>3207.54</v>
          </cell>
        </row>
        <row r="42">
          <cell r="A42">
            <v>414</v>
          </cell>
          <cell r="B42" t="str">
            <v>OTROS PRODUCTOS</v>
          </cell>
          <cell r="C42">
            <v>232.4</v>
          </cell>
        </row>
        <row r="43">
          <cell r="A43">
            <v>421</v>
          </cell>
          <cell r="B43" t="str">
            <v>DECLARACIONES, FORMATOS Y AVIS</v>
          </cell>
          <cell r="C43">
            <v>54</v>
          </cell>
        </row>
        <row r="44">
          <cell r="A44">
            <v>428</v>
          </cell>
          <cell r="B44" t="str">
            <v>COMERCIANTES SEMIFIJOS</v>
          </cell>
          <cell r="C44">
            <v>8255</v>
          </cell>
        </row>
        <row r="45">
          <cell r="A45">
            <v>433</v>
          </cell>
          <cell r="B45" t="str">
            <v>SOBRANTES</v>
          </cell>
          <cell r="C45">
            <v>21.42</v>
          </cell>
        </row>
        <row r="46">
          <cell r="A46">
            <v>437</v>
          </cell>
          <cell r="B46" t="str">
            <v>SANITARIOS MDO. EMBAJADORAS</v>
          </cell>
          <cell r="C46">
            <v>734</v>
          </cell>
        </row>
        <row r="47">
          <cell r="A47">
            <v>438</v>
          </cell>
          <cell r="B47" t="str">
            <v>SANITARIOS MDO. HIDALGO</v>
          </cell>
          <cell r="C47">
            <v>240</v>
          </cell>
        </row>
        <row r="48">
          <cell r="A48">
            <v>439</v>
          </cell>
          <cell r="B48" t="str">
            <v>SANITARIOS JARDIN REFORMA</v>
          </cell>
          <cell r="C48">
            <v>664</v>
          </cell>
        </row>
        <row r="49">
          <cell r="A49">
            <v>443</v>
          </cell>
          <cell r="B49" t="str">
            <v>SANITARIOS FERROCARRIL</v>
          </cell>
          <cell r="C49">
            <v>712</v>
          </cell>
        </row>
        <row r="50">
          <cell r="A50">
            <v>445</v>
          </cell>
          <cell r="B50" t="str">
            <v>SANITARIOS MUSEO MOMIAS</v>
          </cell>
          <cell r="C50">
            <v>500</v>
          </cell>
        </row>
        <row r="51">
          <cell r="A51">
            <v>447</v>
          </cell>
          <cell r="B51" t="str">
            <v>LAS CALAS</v>
          </cell>
          <cell r="C51">
            <v>100</v>
          </cell>
        </row>
        <row r="52">
          <cell r="A52">
            <v>454</v>
          </cell>
          <cell r="B52" t="str">
            <v>FIESTAS TRADICIONALES</v>
          </cell>
          <cell r="C52">
            <v>10636</v>
          </cell>
        </row>
        <row r="53">
          <cell r="A53">
            <v>479</v>
          </cell>
          <cell r="B53" t="str">
            <v>COMERCIANTES AMBULANTES</v>
          </cell>
          <cell r="C53">
            <v>672</v>
          </cell>
        </row>
        <row r="54">
          <cell r="A54">
            <v>482</v>
          </cell>
          <cell r="B54" t="str">
            <v>CALLEJONEADAS</v>
          </cell>
          <cell r="C54">
            <v>309</v>
          </cell>
        </row>
        <row r="55">
          <cell r="A55">
            <v>484</v>
          </cell>
          <cell r="B55" t="str">
            <v>PERMISO PARA ESPECTÁCULOS O CE</v>
          </cell>
          <cell r="C55">
            <v>1045</v>
          </cell>
        </row>
        <row r="56">
          <cell r="A56">
            <v>485</v>
          </cell>
          <cell r="B56" t="str">
            <v>SELLADO DE BOLETOS</v>
          </cell>
          <cell r="C56">
            <v>225</v>
          </cell>
        </row>
        <row r="57">
          <cell r="A57">
            <v>489</v>
          </cell>
          <cell r="B57" t="str">
            <v>INSTALACION DE TOMA DE CORRIEN</v>
          </cell>
          <cell r="C57">
            <v>380</v>
          </cell>
        </row>
        <row r="58">
          <cell r="A58">
            <v>491</v>
          </cell>
          <cell r="B58" t="str">
            <v>ESTRUCTURAS, CONSTRUCCIONES O</v>
          </cell>
          <cell r="C58">
            <v>40</v>
          </cell>
        </row>
        <row r="59">
          <cell r="A59">
            <v>493</v>
          </cell>
          <cell r="B59" t="str">
            <v>RENOVACION PERMISO P/ USO VIA</v>
          </cell>
          <cell r="C59">
            <v>372</v>
          </cell>
        </row>
        <row r="60">
          <cell r="A60">
            <v>497</v>
          </cell>
          <cell r="B60" t="str">
            <v>CENTRO ADOC</v>
          </cell>
          <cell r="C60">
            <v>200</v>
          </cell>
        </row>
        <row r="61">
          <cell r="A61">
            <v>502</v>
          </cell>
          <cell r="B61" t="str">
            <v>RECARGOS OTROS IMPTOS Y DERECH</v>
          </cell>
          <cell r="C61">
            <v>2380.9899999999998</v>
          </cell>
        </row>
        <row r="62">
          <cell r="A62">
            <v>503</v>
          </cell>
          <cell r="B62" t="str">
            <v>AVISO EXTEMP TRASLACION DE DOM</v>
          </cell>
          <cell r="C62">
            <v>177.3</v>
          </cell>
        </row>
        <row r="63">
          <cell r="A63">
            <v>506</v>
          </cell>
          <cell r="B63" t="str">
            <v>INFRACCIONES DIRECCION DE FISC</v>
          </cell>
          <cell r="C63">
            <v>590.79999999999995</v>
          </cell>
        </row>
        <row r="64">
          <cell r="A64">
            <v>507</v>
          </cell>
          <cell r="B64" t="str">
            <v>INF AL BANDO POLICIA Y BUEN GO</v>
          </cell>
          <cell r="C64">
            <v>4920</v>
          </cell>
        </row>
        <row r="65">
          <cell r="A65">
            <v>508</v>
          </cell>
          <cell r="B65" t="str">
            <v>INF LEY DE TRANSITO Y SU REGLA</v>
          </cell>
          <cell r="C65">
            <v>11192.5</v>
          </cell>
        </row>
        <row r="66">
          <cell r="A66">
            <v>509</v>
          </cell>
          <cell r="B66" t="str">
            <v>EXTEMP VERIFICACION AMB VEHICU</v>
          </cell>
          <cell r="C66">
            <v>1547</v>
          </cell>
        </row>
        <row r="67">
          <cell r="A67">
            <v>536</v>
          </cell>
          <cell r="B67" t="str">
            <v>PADRON DE PROVEEDORES</v>
          </cell>
          <cell r="C67">
            <v>309</v>
          </cell>
        </row>
        <row r="68">
          <cell r="A68">
            <v>714</v>
          </cell>
          <cell r="B68" t="str">
            <v>FONDO DE PAVIMENTACION Y ESPAC</v>
          </cell>
          <cell r="C68">
            <v>594560.94999999995</v>
          </cell>
        </row>
        <row r="69">
          <cell r="A69">
            <v>888</v>
          </cell>
          <cell r="B69" t="str">
            <v>COBROS SIMAPAG</v>
          </cell>
          <cell r="C69">
            <v>3922</v>
          </cell>
        </row>
      </sheetData>
      <sheetData sheetId="1" refreshError="1">
        <row r="1">
          <cell r="A1">
            <v>1</v>
          </cell>
          <cell r="B1" t="str">
            <v>IMPTO. PREDIAL URBANO CORRIENT</v>
          </cell>
          <cell r="C1">
            <v>37453.949999999997</v>
          </cell>
        </row>
        <row r="2">
          <cell r="A2">
            <v>2</v>
          </cell>
          <cell r="B2" t="str">
            <v>IMPTO. PREDIAL RUSTICO CORRIEN</v>
          </cell>
          <cell r="C2">
            <v>751.74</v>
          </cell>
        </row>
        <row r="3">
          <cell r="A3">
            <v>4</v>
          </cell>
          <cell r="B3" t="str">
            <v>RECARGOS *3%*</v>
          </cell>
          <cell r="C3">
            <v>14299.83</v>
          </cell>
        </row>
        <row r="4">
          <cell r="A4">
            <v>7</v>
          </cell>
          <cell r="B4" t="str">
            <v>IMPTO. PREDIAL URBANO REZAGO</v>
          </cell>
          <cell r="C4">
            <v>31969.74</v>
          </cell>
        </row>
        <row r="5">
          <cell r="A5">
            <v>13</v>
          </cell>
          <cell r="B5" t="str">
            <v>HONORARIOS DE COBRANZA</v>
          </cell>
          <cell r="C5">
            <v>5443.98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2158.9</v>
          </cell>
        </row>
        <row r="8">
          <cell r="A8">
            <v>107</v>
          </cell>
          <cell r="B8" t="str">
            <v>VIDEO JUEGOS Y FUT-BOLITOS</v>
          </cell>
          <cell r="C8">
            <v>534</v>
          </cell>
        </row>
        <row r="9">
          <cell r="A9">
            <v>110</v>
          </cell>
          <cell r="B9" t="str">
            <v>ESPECTACULOS PUBLICOS ESPORADI</v>
          </cell>
          <cell r="C9">
            <v>3817</v>
          </cell>
        </row>
        <row r="10">
          <cell r="A10">
            <v>112</v>
          </cell>
          <cell r="B10" t="str">
            <v>ESPECTACULOS PUBLICOS PERMANEN</v>
          </cell>
          <cell r="C10">
            <v>2193.4</v>
          </cell>
        </row>
        <row r="11">
          <cell r="A11">
            <v>200</v>
          </cell>
          <cell r="B11" t="str">
            <v>RASTRO</v>
          </cell>
          <cell r="C11">
            <v>11126.26</v>
          </cell>
        </row>
        <row r="12">
          <cell r="A12">
            <v>203</v>
          </cell>
          <cell r="B12" t="str">
            <v>PANTEONES CIUDAD</v>
          </cell>
          <cell r="C12">
            <v>1693.67</v>
          </cell>
        </row>
        <row r="13">
          <cell r="A13">
            <v>204</v>
          </cell>
          <cell r="B13" t="str">
            <v>PANTEONES COMUNIDADES</v>
          </cell>
          <cell r="C13">
            <v>579.6</v>
          </cell>
        </row>
        <row r="14">
          <cell r="A14">
            <v>205</v>
          </cell>
          <cell r="B14" t="str">
            <v>ESTACIONAMIENTO MUSEO MOMIAS</v>
          </cell>
          <cell r="C14">
            <v>2223</v>
          </cell>
        </row>
        <row r="15">
          <cell r="A15">
            <v>206</v>
          </cell>
          <cell r="B15" t="str">
            <v>ESTACIONAMIENTO MERCADO HIDALG</v>
          </cell>
          <cell r="C15">
            <v>2616</v>
          </cell>
        </row>
        <row r="16">
          <cell r="A16">
            <v>207</v>
          </cell>
          <cell r="B16" t="str">
            <v>ESTAC.  MERCADO EMBAJADORAS</v>
          </cell>
          <cell r="C16">
            <v>931</v>
          </cell>
        </row>
        <row r="17">
          <cell r="A17">
            <v>217</v>
          </cell>
          <cell r="B17" t="str">
            <v>ANALISIS DE FAC PARA DIV LOT O</v>
          </cell>
          <cell r="C17">
            <v>239.81</v>
          </cell>
        </row>
        <row r="18">
          <cell r="A18">
            <v>229</v>
          </cell>
          <cell r="B18" t="str">
            <v>CONSTANCIAS DE VALOR FISCAL</v>
          </cell>
          <cell r="C18">
            <v>242</v>
          </cell>
        </row>
        <row r="19">
          <cell r="A19">
            <v>244</v>
          </cell>
          <cell r="B19" t="str">
            <v>EXP DE LIC O PERM P/ ESTAB DE</v>
          </cell>
          <cell r="C19">
            <v>212.86</v>
          </cell>
        </row>
        <row r="20">
          <cell r="A20">
            <v>248</v>
          </cell>
          <cell r="B20" t="str">
            <v>ESTACIONAMIENTO EX. EST. FERRO</v>
          </cell>
          <cell r="C20">
            <v>8713</v>
          </cell>
        </row>
        <row r="21">
          <cell r="A21">
            <v>253</v>
          </cell>
          <cell r="B21" t="str">
            <v>ESTACIONAMIENTO EMBAJADORAS  (</v>
          </cell>
          <cell r="C21">
            <v>5702</v>
          </cell>
        </row>
        <row r="22">
          <cell r="A22">
            <v>256</v>
          </cell>
          <cell r="B22" t="str">
            <v>POR ALINEAM. N° USO HABIT</v>
          </cell>
          <cell r="C22">
            <v>2067.2800000000002</v>
          </cell>
        </row>
        <row r="23">
          <cell r="A23">
            <v>266</v>
          </cell>
          <cell r="B23" t="str">
            <v>DICTAMEN DE FACTIBILIDAD PROTE</v>
          </cell>
          <cell r="C23">
            <v>2853.2</v>
          </cell>
        </row>
        <row r="24">
          <cell r="A24">
            <v>267</v>
          </cell>
          <cell r="B24" t="str">
            <v>CONSTANCIA  DE VERIFICACION PR</v>
          </cell>
          <cell r="C24">
            <v>135.86000000000001</v>
          </cell>
        </row>
        <row r="25">
          <cell r="A25">
            <v>268</v>
          </cell>
          <cell r="B25" t="str">
            <v>CASA DE LA CULTURA</v>
          </cell>
          <cell r="C25">
            <v>178.65</v>
          </cell>
        </row>
        <row r="26">
          <cell r="A26">
            <v>273</v>
          </cell>
          <cell r="B26" t="str">
            <v>PENSION EST. JARDIN EMBAJADORA</v>
          </cell>
          <cell r="C26">
            <v>709.8</v>
          </cell>
        </row>
        <row r="27">
          <cell r="A27">
            <v>274</v>
          </cell>
          <cell r="B27" t="str">
            <v>EXTENSION DE HORARIO</v>
          </cell>
          <cell r="C27">
            <v>2041.8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997.62</v>
          </cell>
        </row>
        <row r="30">
          <cell r="A30">
            <v>278</v>
          </cell>
          <cell r="B30" t="str">
            <v>CONSTANCIAS QUE EXPIDAN LAS DE</v>
          </cell>
          <cell r="C30">
            <v>383.7</v>
          </cell>
        </row>
        <row r="31">
          <cell r="A31">
            <v>295</v>
          </cell>
          <cell r="B31" t="str">
            <v>CONSTANCIA DE UBICACION DE PRE</v>
          </cell>
          <cell r="C31">
            <v>77.180000000000007</v>
          </cell>
        </row>
        <row r="32">
          <cell r="A32">
            <v>405</v>
          </cell>
          <cell r="B32" t="str">
            <v>CENTRO DE CONVIVENCIA EL ENCIN</v>
          </cell>
          <cell r="C32">
            <v>1021</v>
          </cell>
        </row>
        <row r="33">
          <cell r="A33">
            <v>407</v>
          </cell>
          <cell r="B33" t="str">
            <v>MUSEO MOMIAS</v>
          </cell>
          <cell r="C33">
            <v>243517</v>
          </cell>
        </row>
        <row r="34">
          <cell r="A34">
            <v>408</v>
          </cell>
          <cell r="B34" t="str">
            <v>SALON CULTO A LA MUERTE</v>
          </cell>
          <cell r="C34">
            <v>14025</v>
          </cell>
        </row>
        <row r="35">
          <cell r="A35">
            <v>410</v>
          </cell>
          <cell r="B35" t="str">
            <v>MONUMENTO AL PIPILA</v>
          </cell>
          <cell r="C35">
            <v>2000</v>
          </cell>
        </row>
        <row r="36">
          <cell r="A36">
            <v>411</v>
          </cell>
          <cell r="B36" t="str">
            <v>MERCADO HIDALGO</v>
          </cell>
          <cell r="C36">
            <v>927</v>
          </cell>
        </row>
        <row r="37">
          <cell r="A37">
            <v>412</v>
          </cell>
          <cell r="B37" t="str">
            <v>MERCADO EMBAJADORAS</v>
          </cell>
          <cell r="C37">
            <v>5653.6</v>
          </cell>
        </row>
        <row r="38">
          <cell r="A38">
            <v>414</v>
          </cell>
          <cell r="B38" t="str">
            <v>OTROS PRODUCTOS</v>
          </cell>
          <cell r="C38">
            <v>365.78</v>
          </cell>
        </row>
        <row r="39">
          <cell r="A39">
            <v>428</v>
          </cell>
          <cell r="B39" t="str">
            <v>COMERCIANTES SEMIFIJOS</v>
          </cell>
          <cell r="C39">
            <v>2608.87</v>
          </cell>
        </row>
        <row r="40">
          <cell r="A40">
            <v>433</v>
          </cell>
          <cell r="B40" t="str">
            <v>SOBRANTES</v>
          </cell>
          <cell r="C40">
            <v>15.88</v>
          </cell>
        </row>
        <row r="41">
          <cell r="A41">
            <v>437</v>
          </cell>
          <cell r="B41" t="str">
            <v>SANITARIOS MDO. EMBAJADORAS</v>
          </cell>
          <cell r="C41">
            <v>4833.5</v>
          </cell>
        </row>
        <row r="42">
          <cell r="A42">
            <v>438</v>
          </cell>
          <cell r="B42" t="str">
            <v>SANITARIOS MDO. HIDALGO</v>
          </cell>
          <cell r="C42">
            <v>3764</v>
          </cell>
        </row>
        <row r="43">
          <cell r="A43">
            <v>439</v>
          </cell>
          <cell r="B43" t="str">
            <v>SANITARIOS JARDIN REFORMA</v>
          </cell>
          <cell r="C43">
            <v>1520</v>
          </cell>
        </row>
        <row r="44">
          <cell r="A44">
            <v>443</v>
          </cell>
          <cell r="B44" t="str">
            <v>SANITARIOS FERROCARRIL</v>
          </cell>
          <cell r="C44">
            <v>3872</v>
          </cell>
        </row>
        <row r="45">
          <cell r="A45">
            <v>445</v>
          </cell>
          <cell r="B45" t="str">
            <v>SANITARIOS MUSEO MOMIAS</v>
          </cell>
          <cell r="C45">
            <v>4304</v>
          </cell>
        </row>
        <row r="46">
          <cell r="A46">
            <v>447</v>
          </cell>
          <cell r="B46" t="str">
            <v>LAS CALAS</v>
          </cell>
          <cell r="C46">
            <v>400</v>
          </cell>
        </row>
        <row r="47">
          <cell r="A47">
            <v>454</v>
          </cell>
          <cell r="B47" t="str">
            <v>FIESTAS TRADICIONALES</v>
          </cell>
          <cell r="C47">
            <v>6944</v>
          </cell>
        </row>
        <row r="48">
          <cell r="A48">
            <v>457</v>
          </cell>
          <cell r="B48" t="str">
            <v>CASETAS DE  REVISTAS</v>
          </cell>
          <cell r="C48">
            <v>368</v>
          </cell>
        </row>
        <row r="49">
          <cell r="A49">
            <v>470</v>
          </cell>
          <cell r="B49" t="str">
            <v>LOCALES ESTACION</v>
          </cell>
          <cell r="C49">
            <v>831.62</v>
          </cell>
        </row>
        <row r="50">
          <cell r="A50">
            <v>477</v>
          </cell>
          <cell r="B50" t="str">
            <v>PADRON DIRECTOR RESPONSABLE DE</v>
          </cell>
          <cell r="C50">
            <v>1290</v>
          </cell>
        </row>
        <row r="51">
          <cell r="A51">
            <v>479</v>
          </cell>
          <cell r="B51" t="str">
            <v>COMERCIANTES AMBULANTES</v>
          </cell>
          <cell r="C51">
            <v>1260</v>
          </cell>
        </row>
        <row r="52">
          <cell r="A52">
            <v>484</v>
          </cell>
          <cell r="B52" t="str">
            <v>PERMISO PARA ESPECTÁCULOS O CE</v>
          </cell>
          <cell r="C52">
            <v>209</v>
          </cell>
        </row>
        <row r="53">
          <cell r="A53">
            <v>491</v>
          </cell>
          <cell r="B53" t="str">
            <v>ESTRUCTURAS, CONSTRUCCIONES O</v>
          </cell>
          <cell r="C53">
            <v>65</v>
          </cell>
        </row>
        <row r="54">
          <cell r="A54">
            <v>493</v>
          </cell>
          <cell r="B54" t="str">
            <v>RENOVACION PERMISO P/ USO VIA</v>
          </cell>
          <cell r="C54">
            <v>248</v>
          </cell>
        </row>
        <row r="55">
          <cell r="A55">
            <v>497</v>
          </cell>
          <cell r="B55" t="str">
            <v>CENTRO ADOC</v>
          </cell>
          <cell r="C55">
            <v>400</v>
          </cell>
        </row>
        <row r="56">
          <cell r="A56">
            <v>502</v>
          </cell>
          <cell r="B56" t="str">
            <v>RECARGOS OTROS IMPTOS Y DERECH</v>
          </cell>
          <cell r="C56">
            <v>1538.08</v>
          </cell>
        </row>
        <row r="57">
          <cell r="A57">
            <v>507</v>
          </cell>
          <cell r="B57" t="str">
            <v>INF AL BANDO POLICIA Y BUEN GO</v>
          </cell>
          <cell r="C57">
            <v>2820</v>
          </cell>
        </row>
        <row r="58">
          <cell r="A58">
            <v>508</v>
          </cell>
          <cell r="B58" t="str">
            <v>INF LEY DE TRANSITO Y SU REGLA</v>
          </cell>
          <cell r="C58">
            <v>11989.5</v>
          </cell>
        </row>
        <row r="59">
          <cell r="A59">
            <v>509</v>
          </cell>
          <cell r="B59" t="str">
            <v>EXTEMP VERIFICACION AMB VEHICU</v>
          </cell>
          <cell r="C59">
            <v>2038</v>
          </cell>
        </row>
        <row r="60">
          <cell r="A60">
            <v>526</v>
          </cell>
          <cell r="B60" t="str">
            <v>RESPUESTA DE AYUNTAMIENTO</v>
          </cell>
          <cell r="C60">
            <v>614</v>
          </cell>
        </row>
        <row r="61">
          <cell r="A61">
            <v>536</v>
          </cell>
          <cell r="B61" t="str">
            <v>PADRON DE PROVEEDORES</v>
          </cell>
          <cell r="C61">
            <v>618</v>
          </cell>
        </row>
        <row r="62">
          <cell r="A62">
            <v>606</v>
          </cell>
          <cell r="B62" t="str">
            <v>FONDO DE FISCALIZACION</v>
          </cell>
          <cell r="C62">
            <v>1177741.78</v>
          </cell>
        </row>
        <row r="63">
          <cell r="A63">
            <v>714</v>
          </cell>
          <cell r="B63" t="str">
            <v>FONDO DE PAVIMENTACION Y ESPAC</v>
          </cell>
          <cell r="C63">
            <v>1794092.87</v>
          </cell>
        </row>
        <row r="64">
          <cell r="A64">
            <v>888</v>
          </cell>
          <cell r="B64" t="str">
            <v>COBROS SIMAPAG</v>
          </cell>
          <cell r="C64">
            <v>2858</v>
          </cell>
        </row>
      </sheetData>
      <sheetData sheetId="2" refreshError="1">
        <row r="1">
          <cell r="A1">
            <v>1</v>
          </cell>
          <cell r="B1" t="str">
            <v>IMPTO. PREDIAL URBANO CORRIENT</v>
          </cell>
          <cell r="C1">
            <v>36229.360000000001</v>
          </cell>
        </row>
        <row r="2">
          <cell r="A2">
            <v>2</v>
          </cell>
          <cell r="B2" t="str">
            <v>IMPTO. PREDIAL RUSTICO CORRIEN</v>
          </cell>
          <cell r="C2">
            <v>2263.2399999999998</v>
          </cell>
        </row>
        <row r="3">
          <cell r="A3">
            <v>4</v>
          </cell>
          <cell r="B3" t="str">
            <v>RECARGOS *3%*</v>
          </cell>
          <cell r="C3">
            <v>4673.57</v>
          </cell>
        </row>
        <row r="4">
          <cell r="A4">
            <v>7</v>
          </cell>
          <cell r="B4" t="str">
            <v>IMPTO. PREDIAL URBANO REZAGO</v>
          </cell>
          <cell r="C4">
            <v>6596.7</v>
          </cell>
        </row>
        <row r="5">
          <cell r="A5">
            <v>8</v>
          </cell>
          <cell r="B5" t="str">
            <v>IMPTO. PREDIAL RUSTICO REZAGO</v>
          </cell>
          <cell r="C5">
            <v>1637.79</v>
          </cell>
        </row>
        <row r="6">
          <cell r="A6">
            <v>13</v>
          </cell>
          <cell r="B6" t="str">
            <v>HONORARIOS DE COBRANZA</v>
          </cell>
          <cell r="C6">
            <v>1593.78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4802.07</v>
          </cell>
        </row>
        <row r="9">
          <cell r="A9">
            <v>110</v>
          </cell>
          <cell r="B9" t="str">
            <v>ESPECTACULOS PUBLICOS ESPORADI</v>
          </cell>
          <cell r="C9">
            <v>920.7</v>
          </cell>
        </row>
        <row r="10">
          <cell r="A10">
            <v>200</v>
          </cell>
          <cell r="B10" t="str">
            <v>RASTRO</v>
          </cell>
          <cell r="C10">
            <v>3927.02</v>
          </cell>
        </row>
        <row r="11">
          <cell r="A11">
            <v>203</v>
          </cell>
          <cell r="B11" t="str">
            <v>PANTEONES CIUDAD</v>
          </cell>
          <cell r="C11">
            <v>2608.1999999999998</v>
          </cell>
        </row>
        <row r="12">
          <cell r="A12">
            <v>205</v>
          </cell>
          <cell r="B12" t="str">
            <v>ESTACIONAMIENTO MUSEO MOMIAS</v>
          </cell>
          <cell r="C12">
            <v>111</v>
          </cell>
        </row>
        <row r="13">
          <cell r="A13">
            <v>206</v>
          </cell>
          <cell r="B13" t="str">
            <v>ESTACIONAMIENTO MERCADO HIDALG</v>
          </cell>
          <cell r="C13">
            <v>880</v>
          </cell>
        </row>
        <row r="14">
          <cell r="A14">
            <v>210</v>
          </cell>
          <cell r="B14" t="str">
            <v>POR LIC. DE CONST. Y AMPLIACIO</v>
          </cell>
          <cell r="C14">
            <v>728.46</v>
          </cell>
        </row>
        <row r="15">
          <cell r="A15">
            <v>217</v>
          </cell>
          <cell r="B15" t="str">
            <v>ANALISIS DE FAC PARA DIV LOT O</v>
          </cell>
          <cell r="C15">
            <v>479.62</v>
          </cell>
        </row>
        <row r="16">
          <cell r="A16">
            <v>221</v>
          </cell>
          <cell r="B16" t="str">
            <v>LIC USO SUELO ALIN N. OFIC COM</v>
          </cell>
          <cell r="C16">
            <v>7724.92</v>
          </cell>
        </row>
        <row r="17">
          <cell r="A17">
            <v>229</v>
          </cell>
          <cell r="B17" t="str">
            <v>CONSTANCIAS DE VALOR FISCAL</v>
          </cell>
          <cell r="C17">
            <v>605</v>
          </cell>
        </row>
        <row r="18">
          <cell r="A18">
            <v>244</v>
          </cell>
          <cell r="B18" t="str">
            <v>EXP DE LIC O PERM P/ ESTAB DE</v>
          </cell>
          <cell r="C18">
            <v>491.87</v>
          </cell>
        </row>
        <row r="19">
          <cell r="A19">
            <v>248</v>
          </cell>
          <cell r="B19" t="str">
            <v>ESTACIONAMIENTO EX. EST. FERRO</v>
          </cell>
          <cell r="C19">
            <v>840</v>
          </cell>
        </row>
        <row r="20">
          <cell r="A20">
            <v>253</v>
          </cell>
          <cell r="B20" t="str">
            <v>ESTACIONAMIENTO EMBAJADORAS  (</v>
          </cell>
          <cell r="C20">
            <v>2401</v>
          </cell>
        </row>
        <row r="21">
          <cell r="A21">
            <v>256</v>
          </cell>
          <cell r="B21" t="str">
            <v>POR ALINEAM. N° USO HABIT</v>
          </cell>
          <cell r="C21">
            <v>3592.16</v>
          </cell>
        </row>
        <row r="22">
          <cell r="A22">
            <v>266</v>
          </cell>
          <cell r="B22" t="str">
            <v>DICTAMEN DE FACTIBILIDAD PROTE</v>
          </cell>
          <cell r="C22">
            <v>407.6</v>
          </cell>
        </row>
        <row r="23">
          <cell r="A23">
            <v>268</v>
          </cell>
          <cell r="B23" t="str">
            <v>CASA DE LA CULTURA</v>
          </cell>
          <cell r="C23">
            <v>1161.18</v>
          </cell>
        </row>
        <row r="24">
          <cell r="A24">
            <v>273</v>
          </cell>
          <cell r="B24" t="str">
            <v>PENSION EST. JARDIN EMBAJADORA</v>
          </cell>
          <cell r="C24">
            <v>382.2</v>
          </cell>
        </row>
        <row r="25">
          <cell r="A25">
            <v>275</v>
          </cell>
          <cell r="B25" t="str">
            <v>CONSTANCIAS DIRECCION DE ECOLO</v>
          </cell>
          <cell r="C25">
            <v>76.739999999999995</v>
          </cell>
        </row>
        <row r="26">
          <cell r="A26">
            <v>276</v>
          </cell>
          <cell r="B26" t="str">
            <v>CONSTANCIAS DIRECCION DE TRANS</v>
          </cell>
          <cell r="C26">
            <v>690.66</v>
          </cell>
        </row>
        <row r="27">
          <cell r="A27">
            <v>278</v>
          </cell>
          <cell r="B27" t="str">
            <v>CONSTANCIAS QUE EXPIDAN LAS DE</v>
          </cell>
          <cell r="C27">
            <v>1074.3599999999999</v>
          </cell>
        </row>
        <row r="28">
          <cell r="A28">
            <v>286</v>
          </cell>
          <cell r="B28" t="str">
            <v>PERMISO SUPLETORIO DE TRANSPOR</v>
          </cell>
          <cell r="C28">
            <v>181.12</v>
          </cell>
        </row>
        <row r="29">
          <cell r="A29">
            <v>289</v>
          </cell>
          <cell r="B29" t="str">
            <v>CONFORMIDAD PARA QUEMA DE FUEG</v>
          </cell>
          <cell r="C29">
            <v>115.74</v>
          </cell>
        </row>
        <row r="30">
          <cell r="A30">
            <v>293</v>
          </cell>
          <cell r="B30" t="str">
            <v>SERVICIOS EXTRAORDINARIOS</v>
          </cell>
          <cell r="C30">
            <v>296.89</v>
          </cell>
        </row>
        <row r="31">
          <cell r="A31">
            <v>295</v>
          </cell>
          <cell r="B31" t="str">
            <v>CONSTANCIA DE UBICACION DE PRE</v>
          </cell>
          <cell r="C31">
            <v>77.180000000000007</v>
          </cell>
        </row>
        <row r="32">
          <cell r="A32">
            <v>405</v>
          </cell>
          <cell r="B32" t="str">
            <v>CENTRO DE CONVIVENCIA EL ENCIN</v>
          </cell>
          <cell r="C32">
            <v>391</v>
          </cell>
        </row>
        <row r="33">
          <cell r="A33">
            <v>407</v>
          </cell>
          <cell r="B33" t="str">
            <v>MUSEO MOMIAS</v>
          </cell>
          <cell r="C33">
            <v>17225</v>
          </cell>
        </row>
        <row r="34">
          <cell r="A34">
            <v>408</v>
          </cell>
          <cell r="B34" t="str">
            <v>SALON CULTO A LA MUERTE</v>
          </cell>
          <cell r="C34">
            <v>480</v>
          </cell>
        </row>
        <row r="35">
          <cell r="A35">
            <v>410</v>
          </cell>
          <cell r="B35" t="str">
            <v>MONUMENTO AL PIPILA</v>
          </cell>
          <cell r="C35">
            <v>230</v>
          </cell>
        </row>
        <row r="36">
          <cell r="A36">
            <v>412</v>
          </cell>
          <cell r="B36" t="str">
            <v>MERCADO EMBAJADORAS</v>
          </cell>
          <cell r="C36">
            <v>724</v>
          </cell>
        </row>
        <row r="37">
          <cell r="A37">
            <v>414</v>
          </cell>
          <cell r="B37" t="str">
            <v>OTROS PRODUCTOS</v>
          </cell>
          <cell r="C37">
            <v>17.399999999999999</v>
          </cell>
        </row>
        <row r="38">
          <cell r="A38">
            <v>428</v>
          </cell>
          <cell r="B38" t="str">
            <v>COMERCIANTES SEMIFIJOS</v>
          </cell>
          <cell r="C38">
            <v>6670</v>
          </cell>
        </row>
        <row r="39">
          <cell r="A39">
            <v>433</v>
          </cell>
          <cell r="B39" t="str">
            <v>SOBRANTES</v>
          </cell>
          <cell r="C39">
            <v>24.07</v>
          </cell>
        </row>
        <row r="40">
          <cell r="A40">
            <v>437</v>
          </cell>
          <cell r="B40" t="str">
            <v>SANITARIOS MDO. EMBAJADORAS</v>
          </cell>
          <cell r="C40">
            <v>911.5</v>
          </cell>
        </row>
        <row r="41">
          <cell r="A41">
            <v>438</v>
          </cell>
          <cell r="B41" t="str">
            <v>SANITARIOS MDO. HIDALGO</v>
          </cell>
          <cell r="C41">
            <v>1152</v>
          </cell>
        </row>
        <row r="42">
          <cell r="A42">
            <v>439</v>
          </cell>
          <cell r="B42" t="str">
            <v>SANITARIOS JARDIN REFORMA</v>
          </cell>
          <cell r="C42">
            <v>520</v>
          </cell>
        </row>
        <row r="43">
          <cell r="A43">
            <v>443</v>
          </cell>
          <cell r="B43" t="str">
            <v>SANITARIOS FERROCARRIL</v>
          </cell>
          <cell r="C43">
            <v>664</v>
          </cell>
        </row>
        <row r="44">
          <cell r="A44">
            <v>445</v>
          </cell>
          <cell r="B44" t="str">
            <v>SANITARIOS MUSEO MOMIAS</v>
          </cell>
          <cell r="C44">
            <v>352</v>
          </cell>
        </row>
        <row r="45">
          <cell r="A45">
            <v>447</v>
          </cell>
          <cell r="B45" t="str">
            <v>LAS CALAS</v>
          </cell>
          <cell r="C45">
            <v>100</v>
          </cell>
        </row>
        <row r="46">
          <cell r="A46">
            <v>470</v>
          </cell>
          <cell r="B46" t="str">
            <v>LOCALES ESTACION</v>
          </cell>
          <cell r="C46">
            <v>296</v>
          </cell>
        </row>
        <row r="47">
          <cell r="A47">
            <v>484</v>
          </cell>
          <cell r="B47" t="str">
            <v>PERMISO PARA ESPECTÁCULOS O CE</v>
          </cell>
          <cell r="C47">
            <v>836</v>
          </cell>
        </row>
        <row r="48">
          <cell r="A48">
            <v>485</v>
          </cell>
          <cell r="B48" t="str">
            <v>SELLADO DE BOLETOS</v>
          </cell>
          <cell r="C48">
            <v>618</v>
          </cell>
        </row>
        <row r="49">
          <cell r="A49">
            <v>491</v>
          </cell>
          <cell r="B49" t="str">
            <v>ESTRUCTURAS, CONSTRUCCIONES O</v>
          </cell>
          <cell r="C49">
            <v>80</v>
          </cell>
        </row>
        <row r="50">
          <cell r="A50">
            <v>493</v>
          </cell>
          <cell r="B50" t="str">
            <v>RENOVACION PERMISO P/ USO VIA</v>
          </cell>
          <cell r="C50">
            <v>984</v>
          </cell>
        </row>
        <row r="51">
          <cell r="A51">
            <v>497</v>
          </cell>
          <cell r="B51" t="str">
            <v>CENTRO ADOC</v>
          </cell>
          <cell r="C51">
            <v>200</v>
          </cell>
        </row>
        <row r="52">
          <cell r="A52">
            <v>502</v>
          </cell>
          <cell r="B52" t="str">
            <v>RECARGOS OTROS IMPTOS Y DERECH</v>
          </cell>
          <cell r="C52">
            <v>626.65</v>
          </cell>
        </row>
        <row r="53">
          <cell r="A53">
            <v>505</v>
          </cell>
          <cell r="B53" t="str">
            <v>INF AL REG. DE CONST Y CONSER</v>
          </cell>
          <cell r="C53">
            <v>400</v>
          </cell>
        </row>
        <row r="54">
          <cell r="A54">
            <v>507</v>
          </cell>
          <cell r="B54" t="str">
            <v>INF AL BANDO POLICIA Y BUEN GO</v>
          </cell>
          <cell r="C54">
            <v>1100</v>
          </cell>
        </row>
        <row r="55">
          <cell r="A55">
            <v>508</v>
          </cell>
          <cell r="B55" t="str">
            <v>INF LEY DE TRANSITO Y SU REGLA</v>
          </cell>
          <cell r="C55">
            <v>7268.93</v>
          </cell>
        </row>
        <row r="56">
          <cell r="A56">
            <v>509</v>
          </cell>
          <cell r="B56" t="str">
            <v>EXTEMP VERIFICACION AMB VEHICU</v>
          </cell>
          <cell r="C56">
            <v>562</v>
          </cell>
        </row>
        <row r="57">
          <cell r="A57">
            <v>536</v>
          </cell>
          <cell r="B57" t="str">
            <v>PADRON DE PROVEEDORES</v>
          </cell>
          <cell r="C57">
            <v>618</v>
          </cell>
        </row>
        <row r="58">
          <cell r="A58">
            <v>600</v>
          </cell>
          <cell r="B58" t="str">
            <v>FONDO GENERAL</v>
          </cell>
          <cell r="C58">
            <v>5697664.3399999999</v>
          </cell>
        </row>
        <row r="59">
          <cell r="A59">
            <v>601</v>
          </cell>
          <cell r="B59" t="str">
            <v>FONDO DEL FOMENTO MUNICIPAL</v>
          </cell>
          <cell r="C59">
            <v>1253418.83</v>
          </cell>
        </row>
        <row r="60">
          <cell r="A60">
            <v>607</v>
          </cell>
          <cell r="B60" t="str">
            <v>DERECHOS ALCOHOLES</v>
          </cell>
          <cell r="C60">
            <v>55815.519999999997</v>
          </cell>
        </row>
        <row r="61">
          <cell r="A61">
            <v>608</v>
          </cell>
          <cell r="B61" t="str">
            <v>I.E.P.S</v>
          </cell>
          <cell r="C61">
            <v>209484.56</v>
          </cell>
        </row>
        <row r="62">
          <cell r="A62">
            <v>609</v>
          </cell>
          <cell r="B62" t="str">
            <v>I.S.A.N.</v>
          </cell>
          <cell r="C62">
            <v>106726.52</v>
          </cell>
        </row>
        <row r="63">
          <cell r="A63">
            <v>611</v>
          </cell>
          <cell r="B63" t="str">
            <v>I.S.T.U.V.</v>
          </cell>
          <cell r="C63">
            <v>71833</v>
          </cell>
        </row>
        <row r="64">
          <cell r="A64">
            <v>888</v>
          </cell>
          <cell r="B64" t="str">
            <v>COBROS SIMAPAG</v>
          </cell>
          <cell r="C64">
            <v>3693</v>
          </cell>
        </row>
      </sheetData>
      <sheetData sheetId="3" refreshError="1">
        <row r="1">
          <cell r="A1">
            <v>203</v>
          </cell>
          <cell r="B1" t="str">
            <v>PANTEONES CIUDAD</v>
          </cell>
          <cell r="C1">
            <v>1600.12</v>
          </cell>
        </row>
        <row r="2">
          <cell r="A2">
            <v>447</v>
          </cell>
          <cell r="B2" t="str">
            <v>LAS CALAS</v>
          </cell>
          <cell r="C2">
            <v>550</v>
          </cell>
        </row>
        <row r="3">
          <cell r="A3">
            <v>507</v>
          </cell>
          <cell r="B3" t="str">
            <v>INF AL BANDO POLICIA Y BUEN GO</v>
          </cell>
          <cell r="C3">
            <v>1350</v>
          </cell>
        </row>
        <row r="4">
          <cell r="A4">
            <v>508</v>
          </cell>
          <cell r="B4" t="str">
            <v>INF LEY DE TRANSITO Y SU REGLA</v>
          </cell>
          <cell r="C4">
            <v>3471.05</v>
          </cell>
        </row>
      </sheetData>
      <sheetData sheetId="4" refreshError="1">
        <row r="1">
          <cell r="A1">
            <v>1</v>
          </cell>
          <cell r="B1" t="str">
            <v>IMPTO. PREDIAL URBANO</v>
          </cell>
          <cell r="C1">
            <v>315</v>
          </cell>
        </row>
        <row r="2">
          <cell r="A2">
            <v>4</v>
          </cell>
          <cell r="B2" t="str">
            <v>RECARGOS *3%*</v>
          </cell>
          <cell r="C2">
            <v>100.8</v>
          </cell>
        </row>
        <row r="3">
          <cell r="A3">
            <v>7</v>
          </cell>
          <cell r="B3" t="str">
            <v>IMPTO. PREDIAL URBANO</v>
          </cell>
          <cell r="C3">
            <v>315</v>
          </cell>
        </row>
        <row r="4">
          <cell r="A4">
            <v>203</v>
          </cell>
          <cell r="B4" t="str">
            <v>PANTEONES CIUDAD</v>
          </cell>
          <cell r="C4">
            <v>1159.2</v>
          </cell>
        </row>
        <row r="5">
          <cell r="A5">
            <v>204</v>
          </cell>
          <cell r="B5" t="str">
            <v>PANTEONES COMUNIDADES</v>
          </cell>
          <cell r="C5">
            <v>1159.2</v>
          </cell>
        </row>
        <row r="6">
          <cell r="A6">
            <v>447</v>
          </cell>
          <cell r="B6" t="str">
            <v>LAS CALAS</v>
          </cell>
          <cell r="C6">
            <v>100</v>
          </cell>
        </row>
        <row r="7">
          <cell r="A7">
            <v>507</v>
          </cell>
          <cell r="B7" t="str">
            <v>INF AL BANDO POLICIA</v>
          </cell>
          <cell r="C7">
            <v>2950</v>
          </cell>
        </row>
        <row r="8">
          <cell r="A8">
            <v>508</v>
          </cell>
          <cell r="B8" t="str">
            <v>INF LEY DE TRANSITO Y</v>
          </cell>
          <cell r="C8">
            <v>7060</v>
          </cell>
        </row>
      </sheetData>
      <sheetData sheetId="5" refreshError="1">
        <row r="1">
          <cell r="A1">
            <v>1</v>
          </cell>
          <cell r="B1" t="str">
            <v>IMPTO. PREDIAL URBANO CORRIENT</v>
          </cell>
          <cell r="C1">
            <v>138935.72</v>
          </cell>
        </row>
        <row r="2">
          <cell r="A2">
            <v>2</v>
          </cell>
          <cell r="B2" t="str">
            <v>IMPTO. PREDIAL RUSTICO CORRIEN</v>
          </cell>
          <cell r="C2">
            <v>2522.61</v>
          </cell>
        </row>
        <row r="3">
          <cell r="A3">
            <v>4</v>
          </cell>
          <cell r="B3" t="str">
            <v>RECARGOS *3%*</v>
          </cell>
          <cell r="C3">
            <v>374.05</v>
          </cell>
        </row>
        <row r="4">
          <cell r="A4">
            <v>7</v>
          </cell>
          <cell r="B4" t="str">
            <v>IMPTO. PREDIAL URBANO REZAGO</v>
          </cell>
          <cell r="C4">
            <v>1930.79</v>
          </cell>
        </row>
        <row r="5">
          <cell r="A5">
            <v>8</v>
          </cell>
          <cell r="B5" t="str">
            <v>IMPTO. PREDIAL RUSTICO REZAGO</v>
          </cell>
          <cell r="C5">
            <v>261.3</v>
          </cell>
        </row>
        <row r="6">
          <cell r="A6">
            <v>14</v>
          </cell>
          <cell r="B6" t="str">
            <v>C.O.A.*20%*</v>
          </cell>
          <cell r="C6">
            <v>109</v>
          </cell>
        </row>
        <row r="7">
          <cell r="A7">
            <v>203</v>
          </cell>
          <cell r="B7" t="str">
            <v>PANTEONES CIUDAD</v>
          </cell>
          <cell r="C7">
            <v>1668.16</v>
          </cell>
        </row>
        <row r="8">
          <cell r="A8">
            <v>204</v>
          </cell>
          <cell r="B8" t="str">
            <v>PANTEONES COMUNIDADES</v>
          </cell>
          <cell r="C8">
            <v>579.6</v>
          </cell>
        </row>
        <row r="9">
          <cell r="A9">
            <v>433</v>
          </cell>
          <cell r="B9" t="str">
            <v>SOBRANTES</v>
          </cell>
          <cell r="C9">
            <v>3.46</v>
          </cell>
        </row>
        <row r="10">
          <cell r="A10">
            <v>447</v>
          </cell>
          <cell r="B10" t="str">
            <v>LAS CALAS</v>
          </cell>
          <cell r="C10">
            <v>490</v>
          </cell>
        </row>
        <row r="11">
          <cell r="A11">
            <v>507</v>
          </cell>
          <cell r="B11" t="str">
            <v>INF AL BANDO POLICIA Y BUEN GO</v>
          </cell>
          <cell r="C11">
            <v>4400</v>
          </cell>
        </row>
        <row r="12">
          <cell r="A12">
            <v>508</v>
          </cell>
          <cell r="B12" t="str">
            <v>INF LEY DE TRANSITO Y SU REGLA</v>
          </cell>
          <cell r="C12">
            <v>3799</v>
          </cell>
        </row>
      </sheetData>
      <sheetData sheetId="6" refreshError="1">
        <row r="1">
          <cell r="A1">
            <v>203</v>
          </cell>
          <cell r="B1" t="str">
            <v>PANTEONES CIUDAD</v>
          </cell>
          <cell r="C1">
            <v>1668.16</v>
          </cell>
        </row>
        <row r="2">
          <cell r="A2">
            <v>428</v>
          </cell>
          <cell r="B2" t="str">
            <v>COMERCIANTES SEMIFIJOS</v>
          </cell>
          <cell r="C2">
            <v>540</v>
          </cell>
        </row>
        <row r="3">
          <cell r="A3">
            <v>433</v>
          </cell>
          <cell r="B3" t="str">
            <v>SOBRANTES</v>
          </cell>
          <cell r="C3">
            <v>0.41</v>
          </cell>
        </row>
        <row r="4">
          <cell r="A4">
            <v>447</v>
          </cell>
          <cell r="B4" t="str">
            <v>LAS CALAS</v>
          </cell>
          <cell r="C4">
            <v>590</v>
          </cell>
        </row>
        <row r="5">
          <cell r="A5">
            <v>507</v>
          </cell>
          <cell r="B5" t="str">
            <v>INF AL BANDO POLICIA Y BUEN GO</v>
          </cell>
          <cell r="C5">
            <v>4450</v>
          </cell>
        </row>
        <row r="6">
          <cell r="A6">
            <v>508</v>
          </cell>
          <cell r="B6" t="str">
            <v>INF LEY DE TRANSITO Y SU REGLA</v>
          </cell>
          <cell r="C6">
            <v>10633.93</v>
          </cell>
        </row>
      </sheetData>
      <sheetData sheetId="7" refreshError="1">
        <row r="1">
          <cell r="A1">
            <v>203</v>
          </cell>
          <cell r="B1" t="str">
            <v>PANTEONES CIUDAD</v>
          </cell>
          <cell r="C1">
            <v>579.6</v>
          </cell>
        </row>
        <row r="2">
          <cell r="A2">
            <v>433</v>
          </cell>
          <cell r="B2" t="str">
            <v>SOBRANTES</v>
          </cell>
          <cell r="C2">
            <v>0.4</v>
          </cell>
        </row>
        <row r="3">
          <cell r="A3">
            <v>447</v>
          </cell>
          <cell r="B3" t="str">
            <v>LAS CALAS</v>
          </cell>
          <cell r="C3">
            <v>350</v>
          </cell>
        </row>
        <row r="4">
          <cell r="A4">
            <v>507</v>
          </cell>
          <cell r="B4" t="str">
            <v>INF AL BANDO POLICIA Y BUEN GO</v>
          </cell>
          <cell r="C4">
            <v>2150</v>
          </cell>
        </row>
        <row r="5">
          <cell r="A5">
            <v>508</v>
          </cell>
          <cell r="B5" t="str">
            <v>INF LEY DE TRANSITO Y SU REGLA</v>
          </cell>
          <cell r="C5">
            <v>6766</v>
          </cell>
        </row>
      </sheetData>
      <sheetData sheetId="8" refreshError="1">
        <row r="1">
          <cell r="A1">
            <v>1</v>
          </cell>
          <cell r="B1" t="str">
            <v>IMPTO. PREDIAL URBANO CORRIENT</v>
          </cell>
          <cell r="C1">
            <v>25512.06</v>
          </cell>
        </row>
        <row r="2">
          <cell r="A2">
            <v>2</v>
          </cell>
          <cell r="B2" t="str">
            <v>IMPTO. PREDIAL RUSTICO CORRIEN</v>
          </cell>
          <cell r="C2">
            <v>4730.71</v>
          </cell>
        </row>
        <row r="3">
          <cell r="A3">
            <v>4</v>
          </cell>
          <cell r="B3" t="str">
            <v>RECARGOS *3%*</v>
          </cell>
          <cell r="C3">
            <v>27017.26</v>
          </cell>
        </row>
        <row r="4">
          <cell r="A4">
            <v>7</v>
          </cell>
          <cell r="B4" t="str">
            <v>IMPTO. PREDIAL URBANO REZAGO</v>
          </cell>
          <cell r="C4">
            <v>101642.28</v>
          </cell>
        </row>
        <row r="5">
          <cell r="A5">
            <v>8</v>
          </cell>
          <cell r="B5" t="str">
            <v>IMPTO. PREDIAL RUSTICO REZAGO</v>
          </cell>
          <cell r="C5">
            <v>6057</v>
          </cell>
        </row>
        <row r="6">
          <cell r="A6">
            <v>13</v>
          </cell>
          <cell r="B6" t="str">
            <v>HONORARIOS DE COBRANZA</v>
          </cell>
          <cell r="C6">
            <v>17680.16</v>
          </cell>
        </row>
        <row r="7">
          <cell r="A7">
            <v>14</v>
          </cell>
          <cell r="B7" t="str">
            <v>C.O.A.*20%*</v>
          </cell>
          <cell r="C7">
            <v>127.5</v>
          </cell>
        </row>
        <row r="8">
          <cell r="A8">
            <v>103</v>
          </cell>
          <cell r="B8" t="str">
            <v>TRASLACION DE DOMINIO</v>
          </cell>
          <cell r="C8">
            <v>1671.43</v>
          </cell>
        </row>
        <row r="9">
          <cell r="A9">
            <v>104</v>
          </cell>
          <cell r="B9" t="str">
            <v>SOBRE DIVISION Y LOTIFICACION</v>
          </cell>
          <cell r="C9">
            <v>160.25</v>
          </cell>
        </row>
        <row r="10">
          <cell r="A10">
            <v>107</v>
          </cell>
          <cell r="B10" t="str">
            <v>VIDEO JUEGOS Y FUT-BOLITOS</v>
          </cell>
          <cell r="C10">
            <v>267</v>
          </cell>
        </row>
        <row r="11">
          <cell r="A11">
            <v>200</v>
          </cell>
          <cell r="B11" t="str">
            <v>RASTRO</v>
          </cell>
          <cell r="C11">
            <v>4101.8900000000003</v>
          </cell>
        </row>
        <row r="12">
          <cell r="A12">
            <v>204</v>
          </cell>
          <cell r="B12" t="str">
            <v>PANTEONES COMUNIDADES</v>
          </cell>
          <cell r="C12">
            <v>663.99</v>
          </cell>
        </row>
        <row r="13">
          <cell r="A13">
            <v>205</v>
          </cell>
          <cell r="B13" t="str">
            <v>ESTACIONAMIENTO MUSEO MOMIAS</v>
          </cell>
          <cell r="C13">
            <v>410</v>
          </cell>
        </row>
        <row r="14">
          <cell r="A14">
            <v>206</v>
          </cell>
          <cell r="B14" t="str">
            <v>ESTACIONAMIENTO MERCADO HIDALG</v>
          </cell>
          <cell r="C14">
            <v>920</v>
          </cell>
        </row>
        <row r="15">
          <cell r="A15">
            <v>210</v>
          </cell>
          <cell r="B15" t="str">
            <v>POR LIC. DE CONST. Y AMPLIACIO</v>
          </cell>
          <cell r="C15">
            <v>2504.2600000000002</v>
          </cell>
        </row>
        <row r="16">
          <cell r="A16">
            <v>211</v>
          </cell>
          <cell r="B16" t="str">
            <v>POR LIC DE REGULARIZACION DE C</v>
          </cell>
          <cell r="C16">
            <v>290.49</v>
          </cell>
        </row>
        <row r="17">
          <cell r="A17">
            <v>217</v>
          </cell>
          <cell r="B17" t="str">
            <v>ANALISIS DE FAC PARA DIV LOT O</v>
          </cell>
          <cell r="C17">
            <v>959.24</v>
          </cell>
        </row>
        <row r="18">
          <cell r="A18">
            <v>221</v>
          </cell>
          <cell r="B18" t="str">
            <v>LIC USO SUELO ALIN N. OFIC COM</v>
          </cell>
          <cell r="C18">
            <v>1006.44</v>
          </cell>
        </row>
        <row r="19">
          <cell r="A19">
            <v>229</v>
          </cell>
          <cell r="B19" t="str">
            <v>CONSTANCIAS DE VALOR FISCAL</v>
          </cell>
          <cell r="C19">
            <v>1088.08</v>
          </cell>
        </row>
        <row r="20">
          <cell r="A20">
            <v>244</v>
          </cell>
          <cell r="B20" t="str">
            <v>EXP DE LIC O PERM P/ ESTAB DE</v>
          </cell>
          <cell r="C20">
            <v>950.55</v>
          </cell>
        </row>
        <row r="21">
          <cell r="A21">
            <v>248</v>
          </cell>
          <cell r="B21" t="str">
            <v>ESTACIONAMIENTO EX. EST. FERRO</v>
          </cell>
          <cell r="C21">
            <v>1674</v>
          </cell>
        </row>
        <row r="22">
          <cell r="A22">
            <v>253</v>
          </cell>
          <cell r="B22" t="str">
            <v>ESTACIONAMIENTO EMBAJADORAS  (</v>
          </cell>
          <cell r="C22">
            <v>2250</v>
          </cell>
        </row>
        <row r="23">
          <cell r="A23">
            <v>254</v>
          </cell>
          <cell r="B23" t="str">
            <v>POR CERTIF.TERMINO DE OBRA</v>
          </cell>
          <cell r="C23">
            <v>603.32000000000005</v>
          </cell>
        </row>
        <row r="24">
          <cell r="A24">
            <v>256</v>
          </cell>
          <cell r="B24" t="str">
            <v>POR ALINEAM. N° USO HABIT</v>
          </cell>
          <cell r="C24">
            <v>4246.51</v>
          </cell>
        </row>
        <row r="25">
          <cell r="A25">
            <v>271</v>
          </cell>
          <cell r="B25" t="str">
            <v>PENSION EST. MUSEO DE MOMIAS</v>
          </cell>
          <cell r="C25">
            <v>764.4</v>
          </cell>
        </row>
        <row r="26">
          <cell r="A26">
            <v>274</v>
          </cell>
          <cell r="B26" t="str">
            <v>EXTENSION DE HORARIO</v>
          </cell>
          <cell r="C26">
            <v>1361.2</v>
          </cell>
        </row>
        <row r="27">
          <cell r="A27">
            <v>276</v>
          </cell>
          <cell r="B27" t="str">
            <v>CONSTANCIAS DIRECCION DE TRANS</v>
          </cell>
          <cell r="C27">
            <v>306.95999999999998</v>
          </cell>
        </row>
        <row r="28">
          <cell r="A28">
            <v>278</v>
          </cell>
          <cell r="B28" t="str">
            <v>CONSTANCIAS QUE EXPIDAN LAS DE</v>
          </cell>
          <cell r="C28">
            <v>537.17999999999995</v>
          </cell>
        </row>
        <row r="29">
          <cell r="A29">
            <v>280</v>
          </cell>
          <cell r="B29" t="str">
            <v>SERVICIOS CONTROL CANINO</v>
          </cell>
          <cell r="C29">
            <v>229.32</v>
          </cell>
        </row>
        <row r="30">
          <cell r="A30">
            <v>283</v>
          </cell>
          <cell r="B30" t="str">
            <v>CONSTANCIA DE DESPINTADO</v>
          </cell>
          <cell r="C30">
            <v>41.51</v>
          </cell>
        </row>
        <row r="31">
          <cell r="A31">
            <v>284</v>
          </cell>
          <cell r="B31" t="str">
            <v>REVISTA MECANICA SEMESTRAL</v>
          </cell>
          <cell r="C31">
            <v>125.17</v>
          </cell>
        </row>
        <row r="32">
          <cell r="A32">
            <v>286</v>
          </cell>
          <cell r="B32" t="str">
            <v>PERMISO SUPLETORIO DE TRANSPOR</v>
          </cell>
          <cell r="C32">
            <v>1584.8</v>
          </cell>
        </row>
        <row r="33">
          <cell r="A33">
            <v>289</v>
          </cell>
          <cell r="B33" t="str">
            <v>CONFORMIDAD PARA QUEMA DE FUEG</v>
          </cell>
          <cell r="C33">
            <v>231.48</v>
          </cell>
        </row>
        <row r="34">
          <cell r="A34">
            <v>291</v>
          </cell>
          <cell r="B34" t="str">
            <v>DICTAMEN DE FACTIBILIDAD PARA</v>
          </cell>
          <cell r="C34">
            <v>1426.53</v>
          </cell>
        </row>
        <row r="35">
          <cell r="A35">
            <v>293</v>
          </cell>
          <cell r="B35" t="str">
            <v>SERVICIOS EXTRAORDINARIOS</v>
          </cell>
          <cell r="C35">
            <v>593.78</v>
          </cell>
        </row>
        <row r="36">
          <cell r="A36">
            <v>295</v>
          </cell>
          <cell r="B36" t="str">
            <v>CONSTANCIA DE UBICACION DE PRE</v>
          </cell>
          <cell r="C36">
            <v>385.9</v>
          </cell>
        </row>
        <row r="37">
          <cell r="A37">
            <v>405</v>
          </cell>
          <cell r="B37" t="str">
            <v>CENTRO DE CONVIVENCIA EL ENCIN</v>
          </cell>
          <cell r="C37">
            <v>1649</v>
          </cell>
        </row>
        <row r="38">
          <cell r="A38">
            <v>407</v>
          </cell>
          <cell r="B38" t="str">
            <v>MUSEO MOMIAS</v>
          </cell>
          <cell r="C38">
            <v>24623</v>
          </cell>
        </row>
        <row r="39">
          <cell r="A39">
            <v>408</v>
          </cell>
          <cell r="B39" t="str">
            <v>SALON CULTO A LA MUERTE</v>
          </cell>
          <cell r="C39">
            <v>1575</v>
          </cell>
        </row>
        <row r="40">
          <cell r="A40">
            <v>410</v>
          </cell>
          <cell r="B40" t="str">
            <v>MONUMENTO AL PIPILA</v>
          </cell>
          <cell r="C40">
            <v>390</v>
          </cell>
        </row>
        <row r="41">
          <cell r="A41">
            <v>411</v>
          </cell>
          <cell r="B41" t="str">
            <v>MERCADO HIDALGO</v>
          </cell>
          <cell r="C41">
            <v>1718</v>
          </cell>
        </row>
        <row r="42">
          <cell r="A42">
            <v>412</v>
          </cell>
          <cell r="B42" t="str">
            <v>MERCADO EMBAJADORAS</v>
          </cell>
          <cell r="C42">
            <v>1707.2</v>
          </cell>
        </row>
        <row r="43">
          <cell r="A43">
            <v>421</v>
          </cell>
          <cell r="B43" t="str">
            <v>DECLARACIONES, FORMATOS Y AVIS</v>
          </cell>
          <cell r="C43">
            <v>234</v>
          </cell>
        </row>
        <row r="44">
          <cell r="A44">
            <v>426</v>
          </cell>
          <cell r="B44" t="str">
            <v>AREAS OCUP POR HOT, REST, BARE</v>
          </cell>
          <cell r="C44">
            <v>15626.52</v>
          </cell>
        </row>
        <row r="45">
          <cell r="A45">
            <v>428</v>
          </cell>
          <cell r="B45" t="str">
            <v>COMERCIANTES SEMIFIJOS</v>
          </cell>
          <cell r="C45">
            <v>7376.21</v>
          </cell>
        </row>
        <row r="46">
          <cell r="A46">
            <v>433</v>
          </cell>
          <cell r="B46" t="str">
            <v>SOBRANTES</v>
          </cell>
          <cell r="C46">
            <v>15.7</v>
          </cell>
        </row>
        <row r="47">
          <cell r="A47">
            <v>437</v>
          </cell>
          <cell r="B47" t="str">
            <v>SANITARIOS MDO. EMBAJADORAS</v>
          </cell>
          <cell r="C47">
            <v>524</v>
          </cell>
        </row>
        <row r="48">
          <cell r="A48">
            <v>438</v>
          </cell>
          <cell r="B48" t="str">
            <v>SANITARIOS MDO. HIDALGO</v>
          </cell>
          <cell r="C48">
            <v>1356</v>
          </cell>
        </row>
        <row r="49">
          <cell r="A49">
            <v>439</v>
          </cell>
          <cell r="B49" t="str">
            <v>SANITARIOS JARDIN REFORMA</v>
          </cell>
          <cell r="C49">
            <v>432</v>
          </cell>
        </row>
        <row r="50">
          <cell r="A50">
            <v>443</v>
          </cell>
          <cell r="B50" t="str">
            <v>SANITARIOS FERROCARRIL</v>
          </cell>
          <cell r="C50">
            <v>656</v>
          </cell>
        </row>
        <row r="51">
          <cell r="A51">
            <v>445</v>
          </cell>
          <cell r="B51" t="str">
            <v>SANITARIOS MUSEO MOMIAS</v>
          </cell>
          <cell r="C51">
            <v>608</v>
          </cell>
        </row>
        <row r="52">
          <cell r="A52">
            <v>447</v>
          </cell>
          <cell r="B52" t="str">
            <v>LAS CALAS</v>
          </cell>
          <cell r="C52">
            <v>200</v>
          </cell>
        </row>
        <row r="53">
          <cell r="A53">
            <v>454</v>
          </cell>
          <cell r="B53" t="str">
            <v>FIESTAS TRADICIONALES</v>
          </cell>
          <cell r="C53">
            <v>2385</v>
          </cell>
        </row>
        <row r="54">
          <cell r="A54">
            <v>470</v>
          </cell>
          <cell r="B54" t="str">
            <v>LOCALES ESTACION</v>
          </cell>
          <cell r="C54">
            <v>148</v>
          </cell>
        </row>
        <row r="55">
          <cell r="A55">
            <v>477</v>
          </cell>
          <cell r="B55" t="str">
            <v>PADRON DIRECTOR RESPONSABLE DE</v>
          </cell>
          <cell r="C55">
            <v>1290</v>
          </cell>
        </row>
        <row r="56">
          <cell r="A56">
            <v>482</v>
          </cell>
          <cell r="B56" t="str">
            <v>CALLEJONEADAS</v>
          </cell>
          <cell r="C56">
            <v>2781</v>
          </cell>
        </row>
        <row r="57">
          <cell r="A57">
            <v>484</v>
          </cell>
          <cell r="B57" t="str">
            <v>PERMISO PARA ESPECTÁCULOS O CE</v>
          </cell>
          <cell r="C57">
            <v>1463</v>
          </cell>
        </row>
        <row r="58">
          <cell r="A58">
            <v>491</v>
          </cell>
          <cell r="B58" t="str">
            <v>ESTRUCTURAS, CONSTRUCCIONES O</v>
          </cell>
          <cell r="C58">
            <v>134.4</v>
          </cell>
        </row>
        <row r="59">
          <cell r="A59">
            <v>497</v>
          </cell>
          <cell r="B59" t="str">
            <v>CENTRO ADOC</v>
          </cell>
          <cell r="C59">
            <v>200</v>
          </cell>
        </row>
        <row r="60">
          <cell r="A60">
            <v>502</v>
          </cell>
          <cell r="B60" t="str">
            <v>RECARGOS OTROS IMPTOS Y DERECH</v>
          </cell>
          <cell r="C60">
            <v>3826.36</v>
          </cell>
        </row>
        <row r="61">
          <cell r="A61">
            <v>504</v>
          </cell>
          <cell r="B61" t="str">
            <v>AVISO EXTEMP TERM DE OBRA</v>
          </cell>
          <cell r="C61">
            <v>428.4</v>
          </cell>
        </row>
        <row r="62">
          <cell r="A62">
            <v>508</v>
          </cell>
          <cell r="B62" t="str">
            <v>INF LEY DE TRANSITO Y SU REGLA</v>
          </cell>
          <cell r="C62">
            <v>15300</v>
          </cell>
        </row>
        <row r="63">
          <cell r="A63">
            <v>509</v>
          </cell>
          <cell r="B63" t="str">
            <v>EXTEMP VERIFICACION AMB VEHICU</v>
          </cell>
          <cell r="C63">
            <v>281</v>
          </cell>
        </row>
        <row r="64">
          <cell r="A64">
            <v>526</v>
          </cell>
          <cell r="B64" t="str">
            <v>RESPUESTA DE AYUNTAMIENTO</v>
          </cell>
          <cell r="C64">
            <v>614</v>
          </cell>
        </row>
        <row r="65">
          <cell r="A65">
            <v>536</v>
          </cell>
          <cell r="B65" t="str">
            <v>PADRON DE PROVEEDORES</v>
          </cell>
          <cell r="C65">
            <v>309</v>
          </cell>
        </row>
        <row r="66">
          <cell r="A66">
            <v>544</v>
          </cell>
          <cell r="B66" t="str">
            <v>INFRACCIONES AL REGLAMENTO DE</v>
          </cell>
          <cell r="C66">
            <v>1743.6</v>
          </cell>
        </row>
        <row r="67">
          <cell r="A67">
            <v>888</v>
          </cell>
          <cell r="B67" t="str">
            <v>COBROS SIMAPAG</v>
          </cell>
          <cell r="C67">
            <v>522</v>
          </cell>
        </row>
      </sheetData>
      <sheetData sheetId="9" refreshError="1">
        <row r="1">
          <cell r="A1">
            <v>1</v>
          </cell>
          <cell r="B1" t="str">
            <v>IMPTO. PREDIAL URBANO CORRIENT</v>
          </cell>
          <cell r="C1">
            <v>55281.39</v>
          </cell>
        </row>
        <row r="2">
          <cell r="A2">
            <v>2</v>
          </cell>
          <cell r="B2" t="str">
            <v>IMPTO. PREDIAL RUSTICO CORRIEN</v>
          </cell>
          <cell r="C2">
            <v>5025.67</v>
          </cell>
        </row>
        <row r="3">
          <cell r="A3">
            <v>4</v>
          </cell>
          <cell r="B3" t="str">
            <v>RECARGOS *3%*</v>
          </cell>
          <cell r="C3">
            <v>12276.7</v>
          </cell>
        </row>
        <row r="4">
          <cell r="A4">
            <v>7</v>
          </cell>
          <cell r="B4" t="str">
            <v>IMPTO. PREDIAL URBANO REZAGO</v>
          </cell>
          <cell r="C4">
            <v>21269.72</v>
          </cell>
        </row>
        <row r="5">
          <cell r="A5">
            <v>8</v>
          </cell>
          <cell r="B5" t="str">
            <v>IMPTO. PREDIAL RUSTICO REZAGO</v>
          </cell>
          <cell r="C5">
            <v>2934.58</v>
          </cell>
        </row>
        <row r="6">
          <cell r="A6">
            <v>13</v>
          </cell>
          <cell r="B6" t="str">
            <v>HONORARIOS DE COBRANZA</v>
          </cell>
          <cell r="C6">
            <v>2573.8000000000002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2626.37</v>
          </cell>
        </row>
        <row r="9">
          <cell r="A9">
            <v>104</v>
          </cell>
          <cell r="B9" t="str">
            <v>SOBRE DIVISION Y LOTIFICACION</v>
          </cell>
          <cell r="C9">
            <v>540</v>
          </cell>
        </row>
        <row r="10">
          <cell r="A10">
            <v>200</v>
          </cell>
          <cell r="B10" t="str">
            <v>RASTRO</v>
          </cell>
          <cell r="C10">
            <v>4941.8999999999996</v>
          </cell>
        </row>
        <row r="11">
          <cell r="A11">
            <v>203</v>
          </cell>
          <cell r="B11" t="str">
            <v>PANTEONES CIUDAD</v>
          </cell>
          <cell r="C11">
            <v>1159.2</v>
          </cell>
        </row>
        <row r="12">
          <cell r="A12">
            <v>205</v>
          </cell>
          <cell r="B12" t="str">
            <v>ESTACIONAMIENTO MUSEO MOMIAS</v>
          </cell>
          <cell r="C12">
            <v>214</v>
          </cell>
        </row>
        <row r="13">
          <cell r="A13">
            <v>206</v>
          </cell>
          <cell r="B13" t="str">
            <v>ESTACIONAMIENTO MERCADO HIDALG</v>
          </cell>
          <cell r="C13">
            <v>938</v>
          </cell>
        </row>
        <row r="14">
          <cell r="A14">
            <v>210</v>
          </cell>
          <cell r="B14" t="str">
            <v>POR LIC. DE CONST. Y AMPLIACIO</v>
          </cell>
          <cell r="C14">
            <v>52.36</v>
          </cell>
        </row>
        <row r="15">
          <cell r="A15">
            <v>217</v>
          </cell>
          <cell r="B15" t="str">
            <v>ANALISIS DE FAC PARA DIV LOT O</v>
          </cell>
          <cell r="C15">
            <v>959.32</v>
          </cell>
        </row>
        <row r="16">
          <cell r="A16">
            <v>221</v>
          </cell>
          <cell r="B16" t="str">
            <v>LIC USO SUELO ALIN N. OFIC COM</v>
          </cell>
          <cell r="C16">
            <v>3522.36</v>
          </cell>
        </row>
        <row r="17">
          <cell r="A17">
            <v>229</v>
          </cell>
          <cell r="B17" t="str">
            <v>CONSTANCIAS DE VALOR FISCAL</v>
          </cell>
          <cell r="C17">
            <v>1330.54</v>
          </cell>
        </row>
        <row r="18">
          <cell r="A18">
            <v>248</v>
          </cell>
          <cell r="B18" t="str">
            <v>ESTACIONAMIENTO EX. EST. FERRO</v>
          </cell>
          <cell r="C18">
            <v>1361</v>
          </cell>
        </row>
        <row r="19">
          <cell r="A19">
            <v>253</v>
          </cell>
          <cell r="B19" t="str">
            <v>ESTACIONAMIENTO EMBAJADORAS  (</v>
          </cell>
          <cell r="C19">
            <v>1766</v>
          </cell>
        </row>
        <row r="20">
          <cell r="A20">
            <v>256</v>
          </cell>
          <cell r="B20" t="str">
            <v>POR ALINEAM. N° USO HABIT</v>
          </cell>
          <cell r="C20">
            <v>8499.92</v>
          </cell>
        </row>
        <row r="21">
          <cell r="A21">
            <v>266</v>
          </cell>
          <cell r="B21" t="str">
            <v>DICTAMEN DE FACTIBILIDAD PROTE</v>
          </cell>
          <cell r="C21">
            <v>1222.8</v>
          </cell>
        </row>
        <row r="22">
          <cell r="A22">
            <v>271</v>
          </cell>
          <cell r="B22" t="str">
            <v>PENSION EST. MUSEO DE MOMIAS</v>
          </cell>
          <cell r="C22">
            <v>764.4</v>
          </cell>
        </row>
        <row r="23">
          <cell r="A23">
            <v>273</v>
          </cell>
          <cell r="B23" t="str">
            <v>PENSION EST. JARDIN EMBAJADORA</v>
          </cell>
          <cell r="C23">
            <v>382.2</v>
          </cell>
        </row>
        <row r="24">
          <cell r="A24">
            <v>276</v>
          </cell>
          <cell r="B24" t="str">
            <v>CONSTANCIAS DIRECCION DE TRANS</v>
          </cell>
          <cell r="C24">
            <v>920.88</v>
          </cell>
        </row>
        <row r="25">
          <cell r="A25">
            <v>278</v>
          </cell>
          <cell r="B25" t="str">
            <v>CONSTANCIAS QUE EXPIDAN LAS DE</v>
          </cell>
          <cell r="C25">
            <v>1151.0999999999999</v>
          </cell>
        </row>
        <row r="26">
          <cell r="A26">
            <v>293</v>
          </cell>
          <cell r="B26" t="str">
            <v>SERVICIOS EXTRAORDINARIOS</v>
          </cell>
          <cell r="C26">
            <v>593.78</v>
          </cell>
        </row>
        <row r="27">
          <cell r="A27">
            <v>295</v>
          </cell>
          <cell r="B27" t="str">
            <v>CONSTANCIA DE UBICACION DE PRE</v>
          </cell>
          <cell r="C27">
            <v>77.180000000000007</v>
          </cell>
        </row>
        <row r="28">
          <cell r="A28">
            <v>405</v>
          </cell>
          <cell r="B28" t="str">
            <v>CENTRO DE CONVIVENCIA EL ENCIN</v>
          </cell>
          <cell r="C28">
            <v>920</v>
          </cell>
        </row>
        <row r="29">
          <cell r="A29">
            <v>407</v>
          </cell>
          <cell r="B29" t="str">
            <v>MUSEO MOMIAS</v>
          </cell>
          <cell r="C29">
            <v>15298</v>
          </cell>
        </row>
        <row r="30">
          <cell r="A30">
            <v>408</v>
          </cell>
          <cell r="B30" t="str">
            <v>SALON CULTO A LA MUERTE</v>
          </cell>
          <cell r="C30">
            <v>420</v>
          </cell>
        </row>
        <row r="31">
          <cell r="A31">
            <v>410</v>
          </cell>
          <cell r="B31" t="str">
            <v>MONUMENTO AL PIPILA</v>
          </cell>
          <cell r="C31">
            <v>210</v>
          </cell>
        </row>
        <row r="32">
          <cell r="A32">
            <v>411</v>
          </cell>
          <cell r="B32" t="str">
            <v>MERCADO HIDALGO</v>
          </cell>
          <cell r="C32">
            <v>894</v>
          </cell>
        </row>
        <row r="33">
          <cell r="A33">
            <v>414</v>
          </cell>
          <cell r="B33" t="str">
            <v>OTROS PRODUCTOS</v>
          </cell>
          <cell r="C33">
            <v>161.69999999999999</v>
          </cell>
        </row>
        <row r="34">
          <cell r="A34">
            <v>428</v>
          </cell>
          <cell r="B34" t="str">
            <v>COMERCIANTES SEMIFIJOS</v>
          </cell>
          <cell r="C34">
            <v>5231.75</v>
          </cell>
        </row>
        <row r="35">
          <cell r="A35">
            <v>433</v>
          </cell>
          <cell r="B35" t="str">
            <v>SOBRANTES</v>
          </cell>
          <cell r="C35">
            <v>15.65</v>
          </cell>
        </row>
        <row r="36">
          <cell r="A36">
            <v>437</v>
          </cell>
          <cell r="B36" t="str">
            <v>SANITARIOS MDO. EMBAJADORAS</v>
          </cell>
          <cell r="C36">
            <v>736</v>
          </cell>
        </row>
        <row r="37">
          <cell r="A37">
            <v>438</v>
          </cell>
          <cell r="B37" t="str">
            <v>SANITARIOS MDO. HIDALGO</v>
          </cell>
          <cell r="C37">
            <v>1500</v>
          </cell>
        </row>
        <row r="38">
          <cell r="A38">
            <v>439</v>
          </cell>
          <cell r="B38" t="str">
            <v>SANITARIOS JARDIN REFORMA</v>
          </cell>
          <cell r="C38">
            <v>480</v>
          </cell>
        </row>
        <row r="39">
          <cell r="A39">
            <v>443</v>
          </cell>
          <cell r="B39" t="str">
            <v>SANITARIOS FERROCARRIL</v>
          </cell>
          <cell r="C39">
            <v>620</v>
          </cell>
        </row>
        <row r="40">
          <cell r="A40">
            <v>445</v>
          </cell>
          <cell r="B40" t="str">
            <v>SANITARIOS MUSEO MOMIAS</v>
          </cell>
          <cell r="C40">
            <v>348</v>
          </cell>
        </row>
        <row r="41">
          <cell r="A41">
            <v>447</v>
          </cell>
          <cell r="B41" t="str">
            <v>LAS CALAS</v>
          </cell>
          <cell r="C41">
            <v>100</v>
          </cell>
        </row>
        <row r="42">
          <cell r="A42">
            <v>453</v>
          </cell>
          <cell r="B42" t="str">
            <v>TELESCOPIO</v>
          </cell>
          <cell r="C42">
            <v>3192</v>
          </cell>
        </row>
        <row r="43">
          <cell r="A43">
            <v>470</v>
          </cell>
          <cell r="B43" t="str">
            <v>LOCALES ESTACION</v>
          </cell>
          <cell r="C43">
            <v>296</v>
          </cell>
        </row>
        <row r="44">
          <cell r="A44">
            <v>477</v>
          </cell>
          <cell r="B44" t="str">
            <v>PADRON DIRECTOR RESPONSABLE DE</v>
          </cell>
          <cell r="C44">
            <v>2580</v>
          </cell>
        </row>
        <row r="45">
          <cell r="A45">
            <v>484</v>
          </cell>
          <cell r="B45" t="str">
            <v>PERMISO PARA ESPECTÁCULOS O CE</v>
          </cell>
          <cell r="C45">
            <v>418</v>
          </cell>
        </row>
        <row r="46">
          <cell r="A46">
            <v>502</v>
          </cell>
          <cell r="B46" t="str">
            <v>RECARGOS OTROS IMPTOS Y DERECH</v>
          </cell>
          <cell r="C46">
            <v>778.11</v>
          </cell>
        </row>
        <row r="47">
          <cell r="A47">
            <v>503</v>
          </cell>
          <cell r="B47" t="str">
            <v>AVISO EXTEMP TRASLACION DE DOM</v>
          </cell>
          <cell r="C47">
            <v>295.5</v>
          </cell>
        </row>
        <row r="48">
          <cell r="A48">
            <v>505</v>
          </cell>
          <cell r="B48" t="str">
            <v>INF AL REG. DE CONST Y CONSER</v>
          </cell>
          <cell r="C48">
            <v>3504</v>
          </cell>
        </row>
        <row r="49">
          <cell r="A49">
            <v>507</v>
          </cell>
          <cell r="B49" t="str">
            <v>INF AL BANDO POLICIA Y BUEN GO</v>
          </cell>
          <cell r="C49">
            <v>950</v>
          </cell>
        </row>
        <row r="50">
          <cell r="A50">
            <v>508</v>
          </cell>
          <cell r="B50" t="str">
            <v>INF LEY DE TRANSITO Y SU REGLA</v>
          </cell>
          <cell r="C50">
            <v>8403</v>
          </cell>
        </row>
        <row r="51">
          <cell r="A51">
            <v>509</v>
          </cell>
          <cell r="B51" t="str">
            <v>EXTEMP VERIFICACION AMB VEHICU</v>
          </cell>
          <cell r="C51">
            <v>1266</v>
          </cell>
        </row>
        <row r="52">
          <cell r="A52">
            <v>536</v>
          </cell>
          <cell r="B52" t="str">
            <v>PADRON DE PROVEEDORES</v>
          </cell>
          <cell r="C52">
            <v>309</v>
          </cell>
        </row>
        <row r="53">
          <cell r="A53">
            <v>888</v>
          </cell>
          <cell r="B53" t="str">
            <v>COBROS SIMAPAG</v>
          </cell>
          <cell r="C53">
            <v>454</v>
          </cell>
        </row>
        <row r="54">
          <cell r="A54">
            <v>898</v>
          </cell>
          <cell r="B54" t="str">
            <v>APORTACIONES VOLUNTARIAS BOMBE</v>
          </cell>
          <cell r="C54">
            <v>25555.5</v>
          </cell>
        </row>
      </sheetData>
      <sheetData sheetId="10" refreshError="1">
        <row r="1">
          <cell r="A1">
            <v>1</v>
          </cell>
          <cell r="B1" t="str">
            <v>IMPTO. PREDIAL URBANO CORRIENT</v>
          </cell>
          <cell r="C1">
            <v>22283.32</v>
          </cell>
        </row>
        <row r="2">
          <cell r="A2">
            <v>2</v>
          </cell>
          <cell r="B2" t="str">
            <v>IMPTO. PREDIAL RUSTICO CORRIEN</v>
          </cell>
          <cell r="C2">
            <v>946.75</v>
          </cell>
        </row>
        <row r="3">
          <cell r="A3">
            <v>4</v>
          </cell>
          <cell r="B3" t="str">
            <v>RECARGOS *3%*</v>
          </cell>
          <cell r="C3">
            <v>12726.58</v>
          </cell>
        </row>
        <row r="4">
          <cell r="A4">
            <v>7</v>
          </cell>
          <cell r="B4" t="str">
            <v>IMPTO. PREDIAL URBANO REZAGO</v>
          </cell>
          <cell r="C4">
            <v>17078.79</v>
          </cell>
        </row>
        <row r="5">
          <cell r="A5">
            <v>8</v>
          </cell>
          <cell r="B5" t="str">
            <v>IMPTO. PREDIAL RUSTICO REZAGO</v>
          </cell>
          <cell r="C5">
            <v>1291.79</v>
          </cell>
        </row>
        <row r="6">
          <cell r="A6">
            <v>13</v>
          </cell>
          <cell r="B6" t="str">
            <v>HONORARIOS DE COBRANZA</v>
          </cell>
          <cell r="C6">
            <v>6356.69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403103.46</v>
          </cell>
        </row>
        <row r="9">
          <cell r="A9">
            <v>105</v>
          </cell>
          <cell r="B9" t="str">
            <v>DE FRACCIONAMIENTOS</v>
          </cell>
          <cell r="C9">
            <v>2327.65</v>
          </cell>
        </row>
        <row r="10">
          <cell r="A10">
            <v>107</v>
          </cell>
          <cell r="B10" t="str">
            <v>VIDEO JUEGOS Y FUT-BOLITOS</v>
          </cell>
          <cell r="C10">
            <v>267</v>
          </cell>
        </row>
        <row r="11">
          <cell r="A11">
            <v>110</v>
          </cell>
          <cell r="B11" t="str">
            <v>ESPECTACULOS PUBLICOS ESPORADI</v>
          </cell>
          <cell r="C11">
            <v>1798.5</v>
          </cell>
        </row>
        <row r="12">
          <cell r="A12">
            <v>200</v>
          </cell>
          <cell r="B12" t="str">
            <v>RASTRO</v>
          </cell>
          <cell r="C12">
            <v>12330.24</v>
          </cell>
        </row>
        <row r="13">
          <cell r="A13">
            <v>203</v>
          </cell>
          <cell r="B13" t="str">
            <v>PANTEONES CIUDAD</v>
          </cell>
          <cell r="C13">
            <v>1378.36</v>
          </cell>
        </row>
        <row r="14">
          <cell r="A14">
            <v>204</v>
          </cell>
          <cell r="B14" t="str">
            <v>PANTEONES COMUNIDADES</v>
          </cell>
          <cell r="C14">
            <v>1335.83</v>
          </cell>
        </row>
        <row r="15">
          <cell r="A15">
            <v>205</v>
          </cell>
          <cell r="B15" t="str">
            <v>ESTACIONAMIENTO MUSEO MOMIAS</v>
          </cell>
          <cell r="C15">
            <v>1767</v>
          </cell>
        </row>
        <row r="16">
          <cell r="A16">
            <v>206</v>
          </cell>
          <cell r="B16" t="str">
            <v>ESTACIONAMIENTO MERCADO HIDALG</v>
          </cell>
          <cell r="C16">
            <v>2268</v>
          </cell>
        </row>
        <row r="17">
          <cell r="A17">
            <v>210</v>
          </cell>
          <cell r="B17" t="str">
            <v>POR LIC. DE CONST. Y AMPLIACIO</v>
          </cell>
          <cell r="C17">
            <v>2738.78</v>
          </cell>
        </row>
        <row r="18">
          <cell r="A18">
            <v>229</v>
          </cell>
          <cell r="B18" t="str">
            <v>CONSTANCIAS DE VALOR FISCAL</v>
          </cell>
          <cell r="C18">
            <v>1088.08</v>
          </cell>
        </row>
        <row r="19">
          <cell r="A19">
            <v>241</v>
          </cell>
          <cell r="B19" t="str">
            <v>AUTORIZACION  DE OBRAS DE URBA</v>
          </cell>
          <cell r="C19">
            <v>331.2</v>
          </cell>
        </row>
        <row r="20">
          <cell r="A20">
            <v>248</v>
          </cell>
          <cell r="B20" t="str">
            <v>ESTACIONAMIENTO EX. EST. FERRO</v>
          </cell>
          <cell r="C20">
            <v>7789</v>
          </cell>
        </row>
        <row r="21">
          <cell r="A21">
            <v>253</v>
          </cell>
          <cell r="B21" t="str">
            <v>ESTACIONAMIENTO EMBAJADORAS  (</v>
          </cell>
          <cell r="C21">
            <v>5162</v>
          </cell>
        </row>
        <row r="22">
          <cell r="A22">
            <v>256</v>
          </cell>
          <cell r="B22" t="str">
            <v>POR ALINEAM. N° USO HABIT</v>
          </cell>
          <cell r="C22">
            <v>57419.65</v>
          </cell>
        </row>
        <row r="23">
          <cell r="A23">
            <v>261</v>
          </cell>
          <cell r="B23" t="str">
            <v>SUPERVISION DE OBRA</v>
          </cell>
          <cell r="C23">
            <v>38340.29</v>
          </cell>
        </row>
        <row r="24">
          <cell r="A24">
            <v>267</v>
          </cell>
          <cell r="B24" t="str">
            <v>CONSTANCIA  DE VERIFICACION PR</v>
          </cell>
          <cell r="C24">
            <v>407.58</v>
          </cell>
        </row>
        <row r="25">
          <cell r="A25">
            <v>271</v>
          </cell>
          <cell r="B25" t="str">
            <v>PENSION EST. MUSEO DE MOMIAS</v>
          </cell>
          <cell r="C25">
            <v>382.2</v>
          </cell>
        </row>
        <row r="26">
          <cell r="A26">
            <v>273</v>
          </cell>
          <cell r="B26" t="str">
            <v>PENSION EST. JARDIN EMBAJADORA</v>
          </cell>
          <cell r="C26">
            <v>382.2</v>
          </cell>
        </row>
        <row r="27">
          <cell r="A27">
            <v>274</v>
          </cell>
          <cell r="B27" t="str">
            <v>EXTENSION DE HORARIO</v>
          </cell>
          <cell r="C27">
            <v>2041.8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613.91999999999996</v>
          </cell>
        </row>
        <row r="30">
          <cell r="A30">
            <v>278</v>
          </cell>
          <cell r="B30" t="str">
            <v>CONSTANCIAS QUE EXPIDAN LAS DE</v>
          </cell>
          <cell r="C30">
            <v>844.14</v>
          </cell>
        </row>
        <row r="31">
          <cell r="A31">
            <v>280</v>
          </cell>
          <cell r="B31" t="str">
            <v>SERVICIOS CONTROL CANINO</v>
          </cell>
          <cell r="C31">
            <v>229.32</v>
          </cell>
        </row>
        <row r="32">
          <cell r="A32">
            <v>286</v>
          </cell>
          <cell r="B32" t="str">
            <v>PERMISO SUPLETORIO DE TRANSPOR</v>
          </cell>
          <cell r="C32">
            <v>339.6</v>
          </cell>
        </row>
        <row r="33">
          <cell r="A33">
            <v>295</v>
          </cell>
          <cell r="B33" t="str">
            <v>CONSTANCIA DE UBICACION DE PRE</v>
          </cell>
          <cell r="C33">
            <v>77.180000000000007</v>
          </cell>
        </row>
        <row r="34">
          <cell r="A34">
            <v>405</v>
          </cell>
          <cell r="B34" t="str">
            <v>CENTRO DE CONVIVENCIA EL ENCIN</v>
          </cell>
          <cell r="C34">
            <v>1605</v>
          </cell>
        </row>
        <row r="35">
          <cell r="A35">
            <v>407</v>
          </cell>
          <cell r="B35" t="str">
            <v>MUSEO MOMIAS</v>
          </cell>
          <cell r="C35">
            <v>170383</v>
          </cell>
        </row>
        <row r="36">
          <cell r="A36">
            <v>408</v>
          </cell>
          <cell r="B36" t="str">
            <v>SALON CULTO A LA MUERTE</v>
          </cell>
          <cell r="C36">
            <v>9960</v>
          </cell>
        </row>
        <row r="37">
          <cell r="A37">
            <v>410</v>
          </cell>
          <cell r="B37" t="str">
            <v>MONUMENTO AL PIPILA</v>
          </cell>
          <cell r="C37">
            <v>2290</v>
          </cell>
        </row>
        <row r="38">
          <cell r="A38">
            <v>411</v>
          </cell>
          <cell r="B38" t="str">
            <v>MERCADO HIDALGO</v>
          </cell>
          <cell r="C38">
            <v>1786</v>
          </cell>
        </row>
        <row r="39">
          <cell r="A39">
            <v>412</v>
          </cell>
          <cell r="B39" t="str">
            <v>MERCADO EMBAJADORAS</v>
          </cell>
          <cell r="C39">
            <v>3555.62</v>
          </cell>
        </row>
        <row r="40">
          <cell r="A40">
            <v>414</v>
          </cell>
          <cell r="B40" t="str">
            <v>OTROS PRODUCTOS</v>
          </cell>
          <cell r="C40">
            <v>459</v>
          </cell>
        </row>
        <row r="41">
          <cell r="A41">
            <v>421</v>
          </cell>
          <cell r="B41" t="str">
            <v>DECLARACIONES, FORMATOS Y AVIS</v>
          </cell>
          <cell r="C41">
            <v>18</v>
          </cell>
        </row>
        <row r="42">
          <cell r="A42">
            <v>428</v>
          </cell>
          <cell r="B42" t="str">
            <v>COMERCIANTES SEMIFIJOS</v>
          </cell>
          <cell r="C42">
            <v>7160</v>
          </cell>
        </row>
        <row r="43">
          <cell r="A43">
            <v>429</v>
          </cell>
          <cell r="B43" t="str">
            <v>VTA DE INMUEBLES PROP DEL MPIO</v>
          </cell>
          <cell r="C43">
            <v>131550</v>
          </cell>
        </row>
        <row r="44">
          <cell r="A44">
            <v>433</v>
          </cell>
          <cell r="B44" t="str">
            <v>SOBRANTES</v>
          </cell>
          <cell r="C44">
            <v>50.18</v>
          </cell>
        </row>
        <row r="45">
          <cell r="A45">
            <v>437</v>
          </cell>
          <cell r="B45" t="str">
            <v>SANITARIOS MDO. EMBAJADORAS</v>
          </cell>
          <cell r="C45">
            <v>4656</v>
          </cell>
        </row>
        <row r="46">
          <cell r="A46">
            <v>438</v>
          </cell>
          <cell r="B46" t="str">
            <v>SANITARIOS MDO. HIDALGO</v>
          </cell>
          <cell r="C46">
            <v>3796</v>
          </cell>
        </row>
        <row r="47">
          <cell r="A47">
            <v>439</v>
          </cell>
          <cell r="B47" t="str">
            <v>SANITARIOS JARDIN REFORMA</v>
          </cell>
          <cell r="C47">
            <v>1404</v>
          </cell>
        </row>
        <row r="48">
          <cell r="A48">
            <v>443</v>
          </cell>
          <cell r="B48" t="str">
            <v>SANITARIOS FERROCARRIL</v>
          </cell>
          <cell r="C48">
            <v>3340</v>
          </cell>
        </row>
        <row r="49">
          <cell r="A49">
            <v>445</v>
          </cell>
          <cell r="B49" t="str">
            <v>SANITARIOS MUSEO MOMIAS</v>
          </cell>
          <cell r="C49">
            <v>2776</v>
          </cell>
        </row>
        <row r="50">
          <cell r="A50">
            <v>447</v>
          </cell>
          <cell r="B50" t="str">
            <v>LAS CALAS</v>
          </cell>
          <cell r="C50">
            <v>700</v>
          </cell>
        </row>
        <row r="51">
          <cell r="A51">
            <v>454</v>
          </cell>
          <cell r="B51" t="str">
            <v>FIESTAS TRADICIONALES</v>
          </cell>
          <cell r="C51">
            <v>1302</v>
          </cell>
        </row>
        <row r="52">
          <cell r="A52">
            <v>470</v>
          </cell>
          <cell r="B52" t="str">
            <v>LOCALES ESTACION</v>
          </cell>
          <cell r="C52">
            <v>148</v>
          </cell>
        </row>
        <row r="53">
          <cell r="A53">
            <v>479</v>
          </cell>
          <cell r="B53" t="str">
            <v>COMERCIANTES AMBULANTES</v>
          </cell>
          <cell r="C53">
            <v>1344</v>
          </cell>
        </row>
        <row r="54">
          <cell r="A54">
            <v>482</v>
          </cell>
          <cell r="B54" t="str">
            <v>CALLEJONEADAS</v>
          </cell>
          <cell r="C54">
            <v>309</v>
          </cell>
        </row>
        <row r="55">
          <cell r="A55">
            <v>484</v>
          </cell>
          <cell r="B55" t="str">
            <v>PERMISO PARA ESPECTÁCULOS O CE</v>
          </cell>
          <cell r="C55">
            <v>418</v>
          </cell>
        </row>
        <row r="56">
          <cell r="A56">
            <v>485</v>
          </cell>
          <cell r="B56" t="str">
            <v>SELLADO DE BOLETOS</v>
          </cell>
          <cell r="C56">
            <v>412</v>
          </cell>
        </row>
        <row r="57">
          <cell r="A57">
            <v>493</v>
          </cell>
          <cell r="B57" t="str">
            <v>RENOVACION PERMISO P/ USO VIA</v>
          </cell>
          <cell r="C57">
            <v>248</v>
          </cell>
        </row>
        <row r="58">
          <cell r="A58">
            <v>502</v>
          </cell>
          <cell r="B58" t="str">
            <v>RECARGOS OTROS IMPTOS Y DERECH</v>
          </cell>
          <cell r="C58">
            <v>1043.5</v>
          </cell>
        </row>
        <row r="59">
          <cell r="A59">
            <v>503</v>
          </cell>
          <cell r="B59" t="str">
            <v>AVISO EXTEMP TRASLACION DE DOM</v>
          </cell>
          <cell r="C59">
            <v>177.36</v>
          </cell>
        </row>
        <row r="60">
          <cell r="A60">
            <v>507</v>
          </cell>
          <cell r="B60" t="str">
            <v>INF AL BANDO POLICIA Y BUEN GO</v>
          </cell>
          <cell r="C60">
            <v>4500</v>
          </cell>
        </row>
        <row r="61">
          <cell r="A61">
            <v>508</v>
          </cell>
          <cell r="B61" t="str">
            <v>INF LEY DE TRANSITO Y SU REGLA</v>
          </cell>
          <cell r="C61">
            <v>12577.43</v>
          </cell>
        </row>
        <row r="62">
          <cell r="A62">
            <v>509</v>
          </cell>
          <cell r="B62" t="str">
            <v>EXTEMP VERIFICACION AMB VEHICU</v>
          </cell>
          <cell r="C62">
            <v>2470</v>
          </cell>
        </row>
        <row r="63">
          <cell r="A63">
            <v>536</v>
          </cell>
          <cell r="B63" t="str">
            <v>PADRON DE PROVEEDORES</v>
          </cell>
          <cell r="C63">
            <v>309</v>
          </cell>
        </row>
        <row r="64">
          <cell r="A64">
            <v>544</v>
          </cell>
          <cell r="B64" t="str">
            <v>INFRACCIONES AL REGLAMENTO DE</v>
          </cell>
          <cell r="C64">
            <v>1743.6</v>
          </cell>
        </row>
        <row r="65">
          <cell r="A65">
            <v>888</v>
          </cell>
          <cell r="B65" t="str">
            <v>COBROS SIMAPAG</v>
          </cell>
          <cell r="C65">
            <v>543</v>
          </cell>
        </row>
      </sheetData>
      <sheetData sheetId="11" refreshError="1">
        <row r="1">
          <cell r="A1">
            <v>1</v>
          </cell>
          <cell r="B1" t="str">
            <v>IMPTO. PREDIAL URBANO CORRIENT</v>
          </cell>
          <cell r="C1">
            <v>22417.73</v>
          </cell>
        </row>
        <row r="2">
          <cell r="A2">
            <v>2</v>
          </cell>
          <cell r="B2" t="str">
            <v>IMPTO. PREDIAL RUSTICO CORRIEN</v>
          </cell>
          <cell r="C2">
            <v>3438</v>
          </cell>
        </row>
        <row r="3">
          <cell r="A3">
            <v>4</v>
          </cell>
          <cell r="B3" t="str">
            <v>RECARGOS 3%</v>
          </cell>
          <cell r="C3">
            <v>5542.41</v>
          </cell>
        </row>
        <row r="4">
          <cell r="A4">
            <v>7</v>
          </cell>
          <cell r="B4" t="str">
            <v>IMPTO. PREDIAL URBANO REZAGO</v>
          </cell>
          <cell r="C4">
            <v>5738.79</v>
          </cell>
        </row>
        <row r="5">
          <cell r="A5">
            <v>8</v>
          </cell>
          <cell r="B5" t="str">
            <v>IMPTO. PREDIAL RUSTICO REZAGO</v>
          </cell>
          <cell r="C5">
            <v>3418</v>
          </cell>
        </row>
        <row r="6">
          <cell r="A6">
            <v>13</v>
          </cell>
          <cell r="B6" t="str">
            <v>HONORARIOS DE COBRANZA</v>
          </cell>
          <cell r="C6">
            <v>2247.7600000000002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11270.17</v>
          </cell>
        </row>
        <row r="9">
          <cell r="A9">
            <v>104</v>
          </cell>
          <cell r="B9" t="str">
            <v>SOBRE DIVISION Y LOTIFICACION</v>
          </cell>
          <cell r="C9">
            <v>11560.58</v>
          </cell>
        </row>
        <row r="10">
          <cell r="A10">
            <v>200</v>
          </cell>
          <cell r="B10" t="str">
            <v>RASTRO</v>
          </cell>
          <cell r="C10">
            <v>4306.92</v>
          </cell>
        </row>
        <row r="11">
          <cell r="A11">
            <v>203</v>
          </cell>
          <cell r="B11" t="str">
            <v>PANTEONES CIUDAD</v>
          </cell>
          <cell r="C11">
            <v>579.6</v>
          </cell>
        </row>
        <row r="12">
          <cell r="A12">
            <v>204</v>
          </cell>
          <cell r="B12" t="str">
            <v>PANTEONES COMUNIDADES</v>
          </cell>
          <cell r="C12">
            <v>1198.46</v>
          </cell>
        </row>
        <row r="13">
          <cell r="A13">
            <v>205</v>
          </cell>
          <cell r="B13" t="str">
            <v>ESTACIONAMIENTO MUSEO MOMIAS</v>
          </cell>
          <cell r="C13">
            <v>903</v>
          </cell>
        </row>
        <row r="14">
          <cell r="A14">
            <v>206</v>
          </cell>
          <cell r="B14" t="str">
            <v>ESTACIONAMIENTO MERCADO HIDALG</v>
          </cell>
          <cell r="C14">
            <v>802</v>
          </cell>
        </row>
        <row r="15">
          <cell r="A15">
            <v>210</v>
          </cell>
          <cell r="B15" t="str">
            <v>POR LIC. DE CONST. Y AMPLIACIO</v>
          </cell>
          <cell r="C15">
            <v>3591.81</v>
          </cell>
        </row>
        <row r="16">
          <cell r="A16">
            <v>211</v>
          </cell>
          <cell r="B16" t="str">
            <v>POR LIC DE REGULARIZACION DE C</v>
          </cell>
          <cell r="C16">
            <v>662.85</v>
          </cell>
        </row>
        <row r="17">
          <cell r="A17">
            <v>214</v>
          </cell>
          <cell r="B17" t="str">
            <v>POR LIC DE RECONST. Y REMODELA</v>
          </cell>
          <cell r="C17">
            <v>635.41999999999996</v>
          </cell>
        </row>
        <row r="18">
          <cell r="A18">
            <v>217</v>
          </cell>
          <cell r="B18" t="str">
            <v>ANALISIS DE FAC PARA DIV LOT O</v>
          </cell>
          <cell r="C18">
            <v>1678.67</v>
          </cell>
        </row>
        <row r="19">
          <cell r="A19">
            <v>221</v>
          </cell>
          <cell r="B19" t="str">
            <v>LIC USO SUELO ALIN N. OFIC COM</v>
          </cell>
          <cell r="C19">
            <v>503.22</v>
          </cell>
        </row>
        <row r="20">
          <cell r="A20">
            <v>224</v>
          </cell>
          <cell r="B20" t="str">
            <v>POR CERT DE NUM OF DE CUALQ US</v>
          </cell>
          <cell r="C20">
            <v>10.19</v>
          </cell>
        </row>
        <row r="21">
          <cell r="A21">
            <v>229</v>
          </cell>
          <cell r="B21" t="str">
            <v>CONSTANCIAS DE VALOR FISCAL</v>
          </cell>
          <cell r="C21">
            <v>2178</v>
          </cell>
        </row>
        <row r="22">
          <cell r="A22">
            <v>244</v>
          </cell>
          <cell r="B22" t="str">
            <v>EXP DE LIC O PERM P/ ESTAB DE</v>
          </cell>
          <cell r="C22">
            <v>936.31</v>
          </cell>
        </row>
        <row r="23">
          <cell r="A23">
            <v>248</v>
          </cell>
          <cell r="B23" t="str">
            <v>ESTACIONAMIENTO EX. EST. FERRO</v>
          </cell>
          <cell r="C23">
            <v>1132</v>
          </cell>
        </row>
        <row r="24">
          <cell r="A24">
            <v>252</v>
          </cell>
          <cell r="B24" t="str">
            <v>RESOLUCION DE IMPACTO AMBIENTA</v>
          </cell>
          <cell r="C24">
            <v>5732.97</v>
          </cell>
        </row>
        <row r="25">
          <cell r="A25">
            <v>253</v>
          </cell>
          <cell r="B25" t="str">
            <v>ESTACIONAMIENTO EMBAJADORAS  (</v>
          </cell>
          <cell r="C25">
            <v>2026</v>
          </cell>
        </row>
        <row r="26">
          <cell r="A26">
            <v>254</v>
          </cell>
          <cell r="B26" t="str">
            <v>POR CERTIF.TERMINO DE OBRA</v>
          </cell>
          <cell r="C26">
            <v>294.44</v>
          </cell>
        </row>
        <row r="27">
          <cell r="A27">
            <v>256</v>
          </cell>
          <cell r="B27" t="str">
            <v>POR ALINEAM. N° USO HABIT</v>
          </cell>
          <cell r="C27">
            <v>2104.6</v>
          </cell>
        </row>
        <row r="28">
          <cell r="A28">
            <v>266</v>
          </cell>
          <cell r="B28" t="str">
            <v>DICTAMEN DE FACTIBILIDAD PROTE</v>
          </cell>
          <cell r="C28">
            <v>407.6</v>
          </cell>
        </row>
        <row r="29">
          <cell r="A29">
            <v>267</v>
          </cell>
          <cell r="B29" t="str">
            <v>CONSTANCIA  DE VERIFICACION PR</v>
          </cell>
          <cell r="C29">
            <v>271.72000000000003</v>
          </cell>
        </row>
        <row r="30">
          <cell r="A30">
            <v>268</v>
          </cell>
          <cell r="B30" t="str">
            <v>CASA DE LA CULTURA</v>
          </cell>
          <cell r="C30">
            <v>535.91999999999996</v>
          </cell>
        </row>
        <row r="31">
          <cell r="A31">
            <v>274</v>
          </cell>
          <cell r="B31" t="str">
            <v>EXTENSION DE HORARIO</v>
          </cell>
          <cell r="C31">
            <v>3403</v>
          </cell>
        </row>
        <row r="32">
          <cell r="A32">
            <v>276</v>
          </cell>
          <cell r="B32" t="str">
            <v>CONSTANCIAS DIRECCION DE TRANS</v>
          </cell>
          <cell r="C32">
            <v>690.66</v>
          </cell>
        </row>
        <row r="33">
          <cell r="A33">
            <v>278</v>
          </cell>
          <cell r="B33" t="str">
            <v>CONSTANCIAS QUE EXPIDAN LAS DE</v>
          </cell>
          <cell r="C33">
            <v>383.7</v>
          </cell>
        </row>
        <row r="34">
          <cell r="A34">
            <v>286</v>
          </cell>
          <cell r="B34" t="str">
            <v>PERMISO SUPLETORIO DE TRANSPOR</v>
          </cell>
          <cell r="C34">
            <v>3396</v>
          </cell>
        </row>
        <row r="35">
          <cell r="A35">
            <v>295</v>
          </cell>
          <cell r="B35" t="str">
            <v>CONSTANCIA DE UBICACION DE PRE</v>
          </cell>
          <cell r="C35">
            <v>231.54</v>
          </cell>
        </row>
        <row r="36">
          <cell r="A36">
            <v>400</v>
          </cell>
          <cell r="B36" t="str">
            <v>LOCALES PRESA DE LA OLLA</v>
          </cell>
          <cell r="C36">
            <v>614</v>
          </cell>
        </row>
        <row r="37">
          <cell r="A37">
            <v>405</v>
          </cell>
          <cell r="B37" t="str">
            <v>CENTRO DE CONVIVENCIA EL ENCIN</v>
          </cell>
          <cell r="C37">
            <v>471</v>
          </cell>
        </row>
        <row r="38">
          <cell r="A38">
            <v>407</v>
          </cell>
          <cell r="B38" t="str">
            <v>MUSEO MOMIAS</v>
          </cell>
          <cell r="C38">
            <v>48277</v>
          </cell>
        </row>
        <row r="39">
          <cell r="A39">
            <v>408</v>
          </cell>
          <cell r="B39" t="str">
            <v>SALON CULTO A LA MUERTE</v>
          </cell>
          <cell r="C39">
            <v>3735</v>
          </cell>
        </row>
        <row r="40">
          <cell r="A40">
            <v>410</v>
          </cell>
          <cell r="B40" t="str">
            <v>MONUMENTO AL PIPILA</v>
          </cell>
          <cell r="C40">
            <v>1580</v>
          </cell>
        </row>
        <row r="41">
          <cell r="A41">
            <v>411</v>
          </cell>
          <cell r="B41" t="str">
            <v>MERCADO HIDALGO</v>
          </cell>
          <cell r="C41">
            <v>3159</v>
          </cell>
        </row>
        <row r="42">
          <cell r="A42">
            <v>412</v>
          </cell>
          <cell r="B42" t="str">
            <v>MERCADO EMBAJADORAS</v>
          </cell>
          <cell r="C42">
            <v>1081</v>
          </cell>
        </row>
        <row r="43">
          <cell r="A43">
            <v>414</v>
          </cell>
          <cell r="B43" t="str">
            <v>OTROS PRODUCTOS</v>
          </cell>
          <cell r="C43">
            <v>60.7</v>
          </cell>
        </row>
        <row r="44">
          <cell r="A44">
            <v>421</v>
          </cell>
          <cell r="B44" t="str">
            <v>DECLARACIONES, FORMATOS Y AVIS</v>
          </cell>
          <cell r="C44">
            <v>45</v>
          </cell>
        </row>
        <row r="45">
          <cell r="A45">
            <v>426</v>
          </cell>
          <cell r="B45" t="str">
            <v>AREAS OCUP POR HOT, REST, BARE</v>
          </cell>
          <cell r="C45">
            <v>7813.26</v>
          </cell>
        </row>
        <row r="46">
          <cell r="A46">
            <v>428</v>
          </cell>
          <cell r="B46" t="str">
            <v>COMERCIANTES SEMIFIJOS</v>
          </cell>
          <cell r="C46">
            <v>6408</v>
          </cell>
        </row>
        <row r="47">
          <cell r="A47">
            <v>433</v>
          </cell>
          <cell r="B47" t="str">
            <v>SOBRANTES</v>
          </cell>
          <cell r="C47">
            <v>405.09</v>
          </cell>
        </row>
        <row r="48">
          <cell r="A48">
            <v>437</v>
          </cell>
          <cell r="B48" t="str">
            <v>SANITARIOS MDO. EMBAJADORAS</v>
          </cell>
          <cell r="C48">
            <v>1260</v>
          </cell>
        </row>
        <row r="49">
          <cell r="A49">
            <v>438</v>
          </cell>
          <cell r="B49" t="str">
            <v>SANITARIOS MDO. HIDALGO</v>
          </cell>
          <cell r="C49">
            <v>1972</v>
          </cell>
        </row>
        <row r="50">
          <cell r="A50">
            <v>439</v>
          </cell>
          <cell r="B50" t="str">
            <v>SANITARIOS JARDIN REFORMA</v>
          </cell>
          <cell r="C50">
            <v>784</v>
          </cell>
        </row>
        <row r="51">
          <cell r="A51">
            <v>443</v>
          </cell>
          <cell r="B51" t="str">
            <v>SANITARIOS FERROCARRIL</v>
          </cell>
          <cell r="C51">
            <v>1820</v>
          </cell>
        </row>
        <row r="52">
          <cell r="A52">
            <v>445</v>
          </cell>
          <cell r="B52" t="str">
            <v>SANITARIOS MUSEO MOMIAS</v>
          </cell>
          <cell r="C52">
            <v>1400</v>
          </cell>
        </row>
        <row r="53">
          <cell r="A53">
            <v>447</v>
          </cell>
          <cell r="B53" t="str">
            <v>LAS CALAS</v>
          </cell>
          <cell r="C53">
            <v>200</v>
          </cell>
        </row>
        <row r="54">
          <cell r="A54">
            <v>463</v>
          </cell>
          <cell r="B54" t="str">
            <v>SALIDA DE GRUAS</v>
          </cell>
          <cell r="C54">
            <v>228</v>
          </cell>
        </row>
        <row r="55">
          <cell r="A55">
            <v>464</v>
          </cell>
          <cell r="B55" t="str">
            <v>ARRASTRE DE VEHICULOS INFRACCI</v>
          </cell>
          <cell r="C55">
            <v>64</v>
          </cell>
        </row>
        <row r="56">
          <cell r="A56">
            <v>470</v>
          </cell>
          <cell r="B56" t="str">
            <v>LOCALES ESTACION</v>
          </cell>
          <cell r="C56">
            <v>148</v>
          </cell>
        </row>
        <row r="57">
          <cell r="A57">
            <v>479</v>
          </cell>
          <cell r="B57" t="str">
            <v>COMERCIANTES AMBULANTES</v>
          </cell>
          <cell r="C57">
            <v>420</v>
          </cell>
        </row>
        <row r="58">
          <cell r="A58">
            <v>491</v>
          </cell>
          <cell r="B58" t="str">
            <v>ESTRUCTURAS, CONSTRUCCIONES O</v>
          </cell>
          <cell r="C58">
            <v>4055</v>
          </cell>
        </row>
        <row r="59">
          <cell r="A59">
            <v>497</v>
          </cell>
          <cell r="B59" t="str">
            <v>CENTRO ADOC</v>
          </cell>
          <cell r="C59">
            <v>1200</v>
          </cell>
        </row>
        <row r="60">
          <cell r="A60">
            <v>502</v>
          </cell>
          <cell r="B60" t="str">
            <v>RECARGOS OTROS IMPTOS Y DERECH</v>
          </cell>
          <cell r="C60">
            <v>2636.96</v>
          </cell>
        </row>
        <row r="61">
          <cell r="A61">
            <v>503</v>
          </cell>
          <cell r="B61" t="str">
            <v>AVISO EXTEMP TRASLACION DE DOM</v>
          </cell>
          <cell r="C61">
            <v>945.6</v>
          </cell>
        </row>
        <row r="62">
          <cell r="A62">
            <v>506</v>
          </cell>
          <cell r="B62" t="str">
            <v>INFRACCIONES DIRECCION DE FISC</v>
          </cell>
          <cell r="C62">
            <v>1181.5999999999999</v>
          </cell>
        </row>
        <row r="63">
          <cell r="A63">
            <v>507</v>
          </cell>
          <cell r="B63" t="str">
            <v>INF AL BANDO POLICIA Y BUEN GO</v>
          </cell>
          <cell r="C63">
            <v>300</v>
          </cell>
        </row>
        <row r="64">
          <cell r="A64">
            <v>508</v>
          </cell>
          <cell r="B64" t="str">
            <v>INF LEY DE TRANSITO Y SU REGLA</v>
          </cell>
          <cell r="C64">
            <v>7442.5</v>
          </cell>
        </row>
        <row r="65">
          <cell r="A65">
            <v>509</v>
          </cell>
          <cell r="B65" t="str">
            <v>EXTEMP VERIFICACION AMB VEHICU</v>
          </cell>
          <cell r="C65">
            <v>1408</v>
          </cell>
        </row>
        <row r="66">
          <cell r="A66">
            <v>526</v>
          </cell>
          <cell r="B66" t="str">
            <v>RESPUESTA DE AYUNTAMIENTO</v>
          </cell>
          <cell r="C66">
            <v>614</v>
          </cell>
        </row>
        <row r="67">
          <cell r="A67">
            <v>888</v>
          </cell>
          <cell r="B67" t="str">
            <v>COBROS SIMAPAG</v>
          </cell>
          <cell r="C67">
            <v>447</v>
          </cell>
        </row>
        <row r="68">
          <cell r="A68">
            <v>900</v>
          </cell>
          <cell r="B68" t="str">
            <v>INGRESOS POR CLASIFICAR</v>
          </cell>
          <cell r="C68">
            <v>9568</v>
          </cell>
        </row>
      </sheetData>
      <sheetData sheetId="12" refreshError="1">
        <row r="1">
          <cell r="A1">
            <v>203</v>
          </cell>
          <cell r="B1" t="str">
            <v>PANTEONES CIUDAD</v>
          </cell>
          <cell r="C1">
            <v>289.8</v>
          </cell>
        </row>
        <row r="2">
          <cell r="A2">
            <v>204</v>
          </cell>
          <cell r="B2" t="str">
            <v>PANTEONES COMUNIDADES</v>
          </cell>
          <cell r="C2">
            <v>289.8</v>
          </cell>
        </row>
        <row r="3">
          <cell r="A3">
            <v>411</v>
          </cell>
          <cell r="B3" t="str">
            <v>MERCADO HIDALGO</v>
          </cell>
          <cell r="C3">
            <v>652</v>
          </cell>
        </row>
        <row r="4">
          <cell r="A4">
            <v>447</v>
          </cell>
          <cell r="B4" t="str">
            <v>LAS CALAS</v>
          </cell>
          <cell r="C4">
            <v>300</v>
          </cell>
        </row>
        <row r="5">
          <cell r="A5">
            <v>507</v>
          </cell>
          <cell r="B5" t="str">
            <v>INF AL BANDO POLICIA Y BUEN GO</v>
          </cell>
          <cell r="C5">
            <v>3550</v>
          </cell>
        </row>
        <row r="6">
          <cell r="A6">
            <v>508</v>
          </cell>
          <cell r="B6" t="str">
            <v>INF LEY DE TRANSITO Y SU REGLA</v>
          </cell>
          <cell r="C6">
            <v>1625</v>
          </cell>
        </row>
      </sheetData>
      <sheetData sheetId="13" refreshError="1">
        <row r="1">
          <cell r="A1">
            <v>1</v>
          </cell>
          <cell r="B1" t="str">
            <v>IMPTO. PREDIAL URBANO CORRIENT</v>
          </cell>
          <cell r="C1">
            <v>13143.47</v>
          </cell>
        </row>
        <row r="2">
          <cell r="A2">
            <v>2</v>
          </cell>
          <cell r="B2" t="str">
            <v>IMPTO. PREDIAL RUSTICO CORRIEN</v>
          </cell>
          <cell r="C2">
            <v>408</v>
          </cell>
        </row>
        <row r="3">
          <cell r="A3">
            <v>4</v>
          </cell>
          <cell r="B3" t="str">
            <v>RECARGOS *3%*</v>
          </cell>
          <cell r="C3">
            <v>7022.73</v>
          </cell>
        </row>
        <row r="4">
          <cell r="A4">
            <v>7</v>
          </cell>
          <cell r="B4" t="str">
            <v>IMPTO. PREDIAL URBANO REZAGO</v>
          </cell>
          <cell r="C4">
            <v>13945.86</v>
          </cell>
        </row>
        <row r="5">
          <cell r="A5">
            <v>13</v>
          </cell>
          <cell r="B5" t="str">
            <v>HONORARIOS DE COBRANZA</v>
          </cell>
          <cell r="C5">
            <v>3104.18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35239</v>
          </cell>
        </row>
        <row r="8">
          <cell r="A8">
            <v>104</v>
          </cell>
          <cell r="B8" t="str">
            <v>SOBRE DIVISION Y LOTIFICACION</v>
          </cell>
          <cell r="C8">
            <v>59879.53</v>
          </cell>
        </row>
        <row r="9">
          <cell r="A9">
            <v>107</v>
          </cell>
          <cell r="B9" t="str">
            <v>VIDEO JUEGOS Y FUT-BOLITOS</v>
          </cell>
          <cell r="C9">
            <v>534</v>
          </cell>
        </row>
        <row r="10">
          <cell r="A10">
            <v>112</v>
          </cell>
          <cell r="B10" t="str">
            <v>ESPECTACULOS PUBLICOS PERMANEN</v>
          </cell>
          <cell r="C10">
            <v>16652.57</v>
          </cell>
        </row>
        <row r="11">
          <cell r="A11">
            <v>200</v>
          </cell>
          <cell r="B11" t="str">
            <v>RASTRO</v>
          </cell>
          <cell r="C11">
            <v>2972</v>
          </cell>
        </row>
        <row r="12">
          <cell r="A12">
            <v>202</v>
          </cell>
          <cell r="B12" t="str">
            <v>SEGURIDAD PUBLICA PERIODO MENS</v>
          </cell>
          <cell r="C12">
            <v>17830.34</v>
          </cell>
        </row>
        <row r="13">
          <cell r="A13">
            <v>203</v>
          </cell>
          <cell r="B13" t="str">
            <v>PANTEONES CIUDAD</v>
          </cell>
          <cell r="C13">
            <v>2537.56</v>
          </cell>
        </row>
        <row r="14">
          <cell r="A14">
            <v>205</v>
          </cell>
          <cell r="B14" t="str">
            <v>ESTACIONAMIENTO MUSEO MOMIAS</v>
          </cell>
          <cell r="C14">
            <v>167</v>
          </cell>
        </row>
        <row r="15">
          <cell r="A15">
            <v>206</v>
          </cell>
          <cell r="B15" t="str">
            <v>ESTACIONAMIENTO MERCADO HIDALG</v>
          </cell>
          <cell r="C15">
            <v>848</v>
          </cell>
        </row>
        <row r="16">
          <cell r="A16">
            <v>210</v>
          </cell>
          <cell r="B16" t="str">
            <v>POR LIC. DE CONST. Y AMPLIACIO</v>
          </cell>
          <cell r="C16">
            <v>5462.91</v>
          </cell>
        </row>
        <row r="17">
          <cell r="A17">
            <v>217</v>
          </cell>
          <cell r="B17" t="str">
            <v>ANALISIS DE FAC PARA DIV LOT O</v>
          </cell>
          <cell r="C17">
            <v>2637.91</v>
          </cell>
        </row>
        <row r="18">
          <cell r="A18">
            <v>221</v>
          </cell>
          <cell r="B18" t="str">
            <v>LIC USO SUELO ALIN N. OFIC COM</v>
          </cell>
          <cell r="C18">
            <v>764.89</v>
          </cell>
        </row>
        <row r="19">
          <cell r="A19">
            <v>229</v>
          </cell>
          <cell r="B19" t="str">
            <v>CONSTANCIAS DE VALOR FISCAL</v>
          </cell>
          <cell r="C19">
            <v>4113.7700000000004</v>
          </cell>
        </row>
        <row r="20">
          <cell r="A20">
            <v>244</v>
          </cell>
          <cell r="B20" t="str">
            <v>EXP DE LIC O PERM P/ ESTAB DE</v>
          </cell>
          <cell r="C20">
            <v>6823.46</v>
          </cell>
        </row>
        <row r="21">
          <cell r="A21">
            <v>248</v>
          </cell>
          <cell r="B21" t="str">
            <v>ESTACIONAMIENTO EX. EST. FERRO</v>
          </cell>
          <cell r="C21">
            <v>418</v>
          </cell>
        </row>
        <row r="22">
          <cell r="A22">
            <v>249</v>
          </cell>
          <cell r="B22" t="str">
            <v>REGUL. PROR.LIC.CONT.75% DER.</v>
          </cell>
          <cell r="C22">
            <v>132.82</v>
          </cell>
        </row>
        <row r="23">
          <cell r="A23">
            <v>253</v>
          </cell>
          <cell r="B23" t="str">
            <v>ESTACIONAMIENTO EMBAJADORAS  (</v>
          </cell>
          <cell r="C23">
            <v>3555</v>
          </cell>
        </row>
        <row r="24">
          <cell r="A24">
            <v>256</v>
          </cell>
          <cell r="B24" t="str">
            <v>POR ALINEAM. N° USO HABIT</v>
          </cell>
          <cell r="C24">
            <v>1528.07</v>
          </cell>
        </row>
        <row r="25">
          <cell r="A25">
            <v>268</v>
          </cell>
          <cell r="B25" t="str">
            <v>CASA DE LA CULTURA</v>
          </cell>
          <cell r="C25">
            <v>5448.75</v>
          </cell>
        </row>
        <row r="26">
          <cell r="A26">
            <v>271</v>
          </cell>
          <cell r="B26" t="str">
            <v>PENSION EST. MUSEO DE MOMIAS</v>
          </cell>
          <cell r="C26">
            <v>382.2</v>
          </cell>
        </row>
        <row r="27">
          <cell r="A27">
            <v>273</v>
          </cell>
          <cell r="B27" t="str">
            <v>PENSION EST. JARDIN EMBAJADORA</v>
          </cell>
          <cell r="C27">
            <v>1801.8</v>
          </cell>
        </row>
        <row r="28">
          <cell r="A28">
            <v>274</v>
          </cell>
          <cell r="B28" t="str">
            <v>EXTENSION DE HORARIO</v>
          </cell>
          <cell r="C28">
            <v>4083.6</v>
          </cell>
        </row>
        <row r="29">
          <cell r="A29">
            <v>276</v>
          </cell>
          <cell r="B29" t="str">
            <v>CONSTANCIAS DIRECCION DE TRANS</v>
          </cell>
          <cell r="C29">
            <v>460.44</v>
          </cell>
        </row>
        <row r="30">
          <cell r="A30">
            <v>278</v>
          </cell>
          <cell r="B30" t="str">
            <v>CONSTANCIAS QUE EXPIDAN LAS DE</v>
          </cell>
          <cell r="C30">
            <v>1074.8</v>
          </cell>
        </row>
        <row r="31">
          <cell r="A31">
            <v>286</v>
          </cell>
          <cell r="B31" t="str">
            <v>PERMISO SUPLETORIO DE TRANSPOR</v>
          </cell>
          <cell r="C31">
            <v>339.96</v>
          </cell>
        </row>
        <row r="32">
          <cell r="A32">
            <v>288</v>
          </cell>
          <cell r="B32" t="str">
            <v>ANALISIS DE RIESGOS</v>
          </cell>
          <cell r="C32">
            <v>476.17</v>
          </cell>
        </row>
        <row r="33">
          <cell r="A33">
            <v>291</v>
          </cell>
          <cell r="B33" t="str">
            <v>DICTAMEN DE FACTIBILIDAD PARA</v>
          </cell>
          <cell r="C33">
            <v>135.86000000000001</v>
          </cell>
        </row>
        <row r="34">
          <cell r="A34">
            <v>405</v>
          </cell>
          <cell r="B34" t="str">
            <v>CENTRO DE CONVIVENCIA EL ENCIN</v>
          </cell>
          <cell r="C34">
            <v>277</v>
          </cell>
        </row>
        <row r="35">
          <cell r="A35">
            <v>407</v>
          </cell>
          <cell r="B35" t="str">
            <v>MUSEO MOMIAS</v>
          </cell>
          <cell r="C35">
            <v>37398</v>
          </cell>
        </row>
        <row r="36">
          <cell r="A36">
            <v>408</v>
          </cell>
          <cell r="B36" t="str">
            <v>SALON CULTO A LA MUERTE</v>
          </cell>
          <cell r="C36">
            <v>1530</v>
          </cell>
        </row>
        <row r="37">
          <cell r="A37">
            <v>410</v>
          </cell>
          <cell r="B37" t="str">
            <v>MONUMENTO AL PIPILA</v>
          </cell>
          <cell r="C37">
            <v>710</v>
          </cell>
        </row>
        <row r="38">
          <cell r="A38">
            <v>411</v>
          </cell>
          <cell r="B38" t="str">
            <v>MERCADO HIDALGO</v>
          </cell>
          <cell r="C38">
            <v>2988</v>
          </cell>
        </row>
        <row r="39">
          <cell r="A39">
            <v>412</v>
          </cell>
          <cell r="B39" t="str">
            <v>MERCADO EMBAJADORAS</v>
          </cell>
          <cell r="C39">
            <v>7012.3</v>
          </cell>
        </row>
        <row r="40">
          <cell r="A40">
            <v>426</v>
          </cell>
          <cell r="B40" t="str">
            <v>AREAS OCUP POR HOT, REST, BARE</v>
          </cell>
          <cell r="C40">
            <v>28239.84</v>
          </cell>
        </row>
        <row r="41">
          <cell r="A41">
            <v>428</v>
          </cell>
          <cell r="B41" t="str">
            <v>COMERCIANTES SEMIFIJOS</v>
          </cell>
          <cell r="C41">
            <v>7238.97</v>
          </cell>
        </row>
        <row r="42">
          <cell r="A42">
            <v>433</v>
          </cell>
          <cell r="B42" t="str">
            <v>SOBRANTES</v>
          </cell>
          <cell r="C42">
            <v>5.89</v>
          </cell>
        </row>
        <row r="43">
          <cell r="A43">
            <v>437</v>
          </cell>
          <cell r="B43" t="str">
            <v>SANITARIOS MDO. EMBAJADORAS</v>
          </cell>
          <cell r="C43">
            <v>1684</v>
          </cell>
        </row>
        <row r="44">
          <cell r="A44">
            <v>438</v>
          </cell>
          <cell r="B44" t="str">
            <v>SANITARIOS MDO. HIDALGO</v>
          </cell>
          <cell r="C44">
            <v>1560</v>
          </cell>
        </row>
        <row r="45">
          <cell r="A45">
            <v>439</v>
          </cell>
          <cell r="B45" t="str">
            <v>SANITARIOS JARDIN REFORMA</v>
          </cell>
          <cell r="C45">
            <v>500</v>
          </cell>
        </row>
        <row r="46">
          <cell r="A46">
            <v>443</v>
          </cell>
          <cell r="B46" t="str">
            <v>SANITARIOS FERROCARRIL</v>
          </cell>
          <cell r="C46">
            <v>1044</v>
          </cell>
        </row>
        <row r="47">
          <cell r="A47">
            <v>445</v>
          </cell>
          <cell r="B47" t="str">
            <v>SANITARIOS MUSEO MOMIAS</v>
          </cell>
          <cell r="C47">
            <v>824</v>
          </cell>
        </row>
        <row r="48">
          <cell r="A48">
            <v>447</v>
          </cell>
          <cell r="B48" t="str">
            <v>LAS CALAS</v>
          </cell>
          <cell r="C48">
            <v>170</v>
          </cell>
        </row>
        <row r="49">
          <cell r="A49">
            <v>482</v>
          </cell>
          <cell r="B49" t="str">
            <v>CALLEJONEADAS</v>
          </cell>
          <cell r="C49">
            <v>6489</v>
          </cell>
        </row>
        <row r="50">
          <cell r="A50">
            <v>483</v>
          </cell>
          <cell r="B50" t="str">
            <v>PROMOTOR TURISTICO</v>
          </cell>
          <cell r="C50">
            <v>1296</v>
          </cell>
        </row>
        <row r="51">
          <cell r="A51">
            <v>484</v>
          </cell>
          <cell r="B51" t="str">
            <v>PERMISO PARA ESPECTÁCULOS O CE</v>
          </cell>
          <cell r="C51">
            <v>627</v>
          </cell>
        </row>
        <row r="52">
          <cell r="A52">
            <v>491</v>
          </cell>
          <cell r="B52" t="str">
            <v>ESTRUCTURAS, CONSTRUCCIONES O</v>
          </cell>
          <cell r="C52">
            <v>99</v>
          </cell>
        </row>
        <row r="53">
          <cell r="A53">
            <v>494</v>
          </cell>
          <cell r="B53" t="str">
            <v>REPOSICION DE CREDENCIAL</v>
          </cell>
          <cell r="C53">
            <v>62</v>
          </cell>
        </row>
        <row r="54">
          <cell r="A54">
            <v>497</v>
          </cell>
          <cell r="B54" t="str">
            <v>CENTRO ADOC</v>
          </cell>
          <cell r="C54">
            <v>200</v>
          </cell>
        </row>
        <row r="55">
          <cell r="A55">
            <v>502</v>
          </cell>
          <cell r="B55" t="str">
            <v>RECARGOS OTROS IMPTOS Y DERECH</v>
          </cell>
          <cell r="C55">
            <v>1524.7</v>
          </cell>
        </row>
        <row r="56">
          <cell r="A56">
            <v>506</v>
          </cell>
          <cell r="B56" t="str">
            <v>INFRACCIONES DIRECCION DE FISC</v>
          </cell>
          <cell r="C56">
            <v>1181.5999999999999</v>
          </cell>
        </row>
        <row r="57">
          <cell r="A57">
            <v>507</v>
          </cell>
          <cell r="B57" t="str">
            <v>INF AL BANDO POLICIA Y BUEN GO</v>
          </cell>
          <cell r="C57">
            <v>150</v>
          </cell>
        </row>
        <row r="58">
          <cell r="A58">
            <v>508</v>
          </cell>
          <cell r="B58" t="str">
            <v>INF LEY DE TRANSITO Y SU REGLA</v>
          </cell>
          <cell r="C58">
            <v>11075.55</v>
          </cell>
        </row>
        <row r="59">
          <cell r="A59">
            <v>509</v>
          </cell>
          <cell r="B59" t="str">
            <v>EXTEMP VERIFICACION AMB VEHICU</v>
          </cell>
          <cell r="C59">
            <v>1973</v>
          </cell>
        </row>
        <row r="60">
          <cell r="A60">
            <v>526</v>
          </cell>
          <cell r="B60" t="str">
            <v>RESPUESTA DE AYUNTAMIENTO</v>
          </cell>
          <cell r="C60">
            <v>614</v>
          </cell>
        </row>
        <row r="61">
          <cell r="A61">
            <v>813</v>
          </cell>
          <cell r="B61" t="str">
            <v>REINTEGROS MUNICIPIO</v>
          </cell>
          <cell r="C61">
            <v>102663.34</v>
          </cell>
        </row>
        <row r="62">
          <cell r="A62">
            <v>888</v>
          </cell>
          <cell r="B62" t="str">
            <v>COBROS SIMAPAG</v>
          </cell>
          <cell r="C62">
            <v>472</v>
          </cell>
        </row>
      </sheetData>
      <sheetData sheetId="14" refreshError="1">
        <row r="1">
          <cell r="A1">
            <v>203</v>
          </cell>
          <cell r="B1" t="str">
            <v>PANTEONES CIUDAD</v>
          </cell>
          <cell r="C1">
            <v>1380.96</v>
          </cell>
        </row>
        <row r="2">
          <cell r="A2">
            <v>204</v>
          </cell>
          <cell r="B2" t="str">
            <v>PANTEONES COMUNIDADES</v>
          </cell>
          <cell r="C2">
            <v>824.27</v>
          </cell>
        </row>
        <row r="3">
          <cell r="A3">
            <v>433</v>
          </cell>
          <cell r="B3" t="str">
            <v>SOBRANTES</v>
          </cell>
          <cell r="C3">
            <v>0.37</v>
          </cell>
        </row>
        <row r="4">
          <cell r="A4">
            <v>447</v>
          </cell>
          <cell r="B4" t="str">
            <v>LAS CALAS</v>
          </cell>
          <cell r="C4">
            <v>300</v>
          </cell>
        </row>
        <row r="5">
          <cell r="A5">
            <v>508</v>
          </cell>
          <cell r="B5" t="str">
            <v>INF LEY DE TRANSITO Y</v>
          </cell>
          <cell r="C5">
            <v>4355.8999999999996</v>
          </cell>
        </row>
      </sheetData>
      <sheetData sheetId="15" refreshError="1">
        <row r="1">
          <cell r="A1">
            <v>1</v>
          </cell>
          <cell r="B1" t="str">
            <v>IMPTO. PREDIAL URBANO CORRIENT</v>
          </cell>
          <cell r="C1">
            <v>34122.519999999997</v>
          </cell>
        </row>
        <row r="2">
          <cell r="A2">
            <v>2</v>
          </cell>
          <cell r="B2" t="str">
            <v>IMPTO. PREDIAL RUSTICO CORRIEN</v>
          </cell>
          <cell r="C2">
            <v>1175.23</v>
          </cell>
        </row>
        <row r="3">
          <cell r="A3">
            <v>4</v>
          </cell>
          <cell r="B3" t="str">
            <v>RECARGOS 3%</v>
          </cell>
          <cell r="C3">
            <v>9824.68</v>
          </cell>
        </row>
        <row r="4">
          <cell r="A4">
            <v>7</v>
          </cell>
          <cell r="B4" t="str">
            <v>IMPTO. PREDIAL URBANO REZAGO</v>
          </cell>
          <cell r="C4">
            <v>11840.09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2026.78</v>
          </cell>
        </row>
        <row r="7">
          <cell r="A7">
            <v>14</v>
          </cell>
          <cell r="B7" t="str">
            <v>C.O.A. 20%</v>
          </cell>
          <cell r="C7">
            <v>109</v>
          </cell>
        </row>
        <row r="8">
          <cell r="A8">
            <v>103</v>
          </cell>
          <cell r="B8" t="str">
            <v>TRASLACION DE DOMINIO</v>
          </cell>
          <cell r="C8">
            <v>19055.330000000002</v>
          </cell>
        </row>
        <row r="9">
          <cell r="A9">
            <v>104</v>
          </cell>
          <cell r="B9" t="str">
            <v>SOBRE DIVISION Y LOTIFICACION</v>
          </cell>
          <cell r="C9">
            <v>18.77</v>
          </cell>
        </row>
        <row r="10">
          <cell r="A10">
            <v>112</v>
          </cell>
          <cell r="B10" t="str">
            <v>ESPECTACULOS PUBLICOS PERMANEN</v>
          </cell>
          <cell r="C10">
            <v>8226.9</v>
          </cell>
        </row>
        <row r="11">
          <cell r="A11">
            <v>200</v>
          </cell>
          <cell r="B11" t="str">
            <v>RASTRO</v>
          </cell>
          <cell r="C11">
            <v>3997.45</v>
          </cell>
        </row>
        <row r="12">
          <cell r="A12">
            <v>203</v>
          </cell>
          <cell r="B12" t="str">
            <v>PANTEONES CIUDAD</v>
          </cell>
          <cell r="C12">
            <v>221.76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213</v>
          </cell>
        </row>
        <row r="15">
          <cell r="A15">
            <v>206</v>
          </cell>
          <cell r="B15" t="str">
            <v>ESTACIONAMIENTO MERCADO HIDALG</v>
          </cell>
          <cell r="C15">
            <v>728</v>
          </cell>
        </row>
        <row r="16">
          <cell r="A16">
            <v>211</v>
          </cell>
          <cell r="B16" t="str">
            <v>POR LIC DE REGULARIZACION DE C</v>
          </cell>
          <cell r="C16">
            <v>112.84</v>
          </cell>
        </row>
        <row r="17">
          <cell r="A17">
            <v>217</v>
          </cell>
          <cell r="B17" t="str">
            <v>ANALISIS DE FAC PARA DIV LOT O</v>
          </cell>
          <cell r="C17">
            <v>719.43</v>
          </cell>
        </row>
        <row r="18">
          <cell r="A18">
            <v>221</v>
          </cell>
          <cell r="B18" t="str">
            <v>LIC USO SUELO ALIN N. OFIC COM</v>
          </cell>
          <cell r="C18">
            <v>1006.44</v>
          </cell>
        </row>
        <row r="19">
          <cell r="A19">
            <v>229</v>
          </cell>
          <cell r="B19" t="str">
            <v>CONSTANCIAS DE VALOR FISCAL</v>
          </cell>
          <cell r="C19">
            <v>1451.54</v>
          </cell>
        </row>
        <row r="20">
          <cell r="A20">
            <v>244</v>
          </cell>
          <cell r="B20" t="str">
            <v>EXP DE LIC O PERM P/ ESTAB DE</v>
          </cell>
          <cell r="C20">
            <v>78.62</v>
          </cell>
        </row>
        <row r="21">
          <cell r="A21">
            <v>248</v>
          </cell>
          <cell r="B21" t="str">
            <v>ESTACIONAMIENTO EX. EST. FERRO</v>
          </cell>
          <cell r="C21">
            <v>1166</v>
          </cell>
        </row>
        <row r="22">
          <cell r="A22">
            <v>253</v>
          </cell>
          <cell r="B22" t="str">
            <v>ESTACIONAMIENTO EMBAJADORAS  (</v>
          </cell>
          <cell r="C22">
            <v>2400</v>
          </cell>
        </row>
        <row r="23">
          <cell r="A23">
            <v>256</v>
          </cell>
          <cell r="B23" t="str">
            <v>POR ALINEAM. N° USO HABIT</v>
          </cell>
          <cell r="C23">
            <v>1542.72</v>
          </cell>
        </row>
        <row r="24">
          <cell r="A24">
            <v>266</v>
          </cell>
          <cell r="B24" t="str">
            <v>DICTAMEN DE FACTIBILIDAD PROTE</v>
          </cell>
          <cell r="C24">
            <v>407.6</v>
          </cell>
        </row>
        <row r="25">
          <cell r="A25">
            <v>273</v>
          </cell>
          <cell r="B25" t="str">
            <v>PENSION EST. JARDIN EMBAJADORA</v>
          </cell>
          <cell r="C25">
            <v>1092</v>
          </cell>
        </row>
        <row r="26">
          <cell r="A26">
            <v>274</v>
          </cell>
          <cell r="B26" t="str">
            <v>EXTENSION DE HORARIO</v>
          </cell>
          <cell r="C26">
            <v>12931.4</v>
          </cell>
        </row>
        <row r="27">
          <cell r="A27">
            <v>276</v>
          </cell>
          <cell r="B27" t="str">
            <v>CONSTANCIAS DIRECCION DE TRANS</v>
          </cell>
          <cell r="C27">
            <v>613.91999999999996</v>
          </cell>
        </row>
        <row r="28">
          <cell r="A28">
            <v>278</v>
          </cell>
          <cell r="B28" t="str">
            <v>CONSTANCIAS QUE EXPIDAN LAS DE</v>
          </cell>
          <cell r="C28">
            <v>1458.06</v>
          </cell>
        </row>
        <row r="29">
          <cell r="A29">
            <v>295</v>
          </cell>
          <cell r="B29" t="str">
            <v>CONSTANCIA DE UBICACION DE PRE</v>
          </cell>
          <cell r="C29">
            <v>77.180000000000007</v>
          </cell>
        </row>
        <row r="30">
          <cell r="A30">
            <v>400</v>
          </cell>
          <cell r="B30" t="str">
            <v>LOCALES PRESA DE LA OLLA</v>
          </cell>
          <cell r="C30">
            <v>614</v>
          </cell>
        </row>
        <row r="31">
          <cell r="A31">
            <v>405</v>
          </cell>
          <cell r="B31" t="str">
            <v>CENTRO DE CONVIVENCIA EL ENCIN</v>
          </cell>
          <cell r="C31">
            <v>114</v>
          </cell>
        </row>
        <row r="32">
          <cell r="A32">
            <v>407</v>
          </cell>
          <cell r="B32" t="str">
            <v>MUSEO MOMIAS</v>
          </cell>
          <cell r="C32">
            <v>17745</v>
          </cell>
        </row>
        <row r="33">
          <cell r="A33">
            <v>408</v>
          </cell>
          <cell r="B33" t="str">
            <v>SALON CULTO A LA MUERTE</v>
          </cell>
          <cell r="C33">
            <v>660</v>
          </cell>
        </row>
        <row r="34">
          <cell r="A34">
            <v>410</v>
          </cell>
          <cell r="B34" t="str">
            <v>MONUMENTO AL PIPILA</v>
          </cell>
          <cell r="C34">
            <v>340</v>
          </cell>
        </row>
        <row r="35">
          <cell r="A35">
            <v>411</v>
          </cell>
          <cell r="B35" t="str">
            <v>MERCADO HIDALGO</v>
          </cell>
          <cell r="C35">
            <v>3848</v>
          </cell>
        </row>
        <row r="36">
          <cell r="A36">
            <v>412</v>
          </cell>
          <cell r="B36" t="str">
            <v>MERCADO EMBAJADORAS</v>
          </cell>
          <cell r="C36">
            <v>1662.96</v>
          </cell>
        </row>
        <row r="37">
          <cell r="A37">
            <v>416</v>
          </cell>
          <cell r="B37" t="str">
            <v>MUSEO INTERACTIVO</v>
          </cell>
          <cell r="C37">
            <v>290</v>
          </cell>
        </row>
        <row r="38">
          <cell r="A38">
            <v>418</v>
          </cell>
          <cell r="B38" t="str">
            <v>RENDIMIENTOS E INVERSIONES</v>
          </cell>
          <cell r="C38">
            <v>265320.61</v>
          </cell>
        </row>
        <row r="39">
          <cell r="A39">
            <v>419</v>
          </cell>
          <cell r="B39" t="str">
            <v>REND E INVERSIONES RAMO 33</v>
          </cell>
          <cell r="C39">
            <v>87872.37</v>
          </cell>
        </row>
        <row r="40">
          <cell r="A40">
            <v>420</v>
          </cell>
          <cell r="B40" t="str">
            <v>REND E INVER RAMO 33 PROG COMP</v>
          </cell>
          <cell r="C40">
            <v>64957.87</v>
          </cell>
        </row>
        <row r="41">
          <cell r="A41">
            <v>421</v>
          </cell>
          <cell r="B41" t="str">
            <v>DECLARACIONES, FORMATOS Y AVIS</v>
          </cell>
          <cell r="C41">
            <v>18</v>
          </cell>
        </row>
        <row r="42">
          <cell r="A42">
            <v>426</v>
          </cell>
          <cell r="B42" t="str">
            <v>AREAS OCUP POR HOT, REST, BARE</v>
          </cell>
          <cell r="C42">
            <v>25811.91</v>
          </cell>
        </row>
        <row r="43">
          <cell r="A43">
            <v>428</v>
          </cell>
          <cell r="B43" t="str">
            <v>COMERCIANTES SEMIFIJOS</v>
          </cell>
          <cell r="C43">
            <v>8717.94</v>
          </cell>
        </row>
        <row r="44">
          <cell r="A44">
            <v>433</v>
          </cell>
          <cell r="B44" t="str">
            <v>SOBRANTES</v>
          </cell>
          <cell r="C44">
            <v>190.26</v>
          </cell>
        </row>
        <row r="45">
          <cell r="A45">
            <v>437</v>
          </cell>
          <cell r="B45" t="str">
            <v>SANITARIOS MDO. EMBAJADORAS</v>
          </cell>
          <cell r="C45">
            <v>880</v>
          </cell>
        </row>
        <row r="46">
          <cell r="A46">
            <v>438</v>
          </cell>
          <cell r="B46" t="str">
            <v>SANITARIOS MDO. HIDALGO</v>
          </cell>
          <cell r="C46">
            <v>1160</v>
          </cell>
        </row>
        <row r="47">
          <cell r="A47">
            <v>439</v>
          </cell>
          <cell r="B47" t="str">
            <v>SANITARIOS JARDIN REFORMA</v>
          </cell>
          <cell r="C47">
            <v>496</v>
          </cell>
        </row>
        <row r="48">
          <cell r="A48">
            <v>443</v>
          </cell>
          <cell r="B48" t="str">
            <v>SANITARIOS FERROCARRIL</v>
          </cell>
          <cell r="C48">
            <v>568</v>
          </cell>
        </row>
        <row r="49">
          <cell r="A49">
            <v>445</v>
          </cell>
          <cell r="B49" t="str">
            <v>SANITARIOS MUSEO MOMIAS</v>
          </cell>
          <cell r="C49">
            <v>308</v>
          </cell>
        </row>
        <row r="50">
          <cell r="A50">
            <v>447</v>
          </cell>
          <cell r="B50" t="str">
            <v>LAS CALAS</v>
          </cell>
          <cell r="C50">
            <v>200</v>
          </cell>
        </row>
        <row r="51">
          <cell r="A51">
            <v>457</v>
          </cell>
          <cell r="B51" t="str">
            <v>CASETAS DE  REVISTAS</v>
          </cell>
          <cell r="C51">
            <v>184</v>
          </cell>
        </row>
        <row r="52">
          <cell r="A52">
            <v>470</v>
          </cell>
          <cell r="B52" t="str">
            <v>LOCALES ESTACION</v>
          </cell>
          <cell r="C52">
            <v>295</v>
          </cell>
        </row>
        <row r="53">
          <cell r="A53">
            <v>472</v>
          </cell>
          <cell r="B53" t="str">
            <v>MERCADO GAVIRA</v>
          </cell>
          <cell r="C53">
            <v>360</v>
          </cell>
        </row>
        <row r="54">
          <cell r="A54">
            <v>479</v>
          </cell>
          <cell r="B54" t="str">
            <v>COMERCIANTES AMBULANTES</v>
          </cell>
          <cell r="C54">
            <v>588</v>
          </cell>
        </row>
        <row r="55">
          <cell r="A55">
            <v>491</v>
          </cell>
          <cell r="B55" t="str">
            <v>ESTRUCTURAS, CONSTRUCCIONES O</v>
          </cell>
          <cell r="C55">
            <v>381.6</v>
          </cell>
        </row>
        <row r="56">
          <cell r="A56">
            <v>497</v>
          </cell>
          <cell r="B56" t="str">
            <v>CENTRO ADOC</v>
          </cell>
          <cell r="C56">
            <v>200</v>
          </cell>
        </row>
        <row r="57">
          <cell r="A57">
            <v>502</v>
          </cell>
          <cell r="B57" t="str">
            <v>RECARGOS OTROS IMPTOS Y DERECH</v>
          </cell>
          <cell r="C57">
            <v>2812.09</v>
          </cell>
        </row>
        <row r="58">
          <cell r="A58">
            <v>506</v>
          </cell>
          <cell r="B58" t="str">
            <v>INFRACCIONES DIRECCION DE FISC</v>
          </cell>
          <cell r="C58">
            <v>2954</v>
          </cell>
        </row>
        <row r="59">
          <cell r="A59">
            <v>507</v>
          </cell>
          <cell r="B59" t="str">
            <v>INF AL BANDO POLICIA Y BUEN GO</v>
          </cell>
          <cell r="C59">
            <v>2950</v>
          </cell>
        </row>
        <row r="60">
          <cell r="A60">
            <v>508</v>
          </cell>
          <cell r="B60" t="str">
            <v>INF LEY DE TRANSITO Y SU REGLA</v>
          </cell>
          <cell r="C60">
            <v>8372.5</v>
          </cell>
        </row>
        <row r="61">
          <cell r="A61">
            <v>509</v>
          </cell>
          <cell r="B61" t="str">
            <v>EXTEMP VERIFICACION AMB VEHICU</v>
          </cell>
          <cell r="C61">
            <v>2813</v>
          </cell>
        </row>
        <row r="62">
          <cell r="A62">
            <v>526</v>
          </cell>
          <cell r="B62" t="str">
            <v>RESPUESTA DE AYUNTAMIENTO</v>
          </cell>
          <cell r="C62">
            <v>1228</v>
          </cell>
        </row>
      </sheetData>
      <sheetData sheetId="16" refreshError="1">
        <row r="1">
          <cell r="A1">
            <v>1</v>
          </cell>
          <cell r="B1" t="str">
            <v>IMPTO. PREDIAL URBANO CORRIENT</v>
          </cell>
          <cell r="C1">
            <v>109388.97</v>
          </cell>
        </row>
        <row r="2">
          <cell r="A2">
            <v>2</v>
          </cell>
          <cell r="B2" t="str">
            <v>IMPTO. PREDIAL RUSTICO CORRIEN</v>
          </cell>
          <cell r="C2">
            <v>939</v>
          </cell>
        </row>
        <row r="3">
          <cell r="A3">
            <v>4</v>
          </cell>
          <cell r="B3" t="str">
            <v>RECARGOS *3%*</v>
          </cell>
          <cell r="C3">
            <v>43695.03</v>
          </cell>
        </row>
        <row r="4">
          <cell r="A4">
            <v>7</v>
          </cell>
          <cell r="B4" t="str">
            <v>IMPTO. PREDIAL URBANO REZAGO</v>
          </cell>
          <cell r="C4">
            <v>281076.32</v>
          </cell>
        </row>
        <row r="5">
          <cell r="A5">
            <v>13</v>
          </cell>
          <cell r="B5" t="str">
            <v>HONORARIOS DE COBRANZA</v>
          </cell>
          <cell r="C5">
            <v>3174.8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16054.44</v>
          </cell>
        </row>
        <row r="8">
          <cell r="A8">
            <v>104</v>
          </cell>
          <cell r="B8" t="str">
            <v>SOBRE DIVISION Y LOTIFICACION</v>
          </cell>
          <cell r="C8">
            <v>2114.92</v>
          </cell>
        </row>
        <row r="9">
          <cell r="A9">
            <v>107</v>
          </cell>
          <cell r="B9" t="str">
            <v>VIDEO JUEGOS Y FUT-BOLITOS</v>
          </cell>
          <cell r="C9">
            <v>801</v>
          </cell>
        </row>
        <row r="10">
          <cell r="A10">
            <v>200</v>
          </cell>
          <cell r="B10" t="str">
            <v>RASTRO</v>
          </cell>
          <cell r="C10">
            <v>3811.05</v>
          </cell>
        </row>
        <row r="11">
          <cell r="A11">
            <v>202</v>
          </cell>
          <cell r="B11" t="str">
            <v>SEGURIDAD PUBLICA PERIODO MENS</v>
          </cell>
          <cell r="C11">
            <v>106982.04</v>
          </cell>
        </row>
        <row r="12">
          <cell r="A12">
            <v>203</v>
          </cell>
          <cell r="B12" t="str">
            <v>PANTEONES CIUDAD</v>
          </cell>
          <cell r="C12">
            <v>1159.2</v>
          </cell>
        </row>
        <row r="13">
          <cell r="A13">
            <v>204</v>
          </cell>
          <cell r="B13" t="str">
            <v>PANTEONES COMUNIDADES</v>
          </cell>
          <cell r="C13">
            <v>3072.03</v>
          </cell>
        </row>
        <row r="14">
          <cell r="A14">
            <v>205</v>
          </cell>
          <cell r="B14" t="str">
            <v>ESTACIONAMIENTO MUSEO MOMIAS</v>
          </cell>
          <cell r="C14">
            <v>201</v>
          </cell>
        </row>
        <row r="15">
          <cell r="A15">
            <v>206</v>
          </cell>
          <cell r="B15" t="str">
            <v>ESTACIONAMIENTO MERCADO HIDALG</v>
          </cell>
          <cell r="C15">
            <v>761</v>
          </cell>
        </row>
        <row r="16">
          <cell r="A16">
            <v>217</v>
          </cell>
          <cell r="B16" t="str">
            <v>ANALISIS DE FAC PARA DIV LOT O</v>
          </cell>
          <cell r="C16">
            <v>719.43</v>
          </cell>
        </row>
        <row r="17">
          <cell r="A17">
            <v>221</v>
          </cell>
          <cell r="B17" t="str">
            <v>LIC USO SUELO ALIN N. OFIC COM</v>
          </cell>
          <cell r="C17">
            <v>764.89</v>
          </cell>
        </row>
        <row r="18">
          <cell r="A18">
            <v>229</v>
          </cell>
          <cell r="B18" t="str">
            <v>CONSTANCIAS DE VALOR FISCAL</v>
          </cell>
          <cell r="C18">
            <v>1572.54</v>
          </cell>
        </row>
        <row r="19">
          <cell r="A19">
            <v>244</v>
          </cell>
          <cell r="B19" t="str">
            <v>EXP DE LIC O PERM P/ ESTAB DE</v>
          </cell>
          <cell r="C19">
            <v>1924.68</v>
          </cell>
        </row>
        <row r="20">
          <cell r="A20">
            <v>248</v>
          </cell>
          <cell r="B20" t="str">
            <v>ESTACIONAMIENTO EX. EST. FERRO</v>
          </cell>
          <cell r="C20">
            <v>976</v>
          </cell>
        </row>
        <row r="21">
          <cell r="A21">
            <v>249</v>
          </cell>
          <cell r="B21" t="str">
            <v>REGUL. PROR.LIC.CONT.75% DER.</v>
          </cell>
          <cell r="C21">
            <v>586.23</v>
          </cell>
        </row>
        <row r="22">
          <cell r="A22">
            <v>253</v>
          </cell>
          <cell r="B22" t="str">
            <v>ESTACIONAMIENTO EMBAJADORAS  (</v>
          </cell>
          <cell r="C22">
            <v>2454</v>
          </cell>
        </row>
        <row r="23">
          <cell r="A23">
            <v>256</v>
          </cell>
          <cell r="B23" t="str">
            <v>POR ALINEAM. N° USO HABIT</v>
          </cell>
          <cell r="C23">
            <v>1884.66</v>
          </cell>
        </row>
        <row r="24">
          <cell r="A24">
            <v>267</v>
          </cell>
          <cell r="B24" t="str">
            <v>CONSTANCIA  DE VERIFICACION PR</v>
          </cell>
          <cell r="C24">
            <v>135.86000000000001</v>
          </cell>
        </row>
        <row r="25">
          <cell r="A25">
            <v>268</v>
          </cell>
          <cell r="B25" t="str">
            <v>CASA DE LA CULTURA</v>
          </cell>
          <cell r="C25">
            <v>5895.42</v>
          </cell>
        </row>
        <row r="26">
          <cell r="A26">
            <v>271</v>
          </cell>
          <cell r="B26" t="str">
            <v>PENSION EST. MUSEO DE MOMIAS</v>
          </cell>
          <cell r="C26">
            <v>382.2</v>
          </cell>
        </row>
        <row r="27">
          <cell r="A27">
            <v>273</v>
          </cell>
          <cell r="B27" t="str">
            <v>PENSION EST. JARDIN EMBAJADORA</v>
          </cell>
          <cell r="C27">
            <v>1146.5999999999999</v>
          </cell>
        </row>
        <row r="28">
          <cell r="A28">
            <v>274</v>
          </cell>
          <cell r="B28" t="str">
            <v>EXTENSION DE HORARIO</v>
          </cell>
          <cell r="C28">
            <v>12250.8</v>
          </cell>
        </row>
        <row r="29">
          <cell r="A29">
            <v>276</v>
          </cell>
          <cell r="B29" t="str">
            <v>CONSTANCIAS DIRECCION DE TRANS</v>
          </cell>
          <cell r="C29">
            <v>767.4</v>
          </cell>
        </row>
        <row r="30">
          <cell r="A30">
            <v>278</v>
          </cell>
          <cell r="B30" t="str">
            <v>CONSTANCIAS QUE EXPIDAN LAS DE</v>
          </cell>
          <cell r="C30">
            <v>230.22</v>
          </cell>
        </row>
        <row r="31">
          <cell r="A31">
            <v>284</v>
          </cell>
          <cell r="B31" t="str">
            <v>REVISTA MECANICA SEMESTRAL</v>
          </cell>
          <cell r="C31">
            <v>2002.72</v>
          </cell>
        </row>
        <row r="32">
          <cell r="A32">
            <v>295</v>
          </cell>
          <cell r="B32" t="str">
            <v>CONSTANCIA DE UBICACION DE PRE</v>
          </cell>
          <cell r="C32">
            <v>154.36000000000001</v>
          </cell>
        </row>
        <row r="33">
          <cell r="A33">
            <v>405</v>
          </cell>
          <cell r="B33" t="str">
            <v>CENTRO DE CONVIVENCIA EL ENCIN</v>
          </cell>
          <cell r="C33">
            <v>470</v>
          </cell>
        </row>
        <row r="34">
          <cell r="A34">
            <v>407</v>
          </cell>
          <cell r="B34" t="str">
            <v>MUSEO MOMIAS</v>
          </cell>
          <cell r="C34">
            <v>29386</v>
          </cell>
        </row>
        <row r="35">
          <cell r="A35">
            <v>408</v>
          </cell>
          <cell r="B35" t="str">
            <v>SALON CULTO A LA MUERTE</v>
          </cell>
          <cell r="C35">
            <v>1590</v>
          </cell>
        </row>
        <row r="36">
          <cell r="A36">
            <v>410</v>
          </cell>
          <cell r="B36" t="str">
            <v>MONUMENTO AL PIPILA</v>
          </cell>
          <cell r="C36">
            <v>1180</v>
          </cell>
        </row>
        <row r="37">
          <cell r="A37">
            <v>411</v>
          </cell>
          <cell r="B37" t="str">
            <v>MERCADO HIDALGO</v>
          </cell>
          <cell r="C37">
            <v>2300</v>
          </cell>
        </row>
        <row r="38">
          <cell r="A38">
            <v>412</v>
          </cell>
          <cell r="B38" t="str">
            <v>MERCADO EMBAJADORAS</v>
          </cell>
          <cell r="C38">
            <v>2964.6</v>
          </cell>
        </row>
        <row r="39">
          <cell r="A39">
            <v>414</v>
          </cell>
          <cell r="B39" t="str">
            <v>OTROS PRODUCTOS</v>
          </cell>
          <cell r="C39">
            <v>8.6999999999999993</v>
          </cell>
        </row>
        <row r="40">
          <cell r="A40">
            <v>418</v>
          </cell>
          <cell r="B40" t="str">
            <v>RENDIMIENTOS E INVERSIONES</v>
          </cell>
          <cell r="C40">
            <v>265667.76</v>
          </cell>
        </row>
        <row r="41">
          <cell r="A41">
            <v>419</v>
          </cell>
          <cell r="B41" t="str">
            <v>REND E INVERSIONES RAMO 33</v>
          </cell>
          <cell r="C41">
            <v>49151.05</v>
          </cell>
        </row>
        <row r="42">
          <cell r="A42">
            <v>420</v>
          </cell>
          <cell r="B42" t="str">
            <v>REND E INVER RAMO 33 PROG COMP</v>
          </cell>
          <cell r="C42">
            <v>67686.600000000006</v>
          </cell>
        </row>
        <row r="43">
          <cell r="A43">
            <v>421</v>
          </cell>
          <cell r="B43" t="str">
            <v>DECLARACIONES, FORMATOS Y AVIS</v>
          </cell>
          <cell r="C43">
            <v>180</v>
          </cell>
        </row>
        <row r="44">
          <cell r="A44">
            <v>426</v>
          </cell>
          <cell r="B44" t="str">
            <v>AREAS OCUP POR HOT, REST, BARE</v>
          </cell>
          <cell r="C44">
            <v>1559.79</v>
          </cell>
        </row>
        <row r="45">
          <cell r="A45">
            <v>428</v>
          </cell>
          <cell r="B45" t="str">
            <v>COMERCIANTES SEMIFIJOS</v>
          </cell>
          <cell r="C45">
            <v>3470</v>
          </cell>
        </row>
        <row r="46">
          <cell r="A46">
            <v>433</v>
          </cell>
          <cell r="B46" t="str">
            <v>SOBRANTES</v>
          </cell>
          <cell r="C46">
            <v>31.96</v>
          </cell>
        </row>
        <row r="47">
          <cell r="A47">
            <v>437</v>
          </cell>
          <cell r="B47" t="str">
            <v>SANITARIOS MDO. EMBAJADORAS</v>
          </cell>
          <cell r="C47">
            <v>904</v>
          </cell>
        </row>
        <row r="48">
          <cell r="A48">
            <v>438</v>
          </cell>
          <cell r="B48" t="str">
            <v>SANITARIOS MDO. HIDALGO</v>
          </cell>
          <cell r="C48">
            <v>1624</v>
          </cell>
        </row>
        <row r="49">
          <cell r="A49">
            <v>439</v>
          </cell>
          <cell r="B49" t="str">
            <v>SANITARIOS JARDIN REFORMA</v>
          </cell>
          <cell r="C49">
            <v>76</v>
          </cell>
        </row>
        <row r="50">
          <cell r="A50">
            <v>443</v>
          </cell>
          <cell r="B50" t="str">
            <v>SANITARIOS FERROCARRIL</v>
          </cell>
          <cell r="C50">
            <v>1128</v>
          </cell>
        </row>
        <row r="51">
          <cell r="A51">
            <v>445</v>
          </cell>
          <cell r="B51" t="str">
            <v>SANITARIOS MUSEO MOMIAS</v>
          </cell>
          <cell r="C51">
            <v>512</v>
          </cell>
        </row>
        <row r="52">
          <cell r="A52">
            <v>447</v>
          </cell>
          <cell r="B52" t="str">
            <v>LAS CALAS</v>
          </cell>
          <cell r="C52">
            <v>160</v>
          </cell>
        </row>
        <row r="53">
          <cell r="A53">
            <v>457</v>
          </cell>
          <cell r="B53" t="str">
            <v>CASETAS DE  REVISTAS</v>
          </cell>
          <cell r="C53">
            <v>368</v>
          </cell>
        </row>
        <row r="54">
          <cell r="A54">
            <v>463</v>
          </cell>
          <cell r="B54" t="str">
            <v>SALIDA DE GRUAS</v>
          </cell>
          <cell r="C54">
            <v>228</v>
          </cell>
        </row>
        <row r="55">
          <cell r="A55">
            <v>464</v>
          </cell>
          <cell r="B55" t="str">
            <v>ARRASTRE DE VEHICULOS INFRACCI</v>
          </cell>
          <cell r="C55">
            <v>64</v>
          </cell>
        </row>
        <row r="56">
          <cell r="A56">
            <v>467</v>
          </cell>
          <cell r="B56" t="str">
            <v>PRESTADORES DE SERVICIO</v>
          </cell>
          <cell r="C56">
            <v>1488.73</v>
          </cell>
        </row>
        <row r="57">
          <cell r="A57">
            <v>479</v>
          </cell>
          <cell r="B57" t="str">
            <v>COMERCIANTES AMBULANTES</v>
          </cell>
          <cell r="C57">
            <v>420</v>
          </cell>
        </row>
        <row r="58">
          <cell r="A58">
            <v>483</v>
          </cell>
          <cell r="B58" t="str">
            <v>PROMOTOR TURISTICO</v>
          </cell>
          <cell r="C58">
            <v>1296</v>
          </cell>
        </row>
        <row r="59">
          <cell r="A59">
            <v>484</v>
          </cell>
          <cell r="B59" t="str">
            <v>PERMISO PARA ESPECTÁCULOS O CE</v>
          </cell>
          <cell r="C59">
            <v>1045</v>
          </cell>
        </row>
        <row r="60">
          <cell r="A60">
            <v>497</v>
          </cell>
          <cell r="B60" t="str">
            <v>CENTRO ADOC</v>
          </cell>
          <cell r="C60">
            <v>400</v>
          </cell>
        </row>
        <row r="61">
          <cell r="A61">
            <v>502</v>
          </cell>
          <cell r="B61" t="str">
            <v>RECARGOS OTROS IMPTOS Y DERECH</v>
          </cell>
          <cell r="C61">
            <v>1678.66</v>
          </cell>
        </row>
        <row r="62">
          <cell r="A62">
            <v>503</v>
          </cell>
          <cell r="B62" t="str">
            <v>AVISO EXTEMP TRASLACION DE DOM</v>
          </cell>
          <cell r="C62">
            <v>1182</v>
          </cell>
        </row>
        <row r="63">
          <cell r="A63">
            <v>507</v>
          </cell>
          <cell r="B63" t="str">
            <v>INF AL BANDO POLICIA Y BUEN GO</v>
          </cell>
          <cell r="C63">
            <v>920</v>
          </cell>
        </row>
        <row r="64">
          <cell r="A64">
            <v>508</v>
          </cell>
          <cell r="B64" t="str">
            <v>INF LEY DE TRANSITO Y SU REGLA</v>
          </cell>
          <cell r="C64">
            <v>9084</v>
          </cell>
        </row>
        <row r="65">
          <cell r="A65">
            <v>509</v>
          </cell>
          <cell r="B65" t="str">
            <v>EXTEMP VERIFICACION AMB VEHICU</v>
          </cell>
          <cell r="C65">
            <v>1405</v>
          </cell>
        </row>
        <row r="66">
          <cell r="A66">
            <v>519</v>
          </cell>
          <cell r="B66" t="str">
            <v>GOB DEL ESTADO CASA DE LA CULT</v>
          </cell>
          <cell r="C66">
            <v>22189</v>
          </cell>
        </row>
        <row r="67">
          <cell r="A67">
            <v>526</v>
          </cell>
          <cell r="B67" t="str">
            <v>RESPUESTA DE AYUNTAMIENTO</v>
          </cell>
          <cell r="C67">
            <v>1228</v>
          </cell>
        </row>
        <row r="68">
          <cell r="A68">
            <v>706</v>
          </cell>
          <cell r="B68" t="str">
            <v>CREDITOS BANCARIOS</v>
          </cell>
          <cell r="C68">
            <v>346072.64</v>
          </cell>
        </row>
        <row r="69">
          <cell r="A69">
            <v>888</v>
          </cell>
          <cell r="B69" t="str">
            <v>COBROS SIMAPAG</v>
          </cell>
          <cell r="C69">
            <v>1999</v>
          </cell>
        </row>
        <row r="70">
          <cell r="A70">
            <v>892</v>
          </cell>
          <cell r="B70" t="str">
            <v>REPARACION DE DAÑOS</v>
          </cell>
          <cell r="C70">
            <v>7256</v>
          </cell>
        </row>
      </sheetData>
      <sheetData sheetId="17" refreshError="1">
        <row r="1">
          <cell r="A1">
            <v>1</v>
          </cell>
          <cell r="B1" t="str">
            <v>IMPTO. PREDIAL URBANO CORRIENT</v>
          </cell>
          <cell r="C1">
            <v>32847.07</v>
          </cell>
        </row>
        <row r="2">
          <cell r="A2">
            <v>2</v>
          </cell>
          <cell r="B2" t="str">
            <v>IMPTO. PREDIAL RUSTICO CORRIEN</v>
          </cell>
          <cell r="C2">
            <v>3309.25</v>
          </cell>
        </row>
        <row r="3">
          <cell r="A3">
            <v>4</v>
          </cell>
          <cell r="B3" t="str">
            <v>RECARGOS *3%*</v>
          </cell>
          <cell r="C3">
            <v>11348.62</v>
          </cell>
        </row>
        <row r="4">
          <cell r="A4">
            <v>7</v>
          </cell>
          <cell r="B4" t="str">
            <v>IMPTO. PREDIAL URBANO REZAGO</v>
          </cell>
          <cell r="C4">
            <v>10837.41</v>
          </cell>
        </row>
        <row r="5">
          <cell r="A5">
            <v>8</v>
          </cell>
          <cell r="B5" t="str">
            <v>IMPTO. PREDIAL RUSTICO REZAGO</v>
          </cell>
          <cell r="C5">
            <v>1299.6500000000001</v>
          </cell>
        </row>
        <row r="6">
          <cell r="A6">
            <v>13</v>
          </cell>
          <cell r="B6" t="str">
            <v>HONORARIOS DE COBRANZA</v>
          </cell>
          <cell r="C6">
            <v>4717.6400000000003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17693.29</v>
          </cell>
        </row>
        <row r="9">
          <cell r="A9">
            <v>112</v>
          </cell>
          <cell r="B9" t="str">
            <v>ESPECTACULOS PUBLICOS PERMANEN</v>
          </cell>
          <cell r="C9">
            <v>4431.3500000000004</v>
          </cell>
        </row>
        <row r="10">
          <cell r="A10">
            <v>200</v>
          </cell>
          <cell r="B10" t="str">
            <v>RASTRO</v>
          </cell>
          <cell r="C10">
            <v>10366.33</v>
          </cell>
        </row>
        <row r="11">
          <cell r="A11">
            <v>202</v>
          </cell>
          <cell r="B11" t="str">
            <v>SEGURIDAD PUBLICA PERIODO MENS</v>
          </cell>
          <cell r="C11">
            <v>8915.17</v>
          </cell>
        </row>
        <row r="12">
          <cell r="A12">
            <v>203</v>
          </cell>
          <cell r="B12" t="str">
            <v>PANTEONES CIUDAD</v>
          </cell>
          <cell r="C12">
            <v>1449</v>
          </cell>
        </row>
        <row r="13">
          <cell r="A13">
            <v>204</v>
          </cell>
          <cell r="B13" t="str">
            <v>PANTEONES COMUNIDADES</v>
          </cell>
          <cell r="C13">
            <v>1159.2</v>
          </cell>
        </row>
        <row r="14">
          <cell r="A14">
            <v>205</v>
          </cell>
          <cell r="B14" t="str">
            <v>ESTACIONAMIENTO MUSEO MOMIAS</v>
          </cell>
          <cell r="C14">
            <v>1733</v>
          </cell>
        </row>
        <row r="15">
          <cell r="A15">
            <v>206</v>
          </cell>
          <cell r="B15" t="str">
            <v>ESTACIONAMIENTO MERCADO HIDALG</v>
          </cell>
          <cell r="C15">
            <v>2448</v>
          </cell>
        </row>
        <row r="16">
          <cell r="A16">
            <v>207</v>
          </cell>
          <cell r="B16" t="str">
            <v>ESTAC.  MERCADO EMBAJADORAS</v>
          </cell>
          <cell r="C16">
            <v>532</v>
          </cell>
        </row>
        <row r="17">
          <cell r="A17">
            <v>217</v>
          </cell>
          <cell r="B17" t="str">
            <v>ANALISIS DE FAC PARA DIV LOT O</v>
          </cell>
          <cell r="C17">
            <v>1918.48</v>
          </cell>
        </row>
        <row r="18">
          <cell r="A18">
            <v>229</v>
          </cell>
          <cell r="B18" t="str">
            <v>CONSTANCIAS DE VALOR FISCAL</v>
          </cell>
          <cell r="C18">
            <v>1089</v>
          </cell>
        </row>
        <row r="19">
          <cell r="A19">
            <v>244</v>
          </cell>
          <cell r="B19" t="str">
            <v>EXP DE LIC O PERM P/ ESTAB DE</v>
          </cell>
          <cell r="C19">
            <v>1415.72</v>
          </cell>
        </row>
        <row r="20">
          <cell r="A20">
            <v>248</v>
          </cell>
          <cell r="B20" t="str">
            <v>ESTACIONAMIENTO EX. EST. FERRO</v>
          </cell>
          <cell r="C20">
            <v>7399</v>
          </cell>
        </row>
        <row r="21">
          <cell r="A21">
            <v>253</v>
          </cell>
          <cell r="B21" t="str">
            <v>ESTACIONAMIENTO EMBAJADORAS  (</v>
          </cell>
          <cell r="C21">
            <v>7116</v>
          </cell>
        </row>
        <row r="22">
          <cell r="A22">
            <v>254</v>
          </cell>
          <cell r="B22" t="str">
            <v>POR CERTIF.TERMINO DE OBRA</v>
          </cell>
          <cell r="C22">
            <v>119.95</v>
          </cell>
        </row>
        <row r="23">
          <cell r="A23">
            <v>256</v>
          </cell>
          <cell r="B23" t="str">
            <v>POR ALINEAM. N° USO HABIT</v>
          </cell>
          <cell r="C23">
            <v>3719.35</v>
          </cell>
        </row>
        <row r="24">
          <cell r="A24">
            <v>267</v>
          </cell>
          <cell r="B24" t="str">
            <v>CONSTANCIA  DE VERIFICACION PR</v>
          </cell>
          <cell r="C24">
            <v>271.72000000000003</v>
          </cell>
        </row>
        <row r="25">
          <cell r="A25">
            <v>271</v>
          </cell>
          <cell r="B25" t="str">
            <v>PENSION EST. MUSEO DE MOMIAS</v>
          </cell>
          <cell r="C25">
            <v>764.4</v>
          </cell>
        </row>
        <row r="26">
          <cell r="A26">
            <v>273</v>
          </cell>
          <cell r="B26" t="str">
            <v>PENSION EST. JARDIN EMBAJADORA</v>
          </cell>
          <cell r="C26">
            <v>709.8</v>
          </cell>
        </row>
        <row r="27">
          <cell r="A27">
            <v>274</v>
          </cell>
          <cell r="B27" t="str">
            <v>EXTENSION DE HORARIO</v>
          </cell>
          <cell r="C27">
            <v>680.6</v>
          </cell>
        </row>
        <row r="28">
          <cell r="A28">
            <v>276</v>
          </cell>
          <cell r="B28" t="str">
            <v>CONSTANCIAS DIRECCION DE TRANS</v>
          </cell>
          <cell r="C28">
            <v>920.88</v>
          </cell>
        </row>
        <row r="29">
          <cell r="A29">
            <v>278</v>
          </cell>
          <cell r="B29" t="str">
            <v>CONSTANCIAS QUE EXPIDAN LAS DE</v>
          </cell>
          <cell r="C29">
            <v>690.66</v>
          </cell>
        </row>
        <row r="30">
          <cell r="A30">
            <v>286</v>
          </cell>
          <cell r="B30" t="str">
            <v>PERMISO SUPLETORIO DE TRANSPOR</v>
          </cell>
          <cell r="C30">
            <v>294.32</v>
          </cell>
        </row>
        <row r="31">
          <cell r="A31">
            <v>289</v>
          </cell>
          <cell r="B31" t="str">
            <v>CONFORMIDAD PARA QUEMA DE FUEG</v>
          </cell>
          <cell r="C31">
            <v>347.22</v>
          </cell>
        </row>
        <row r="32">
          <cell r="A32">
            <v>293</v>
          </cell>
          <cell r="B32" t="str">
            <v>SERVICIOS EXTRAORDINARIOS</v>
          </cell>
          <cell r="C32">
            <v>890.67</v>
          </cell>
        </row>
        <row r="33">
          <cell r="A33">
            <v>295</v>
          </cell>
          <cell r="B33" t="str">
            <v>CONSTANCIA DE UBICACION DE PRE</v>
          </cell>
          <cell r="C33">
            <v>154.36000000000001</v>
          </cell>
        </row>
        <row r="34">
          <cell r="A34">
            <v>405</v>
          </cell>
          <cell r="B34" t="str">
            <v>CENTRO DE CONVIVENCIA EL ENCIN</v>
          </cell>
          <cell r="C34">
            <v>2731</v>
          </cell>
        </row>
        <row r="35">
          <cell r="A35">
            <v>407</v>
          </cell>
          <cell r="B35" t="str">
            <v>MUSEO MOMIAS</v>
          </cell>
          <cell r="C35">
            <v>137377</v>
          </cell>
        </row>
        <row r="36">
          <cell r="A36">
            <v>408</v>
          </cell>
          <cell r="B36" t="str">
            <v>SALON CULTO A LA MUERTE</v>
          </cell>
          <cell r="C36">
            <v>8445</v>
          </cell>
        </row>
        <row r="37">
          <cell r="A37">
            <v>410</v>
          </cell>
          <cell r="B37" t="str">
            <v>MONUMENTO AL PIPILA</v>
          </cell>
          <cell r="C37">
            <v>2340</v>
          </cell>
        </row>
        <row r="38">
          <cell r="A38">
            <v>411</v>
          </cell>
          <cell r="B38" t="str">
            <v>MERCADO HIDALGO</v>
          </cell>
          <cell r="C38">
            <v>206</v>
          </cell>
        </row>
        <row r="39">
          <cell r="A39">
            <v>412</v>
          </cell>
          <cell r="B39" t="str">
            <v>MERCADO EMBAJADORAS</v>
          </cell>
          <cell r="C39">
            <v>2770.6</v>
          </cell>
        </row>
        <row r="40">
          <cell r="A40">
            <v>421</v>
          </cell>
          <cell r="B40" t="str">
            <v>DECLARACIONES, FORMATOS Y AVIS</v>
          </cell>
          <cell r="C40">
            <v>27</v>
          </cell>
        </row>
        <row r="41">
          <cell r="A41">
            <v>428</v>
          </cell>
          <cell r="B41" t="str">
            <v>COMERCIANTES SEMIFIJOS</v>
          </cell>
          <cell r="C41">
            <v>10755.21</v>
          </cell>
        </row>
        <row r="42">
          <cell r="A42">
            <v>429</v>
          </cell>
          <cell r="B42" t="str">
            <v>VTA DE INMUEBLES PROP DEL MPIO</v>
          </cell>
          <cell r="C42">
            <v>2161</v>
          </cell>
        </row>
        <row r="43">
          <cell r="A43">
            <v>431</v>
          </cell>
          <cell r="B43" t="str">
            <v>LOCALES MERCADO EMBAJADORAS</v>
          </cell>
          <cell r="C43">
            <v>406</v>
          </cell>
        </row>
        <row r="44">
          <cell r="A44">
            <v>433</v>
          </cell>
          <cell r="B44" t="str">
            <v>SOBRANTES</v>
          </cell>
          <cell r="C44">
            <v>81.41</v>
          </cell>
        </row>
        <row r="45">
          <cell r="A45">
            <v>437</v>
          </cell>
          <cell r="B45" t="str">
            <v>SANITARIOS MDO. EMBAJADORAS</v>
          </cell>
          <cell r="C45">
            <v>4788</v>
          </cell>
        </row>
        <row r="46">
          <cell r="A46">
            <v>438</v>
          </cell>
          <cell r="B46" t="str">
            <v>SANITARIOS MDO. HIDALGO</v>
          </cell>
          <cell r="C46">
            <v>5476</v>
          </cell>
        </row>
        <row r="47">
          <cell r="A47">
            <v>439</v>
          </cell>
          <cell r="B47" t="str">
            <v>SANITARIOS JARDIN REFORMA</v>
          </cell>
          <cell r="C47">
            <v>1740</v>
          </cell>
        </row>
        <row r="48">
          <cell r="A48">
            <v>443</v>
          </cell>
          <cell r="B48" t="str">
            <v>SANITARIOS FERROCARRIL</v>
          </cell>
          <cell r="C48">
            <v>3532</v>
          </cell>
        </row>
        <row r="49">
          <cell r="A49">
            <v>444</v>
          </cell>
          <cell r="B49" t="str">
            <v>SANITARIOS JARDIN UNION</v>
          </cell>
          <cell r="C49">
            <v>7550</v>
          </cell>
        </row>
        <row r="50">
          <cell r="A50">
            <v>445</v>
          </cell>
          <cell r="B50" t="str">
            <v>SANITARIOS MUSEO MOMIAS</v>
          </cell>
          <cell r="C50">
            <v>2724</v>
          </cell>
        </row>
        <row r="51">
          <cell r="A51">
            <v>447</v>
          </cell>
          <cell r="B51" t="str">
            <v>LAS CALAS</v>
          </cell>
          <cell r="C51">
            <v>100</v>
          </cell>
        </row>
        <row r="52">
          <cell r="A52">
            <v>455</v>
          </cell>
          <cell r="B52" t="str">
            <v>INFRAESTRUCTURA TELEFONICA</v>
          </cell>
          <cell r="C52">
            <v>41335</v>
          </cell>
        </row>
        <row r="53">
          <cell r="A53">
            <v>470</v>
          </cell>
          <cell r="B53" t="str">
            <v>LOCALES ESTACION</v>
          </cell>
          <cell r="C53">
            <v>821.87</v>
          </cell>
        </row>
        <row r="54">
          <cell r="A54">
            <v>477</v>
          </cell>
          <cell r="B54" t="str">
            <v>PADRON DIRECTOR RESPONSABLE DE</v>
          </cell>
          <cell r="C54">
            <v>1290</v>
          </cell>
        </row>
        <row r="55">
          <cell r="A55">
            <v>479</v>
          </cell>
          <cell r="B55" t="str">
            <v>COMERCIANTES AMBULANTES</v>
          </cell>
          <cell r="C55">
            <v>336</v>
          </cell>
        </row>
        <row r="56">
          <cell r="A56">
            <v>480</v>
          </cell>
          <cell r="B56" t="str">
            <v>PERIFONEO</v>
          </cell>
          <cell r="C56">
            <v>332</v>
          </cell>
        </row>
        <row r="57">
          <cell r="A57">
            <v>491</v>
          </cell>
          <cell r="B57" t="str">
            <v>ESTRUCTURAS, CONSTRUCCIONES O</v>
          </cell>
          <cell r="C57">
            <v>260</v>
          </cell>
        </row>
        <row r="58">
          <cell r="A58">
            <v>493</v>
          </cell>
          <cell r="B58" t="str">
            <v>RENOVACION PERMISO P/ USO VIA</v>
          </cell>
          <cell r="C58">
            <v>244</v>
          </cell>
        </row>
        <row r="59">
          <cell r="A59">
            <v>497</v>
          </cell>
          <cell r="B59" t="str">
            <v>CENTRO ADOC</v>
          </cell>
          <cell r="C59">
            <v>200</v>
          </cell>
        </row>
        <row r="60">
          <cell r="A60">
            <v>502</v>
          </cell>
          <cell r="B60" t="str">
            <v>RECARGOS OTROS IMPTOS Y DERECH</v>
          </cell>
          <cell r="C60">
            <v>1101.73</v>
          </cell>
        </row>
        <row r="61">
          <cell r="A61">
            <v>503</v>
          </cell>
          <cell r="B61" t="str">
            <v>AVISO EXTEMP TRASLACION DE DOM</v>
          </cell>
          <cell r="C61">
            <v>1241.0999999999999</v>
          </cell>
        </row>
        <row r="62">
          <cell r="A62">
            <v>507</v>
          </cell>
          <cell r="B62" t="str">
            <v>INF AL BANDO POLICIA Y BUEN GO</v>
          </cell>
          <cell r="C62">
            <v>750</v>
          </cell>
        </row>
        <row r="63">
          <cell r="A63">
            <v>508</v>
          </cell>
          <cell r="B63" t="str">
            <v>INF LEY DE TRANSITO Y SU REGLA</v>
          </cell>
          <cell r="C63">
            <v>11933</v>
          </cell>
        </row>
        <row r="64">
          <cell r="A64">
            <v>509</v>
          </cell>
          <cell r="B64" t="str">
            <v>EXTEMP VERIFICACION AMB VEHICU</v>
          </cell>
          <cell r="C64">
            <v>1476</v>
          </cell>
        </row>
        <row r="65">
          <cell r="A65">
            <v>706</v>
          </cell>
          <cell r="B65" t="str">
            <v>CREDITOS BANCARIOS</v>
          </cell>
          <cell r="C65">
            <v>365785.36</v>
          </cell>
        </row>
        <row r="66">
          <cell r="A66">
            <v>888</v>
          </cell>
          <cell r="B66" t="str">
            <v>COBROS SIMAPAG</v>
          </cell>
          <cell r="C66">
            <v>1048</v>
          </cell>
        </row>
      </sheetData>
      <sheetData sheetId="18" refreshError="1">
        <row r="1">
          <cell r="A1">
            <v>1</v>
          </cell>
          <cell r="B1" t="str">
            <v>IMPTO. PREDIAL URBANO CORRIENT</v>
          </cell>
          <cell r="C1">
            <v>33478.29</v>
          </cell>
        </row>
        <row r="2">
          <cell r="A2">
            <v>2</v>
          </cell>
          <cell r="B2" t="str">
            <v>IMPTO. PREDIAL RUSTICO CORRIEN</v>
          </cell>
          <cell r="C2">
            <v>4431.9799999999996</v>
          </cell>
        </row>
        <row r="3">
          <cell r="A3">
            <v>4</v>
          </cell>
          <cell r="B3" t="str">
            <v>RECARGOS *3%*</v>
          </cell>
          <cell r="C3">
            <v>13832.08</v>
          </cell>
        </row>
        <row r="4">
          <cell r="A4">
            <v>7</v>
          </cell>
          <cell r="B4" t="str">
            <v>IMPTO. PREDIAL URBANO REZAGO</v>
          </cell>
          <cell r="C4">
            <v>23929.97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2028.82</v>
          </cell>
        </row>
        <row r="7">
          <cell r="A7">
            <v>14</v>
          </cell>
          <cell r="B7" t="str">
            <v>C.O.A.*20%*</v>
          </cell>
          <cell r="C7">
            <v>54.5</v>
          </cell>
        </row>
        <row r="8">
          <cell r="A8">
            <v>104</v>
          </cell>
          <cell r="B8" t="str">
            <v>SOBRE DIVISION Y LOTIFICACION</v>
          </cell>
          <cell r="C8">
            <v>497.5</v>
          </cell>
        </row>
        <row r="9">
          <cell r="A9">
            <v>106</v>
          </cell>
          <cell r="B9" t="str">
            <v>BILLARES Y BOLICHES</v>
          </cell>
          <cell r="C9">
            <v>1780</v>
          </cell>
        </row>
        <row r="10">
          <cell r="A10">
            <v>107</v>
          </cell>
          <cell r="B10" t="str">
            <v>VIDEO JUEGOS Y FUT-BOLITOS</v>
          </cell>
          <cell r="C10">
            <v>445</v>
          </cell>
        </row>
        <row r="11">
          <cell r="A11">
            <v>200</v>
          </cell>
          <cell r="B11" t="str">
            <v>RASTRO</v>
          </cell>
          <cell r="C11">
            <v>4675.9399999999996</v>
          </cell>
        </row>
        <row r="12">
          <cell r="A12">
            <v>203</v>
          </cell>
          <cell r="B12" t="str">
            <v>PANTEONES CIUDAD</v>
          </cell>
          <cell r="C12">
            <v>1159.2</v>
          </cell>
        </row>
        <row r="13">
          <cell r="A13">
            <v>205</v>
          </cell>
          <cell r="B13" t="str">
            <v>ESTACIONAMIENTO MUSEO MOMIAS</v>
          </cell>
          <cell r="C13">
            <v>277</v>
          </cell>
        </row>
        <row r="14">
          <cell r="A14">
            <v>206</v>
          </cell>
          <cell r="B14" t="str">
            <v>ESTACIONAMIENTO MERCADO HIDALG</v>
          </cell>
          <cell r="C14">
            <v>904</v>
          </cell>
        </row>
        <row r="15">
          <cell r="A15">
            <v>210</v>
          </cell>
          <cell r="B15" t="str">
            <v>POR LIC. DE CONST. Y AMPLIACIO</v>
          </cell>
          <cell r="C15">
            <v>77.14</v>
          </cell>
        </row>
        <row r="16">
          <cell r="A16">
            <v>211</v>
          </cell>
          <cell r="B16" t="str">
            <v>POR LIC DE REGULARIZACION DE C</v>
          </cell>
          <cell r="C16">
            <v>5196.75</v>
          </cell>
        </row>
        <row r="17">
          <cell r="A17">
            <v>217</v>
          </cell>
          <cell r="B17" t="str">
            <v>ANALISIS DE FAC PARA DIV LOT O</v>
          </cell>
          <cell r="C17">
            <v>2398.1</v>
          </cell>
        </row>
        <row r="18">
          <cell r="A18">
            <v>221</v>
          </cell>
          <cell r="B18" t="str">
            <v>LIC USO SUELO ALIN N. OFIC COM</v>
          </cell>
          <cell r="C18">
            <v>2132.87</v>
          </cell>
        </row>
        <row r="19">
          <cell r="A19">
            <v>228</v>
          </cell>
          <cell r="B19" t="str">
            <v>POR PERM EVENT P/ VTA DE BEB A</v>
          </cell>
          <cell r="C19">
            <v>2808.59</v>
          </cell>
        </row>
        <row r="20">
          <cell r="A20">
            <v>229</v>
          </cell>
          <cell r="B20" t="str">
            <v>CONSTANCIAS DE VALOR FISCAL</v>
          </cell>
          <cell r="C20">
            <v>604.77</v>
          </cell>
        </row>
        <row r="21">
          <cell r="A21">
            <v>244</v>
          </cell>
          <cell r="B21" t="str">
            <v>EXP DE LIC O PERM P/ ESTAB DE</v>
          </cell>
          <cell r="C21">
            <v>1121.0899999999999</v>
          </cell>
        </row>
        <row r="22">
          <cell r="A22">
            <v>248</v>
          </cell>
          <cell r="B22" t="str">
            <v>ESTACIONAMIENTO EX. EST. FERRO</v>
          </cell>
          <cell r="C22">
            <v>1242</v>
          </cell>
        </row>
        <row r="23">
          <cell r="A23">
            <v>249</v>
          </cell>
          <cell r="B23" t="str">
            <v>REGUL. PROR.LIC.CONT.75% DER.</v>
          </cell>
          <cell r="C23">
            <v>136.74</v>
          </cell>
        </row>
        <row r="24">
          <cell r="A24">
            <v>253</v>
          </cell>
          <cell r="B24" t="str">
            <v>ESTACIONAMIENTO EMBAJADORAS  (</v>
          </cell>
          <cell r="C24">
            <v>1816</v>
          </cell>
        </row>
        <row r="25">
          <cell r="A25">
            <v>256</v>
          </cell>
          <cell r="B25" t="str">
            <v>POR ALINEAM. N° USO HABIT</v>
          </cell>
          <cell r="C25">
            <v>2120.34</v>
          </cell>
        </row>
        <row r="26">
          <cell r="A26">
            <v>266</v>
          </cell>
          <cell r="B26" t="str">
            <v>DICTAMEN DE FACTIBILIDAD PROTE</v>
          </cell>
          <cell r="C26">
            <v>407.6</v>
          </cell>
        </row>
        <row r="27">
          <cell r="A27">
            <v>268</v>
          </cell>
          <cell r="B27" t="str">
            <v>CASA DE LA CULTURA</v>
          </cell>
          <cell r="C27">
            <v>982.53</v>
          </cell>
        </row>
        <row r="28">
          <cell r="A28">
            <v>273</v>
          </cell>
          <cell r="B28" t="str">
            <v>PENSION EST. JARDIN EMBAJADORA</v>
          </cell>
          <cell r="C28">
            <v>709.8</v>
          </cell>
        </row>
        <row r="29">
          <cell r="A29">
            <v>274</v>
          </cell>
          <cell r="B29" t="str">
            <v>EXTENSION DE HORARIO</v>
          </cell>
          <cell r="C29">
            <v>2722.4</v>
          </cell>
        </row>
        <row r="30">
          <cell r="A30">
            <v>275</v>
          </cell>
          <cell r="B30" t="str">
            <v>CONSTANCIAS DIRECCION DE ECOLO</v>
          </cell>
          <cell r="C30">
            <v>76.739999999999995</v>
          </cell>
        </row>
        <row r="31">
          <cell r="A31">
            <v>276</v>
          </cell>
          <cell r="B31" t="str">
            <v>CONSTANCIAS DIRECCION DE TRANS</v>
          </cell>
          <cell r="C31">
            <v>383.7</v>
          </cell>
        </row>
        <row r="32">
          <cell r="A32">
            <v>278</v>
          </cell>
          <cell r="B32" t="str">
            <v>CONSTANCIAS QUE EXPIDAN LAS DE</v>
          </cell>
          <cell r="C32">
            <v>920.88</v>
          </cell>
        </row>
        <row r="33">
          <cell r="A33">
            <v>286</v>
          </cell>
          <cell r="B33" t="str">
            <v>PERMISO SUPLETORIO DE TRANSPOR</v>
          </cell>
          <cell r="C33">
            <v>226.4</v>
          </cell>
        </row>
        <row r="34">
          <cell r="A34">
            <v>288</v>
          </cell>
          <cell r="B34" t="str">
            <v>ANALISIS DE RIESGOS</v>
          </cell>
          <cell r="C34">
            <v>476.17</v>
          </cell>
        </row>
        <row r="35">
          <cell r="A35">
            <v>400</v>
          </cell>
          <cell r="B35" t="str">
            <v>LOCALES PRESA DE LA OLLA</v>
          </cell>
          <cell r="C35">
            <v>614</v>
          </cell>
        </row>
        <row r="36">
          <cell r="A36">
            <v>405</v>
          </cell>
          <cell r="B36" t="str">
            <v>CENTRO DE CONVIVENCIA EL ENCIN</v>
          </cell>
          <cell r="C36">
            <v>412</v>
          </cell>
        </row>
        <row r="37">
          <cell r="A37">
            <v>407</v>
          </cell>
          <cell r="B37" t="str">
            <v>MUSEO MOMIAS</v>
          </cell>
          <cell r="C37">
            <v>22005</v>
          </cell>
        </row>
        <row r="38">
          <cell r="A38">
            <v>408</v>
          </cell>
          <cell r="B38" t="str">
            <v>SALON CULTO A LA MUERTE</v>
          </cell>
          <cell r="C38">
            <v>1065</v>
          </cell>
        </row>
        <row r="39">
          <cell r="A39">
            <v>410</v>
          </cell>
          <cell r="B39" t="str">
            <v>MONUMENTO AL PIPILA</v>
          </cell>
          <cell r="C39">
            <v>220</v>
          </cell>
        </row>
        <row r="40">
          <cell r="A40">
            <v>411</v>
          </cell>
          <cell r="B40" t="str">
            <v>MERCADO HIDALGO</v>
          </cell>
          <cell r="C40">
            <v>3091</v>
          </cell>
        </row>
        <row r="41">
          <cell r="A41">
            <v>412</v>
          </cell>
          <cell r="B41" t="str">
            <v>MERCADO EMBAJADORAS</v>
          </cell>
          <cell r="C41">
            <v>4341.28</v>
          </cell>
        </row>
        <row r="42">
          <cell r="A42">
            <v>414</v>
          </cell>
          <cell r="B42" t="str">
            <v>OTROS PRODUCTOS</v>
          </cell>
          <cell r="C42">
            <v>8.6999999999999993</v>
          </cell>
        </row>
        <row r="43">
          <cell r="A43">
            <v>416</v>
          </cell>
          <cell r="B43" t="str">
            <v>MUSEO INTERACTIVO</v>
          </cell>
          <cell r="C43">
            <v>20</v>
          </cell>
        </row>
        <row r="44">
          <cell r="A44">
            <v>421</v>
          </cell>
          <cell r="B44" t="str">
            <v>DECLARACIONES, FORMATOS Y AVIS</v>
          </cell>
          <cell r="C44">
            <v>72</v>
          </cell>
        </row>
        <row r="45">
          <cell r="A45">
            <v>426</v>
          </cell>
          <cell r="B45" t="str">
            <v>AREAS OCUP POR HOT, REST, BARE</v>
          </cell>
          <cell r="C45">
            <v>26486.81</v>
          </cell>
        </row>
        <row r="46">
          <cell r="A46">
            <v>428</v>
          </cell>
          <cell r="B46" t="str">
            <v>COMERCIANTES SEMIFIJOS</v>
          </cell>
          <cell r="C46">
            <v>6440</v>
          </cell>
        </row>
        <row r="47">
          <cell r="A47">
            <v>429</v>
          </cell>
          <cell r="B47" t="str">
            <v>VTA DE INMUEBLES PROP DEL MPIO</v>
          </cell>
          <cell r="C47">
            <v>2161</v>
          </cell>
        </row>
        <row r="48">
          <cell r="A48">
            <v>433</v>
          </cell>
          <cell r="B48" t="str">
            <v>SOBRANTES</v>
          </cell>
          <cell r="C48">
            <v>37.07</v>
          </cell>
        </row>
        <row r="49">
          <cell r="A49">
            <v>437</v>
          </cell>
          <cell r="B49" t="str">
            <v>SANITARIOS MDO. EMBAJADORAS</v>
          </cell>
          <cell r="C49">
            <v>657</v>
          </cell>
        </row>
        <row r="50">
          <cell r="A50">
            <v>438</v>
          </cell>
          <cell r="B50" t="str">
            <v>SANITARIOS MDO. HIDALGO</v>
          </cell>
          <cell r="C50">
            <v>736</v>
          </cell>
        </row>
        <row r="51">
          <cell r="A51">
            <v>439</v>
          </cell>
          <cell r="B51" t="str">
            <v>SANITARIOS JARDIN REFORMA</v>
          </cell>
          <cell r="C51">
            <v>512</v>
          </cell>
        </row>
        <row r="52">
          <cell r="A52">
            <v>443</v>
          </cell>
          <cell r="B52" t="str">
            <v>SANITARIOS FERROCARRIL</v>
          </cell>
          <cell r="C52">
            <v>712</v>
          </cell>
        </row>
        <row r="53">
          <cell r="A53">
            <v>445</v>
          </cell>
          <cell r="B53" t="str">
            <v>SANITARIOS MUSEO MOMIAS</v>
          </cell>
          <cell r="C53">
            <v>308</v>
          </cell>
        </row>
        <row r="54">
          <cell r="A54">
            <v>447</v>
          </cell>
          <cell r="B54" t="str">
            <v>LAS CALAS</v>
          </cell>
          <cell r="C54">
            <v>200</v>
          </cell>
        </row>
        <row r="55">
          <cell r="A55">
            <v>454</v>
          </cell>
          <cell r="B55" t="str">
            <v>FIESTAS TRADICIONALES</v>
          </cell>
          <cell r="C55">
            <v>8622</v>
          </cell>
        </row>
        <row r="56">
          <cell r="A56">
            <v>458</v>
          </cell>
          <cell r="B56" t="str">
            <v>AMPLIACION DE HORARIO BILLARES</v>
          </cell>
          <cell r="C56">
            <v>944</v>
          </cell>
        </row>
        <row r="57">
          <cell r="A57">
            <v>470</v>
          </cell>
          <cell r="B57" t="str">
            <v>LOCALES ESTACION</v>
          </cell>
          <cell r="C57">
            <v>487.74</v>
          </cell>
        </row>
        <row r="58">
          <cell r="A58">
            <v>479</v>
          </cell>
          <cell r="B58" t="str">
            <v>COMERCIANTES AMBULANTES</v>
          </cell>
          <cell r="C58">
            <v>840</v>
          </cell>
        </row>
        <row r="59">
          <cell r="A59">
            <v>482</v>
          </cell>
          <cell r="B59" t="str">
            <v>CALLEJONEADAS</v>
          </cell>
          <cell r="C59">
            <v>618</v>
          </cell>
        </row>
        <row r="60">
          <cell r="A60">
            <v>483</v>
          </cell>
          <cell r="B60" t="str">
            <v>PROMOTOR TURISTICO</v>
          </cell>
          <cell r="C60">
            <v>1296</v>
          </cell>
        </row>
        <row r="61">
          <cell r="A61">
            <v>484</v>
          </cell>
          <cell r="B61" t="str">
            <v>PERMISO PARA ESPECTÁCULOS O CE</v>
          </cell>
          <cell r="C61">
            <v>1672</v>
          </cell>
        </row>
        <row r="62">
          <cell r="A62">
            <v>485</v>
          </cell>
          <cell r="B62" t="str">
            <v>SELLADO DE BOLETOS</v>
          </cell>
          <cell r="C62">
            <v>637</v>
          </cell>
        </row>
        <row r="63">
          <cell r="A63">
            <v>493</v>
          </cell>
          <cell r="B63" t="str">
            <v>RENOVACION PERMISO P/ USO VIA</v>
          </cell>
          <cell r="C63">
            <v>492</v>
          </cell>
        </row>
        <row r="64">
          <cell r="A64">
            <v>502</v>
          </cell>
          <cell r="B64" t="str">
            <v>RECARGOS OTROS IMPTOS Y DERECH</v>
          </cell>
          <cell r="C64">
            <v>3484.57</v>
          </cell>
        </row>
        <row r="65">
          <cell r="A65">
            <v>507</v>
          </cell>
          <cell r="B65" t="str">
            <v>INF AL BANDO POLICIA Y BUEN GO</v>
          </cell>
          <cell r="C65">
            <v>3050</v>
          </cell>
        </row>
        <row r="66">
          <cell r="A66">
            <v>508</v>
          </cell>
          <cell r="B66" t="str">
            <v>INF LEY DE TRANSITO Y SU REGLA</v>
          </cell>
          <cell r="C66">
            <v>8785.5</v>
          </cell>
        </row>
        <row r="67">
          <cell r="A67">
            <v>509</v>
          </cell>
          <cell r="B67" t="str">
            <v>EXTEMP VERIFICACION AMB VEHICU</v>
          </cell>
          <cell r="C67">
            <v>1686</v>
          </cell>
        </row>
        <row r="68">
          <cell r="A68">
            <v>888</v>
          </cell>
          <cell r="B68" t="str">
            <v>COBROS SIMAPAG</v>
          </cell>
          <cell r="C68">
            <v>4986</v>
          </cell>
        </row>
      </sheetData>
      <sheetData sheetId="19" refreshError="1">
        <row r="1">
          <cell r="A1">
            <v>1</v>
          </cell>
          <cell r="B1" t="str">
            <v>IMPTO. PREDIAL URBANO CORRIENT</v>
          </cell>
          <cell r="C1">
            <v>28185.72</v>
          </cell>
        </row>
        <row r="2">
          <cell r="A2">
            <v>2</v>
          </cell>
          <cell r="B2" t="str">
            <v>IMPTO. PREDIAL RUSTICO CORRIEN</v>
          </cell>
          <cell r="C2">
            <v>5445.75</v>
          </cell>
        </row>
        <row r="3">
          <cell r="A3">
            <v>4</v>
          </cell>
          <cell r="B3" t="str">
            <v>RECARGOS 3%</v>
          </cell>
          <cell r="C3">
            <v>5372.61</v>
          </cell>
        </row>
        <row r="4">
          <cell r="A4">
            <v>7</v>
          </cell>
          <cell r="B4" t="str">
            <v>IMPTO. PREDIAL URBANO REZAGO</v>
          </cell>
          <cell r="C4">
            <v>12946.19</v>
          </cell>
        </row>
        <row r="5">
          <cell r="A5">
            <v>13</v>
          </cell>
          <cell r="B5" t="str">
            <v>HONORARIOS DE COBRANZA</v>
          </cell>
          <cell r="C5">
            <v>548.16</v>
          </cell>
        </row>
        <row r="6">
          <cell r="A6">
            <v>103</v>
          </cell>
          <cell r="B6" t="str">
            <v>TRASLACION DE DOMINIO</v>
          </cell>
          <cell r="C6">
            <v>2716.11</v>
          </cell>
        </row>
        <row r="7">
          <cell r="A7">
            <v>104</v>
          </cell>
          <cell r="B7" t="str">
            <v>SOBRE DIVISION Y LOTIFICACION</v>
          </cell>
          <cell r="C7">
            <v>702.77</v>
          </cell>
        </row>
        <row r="8">
          <cell r="A8">
            <v>107</v>
          </cell>
          <cell r="B8" t="str">
            <v>VIDEO JUEGOS Y FUT-BOLITOS</v>
          </cell>
          <cell r="C8">
            <v>267</v>
          </cell>
        </row>
        <row r="9">
          <cell r="A9">
            <v>200</v>
          </cell>
          <cell r="B9" t="str">
            <v>RASTRO</v>
          </cell>
          <cell r="C9">
            <v>3417.35</v>
          </cell>
        </row>
        <row r="10">
          <cell r="A10">
            <v>202</v>
          </cell>
          <cell r="B10" t="str">
            <v>SEGURIDAD PUBLICA PERIODO MENS</v>
          </cell>
          <cell r="C10">
            <v>133727.54999999999</v>
          </cell>
        </row>
        <row r="11">
          <cell r="A11">
            <v>203</v>
          </cell>
          <cell r="B11" t="str">
            <v>PANTEONES CIUDAD</v>
          </cell>
          <cell r="C11">
            <v>1175.55</v>
          </cell>
        </row>
        <row r="12">
          <cell r="A12">
            <v>204</v>
          </cell>
          <cell r="B12" t="str">
            <v>PANTEONES COMUNIDADES</v>
          </cell>
          <cell r="C12">
            <v>824.27</v>
          </cell>
        </row>
        <row r="13">
          <cell r="A13">
            <v>205</v>
          </cell>
          <cell r="B13" t="str">
            <v>ESTACIONAMIENTO MUSEO MOMIAS</v>
          </cell>
          <cell r="C13">
            <v>164</v>
          </cell>
        </row>
        <row r="14">
          <cell r="A14">
            <v>206</v>
          </cell>
          <cell r="B14" t="str">
            <v>ESTACIONAMIENTO MERCADO HIDALG</v>
          </cell>
          <cell r="C14">
            <v>936</v>
          </cell>
        </row>
        <row r="15">
          <cell r="A15">
            <v>210</v>
          </cell>
          <cell r="B15" t="str">
            <v>POR LIC. DE CONST. Y AMPLIACIO</v>
          </cell>
          <cell r="C15">
            <v>311.8</v>
          </cell>
        </row>
        <row r="16">
          <cell r="A16">
            <v>217</v>
          </cell>
          <cell r="B16" t="str">
            <v>ANALISIS DE FAC PARA DIV LOT O</v>
          </cell>
          <cell r="C16">
            <v>1918.48</v>
          </cell>
        </row>
        <row r="17">
          <cell r="A17">
            <v>221</v>
          </cell>
          <cell r="B17" t="str">
            <v>LIC USO SUELO ALIN N. OFIC COM</v>
          </cell>
          <cell r="C17">
            <v>1006.44</v>
          </cell>
        </row>
        <row r="18">
          <cell r="A18">
            <v>229</v>
          </cell>
          <cell r="B18" t="str">
            <v>CONSTANCIAS DE VALOR FISCAL</v>
          </cell>
          <cell r="C18">
            <v>846.77</v>
          </cell>
        </row>
        <row r="19">
          <cell r="A19">
            <v>248</v>
          </cell>
          <cell r="B19" t="str">
            <v>ESTACIONAMIENTO EX. EST. FERRO</v>
          </cell>
          <cell r="C19">
            <v>1126</v>
          </cell>
        </row>
        <row r="20">
          <cell r="A20">
            <v>253</v>
          </cell>
          <cell r="B20" t="str">
            <v>ESTACIONAMIENTO EMBAJADORAS  (</v>
          </cell>
          <cell r="C20">
            <v>2744</v>
          </cell>
        </row>
        <row r="21">
          <cell r="A21">
            <v>256</v>
          </cell>
          <cell r="B21" t="str">
            <v>POR ALINEAM. N° USO HABIT</v>
          </cell>
          <cell r="C21">
            <v>8825.02</v>
          </cell>
        </row>
        <row r="22">
          <cell r="A22">
            <v>273</v>
          </cell>
          <cell r="B22" t="str">
            <v>PENSION EST. JARDIN EMBAJADORA</v>
          </cell>
          <cell r="C22">
            <v>382.2</v>
          </cell>
        </row>
        <row r="23">
          <cell r="A23">
            <v>274</v>
          </cell>
          <cell r="B23" t="str">
            <v>EXTENSION DE HORARIO</v>
          </cell>
          <cell r="C23">
            <v>2041.8</v>
          </cell>
        </row>
        <row r="24">
          <cell r="A24">
            <v>276</v>
          </cell>
          <cell r="B24" t="str">
            <v>CONSTANCIAS DIRECCION DE TRANS</v>
          </cell>
          <cell r="C24">
            <v>306.95999999999998</v>
          </cell>
        </row>
        <row r="25">
          <cell r="A25">
            <v>278</v>
          </cell>
          <cell r="B25" t="str">
            <v>CONSTANCIAS QUE EXPIDAN LAS DE</v>
          </cell>
          <cell r="C25">
            <v>690.66</v>
          </cell>
        </row>
        <row r="26">
          <cell r="A26">
            <v>280</v>
          </cell>
          <cell r="B26" t="str">
            <v>SERVICIOS CONTROL CANINO</v>
          </cell>
          <cell r="C26">
            <v>229.32</v>
          </cell>
        </row>
        <row r="27">
          <cell r="A27">
            <v>286</v>
          </cell>
          <cell r="B27" t="str">
            <v>PERMISO SUPLETORIO DE TRANSPOR</v>
          </cell>
          <cell r="C27">
            <v>90.56</v>
          </cell>
        </row>
        <row r="28">
          <cell r="A28">
            <v>295</v>
          </cell>
          <cell r="B28" t="str">
            <v>CONSTANCIA DE UBICACION DE PRE</v>
          </cell>
          <cell r="C28">
            <v>77.180000000000007</v>
          </cell>
        </row>
        <row r="29">
          <cell r="A29">
            <v>405</v>
          </cell>
          <cell r="B29" t="str">
            <v>CENTRO DE CONVIVENCIA EL ENCIN</v>
          </cell>
          <cell r="C29">
            <v>196</v>
          </cell>
        </row>
        <row r="30">
          <cell r="A30">
            <v>407</v>
          </cell>
          <cell r="B30" t="str">
            <v>MUSEO MOMIAS</v>
          </cell>
          <cell r="C30">
            <v>15809</v>
          </cell>
        </row>
        <row r="31">
          <cell r="A31">
            <v>408</v>
          </cell>
          <cell r="B31" t="str">
            <v>SALON CULTO A LA MUERTE</v>
          </cell>
          <cell r="C31">
            <v>870</v>
          </cell>
        </row>
        <row r="32">
          <cell r="A32">
            <v>410</v>
          </cell>
          <cell r="B32" t="str">
            <v>MONUMENTO AL PIPILA</v>
          </cell>
          <cell r="C32">
            <v>850</v>
          </cell>
        </row>
        <row r="33">
          <cell r="A33">
            <v>411</v>
          </cell>
          <cell r="B33" t="str">
            <v>MERCADO HIDALGO</v>
          </cell>
          <cell r="C33">
            <v>550</v>
          </cell>
        </row>
        <row r="34">
          <cell r="A34">
            <v>412</v>
          </cell>
          <cell r="B34" t="str">
            <v>MERCADO EMBAJADORAS</v>
          </cell>
          <cell r="C34">
            <v>6943.4</v>
          </cell>
        </row>
        <row r="35">
          <cell r="A35">
            <v>414</v>
          </cell>
          <cell r="B35" t="str">
            <v>OTROS PRODUCTOS</v>
          </cell>
          <cell r="C35">
            <v>364.74</v>
          </cell>
        </row>
        <row r="36">
          <cell r="A36">
            <v>426</v>
          </cell>
          <cell r="B36" t="str">
            <v>AREAS OCUP POR HOT, REST, BARE</v>
          </cell>
          <cell r="C36">
            <v>14310</v>
          </cell>
        </row>
        <row r="37">
          <cell r="A37">
            <v>428</v>
          </cell>
          <cell r="B37" t="str">
            <v>COMERCIANTES SEMIFIJOS</v>
          </cell>
          <cell r="C37">
            <v>14135</v>
          </cell>
        </row>
        <row r="38">
          <cell r="A38">
            <v>433</v>
          </cell>
          <cell r="B38" t="str">
            <v>SOBRANTES</v>
          </cell>
          <cell r="C38">
            <v>32.119999999999997</v>
          </cell>
        </row>
        <row r="39">
          <cell r="A39">
            <v>437</v>
          </cell>
          <cell r="B39" t="str">
            <v>SANITARIOS MDO. EMBAJADORAS</v>
          </cell>
          <cell r="C39">
            <v>1411</v>
          </cell>
        </row>
        <row r="40">
          <cell r="A40">
            <v>438</v>
          </cell>
          <cell r="B40" t="str">
            <v>SANITARIOS MDO. HIDALGO</v>
          </cell>
          <cell r="C40">
            <v>1448</v>
          </cell>
        </row>
        <row r="41">
          <cell r="A41">
            <v>439</v>
          </cell>
          <cell r="B41" t="str">
            <v>SANITARIOS JARDIN REFORMA</v>
          </cell>
          <cell r="C41">
            <v>564</v>
          </cell>
        </row>
        <row r="42">
          <cell r="A42">
            <v>443</v>
          </cell>
          <cell r="B42" t="str">
            <v>SANITARIOS FERROCARRIL</v>
          </cell>
          <cell r="C42">
            <v>1256</v>
          </cell>
        </row>
        <row r="43">
          <cell r="A43">
            <v>444</v>
          </cell>
          <cell r="B43" t="str">
            <v>SANITARIOS JARDIN UNION</v>
          </cell>
          <cell r="C43">
            <v>7550</v>
          </cell>
        </row>
        <row r="44">
          <cell r="A44">
            <v>445</v>
          </cell>
          <cell r="B44" t="str">
            <v>SANITARIOS MUSEO MOMIAS</v>
          </cell>
          <cell r="C44">
            <v>396</v>
          </cell>
        </row>
        <row r="45">
          <cell r="A45">
            <v>447</v>
          </cell>
          <cell r="B45" t="str">
            <v>LAS CALAS</v>
          </cell>
          <cell r="C45">
            <v>200</v>
          </cell>
        </row>
        <row r="46">
          <cell r="A46">
            <v>454</v>
          </cell>
          <cell r="B46" t="str">
            <v>FIESTAS TRADICIONALES</v>
          </cell>
          <cell r="C46">
            <v>142</v>
          </cell>
        </row>
        <row r="47">
          <cell r="A47">
            <v>455</v>
          </cell>
          <cell r="B47" t="str">
            <v>INFRAESTRUCTURA TELEFONICA</v>
          </cell>
          <cell r="C47">
            <v>41335</v>
          </cell>
        </row>
        <row r="48">
          <cell r="A48">
            <v>471</v>
          </cell>
          <cell r="B48" t="str">
            <v>SANITARIOS PARDO</v>
          </cell>
          <cell r="C48">
            <v>1500</v>
          </cell>
        </row>
        <row r="49">
          <cell r="A49">
            <v>479</v>
          </cell>
          <cell r="B49" t="str">
            <v>COMERCIANTES AMBULANTES</v>
          </cell>
          <cell r="C49">
            <v>420</v>
          </cell>
        </row>
        <row r="50">
          <cell r="A50">
            <v>481</v>
          </cell>
          <cell r="B50" t="str">
            <v>REPARTO DE VOLANTES</v>
          </cell>
          <cell r="C50">
            <v>354</v>
          </cell>
        </row>
        <row r="51">
          <cell r="A51">
            <v>493</v>
          </cell>
          <cell r="B51" t="str">
            <v>RENOVACION PERMISO P/ USO VIA</v>
          </cell>
          <cell r="C51">
            <v>124</v>
          </cell>
        </row>
        <row r="52">
          <cell r="A52">
            <v>497</v>
          </cell>
          <cell r="B52" t="str">
            <v>CENTRO ADOC</v>
          </cell>
          <cell r="C52">
            <v>400</v>
          </cell>
        </row>
        <row r="53">
          <cell r="A53">
            <v>502</v>
          </cell>
          <cell r="B53" t="str">
            <v>RECARGOS OTROS IMPTOS Y DERECH</v>
          </cell>
          <cell r="C53">
            <v>951.99</v>
          </cell>
        </row>
        <row r="54">
          <cell r="A54">
            <v>503</v>
          </cell>
          <cell r="B54" t="str">
            <v>AVISO EXTEMP TRASLACION DE DOM</v>
          </cell>
          <cell r="C54">
            <v>177.3</v>
          </cell>
        </row>
        <row r="55">
          <cell r="A55">
            <v>507</v>
          </cell>
          <cell r="B55" t="str">
            <v>INF AL BANDO POLICIA Y BUEN GO</v>
          </cell>
          <cell r="C55">
            <v>800</v>
          </cell>
        </row>
        <row r="56">
          <cell r="A56">
            <v>508</v>
          </cell>
          <cell r="B56" t="str">
            <v>INF LEY DE TRANSITO Y SU REGLA</v>
          </cell>
          <cell r="C56">
            <v>10839</v>
          </cell>
        </row>
        <row r="57">
          <cell r="A57">
            <v>509</v>
          </cell>
          <cell r="B57" t="str">
            <v>EXTEMP VERIFICACION AMB VEHICU</v>
          </cell>
          <cell r="C57">
            <v>1124</v>
          </cell>
        </row>
        <row r="58">
          <cell r="A58">
            <v>806</v>
          </cell>
          <cell r="B58" t="str">
            <v>EXCEDENTES PAGADOS</v>
          </cell>
          <cell r="C58">
            <v>54.8</v>
          </cell>
        </row>
        <row r="59">
          <cell r="A59">
            <v>888</v>
          </cell>
          <cell r="B59" t="str">
            <v>COBROS SIMAPAG</v>
          </cell>
          <cell r="C59">
            <v>581</v>
          </cell>
        </row>
      </sheetData>
      <sheetData sheetId="20" refreshError="1">
        <row r="1">
          <cell r="A1">
            <v>203</v>
          </cell>
          <cell r="B1" t="str">
            <v>PANTEONES CIUDAD</v>
          </cell>
          <cell r="C1">
            <v>2202.63</v>
          </cell>
        </row>
        <row r="2">
          <cell r="A2">
            <v>204</v>
          </cell>
          <cell r="B2" t="str">
            <v>PANTEONES COMUNIDADES</v>
          </cell>
          <cell r="C2">
            <v>869.4</v>
          </cell>
        </row>
        <row r="3">
          <cell r="A3">
            <v>278</v>
          </cell>
          <cell r="B3" t="str">
            <v>CONSTANCIAS QUE EXPIDAN LAS DE</v>
          </cell>
          <cell r="C3">
            <v>844.14</v>
          </cell>
        </row>
        <row r="4">
          <cell r="A4">
            <v>507</v>
          </cell>
          <cell r="B4" t="str">
            <v>INF AL BANDO POLICIA Y BUEN GO</v>
          </cell>
          <cell r="C4">
            <v>3770</v>
          </cell>
        </row>
        <row r="5">
          <cell r="A5">
            <v>508</v>
          </cell>
          <cell r="B5" t="str">
            <v>INF LEY DE TRANSITO Y SU REGLA</v>
          </cell>
          <cell r="C5">
            <v>2997.5</v>
          </cell>
        </row>
      </sheetData>
      <sheetData sheetId="21" refreshError="1">
        <row r="1">
          <cell r="A1">
            <v>1</v>
          </cell>
          <cell r="B1" t="str">
            <v>IMPTO. PREDIAL URBANO CORRIENT</v>
          </cell>
          <cell r="C1">
            <v>3081.46</v>
          </cell>
        </row>
        <row r="2">
          <cell r="A2">
            <v>2</v>
          </cell>
          <cell r="B2" t="str">
            <v>IMPTO. PREDIAL RUSTICO CORRIEN</v>
          </cell>
          <cell r="C2">
            <v>3304.74</v>
          </cell>
        </row>
        <row r="3">
          <cell r="A3">
            <v>4</v>
          </cell>
          <cell r="B3" t="str">
            <v>RECARGOS *3%*</v>
          </cell>
          <cell r="C3">
            <v>252.55</v>
          </cell>
        </row>
        <row r="4">
          <cell r="A4">
            <v>14</v>
          </cell>
          <cell r="B4" t="str">
            <v>C.O.A.*20%*</v>
          </cell>
          <cell r="C4">
            <v>54.5</v>
          </cell>
        </row>
        <row r="5">
          <cell r="A5">
            <v>203</v>
          </cell>
          <cell r="B5" t="str">
            <v>PANTEONES CIUDAD</v>
          </cell>
          <cell r="C5">
            <v>1957.96</v>
          </cell>
        </row>
        <row r="6">
          <cell r="A6">
            <v>204</v>
          </cell>
          <cell r="B6" t="str">
            <v>PANTEONES COMUNIDADES</v>
          </cell>
          <cell r="C6">
            <v>824.27</v>
          </cell>
        </row>
        <row r="7">
          <cell r="A7">
            <v>268</v>
          </cell>
          <cell r="B7" t="str">
            <v>CASA DE LA CULTURA</v>
          </cell>
          <cell r="C7">
            <v>178.65</v>
          </cell>
        </row>
        <row r="8">
          <cell r="A8">
            <v>276</v>
          </cell>
          <cell r="B8" t="str">
            <v>CONSTANCIAS DIRECCION DE TRANS</v>
          </cell>
          <cell r="C8">
            <v>613.91999999999996</v>
          </cell>
        </row>
        <row r="9">
          <cell r="A9">
            <v>278</v>
          </cell>
          <cell r="B9" t="str">
            <v>CONSTANCIAS QUE EXPIDAN LAS DE</v>
          </cell>
          <cell r="C9">
            <v>1227.8399999999999</v>
          </cell>
        </row>
        <row r="10">
          <cell r="A10">
            <v>286</v>
          </cell>
          <cell r="B10" t="str">
            <v>PERMISO SUPLETORIO DE TRANSPOR</v>
          </cell>
          <cell r="C10">
            <v>679.2</v>
          </cell>
        </row>
        <row r="11">
          <cell r="A11">
            <v>400</v>
          </cell>
          <cell r="B11" t="str">
            <v>LOCALES PRESA DE LA OLLA</v>
          </cell>
          <cell r="C11">
            <v>614</v>
          </cell>
        </row>
        <row r="12">
          <cell r="A12">
            <v>433</v>
          </cell>
          <cell r="B12" t="str">
            <v>SOBRANTES</v>
          </cell>
          <cell r="C12">
            <v>0.91</v>
          </cell>
        </row>
        <row r="13">
          <cell r="A13">
            <v>447</v>
          </cell>
          <cell r="B13" t="str">
            <v>LAS CALAS</v>
          </cell>
          <cell r="C13">
            <v>500</v>
          </cell>
        </row>
        <row r="14">
          <cell r="A14">
            <v>507</v>
          </cell>
          <cell r="B14" t="str">
            <v>INF AL BANDO POLICIA Y BUEN GO</v>
          </cell>
          <cell r="C14">
            <v>1350</v>
          </cell>
        </row>
        <row r="15">
          <cell r="A15">
            <v>508</v>
          </cell>
          <cell r="B15" t="str">
            <v>INF LEY DE TRANSITO Y SU REGLA</v>
          </cell>
          <cell r="C15">
            <v>18252</v>
          </cell>
        </row>
      </sheetData>
      <sheetData sheetId="22" refreshError="1">
        <row r="1">
          <cell r="A1">
            <v>203</v>
          </cell>
          <cell r="B1" t="str">
            <v>PANTEONES CIUDAD</v>
          </cell>
          <cell r="C1">
            <v>1380.96</v>
          </cell>
        </row>
        <row r="2">
          <cell r="A2">
            <v>411</v>
          </cell>
          <cell r="B2" t="str">
            <v>MERCADO HIDALGO</v>
          </cell>
          <cell r="C2">
            <v>515</v>
          </cell>
        </row>
        <row r="3">
          <cell r="A3">
            <v>433</v>
          </cell>
          <cell r="B3" t="str">
            <v>SOBRANTES</v>
          </cell>
          <cell r="C3">
            <v>0.19</v>
          </cell>
        </row>
        <row r="4">
          <cell r="A4">
            <v>447</v>
          </cell>
          <cell r="B4" t="str">
            <v>LAS CALAS</v>
          </cell>
          <cell r="C4">
            <v>200</v>
          </cell>
        </row>
        <row r="5">
          <cell r="A5">
            <v>502</v>
          </cell>
          <cell r="B5" t="str">
            <v>RECARGOS OTROS IMPTOS</v>
          </cell>
          <cell r="C5">
            <v>46.35</v>
          </cell>
        </row>
        <row r="6">
          <cell r="A6">
            <v>507</v>
          </cell>
          <cell r="B6" t="str">
            <v>INF AL BANDO POLICIA</v>
          </cell>
          <cell r="C6">
            <v>8160</v>
          </cell>
        </row>
        <row r="7">
          <cell r="A7">
            <v>508</v>
          </cell>
          <cell r="B7" t="str">
            <v>INF LEY DE TRANSITO Y</v>
          </cell>
          <cell r="C7">
            <v>6338</v>
          </cell>
        </row>
      </sheetData>
      <sheetData sheetId="23" refreshError="1">
        <row r="1">
          <cell r="A1">
            <v>1</v>
          </cell>
          <cell r="B1" t="str">
            <v>IMPTO. PREDIAL URBANO CORRIENT</v>
          </cell>
          <cell r="C1">
            <v>37687.730000000003</v>
          </cell>
        </row>
        <row r="2">
          <cell r="A2">
            <v>2</v>
          </cell>
          <cell r="B2" t="str">
            <v>IMPTO. PREDIAL RUSTICO CORRIEN</v>
          </cell>
          <cell r="C2">
            <v>1769.24</v>
          </cell>
        </row>
        <row r="3">
          <cell r="A3">
            <v>4</v>
          </cell>
          <cell r="B3" t="str">
            <v>RECARGOS 3%</v>
          </cell>
          <cell r="C3">
            <v>18220.919999999998</v>
          </cell>
        </row>
        <row r="4">
          <cell r="A4">
            <v>7</v>
          </cell>
          <cell r="B4" t="str">
            <v>IMPTO. PREDIAL URBANO REZAGO</v>
          </cell>
          <cell r="C4">
            <v>29252.639999999999</v>
          </cell>
        </row>
        <row r="5">
          <cell r="A5">
            <v>8</v>
          </cell>
          <cell r="B5" t="str">
            <v>IMPTO. PREDIAL RUSTICO REZAGO</v>
          </cell>
          <cell r="C5">
            <v>2390.64</v>
          </cell>
        </row>
        <row r="6">
          <cell r="A6">
            <v>13</v>
          </cell>
          <cell r="B6" t="str">
            <v>HONORARIOS DE COBRANZA</v>
          </cell>
          <cell r="C6">
            <v>1757.54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1722.06</v>
          </cell>
        </row>
        <row r="9">
          <cell r="A9">
            <v>104</v>
          </cell>
          <cell r="B9" t="str">
            <v>SOBRE DIVISION Y LOTIFICACION</v>
          </cell>
          <cell r="C9">
            <v>105.98</v>
          </cell>
        </row>
        <row r="10">
          <cell r="A10">
            <v>107</v>
          </cell>
          <cell r="B10" t="str">
            <v>VIDEO JUEGOS Y FUT-BOLITOS</v>
          </cell>
          <cell r="C10">
            <v>445</v>
          </cell>
        </row>
        <row r="11">
          <cell r="A11">
            <v>200</v>
          </cell>
          <cell r="B11" t="str">
            <v>RASTRO</v>
          </cell>
          <cell r="C11">
            <v>5069.1099999999997</v>
          </cell>
        </row>
        <row r="12">
          <cell r="A12">
            <v>203</v>
          </cell>
          <cell r="B12" t="str">
            <v>PANTEONES CIUDAD</v>
          </cell>
          <cell r="C12">
            <v>2654.67</v>
          </cell>
        </row>
        <row r="13">
          <cell r="A13">
            <v>205</v>
          </cell>
          <cell r="B13" t="str">
            <v>ESTACIONAMIENTO MUSEO MOMIAS</v>
          </cell>
          <cell r="C13">
            <v>1544</v>
          </cell>
        </row>
        <row r="14">
          <cell r="A14">
            <v>206</v>
          </cell>
          <cell r="B14" t="str">
            <v>ESTACIONAMIENTO MERCADO HIDALG</v>
          </cell>
          <cell r="C14">
            <v>896</v>
          </cell>
        </row>
        <row r="15">
          <cell r="A15">
            <v>210</v>
          </cell>
          <cell r="B15" t="str">
            <v>POR LIC. DE CONST. Y AMPLIACIO</v>
          </cell>
          <cell r="C15">
            <v>2088.48</v>
          </cell>
        </row>
        <row r="16">
          <cell r="A16">
            <v>211</v>
          </cell>
          <cell r="B16" t="str">
            <v>POR LIC DE REGULARIZACION DE C</v>
          </cell>
          <cell r="C16">
            <v>139.12</v>
          </cell>
        </row>
        <row r="17">
          <cell r="A17">
            <v>213</v>
          </cell>
          <cell r="B17" t="str">
            <v>POR LIC DE DEMOLICION P O T DE</v>
          </cell>
          <cell r="C17">
            <v>107.02</v>
          </cell>
        </row>
        <row r="18">
          <cell r="A18">
            <v>217</v>
          </cell>
          <cell r="B18" t="str">
            <v>ANALISIS DE FAC PARA DIV LOT O</v>
          </cell>
          <cell r="C18">
            <v>1438.86</v>
          </cell>
        </row>
        <row r="19">
          <cell r="A19">
            <v>221</v>
          </cell>
          <cell r="B19" t="str">
            <v>LIC USO SUELO ALIN N. OFIC COM</v>
          </cell>
          <cell r="C19">
            <v>1706.78</v>
          </cell>
        </row>
        <row r="20">
          <cell r="A20">
            <v>229</v>
          </cell>
          <cell r="B20" t="str">
            <v>CONSTANCIAS DE VALOR FISCAL</v>
          </cell>
          <cell r="C20">
            <v>2661.08</v>
          </cell>
        </row>
        <row r="21">
          <cell r="A21">
            <v>248</v>
          </cell>
          <cell r="B21" t="str">
            <v>ESTACIONAMIENTO EX. EST. FERRO</v>
          </cell>
          <cell r="C21">
            <v>949</v>
          </cell>
        </row>
        <row r="22">
          <cell r="A22">
            <v>253</v>
          </cell>
          <cell r="B22" t="str">
            <v>ESTACIONAMIENTO EMBAJADORAS  (</v>
          </cell>
          <cell r="C22">
            <v>1880</v>
          </cell>
        </row>
        <row r="23">
          <cell r="A23">
            <v>256</v>
          </cell>
          <cell r="B23" t="str">
            <v>POR ALINEAM. N° USO HABIT</v>
          </cell>
          <cell r="C23">
            <v>3834.1</v>
          </cell>
        </row>
        <row r="24">
          <cell r="A24">
            <v>258</v>
          </cell>
          <cell r="B24" t="str">
            <v>POR ALINEM. N° USO COMERCIAL</v>
          </cell>
          <cell r="C24">
            <v>877.34</v>
          </cell>
        </row>
        <row r="25">
          <cell r="A25">
            <v>266</v>
          </cell>
          <cell r="B25" t="str">
            <v>DICTAMEN DE FACTIBILIDAD PROTE</v>
          </cell>
          <cell r="C25">
            <v>2038</v>
          </cell>
        </row>
        <row r="26">
          <cell r="A26">
            <v>267</v>
          </cell>
          <cell r="B26" t="str">
            <v>CONSTANCIA  DE VERIFICACION PR</v>
          </cell>
          <cell r="C26">
            <v>271.72000000000003</v>
          </cell>
        </row>
        <row r="27">
          <cell r="A27">
            <v>268</v>
          </cell>
          <cell r="B27" t="str">
            <v>CASA DE LA CULTURA</v>
          </cell>
          <cell r="C27">
            <v>625.26</v>
          </cell>
        </row>
        <row r="28">
          <cell r="A28">
            <v>271</v>
          </cell>
          <cell r="B28" t="str">
            <v>PENSION EST. MUSEO DE MOMIAS</v>
          </cell>
          <cell r="C28">
            <v>1911</v>
          </cell>
        </row>
        <row r="29">
          <cell r="A29">
            <v>273</v>
          </cell>
          <cell r="B29" t="str">
            <v>PENSION EST. JARDIN EMBAJADORA</v>
          </cell>
          <cell r="C29">
            <v>709.8</v>
          </cell>
        </row>
        <row r="30">
          <cell r="A30">
            <v>274</v>
          </cell>
          <cell r="B30" t="str">
            <v>EXTENSION DE HORARIO</v>
          </cell>
          <cell r="C30">
            <v>680.6</v>
          </cell>
        </row>
        <row r="31">
          <cell r="A31">
            <v>275</v>
          </cell>
          <cell r="B31" t="str">
            <v>CONSTANCIAS DIRECCION DE ECOLO</v>
          </cell>
          <cell r="C31">
            <v>76.739999999999995</v>
          </cell>
        </row>
        <row r="32">
          <cell r="A32">
            <v>276</v>
          </cell>
          <cell r="B32" t="str">
            <v>CONSTANCIAS DIRECCION DE TRANS</v>
          </cell>
          <cell r="C32">
            <v>844.14</v>
          </cell>
        </row>
        <row r="33">
          <cell r="A33">
            <v>278</v>
          </cell>
          <cell r="B33" t="str">
            <v>CONSTANCIAS QUE EXPIDAN LAS DE</v>
          </cell>
          <cell r="C33">
            <v>1458.94</v>
          </cell>
        </row>
        <row r="34">
          <cell r="A34">
            <v>280</v>
          </cell>
          <cell r="B34" t="str">
            <v>SERVICIOS CONTROL CANINO</v>
          </cell>
          <cell r="C34">
            <v>458.64</v>
          </cell>
        </row>
        <row r="35">
          <cell r="A35">
            <v>288</v>
          </cell>
          <cell r="B35" t="str">
            <v>ANALISIS DE RIESGOS</v>
          </cell>
          <cell r="C35">
            <v>476.17</v>
          </cell>
        </row>
        <row r="36">
          <cell r="A36">
            <v>291</v>
          </cell>
          <cell r="B36" t="str">
            <v>DICTAMEN DE FACTIBILIDAD PARA</v>
          </cell>
          <cell r="C36">
            <v>135.86000000000001</v>
          </cell>
        </row>
        <row r="37">
          <cell r="A37">
            <v>400</v>
          </cell>
          <cell r="B37" t="str">
            <v>LOCALES PRESA DE LA OLLA</v>
          </cell>
          <cell r="C37">
            <v>1228</v>
          </cell>
        </row>
        <row r="38">
          <cell r="A38">
            <v>405</v>
          </cell>
          <cell r="B38" t="str">
            <v>CENTRO DE CONVIVENCIA EL ENCIN</v>
          </cell>
          <cell r="C38">
            <v>811</v>
          </cell>
        </row>
        <row r="39">
          <cell r="A39">
            <v>407</v>
          </cell>
          <cell r="B39" t="str">
            <v>MUSEO MOMIAS</v>
          </cell>
          <cell r="C39">
            <v>99321</v>
          </cell>
        </row>
        <row r="40">
          <cell r="A40">
            <v>408</v>
          </cell>
          <cell r="B40" t="str">
            <v>SALON CULTO A LA MUERTE</v>
          </cell>
          <cell r="C40">
            <v>8790</v>
          </cell>
        </row>
        <row r="41">
          <cell r="A41">
            <v>410</v>
          </cell>
          <cell r="B41" t="str">
            <v>MONUMENTO AL PIPILA</v>
          </cell>
          <cell r="C41">
            <v>1900</v>
          </cell>
        </row>
        <row r="42">
          <cell r="A42">
            <v>411</v>
          </cell>
          <cell r="B42" t="str">
            <v>MERCADO HIDALGO</v>
          </cell>
          <cell r="C42">
            <v>1030</v>
          </cell>
        </row>
        <row r="43">
          <cell r="A43">
            <v>412</v>
          </cell>
          <cell r="B43" t="str">
            <v>MERCADO EMBAJADORAS</v>
          </cell>
          <cell r="C43">
            <v>3954.45</v>
          </cell>
        </row>
        <row r="44">
          <cell r="A44">
            <v>418</v>
          </cell>
          <cell r="B44" t="str">
            <v>RENDIMIENTOS E INVERSIONES</v>
          </cell>
          <cell r="C44">
            <v>205424.65</v>
          </cell>
        </row>
        <row r="45">
          <cell r="A45">
            <v>419</v>
          </cell>
          <cell r="B45" t="str">
            <v>REND E INVERSIONES RAMO 33</v>
          </cell>
          <cell r="C45">
            <v>54393.15</v>
          </cell>
        </row>
        <row r="46">
          <cell r="A46">
            <v>420</v>
          </cell>
          <cell r="B46" t="str">
            <v>REND E INVER RAMO 33 PROG COMP</v>
          </cell>
          <cell r="C46">
            <v>57665.32</v>
          </cell>
        </row>
        <row r="47">
          <cell r="A47">
            <v>421</v>
          </cell>
          <cell r="B47" t="str">
            <v>DECLARACIONES, FORMATOS Y AVIS</v>
          </cell>
          <cell r="C47">
            <v>18</v>
          </cell>
        </row>
        <row r="48">
          <cell r="A48">
            <v>426</v>
          </cell>
          <cell r="B48" t="str">
            <v>AREAS OCUP POR HOT, REST, BARE</v>
          </cell>
          <cell r="C48">
            <v>1559.79</v>
          </cell>
        </row>
        <row r="49">
          <cell r="A49">
            <v>428</v>
          </cell>
          <cell r="B49" t="str">
            <v>COMERCIANTES SEMIFIJOS</v>
          </cell>
          <cell r="C49">
            <v>8151.87</v>
          </cell>
        </row>
        <row r="50">
          <cell r="A50">
            <v>433</v>
          </cell>
          <cell r="B50" t="str">
            <v>SOBRANTES</v>
          </cell>
          <cell r="C50">
            <v>33.31</v>
          </cell>
        </row>
        <row r="51">
          <cell r="A51">
            <v>437</v>
          </cell>
          <cell r="B51" t="str">
            <v>SANITARIOS MDO. EMBAJADORAS</v>
          </cell>
          <cell r="C51">
            <v>1351</v>
          </cell>
        </row>
        <row r="52">
          <cell r="A52">
            <v>438</v>
          </cell>
          <cell r="B52" t="str">
            <v>SANITARIOS MDO. HIDALGO</v>
          </cell>
          <cell r="C52">
            <v>2316</v>
          </cell>
        </row>
        <row r="53">
          <cell r="A53">
            <v>439</v>
          </cell>
          <cell r="B53" t="str">
            <v>SANITARIOS JARDIN REFORMA</v>
          </cell>
          <cell r="C53">
            <v>780</v>
          </cell>
        </row>
        <row r="54">
          <cell r="A54">
            <v>443</v>
          </cell>
          <cell r="B54" t="str">
            <v>SANITARIOS FERROCARRIL</v>
          </cell>
          <cell r="C54">
            <v>876</v>
          </cell>
        </row>
        <row r="55">
          <cell r="A55">
            <v>445</v>
          </cell>
          <cell r="B55" t="str">
            <v>SANITARIOS MUSEO MOMIAS</v>
          </cell>
          <cell r="C55">
            <v>1569</v>
          </cell>
        </row>
        <row r="56">
          <cell r="A56">
            <v>447</v>
          </cell>
          <cell r="B56" t="str">
            <v>LAS CALAS</v>
          </cell>
          <cell r="C56">
            <v>300</v>
          </cell>
        </row>
        <row r="57">
          <cell r="A57">
            <v>467</v>
          </cell>
          <cell r="B57" t="str">
            <v>PRESTADORES DE SERVICIO</v>
          </cell>
          <cell r="C57">
            <v>3006.91</v>
          </cell>
        </row>
        <row r="58">
          <cell r="A58">
            <v>470</v>
          </cell>
          <cell r="B58" t="str">
            <v>LOCALES ESTACION</v>
          </cell>
          <cell r="C58">
            <v>1183</v>
          </cell>
        </row>
        <row r="59">
          <cell r="A59">
            <v>471</v>
          </cell>
          <cell r="B59" t="str">
            <v>SANITARIOS PARDO</v>
          </cell>
          <cell r="C59">
            <v>1500</v>
          </cell>
        </row>
        <row r="60">
          <cell r="A60">
            <v>482</v>
          </cell>
          <cell r="B60" t="str">
            <v>CALLEJONEADAS</v>
          </cell>
          <cell r="C60">
            <v>4017</v>
          </cell>
        </row>
        <row r="61">
          <cell r="A61">
            <v>483</v>
          </cell>
          <cell r="B61" t="str">
            <v>PROMOTOR TURISTICO</v>
          </cell>
          <cell r="C61">
            <v>1296</v>
          </cell>
        </row>
        <row r="62">
          <cell r="A62">
            <v>484</v>
          </cell>
          <cell r="B62" t="str">
            <v>PERMISO PARA ESPECTÁCULOS O CE</v>
          </cell>
          <cell r="C62">
            <v>209</v>
          </cell>
        </row>
        <row r="63">
          <cell r="A63">
            <v>491</v>
          </cell>
          <cell r="B63" t="str">
            <v>ESTRUCTURAS, CONSTRUCCIONES O</v>
          </cell>
          <cell r="C63">
            <v>65</v>
          </cell>
        </row>
        <row r="64">
          <cell r="A64">
            <v>502</v>
          </cell>
          <cell r="B64" t="str">
            <v>RECARGOS OTROS IMPTOS Y DERECH</v>
          </cell>
          <cell r="C64">
            <v>2882.18</v>
          </cell>
        </row>
        <row r="65">
          <cell r="A65">
            <v>503</v>
          </cell>
          <cell r="B65" t="str">
            <v>AVISO EXTEMP TRASLACION DE DOM</v>
          </cell>
          <cell r="C65">
            <v>177.3</v>
          </cell>
        </row>
        <row r="66">
          <cell r="A66">
            <v>504</v>
          </cell>
          <cell r="B66" t="str">
            <v>AVISO EXTEMP TERM DE OBRA</v>
          </cell>
          <cell r="C66">
            <v>591</v>
          </cell>
        </row>
        <row r="67">
          <cell r="A67">
            <v>507</v>
          </cell>
          <cell r="B67" t="str">
            <v>INF AL BANDO POLICIA Y BUEN GO</v>
          </cell>
          <cell r="C67">
            <v>900</v>
          </cell>
        </row>
        <row r="68">
          <cell r="A68">
            <v>508</v>
          </cell>
          <cell r="B68" t="str">
            <v>INF LEY DE TRANSITO Y SU REGLA</v>
          </cell>
          <cell r="C68">
            <v>7931</v>
          </cell>
        </row>
        <row r="69">
          <cell r="A69">
            <v>509</v>
          </cell>
          <cell r="B69" t="str">
            <v>EXTEMP VERIFICACION AMB VEHICU</v>
          </cell>
          <cell r="C69">
            <v>2325</v>
          </cell>
        </row>
        <row r="70">
          <cell r="A70">
            <v>536</v>
          </cell>
          <cell r="B70" t="str">
            <v>PADRON DE PROVEEDORES</v>
          </cell>
          <cell r="C70">
            <v>309</v>
          </cell>
        </row>
        <row r="71">
          <cell r="A71">
            <v>888</v>
          </cell>
          <cell r="B71" t="str">
            <v>COBROS SIMAPAG</v>
          </cell>
          <cell r="C71">
            <v>2720</v>
          </cell>
        </row>
      </sheetData>
      <sheetData sheetId="24" refreshError="1">
        <row r="1">
          <cell r="A1">
            <v>1</v>
          </cell>
          <cell r="B1" t="str">
            <v>IMPTO. PREDIAL URBANO CORRIENT</v>
          </cell>
          <cell r="C1">
            <v>6804.7</v>
          </cell>
        </row>
        <row r="2">
          <cell r="A2">
            <v>2</v>
          </cell>
          <cell r="B2" t="str">
            <v>IMPTO. PREDIAL RUSTICO CORRIEN</v>
          </cell>
          <cell r="C2">
            <v>1081.74</v>
          </cell>
        </row>
        <row r="3">
          <cell r="A3">
            <v>4</v>
          </cell>
          <cell r="B3" t="str">
            <v>RECARGOS 3%</v>
          </cell>
          <cell r="C3">
            <v>7368.95</v>
          </cell>
        </row>
        <row r="4">
          <cell r="A4">
            <v>7</v>
          </cell>
          <cell r="B4" t="str">
            <v>IMPTO. PREDIAL URBANO REZAGO</v>
          </cell>
          <cell r="C4">
            <v>11897.43</v>
          </cell>
        </row>
        <row r="5">
          <cell r="A5">
            <v>13</v>
          </cell>
          <cell r="B5" t="str">
            <v>HONORARIOS DE COBRANZA</v>
          </cell>
          <cell r="C5">
            <v>1966.78</v>
          </cell>
        </row>
        <row r="6">
          <cell r="A6">
            <v>14</v>
          </cell>
          <cell r="B6" t="str">
            <v>C.O.A. 20%</v>
          </cell>
          <cell r="C6">
            <v>162</v>
          </cell>
        </row>
        <row r="7">
          <cell r="A7">
            <v>103</v>
          </cell>
          <cell r="B7" t="str">
            <v>TRASLACION DE DOMINIO</v>
          </cell>
          <cell r="C7">
            <v>13734.85</v>
          </cell>
        </row>
        <row r="8">
          <cell r="A8">
            <v>104</v>
          </cell>
          <cell r="B8" t="str">
            <v>SOBRE DIVISION Y LOTIFICACION</v>
          </cell>
          <cell r="C8">
            <v>6144.18</v>
          </cell>
        </row>
        <row r="9">
          <cell r="A9">
            <v>200</v>
          </cell>
          <cell r="B9" t="str">
            <v>RASTRO</v>
          </cell>
          <cell r="C9">
            <v>4172.3</v>
          </cell>
        </row>
        <row r="10">
          <cell r="A10">
            <v>203</v>
          </cell>
          <cell r="B10" t="str">
            <v>PANTEONES CIUDAD</v>
          </cell>
          <cell r="C10">
            <v>534.47</v>
          </cell>
        </row>
        <row r="11">
          <cell r="A11">
            <v>204</v>
          </cell>
          <cell r="B11" t="str">
            <v>PANTEONES COMUNIDADES</v>
          </cell>
          <cell r="C11">
            <v>579.6</v>
          </cell>
        </row>
        <row r="12">
          <cell r="A12">
            <v>205</v>
          </cell>
          <cell r="B12" t="str">
            <v>ESTACIONAMIENTO MUSEO MOMIAS</v>
          </cell>
          <cell r="C12">
            <v>1181</v>
          </cell>
        </row>
        <row r="13">
          <cell r="A13">
            <v>206</v>
          </cell>
          <cell r="B13" t="str">
            <v>ESTACIONAMIENTO MERCADO HIDALG</v>
          </cell>
          <cell r="C13">
            <v>912</v>
          </cell>
        </row>
        <row r="14">
          <cell r="A14">
            <v>210</v>
          </cell>
          <cell r="B14" t="str">
            <v>POR LIC. DE CONST. Y AMPLIACIO</v>
          </cell>
          <cell r="C14">
            <v>96.78</v>
          </cell>
        </row>
        <row r="15">
          <cell r="A15">
            <v>211</v>
          </cell>
          <cell r="B15" t="str">
            <v>POR LIC DE REGULARIZACION DE C</v>
          </cell>
          <cell r="C15">
            <v>725.83</v>
          </cell>
        </row>
        <row r="16">
          <cell r="A16">
            <v>214</v>
          </cell>
          <cell r="B16" t="str">
            <v>POR LIC DE RECONST. Y REMODELA</v>
          </cell>
          <cell r="C16">
            <v>1184.1099999999999</v>
          </cell>
        </row>
        <row r="17">
          <cell r="A17">
            <v>217</v>
          </cell>
          <cell r="B17" t="str">
            <v>ANALISIS DE FAC PARA DIV LOT O</v>
          </cell>
          <cell r="C17">
            <v>239.81</v>
          </cell>
        </row>
        <row r="18">
          <cell r="A18">
            <v>221</v>
          </cell>
          <cell r="B18" t="str">
            <v>LIC USO SUELO ALIN N. OFIC COM</v>
          </cell>
          <cell r="C18">
            <v>1791.45</v>
          </cell>
        </row>
        <row r="19">
          <cell r="A19">
            <v>229</v>
          </cell>
          <cell r="B19" t="str">
            <v>CONSTANCIAS DE VALOR FISCAL</v>
          </cell>
          <cell r="C19">
            <v>3024.77</v>
          </cell>
        </row>
        <row r="20">
          <cell r="A20">
            <v>244</v>
          </cell>
          <cell r="B20" t="str">
            <v>EXP DE LIC O PERM P/ ESTAB DE</v>
          </cell>
          <cell r="C20">
            <v>3176.53</v>
          </cell>
        </row>
        <row r="21">
          <cell r="A21">
            <v>248</v>
          </cell>
          <cell r="B21" t="str">
            <v>ESTACIONAMIENTO EX. EST. FERRO</v>
          </cell>
          <cell r="C21">
            <v>1552</v>
          </cell>
        </row>
        <row r="22">
          <cell r="A22">
            <v>249</v>
          </cell>
          <cell r="B22" t="str">
            <v>REGUL. PROR.LIC.CONT.75% DER.</v>
          </cell>
          <cell r="C22">
            <v>1038.69</v>
          </cell>
        </row>
        <row r="23">
          <cell r="A23">
            <v>253</v>
          </cell>
          <cell r="B23" t="str">
            <v>ESTACIONAMIENTO EMBAJADORAS  (</v>
          </cell>
          <cell r="C23">
            <v>2362</v>
          </cell>
        </row>
        <row r="24">
          <cell r="A24">
            <v>256</v>
          </cell>
          <cell r="B24" t="str">
            <v>POR ALINEAM. N° USO HABIT</v>
          </cell>
          <cell r="C24">
            <v>2880.72</v>
          </cell>
        </row>
        <row r="25">
          <cell r="A25">
            <v>267</v>
          </cell>
          <cell r="B25" t="str">
            <v>CONSTANCIA  DE VERIFICACION PR</v>
          </cell>
          <cell r="C25">
            <v>135.86000000000001</v>
          </cell>
        </row>
        <row r="26">
          <cell r="A26">
            <v>268</v>
          </cell>
          <cell r="B26" t="str">
            <v>CASA DE LA CULTURA</v>
          </cell>
          <cell r="C26">
            <v>446.61</v>
          </cell>
        </row>
        <row r="27">
          <cell r="A27">
            <v>273</v>
          </cell>
          <cell r="B27" t="str">
            <v>PENSION EST. JARDIN EMBAJADORA</v>
          </cell>
          <cell r="C27">
            <v>382.2</v>
          </cell>
        </row>
        <row r="28">
          <cell r="A28">
            <v>274</v>
          </cell>
          <cell r="B28" t="str">
            <v>EXTENSION DE HORARIO</v>
          </cell>
          <cell r="C28">
            <v>5444.8</v>
          </cell>
        </row>
        <row r="29">
          <cell r="A29">
            <v>276</v>
          </cell>
          <cell r="B29" t="str">
            <v>CONSTANCIAS DIRECCION DE TRANS</v>
          </cell>
          <cell r="C29">
            <v>613.91999999999996</v>
          </cell>
        </row>
        <row r="30">
          <cell r="A30">
            <v>278</v>
          </cell>
          <cell r="B30" t="str">
            <v>CONSTANCIAS QUE EXPIDAN LAS DE</v>
          </cell>
          <cell r="C30">
            <v>613.91999999999996</v>
          </cell>
        </row>
        <row r="31">
          <cell r="A31">
            <v>289</v>
          </cell>
          <cell r="B31" t="str">
            <v>CONFORMIDAD PARA QUEMA DE FUEG</v>
          </cell>
          <cell r="C31">
            <v>115.74</v>
          </cell>
        </row>
        <row r="32">
          <cell r="A32">
            <v>293</v>
          </cell>
          <cell r="B32" t="str">
            <v>SERVICIOS EXTRAORDINARIOS</v>
          </cell>
          <cell r="C32">
            <v>296.89</v>
          </cell>
        </row>
        <row r="33">
          <cell r="A33">
            <v>295</v>
          </cell>
          <cell r="B33" t="str">
            <v>CONSTANCIA DE UBICACION DE PRE</v>
          </cell>
          <cell r="C33">
            <v>385.9</v>
          </cell>
        </row>
        <row r="34">
          <cell r="A34">
            <v>400</v>
          </cell>
          <cell r="B34" t="str">
            <v>LOCALES PRESA DE LA OLLA</v>
          </cell>
          <cell r="C34">
            <v>614</v>
          </cell>
        </row>
        <row r="35">
          <cell r="A35">
            <v>405</v>
          </cell>
          <cell r="B35" t="str">
            <v>CENTRO DE CONVIVENCIA EL ENCIN</v>
          </cell>
          <cell r="C35">
            <v>1128</v>
          </cell>
        </row>
        <row r="36">
          <cell r="A36">
            <v>407</v>
          </cell>
          <cell r="B36" t="str">
            <v>MUSEO MOMIAS</v>
          </cell>
          <cell r="C36">
            <v>72637</v>
          </cell>
        </row>
        <row r="37">
          <cell r="A37">
            <v>408</v>
          </cell>
          <cell r="B37" t="str">
            <v>SALON CULTO A LA MUERTE</v>
          </cell>
          <cell r="C37">
            <v>5865</v>
          </cell>
        </row>
        <row r="38">
          <cell r="A38">
            <v>410</v>
          </cell>
          <cell r="B38" t="str">
            <v>MONUMENTO AL PIPILA</v>
          </cell>
          <cell r="C38">
            <v>1590</v>
          </cell>
        </row>
        <row r="39">
          <cell r="A39">
            <v>411</v>
          </cell>
          <cell r="B39" t="str">
            <v>MERCADO HIDALGO</v>
          </cell>
          <cell r="C39">
            <v>25403.48</v>
          </cell>
        </row>
        <row r="40">
          <cell r="A40">
            <v>412</v>
          </cell>
          <cell r="B40" t="str">
            <v>MERCADO EMBAJADORAS</v>
          </cell>
          <cell r="C40">
            <v>1026.4000000000001</v>
          </cell>
        </row>
        <row r="41">
          <cell r="A41">
            <v>414</v>
          </cell>
          <cell r="B41" t="str">
            <v>OTROS PRODUCTOS</v>
          </cell>
          <cell r="C41">
            <v>40000</v>
          </cell>
        </row>
        <row r="42">
          <cell r="A42">
            <v>426</v>
          </cell>
          <cell r="B42" t="str">
            <v>AREAS OCUP POR HOT, REST, BARE</v>
          </cell>
          <cell r="C42">
            <v>2216.46</v>
          </cell>
        </row>
        <row r="43">
          <cell r="A43">
            <v>428</v>
          </cell>
          <cell r="B43" t="str">
            <v>COMERCIANTES SEMIFIJOS</v>
          </cell>
          <cell r="C43">
            <v>7040</v>
          </cell>
        </row>
        <row r="44">
          <cell r="A44">
            <v>433</v>
          </cell>
          <cell r="B44" t="str">
            <v>SOBRANTES</v>
          </cell>
          <cell r="C44">
            <v>16.78</v>
          </cell>
        </row>
        <row r="45">
          <cell r="A45">
            <v>437</v>
          </cell>
          <cell r="B45" t="str">
            <v>SANITARIOS MDO. EMBAJADORAS</v>
          </cell>
          <cell r="C45">
            <v>1024</v>
          </cell>
        </row>
        <row r="46">
          <cell r="A46">
            <v>438</v>
          </cell>
          <cell r="B46" t="str">
            <v>SANITARIOS MDO. HIDALGO</v>
          </cell>
          <cell r="C46">
            <v>1864</v>
          </cell>
        </row>
        <row r="47">
          <cell r="A47">
            <v>439</v>
          </cell>
          <cell r="B47" t="str">
            <v>SANITARIOS JARDIN REFORMA</v>
          </cell>
          <cell r="C47">
            <v>500</v>
          </cell>
        </row>
        <row r="48">
          <cell r="A48">
            <v>443</v>
          </cell>
          <cell r="B48" t="str">
            <v>SANITARIOS FERROCARRIL</v>
          </cell>
          <cell r="C48">
            <v>1268</v>
          </cell>
        </row>
        <row r="49">
          <cell r="A49">
            <v>445</v>
          </cell>
          <cell r="B49" t="str">
            <v>SANITARIOS MUSEO MOMIAS</v>
          </cell>
          <cell r="C49">
            <v>1588</v>
          </cell>
        </row>
        <row r="50">
          <cell r="A50">
            <v>447</v>
          </cell>
          <cell r="B50" t="str">
            <v>LAS CALAS</v>
          </cell>
          <cell r="C50">
            <v>330</v>
          </cell>
        </row>
        <row r="51">
          <cell r="A51">
            <v>470</v>
          </cell>
          <cell r="B51" t="str">
            <v>LOCALES ESTACION</v>
          </cell>
          <cell r="C51">
            <v>2065</v>
          </cell>
        </row>
        <row r="52">
          <cell r="A52">
            <v>479</v>
          </cell>
          <cell r="B52" t="str">
            <v>COMERCIANTES AMBULANTES</v>
          </cell>
          <cell r="C52">
            <v>840</v>
          </cell>
        </row>
        <row r="53">
          <cell r="A53">
            <v>482</v>
          </cell>
          <cell r="B53" t="str">
            <v>CALLEJONEADAS</v>
          </cell>
          <cell r="C53">
            <v>1854</v>
          </cell>
        </row>
        <row r="54">
          <cell r="A54">
            <v>484</v>
          </cell>
          <cell r="B54" t="str">
            <v>PERMISO PARA ESPECTÁCULOS O CE</v>
          </cell>
          <cell r="C54">
            <v>1045</v>
          </cell>
        </row>
        <row r="55">
          <cell r="A55">
            <v>485</v>
          </cell>
          <cell r="B55" t="str">
            <v>SELLADO DE BOLETOS</v>
          </cell>
          <cell r="C55">
            <v>450</v>
          </cell>
        </row>
        <row r="56">
          <cell r="A56">
            <v>502</v>
          </cell>
          <cell r="B56" t="str">
            <v>RECARGOS OTROS IMPTOS Y DERECH</v>
          </cell>
          <cell r="C56">
            <v>3030.5</v>
          </cell>
        </row>
        <row r="57">
          <cell r="A57">
            <v>503</v>
          </cell>
          <cell r="B57" t="str">
            <v>AVISO EXTEMP TRASLACION DE DOM</v>
          </cell>
          <cell r="C57">
            <v>354.6</v>
          </cell>
        </row>
        <row r="58">
          <cell r="A58">
            <v>504</v>
          </cell>
          <cell r="B58" t="str">
            <v>AVISO EXTEMP TERM DE OBRA</v>
          </cell>
          <cell r="C58">
            <v>591</v>
          </cell>
        </row>
        <row r="59">
          <cell r="A59">
            <v>506</v>
          </cell>
          <cell r="B59" t="str">
            <v>INFRACCIONES DIRECCION DE FISC</v>
          </cell>
          <cell r="C59">
            <v>7385</v>
          </cell>
        </row>
        <row r="60">
          <cell r="A60">
            <v>507</v>
          </cell>
          <cell r="B60" t="str">
            <v>INF AL BANDO POLICIA Y BUEN GO</v>
          </cell>
          <cell r="C60">
            <v>2250</v>
          </cell>
        </row>
        <row r="61">
          <cell r="A61">
            <v>508</v>
          </cell>
          <cell r="B61" t="str">
            <v>INF LEY DE TRANSITO Y SU REGLA</v>
          </cell>
          <cell r="C61">
            <v>17872.5</v>
          </cell>
        </row>
        <row r="62">
          <cell r="A62">
            <v>509</v>
          </cell>
          <cell r="B62" t="str">
            <v>EXTEMP VERIFICACION AMB VEHICU</v>
          </cell>
          <cell r="C62">
            <v>1195</v>
          </cell>
        </row>
        <row r="63">
          <cell r="A63">
            <v>536</v>
          </cell>
          <cell r="B63" t="str">
            <v>PADRON DE PROVEEDORES</v>
          </cell>
          <cell r="C63">
            <v>927</v>
          </cell>
        </row>
        <row r="64">
          <cell r="A64">
            <v>717</v>
          </cell>
          <cell r="B64" t="str">
            <v>PROGRAMA DE PAVIMENTACION DE C</v>
          </cell>
          <cell r="C64">
            <v>595947.69999999995</v>
          </cell>
        </row>
        <row r="65">
          <cell r="A65">
            <v>888</v>
          </cell>
          <cell r="B65" t="str">
            <v>COBROS SIMAPAG</v>
          </cell>
          <cell r="C65">
            <v>577</v>
          </cell>
        </row>
      </sheetData>
      <sheetData sheetId="25" refreshError="1">
        <row r="1">
          <cell r="A1">
            <v>203</v>
          </cell>
          <cell r="B1" t="str">
            <v>PANTEONES CIUDAD</v>
          </cell>
          <cell r="C1">
            <v>579.6</v>
          </cell>
        </row>
        <row r="2">
          <cell r="A2">
            <v>204</v>
          </cell>
          <cell r="B2" t="str">
            <v>PANTEONES COMUNIDADES</v>
          </cell>
          <cell r="C2">
            <v>1159.2</v>
          </cell>
        </row>
        <row r="3">
          <cell r="A3">
            <v>428</v>
          </cell>
          <cell r="B3" t="str">
            <v>COMERCIANTES SEMIFIJOS</v>
          </cell>
          <cell r="C3">
            <v>200</v>
          </cell>
        </row>
        <row r="4">
          <cell r="A4">
            <v>433</v>
          </cell>
          <cell r="B4" t="str">
            <v>SOBRANTES</v>
          </cell>
          <cell r="C4">
            <v>1.7</v>
          </cell>
        </row>
        <row r="5">
          <cell r="A5">
            <v>447</v>
          </cell>
          <cell r="B5" t="str">
            <v>LAS CALAS</v>
          </cell>
          <cell r="C5">
            <v>390</v>
          </cell>
        </row>
        <row r="6">
          <cell r="A6">
            <v>502</v>
          </cell>
          <cell r="B6" t="str">
            <v>RECARGOS OTROS IMPTOS Y DERECH</v>
          </cell>
          <cell r="C6">
            <v>6</v>
          </cell>
        </row>
        <row r="7">
          <cell r="A7">
            <v>507</v>
          </cell>
          <cell r="B7" t="str">
            <v>INF AL BANDO POLICIA Y BUEN GO</v>
          </cell>
          <cell r="C7">
            <v>3300</v>
          </cell>
        </row>
        <row r="8">
          <cell r="A8">
            <v>508</v>
          </cell>
          <cell r="B8" t="str">
            <v>INF LEY DE TRANSITO Y SU REGLA</v>
          </cell>
          <cell r="C8">
            <v>4281</v>
          </cell>
        </row>
      </sheetData>
      <sheetData sheetId="26" refreshError="1">
        <row r="1">
          <cell r="A1">
            <v>1</v>
          </cell>
          <cell r="B1" t="str">
            <v>IMPTO. PREDIAL URBANO CORRIENT</v>
          </cell>
          <cell r="C1">
            <v>853103.11</v>
          </cell>
        </row>
        <row r="2">
          <cell r="A2">
            <v>2</v>
          </cell>
          <cell r="B2" t="str">
            <v>IMPTO. PREDIAL RUSTICO CORRIEN</v>
          </cell>
          <cell r="C2">
            <v>74824.679999999993</v>
          </cell>
        </row>
        <row r="3">
          <cell r="A3">
            <v>4</v>
          </cell>
          <cell r="B3" t="str">
            <v>RECARGOS *3%*</v>
          </cell>
          <cell r="C3">
            <v>13828.98</v>
          </cell>
        </row>
        <row r="4">
          <cell r="A4">
            <v>7</v>
          </cell>
          <cell r="B4" t="str">
            <v>IMPTO. PREDIAL URBANO REZAGO</v>
          </cell>
          <cell r="C4">
            <v>51275.41</v>
          </cell>
        </row>
        <row r="5">
          <cell r="A5">
            <v>8</v>
          </cell>
          <cell r="B5" t="str">
            <v>IMPTO. PREDIAL RUSTICO REZAGO</v>
          </cell>
          <cell r="C5">
            <v>897.29</v>
          </cell>
        </row>
        <row r="6">
          <cell r="A6">
            <v>13</v>
          </cell>
          <cell r="B6" t="str">
            <v>HONORARIOS DE COBRANZA</v>
          </cell>
          <cell r="C6">
            <v>1639.76</v>
          </cell>
        </row>
        <row r="7">
          <cell r="A7">
            <v>14</v>
          </cell>
          <cell r="B7" t="str">
            <v>C.O.A.*20%*</v>
          </cell>
          <cell r="C7">
            <v>1093.5</v>
          </cell>
        </row>
        <row r="8">
          <cell r="A8">
            <v>103</v>
          </cell>
          <cell r="B8" t="str">
            <v>TRASLACION DE DOMINIO</v>
          </cell>
          <cell r="C8">
            <v>1365.31</v>
          </cell>
        </row>
        <row r="9">
          <cell r="A9">
            <v>104</v>
          </cell>
          <cell r="B9" t="str">
            <v>SOBRE DIVISION Y LOTIFICACION</v>
          </cell>
          <cell r="C9">
            <v>4321.8</v>
          </cell>
        </row>
        <row r="10">
          <cell r="A10">
            <v>107</v>
          </cell>
          <cell r="B10" t="str">
            <v>VIDEO JUEGOS Y FUT-BOLITOS</v>
          </cell>
          <cell r="C10">
            <v>1869</v>
          </cell>
        </row>
        <row r="11">
          <cell r="A11">
            <v>200</v>
          </cell>
          <cell r="B11" t="str">
            <v>RASTRO</v>
          </cell>
          <cell r="C11">
            <v>3709.43</v>
          </cell>
        </row>
        <row r="12">
          <cell r="A12">
            <v>202</v>
          </cell>
          <cell r="B12" t="str">
            <v>SEGURIDAD PUBLICA PERIODO MENS</v>
          </cell>
          <cell r="C12">
            <v>35660.68</v>
          </cell>
        </row>
        <row r="13">
          <cell r="A13">
            <v>203</v>
          </cell>
          <cell r="B13" t="str">
            <v>PANTEONES CIUDAD</v>
          </cell>
          <cell r="C13">
            <v>1983.47</v>
          </cell>
        </row>
        <row r="14">
          <cell r="A14">
            <v>204</v>
          </cell>
          <cell r="B14" t="str">
            <v>PANTEONES COMUNIDADES</v>
          </cell>
          <cell r="C14">
            <v>1378.36</v>
          </cell>
        </row>
        <row r="15">
          <cell r="A15">
            <v>205</v>
          </cell>
          <cell r="B15" t="str">
            <v>ESTACIONAMIENTO MUSEO MOMIAS</v>
          </cell>
          <cell r="C15">
            <v>448</v>
          </cell>
        </row>
        <row r="16">
          <cell r="A16">
            <v>206</v>
          </cell>
          <cell r="B16" t="str">
            <v>ESTACIONAMIENTO MERCADO HIDALG</v>
          </cell>
          <cell r="C16">
            <v>1302.2</v>
          </cell>
        </row>
        <row r="17">
          <cell r="A17">
            <v>211</v>
          </cell>
          <cell r="B17" t="str">
            <v>POR LIC DE REGULARIZACION DE C</v>
          </cell>
          <cell r="C17">
            <v>316.58</v>
          </cell>
        </row>
        <row r="18">
          <cell r="A18">
            <v>217</v>
          </cell>
          <cell r="B18" t="str">
            <v>ANALISIS DE FAC PARA DIV LOT O</v>
          </cell>
          <cell r="C18">
            <v>239.81</v>
          </cell>
        </row>
        <row r="19">
          <cell r="A19">
            <v>223</v>
          </cell>
          <cell r="B19" t="str">
            <v>USO DE SUELO VIA PUBLICA ESTRU</v>
          </cell>
          <cell r="C19">
            <v>8346</v>
          </cell>
        </row>
        <row r="20">
          <cell r="A20">
            <v>227</v>
          </cell>
          <cell r="B20" t="str">
            <v>AVALUOS PRACT POR TESORERIA</v>
          </cell>
          <cell r="C20">
            <v>395.63</v>
          </cell>
        </row>
        <row r="21">
          <cell r="A21">
            <v>229</v>
          </cell>
          <cell r="B21" t="str">
            <v>CONSTANCIAS DE VALOR FISCAL</v>
          </cell>
          <cell r="C21">
            <v>968</v>
          </cell>
        </row>
        <row r="22">
          <cell r="A22">
            <v>248</v>
          </cell>
          <cell r="B22" t="str">
            <v>ESTACIONAMIENTO EX. EST. FERRO</v>
          </cell>
          <cell r="C22">
            <v>1672</v>
          </cell>
        </row>
        <row r="23">
          <cell r="A23">
            <v>253</v>
          </cell>
          <cell r="B23" t="str">
            <v>ESTACIONAMIENTO EMBAJADORAS  (</v>
          </cell>
          <cell r="C23">
            <v>1550</v>
          </cell>
        </row>
        <row r="24">
          <cell r="A24">
            <v>256</v>
          </cell>
          <cell r="B24" t="str">
            <v>POR ALINEAM. N° USO HABIT</v>
          </cell>
          <cell r="C24">
            <v>1452.57</v>
          </cell>
        </row>
        <row r="25">
          <cell r="A25">
            <v>266</v>
          </cell>
          <cell r="B25" t="str">
            <v>DICTAMEN DE FACTIBILIDAD PROTE</v>
          </cell>
          <cell r="C25">
            <v>407.6</v>
          </cell>
        </row>
        <row r="26">
          <cell r="A26">
            <v>268</v>
          </cell>
          <cell r="B26" t="str">
            <v>CASA DE LA CULTURA</v>
          </cell>
          <cell r="C26">
            <v>22062.84</v>
          </cell>
        </row>
        <row r="27">
          <cell r="A27">
            <v>271</v>
          </cell>
          <cell r="B27" t="str">
            <v>PENSION EST. MUSEO DE MOMIAS</v>
          </cell>
          <cell r="C27">
            <v>764.4</v>
          </cell>
        </row>
        <row r="28">
          <cell r="A28">
            <v>273</v>
          </cell>
          <cell r="B28" t="str">
            <v>PENSION EST. JARDIN EMBAJADORA</v>
          </cell>
          <cell r="C28">
            <v>2511.6</v>
          </cell>
        </row>
        <row r="29">
          <cell r="A29">
            <v>274</v>
          </cell>
          <cell r="B29" t="str">
            <v>EXTENSION DE HORARIO</v>
          </cell>
          <cell r="C29">
            <v>24501.599999999999</v>
          </cell>
        </row>
        <row r="30">
          <cell r="A30">
            <v>276</v>
          </cell>
          <cell r="B30" t="str">
            <v>CONSTANCIAS DIRECCION DE TRANS</v>
          </cell>
          <cell r="C30">
            <v>844.14</v>
          </cell>
        </row>
        <row r="31">
          <cell r="A31">
            <v>278</v>
          </cell>
          <cell r="B31" t="str">
            <v>CONSTANCIAS QUE EXPIDAN LAS DE</v>
          </cell>
          <cell r="C31">
            <v>460.44</v>
          </cell>
        </row>
        <row r="32">
          <cell r="A32">
            <v>280</v>
          </cell>
          <cell r="B32" t="str">
            <v>SERVICIOS CONTROL CANINO</v>
          </cell>
          <cell r="C32">
            <v>687.9</v>
          </cell>
        </row>
        <row r="33">
          <cell r="A33">
            <v>289</v>
          </cell>
          <cell r="B33" t="str">
            <v>CONFORMIDAD PARA QUEMA DE FUEG</v>
          </cell>
          <cell r="C33">
            <v>347.22</v>
          </cell>
        </row>
        <row r="34">
          <cell r="A34">
            <v>290</v>
          </cell>
          <cell r="B34" t="str">
            <v>DICTAMEN DE SEGURIDAD P SEDENA</v>
          </cell>
          <cell r="C34">
            <v>456.66</v>
          </cell>
        </row>
        <row r="35">
          <cell r="A35">
            <v>291</v>
          </cell>
          <cell r="B35" t="str">
            <v>DICTAMEN DE FACTIBILIDAD PARA</v>
          </cell>
          <cell r="C35">
            <v>67.930000000000007</v>
          </cell>
        </row>
        <row r="36">
          <cell r="A36">
            <v>293</v>
          </cell>
          <cell r="B36" t="str">
            <v>SERVICIOS EXTRAORDINARIOS</v>
          </cell>
          <cell r="C36">
            <v>593.78</v>
          </cell>
        </row>
        <row r="37">
          <cell r="A37">
            <v>400</v>
          </cell>
          <cell r="B37" t="str">
            <v>LOCALES PRESA DE LA OLLA</v>
          </cell>
          <cell r="C37">
            <v>1842</v>
          </cell>
        </row>
        <row r="38">
          <cell r="A38">
            <v>405</v>
          </cell>
          <cell r="B38" t="str">
            <v>CENTRO DE CONVIVENCIA EL ENCIN</v>
          </cell>
          <cell r="C38">
            <v>2066</v>
          </cell>
        </row>
        <row r="39">
          <cell r="A39">
            <v>407</v>
          </cell>
          <cell r="B39" t="str">
            <v>MUSEO MOMIAS</v>
          </cell>
          <cell r="C39">
            <v>17945</v>
          </cell>
        </row>
        <row r="40">
          <cell r="A40">
            <v>408</v>
          </cell>
          <cell r="B40" t="str">
            <v>SALON CULTO A LA MUERTE</v>
          </cell>
          <cell r="C40">
            <v>915</v>
          </cell>
        </row>
        <row r="41">
          <cell r="A41">
            <v>410</v>
          </cell>
          <cell r="B41" t="str">
            <v>MONUMENTO AL PIPILA</v>
          </cell>
          <cell r="C41">
            <v>450</v>
          </cell>
        </row>
        <row r="42">
          <cell r="A42">
            <v>411</v>
          </cell>
          <cell r="B42" t="str">
            <v>MERCADO HIDALGO</v>
          </cell>
          <cell r="C42">
            <v>23199.95</v>
          </cell>
        </row>
        <row r="43">
          <cell r="A43">
            <v>412</v>
          </cell>
          <cell r="B43" t="str">
            <v>MERCADO EMBAJADORAS</v>
          </cell>
          <cell r="C43">
            <v>29496.55</v>
          </cell>
        </row>
        <row r="44">
          <cell r="A44">
            <v>414</v>
          </cell>
          <cell r="B44" t="str">
            <v>OTROS PRODUCTOS</v>
          </cell>
          <cell r="C44">
            <v>147.9</v>
          </cell>
        </row>
        <row r="45">
          <cell r="A45">
            <v>426</v>
          </cell>
          <cell r="B45" t="str">
            <v>AREAS OCUP POR HOT, REST, BARE</v>
          </cell>
          <cell r="C45">
            <v>25457.7</v>
          </cell>
        </row>
        <row r="46">
          <cell r="A46">
            <v>428</v>
          </cell>
          <cell r="B46" t="str">
            <v>COMERCIANTES SEMIFIJOS</v>
          </cell>
          <cell r="C46">
            <v>30104.17</v>
          </cell>
        </row>
        <row r="47">
          <cell r="A47">
            <v>433</v>
          </cell>
          <cell r="B47" t="str">
            <v>SOBRANTES</v>
          </cell>
          <cell r="C47">
            <v>162.38</v>
          </cell>
        </row>
        <row r="48">
          <cell r="A48">
            <v>437</v>
          </cell>
          <cell r="B48" t="str">
            <v>SANITARIOS MDO. EMBAJADORAS</v>
          </cell>
          <cell r="C48">
            <v>1680</v>
          </cell>
        </row>
        <row r="49">
          <cell r="A49">
            <v>438</v>
          </cell>
          <cell r="B49" t="str">
            <v>SANITARIOS MDO. HIDALGO</v>
          </cell>
          <cell r="C49">
            <v>2076</v>
          </cell>
        </row>
        <row r="50">
          <cell r="A50">
            <v>439</v>
          </cell>
          <cell r="B50" t="str">
            <v>SANITARIOS JARDIN REFORMA</v>
          </cell>
          <cell r="C50">
            <v>768</v>
          </cell>
        </row>
        <row r="51">
          <cell r="A51">
            <v>443</v>
          </cell>
          <cell r="B51" t="str">
            <v>SANITARIOS FERROCARRIL</v>
          </cell>
          <cell r="C51">
            <v>1200</v>
          </cell>
        </row>
        <row r="52">
          <cell r="A52">
            <v>447</v>
          </cell>
          <cell r="B52" t="str">
            <v>LAS CALAS</v>
          </cell>
          <cell r="C52">
            <v>250</v>
          </cell>
        </row>
        <row r="53">
          <cell r="A53">
            <v>454</v>
          </cell>
          <cell r="B53" t="str">
            <v>FIESTAS TRADICIONALES</v>
          </cell>
          <cell r="C53">
            <v>142</v>
          </cell>
        </row>
        <row r="54">
          <cell r="A54">
            <v>455</v>
          </cell>
          <cell r="B54" t="str">
            <v>INFRAESTRUCTURA TELEFONICA</v>
          </cell>
          <cell r="C54">
            <v>40131</v>
          </cell>
        </row>
        <row r="55">
          <cell r="A55">
            <v>457</v>
          </cell>
          <cell r="B55" t="str">
            <v>CASETAS DE  REVISTAS</v>
          </cell>
          <cell r="C55">
            <v>179</v>
          </cell>
        </row>
        <row r="56">
          <cell r="A56">
            <v>469</v>
          </cell>
          <cell r="B56" t="str">
            <v>CASETAS TELEFONICAS</v>
          </cell>
          <cell r="C56">
            <v>121672</v>
          </cell>
        </row>
        <row r="57">
          <cell r="A57">
            <v>470</v>
          </cell>
          <cell r="B57" t="str">
            <v>LOCALES ESTACION</v>
          </cell>
          <cell r="C57">
            <v>573</v>
          </cell>
        </row>
        <row r="58">
          <cell r="A58">
            <v>472</v>
          </cell>
          <cell r="B58" t="str">
            <v>MERCADO GAVIRA</v>
          </cell>
          <cell r="C58">
            <v>685</v>
          </cell>
        </row>
        <row r="59">
          <cell r="A59">
            <v>479</v>
          </cell>
          <cell r="B59" t="str">
            <v>COMERCIANTES AMBULANTES</v>
          </cell>
          <cell r="C59">
            <v>112</v>
          </cell>
        </row>
        <row r="60">
          <cell r="A60">
            <v>482</v>
          </cell>
          <cell r="B60" t="str">
            <v>CALLEJONEADAS</v>
          </cell>
          <cell r="C60">
            <v>1044.74</v>
          </cell>
        </row>
        <row r="61">
          <cell r="A61">
            <v>484</v>
          </cell>
          <cell r="B61" t="str">
            <v>PERMISO PARA ESPECTÁCULOS O CE</v>
          </cell>
          <cell r="C61">
            <v>627</v>
          </cell>
        </row>
        <row r="62">
          <cell r="A62">
            <v>502</v>
          </cell>
          <cell r="B62" t="str">
            <v>RECARGOS OTROS IMPTOS Y DERECH</v>
          </cell>
          <cell r="C62">
            <v>3876.88</v>
          </cell>
        </row>
        <row r="63">
          <cell r="A63">
            <v>504</v>
          </cell>
          <cell r="B63" t="str">
            <v>AVISO EXTEMP TERM DE OBRA</v>
          </cell>
          <cell r="C63">
            <v>1326.5</v>
          </cell>
        </row>
        <row r="64">
          <cell r="A64">
            <v>506</v>
          </cell>
          <cell r="B64" t="str">
            <v>INFRACCIONES DIRECCION DE FISC</v>
          </cell>
          <cell r="C64">
            <v>1181.1600000000001</v>
          </cell>
        </row>
        <row r="65">
          <cell r="A65">
            <v>507</v>
          </cell>
          <cell r="B65" t="str">
            <v>INF AL BANDO POLICIA Y BUEN GO</v>
          </cell>
          <cell r="C65">
            <v>300</v>
          </cell>
        </row>
        <row r="66">
          <cell r="A66">
            <v>508</v>
          </cell>
          <cell r="B66" t="str">
            <v>INF LEY DE TRANSITO Y SU REGLA</v>
          </cell>
          <cell r="C66">
            <v>5778.8</v>
          </cell>
        </row>
        <row r="67">
          <cell r="A67">
            <v>509</v>
          </cell>
          <cell r="B67" t="str">
            <v>EXTEMP VERIFICACION AMB VEHICU</v>
          </cell>
          <cell r="C67">
            <v>1476</v>
          </cell>
        </row>
        <row r="68">
          <cell r="A68">
            <v>600</v>
          </cell>
          <cell r="B68" t="str">
            <v>FONDO GENERAL</v>
          </cell>
          <cell r="C68">
            <v>2340932.7599999998</v>
          </cell>
        </row>
        <row r="69">
          <cell r="A69">
            <v>712</v>
          </cell>
          <cell r="B69" t="str">
            <v>PROGRAMA BORDERIA</v>
          </cell>
          <cell r="C69">
            <v>160000</v>
          </cell>
        </row>
        <row r="70">
          <cell r="A70">
            <v>715</v>
          </cell>
          <cell r="B70" t="str">
            <v>MEJORAMIENTO DE VIVIENDA</v>
          </cell>
          <cell r="C70">
            <v>250000</v>
          </cell>
        </row>
        <row r="71">
          <cell r="A71">
            <v>716</v>
          </cell>
          <cell r="B71" t="str">
            <v>MIGRANTES 3X1</v>
          </cell>
          <cell r="C71">
            <v>201769</v>
          </cell>
        </row>
        <row r="72">
          <cell r="A72">
            <v>802</v>
          </cell>
          <cell r="B72" t="str">
            <v>PROGRAMA DE ORDENAMIENTO TERRI</v>
          </cell>
          <cell r="C72">
            <v>30765</v>
          </cell>
        </row>
        <row r="73">
          <cell r="A73">
            <v>888</v>
          </cell>
          <cell r="B73" t="str">
            <v>COBROS SIMAPAG</v>
          </cell>
          <cell r="C73">
            <v>97</v>
          </cell>
        </row>
        <row r="74">
          <cell r="A74">
            <v>892</v>
          </cell>
          <cell r="B74" t="str">
            <v>REPARACION DE DAÑOS</v>
          </cell>
          <cell r="C74">
            <v>982.46</v>
          </cell>
        </row>
      </sheetData>
      <sheetData sheetId="27" refreshError="1">
        <row r="1">
          <cell r="A1">
            <v>1</v>
          </cell>
          <cell r="B1" t="str">
            <v>IMPTO. PREDIAL URBANO CORRIENT</v>
          </cell>
          <cell r="C1">
            <v>38518.14</v>
          </cell>
        </row>
        <row r="2">
          <cell r="A2">
            <v>4</v>
          </cell>
          <cell r="B2" t="str">
            <v>RECARGOS *3%*</v>
          </cell>
          <cell r="C2">
            <v>7536.7</v>
          </cell>
        </row>
        <row r="3">
          <cell r="A3">
            <v>7</v>
          </cell>
          <cell r="B3" t="str">
            <v>IMPTO. PREDIAL URBANO REZAGO</v>
          </cell>
          <cell r="C3">
            <v>11451.66</v>
          </cell>
        </row>
        <row r="4">
          <cell r="A4">
            <v>13</v>
          </cell>
          <cell r="B4" t="str">
            <v>HONORARIOS DE COBRANZA</v>
          </cell>
          <cell r="C4">
            <v>2266.08</v>
          </cell>
        </row>
        <row r="5">
          <cell r="A5">
            <v>103</v>
          </cell>
          <cell r="B5" t="str">
            <v>TRASLACION DE DOMINIO</v>
          </cell>
          <cell r="C5">
            <v>1680.32</v>
          </cell>
        </row>
        <row r="6">
          <cell r="A6">
            <v>200</v>
          </cell>
          <cell r="B6" t="str">
            <v>RASTRO</v>
          </cell>
          <cell r="C6">
            <v>3892.66</v>
          </cell>
        </row>
        <row r="7">
          <cell r="A7">
            <v>205</v>
          </cell>
          <cell r="B7" t="str">
            <v>ESTACIONAMIENTO MUSEO MOMIAS</v>
          </cell>
          <cell r="C7">
            <v>148</v>
          </cell>
        </row>
        <row r="8">
          <cell r="A8">
            <v>206</v>
          </cell>
          <cell r="B8" t="str">
            <v>ESTACIONAMIENTO MERCADO HIDALG</v>
          </cell>
          <cell r="C8">
            <v>864</v>
          </cell>
        </row>
        <row r="9">
          <cell r="A9">
            <v>217</v>
          </cell>
          <cell r="B9" t="str">
            <v>ANALISIS DE FAC PARA DIV LOT O</v>
          </cell>
          <cell r="C9">
            <v>3357.34</v>
          </cell>
        </row>
        <row r="10">
          <cell r="A10">
            <v>221</v>
          </cell>
          <cell r="B10" t="str">
            <v>LIC USO SUELO ALIN N. OFIC COM</v>
          </cell>
          <cell r="C10">
            <v>503.22</v>
          </cell>
        </row>
        <row r="11">
          <cell r="A11">
            <v>229</v>
          </cell>
          <cell r="B11" t="str">
            <v>CONSTANCIAS DE VALOR FISCAL</v>
          </cell>
          <cell r="C11">
            <v>605</v>
          </cell>
        </row>
        <row r="12">
          <cell r="A12">
            <v>240</v>
          </cell>
          <cell r="B12" t="str">
            <v>REV PROY P/ AUT. DE TRAZA</v>
          </cell>
          <cell r="C12">
            <v>474.57</v>
          </cell>
        </row>
        <row r="13">
          <cell r="A13">
            <v>244</v>
          </cell>
          <cell r="B13" t="str">
            <v>EXP DE LIC O PERM P/ ESTAB DE</v>
          </cell>
          <cell r="C13">
            <v>662.97</v>
          </cell>
        </row>
        <row r="14">
          <cell r="A14">
            <v>248</v>
          </cell>
          <cell r="B14" t="str">
            <v>ESTACIONAMIENTO EX. EST. FERRO</v>
          </cell>
          <cell r="C14">
            <v>1442</v>
          </cell>
        </row>
        <row r="15">
          <cell r="A15">
            <v>253</v>
          </cell>
          <cell r="B15" t="str">
            <v>ESTACIONAMIENTO EMBAJADORAS  (</v>
          </cell>
          <cell r="C15">
            <v>1691</v>
          </cell>
        </row>
        <row r="16">
          <cell r="A16">
            <v>254</v>
          </cell>
          <cell r="B16" t="str">
            <v>POR CERTIF.TERMINO DE OBRA</v>
          </cell>
          <cell r="C16">
            <v>5264.42</v>
          </cell>
        </row>
        <row r="17">
          <cell r="A17">
            <v>256</v>
          </cell>
          <cell r="B17" t="str">
            <v>POR ALINEAM. N° USO HABIT</v>
          </cell>
          <cell r="C17">
            <v>4448.84</v>
          </cell>
        </row>
        <row r="18">
          <cell r="A18">
            <v>266</v>
          </cell>
          <cell r="B18" t="str">
            <v>DICTAMEN DE FACTIBILIDAD PROTE</v>
          </cell>
          <cell r="C18">
            <v>407.6</v>
          </cell>
        </row>
        <row r="19">
          <cell r="A19">
            <v>276</v>
          </cell>
          <cell r="B19" t="str">
            <v>CONSTANCIAS DIRECCION DE TRANS</v>
          </cell>
          <cell r="C19">
            <v>844.14</v>
          </cell>
        </row>
        <row r="20">
          <cell r="A20">
            <v>278</v>
          </cell>
          <cell r="B20" t="str">
            <v>CONSTANCIAS QUE EXPIDAN LAS DE</v>
          </cell>
          <cell r="C20">
            <v>1074.3599999999999</v>
          </cell>
        </row>
        <row r="21">
          <cell r="A21">
            <v>286</v>
          </cell>
          <cell r="B21" t="str">
            <v>PERMISO SUPLETORIO DE TRANSPOR</v>
          </cell>
          <cell r="C21">
            <v>2037.6</v>
          </cell>
        </row>
        <row r="22">
          <cell r="A22">
            <v>288</v>
          </cell>
          <cell r="B22" t="str">
            <v>ANALISIS DE RIESGOS</v>
          </cell>
          <cell r="C22">
            <v>476.17</v>
          </cell>
        </row>
        <row r="23">
          <cell r="A23">
            <v>291</v>
          </cell>
          <cell r="B23" t="str">
            <v>DICTAMEN DE FACTIBILIDAD PARA</v>
          </cell>
          <cell r="C23">
            <v>67.930000000000007</v>
          </cell>
        </row>
        <row r="24">
          <cell r="A24">
            <v>295</v>
          </cell>
          <cell r="B24" t="str">
            <v>CONSTANCIA DE UBICACION DE PRE</v>
          </cell>
          <cell r="C24">
            <v>231.54</v>
          </cell>
        </row>
        <row r="25">
          <cell r="A25">
            <v>400</v>
          </cell>
          <cell r="B25" t="str">
            <v>LOCALES PRESA DE LA OLLA</v>
          </cell>
          <cell r="C25">
            <v>1228</v>
          </cell>
        </row>
        <row r="26">
          <cell r="A26">
            <v>405</v>
          </cell>
          <cell r="B26" t="str">
            <v>CENTRO DE CONVIVENCIA EL ENCIN</v>
          </cell>
          <cell r="C26">
            <v>1041</v>
          </cell>
        </row>
        <row r="27">
          <cell r="A27">
            <v>407</v>
          </cell>
          <cell r="B27" t="str">
            <v>MUSEO MOMIAS</v>
          </cell>
          <cell r="C27">
            <v>13622</v>
          </cell>
        </row>
        <row r="28">
          <cell r="A28">
            <v>408</v>
          </cell>
          <cell r="B28" t="str">
            <v>SALON CULTO A LA MUERTE</v>
          </cell>
          <cell r="C28">
            <v>825</v>
          </cell>
        </row>
        <row r="29">
          <cell r="A29">
            <v>410</v>
          </cell>
          <cell r="B29" t="str">
            <v>MONUMENTO AL PIPILA</v>
          </cell>
          <cell r="C29">
            <v>400</v>
          </cell>
        </row>
        <row r="30">
          <cell r="A30">
            <v>421</v>
          </cell>
          <cell r="B30" t="str">
            <v>DECLARACIONES, FORMATOS Y AVIS</v>
          </cell>
          <cell r="C30">
            <v>9</v>
          </cell>
        </row>
        <row r="31">
          <cell r="A31">
            <v>426</v>
          </cell>
          <cell r="B31" t="str">
            <v>AREAS OCUP POR HOT, REST, BARE</v>
          </cell>
          <cell r="C31">
            <v>6649.38</v>
          </cell>
        </row>
        <row r="32">
          <cell r="A32">
            <v>428</v>
          </cell>
          <cell r="B32" t="str">
            <v>COMERCIANTES SEMIFIJOS</v>
          </cell>
          <cell r="C32">
            <v>7280</v>
          </cell>
        </row>
        <row r="33">
          <cell r="A33">
            <v>433</v>
          </cell>
          <cell r="B33" t="str">
            <v>SOBRANTES</v>
          </cell>
          <cell r="C33">
            <v>7.94</v>
          </cell>
        </row>
        <row r="34">
          <cell r="A34">
            <v>437</v>
          </cell>
          <cell r="B34" t="str">
            <v>SANITARIOS MDO. EMBAJADORAS</v>
          </cell>
          <cell r="C34">
            <v>720</v>
          </cell>
        </row>
        <row r="35">
          <cell r="A35">
            <v>438</v>
          </cell>
          <cell r="B35" t="str">
            <v>SANITARIOS MDO. HIDALGO</v>
          </cell>
          <cell r="C35">
            <v>516</v>
          </cell>
        </row>
        <row r="36">
          <cell r="A36">
            <v>439</v>
          </cell>
          <cell r="B36" t="str">
            <v>SANITARIOS JARDIN REFORMA</v>
          </cell>
          <cell r="C36">
            <v>320</v>
          </cell>
        </row>
        <row r="37">
          <cell r="A37">
            <v>443</v>
          </cell>
          <cell r="B37" t="str">
            <v>SANITARIOS FERROCARRIL</v>
          </cell>
          <cell r="C37">
            <v>516</v>
          </cell>
        </row>
        <row r="38">
          <cell r="A38">
            <v>445</v>
          </cell>
          <cell r="B38" t="str">
            <v>SANITARIOS MUSEO MOMIAS</v>
          </cell>
          <cell r="C38">
            <v>244</v>
          </cell>
        </row>
        <row r="39">
          <cell r="A39">
            <v>447</v>
          </cell>
          <cell r="B39" t="str">
            <v>LAS CALAS</v>
          </cell>
          <cell r="C39">
            <v>200</v>
          </cell>
        </row>
        <row r="40">
          <cell r="A40">
            <v>454</v>
          </cell>
          <cell r="B40" t="str">
            <v>FIESTAS TRADICIONALES</v>
          </cell>
          <cell r="C40">
            <v>1586</v>
          </cell>
        </row>
        <row r="41">
          <cell r="A41">
            <v>457</v>
          </cell>
          <cell r="B41" t="str">
            <v>CASETAS DE  REVISTAS</v>
          </cell>
          <cell r="C41">
            <v>552</v>
          </cell>
        </row>
        <row r="42">
          <cell r="A42">
            <v>463</v>
          </cell>
          <cell r="B42" t="str">
            <v>SALIDA DE GRUAS</v>
          </cell>
          <cell r="C42">
            <v>228</v>
          </cell>
        </row>
        <row r="43">
          <cell r="A43">
            <v>464</v>
          </cell>
          <cell r="B43" t="str">
            <v>ARRASTRE DE VEHICULOS INFRACCI</v>
          </cell>
          <cell r="C43">
            <v>64</v>
          </cell>
        </row>
        <row r="44">
          <cell r="A44">
            <v>481</v>
          </cell>
          <cell r="B44" t="str">
            <v>REPARTO DE VOLANTES</v>
          </cell>
          <cell r="C44">
            <v>177</v>
          </cell>
        </row>
        <row r="45">
          <cell r="A45">
            <v>484</v>
          </cell>
          <cell r="B45" t="str">
            <v>PERMISO PARA ESPECTÁCULOS O CE</v>
          </cell>
          <cell r="C45">
            <v>1045</v>
          </cell>
        </row>
        <row r="46">
          <cell r="A46">
            <v>493</v>
          </cell>
          <cell r="B46" t="str">
            <v>RENOVACION PERMISO P/ USO VIA</v>
          </cell>
          <cell r="C46">
            <v>726</v>
          </cell>
        </row>
        <row r="47">
          <cell r="A47">
            <v>502</v>
          </cell>
          <cell r="B47" t="str">
            <v>RECARGOS OTROS IMPTOS Y DERECH</v>
          </cell>
          <cell r="C47">
            <v>1024.0999999999999</v>
          </cell>
        </row>
        <row r="48">
          <cell r="A48">
            <v>503</v>
          </cell>
          <cell r="B48" t="str">
            <v>AVISO EXTEMP TRASLACION DE DOM</v>
          </cell>
          <cell r="C48">
            <v>295.5</v>
          </cell>
        </row>
        <row r="49">
          <cell r="A49">
            <v>505</v>
          </cell>
          <cell r="B49" t="str">
            <v>INF AL REG. DE CONST Y CONSER</v>
          </cell>
          <cell r="C49">
            <v>1477</v>
          </cell>
        </row>
        <row r="50">
          <cell r="A50">
            <v>507</v>
          </cell>
          <cell r="B50" t="str">
            <v>INF AL BANDO POLICIA Y BUEN GO</v>
          </cell>
          <cell r="C50">
            <v>1150</v>
          </cell>
        </row>
        <row r="51">
          <cell r="A51">
            <v>508</v>
          </cell>
          <cell r="B51" t="str">
            <v>INF LEY DE TRANSITO Y SU REGLA</v>
          </cell>
          <cell r="C51">
            <v>15402.5</v>
          </cell>
        </row>
        <row r="52">
          <cell r="A52">
            <v>509</v>
          </cell>
          <cell r="B52" t="str">
            <v>EXTEMP VERIFICACION AMB VEHICU</v>
          </cell>
          <cell r="C52">
            <v>985</v>
          </cell>
        </row>
        <row r="53">
          <cell r="A53">
            <v>511</v>
          </cell>
          <cell r="B53" t="str">
            <v>ADMTVAS NO FISCALES * MPALES*</v>
          </cell>
          <cell r="C53">
            <v>2363.1999999999998</v>
          </cell>
        </row>
        <row r="54">
          <cell r="A54">
            <v>536</v>
          </cell>
          <cell r="B54" t="str">
            <v>PADRON DE PROVEEDORES</v>
          </cell>
          <cell r="C54">
            <v>309</v>
          </cell>
        </row>
        <row r="55">
          <cell r="A55">
            <v>888</v>
          </cell>
          <cell r="B55" t="str">
            <v>COBROS SIMAPAG</v>
          </cell>
          <cell r="C55">
            <v>260</v>
          </cell>
        </row>
      </sheetData>
      <sheetData sheetId="28" refreshError="1">
        <row r="1">
          <cell r="A1">
            <v>1</v>
          </cell>
          <cell r="B1" t="str">
            <v>IMPTO. PREDIAL URBANO CORRIENT</v>
          </cell>
          <cell r="C1">
            <v>13794.26</v>
          </cell>
        </row>
        <row r="2">
          <cell r="A2">
            <v>2</v>
          </cell>
          <cell r="B2" t="str">
            <v>IMPTO. PREDIAL RUSTICO CORRIEN</v>
          </cell>
          <cell r="C2">
            <v>2548.48</v>
          </cell>
        </row>
        <row r="3">
          <cell r="A3">
            <v>4</v>
          </cell>
          <cell r="B3" t="str">
            <v>RECARGOS *3%*</v>
          </cell>
          <cell r="C3">
            <v>11183.08</v>
          </cell>
        </row>
        <row r="4">
          <cell r="A4">
            <v>7</v>
          </cell>
          <cell r="B4" t="str">
            <v>IMPTO. PREDIAL URBANO REZAGO</v>
          </cell>
          <cell r="C4">
            <v>19749.349999999999</v>
          </cell>
        </row>
        <row r="5">
          <cell r="A5">
            <v>8</v>
          </cell>
          <cell r="B5" t="str">
            <v>IMPTO. PREDIAL RUSTICO REZAGO</v>
          </cell>
          <cell r="C5">
            <v>822.58</v>
          </cell>
        </row>
        <row r="6">
          <cell r="A6">
            <v>13</v>
          </cell>
          <cell r="B6" t="str">
            <v>HONORARIOS DE COBRANZA</v>
          </cell>
          <cell r="C6">
            <v>1942.78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4833.57</v>
          </cell>
        </row>
        <row r="9">
          <cell r="A9">
            <v>104</v>
          </cell>
          <cell r="B9" t="str">
            <v>SOBRE DIVISION Y LOTIFICACION</v>
          </cell>
          <cell r="C9">
            <v>2161.13</v>
          </cell>
        </row>
        <row r="10">
          <cell r="A10">
            <v>110</v>
          </cell>
          <cell r="B10" t="str">
            <v>ESPECTACULOS PUBLICOS ESPORADI</v>
          </cell>
          <cell r="C10">
            <v>3551.9</v>
          </cell>
        </row>
        <row r="11">
          <cell r="A11">
            <v>200</v>
          </cell>
          <cell r="B11" t="str">
            <v>RASTRO</v>
          </cell>
          <cell r="C11">
            <v>8066.61</v>
          </cell>
        </row>
        <row r="12">
          <cell r="A12">
            <v>203</v>
          </cell>
          <cell r="B12" t="str">
            <v>PANTEONES CIUDAD</v>
          </cell>
          <cell r="C12">
            <v>511.56</v>
          </cell>
        </row>
        <row r="13">
          <cell r="A13">
            <v>204</v>
          </cell>
          <cell r="B13" t="str">
            <v>PANTEONES COMUNIDADES</v>
          </cell>
          <cell r="C13">
            <v>869.4</v>
          </cell>
        </row>
        <row r="14">
          <cell r="A14">
            <v>205</v>
          </cell>
          <cell r="B14" t="str">
            <v>ESTACIONAMIENTO MUSEO MOMIAS</v>
          </cell>
          <cell r="C14">
            <v>2390</v>
          </cell>
        </row>
        <row r="15">
          <cell r="A15">
            <v>206</v>
          </cell>
          <cell r="B15" t="str">
            <v>ESTACIONAMIENTO MERCADO HIDALG</v>
          </cell>
          <cell r="C15">
            <v>2552</v>
          </cell>
        </row>
        <row r="16">
          <cell r="A16">
            <v>207</v>
          </cell>
          <cell r="B16" t="str">
            <v>ESTAC.  MERCADO EMBAJADORAS</v>
          </cell>
          <cell r="C16">
            <v>851</v>
          </cell>
        </row>
        <row r="17">
          <cell r="A17">
            <v>210</v>
          </cell>
          <cell r="B17" t="str">
            <v>POR LIC. DE CONST. Y AMPLIACIO</v>
          </cell>
          <cell r="C17">
            <v>1428.12</v>
          </cell>
        </row>
        <row r="18">
          <cell r="A18">
            <v>211</v>
          </cell>
          <cell r="B18" t="str">
            <v>POR LIC DE REGULARIZACION DE C</v>
          </cell>
          <cell r="C18">
            <v>369.85</v>
          </cell>
        </row>
        <row r="19">
          <cell r="A19">
            <v>217</v>
          </cell>
          <cell r="B19" t="str">
            <v>ANALISIS DE FAC PARA DIV LOT O</v>
          </cell>
          <cell r="C19">
            <v>1678.67</v>
          </cell>
        </row>
        <row r="20">
          <cell r="A20">
            <v>221</v>
          </cell>
          <cell r="B20" t="str">
            <v>LIC USO SUELO ALIN N. OFIC COM</v>
          </cell>
          <cell r="C20">
            <v>1268.1099999999999</v>
          </cell>
        </row>
        <row r="21">
          <cell r="A21">
            <v>229</v>
          </cell>
          <cell r="B21" t="str">
            <v>CONSTANCIAS DE VALOR FISCAL</v>
          </cell>
          <cell r="C21">
            <v>1692.85</v>
          </cell>
        </row>
        <row r="22">
          <cell r="A22">
            <v>244</v>
          </cell>
          <cell r="B22" t="str">
            <v>EXP DE LIC O PERM P/ ESTAB DE</v>
          </cell>
          <cell r="C22">
            <v>404.14</v>
          </cell>
        </row>
        <row r="23">
          <cell r="A23">
            <v>248</v>
          </cell>
          <cell r="B23" t="str">
            <v>ESTACIONAMIENTO EX. EST. FERRO</v>
          </cell>
          <cell r="C23">
            <v>6468</v>
          </cell>
        </row>
        <row r="24">
          <cell r="A24">
            <v>253</v>
          </cell>
          <cell r="B24" t="str">
            <v>ESTACIONAMIENTO EMBAJADORAS  (</v>
          </cell>
          <cell r="C24">
            <v>8649</v>
          </cell>
        </row>
        <row r="25">
          <cell r="A25">
            <v>254</v>
          </cell>
          <cell r="B25" t="str">
            <v>POR CERTIF.TERMINO DE OBRA</v>
          </cell>
          <cell r="C25">
            <v>102.78</v>
          </cell>
        </row>
        <row r="26">
          <cell r="A26">
            <v>256</v>
          </cell>
          <cell r="B26" t="str">
            <v>POR ALINEAM. N° USO HABIT</v>
          </cell>
          <cell r="C26">
            <v>3762.7</v>
          </cell>
        </row>
        <row r="27">
          <cell r="A27">
            <v>266</v>
          </cell>
          <cell r="B27" t="str">
            <v>DICTAMEN DE FACTIBILIDAD PROTE</v>
          </cell>
          <cell r="C27">
            <v>407.6</v>
          </cell>
        </row>
        <row r="28">
          <cell r="A28">
            <v>267</v>
          </cell>
          <cell r="B28" t="str">
            <v>CONSTANCIA  DE VERIFICACION PR</v>
          </cell>
          <cell r="C28">
            <v>135.86000000000001</v>
          </cell>
        </row>
        <row r="29">
          <cell r="A29">
            <v>274</v>
          </cell>
          <cell r="B29" t="str">
            <v>EXTENSION DE HORARIO</v>
          </cell>
          <cell r="C29">
            <v>3403</v>
          </cell>
        </row>
        <row r="30">
          <cell r="A30">
            <v>276</v>
          </cell>
          <cell r="B30" t="str">
            <v>CONSTANCIAS DIRECCION DE TRANS</v>
          </cell>
          <cell r="C30">
            <v>537.17999999999995</v>
          </cell>
        </row>
        <row r="31">
          <cell r="A31">
            <v>278</v>
          </cell>
          <cell r="B31" t="str">
            <v>CONSTANCIAS QUE EXPIDAN LAS DE</v>
          </cell>
          <cell r="C31">
            <v>614.36</v>
          </cell>
        </row>
        <row r="32">
          <cell r="A32">
            <v>286</v>
          </cell>
          <cell r="B32" t="str">
            <v>PERMISO SUPLETORIO DE TRANSPOR</v>
          </cell>
          <cell r="C32">
            <v>2037.6</v>
          </cell>
        </row>
        <row r="33">
          <cell r="A33">
            <v>288</v>
          </cell>
          <cell r="B33" t="str">
            <v>ANALISIS DE RIESGOS</v>
          </cell>
          <cell r="C33">
            <v>476.17</v>
          </cell>
        </row>
        <row r="34">
          <cell r="A34">
            <v>295</v>
          </cell>
          <cell r="B34" t="str">
            <v>CONSTANCIA DE UBICACION DE PRE</v>
          </cell>
          <cell r="C34">
            <v>231.54</v>
          </cell>
        </row>
        <row r="35">
          <cell r="A35">
            <v>405</v>
          </cell>
          <cell r="B35" t="str">
            <v>CENTRO DE CONVIVENCIA EL ENCIN</v>
          </cell>
          <cell r="C35">
            <v>1412</v>
          </cell>
        </row>
        <row r="36">
          <cell r="A36">
            <v>407</v>
          </cell>
          <cell r="B36" t="str">
            <v>MUSEO MOMIAS</v>
          </cell>
          <cell r="C36">
            <v>158541</v>
          </cell>
        </row>
        <row r="37">
          <cell r="A37">
            <v>408</v>
          </cell>
          <cell r="B37" t="str">
            <v>SALON CULTO A LA MUERTE</v>
          </cell>
          <cell r="C37">
            <v>9390</v>
          </cell>
        </row>
        <row r="38">
          <cell r="A38">
            <v>410</v>
          </cell>
          <cell r="B38" t="str">
            <v>MONUMENTO AL PIPILA</v>
          </cell>
          <cell r="C38">
            <v>2380</v>
          </cell>
        </row>
        <row r="39">
          <cell r="A39">
            <v>411</v>
          </cell>
          <cell r="B39" t="str">
            <v>MERCADO HIDALGO</v>
          </cell>
          <cell r="C39">
            <v>4223</v>
          </cell>
        </row>
        <row r="40">
          <cell r="A40">
            <v>412</v>
          </cell>
          <cell r="B40" t="str">
            <v>MERCADO EMBAJADORAS</v>
          </cell>
          <cell r="C40">
            <v>660</v>
          </cell>
        </row>
        <row r="41">
          <cell r="A41">
            <v>414</v>
          </cell>
          <cell r="B41" t="str">
            <v>OTROS PRODUCTOS</v>
          </cell>
          <cell r="C41">
            <v>8.6999999999999993</v>
          </cell>
        </row>
        <row r="42">
          <cell r="A42">
            <v>421</v>
          </cell>
          <cell r="B42" t="str">
            <v>DECLARACIONES, FORMATOS Y AVIS</v>
          </cell>
          <cell r="C42">
            <v>36</v>
          </cell>
        </row>
        <row r="43">
          <cell r="A43">
            <v>428</v>
          </cell>
          <cell r="B43" t="str">
            <v>COMERCIANTES SEMIFIJOS</v>
          </cell>
          <cell r="C43">
            <v>6170.67</v>
          </cell>
        </row>
        <row r="44">
          <cell r="A44">
            <v>433</v>
          </cell>
          <cell r="B44" t="str">
            <v>SOBRANTES</v>
          </cell>
          <cell r="C44">
            <v>181.92</v>
          </cell>
        </row>
        <row r="45">
          <cell r="A45">
            <v>437</v>
          </cell>
          <cell r="B45" t="str">
            <v>SANITARIOS MDO. EMBAJADORAS</v>
          </cell>
          <cell r="C45">
            <v>4112</v>
          </cell>
        </row>
        <row r="46">
          <cell r="A46">
            <v>438</v>
          </cell>
          <cell r="B46" t="str">
            <v>SANITARIOS MDO. HIDALGO</v>
          </cell>
          <cell r="C46">
            <v>6548</v>
          </cell>
        </row>
        <row r="47">
          <cell r="A47">
            <v>439</v>
          </cell>
          <cell r="B47" t="str">
            <v>SANITARIOS JARDIN REFORMA</v>
          </cell>
          <cell r="C47">
            <v>1740</v>
          </cell>
        </row>
        <row r="48">
          <cell r="A48">
            <v>443</v>
          </cell>
          <cell r="B48" t="str">
            <v>SANITARIOS FERROCARRIL</v>
          </cell>
          <cell r="C48">
            <v>3840</v>
          </cell>
        </row>
        <row r="49">
          <cell r="A49">
            <v>445</v>
          </cell>
          <cell r="B49" t="str">
            <v>SANITARIOS MUSEO MOMIAS</v>
          </cell>
          <cell r="C49">
            <v>3192</v>
          </cell>
        </row>
        <row r="50">
          <cell r="A50">
            <v>447</v>
          </cell>
          <cell r="B50" t="str">
            <v>LAS CALAS</v>
          </cell>
          <cell r="C50">
            <v>100</v>
          </cell>
        </row>
        <row r="51">
          <cell r="A51">
            <v>451</v>
          </cell>
          <cell r="B51" t="str">
            <v>BODEGAS RASTRO</v>
          </cell>
          <cell r="C51">
            <v>674.57</v>
          </cell>
        </row>
        <row r="52">
          <cell r="A52">
            <v>454</v>
          </cell>
          <cell r="B52" t="str">
            <v>FIESTAS TRADICIONALES</v>
          </cell>
          <cell r="C52">
            <v>1108</v>
          </cell>
        </row>
        <row r="53">
          <cell r="A53">
            <v>470</v>
          </cell>
          <cell r="B53" t="str">
            <v>LOCALES ESTACION</v>
          </cell>
          <cell r="C53">
            <v>1480</v>
          </cell>
        </row>
        <row r="54">
          <cell r="A54">
            <v>484</v>
          </cell>
          <cell r="B54" t="str">
            <v>PERMISO PARA ESPECTÁCULOS O CE</v>
          </cell>
          <cell r="C54">
            <v>836</v>
          </cell>
        </row>
        <row r="55">
          <cell r="A55">
            <v>497</v>
          </cell>
          <cell r="B55" t="str">
            <v>CENTRO ADOC</v>
          </cell>
          <cell r="C55">
            <v>200</v>
          </cell>
        </row>
        <row r="56">
          <cell r="A56">
            <v>502</v>
          </cell>
          <cell r="B56" t="str">
            <v>RECARGOS OTROS IMPTOS Y DERECH</v>
          </cell>
          <cell r="C56">
            <v>1607.71</v>
          </cell>
        </row>
        <row r="57">
          <cell r="A57">
            <v>503</v>
          </cell>
          <cell r="B57" t="str">
            <v>AVISO EXTEMP TRASLACION DE DOM</v>
          </cell>
          <cell r="C57">
            <v>177.3</v>
          </cell>
        </row>
        <row r="58">
          <cell r="A58">
            <v>505</v>
          </cell>
          <cell r="B58" t="str">
            <v>INF AL REG. DE CONST Y CONSER</v>
          </cell>
          <cell r="C58">
            <v>2954</v>
          </cell>
        </row>
        <row r="59">
          <cell r="A59">
            <v>506</v>
          </cell>
          <cell r="B59" t="str">
            <v>INFRACCIONES DIRECCION DE FISC</v>
          </cell>
          <cell r="C59">
            <v>9452.7999999999993</v>
          </cell>
        </row>
        <row r="60">
          <cell r="A60">
            <v>507</v>
          </cell>
          <cell r="B60" t="str">
            <v>INF AL BANDO POLICIA Y BUEN GO</v>
          </cell>
          <cell r="C60">
            <v>1200</v>
          </cell>
        </row>
        <row r="61">
          <cell r="A61">
            <v>508</v>
          </cell>
          <cell r="B61" t="str">
            <v>INF LEY DE TRANSITO Y SU REGLA</v>
          </cell>
          <cell r="C61">
            <v>11504</v>
          </cell>
        </row>
        <row r="62">
          <cell r="A62">
            <v>509</v>
          </cell>
          <cell r="B62" t="str">
            <v>EXTEMP VERIFICACION AMB VEHICU</v>
          </cell>
          <cell r="C62">
            <v>2109</v>
          </cell>
        </row>
        <row r="63">
          <cell r="A63">
            <v>536</v>
          </cell>
          <cell r="B63" t="str">
            <v>PADRON DE PROVEEDORES</v>
          </cell>
          <cell r="C63">
            <v>309</v>
          </cell>
        </row>
        <row r="64">
          <cell r="A64">
            <v>888</v>
          </cell>
          <cell r="B64" t="str">
            <v>COBROS SIMAPAG</v>
          </cell>
          <cell r="C64">
            <v>452</v>
          </cell>
        </row>
        <row r="65">
          <cell r="A65">
            <v>892</v>
          </cell>
          <cell r="B65" t="str">
            <v>REPARACION DE DAÑOS</v>
          </cell>
          <cell r="C65">
            <v>3600.22</v>
          </cell>
        </row>
      </sheetData>
      <sheetData sheetId="29" refreshError="1">
        <row r="1">
          <cell r="A1">
            <v>1</v>
          </cell>
          <cell r="B1" t="str">
            <v>IMPTO. PREDIAL URBANO CORRIENT</v>
          </cell>
          <cell r="C1">
            <v>81370.83</v>
          </cell>
        </row>
        <row r="2">
          <cell r="A2">
            <v>2</v>
          </cell>
          <cell r="B2" t="str">
            <v>IMPTO. PREDIAL RUSTICO CORRIEN</v>
          </cell>
          <cell r="C2">
            <v>690</v>
          </cell>
        </row>
        <row r="3">
          <cell r="A3">
            <v>4</v>
          </cell>
          <cell r="B3" t="str">
            <v>RECARGOS *3%*</v>
          </cell>
          <cell r="C3">
            <v>10954.23</v>
          </cell>
        </row>
        <row r="4">
          <cell r="A4">
            <v>7</v>
          </cell>
          <cell r="B4" t="str">
            <v>IMPTO. PREDIAL URBANO REZAGO</v>
          </cell>
          <cell r="C4">
            <v>14956.13</v>
          </cell>
        </row>
        <row r="5">
          <cell r="A5">
            <v>8</v>
          </cell>
          <cell r="B5" t="str">
            <v>IMPTO. PREDIAL RUSTICO REZAGO</v>
          </cell>
          <cell r="C5">
            <v>605</v>
          </cell>
        </row>
        <row r="6">
          <cell r="A6">
            <v>13</v>
          </cell>
          <cell r="B6" t="str">
            <v>HONORARIOS DE COBRANZA</v>
          </cell>
          <cell r="C6">
            <v>5445.6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853.89</v>
          </cell>
        </row>
        <row r="9">
          <cell r="A9">
            <v>104</v>
          </cell>
          <cell r="B9" t="str">
            <v>SOBRE DIVISION Y LOTIFICACION</v>
          </cell>
          <cell r="C9">
            <v>243.15</v>
          </cell>
        </row>
        <row r="10">
          <cell r="A10">
            <v>110</v>
          </cell>
          <cell r="B10" t="str">
            <v>ESPECTACULOS PUBLICOS ESPORADI</v>
          </cell>
          <cell r="C10">
            <v>6963.55</v>
          </cell>
        </row>
        <row r="11">
          <cell r="A11">
            <v>200</v>
          </cell>
          <cell r="B11" t="str">
            <v>RASTRO</v>
          </cell>
          <cell r="C11">
            <v>3170.98</v>
          </cell>
        </row>
        <row r="12">
          <cell r="A12">
            <v>203</v>
          </cell>
          <cell r="B12" t="str">
            <v>PANTEONES CIUDAD</v>
          </cell>
          <cell r="C12">
            <v>882.48</v>
          </cell>
        </row>
        <row r="13">
          <cell r="A13">
            <v>205</v>
          </cell>
          <cell r="B13" t="str">
            <v>ESTACIONAMIENTO MUSEO MOMIAS</v>
          </cell>
          <cell r="C13">
            <v>194</v>
          </cell>
        </row>
        <row r="14">
          <cell r="A14">
            <v>206</v>
          </cell>
          <cell r="B14" t="str">
            <v>ESTACIONAMIENTO MERCADO HIDALG</v>
          </cell>
          <cell r="C14">
            <v>850</v>
          </cell>
        </row>
        <row r="15">
          <cell r="A15">
            <v>210</v>
          </cell>
          <cell r="B15" t="str">
            <v>POR LIC. DE CONST. Y AMPLIACIO</v>
          </cell>
          <cell r="C15">
            <v>775.22</v>
          </cell>
        </row>
        <row r="16">
          <cell r="A16">
            <v>211</v>
          </cell>
          <cell r="B16" t="str">
            <v>POR LIC DE REGULARIZACION DE C</v>
          </cell>
          <cell r="C16">
            <v>3409.34</v>
          </cell>
        </row>
        <row r="17">
          <cell r="A17">
            <v>217</v>
          </cell>
          <cell r="B17" t="str">
            <v>ANALISIS DE FAC PARA DIV LOT O</v>
          </cell>
          <cell r="C17">
            <v>959.24</v>
          </cell>
        </row>
        <row r="18">
          <cell r="A18">
            <v>221</v>
          </cell>
          <cell r="B18" t="str">
            <v>LIC USO SUELO ALIN N. OFIC COM</v>
          </cell>
          <cell r="C18">
            <v>503.22</v>
          </cell>
        </row>
        <row r="19">
          <cell r="A19">
            <v>228</v>
          </cell>
          <cell r="B19" t="str">
            <v>POR PERM EVENT P/ VTA DE BEB A</v>
          </cell>
          <cell r="C19">
            <v>2808.59</v>
          </cell>
        </row>
        <row r="20">
          <cell r="A20">
            <v>229</v>
          </cell>
          <cell r="B20" t="str">
            <v>CONSTANCIAS DE VALOR FISCAL</v>
          </cell>
          <cell r="C20">
            <v>1572.54</v>
          </cell>
        </row>
        <row r="21">
          <cell r="A21">
            <v>244</v>
          </cell>
          <cell r="B21" t="str">
            <v>EXP DE LIC O PERM P/ ESTAB DE</v>
          </cell>
          <cell r="C21">
            <v>1147.75</v>
          </cell>
        </row>
        <row r="22">
          <cell r="A22">
            <v>248</v>
          </cell>
          <cell r="B22" t="str">
            <v>ESTACIONAMIENTO EX. EST. FERRO</v>
          </cell>
          <cell r="C22">
            <v>1524</v>
          </cell>
        </row>
        <row r="23">
          <cell r="A23">
            <v>252</v>
          </cell>
          <cell r="B23" t="str">
            <v>RESOLUCION DE IMPACTO AMBIENTA</v>
          </cell>
          <cell r="C23">
            <v>2899.8</v>
          </cell>
        </row>
        <row r="24">
          <cell r="A24">
            <v>253</v>
          </cell>
          <cell r="B24" t="str">
            <v>ESTACIONAMIENTO EMBAJADORAS  (</v>
          </cell>
          <cell r="C24">
            <v>2403</v>
          </cell>
        </row>
        <row r="25">
          <cell r="A25">
            <v>254</v>
          </cell>
          <cell r="B25" t="str">
            <v>POR CERTIF.TERMINO DE OBRA</v>
          </cell>
          <cell r="C25">
            <v>122.57</v>
          </cell>
        </row>
        <row r="26">
          <cell r="A26">
            <v>256</v>
          </cell>
          <cell r="B26" t="str">
            <v>POR ALINEAM. N° USO HABIT</v>
          </cell>
          <cell r="C26">
            <v>9477.5400000000009</v>
          </cell>
        </row>
        <row r="27">
          <cell r="A27">
            <v>266</v>
          </cell>
          <cell r="B27" t="str">
            <v>DICTAMEN DE FACTIBILIDAD PROTE</v>
          </cell>
          <cell r="C27">
            <v>407.6</v>
          </cell>
        </row>
        <row r="28">
          <cell r="A28">
            <v>273</v>
          </cell>
          <cell r="B28" t="str">
            <v>PENSION EST. JARDIN EMBAJADORA</v>
          </cell>
          <cell r="C28">
            <v>709.8</v>
          </cell>
        </row>
        <row r="29">
          <cell r="A29">
            <v>276</v>
          </cell>
          <cell r="B29" t="str">
            <v>CONSTANCIAS DIRECCION DE TRANS</v>
          </cell>
          <cell r="C29">
            <v>690.66</v>
          </cell>
        </row>
        <row r="30">
          <cell r="A30">
            <v>278</v>
          </cell>
          <cell r="B30" t="str">
            <v>CONSTANCIAS QUE EXPIDAN LAS DE</v>
          </cell>
          <cell r="C30">
            <v>844.14</v>
          </cell>
        </row>
        <row r="31">
          <cell r="A31">
            <v>280</v>
          </cell>
          <cell r="B31" t="str">
            <v>SERVICIOS CONTROL CANINO</v>
          </cell>
          <cell r="C31">
            <v>596.20000000000005</v>
          </cell>
        </row>
        <row r="32">
          <cell r="A32">
            <v>286</v>
          </cell>
          <cell r="B32" t="str">
            <v>PERMISO SUPLETORIO DE TRANSPOR</v>
          </cell>
          <cell r="C32">
            <v>1358.4</v>
          </cell>
        </row>
        <row r="33">
          <cell r="A33">
            <v>291</v>
          </cell>
          <cell r="B33" t="str">
            <v>DICTAMEN DE FACTIBILIDAD PARA</v>
          </cell>
          <cell r="C33">
            <v>67.930000000000007</v>
          </cell>
        </row>
        <row r="34">
          <cell r="A34">
            <v>295</v>
          </cell>
          <cell r="B34" t="str">
            <v>CONSTANCIA DE UBICACION DE PRE</v>
          </cell>
          <cell r="C34">
            <v>77.180000000000007</v>
          </cell>
        </row>
        <row r="35">
          <cell r="A35">
            <v>405</v>
          </cell>
          <cell r="B35" t="str">
            <v>CENTRO DE CONVIVENCIA EL ENCIN</v>
          </cell>
          <cell r="C35">
            <v>466</v>
          </cell>
        </row>
        <row r="36">
          <cell r="A36">
            <v>407</v>
          </cell>
          <cell r="B36" t="str">
            <v>MUSEO MOMIAS</v>
          </cell>
          <cell r="C36">
            <v>17672</v>
          </cell>
        </row>
        <row r="37">
          <cell r="A37">
            <v>408</v>
          </cell>
          <cell r="B37" t="str">
            <v>SALON CULTO A LA MUERTE</v>
          </cell>
          <cell r="C37">
            <v>855</v>
          </cell>
        </row>
        <row r="38">
          <cell r="A38">
            <v>410</v>
          </cell>
          <cell r="B38" t="str">
            <v>MONUMENTO AL PIPILA</v>
          </cell>
          <cell r="C38">
            <v>300</v>
          </cell>
        </row>
        <row r="39">
          <cell r="A39">
            <v>412</v>
          </cell>
          <cell r="B39" t="str">
            <v>MERCADO EMBAJADORAS</v>
          </cell>
          <cell r="C39">
            <v>724</v>
          </cell>
        </row>
        <row r="40">
          <cell r="A40">
            <v>414</v>
          </cell>
          <cell r="B40" t="str">
            <v>OTROS PRODUCTOS</v>
          </cell>
          <cell r="C40">
            <v>8.6999999999999993</v>
          </cell>
        </row>
        <row r="41">
          <cell r="A41">
            <v>428</v>
          </cell>
          <cell r="B41" t="str">
            <v>COMERCIANTES SEMIFIJOS</v>
          </cell>
          <cell r="C41">
            <v>18776</v>
          </cell>
        </row>
        <row r="42">
          <cell r="A42">
            <v>433</v>
          </cell>
          <cell r="B42" t="str">
            <v>SOBRANTES</v>
          </cell>
          <cell r="C42">
            <v>8.39</v>
          </cell>
        </row>
        <row r="43">
          <cell r="A43">
            <v>437</v>
          </cell>
          <cell r="B43" t="str">
            <v>SANITARIOS MDO. EMBAJADORAS</v>
          </cell>
          <cell r="C43">
            <v>1064</v>
          </cell>
        </row>
        <row r="44">
          <cell r="A44">
            <v>438</v>
          </cell>
          <cell r="B44" t="str">
            <v>SANITARIOS MDO. HIDALGO</v>
          </cell>
          <cell r="C44">
            <v>1164</v>
          </cell>
        </row>
        <row r="45">
          <cell r="A45">
            <v>439</v>
          </cell>
          <cell r="B45" t="str">
            <v>SANITARIOS JARDIN REFORMA</v>
          </cell>
          <cell r="C45">
            <v>620</v>
          </cell>
        </row>
        <row r="46">
          <cell r="A46">
            <v>443</v>
          </cell>
          <cell r="B46" t="str">
            <v>SANITARIOS FERROCARRIL</v>
          </cell>
          <cell r="C46">
            <v>1308</v>
          </cell>
        </row>
        <row r="47">
          <cell r="A47">
            <v>445</v>
          </cell>
          <cell r="B47" t="str">
            <v>SANITARIOS MUSEO MOMIAS</v>
          </cell>
          <cell r="C47">
            <v>340</v>
          </cell>
        </row>
        <row r="48">
          <cell r="A48">
            <v>447</v>
          </cell>
          <cell r="B48" t="str">
            <v>LAS CALAS</v>
          </cell>
          <cell r="C48">
            <v>300</v>
          </cell>
        </row>
        <row r="49">
          <cell r="A49">
            <v>454</v>
          </cell>
          <cell r="B49" t="str">
            <v>FIESTAS TRADICIONALES</v>
          </cell>
          <cell r="C49">
            <v>284</v>
          </cell>
        </row>
        <row r="50">
          <cell r="A50">
            <v>477</v>
          </cell>
          <cell r="B50" t="str">
            <v>PADRON DIRECTOR RESPONSABLE DE</v>
          </cell>
          <cell r="C50">
            <v>2580</v>
          </cell>
        </row>
        <row r="51">
          <cell r="A51">
            <v>479</v>
          </cell>
          <cell r="B51" t="str">
            <v>COMERCIANTES AMBULANTES</v>
          </cell>
          <cell r="C51">
            <v>826.31</v>
          </cell>
        </row>
        <row r="52">
          <cell r="A52">
            <v>482</v>
          </cell>
          <cell r="B52" t="str">
            <v>CALLEJONEADAS</v>
          </cell>
          <cell r="C52">
            <v>2781</v>
          </cell>
        </row>
        <row r="53">
          <cell r="A53">
            <v>484</v>
          </cell>
          <cell r="B53" t="str">
            <v>PERMISO PARA ESPECTÁCULOS O CE</v>
          </cell>
          <cell r="C53">
            <v>1463</v>
          </cell>
        </row>
        <row r="54">
          <cell r="A54">
            <v>502</v>
          </cell>
          <cell r="B54" t="str">
            <v>RECARGOS OTROS IMPTOS Y DERECH</v>
          </cell>
          <cell r="C54">
            <v>3382.57</v>
          </cell>
        </row>
        <row r="55">
          <cell r="A55">
            <v>504</v>
          </cell>
          <cell r="B55" t="str">
            <v>AVISO EXTEMP TERM DE OBRA</v>
          </cell>
          <cell r="C55">
            <v>1182</v>
          </cell>
        </row>
        <row r="56">
          <cell r="A56">
            <v>507</v>
          </cell>
          <cell r="B56" t="str">
            <v>INF AL BANDO POLICIA Y BUEN GO</v>
          </cell>
          <cell r="C56">
            <v>1390</v>
          </cell>
        </row>
        <row r="57">
          <cell r="A57">
            <v>508</v>
          </cell>
          <cell r="B57" t="str">
            <v>INF LEY DE TRANSITO Y SU REGLA</v>
          </cell>
          <cell r="C57">
            <v>11649</v>
          </cell>
        </row>
        <row r="58">
          <cell r="A58">
            <v>509</v>
          </cell>
          <cell r="B58" t="str">
            <v>EXTEMP VERIFICACION AMB VEHICU</v>
          </cell>
          <cell r="C58">
            <v>1760</v>
          </cell>
        </row>
        <row r="59">
          <cell r="A59">
            <v>526</v>
          </cell>
          <cell r="B59" t="str">
            <v>RESPUESTA DE AYUNTAMIENTO</v>
          </cell>
          <cell r="C59">
            <v>614</v>
          </cell>
        </row>
        <row r="60">
          <cell r="A60">
            <v>716</v>
          </cell>
          <cell r="B60" t="str">
            <v>MIGRANTES 3X1</v>
          </cell>
          <cell r="C60">
            <v>7150</v>
          </cell>
        </row>
        <row r="61">
          <cell r="A61">
            <v>888</v>
          </cell>
          <cell r="B61" t="str">
            <v>COBROS SIMAPAG</v>
          </cell>
          <cell r="C61">
            <v>1111</v>
          </cell>
        </row>
        <row r="62">
          <cell r="A62">
            <v>892</v>
          </cell>
          <cell r="B62" t="str">
            <v>REPARACION DE DAÑOS</v>
          </cell>
          <cell r="C62">
            <v>1200</v>
          </cell>
        </row>
      </sheetData>
      <sheetData sheetId="30" refreshError="1">
        <row r="1">
          <cell r="A1">
            <v>1</v>
          </cell>
          <cell r="B1" t="str">
            <v>IMPTO. PREDIAL URBANO CORRIENT</v>
          </cell>
          <cell r="C1">
            <v>14602.29</v>
          </cell>
        </row>
        <row r="2">
          <cell r="A2">
            <v>2</v>
          </cell>
          <cell r="B2" t="str">
            <v>IMPTO. PREDIAL RUSTICO CORRIEN</v>
          </cell>
          <cell r="C2">
            <v>988.48</v>
          </cell>
        </row>
        <row r="3">
          <cell r="A3">
            <v>4</v>
          </cell>
          <cell r="B3" t="str">
            <v>RECARGOS 3%</v>
          </cell>
          <cell r="C3">
            <v>6806.8</v>
          </cell>
        </row>
        <row r="4">
          <cell r="A4">
            <v>7</v>
          </cell>
          <cell r="B4" t="str">
            <v>IMPTO. PREDIAL URBANO REZAGO</v>
          </cell>
          <cell r="C4">
            <v>14268.11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840.69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3083.25</v>
          </cell>
        </row>
        <row r="9">
          <cell r="A9">
            <v>104</v>
          </cell>
          <cell r="B9" t="str">
            <v>SOBRE DIVISION Y LOTIFICACION</v>
          </cell>
          <cell r="C9">
            <v>4497.3900000000003</v>
          </cell>
        </row>
        <row r="10">
          <cell r="A10">
            <v>106</v>
          </cell>
          <cell r="B10" t="str">
            <v>BILLARES Y BOLICHES</v>
          </cell>
          <cell r="C10">
            <v>1602</v>
          </cell>
        </row>
        <row r="11">
          <cell r="A11">
            <v>112</v>
          </cell>
          <cell r="B11" t="str">
            <v>ESPECTACULOS PUBLICOS PERMANEN</v>
          </cell>
          <cell r="C11">
            <v>19640.72</v>
          </cell>
        </row>
        <row r="12">
          <cell r="A12">
            <v>200</v>
          </cell>
          <cell r="B12" t="str">
            <v>RASTRO</v>
          </cell>
          <cell r="C12">
            <v>3848.53</v>
          </cell>
        </row>
        <row r="13">
          <cell r="A13">
            <v>202</v>
          </cell>
          <cell r="B13" t="str">
            <v>SEGURIDAD PUBLICA PERIODO MENS</v>
          </cell>
          <cell r="C13">
            <v>26745.51</v>
          </cell>
        </row>
        <row r="14">
          <cell r="A14">
            <v>203</v>
          </cell>
          <cell r="B14" t="str">
            <v>PANTEONES CIUDAD</v>
          </cell>
          <cell r="C14">
            <v>2163.37</v>
          </cell>
        </row>
        <row r="15">
          <cell r="A15">
            <v>205</v>
          </cell>
          <cell r="B15" t="str">
            <v>ESTACIONAMIENTO MUSEO MOMIAS</v>
          </cell>
          <cell r="C15">
            <v>1309</v>
          </cell>
        </row>
        <row r="16">
          <cell r="A16">
            <v>206</v>
          </cell>
          <cell r="B16" t="str">
            <v>ESTACIONAMIENTO MERCADO HIDALG</v>
          </cell>
          <cell r="C16">
            <v>904</v>
          </cell>
        </row>
        <row r="17">
          <cell r="A17">
            <v>210</v>
          </cell>
          <cell r="B17" t="str">
            <v>POR LIC. DE CONST. Y AMPLIACIO</v>
          </cell>
          <cell r="C17">
            <v>3448.25</v>
          </cell>
        </row>
        <row r="18">
          <cell r="A18">
            <v>211</v>
          </cell>
          <cell r="B18" t="str">
            <v>POR LIC DE REGULARIZACION DE C</v>
          </cell>
          <cell r="C18">
            <v>3230.62</v>
          </cell>
        </row>
        <row r="19">
          <cell r="A19">
            <v>221</v>
          </cell>
          <cell r="B19" t="str">
            <v>LIC USO SUELO ALIN N. OFIC COM</v>
          </cell>
          <cell r="C19">
            <v>1225.71</v>
          </cell>
        </row>
        <row r="20">
          <cell r="A20">
            <v>228</v>
          </cell>
          <cell r="B20" t="str">
            <v>POR PERM EVENT P/ VTA DE BEB A</v>
          </cell>
          <cell r="C20">
            <v>2808.59</v>
          </cell>
        </row>
        <row r="21">
          <cell r="A21">
            <v>229</v>
          </cell>
          <cell r="B21" t="str">
            <v>CONSTANCIAS DE VALOR FISCAL</v>
          </cell>
          <cell r="C21">
            <v>968</v>
          </cell>
        </row>
        <row r="22">
          <cell r="A22">
            <v>244</v>
          </cell>
          <cell r="B22" t="str">
            <v>EXP DE LIC O PERM P/ ESTAB DE</v>
          </cell>
          <cell r="C22">
            <v>387.97</v>
          </cell>
        </row>
        <row r="23">
          <cell r="A23">
            <v>248</v>
          </cell>
          <cell r="B23" t="str">
            <v>ESTACIONAMIENTO EX. EST. FERRO</v>
          </cell>
          <cell r="C23">
            <v>979</v>
          </cell>
        </row>
        <row r="24">
          <cell r="A24">
            <v>253</v>
          </cell>
          <cell r="B24" t="str">
            <v>ESTACIONAMIENTO EMBAJADORAS  (</v>
          </cell>
          <cell r="C24">
            <v>2077</v>
          </cell>
        </row>
        <row r="25">
          <cell r="A25">
            <v>254</v>
          </cell>
          <cell r="B25" t="str">
            <v>POR CERTIF.TERMINO DE OBRA</v>
          </cell>
          <cell r="C25">
            <v>258.14</v>
          </cell>
        </row>
        <row r="26">
          <cell r="A26">
            <v>256</v>
          </cell>
          <cell r="B26" t="str">
            <v>POR ALINEAM. N° USO HABIT</v>
          </cell>
          <cell r="C26">
            <v>9209.06</v>
          </cell>
        </row>
        <row r="27">
          <cell r="A27">
            <v>267</v>
          </cell>
          <cell r="B27" t="str">
            <v>CONSTANCIA  DE VERIFICACION PR</v>
          </cell>
          <cell r="C27">
            <v>135.86000000000001</v>
          </cell>
        </row>
        <row r="28">
          <cell r="A28">
            <v>268</v>
          </cell>
          <cell r="B28" t="str">
            <v>CASA DE LA CULTURA</v>
          </cell>
          <cell r="C28">
            <v>267.95999999999998</v>
          </cell>
        </row>
        <row r="29">
          <cell r="A29">
            <v>271</v>
          </cell>
          <cell r="B29" t="str">
            <v>PENSION EST. MUSEO DE MOMIAS</v>
          </cell>
          <cell r="C29">
            <v>382.2</v>
          </cell>
        </row>
        <row r="30">
          <cell r="A30">
            <v>273</v>
          </cell>
          <cell r="B30" t="str">
            <v>PENSION EST. JARDIN EMBAJADORA</v>
          </cell>
          <cell r="C30">
            <v>382.2</v>
          </cell>
        </row>
        <row r="31">
          <cell r="A31">
            <v>274</v>
          </cell>
          <cell r="B31" t="str">
            <v>EXTENSION DE HORARIO</v>
          </cell>
          <cell r="C31">
            <v>80310.8</v>
          </cell>
        </row>
        <row r="32">
          <cell r="A32">
            <v>276</v>
          </cell>
          <cell r="B32" t="str">
            <v>CONSTANCIAS DIRECCION DE TRANS</v>
          </cell>
          <cell r="C32">
            <v>537.17999999999995</v>
          </cell>
        </row>
        <row r="33">
          <cell r="A33">
            <v>278</v>
          </cell>
          <cell r="B33" t="str">
            <v>CONSTANCIAS QUE EXPIDAN LAS DE</v>
          </cell>
          <cell r="C33">
            <v>997.62</v>
          </cell>
        </row>
        <row r="34">
          <cell r="A34">
            <v>286</v>
          </cell>
          <cell r="B34" t="str">
            <v>PERMISO SUPLETORIO DE TRANSPOR</v>
          </cell>
          <cell r="C34">
            <v>158.47999999999999</v>
          </cell>
        </row>
        <row r="35">
          <cell r="A35">
            <v>295</v>
          </cell>
          <cell r="B35" t="str">
            <v>CONSTANCIA DE UBICACION DE PRE</v>
          </cell>
          <cell r="C35">
            <v>77.180000000000007</v>
          </cell>
        </row>
        <row r="36">
          <cell r="A36">
            <v>400</v>
          </cell>
          <cell r="B36" t="str">
            <v>LOCALES PRESA DE LA OLLA</v>
          </cell>
          <cell r="C36">
            <v>614</v>
          </cell>
        </row>
        <row r="37">
          <cell r="A37">
            <v>405</v>
          </cell>
          <cell r="B37" t="str">
            <v>CENTRO DE CONVIVENCIA EL ENCIN</v>
          </cell>
          <cell r="C37">
            <v>406</v>
          </cell>
        </row>
        <row r="38">
          <cell r="A38">
            <v>407</v>
          </cell>
          <cell r="B38" t="str">
            <v>MUSEO MOMIAS</v>
          </cell>
          <cell r="C38">
            <v>78938</v>
          </cell>
        </row>
        <row r="39">
          <cell r="A39">
            <v>408</v>
          </cell>
          <cell r="B39" t="str">
            <v>SALON CULTO A LA MUERTE</v>
          </cell>
          <cell r="C39">
            <v>6315</v>
          </cell>
        </row>
        <row r="40">
          <cell r="A40">
            <v>410</v>
          </cell>
          <cell r="B40" t="str">
            <v>MONUMENTO AL PIPILA</v>
          </cell>
          <cell r="C40">
            <v>1260</v>
          </cell>
        </row>
        <row r="41">
          <cell r="A41">
            <v>411</v>
          </cell>
          <cell r="B41" t="str">
            <v>MERCADO HIDALGO</v>
          </cell>
          <cell r="C41">
            <v>16659.72</v>
          </cell>
        </row>
        <row r="42">
          <cell r="A42">
            <v>412</v>
          </cell>
          <cell r="B42" t="str">
            <v>MERCADO EMBAJADORAS</v>
          </cell>
          <cell r="C42">
            <v>6894.39</v>
          </cell>
        </row>
        <row r="43">
          <cell r="A43">
            <v>421</v>
          </cell>
          <cell r="B43" t="str">
            <v>DECLARACIONES, FORMATOS Y AVIS</v>
          </cell>
          <cell r="C43">
            <v>9</v>
          </cell>
        </row>
        <row r="44">
          <cell r="A44">
            <v>426</v>
          </cell>
          <cell r="B44" t="str">
            <v>AREAS OCUP POR HOT, REST, BARE</v>
          </cell>
          <cell r="C44">
            <v>17799.87</v>
          </cell>
        </row>
        <row r="45">
          <cell r="A45">
            <v>428</v>
          </cell>
          <cell r="B45" t="str">
            <v>COMERCIANTES SEMIFIJOS</v>
          </cell>
          <cell r="C45">
            <v>29234</v>
          </cell>
        </row>
        <row r="46">
          <cell r="A46">
            <v>430</v>
          </cell>
          <cell r="B46" t="str">
            <v>LOCALES MERCADO HIDALGO</v>
          </cell>
          <cell r="C46">
            <v>3684</v>
          </cell>
        </row>
        <row r="47">
          <cell r="A47">
            <v>433</v>
          </cell>
          <cell r="B47" t="str">
            <v>SOBRANTES</v>
          </cell>
          <cell r="C47">
            <v>120.32</v>
          </cell>
        </row>
        <row r="48">
          <cell r="A48">
            <v>436</v>
          </cell>
          <cell r="B48" t="str">
            <v>SANITARIOS PRESA DE LA OLLA</v>
          </cell>
          <cell r="C48">
            <v>4650</v>
          </cell>
        </row>
        <row r="49">
          <cell r="A49">
            <v>437</v>
          </cell>
          <cell r="B49" t="str">
            <v>SANITARIOS MDO. EMBAJADORAS</v>
          </cell>
          <cell r="C49">
            <v>824</v>
          </cell>
        </row>
        <row r="50">
          <cell r="A50">
            <v>438</v>
          </cell>
          <cell r="B50" t="str">
            <v>SANITARIOS MDO. HIDALGO</v>
          </cell>
          <cell r="C50">
            <v>1984</v>
          </cell>
        </row>
        <row r="51">
          <cell r="A51">
            <v>439</v>
          </cell>
          <cell r="B51" t="str">
            <v>SANITARIOS JARDIN REFORMA</v>
          </cell>
          <cell r="C51">
            <v>824</v>
          </cell>
        </row>
        <row r="52">
          <cell r="A52">
            <v>443</v>
          </cell>
          <cell r="B52" t="str">
            <v>SANITARIOS FERROCARRIL</v>
          </cell>
          <cell r="C52">
            <v>536</v>
          </cell>
        </row>
        <row r="53">
          <cell r="A53">
            <v>445</v>
          </cell>
          <cell r="B53" t="str">
            <v>SANITARIOS MUSEO MOMIAS</v>
          </cell>
          <cell r="C53">
            <v>1548</v>
          </cell>
        </row>
        <row r="54">
          <cell r="A54">
            <v>470</v>
          </cell>
          <cell r="B54" t="str">
            <v>LOCALES ESTACION</v>
          </cell>
          <cell r="C54">
            <v>296</v>
          </cell>
        </row>
        <row r="55">
          <cell r="A55">
            <v>472</v>
          </cell>
          <cell r="B55" t="str">
            <v>MERCADO GAVIRA</v>
          </cell>
          <cell r="C55">
            <v>360</v>
          </cell>
        </row>
        <row r="56">
          <cell r="A56">
            <v>479</v>
          </cell>
          <cell r="B56" t="str">
            <v>COMERCIANTES AMBULANTES</v>
          </cell>
          <cell r="C56">
            <v>588</v>
          </cell>
        </row>
        <row r="57">
          <cell r="A57">
            <v>484</v>
          </cell>
          <cell r="B57" t="str">
            <v>PERMISO PARA ESPECTÁCULOS O CE</v>
          </cell>
          <cell r="C57">
            <v>1672</v>
          </cell>
        </row>
        <row r="58">
          <cell r="A58">
            <v>485</v>
          </cell>
          <cell r="B58" t="str">
            <v>SELLADO DE BOLETOS</v>
          </cell>
          <cell r="C58">
            <v>824</v>
          </cell>
        </row>
        <row r="59">
          <cell r="A59">
            <v>491</v>
          </cell>
          <cell r="B59" t="str">
            <v>ESTRUCTURAS, CONSTRUCCIONES O</v>
          </cell>
          <cell r="C59">
            <v>46</v>
          </cell>
        </row>
        <row r="60">
          <cell r="A60">
            <v>502</v>
          </cell>
          <cell r="B60" t="str">
            <v>RECARGOS OTROS IMPTOS Y DERECH</v>
          </cell>
          <cell r="C60">
            <v>3885</v>
          </cell>
        </row>
        <row r="61">
          <cell r="A61">
            <v>505</v>
          </cell>
          <cell r="B61" t="str">
            <v>INF AL REG. DE CONST Y CONSER</v>
          </cell>
          <cell r="C61">
            <v>2954</v>
          </cell>
        </row>
        <row r="62">
          <cell r="A62">
            <v>507</v>
          </cell>
          <cell r="B62" t="str">
            <v>INF AL BANDO POLICIA Y BUEN GO</v>
          </cell>
          <cell r="C62">
            <v>3700</v>
          </cell>
        </row>
        <row r="63">
          <cell r="A63">
            <v>508</v>
          </cell>
          <cell r="B63" t="str">
            <v>INF LEY DE TRANSITO Y SU REGLA</v>
          </cell>
          <cell r="C63">
            <v>13394.05</v>
          </cell>
        </row>
        <row r="64">
          <cell r="A64">
            <v>509</v>
          </cell>
          <cell r="B64" t="str">
            <v>EXTEMP VERIFICACION AMB VEHICU</v>
          </cell>
          <cell r="C64">
            <v>562</v>
          </cell>
        </row>
        <row r="65">
          <cell r="A65">
            <v>600</v>
          </cell>
          <cell r="B65" t="str">
            <v>FONDO GENERAL</v>
          </cell>
          <cell r="C65">
            <v>3088600.44</v>
          </cell>
        </row>
        <row r="66">
          <cell r="A66">
            <v>609</v>
          </cell>
          <cell r="B66" t="str">
            <v>I.S.A.N.</v>
          </cell>
          <cell r="C66">
            <v>33557.49</v>
          </cell>
        </row>
        <row r="67">
          <cell r="A67">
            <v>898</v>
          </cell>
          <cell r="B67" t="str">
            <v>APORTACIONES VOLUNTARIAS BOMBE</v>
          </cell>
          <cell r="C67">
            <v>27877.5</v>
          </cell>
        </row>
      </sheetData>
      <sheetData sheetId="31" refreshError="1">
        <row r="1">
          <cell r="A1">
            <v>203</v>
          </cell>
          <cell r="B1" t="str">
            <v>PANTEONES CIUDAD</v>
          </cell>
          <cell r="C1">
            <v>511.56</v>
          </cell>
        </row>
        <row r="2">
          <cell r="A2">
            <v>204</v>
          </cell>
          <cell r="B2" t="str">
            <v>PANTEONES COMUNIDADES</v>
          </cell>
          <cell r="C2">
            <v>289.8</v>
          </cell>
        </row>
        <row r="3">
          <cell r="A3">
            <v>433</v>
          </cell>
          <cell r="B3" t="str">
            <v>SOBRANTES</v>
          </cell>
          <cell r="C3">
            <v>0.14000000000000001</v>
          </cell>
        </row>
        <row r="4">
          <cell r="A4">
            <v>447</v>
          </cell>
          <cell r="B4" t="str">
            <v>LAS CALAS</v>
          </cell>
          <cell r="C4">
            <v>160</v>
          </cell>
        </row>
        <row r="5">
          <cell r="A5">
            <v>507</v>
          </cell>
          <cell r="B5" t="str">
            <v>INF AL BANDO POLICIA Y BUEN GO</v>
          </cell>
          <cell r="C5">
            <v>5110</v>
          </cell>
        </row>
        <row r="6">
          <cell r="A6">
            <v>508</v>
          </cell>
          <cell r="B6" t="str">
            <v>INF LEY DE TRANSITO Y SU REGLA</v>
          </cell>
          <cell r="C6">
            <v>2747.39</v>
          </cell>
        </row>
      </sheetData>
      <sheetData sheetId="32" refreshError="1">
        <row r="1">
          <cell r="A1">
            <v>1</v>
          </cell>
          <cell r="B1" t="str">
            <v>IMPTO. PREDIAL URBANO CORRIENT</v>
          </cell>
          <cell r="C1">
            <v>41808.660000000003</v>
          </cell>
        </row>
        <row r="2">
          <cell r="A2">
            <v>2</v>
          </cell>
          <cell r="B2" t="str">
            <v>IMPTO. PREDIAL RUSTICO CORRIEN</v>
          </cell>
          <cell r="C2">
            <v>7831.14</v>
          </cell>
        </row>
        <row r="3">
          <cell r="A3">
            <v>4</v>
          </cell>
          <cell r="B3" t="str">
            <v>RECARGOS *3%*</v>
          </cell>
          <cell r="C3">
            <v>10936.57</v>
          </cell>
        </row>
        <row r="4">
          <cell r="A4">
            <v>7</v>
          </cell>
          <cell r="B4" t="str">
            <v>IMPTO. PREDIAL URBANO REZAGO</v>
          </cell>
          <cell r="C4">
            <v>10159.280000000001</v>
          </cell>
        </row>
        <row r="5">
          <cell r="A5">
            <v>8</v>
          </cell>
          <cell r="B5" t="str">
            <v>IMPTO. PREDIAL RUSTICO REZAGO</v>
          </cell>
          <cell r="C5">
            <v>3516.71</v>
          </cell>
        </row>
        <row r="6">
          <cell r="A6">
            <v>13</v>
          </cell>
          <cell r="B6" t="str">
            <v>HONORARIOS DE COBRANZA</v>
          </cell>
          <cell r="C6">
            <v>3088.44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2603.5700000000002</v>
          </cell>
        </row>
        <row r="9">
          <cell r="A9">
            <v>107</v>
          </cell>
          <cell r="B9" t="str">
            <v>VIDEO JUEGOS Y FUT-BOLITOS</v>
          </cell>
          <cell r="C9">
            <v>356</v>
          </cell>
        </row>
        <row r="10">
          <cell r="A10">
            <v>110</v>
          </cell>
          <cell r="B10" t="str">
            <v>ESPECTACULOS PUBLICOS ESPORADI</v>
          </cell>
          <cell r="C10">
            <v>1177</v>
          </cell>
        </row>
        <row r="11">
          <cell r="A11">
            <v>112</v>
          </cell>
          <cell r="B11" t="str">
            <v>ESPECTACULOS PUBLICOS PERMANEN</v>
          </cell>
          <cell r="C11">
            <v>9881.06</v>
          </cell>
        </row>
        <row r="12">
          <cell r="A12">
            <v>200</v>
          </cell>
          <cell r="B12" t="str">
            <v>RASTRO</v>
          </cell>
          <cell r="C12">
            <v>6506.71</v>
          </cell>
        </row>
        <row r="13">
          <cell r="A13">
            <v>203</v>
          </cell>
          <cell r="B13" t="str">
            <v>PANTEONES CIUDAD</v>
          </cell>
          <cell r="C13">
            <v>534.47</v>
          </cell>
        </row>
        <row r="14">
          <cell r="A14">
            <v>205</v>
          </cell>
          <cell r="B14" t="str">
            <v>ESTACIONAMIENTO MUSEO MOMIAS</v>
          </cell>
          <cell r="C14">
            <v>3558</v>
          </cell>
        </row>
        <row r="15">
          <cell r="A15">
            <v>206</v>
          </cell>
          <cell r="B15" t="str">
            <v>ESTACIONAMIENTO MERCADO HIDALG</v>
          </cell>
          <cell r="C15">
            <v>2784</v>
          </cell>
        </row>
        <row r="16">
          <cell r="A16">
            <v>207</v>
          </cell>
          <cell r="B16" t="str">
            <v>ESTAC.  MERCADO EMBAJADORAS</v>
          </cell>
          <cell r="C16">
            <v>864</v>
          </cell>
        </row>
        <row r="17">
          <cell r="A17">
            <v>217</v>
          </cell>
          <cell r="B17" t="str">
            <v>ANALISIS DE FAC PARA DIV LOT O</v>
          </cell>
          <cell r="C17">
            <v>1199.05</v>
          </cell>
        </row>
        <row r="18">
          <cell r="A18">
            <v>221</v>
          </cell>
          <cell r="B18" t="str">
            <v>LIC USO SUELO ALIN N. OFIC COM</v>
          </cell>
          <cell r="C18">
            <v>261.67</v>
          </cell>
        </row>
        <row r="19">
          <cell r="A19">
            <v>227</v>
          </cell>
          <cell r="B19" t="str">
            <v>AVALUOS PRACT POR TESORERIA</v>
          </cell>
          <cell r="C19">
            <v>459</v>
          </cell>
        </row>
        <row r="20">
          <cell r="A20">
            <v>229</v>
          </cell>
          <cell r="B20" t="str">
            <v>CONSTANCIAS DE VALOR FISCAL</v>
          </cell>
          <cell r="C20">
            <v>362.77</v>
          </cell>
        </row>
        <row r="21">
          <cell r="A21">
            <v>248</v>
          </cell>
          <cell r="B21" t="str">
            <v>ESTACIONAMIENTO EX. EST. FERRO</v>
          </cell>
          <cell r="C21">
            <v>6934</v>
          </cell>
        </row>
        <row r="22">
          <cell r="A22">
            <v>249</v>
          </cell>
          <cell r="B22" t="str">
            <v>REGUL. PROR.LIC.CONT.75% DER.</v>
          </cell>
          <cell r="C22">
            <v>9534.2099999999991</v>
          </cell>
        </row>
        <row r="23">
          <cell r="A23">
            <v>253</v>
          </cell>
          <cell r="B23" t="str">
            <v>ESTACIONAMIENTO EMBAJADORAS  (</v>
          </cell>
          <cell r="C23">
            <v>8354</v>
          </cell>
        </row>
        <row r="24">
          <cell r="A24">
            <v>256</v>
          </cell>
          <cell r="B24" t="str">
            <v>POR ALINEAM. N° USO HABIT</v>
          </cell>
          <cell r="C24">
            <v>3532.87</v>
          </cell>
        </row>
        <row r="25">
          <cell r="A25">
            <v>268</v>
          </cell>
          <cell r="B25" t="str">
            <v>CASA DE LA CULTURA</v>
          </cell>
          <cell r="C25">
            <v>4108.83</v>
          </cell>
        </row>
        <row r="26">
          <cell r="A26">
            <v>276</v>
          </cell>
          <cell r="B26" t="str">
            <v>CONSTANCIAS DIRECCION DE TRANS</v>
          </cell>
          <cell r="C26">
            <v>844.14</v>
          </cell>
        </row>
        <row r="27">
          <cell r="A27">
            <v>278</v>
          </cell>
          <cell r="B27" t="str">
            <v>CONSTANCIAS QUE EXPIDAN LAS DE</v>
          </cell>
          <cell r="C27">
            <v>1151.0999999999999</v>
          </cell>
        </row>
        <row r="28">
          <cell r="A28">
            <v>291</v>
          </cell>
          <cell r="B28" t="str">
            <v>DICTAMEN DE FACTIBILIDAD PARA</v>
          </cell>
          <cell r="C28">
            <v>135.86000000000001</v>
          </cell>
        </row>
        <row r="29">
          <cell r="A29">
            <v>295</v>
          </cell>
          <cell r="B29" t="str">
            <v>CONSTANCIA DE UBICACION DE PRE</v>
          </cell>
          <cell r="C29">
            <v>77.180000000000007</v>
          </cell>
        </row>
        <row r="30">
          <cell r="A30">
            <v>405</v>
          </cell>
          <cell r="B30" t="str">
            <v>CENTRO DE CONVIVENCIA EL ENCIN</v>
          </cell>
          <cell r="C30">
            <v>2662</v>
          </cell>
        </row>
        <row r="31">
          <cell r="A31">
            <v>407</v>
          </cell>
          <cell r="B31" t="str">
            <v>MUSEO MOMIAS</v>
          </cell>
          <cell r="C31">
            <v>233750</v>
          </cell>
        </row>
        <row r="32">
          <cell r="A32">
            <v>408</v>
          </cell>
          <cell r="B32" t="str">
            <v>SALON CULTO A LA MUERTE</v>
          </cell>
          <cell r="C32">
            <v>17415</v>
          </cell>
        </row>
        <row r="33">
          <cell r="A33">
            <v>410</v>
          </cell>
          <cell r="B33" t="str">
            <v>MONUMENTO AL PIPILA</v>
          </cell>
          <cell r="C33">
            <v>2570</v>
          </cell>
        </row>
        <row r="34">
          <cell r="A34">
            <v>411</v>
          </cell>
          <cell r="B34" t="str">
            <v>MERCADO HIDALGO</v>
          </cell>
          <cell r="C34">
            <v>894</v>
          </cell>
        </row>
        <row r="35">
          <cell r="A35">
            <v>412</v>
          </cell>
          <cell r="B35" t="str">
            <v>MERCADO EMBAJADORAS</v>
          </cell>
          <cell r="C35">
            <v>932.8</v>
          </cell>
        </row>
        <row r="36">
          <cell r="A36">
            <v>428</v>
          </cell>
          <cell r="B36" t="str">
            <v>COMERCIANTES SEMIFIJOS</v>
          </cell>
          <cell r="C36">
            <v>16186.71</v>
          </cell>
        </row>
        <row r="37">
          <cell r="A37">
            <v>433</v>
          </cell>
          <cell r="B37" t="str">
            <v>SOBRANTES</v>
          </cell>
          <cell r="C37">
            <v>460.33</v>
          </cell>
        </row>
        <row r="38">
          <cell r="A38">
            <v>437</v>
          </cell>
          <cell r="B38" t="str">
            <v>SANITARIOS MDO. EMBAJADORAS</v>
          </cell>
          <cell r="C38">
            <v>4485</v>
          </cell>
        </row>
        <row r="39">
          <cell r="A39">
            <v>438</v>
          </cell>
          <cell r="B39" t="str">
            <v>SANITARIOS MDO. HIDALGO</v>
          </cell>
          <cell r="C39">
            <v>5308</v>
          </cell>
        </row>
        <row r="40">
          <cell r="A40">
            <v>439</v>
          </cell>
          <cell r="B40" t="str">
            <v>SANITARIOS JARDIN REFORMA</v>
          </cell>
          <cell r="C40">
            <v>1908</v>
          </cell>
        </row>
        <row r="41">
          <cell r="A41">
            <v>443</v>
          </cell>
          <cell r="B41" t="str">
            <v>SANITARIOS FERROCARRIL</v>
          </cell>
          <cell r="C41">
            <v>5016</v>
          </cell>
        </row>
        <row r="42">
          <cell r="A42">
            <v>445</v>
          </cell>
          <cell r="B42" t="str">
            <v>SANITARIOS MUSEO MOMIAS</v>
          </cell>
          <cell r="C42">
            <v>3808</v>
          </cell>
        </row>
        <row r="43">
          <cell r="A43">
            <v>447</v>
          </cell>
          <cell r="B43" t="str">
            <v>LAS CALAS</v>
          </cell>
          <cell r="C43">
            <v>100</v>
          </cell>
        </row>
        <row r="44">
          <cell r="A44">
            <v>454</v>
          </cell>
          <cell r="B44" t="str">
            <v>FIESTAS TRADICIONALES</v>
          </cell>
          <cell r="C44">
            <v>1412.56</v>
          </cell>
        </row>
        <row r="45">
          <cell r="A45">
            <v>470</v>
          </cell>
          <cell r="B45" t="str">
            <v>LOCALES ESTACION</v>
          </cell>
          <cell r="C45">
            <v>592</v>
          </cell>
        </row>
        <row r="46">
          <cell r="A46">
            <v>482</v>
          </cell>
          <cell r="B46" t="str">
            <v>CALLEJONEADAS</v>
          </cell>
          <cell r="C46">
            <v>2472</v>
          </cell>
        </row>
        <row r="47">
          <cell r="A47">
            <v>484</v>
          </cell>
          <cell r="B47" t="str">
            <v>PERMISO PARA ESPECTÁCULOS O CE</v>
          </cell>
          <cell r="C47">
            <v>627</v>
          </cell>
        </row>
        <row r="48">
          <cell r="A48">
            <v>485</v>
          </cell>
          <cell r="B48" t="str">
            <v>SELLADO DE BOLETOS</v>
          </cell>
          <cell r="C48">
            <v>225</v>
          </cell>
        </row>
        <row r="49">
          <cell r="A49">
            <v>493</v>
          </cell>
          <cell r="B49" t="str">
            <v>RENOVACION PERMISO P/ USO VIA</v>
          </cell>
          <cell r="C49">
            <v>1298.32</v>
          </cell>
        </row>
        <row r="50">
          <cell r="A50">
            <v>502</v>
          </cell>
          <cell r="B50" t="str">
            <v>RECARGOS OTROS IMPTOS Y DERECH</v>
          </cell>
          <cell r="C50">
            <v>5774.12</v>
          </cell>
        </row>
        <row r="51">
          <cell r="A51">
            <v>504</v>
          </cell>
          <cell r="B51" t="str">
            <v>AVISO EXTEMP TERM DE OBRA</v>
          </cell>
          <cell r="C51">
            <v>1543</v>
          </cell>
        </row>
        <row r="52">
          <cell r="A52">
            <v>505</v>
          </cell>
          <cell r="B52" t="str">
            <v>INF AL REG. DE CONST Y CONSER</v>
          </cell>
          <cell r="C52">
            <v>1994</v>
          </cell>
        </row>
        <row r="53">
          <cell r="A53">
            <v>506</v>
          </cell>
          <cell r="B53" t="str">
            <v>INFRACCIONES DIRECCION DE FISC</v>
          </cell>
          <cell r="C53">
            <v>618</v>
          </cell>
        </row>
        <row r="54">
          <cell r="A54">
            <v>507</v>
          </cell>
          <cell r="B54" t="str">
            <v>INF AL BANDO POLICIA Y BUEN GO</v>
          </cell>
          <cell r="C54">
            <v>2050</v>
          </cell>
        </row>
        <row r="55">
          <cell r="A55">
            <v>508</v>
          </cell>
          <cell r="B55" t="str">
            <v>INF LEY DE TRANSITO Y SU REGLA</v>
          </cell>
          <cell r="C55">
            <v>13059.03</v>
          </cell>
        </row>
        <row r="56">
          <cell r="A56">
            <v>509</v>
          </cell>
          <cell r="B56" t="str">
            <v>EXTEMP VERIFICACION AMB VEHICU</v>
          </cell>
          <cell r="C56">
            <v>2955</v>
          </cell>
        </row>
        <row r="57">
          <cell r="A57">
            <v>526</v>
          </cell>
          <cell r="B57" t="str">
            <v>RESPUESTA DE AYUNTAMIENTO</v>
          </cell>
          <cell r="C57">
            <v>614</v>
          </cell>
        </row>
        <row r="58">
          <cell r="A58">
            <v>888</v>
          </cell>
          <cell r="B58" t="str">
            <v>COBROS SIMAPAG</v>
          </cell>
          <cell r="C58">
            <v>527</v>
          </cell>
        </row>
      </sheetData>
      <sheetData sheetId="33" refreshError="1">
        <row r="1">
          <cell r="A1">
            <v>1</v>
          </cell>
          <cell r="B1" t="str">
            <v>IMPTO. PREDIAL URBANO CORRIENT</v>
          </cell>
          <cell r="C1">
            <v>40980.39</v>
          </cell>
        </row>
        <row r="2">
          <cell r="A2">
            <v>2</v>
          </cell>
          <cell r="B2" t="str">
            <v>IMPTO. PREDIAL RUSTICO CORRIEN</v>
          </cell>
          <cell r="C2">
            <v>1463</v>
          </cell>
        </row>
        <row r="3">
          <cell r="A3">
            <v>4</v>
          </cell>
          <cell r="B3" t="str">
            <v>RECARGOS 3%</v>
          </cell>
          <cell r="C3">
            <v>10103.030000000001</v>
          </cell>
        </row>
        <row r="4">
          <cell r="A4">
            <v>7</v>
          </cell>
          <cell r="B4" t="str">
            <v>IMPTO. PREDIAL URBANO REZAGO</v>
          </cell>
          <cell r="C4">
            <v>12214.32</v>
          </cell>
        </row>
        <row r="5">
          <cell r="A5">
            <v>8</v>
          </cell>
          <cell r="B5" t="str">
            <v>IMPTO. PREDIAL RUSTICO REZAGO</v>
          </cell>
          <cell r="C5">
            <v>1626</v>
          </cell>
        </row>
        <row r="6">
          <cell r="A6">
            <v>13</v>
          </cell>
          <cell r="B6" t="str">
            <v>HONORARIOS DE COBRANZA</v>
          </cell>
          <cell r="C6">
            <v>1480.14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1727.72</v>
          </cell>
        </row>
        <row r="9">
          <cell r="A9">
            <v>104</v>
          </cell>
          <cell r="B9" t="str">
            <v>SOBRE DIVISION Y LOTIFICACION</v>
          </cell>
          <cell r="C9">
            <v>8263.02</v>
          </cell>
        </row>
        <row r="10">
          <cell r="A10">
            <v>200</v>
          </cell>
          <cell r="B10" t="str">
            <v>RASTRO</v>
          </cell>
          <cell r="C10">
            <v>2670.41</v>
          </cell>
        </row>
        <row r="11">
          <cell r="A11">
            <v>203</v>
          </cell>
          <cell r="B11" t="str">
            <v>PANTEONES CIUDAD</v>
          </cell>
          <cell r="C11">
            <v>3723.59</v>
          </cell>
        </row>
        <row r="12">
          <cell r="A12">
            <v>204</v>
          </cell>
          <cell r="B12" t="str">
            <v>PANTEONES COMUNIDADES</v>
          </cell>
          <cell r="C12">
            <v>1449</v>
          </cell>
        </row>
        <row r="13">
          <cell r="A13">
            <v>205</v>
          </cell>
          <cell r="B13" t="str">
            <v>ESTACIONAMIENTO MUSEO MOMIAS</v>
          </cell>
          <cell r="C13">
            <v>540</v>
          </cell>
        </row>
        <row r="14">
          <cell r="A14">
            <v>206</v>
          </cell>
          <cell r="B14" t="str">
            <v>ESTACIONAMIENTO MERCADO HIDALG</v>
          </cell>
          <cell r="C14">
            <v>840</v>
          </cell>
        </row>
        <row r="15">
          <cell r="A15">
            <v>210</v>
          </cell>
          <cell r="B15" t="str">
            <v>POR LIC. DE CONST. Y AMPLIACIO</v>
          </cell>
          <cell r="C15">
            <v>9710.69</v>
          </cell>
        </row>
        <row r="16">
          <cell r="A16">
            <v>211</v>
          </cell>
          <cell r="B16" t="str">
            <v>POR LIC DE REGULARIZACION DE C</v>
          </cell>
          <cell r="C16">
            <v>1021.31</v>
          </cell>
        </row>
        <row r="17">
          <cell r="A17">
            <v>217</v>
          </cell>
          <cell r="B17" t="str">
            <v>ANALISIS DE FAC PARA DIV LOT O</v>
          </cell>
          <cell r="C17">
            <v>239.81</v>
          </cell>
        </row>
        <row r="18">
          <cell r="A18">
            <v>221</v>
          </cell>
          <cell r="B18" t="str">
            <v>LIC USO SUELO ALIN N. OFIC COM</v>
          </cell>
          <cell r="C18">
            <v>503.22</v>
          </cell>
        </row>
        <row r="19">
          <cell r="A19">
            <v>229</v>
          </cell>
          <cell r="B19" t="str">
            <v>CONSTANCIAS DE VALOR FISCAL</v>
          </cell>
          <cell r="C19">
            <v>2903.77</v>
          </cell>
        </row>
        <row r="20">
          <cell r="A20">
            <v>248</v>
          </cell>
          <cell r="B20" t="str">
            <v>ESTACIONAMIENTO EX. EST. FERRO</v>
          </cell>
          <cell r="C20">
            <v>981</v>
          </cell>
        </row>
        <row r="21">
          <cell r="A21">
            <v>249</v>
          </cell>
          <cell r="B21" t="str">
            <v>REGUL. PROR.LIC.CONT.75% DER.</v>
          </cell>
          <cell r="C21">
            <v>915.24</v>
          </cell>
        </row>
        <row r="22">
          <cell r="A22">
            <v>252</v>
          </cell>
          <cell r="B22" t="str">
            <v>RESOLUCION DE IMPACTO AMBIENTA</v>
          </cell>
          <cell r="C22">
            <v>298.14999999999998</v>
          </cell>
        </row>
        <row r="23">
          <cell r="A23">
            <v>253</v>
          </cell>
          <cell r="B23" t="str">
            <v>ESTACIONAMIENTO EMBAJADORAS  (</v>
          </cell>
          <cell r="C23">
            <v>2281</v>
          </cell>
        </row>
        <row r="24">
          <cell r="A24">
            <v>256</v>
          </cell>
          <cell r="B24" t="str">
            <v>POR ALINEAM. N° USO HABIT</v>
          </cell>
          <cell r="C24">
            <v>5568.41</v>
          </cell>
        </row>
        <row r="25">
          <cell r="A25">
            <v>266</v>
          </cell>
          <cell r="B25" t="str">
            <v>DICTAMEN DE FACTIBILIDAD PROTE</v>
          </cell>
          <cell r="C25">
            <v>3668.4</v>
          </cell>
        </row>
        <row r="26">
          <cell r="A26">
            <v>268</v>
          </cell>
          <cell r="B26" t="str">
            <v>CASA DE LA CULTURA</v>
          </cell>
          <cell r="C26">
            <v>357.3</v>
          </cell>
        </row>
        <row r="27">
          <cell r="A27">
            <v>274</v>
          </cell>
          <cell r="B27" t="str">
            <v>EXTENSION DE HORARIO</v>
          </cell>
          <cell r="C27">
            <v>1361.2</v>
          </cell>
        </row>
        <row r="28">
          <cell r="A28">
            <v>276</v>
          </cell>
          <cell r="B28" t="str">
            <v>CONSTANCIAS DIRECCION DE TRANS</v>
          </cell>
          <cell r="C28">
            <v>537.17999999999995</v>
          </cell>
        </row>
        <row r="29">
          <cell r="A29">
            <v>278</v>
          </cell>
          <cell r="B29" t="str">
            <v>CONSTANCIAS QUE EXPIDAN LAS DE</v>
          </cell>
          <cell r="C29">
            <v>1381.32</v>
          </cell>
        </row>
        <row r="30">
          <cell r="A30">
            <v>286</v>
          </cell>
          <cell r="B30" t="str">
            <v>PERMISO SUPLETORIO DE TRANSPOR</v>
          </cell>
          <cell r="C30">
            <v>1358.4</v>
          </cell>
        </row>
        <row r="31">
          <cell r="A31">
            <v>289</v>
          </cell>
          <cell r="B31" t="str">
            <v>CONFORMIDAD PARA QUEMA DE FUEG</v>
          </cell>
          <cell r="C31">
            <v>231.48</v>
          </cell>
        </row>
        <row r="32">
          <cell r="A32">
            <v>293</v>
          </cell>
          <cell r="B32" t="str">
            <v>SERVICIOS EXTRAORDINARIOS</v>
          </cell>
          <cell r="C32">
            <v>593.78</v>
          </cell>
        </row>
        <row r="33">
          <cell r="A33">
            <v>295</v>
          </cell>
          <cell r="B33" t="str">
            <v>CONSTANCIA DE UBICACION DE PRE</v>
          </cell>
          <cell r="C33">
            <v>77.180000000000007</v>
          </cell>
        </row>
        <row r="34">
          <cell r="A34">
            <v>405</v>
          </cell>
          <cell r="B34" t="str">
            <v>CENTRO DE CONVIVENCIA EL ENCIN</v>
          </cell>
          <cell r="C34">
            <v>620</v>
          </cell>
        </row>
        <row r="35">
          <cell r="A35">
            <v>407</v>
          </cell>
          <cell r="B35" t="str">
            <v>MUSEO MOMIAS</v>
          </cell>
          <cell r="C35">
            <v>54387</v>
          </cell>
        </row>
        <row r="36">
          <cell r="A36">
            <v>408</v>
          </cell>
          <cell r="B36" t="str">
            <v>SALON CULTO A LA MUERTE</v>
          </cell>
          <cell r="C36">
            <v>3720</v>
          </cell>
        </row>
        <row r="37">
          <cell r="A37">
            <v>410</v>
          </cell>
          <cell r="B37" t="str">
            <v>MONUMENTO AL PIPILA</v>
          </cell>
          <cell r="C37">
            <v>660</v>
          </cell>
        </row>
        <row r="38">
          <cell r="A38">
            <v>411</v>
          </cell>
          <cell r="B38" t="str">
            <v>MERCADO HIDALGO</v>
          </cell>
          <cell r="C38">
            <v>344</v>
          </cell>
        </row>
        <row r="39">
          <cell r="A39">
            <v>412</v>
          </cell>
          <cell r="B39" t="str">
            <v>MERCADO EMBAJADORAS</v>
          </cell>
          <cell r="C39">
            <v>1796.4</v>
          </cell>
        </row>
        <row r="40">
          <cell r="A40">
            <v>416</v>
          </cell>
          <cell r="B40" t="str">
            <v>MUSEO INTERACTIVO</v>
          </cell>
          <cell r="C40">
            <v>110</v>
          </cell>
        </row>
        <row r="41">
          <cell r="A41">
            <v>426</v>
          </cell>
          <cell r="B41" t="str">
            <v>AREAS OCUP POR HOT, REST, BARE</v>
          </cell>
          <cell r="C41">
            <v>3949.56</v>
          </cell>
        </row>
        <row r="42">
          <cell r="A42">
            <v>428</v>
          </cell>
          <cell r="B42" t="str">
            <v>COMERCIANTES SEMIFIJOS</v>
          </cell>
          <cell r="C42">
            <v>2762.4</v>
          </cell>
        </row>
        <row r="43">
          <cell r="A43">
            <v>429</v>
          </cell>
          <cell r="B43" t="str">
            <v>VTA DE INMUEBLES PROP DEL MPIO</v>
          </cell>
          <cell r="C43">
            <v>3750</v>
          </cell>
        </row>
        <row r="44">
          <cell r="A44">
            <v>433</v>
          </cell>
          <cell r="B44" t="str">
            <v>SOBRANTES</v>
          </cell>
          <cell r="C44">
            <v>145.91</v>
          </cell>
        </row>
        <row r="45">
          <cell r="A45">
            <v>437</v>
          </cell>
          <cell r="B45" t="str">
            <v>SANITARIOS MDO. EMBAJADORAS</v>
          </cell>
          <cell r="C45">
            <v>960</v>
          </cell>
        </row>
        <row r="46">
          <cell r="A46">
            <v>438</v>
          </cell>
          <cell r="B46" t="str">
            <v>SANITARIOS MDO. HIDALGO</v>
          </cell>
          <cell r="C46">
            <v>2068</v>
          </cell>
        </row>
        <row r="47">
          <cell r="A47">
            <v>439</v>
          </cell>
          <cell r="B47" t="str">
            <v>SANITARIOS JARDIN REFORMA</v>
          </cell>
          <cell r="C47">
            <v>744</v>
          </cell>
        </row>
        <row r="48">
          <cell r="A48">
            <v>443</v>
          </cell>
          <cell r="B48" t="str">
            <v>SANITARIOS FERROCARRIL</v>
          </cell>
          <cell r="C48">
            <v>556</v>
          </cell>
        </row>
        <row r="49">
          <cell r="A49">
            <v>445</v>
          </cell>
          <cell r="B49" t="str">
            <v>SANITARIOS MUSEO MOMIAS</v>
          </cell>
          <cell r="C49">
            <v>916</v>
          </cell>
        </row>
        <row r="50">
          <cell r="A50">
            <v>482</v>
          </cell>
          <cell r="B50" t="str">
            <v>CALLEJONEADAS</v>
          </cell>
          <cell r="C50">
            <v>12051</v>
          </cell>
        </row>
        <row r="51">
          <cell r="A51">
            <v>484</v>
          </cell>
          <cell r="B51" t="str">
            <v>PERMISO PARA ESPECTÁCULOS O CE</v>
          </cell>
          <cell r="C51">
            <v>836</v>
          </cell>
        </row>
        <row r="52">
          <cell r="A52">
            <v>502</v>
          </cell>
          <cell r="B52" t="str">
            <v>RECARGOS OTROS IMPTOS Y DERECH</v>
          </cell>
          <cell r="C52">
            <v>1024.9000000000001</v>
          </cell>
        </row>
        <row r="53">
          <cell r="A53">
            <v>506</v>
          </cell>
          <cell r="B53" t="str">
            <v>INFRACCIONES DIRECCION DE FISC</v>
          </cell>
          <cell r="C53">
            <v>4431</v>
          </cell>
        </row>
        <row r="54">
          <cell r="A54">
            <v>507</v>
          </cell>
          <cell r="B54" t="str">
            <v>INF AL BANDO POLICIA Y BUEN GO</v>
          </cell>
          <cell r="C54">
            <v>1150</v>
          </cell>
        </row>
        <row r="55">
          <cell r="A55">
            <v>508</v>
          </cell>
          <cell r="B55" t="str">
            <v>INF LEY DE TRANSITO Y SU REGLA</v>
          </cell>
          <cell r="C55">
            <v>6986</v>
          </cell>
        </row>
        <row r="56">
          <cell r="A56">
            <v>509</v>
          </cell>
          <cell r="B56" t="str">
            <v>EXTEMP VERIFICACION AMB VEHICU</v>
          </cell>
          <cell r="C56">
            <v>562</v>
          </cell>
        </row>
        <row r="57">
          <cell r="A57">
            <v>888</v>
          </cell>
          <cell r="B57" t="str">
            <v>COBROS SIMAPAG</v>
          </cell>
          <cell r="C57">
            <v>228</v>
          </cell>
        </row>
      </sheetData>
      <sheetData sheetId="34" refreshError="1">
        <row r="1">
          <cell r="A1">
            <v>1</v>
          </cell>
          <cell r="B1" t="str">
            <v>IMPTO. PREDIAL URBANO CORRIENT</v>
          </cell>
          <cell r="C1">
            <v>25795.97</v>
          </cell>
        </row>
        <row r="2">
          <cell r="A2">
            <v>2</v>
          </cell>
          <cell r="B2" t="str">
            <v>IMPTO. PREDIAL RUSTICO CORRIEN</v>
          </cell>
          <cell r="C2">
            <v>2635.45</v>
          </cell>
        </row>
        <row r="3">
          <cell r="A3">
            <v>4</v>
          </cell>
          <cell r="B3" t="str">
            <v>RECARGOS 3%</v>
          </cell>
          <cell r="C3">
            <v>14199.44</v>
          </cell>
        </row>
        <row r="4">
          <cell r="A4">
            <v>7</v>
          </cell>
          <cell r="B4" t="str">
            <v>IMPTO. PREDIAL URBANO REZAGO</v>
          </cell>
          <cell r="C4">
            <v>42052.07</v>
          </cell>
        </row>
        <row r="5">
          <cell r="A5">
            <v>8</v>
          </cell>
          <cell r="B5" t="str">
            <v>IMPTO. PREDIAL RUSTICO REZAGO</v>
          </cell>
          <cell r="C5">
            <v>2261.6999999999998</v>
          </cell>
        </row>
        <row r="6">
          <cell r="A6">
            <v>13</v>
          </cell>
          <cell r="B6" t="str">
            <v>HONORARIOS DE COBRANZA</v>
          </cell>
          <cell r="C6">
            <v>4371.38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17702.27</v>
          </cell>
        </row>
        <row r="9">
          <cell r="A9">
            <v>104</v>
          </cell>
          <cell r="B9" t="str">
            <v>SOBRE DIVISION Y LOTIFICACION</v>
          </cell>
          <cell r="C9">
            <v>6668.01</v>
          </cell>
        </row>
        <row r="10">
          <cell r="A10">
            <v>110</v>
          </cell>
          <cell r="B10" t="str">
            <v>ESPECTACULOS PUBLICOS ESPORADI</v>
          </cell>
          <cell r="C10">
            <v>2733.5</v>
          </cell>
        </row>
        <row r="11">
          <cell r="A11">
            <v>200</v>
          </cell>
          <cell r="B11" t="str">
            <v>RASTRO</v>
          </cell>
          <cell r="C11">
            <v>3843.38</v>
          </cell>
        </row>
        <row r="12">
          <cell r="A12">
            <v>203</v>
          </cell>
          <cell r="B12" t="str">
            <v>PANTEONES CIUDAD</v>
          </cell>
          <cell r="C12">
            <v>2589.9</v>
          </cell>
        </row>
        <row r="13">
          <cell r="A13">
            <v>204</v>
          </cell>
          <cell r="B13" t="str">
            <v>PANTEONES COMUNIDADES</v>
          </cell>
          <cell r="C13">
            <v>1668.16</v>
          </cell>
        </row>
        <row r="14">
          <cell r="A14">
            <v>205</v>
          </cell>
          <cell r="B14" t="str">
            <v>ESTACIONAMIENTO MUSEO MOMIAS</v>
          </cell>
          <cell r="C14">
            <v>1149</v>
          </cell>
        </row>
        <row r="15">
          <cell r="A15">
            <v>206</v>
          </cell>
          <cell r="B15" t="str">
            <v>ESTACIONAMIENTO MERCADO HIDALG</v>
          </cell>
          <cell r="C15">
            <v>848</v>
          </cell>
        </row>
        <row r="16">
          <cell r="A16">
            <v>217</v>
          </cell>
          <cell r="B16" t="str">
            <v>ANALISIS DE FAC PARA DIV LOT O</v>
          </cell>
          <cell r="C16">
            <v>1199.05</v>
          </cell>
        </row>
        <row r="17">
          <cell r="A17">
            <v>221</v>
          </cell>
          <cell r="B17" t="str">
            <v>LIC USO SUELO ALIN N. OFIC COM</v>
          </cell>
          <cell r="C17">
            <v>1026.56</v>
          </cell>
        </row>
        <row r="18">
          <cell r="A18">
            <v>229</v>
          </cell>
          <cell r="B18" t="str">
            <v>CONSTANCIAS DE VALOR FISCAL</v>
          </cell>
          <cell r="C18">
            <v>2057</v>
          </cell>
        </row>
        <row r="19">
          <cell r="A19">
            <v>248</v>
          </cell>
          <cell r="B19" t="str">
            <v>ESTACIONAMIENTO EX. EST. FERRO</v>
          </cell>
          <cell r="C19">
            <v>1919</v>
          </cell>
        </row>
        <row r="20">
          <cell r="A20">
            <v>253</v>
          </cell>
          <cell r="B20" t="str">
            <v>ESTACIONAMIENTO EMBAJADORAS  (</v>
          </cell>
          <cell r="C20">
            <v>1910</v>
          </cell>
        </row>
        <row r="21">
          <cell r="A21">
            <v>254</v>
          </cell>
          <cell r="B21" t="str">
            <v>POR CERTIF.TERMINO DE OBRA</v>
          </cell>
          <cell r="C21">
            <v>436.64</v>
          </cell>
        </row>
        <row r="22">
          <cell r="A22">
            <v>256</v>
          </cell>
          <cell r="B22" t="str">
            <v>POR ALINEAM. N° USO HABIT</v>
          </cell>
          <cell r="C22">
            <v>13251.18</v>
          </cell>
        </row>
        <row r="23">
          <cell r="A23">
            <v>258</v>
          </cell>
          <cell r="B23" t="str">
            <v>POR ALINEM. N° USO COMERCIAL</v>
          </cell>
          <cell r="C23">
            <v>497.58</v>
          </cell>
        </row>
        <row r="24">
          <cell r="A24">
            <v>266</v>
          </cell>
          <cell r="B24" t="str">
            <v>DICTAMEN DE FACTIBILIDAD PROTE</v>
          </cell>
          <cell r="C24">
            <v>815.2</v>
          </cell>
        </row>
        <row r="25">
          <cell r="A25">
            <v>267</v>
          </cell>
          <cell r="B25" t="str">
            <v>CONSTANCIA  DE VERIFICACION PR</v>
          </cell>
          <cell r="C25">
            <v>271.72000000000003</v>
          </cell>
        </row>
        <row r="26">
          <cell r="A26">
            <v>268</v>
          </cell>
          <cell r="B26" t="str">
            <v>CASA DE LA CULTURA</v>
          </cell>
          <cell r="C26">
            <v>535.91999999999996</v>
          </cell>
        </row>
        <row r="27">
          <cell r="A27">
            <v>274</v>
          </cell>
          <cell r="B27" t="str">
            <v>EXTENSION DE HORARIO</v>
          </cell>
          <cell r="C27">
            <v>3403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844.14</v>
          </cell>
        </row>
        <row r="30">
          <cell r="A30">
            <v>278</v>
          </cell>
          <cell r="B30" t="str">
            <v>CONSTANCIAS QUE EXPIDAN LAS DE</v>
          </cell>
          <cell r="C30">
            <v>844.14</v>
          </cell>
        </row>
        <row r="31">
          <cell r="A31">
            <v>284</v>
          </cell>
          <cell r="B31" t="str">
            <v>REVISTA MECANICA SEMESTRAL</v>
          </cell>
          <cell r="C31">
            <v>125.17</v>
          </cell>
        </row>
        <row r="32">
          <cell r="A32">
            <v>289</v>
          </cell>
          <cell r="B32" t="str">
            <v>CONFORMIDAD PARA QUEMA DE FUEG</v>
          </cell>
          <cell r="C32">
            <v>115.74</v>
          </cell>
        </row>
        <row r="33">
          <cell r="A33">
            <v>293</v>
          </cell>
          <cell r="B33" t="str">
            <v>SERVICIOS EXTRAORDINARIOS</v>
          </cell>
          <cell r="C33">
            <v>296.89</v>
          </cell>
        </row>
        <row r="34">
          <cell r="A34">
            <v>405</v>
          </cell>
          <cell r="B34" t="str">
            <v>CENTRO DE CONVIVENCIA EL ENCIN</v>
          </cell>
          <cell r="C34">
            <v>1165</v>
          </cell>
        </row>
        <row r="35">
          <cell r="A35">
            <v>407</v>
          </cell>
          <cell r="B35" t="str">
            <v>MUSEO MOMIAS</v>
          </cell>
          <cell r="C35">
            <v>60759</v>
          </cell>
        </row>
        <row r="36">
          <cell r="A36">
            <v>408</v>
          </cell>
          <cell r="B36" t="str">
            <v>SALON CULTO A LA MUERTE</v>
          </cell>
          <cell r="C36">
            <v>5070</v>
          </cell>
        </row>
        <row r="37">
          <cell r="A37">
            <v>410</v>
          </cell>
          <cell r="B37" t="str">
            <v>MONUMENTO AL PIPILA</v>
          </cell>
          <cell r="C37">
            <v>960</v>
          </cell>
        </row>
        <row r="38">
          <cell r="A38">
            <v>426</v>
          </cell>
          <cell r="B38" t="str">
            <v>AREAS OCUP POR HOT, REST, BARE</v>
          </cell>
          <cell r="C38">
            <v>4134</v>
          </cell>
        </row>
        <row r="39">
          <cell r="A39">
            <v>428</v>
          </cell>
          <cell r="B39" t="str">
            <v>COMERCIANTES SEMIFIJOS</v>
          </cell>
          <cell r="C39">
            <v>1610</v>
          </cell>
        </row>
        <row r="40">
          <cell r="A40">
            <v>433</v>
          </cell>
          <cell r="B40" t="str">
            <v>SOBRANTES</v>
          </cell>
          <cell r="C40">
            <v>10.26</v>
          </cell>
        </row>
        <row r="41">
          <cell r="A41">
            <v>437</v>
          </cell>
          <cell r="B41" t="str">
            <v>SANITARIOS MDO. EMBAJADORAS</v>
          </cell>
          <cell r="C41">
            <v>1052</v>
          </cell>
        </row>
        <row r="42">
          <cell r="A42">
            <v>438</v>
          </cell>
          <cell r="B42" t="str">
            <v>SANITARIOS MDO. HIDALGO</v>
          </cell>
          <cell r="C42">
            <v>1868</v>
          </cell>
        </row>
        <row r="43">
          <cell r="A43">
            <v>439</v>
          </cell>
          <cell r="B43" t="str">
            <v>SANITARIOS JARDIN REFORMA</v>
          </cell>
          <cell r="C43">
            <v>736</v>
          </cell>
        </row>
        <row r="44">
          <cell r="A44">
            <v>443</v>
          </cell>
          <cell r="B44" t="str">
            <v>SANITARIOS FERROCARRIL</v>
          </cell>
          <cell r="C44">
            <v>1932</v>
          </cell>
        </row>
        <row r="45">
          <cell r="A45">
            <v>445</v>
          </cell>
          <cell r="B45" t="str">
            <v>SANITARIOS MUSEO MOMIAS</v>
          </cell>
          <cell r="C45">
            <v>1708</v>
          </cell>
        </row>
        <row r="46">
          <cell r="A46">
            <v>454</v>
          </cell>
          <cell r="B46" t="str">
            <v>FIESTAS TRADICIONALES</v>
          </cell>
          <cell r="C46">
            <v>852</v>
          </cell>
        </row>
        <row r="47">
          <cell r="A47">
            <v>457</v>
          </cell>
          <cell r="B47" t="str">
            <v>CASETAS DE  REVISTAS</v>
          </cell>
          <cell r="C47">
            <v>368</v>
          </cell>
        </row>
        <row r="48">
          <cell r="A48">
            <v>470</v>
          </cell>
          <cell r="B48" t="str">
            <v>LOCALES ESTACION</v>
          </cell>
          <cell r="C48">
            <v>574</v>
          </cell>
        </row>
        <row r="49">
          <cell r="A49">
            <v>479</v>
          </cell>
          <cell r="B49" t="str">
            <v>COMERCIANTES AMBULANTES</v>
          </cell>
          <cell r="C49">
            <v>336</v>
          </cell>
        </row>
        <row r="50">
          <cell r="A50">
            <v>484</v>
          </cell>
          <cell r="B50" t="str">
            <v>PERMISO PARA ESPECTÁCULOS O CE</v>
          </cell>
          <cell r="C50">
            <v>1254</v>
          </cell>
        </row>
        <row r="51">
          <cell r="A51">
            <v>502</v>
          </cell>
          <cell r="B51" t="str">
            <v>RECARGOS OTROS IMPTOS Y DERECH</v>
          </cell>
          <cell r="C51">
            <v>1759.55</v>
          </cell>
        </row>
        <row r="52">
          <cell r="A52">
            <v>503</v>
          </cell>
          <cell r="B52" t="str">
            <v>AVISO EXTEMP TRASLACION DE DOM</v>
          </cell>
          <cell r="C52">
            <v>591</v>
          </cell>
        </row>
        <row r="53">
          <cell r="A53">
            <v>506</v>
          </cell>
          <cell r="B53" t="str">
            <v>INFRACCIONES DIRECCION DE FISC</v>
          </cell>
          <cell r="C53">
            <v>2363.1999999999998</v>
          </cell>
        </row>
        <row r="54">
          <cell r="A54">
            <v>507</v>
          </cell>
          <cell r="B54" t="str">
            <v>INF AL BANDO POLICIA Y BUEN GO</v>
          </cell>
          <cell r="C54">
            <v>2000</v>
          </cell>
        </row>
        <row r="55">
          <cell r="A55">
            <v>508</v>
          </cell>
          <cell r="B55" t="str">
            <v>INF LEY DE TRANSITO Y SU REGLA</v>
          </cell>
          <cell r="C55">
            <v>6955.5</v>
          </cell>
        </row>
        <row r="56">
          <cell r="A56">
            <v>509</v>
          </cell>
          <cell r="B56" t="str">
            <v>EXTEMP VERIFICACION AMB VEHICU</v>
          </cell>
          <cell r="C56">
            <v>1831</v>
          </cell>
        </row>
        <row r="57">
          <cell r="A57">
            <v>806</v>
          </cell>
          <cell r="B57" t="str">
            <v>EXCEDENTES PAGADOS</v>
          </cell>
          <cell r="C57">
            <v>1969.59</v>
          </cell>
        </row>
        <row r="58">
          <cell r="A58">
            <v>888</v>
          </cell>
          <cell r="B58" t="str">
            <v>COBROS SIMAPAG</v>
          </cell>
          <cell r="C58">
            <v>710</v>
          </cell>
        </row>
      </sheetData>
      <sheetData sheetId="35" refreshError="1">
        <row r="1">
          <cell r="A1">
            <v>203</v>
          </cell>
          <cell r="B1" t="str">
            <v>PANTEONES CIUDAD</v>
          </cell>
          <cell r="C1">
            <v>2111.6799999999998</v>
          </cell>
        </row>
        <row r="2">
          <cell r="A2">
            <v>204</v>
          </cell>
          <cell r="B2" t="str">
            <v>PANTEONES COMUNIDADES</v>
          </cell>
          <cell r="C2">
            <v>289.8</v>
          </cell>
        </row>
        <row r="3">
          <cell r="A3">
            <v>433</v>
          </cell>
          <cell r="B3" t="str">
            <v>SOBRANTES</v>
          </cell>
          <cell r="C3">
            <v>1.02</v>
          </cell>
        </row>
        <row r="4">
          <cell r="A4">
            <v>447</v>
          </cell>
          <cell r="B4" t="str">
            <v>LAS CALAS</v>
          </cell>
          <cell r="C4">
            <v>750</v>
          </cell>
        </row>
        <row r="5">
          <cell r="A5">
            <v>484</v>
          </cell>
          <cell r="B5" t="str">
            <v>PERMISO PARA ESPECTÁCULOS O CE</v>
          </cell>
          <cell r="C5">
            <v>209</v>
          </cell>
        </row>
        <row r="6">
          <cell r="A6">
            <v>507</v>
          </cell>
          <cell r="B6" t="str">
            <v>INF AL BANDO POLICIA Y BUEN GO</v>
          </cell>
          <cell r="C6">
            <v>2000</v>
          </cell>
        </row>
        <row r="7">
          <cell r="A7">
            <v>508</v>
          </cell>
          <cell r="B7" t="str">
            <v>INF LEY DE TRANSITO Y SU REGLA</v>
          </cell>
          <cell r="C7">
            <v>4091.5</v>
          </cell>
        </row>
      </sheetData>
      <sheetData sheetId="36" refreshError="1">
        <row r="1">
          <cell r="A1">
            <v>1</v>
          </cell>
          <cell r="B1" t="str">
            <v>IMPTO. PREDIAL URBANO CORRIENT</v>
          </cell>
          <cell r="C1">
            <v>65030.93</v>
          </cell>
        </row>
        <row r="2">
          <cell r="A2">
            <v>2</v>
          </cell>
          <cell r="B2" t="str">
            <v>IMPTO. PREDIAL RUSTICO CORRIEN</v>
          </cell>
          <cell r="C2">
            <v>8949.41</v>
          </cell>
        </row>
        <row r="3">
          <cell r="A3">
            <v>4</v>
          </cell>
          <cell r="B3" t="str">
            <v>RECARGOS *3%*</v>
          </cell>
          <cell r="C3">
            <v>18531.689999999999</v>
          </cell>
        </row>
        <row r="4">
          <cell r="A4">
            <v>7</v>
          </cell>
          <cell r="B4" t="str">
            <v>IMPTO. PREDIAL URBANO REZAGO</v>
          </cell>
          <cell r="C4">
            <v>33658.199999999997</v>
          </cell>
        </row>
        <row r="5">
          <cell r="A5">
            <v>8</v>
          </cell>
          <cell r="B5" t="str">
            <v>IMPTO. PREDIAL RUSTICO REZAGO</v>
          </cell>
          <cell r="C5">
            <v>2402.9299999999998</v>
          </cell>
        </row>
        <row r="6">
          <cell r="A6">
            <v>13</v>
          </cell>
          <cell r="B6" t="str">
            <v>HONORARIOS DE COBRANZA</v>
          </cell>
          <cell r="C6">
            <v>4227.57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540</v>
          </cell>
        </row>
        <row r="9">
          <cell r="A9">
            <v>107</v>
          </cell>
          <cell r="B9" t="str">
            <v>VIDEO JUEGOS Y FUT-BOLITOS</v>
          </cell>
          <cell r="C9">
            <v>172</v>
          </cell>
        </row>
        <row r="10">
          <cell r="A10">
            <v>200</v>
          </cell>
          <cell r="B10" t="str">
            <v>RASTRO</v>
          </cell>
          <cell r="C10">
            <v>6134.57</v>
          </cell>
        </row>
        <row r="11">
          <cell r="A11">
            <v>202</v>
          </cell>
          <cell r="B11" t="str">
            <v>SEGURIDAD PUBLICA PERIODO MENS</v>
          </cell>
          <cell r="C11">
            <v>26745.51</v>
          </cell>
        </row>
        <row r="12">
          <cell r="A12">
            <v>203</v>
          </cell>
          <cell r="B12" t="str">
            <v>PANTEONES CIUDAD</v>
          </cell>
          <cell r="C12">
            <v>579.6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1177</v>
          </cell>
        </row>
        <row r="15">
          <cell r="A15">
            <v>206</v>
          </cell>
          <cell r="B15" t="str">
            <v>ESTACIONAMIENTO MERCADO HIDALG</v>
          </cell>
          <cell r="C15">
            <v>992</v>
          </cell>
        </row>
        <row r="16">
          <cell r="A16">
            <v>210</v>
          </cell>
          <cell r="B16" t="str">
            <v>POR LIC. DE CONST. Y AMPLIACIO</v>
          </cell>
          <cell r="C16">
            <v>589.87</v>
          </cell>
        </row>
        <row r="17">
          <cell r="A17">
            <v>211</v>
          </cell>
          <cell r="B17" t="str">
            <v>POR LIC DE REGULARIZACION DE C</v>
          </cell>
          <cell r="C17">
            <v>2256.31</v>
          </cell>
        </row>
        <row r="18">
          <cell r="A18">
            <v>217</v>
          </cell>
          <cell r="B18" t="str">
            <v>ANALISIS DE FAC PARA DIV LOT O</v>
          </cell>
          <cell r="C18">
            <v>1199.05</v>
          </cell>
        </row>
        <row r="19">
          <cell r="A19">
            <v>221</v>
          </cell>
          <cell r="B19" t="str">
            <v>LIC USO SUELO ALIN N. OFIC COM</v>
          </cell>
          <cell r="C19">
            <v>1984.96</v>
          </cell>
        </row>
        <row r="20">
          <cell r="A20">
            <v>229</v>
          </cell>
          <cell r="B20" t="str">
            <v>CONSTANCIAS DE VALOR FISCAL</v>
          </cell>
          <cell r="C20">
            <v>363</v>
          </cell>
        </row>
        <row r="21">
          <cell r="A21">
            <v>244</v>
          </cell>
          <cell r="B21" t="str">
            <v>EXP DE LIC O PERM P/ ESTAB DE</v>
          </cell>
          <cell r="C21">
            <v>77.59</v>
          </cell>
        </row>
        <row r="22">
          <cell r="A22">
            <v>248</v>
          </cell>
          <cell r="B22" t="str">
            <v>ESTACIONAMIENTO EX. EST. FERRO</v>
          </cell>
          <cell r="C22">
            <v>2327</v>
          </cell>
        </row>
        <row r="23">
          <cell r="A23">
            <v>253</v>
          </cell>
          <cell r="B23" t="str">
            <v>ESTACIONAMIENTO EMBAJADORAS  (</v>
          </cell>
          <cell r="C23">
            <v>2840</v>
          </cell>
        </row>
        <row r="24">
          <cell r="A24">
            <v>256</v>
          </cell>
          <cell r="B24" t="str">
            <v>POR ALINEAM. N° USO HABIT</v>
          </cell>
          <cell r="C24">
            <v>5363.89</v>
          </cell>
        </row>
        <row r="25">
          <cell r="A25">
            <v>266</v>
          </cell>
          <cell r="B25" t="str">
            <v>DICTAMEN DE FACTIBILIDAD PROTE</v>
          </cell>
          <cell r="C25">
            <v>815.2</v>
          </cell>
        </row>
        <row r="26">
          <cell r="A26">
            <v>268</v>
          </cell>
          <cell r="B26" t="str">
            <v>CASA DE LA CULTURA</v>
          </cell>
          <cell r="C26">
            <v>3662.19</v>
          </cell>
        </row>
        <row r="27">
          <cell r="A27">
            <v>271</v>
          </cell>
          <cell r="B27" t="str">
            <v>PENSION EST. MUSEO DE MOMIAS</v>
          </cell>
          <cell r="C27">
            <v>382.2</v>
          </cell>
        </row>
        <row r="28">
          <cell r="A28">
            <v>272</v>
          </cell>
          <cell r="B28" t="str">
            <v>PENSION EST. EX ESTACION DEL F</v>
          </cell>
          <cell r="C28">
            <v>382.2</v>
          </cell>
        </row>
        <row r="29">
          <cell r="A29">
            <v>273</v>
          </cell>
          <cell r="B29" t="str">
            <v>PENSION EST. JARDIN EMBAJADORA</v>
          </cell>
          <cell r="C29">
            <v>1146.5999999999999</v>
          </cell>
        </row>
        <row r="30">
          <cell r="A30">
            <v>274</v>
          </cell>
          <cell r="B30" t="str">
            <v>EXTENSION DE HORARIO</v>
          </cell>
          <cell r="C30">
            <v>68740.600000000006</v>
          </cell>
        </row>
        <row r="31">
          <cell r="A31">
            <v>276</v>
          </cell>
          <cell r="B31" t="str">
            <v>CONSTANCIAS DIRECCION DE TRANS</v>
          </cell>
          <cell r="C31">
            <v>1151.0999999999999</v>
          </cell>
        </row>
        <row r="32">
          <cell r="A32">
            <v>278</v>
          </cell>
          <cell r="B32" t="str">
            <v>CONSTANCIAS QUE EXPIDAN LAS DE</v>
          </cell>
          <cell r="C32">
            <v>2378.94</v>
          </cell>
        </row>
        <row r="33">
          <cell r="A33">
            <v>280</v>
          </cell>
          <cell r="B33" t="str">
            <v>SERVICIOS CONTROL CANINO</v>
          </cell>
          <cell r="C33">
            <v>229.32</v>
          </cell>
        </row>
        <row r="34">
          <cell r="A34">
            <v>288</v>
          </cell>
          <cell r="B34" t="str">
            <v>ANALISIS DE RIESGOS</v>
          </cell>
          <cell r="C34">
            <v>476.17</v>
          </cell>
        </row>
        <row r="35">
          <cell r="A35">
            <v>289</v>
          </cell>
          <cell r="B35" t="str">
            <v>CONFORMIDAD PARA QUEMA DE FUEG</v>
          </cell>
          <cell r="C35">
            <v>578.70000000000005</v>
          </cell>
        </row>
        <row r="36">
          <cell r="A36">
            <v>291</v>
          </cell>
          <cell r="B36" t="str">
            <v>DICTAMEN DE FACTIBILIDAD PARA</v>
          </cell>
          <cell r="C36">
            <v>203.79</v>
          </cell>
        </row>
        <row r="37">
          <cell r="A37">
            <v>293</v>
          </cell>
          <cell r="B37" t="str">
            <v>SERVICIOS EXTRAORDINARIOS</v>
          </cell>
          <cell r="C37">
            <v>1187.56</v>
          </cell>
        </row>
        <row r="38">
          <cell r="A38">
            <v>400</v>
          </cell>
          <cell r="B38" t="str">
            <v>LOCALES PRESA DE LA OLLA</v>
          </cell>
          <cell r="C38">
            <v>1228</v>
          </cell>
        </row>
        <row r="39">
          <cell r="A39">
            <v>405</v>
          </cell>
          <cell r="B39" t="str">
            <v>CENTRO DE CONVIVENCIA EL ENCIN</v>
          </cell>
          <cell r="C39">
            <v>2443</v>
          </cell>
        </row>
        <row r="40">
          <cell r="A40">
            <v>407</v>
          </cell>
          <cell r="B40" t="str">
            <v>MUSEO MOMIAS</v>
          </cell>
          <cell r="C40">
            <v>70410</v>
          </cell>
        </row>
        <row r="41">
          <cell r="A41">
            <v>408</v>
          </cell>
          <cell r="B41" t="str">
            <v>SALON CULTO A LA MUERTE</v>
          </cell>
          <cell r="C41">
            <v>5040</v>
          </cell>
        </row>
        <row r="42">
          <cell r="A42">
            <v>410</v>
          </cell>
          <cell r="B42" t="str">
            <v>MONUMENTO AL PIPILA</v>
          </cell>
          <cell r="C42">
            <v>1440</v>
          </cell>
        </row>
        <row r="43">
          <cell r="A43">
            <v>411</v>
          </cell>
          <cell r="B43" t="str">
            <v>MERCADO HIDALGO</v>
          </cell>
          <cell r="C43">
            <v>21720.94</v>
          </cell>
        </row>
        <row r="44">
          <cell r="A44">
            <v>412</v>
          </cell>
          <cell r="B44" t="str">
            <v>MERCADO EMBAJADORAS</v>
          </cell>
          <cell r="C44">
            <v>10574.5</v>
          </cell>
        </row>
        <row r="45">
          <cell r="A45">
            <v>414</v>
          </cell>
          <cell r="B45" t="str">
            <v>OTROS PRODUCTOS</v>
          </cell>
          <cell r="C45">
            <v>4933.4399999999996</v>
          </cell>
        </row>
        <row r="46">
          <cell r="A46">
            <v>426</v>
          </cell>
          <cell r="B46" t="str">
            <v>AREAS OCUP POR HOT, REST, BARE</v>
          </cell>
          <cell r="C46">
            <v>40167.769999999997</v>
          </cell>
        </row>
        <row r="47">
          <cell r="A47">
            <v>428</v>
          </cell>
          <cell r="B47" t="str">
            <v>COMERCIANTES SEMIFIJOS</v>
          </cell>
          <cell r="C47">
            <v>37859.49</v>
          </cell>
        </row>
        <row r="48">
          <cell r="A48">
            <v>433</v>
          </cell>
          <cell r="B48" t="str">
            <v>SOBRANTES</v>
          </cell>
          <cell r="C48">
            <v>14.22</v>
          </cell>
        </row>
        <row r="49">
          <cell r="A49">
            <v>436</v>
          </cell>
          <cell r="B49" t="str">
            <v>SANITARIOS PRESA DE LA OLLA</v>
          </cell>
          <cell r="C49">
            <v>4650</v>
          </cell>
        </row>
        <row r="50">
          <cell r="A50">
            <v>437</v>
          </cell>
          <cell r="B50" t="str">
            <v>SANITARIOS MDO. EMBAJADORAS</v>
          </cell>
          <cell r="C50">
            <v>1175</v>
          </cell>
        </row>
        <row r="51">
          <cell r="A51">
            <v>438</v>
          </cell>
          <cell r="B51" t="str">
            <v>SANITARIOS MDO. HIDALGO</v>
          </cell>
          <cell r="C51">
            <v>1588</v>
          </cell>
        </row>
        <row r="52">
          <cell r="A52">
            <v>439</v>
          </cell>
          <cell r="B52" t="str">
            <v>SANITARIOS JARDIN REFORMA</v>
          </cell>
          <cell r="C52">
            <v>648</v>
          </cell>
        </row>
        <row r="53">
          <cell r="A53">
            <v>440</v>
          </cell>
          <cell r="B53" t="str">
            <v>SANITARIOS PLAZUELA LOS ANGELE</v>
          </cell>
          <cell r="C53">
            <v>7550</v>
          </cell>
        </row>
        <row r="54">
          <cell r="A54">
            <v>442</v>
          </cell>
          <cell r="B54" t="str">
            <v>SANITARIOS VALENCIANA</v>
          </cell>
          <cell r="C54">
            <v>850</v>
          </cell>
        </row>
        <row r="55">
          <cell r="A55">
            <v>443</v>
          </cell>
          <cell r="B55" t="str">
            <v>SANITARIOS FERROCARRIL</v>
          </cell>
          <cell r="C55">
            <v>1276</v>
          </cell>
        </row>
        <row r="56">
          <cell r="A56">
            <v>444</v>
          </cell>
          <cell r="B56" t="str">
            <v>SANITARIOS JARDIN UNION</v>
          </cell>
          <cell r="C56">
            <v>7550</v>
          </cell>
        </row>
        <row r="57">
          <cell r="A57">
            <v>445</v>
          </cell>
          <cell r="B57" t="str">
            <v>SANITARIOS MUSEO MOMIAS</v>
          </cell>
          <cell r="C57">
            <v>1324</v>
          </cell>
        </row>
        <row r="58">
          <cell r="A58">
            <v>447</v>
          </cell>
          <cell r="B58" t="str">
            <v>LAS CALAS</v>
          </cell>
          <cell r="C58">
            <v>500</v>
          </cell>
        </row>
        <row r="59">
          <cell r="A59">
            <v>451</v>
          </cell>
          <cell r="B59" t="str">
            <v>BODEGAS RASTRO</v>
          </cell>
          <cell r="C59">
            <v>2700</v>
          </cell>
        </row>
        <row r="60">
          <cell r="A60">
            <v>452</v>
          </cell>
          <cell r="B60" t="str">
            <v>LOCALES DEL ENCINO</v>
          </cell>
          <cell r="C60">
            <v>886</v>
          </cell>
        </row>
        <row r="61">
          <cell r="A61">
            <v>454</v>
          </cell>
          <cell r="B61" t="str">
            <v>FIESTAS TRADICIONALES</v>
          </cell>
          <cell r="C61">
            <v>348</v>
          </cell>
        </row>
        <row r="62">
          <cell r="A62">
            <v>455</v>
          </cell>
          <cell r="B62" t="str">
            <v>INFRAESTRUCTURA TELEFONICA</v>
          </cell>
          <cell r="C62">
            <v>23170.32</v>
          </cell>
        </row>
        <row r="63">
          <cell r="A63">
            <v>456</v>
          </cell>
          <cell r="B63" t="str">
            <v>JUEGOS MECANICOS</v>
          </cell>
          <cell r="C63">
            <v>3696</v>
          </cell>
        </row>
        <row r="64">
          <cell r="A64">
            <v>457</v>
          </cell>
          <cell r="B64" t="str">
            <v>CASETAS DE  REVISTAS</v>
          </cell>
          <cell r="C64">
            <v>736</v>
          </cell>
        </row>
        <row r="65">
          <cell r="A65">
            <v>463</v>
          </cell>
          <cell r="B65" t="str">
            <v>SALIDA DE GRUAS</v>
          </cell>
          <cell r="C65">
            <v>228</v>
          </cell>
        </row>
        <row r="66">
          <cell r="A66">
            <v>464</v>
          </cell>
          <cell r="B66" t="str">
            <v>ARRASTRE DE VEHICULOS INFRACCI</v>
          </cell>
          <cell r="C66">
            <v>64</v>
          </cell>
        </row>
        <row r="67">
          <cell r="A67">
            <v>470</v>
          </cell>
          <cell r="B67" t="str">
            <v>LOCALES ESTACION</v>
          </cell>
          <cell r="C67">
            <v>2505</v>
          </cell>
        </row>
        <row r="68">
          <cell r="A68">
            <v>471</v>
          </cell>
          <cell r="B68" t="str">
            <v>SANITARIOS PARDO</v>
          </cell>
          <cell r="C68">
            <v>1500</v>
          </cell>
        </row>
        <row r="69">
          <cell r="A69">
            <v>472</v>
          </cell>
          <cell r="B69" t="str">
            <v>MERCADO GAVIRA</v>
          </cell>
          <cell r="C69">
            <v>2160</v>
          </cell>
        </row>
        <row r="70">
          <cell r="A70">
            <v>477</v>
          </cell>
          <cell r="B70" t="str">
            <v>PADRON DIRECTOR RESPONSABLE DE</v>
          </cell>
          <cell r="C70">
            <v>1290</v>
          </cell>
        </row>
        <row r="71">
          <cell r="A71">
            <v>484</v>
          </cell>
          <cell r="B71" t="str">
            <v>PERMISO PARA ESPECTÁCULOS O CE</v>
          </cell>
          <cell r="C71">
            <v>836</v>
          </cell>
        </row>
        <row r="72">
          <cell r="A72">
            <v>485</v>
          </cell>
          <cell r="B72" t="str">
            <v>SELLADO DE BOLETOS</v>
          </cell>
          <cell r="C72">
            <v>637</v>
          </cell>
        </row>
        <row r="73">
          <cell r="A73">
            <v>493</v>
          </cell>
          <cell r="B73" t="str">
            <v>RENOVACION PERMISO P/ USO VIA</v>
          </cell>
          <cell r="C73">
            <v>740</v>
          </cell>
        </row>
        <row r="74">
          <cell r="A74">
            <v>496</v>
          </cell>
          <cell r="B74" t="str">
            <v>INSTALACION AEREA DE CABLEADO</v>
          </cell>
          <cell r="C74">
            <v>595</v>
          </cell>
        </row>
        <row r="75">
          <cell r="A75">
            <v>502</v>
          </cell>
          <cell r="B75" t="str">
            <v>RECARGOS OTROS IMPTOS Y DERECH</v>
          </cell>
          <cell r="C75">
            <v>5078.37</v>
          </cell>
        </row>
        <row r="76">
          <cell r="A76">
            <v>505</v>
          </cell>
          <cell r="B76" t="str">
            <v>INF AL REG. DE CONST Y CONSER</v>
          </cell>
          <cell r="C76">
            <v>3591</v>
          </cell>
        </row>
        <row r="77">
          <cell r="A77">
            <v>507</v>
          </cell>
          <cell r="B77" t="str">
            <v>INF AL BANDO POLICIA Y BUEN GO</v>
          </cell>
          <cell r="C77">
            <v>500</v>
          </cell>
        </row>
        <row r="78">
          <cell r="A78">
            <v>508</v>
          </cell>
          <cell r="B78" t="str">
            <v>INF LEY DE TRANSITO Y SU REGLA</v>
          </cell>
          <cell r="C78">
            <v>14389.5</v>
          </cell>
        </row>
        <row r="79">
          <cell r="A79">
            <v>509</v>
          </cell>
          <cell r="B79" t="str">
            <v>EXTEMP VERIFICACION AMB VEHICU</v>
          </cell>
          <cell r="C79">
            <v>1618</v>
          </cell>
        </row>
        <row r="80">
          <cell r="A80">
            <v>536</v>
          </cell>
          <cell r="B80" t="str">
            <v>PADRON DE PROVEEDORES</v>
          </cell>
          <cell r="C80">
            <v>309</v>
          </cell>
        </row>
        <row r="81">
          <cell r="A81">
            <v>600</v>
          </cell>
          <cell r="B81" t="str">
            <v>FONDO GENERAL</v>
          </cell>
          <cell r="C81">
            <v>3575230.13</v>
          </cell>
        </row>
        <row r="82">
          <cell r="A82">
            <v>605</v>
          </cell>
          <cell r="B82" t="str">
            <v>IEPS ESPECIAL DE GASOLINAS Y D</v>
          </cell>
          <cell r="C82">
            <v>391700.06</v>
          </cell>
        </row>
        <row r="83">
          <cell r="A83">
            <v>609</v>
          </cell>
          <cell r="B83" t="str">
            <v>I.S.A.N.</v>
          </cell>
          <cell r="C83">
            <v>33140.800000000003</v>
          </cell>
        </row>
        <row r="84">
          <cell r="A84">
            <v>888</v>
          </cell>
          <cell r="B84" t="str">
            <v>COBROS SIMAPAG</v>
          </cell>
          <cell r="C84">
            <v>911</v>
          </cell>
        </row>
        <row r="85">
          <cell r="A85">
            <v>898</v>
          </cell>
          <cell r="B85" t="str">
            <v>APORTACIONES VOLUNTARIAS BOMBE</v>
          </cell>
          <cell r="C85">
            <v>27167.5</v>
          </cell>
        </row>
        <row r="86">
          <cell r="A86">
            <v>900</v>
          </cell>
          <cell r="B86" t="str">
            <v>INGRESOS POR CLASIFICAR</v>
          </cell>
          <cell r="C86">
            <v>384.87</v>
          </cell>
        </row>
      </sheetData>
      <sheetData sheetId="37" refreshError="1">
        <row r="1">
          <cell r="A1">
            <v>1</v>
          </cell>
          <cell r="B1" t="str">
            <v>IMPTO. PREDIAL URBANO CORRIENT</v>
          </cell>
          <cell r="C1">
            <v>30312.32</v>
          </cell>
        </row>
        <row r="2">
          <cell r="A2">
            <v>2</v>
          </cell>
          <cell r="B2" t="str">
            <v>IMPTO. PREDIAL RUSTICO CORRIEN</v>
          </cell>
          <cell r="C2">
            <v>988.38</v>
          </cell>
        </row>
        <row r="3">
          <cell r="A3">
            <v>4</v>
          </cell>
          <cell r="B3" t="str">
            <v>RECARGOS 3%</v>
          </cell>
          <cell r="C3">
            <v>5838.19</v>
          </cell>
        </row>
        <row r="4">
          <cell r="A4">
            <v>7</v>
          </cell>
          <cell r="B4" t="str">
            <v>IMPTO. PREDIAL URBANO REZAGO</v>
          </cell>
          <cell r="C4">
            <v>9749.68</v>
          </cell>
        </row>
        <row r="5">
          <cell r="A5">
            <v>8</v>
          </cell>
          <cell r="B5" t="str">
            <v>IMPTO. PREDIAL RUSTICO REZAGO</v>
          </cell>
          <cell r="C5">
            <v>396</v>
          </cell>
        </row>
        <row r="6">
          <cell r="A6">
            <v>13</v>
          </cell>
          <cell r="B6" t="str">
            <v>HONORARIOS DE COBRANZA</v>
          </cell>
          <cell r="C6">
            <v>3591.58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2825.36</v>
          </cell>
        </row>
        <row r="9">
          <cell r="A9">
            <v>104</v>
          </cell>
          <cell r="B9" t="str">
            <v>SOBRE DIVISION Y LOTIFICACION</v>
          </cell>
          <cell r="C9">
            <v>1670.33</v>
          </cell>
        </row>
        <row r="10">
          <cell r="A10">
            <v>200</v>
          </cell>
          <cell r="B10" t="str">
            <v>RASTRO</v>
          </cell>
          <cell r="C10">
            <v>5959.69</v>
          </cell>
        </row>
        <row r="11">
          <cell r="A11">
            <v>203</v>
          </cell>
          <cell r="B11" t="str">
            <v>PANTEONES CIUDAD</v>
          </cell>
          <cell r="C11">
            <v>3049.12</v>
          </cell>
        </row>
        <row r="12">
          <cell r="A12">
            <v>204</v>
          </cell>
          <cell r="B12" t="str">
            <v>PANTEONES COMUNIDADES</v>
          </cell>
          <cell r="C12">
            <v>869.4</v>
          </cell>
        </row>
        <row r="13">
          <cell r="A13">
            <v>205</v>
          </cell>
          <cell r="B13" t="str">
            <v>ESTACIONAMIENTO MUSEO MOMIAS</v>
          </cell>
          <cell r="C13">
            <v>1190</v>
          </cell>
        </row>
        <row r="14">
          <cell r="A14">
            <v>206</v>
          </cell>
          <cell r="B14" t="str">
            <v>ESTACIONAMIENTO MERCADO HIDALG</v>
          </cell>
          <cell r="C14">
            <v>848</v>
          </cell>
        </row>
        <row r="15">
          <cell r="A15">
            <v>210</v>
          </cell>
          <cell r="B15" t="str">
            <v>POR LIC. DE CONST. Y AMPLIACIO</v>
          </cell>
          <cell r="C15">
            <v>2545.8000000000002</v>
          </cell>
        </row>
        <row r="16">
          <cell r="A16">
            <v>211</v>
          </cell>
          <cell r="B16" t="str">
            <v>POR LIC DE REGULARIZACION DE C</v>
          </cell>
          <cell r="C16">
            <v>563.83000000000004</v>
          </cell>
        </row>
        <row r="17">
          <cell r="A17">
            <v>214</v>
          </cell>
          <cell r="B17" t="str">
            <v>POR LIC DE RECONST. Y REMODELA</v>
          </cell>
          <cell r="C17">
            <v>133.1</v>
          </cell>
        </row>
        <row r="18">
          <cell r="A18">
            <v>217</v>
          </cell>
          <cell r="B18" t="str">
            <v>ANALISIS DE FAC PARA DIV LOT O</v>
          </cell>
          <cell r="C18">
            <v>1678.67</v>
          </cell>
        </row>
        <row r="19">
          <cell r="A19">
            <v>221</v>
          </cell>
          <cell r="B19" t="str">
            <v>LIC USO SUELO ALIN N. OFIC COM</v>
          </cell>
          <cell r="C19">
            <v>2837.53</v>
          </cell>
        </row>
        <row r="20">
          <cell r="A20">
            <v>229</v>
          </cell>
          <cell r="B20" t="str">
            <v>CONSTANCIAS DE VALOR FISCAL</v>
          </cell>
          <cell r="C20">
            <v>1452</v>
          </cell>
        </row>
        <row r="21">
          <cell r="A21">
            <v>240</v>
          </cell>
          <cell r="B21" t="str">
            <v>REV PROY P/ AUT. DE TRAZA</v>
          </cell>
          <cell r="C21">
            <v>228.48</v>
          </cell>
        </row>
        <row r="22">
          <cell r="A22">
            <v>244</v>
          </cell>
          <cell r="B22" t="str">
            <v>EXP DE LIC O PERM P/ ESTAB DE</v>
          </cell>
          <cell r="C22">
            <v>21197.15</v>
          </cell>
        </row>
        <row r="23">
          <cell r="A23">
            <v>248</v>
          </cell>
          <cell r="B23" t="str">
            <v>ESTACIONAMIENTO EX. EST. FERRO</v>
          </cell>
          <cell r="C23">
            <v>3396</v>
          </cell>
        </row>
        <row r="24">
          <cell r="A24">
            <v>253</v>
          </cell>
          <cell r="B24" t="str">
            <v>ESTACIONAMIENTO EMBAJADORAS  (</v>
          </cell>
          <cell r="C24">
            <v>2556</v>
          </cell>
        </row>
        <row r="25">
          <cell r="A25">
            <v>256</v>
          </cell>
          <cell r="B25" t="str">
            <v>POR ALINEAM. N° USO HABIT</v>
          </cell>
          <cell r="C25">
            <v>5132.17</v>
          </cell>
        </row>
        <row r="26">
          <cell r="A26">
            <v>260</v>
          </cell>
          <cell r="B26" t="str">
            <v>POR PERMISO PARA VENTA DE LOTE</v>
          </cell>
          <cell r="C26">
            <v>3138.29</v>
          </cell>
        </row>
        <row r="27">
          <cell r="A27">
            <v>267</v>
          </cell>
          <cell r="B27" t="str">
            <v>CONSTANCIA  DE VERIFICACION PR</v>
          </cell>
          <cell r="C27">
            <v>135.86000000000001</v>
          </cell>
        </row>
        <row r="28">
          <cell r="A28">
            <v>268</v>
          </cell>
          <cell r="B28" t="str">
            <v>CASA DE LA CULTURA</v>
          </cell>
          <cell r="C28">
            <v>3840.84</v>
          </cell>
        </row>
        <row r="29">
          <cell r="A29">
            <v>276</v>
          </cell>
          <cell r="B29" t="str">
            <v>CONSTANCIAS DIRECCION DE TRANS</v>
          </cell>
          <cell r="C29">
            <v>997.62</v>
          </cell>
        </row>
        <row r="30">
          <cell r="A30">
            <v>278</v>
          </cell>
          <cell r="B30" t="str">
            <v>CONSTANCIAS QUE EXPIDAN LAS DE</v>
          </cell>
          <cell r="C30">
            <v>767.4</v>
          </cell>
        </row>
        <row r="31">
          <cell r="A31">
            <v>284</v>
          </cell>
          <cell r="B31" t="str">
            <v>REVISTA MECANICA SEMESTRAL</v>
          </cell>
          <cell r="C31">
            <v>751.02</v>
          </cell>
        </row>
        <row r="32">
          <cell r="A32">
            <v>286</v>
          </cell>
          <cell r="B32" t="str">
            <v>PERMISO SUPLETORIO DE TRANSPOR</v>
          </cell>
          <cell r="C32">
            <v>3396</v>
          </cell>
        </row>
        <row r="33">
          <cell r="A33">
            <v>295</v>
          </cell>
          <cell r="B33" t="str">
            <v>CONSTANCIA DE UBICACION DE PRE</v>
          </cell>
          <cell r="C33">
            <v>77.180000000000007</v>
          </cell>
        </row>
        <row r="34">
          <cell r="A34">
            <v>405</v>
          </cell>
          <cell r="B34" t="str">
            <v>CENTRO DE CONVIVENCIA EL ENCIN</v>
          </cell>
          <cell r="C34">
            <v>978</v>
          </cell>
        </row>
        <row r="35">
          <cell r="A35">
            <v>407</v>
          </cell>
          <cell r="B35" t="str">
            <v>MUSEO MOMIAS</v>
          </cell>
          <cell r="C35">
            <v>83839</v>
          </cell>
        </row>
        <row r="36">
          <cell r="A36">
            <v>408</v>
          </cell>
          <cell r="B36" t="str">
            <v>SALON CULTO A LA MUERTE</v>
          </cell>
          <cell r="C36">
            <v>6615</v>
          </cell>
        </row>
        <row r="37">
          <cell r="A37">
            <v>410</v>
          </cell>
          <cell r="B37" t="str">
            <v>MONUMENTO AL PIPILA</v>
          </cell>
          <cell r="C37">
            <v>1970</v>
          </cell>
        </row>
        <row r="38">
          <cell r="A38">
            <v>411</v>
          </cell>
          <cell r="B38" t="str">
            <v>MERCADO HIDALGO</v>
          </cell>
          <cell r="C38">
            <v>618</v>
          </cell>
        </row>
        <row r="39">
          <cell r="A39">
            <v>412</v>
          </cell>
          <cell r="B39" t="str">
            <v>MERCADO EMBAJADORAS</v>
          </cell>
          <cell r="C39">
            <v>2415.6</v>
          </cell>
        </row>
        <row r="40">
          <cell r="A40">
            <v>414</v>
          </cell>
          <cell r="B40" t="str">
            <v>OTROS PRODUCTOS</v>
          </cell>
          <cell r="C40">
            <v>300</v>
          </cell>
        </row>
        <row r="41">
          <cell r="A41">
            <v>428</v>
          </cell>
          <cell r="B41" t="str">
            <v>COMERCIANTES SEMIFIJOS</v>
          </cell>
          <cell r="C41">
            <v>5434.63</v>
          </cell>
        </row>
        <row r="42">
          <cell r="A42">
            <v>433</v>
          </cell>
          <cell r="B42" t="str">
            <v>SOBRANTES</v>
          </cell>
          <cell r="C42">
            <v>72.39</v>
          </cell>
        </row>
        <row r="43">
          <cell r="A43">
            <v>437</v>
          </cell>
          <cell r="B43" t="str">
            <v>SANITARIOS MDO. EMBAJADORAS</v>
          </cell>
          <cell r="C43">
            <v>1828</v>
          </cell>
        </row>
        <row r="44">
          <cell r="A44">
            <v>438</v>
          </cell>
          <cell r="B44" t="str">
            <v>SANITARIOS MDO. HIDALGO</v>
          </cell>
          <cell r="C44">
            <v>2232</v>
          </cell>
        </row>
        <row r="45">
          <cell r="A45">
            <v>439</v>
          </cell>
          <cell r="B45" t="str">
            <v>SANITARIOS JARDIN REFORMA</v>
          </cell>
          <cell r="C45">
            <v>912</v>
          </cell>
        </row>
        <row r="46">
          <cell r="A46">
            <v>443</v>
          </cell>
          <cell r="B46" t="str">
            <v>SANITARIOS FERROCARRIL</v>
          </cell>
          <cell r="C46">
            <v>2608</v>
          </cell>
        </row>
        <row r="47">
          <cell r="A47">
            <v>445</v>
          </cell>
          <cell r="B47" t="str">
            <v>SANITARIOS MUSEO MOMIAS</v>
          </cell>
          <cell r="C47">
            <v>1476</v>
          </cell>
        </row>
        <row r="48">
          <cell r="A48">
            <v>447</v>
          </cell>
          <cell r="B48" t="str">
            <v>LAS CALAS</v>
          </cell>
          <cell r="C48">
            <v>700</v>
          </cell>
        </row>
        <row r="49">
          <cell r="A49">
            <v>451</v>
          </cell>
          <cell r="B49" t="str">
            <v>BODEGAS RASTRO</v>
          </cell>
          <cell r="C49">
            <v>688.06</v>
          </cell>
        </row>
        <row r="50">
          <cell r="A50">
            <v>463</v>
          </cell>
          <cell r="B50" t="str">
            <v>SALIDA DE GRUAS</v>
          </cell>
          <cell r="C50">
            <v>228</v>
          </cell>
        </row>
        <row r="51">
          <cell r="A51">
            <v>470</v>
          </cell>
          <cell r="B51" t="str">
            <v>LOCALES ESTACION</v>
          </cell>
          <cell r="C51">
            <v>495.49</v>
          </cell>
        </row>
        <row r="52">
          <cell r="A52">
            <v>472</v>
          </cell>
          <cell r="B52" t="str">
            <v>MERCADO GAVIRA</v>
          </cell>
          <cell r="C52">
            <v>685</v>
          </cell>
        </row>
        <row r="53">
          <cell r="A53">
            <v>479</v>
          </cell>
          <cell r="B53" t="str">
            <v>COMERCIANTES AMBULANTES</v>
          </cell>
          <cell r="C53">
            <v>336</v>
          </cell>
        </row>
        <row r="54">
          <cell r="A54">
            <v>489</v>
          </cell>
          <cell r="B54" t="str">
            <v>INSTALACION DE TOMA DE CORRIEN</v>
          </cell>
          <cell r="C54">
            <v>190</v>
          </cell>
        </row>
        <row r="55">
          <cell r="A55">
            <v>491</v>
          </cell>
          <cell r="B55" t="str">
            <v>ESTRUCTURAS, CONSTRUCCIONES O</v>
          </cell>
          <cell r="C55">
            <v>92</v>
          </cell>
        </row>
        <row r="56">
          <cell r="A56">
            <v>497</v>
          </cell>
          <cell r="B56" t="str">
            <v>CENTRO ADOC</v>
          </cell>
          <cell r="C56">
            <v>200</v>
          </cell>
        </row>
        <row r="57">
          <cell r="A57">
            <v>502</v>
          </cell>
          <cell r="B57" t="str">
            <v>RECARGOS OTROS IMPTOS Y DERECH</v>
          </cell>
          <cell r="C57">
            <v>4898.18</v>
          </cell>
        </row>
        <row r="58">
          <cell r="A58">
            <v>503</v>
          </cell>
          <cell r="B58" t="str">
            <v>AVISO EXTEMP TRASLACION DE DOM</v>
          </cell>
          <cell r="C58">
            <v>354.66</v>
          </cell>
        </row>
        <row r="59">
          <cell r="A59">
            <v>507</v>
          </cell>
          <cell r="B59" t="str">
            <v>INF AL BANDO POLICIA Y BUEN GO</v>
          </cell>
          <cell r="C59">
            <v>200</v>
          </cell>
        </row>
        <row r="60">
          <cell r="A60">
            <v>508</v>
          </cell>
          <cell r="B60" t="str">
            <v>INF LEY DE TRANSITO Y SU REGLA</v>
          </cell>
          <cell r="C60">
            <v>11772.13</v>
          </cell>
        </row>
        <row r="61">
          <cell r="A61">
            <v>509</v>
          </cell>
          <cell r="B61" t="str">
            <v>EXTEMP VERIFICACION AMB VEHICU</v>
          </cell>
          <cell r="C61">
            <v>1967</v>
          </cell>
        </row>
        <row r="62">
          <cell r="A62">
            <v>705</v>
          </cell>
          <cell r="B62" t="str">
            <v>APORTACIONES INMUJERES</v>
          </cell>
          <cell r="C62">
            <v>325000</v>
          </cell>
        </row>
        <row r="63">
          <cell r="A63">
            <v>813</v>
          </cell>
          <cell r="B63" t="str">
            <v>REINTEGROS MUNICIPIO</v>
          </cell>
          <cell r="C63">
            <v>226572.16</v>
          </cell>
        </row>
        <row r="64">
          <cell r="A64">
            <v>888</v>
          </cell>
          <cell r="B64" t="str">
            <v>COBROS SIMAPAG</v>
          </cell>
          <cell r="C64">
            <v>886</v>
          </cell>
        </row>
      </sheetData>
      <sheetData sheetId="38" refreshError="1">
        <row r="1">
          <cell r="A1">
            <v>447</v>
          </cell>
          <cell r="B1" t="str">
            <v>LAS</v>
          </cell>
          <cell r="C1">
            <v>200</v>
          </cell>
        </row>
        <row r="2">
          <cell r="A2">
            <v>507</v>
          </cell>
          <cell r="B2" t="str">
            <v>INF</v>
          </cell>
          <cell r="C2">
            <v>3560</v>
          </cell>
        </row>
        <row r="3">
          <cell r="A3">
            <v>508</v>
          </cell>
          <cell r="B3" t="str">
            <v>INF</v>
          </cell>
          <cell r="C3">
            <v>1006.55</v>
          </cell>
        </row>
      </sheetData>
      <sheetData sheetId="39" refreshError="1">
        <row r="1">
          <cell r="A1">
            <v>1</v>
          </cell>
          <cell r="B1" t="str">
            <v>IMPTO. PREDIAL URBANO CORRIENT</v>
          </cell>
          <cell r="C1">
            <v>21937.47</v>
          </cell>
        </row>
        <row r="2">
          <cell r="A2">
            <v>2</v>
          </cell>
          <cell r="B2" t="str">
            <v>IMPTO. PREDIAL RUSTICO CORRIEN</v>
          </cell>
          <cell r="C2">
            <v>801</v>
          </cell>
        </row>
        <row r="3">
          <cell r="A3">
            <v>4</v>
          </cell>
          <cell r="B3" t="str">
            <v>RECARGOS *3%*</v>
          </cell>
          <cell r="C3">
            <v>18493.830000000002</v>
          </cell>
        </row>
        <row r="4">
          <cell r="A4">
            <v>7</v>
          </cell>
          <cell r="B4" t="str">
            <v>IMPTO. PREDIAL URBANO REZAGO</v>
          </cell>
          <cell r="C4">
            <v>28923.03</v>
          </cell>
        </row>
        <row r="5">
          <cell r="A5">
            <v>8</v>
          </cell>
          <cell r="B5" t="str">
            <v>IMPTO. PREDIAL RUSTICO REZAGO</v>
          </cell>
          <cell r="C5">
            <v>297</v>
          </cell>
        </row>
        <row r="6">
          <cell r="A6">
            <v>13</v>
          </cell>
          <cell r="B6" t="str">
            <v>HONORARIOS DE COBRANZA</v>
          </cell>
          <cell r="C6">
            <v>6596.7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1009.97</v>
          </cell>
        </row>
        <row r="9">
          <cell r="A9">
            <v>104</v>
          </cell>
          <cell r="B9" t="str">
            <v>SOBRE DIVISION Y LOTIFICACION</v>
          </cell>
          <cell r="C9">
            <v>117.79</v>
          </cell>
        </row>
        <row r="10">
          <cell r="A10">
            <v>106</v>
          </cell>
          <cell r="B10" t="str">
            <v>BILLARES Y BOLICHES</v>
          </cell>
          <cell r="C10">
            <v>534</v>
          </cell>
        </row>
        <row r="11">
          <cell r="A11">
            <v>112</v>
          </cell>
          <cell r="B11" t="str">
            <v>ESPECTACULOS PUBLICOS PERMANEN</v>
          </cell>
          <cell r="C11">
            <v>1962.4</v>
          </cell>
        </row>
        <row r="12">
          <cell r="A12">
            <v>200</v>
          </cell>
          <cell r="B12" t="str">
            <v>RASTRO</v>
          </cell>
          <cell r="C12">
            <v>9627.9699999999993</v>
          </cell>
        </row>
        <row r="13">
          <cell r="A13">
            <v>205</v>
          </cell>
          <cell r="B13" t="str">
            <v>ESTACIONAMIENTO MUSEO MOMIAS</v>
          </cell>
          <cell r="C13">
            <v>1217</v>
          </cell>
        </row>
        <row r="14">
          <cell r="A14">
            <v>206</v>
          </cell>
          <cell r="B14" t="str">
            <v>ESTACIONAMIENTO MERCADO HIDALG</v>
          </cell>
          <cell r="C14">
            <v>2536</v>
          </cell>
        </row>
        <row r="15">
          <cell r="A15">
            <v>207</v>
          </cell>
          <cell r="B15" t="str">
            <v>ESTAC.  MERCADO EMBAJADORAS</v>
          </cell>
          <cell r="C15">
            <v>1026</v>
          </cell>
        </row>
        <row r="16">
          <cell r="A16">
            <v>210</v>
          </cell>
          <cell r="B16" t="str">
            <v>POR LIC. DE CONST. Y AMPLIACIO</v>
          </cell>
          <cell r="C16">
            <v>1620.76</v>
          </cell>
        </row>
        <row r="17">
          <cell r="A17">
            <v>211</v>
          </cell>
          <cell r="B17" t="str">
            <v>POR LIC DE REGULARIZACION DE C</v>
          </cell>
          <cell r="C17">
            <v>244.82</v>
          </cell>
        </row>
        <row r="18">
          <cell r="A18">
            <v>217</v>
          </cell>
          <cell r="B18" t="str">
            <v>ANALISIS DE FAC PARA DIV LOT O</v>
          </cell>
          <cell r="C18">
            <v>239.81</v>
          </cell>
        </row>
        <row r="19">
          <cell r="A19">
            <v>221</v>
          </cell>
          <cell r="B19" t="str">
            <v>LIC USO SUELO ALIN N. OFIC COM</v>
          </cell>
          <cell r="C19">
            <v>1268.1099999999999</v>
          </cell>
        </row>
        <row r="20">
          <cell r="A20">
            <v>229</v>
          </cell>
          <cell r="B20" t="str">
            <v>CONSTANCIAS DE VALOR FISCAL</v>
          </cell>
          <cell r="C20">
            <v>725.54</v>
          </cell>
        </row>
        <row r="21">
          <cell r="A21">
            <v>248</v>
          </cell>
          <cell r="B21" t="str">
            <v>ESTACIONAMIENTO EX. EST. FERRO</v>
          </cell>
          <cell r="C21">
            <v>4614</v>
          </cell>
        </row>
        <row r="22">
          <cell r="A22">
            <v>252</v>
          </cell>
          <cell r="B22" t="str">
            <v>RESOLUCION DE IMPACTO AMBIENTA</v>
          </cell>
          <cell r="C22">
            <v>222.67</v>
          </cell>
        </row>
        <row r="23">
          <cell r="A23">
            <v>253</v>
          </cell>
          <cell r="B23" t="str">
            <v>ESTACIONAMIENTO EMBAJADORAS  (</v>
          </cell>
          <cell r="C23">
            <v>8914</v>
          </cell>
        </row>
        <row r="24">
          <cell r="A24">
            <v>256</v>
          </cell>
          <cell r="B24" t="str">
            <v>POR ALINEAM. N° USO HABIT</v>
          </cell>
          <cell r="C24">
            <v>3708.02</v>
          </cell>
        </row>
        <row r="25">
          <cell r="A25">
            <v>258</v>
          </cell>
          <cell r="B25" t="str">
            <v>POR ALINEM. N° USO COMERCIAL</v>
          </cell>
          <cell r="C25">
            <v>7336.96</v>
          </cell>
        </row>
        <row r="26">
          <cell r="A26">
            <v>268</v>
          </cell>
          <cell r="B26" t="str">
            <v>CASA DE LA CULTURA</v>
          </cell>
          <cell r="C26">
            <v>20990.34</v>
          </cell>
        </row>
        <row r="27">
          <cell r="A27">
            <v>271</v>
          </cell>
          <cell r="B27" t="str">
            <v>PENSION EST. MUSEO DE MOMIAS</v>
          </cell>
          <cell r="C27">
            <v>382.2</v>
          </cell>
        </row>
        <row r="28">
          <cell r="A28">
            <v>272</v>
          </cell>
          <cell r="B28" t="str">
            <v>PENSION EST. EX ESTACION DEL F</v>
          </cell>
          <cell r="C28">
            <v>709.8</v>
          </cell>
        </row>
        <row r="29">
          <cell r="A29">
            <v>273</v>
          </cell>
          <cell r="B29" t="str">
            <v>PENSION EST. JARDIN EMBAJADORA</v>
          </cell>
          <cell r="C29">
            <v>1092</v>
          </cell>
        </row>
        <row r="30">
          <cell r="A30">
            <v>274</v>
          </cell>
          <cell r="B30" t="str">
            <v>EXTENSION DE HORARIO</v>
          </cell>
          <cell r="C30">
            <v>4083.6</v>
          </cell>
        </row>
        <row r="31">
          <cell r="A31">
            <v>276</v>
          </cell>
          <cell r="B31" t="str">
            <v>CONSTANCIAS DIRECCION DE TRANS</v>
          </cell>
          <cell r="C31">
            <v>920.88</v>
          </cell>
        </row>
        <row r="32">
          <cell r="A32">
            <v>278</v>
          </cell>
          <cell r="B32" t="str">
            <v>CONSTANCIAS QUE EXPIDAN LAS DE</v>
          </cell>
          <cell r="C32">
            <v>690.66</v>
          </cell>
        </row>
        <row r="33">
          <cell r="A33">
            <v>286</v>
          </cell>
          <cell r="B33" t="str">
            <v>PERMISO SUPLETORIO DE TRANSPOR</v>
          </cell>
          <cell r="C33">
            <v>45.28</v>
          </cell>
        </row>
        <row r="34">
          <cell r="A34">
            <v>295</v>
          </cell>
          <cell r="B34" t="str">
            <v>CONSTANCIA DE UBICACION DE PRE</v>
          </cell>
          <cell r="C34">
            <v>77.180000000000007</v>
          </cell>
        </row>
        <row r="35">
          <cell r="A35">
            <v>400</v>
          </cell>
          <cell r="B35" t="str">
            <v>LOCALES PRESA DE LA OLLA</v>
          </cell>
          <cell r="C35">
            <v>614</v>
          </cell>
        </row>
        <row r="36">
          <cell r="A36">
            <v>405</v>
          </cell>
          <cell r="B36" t="str">
            <v>CENTRO DE CONVIVENCIA EL ENCIN</v>
          </cell>
          <cell r="C36">
            <v>3224</v>
          </cell>
        </row>
        <row r="37">
          <cell r="A37">
            <v>407</v>
          </cell>
          <cell r="B37" t="str">
            <v>MUSEO MOMIAS</v>
          </cell>
          <cell r="C37">
            <v>133201</v>
          </cell>
        </row>
        <row r="38">
          <cell r="A38">
            <v>408</v>
          </cell>
          <cell r="B38" t="str">
            <v>SALON CULTO A LA MUERTE</v>
          </cell>
          <cell r="C38">
            <v>6840</v>
          </cell>
        </row>
        <row r="39">
          <cell r="A39">
            <v>410</v>
          </cell>
          <cell r="B39" t="str">
            <v>MONUMENTO AL PIPILA</v>
          </cell>
          <cell r="C39">
            <v>2020</v>
          </cell>
        </row>
        <row r="40">
          <cell r="A40">
            <v>411</v>
          </cell>
          <cell r="B40" t="str">
            <v>MERCADO HIDALGO</v>
          </cell>
          <cell r="C40">
            <v>624.67999999999995</v>
          </cell>
        </row>
        <row r="41">
          <cell r="A41">
            <v>412</v>
          </cell>
          <cell r="B41" t="str">
            <v>MERCADO EMBAJADORAS</v>
          </cell>
          <cell r="C41">
            <v>4075.26</v>
          </cell>
        </row>
        <row r="42">
          <cell r="A42">
            <v>421</v>
          </cell>
          <cell r="B42" t="str">
            <v>DECLARACIONES, FORMATOS Y AVIS</v>
          </cell>
          <cell r="C42">
            <v>27</v>
          </cell>
        </row>
        <row r="43">
          <cell r="A43">
            <v>428</v>
          </cell>
          <cell r="B43" t="str">
            <v>COMERCIANTES SEMIFIJOS</v>
          </cell>
          <cell r="C43">
            <v>3165</v>
          </cell>
        </row>
        <row r="44">
          <cell r="A44">
            <v>433</v>
          </cell>
          <cell r="B44" t="str">
            <v>SOBRANTES</v>
          </cell>
          <cell r="C44">
            <v>50.91</v>
          </cell>
        </row>
        <row r="45">
          <cell r="A45">
            <v>437</v>
          </cell>
          <cell r="B45" t="str">
            <v>SANITARIOS MDO. EMBAJADORAS</v>
          </cell>
          <cell r="C45">
            <v>5824</v>
          </cell>
        </row>
        <row r="46">
          <cell r="A46">
            <v>438</v>
          </cell>
          <cell r="B46" t="str">
            <v>SANITARIOS MDO. HIDALGO</v>
          </cell>
          <cell r="C46">
            <v>5852</v>
          </cell>
        </row>
        <row r="47">
          <cell r="A47">
            <v>439</v>
          </cell>
          <cell r="B47" t="str">
            <v>SANITARIOS JARDIN REFORMA</v>
          </cell>
          <cell r="C47">
            <v>1452</v>
          </cell>
        </row>
        <row r="48">
          <cell r="A48">
            <v>440</v>
          </cell>
          <cell r="B48" t="str">
            <v>SANITARIOS PLAZUELA LOS ANGELE</v>
          </cell>
          <cell r="C48">
            <v>7550</v>
          </cell>
        </row>
        <row r="49">
          <cell r="A49">
            <v>443</v>
          </cell>
          <cell r="B49" t="str">
            <v>SANITARIOS FERROCARRIL</v>
          </cell>
          <cell r="C49">
            <v>2952</v>
          </cell>
        </row>
        <row r="50">
          <cell r="A50">
            <v>445</v>
          </cell>
          <cell r="B50" t="str">
            <v>SANITARIOS MUSEO MOMIAS</v>
          </cell>
          <cell r="C50">
            <v>2472</v>
          </cell>
        </row>
        <row r="51">
          <cell r="A51">
            <v>447</v>
          </cell>
          <cell r="B51" t="str">
            <v>LAS CALAS</v>
          </cell>
          <cell r="C51">
            <v>100</v>
          </cell>
        </row>
        <row r="52">
          <cell r="A52">
            <v>470</v>
          </cell>
          <cell r="B52" t="str">
            <v>LOCALES ESTACION</v>
          </cell>
          <cell r="C52">
            <v>1036</v>
          </cell>
        </row>
        <row r="53">
          <cell r="A53">
            <v>472</v>
          </cell>
          <cell r="B53" t="str">
            <v>MERCADO GAVIRA</v>
          </cell>
          <cell r="C53">
            <v>360</v>
          </cell>
        </row>
        <row r="54">
          <cell r="A54">
            <v>491</v>
          </cell>
          <cell r="B54" t="str">
            <v>ESTRUCTURAS, CONSTRUCCIONES O</v>
          </cell>
          <cell r="C54">
            <v>1412</v>
          </cell>
        </row>
        <row r="55">
          <cell r="A55">
            <v>497</v>
          </cell>
          <cell r="B55" t="str">
            <v>CENTRO ADOC</v>
          </cell>
          <cell r="C55">
            <v>400</v>
          </cell>
        </row>
        <row r="56">
          <cell r="A56">
            <v>502</v>
          </cell>
          <cell r="B56" t="str">
            <v>RECARGOS OTROS IMPTOS Y DERECH</v>
          </cell>
          <cell r="C56">
            <v>1002.74</v>
          </cell>
        </row>
        <row r="57">
          <cell r="A57">
            <v>503</v>
          </cell>
          <cell r="B57" t="str">
            <v>AVISO EXTEMP TRASLACION DE DOM</v>
          </cell>
          <cell r="C57">
            <v>177.3</v>
          </cell>
        </row>
        <row r="58">
          <cell r="A58">
            <v>505</v>
          </cell>
          <cell r="B58" t="str">
            <v>INF AL REG. DE CONST Y CONSER</v>
          </cell>
          <cell r="C58">
            <v>1000</v>
          </cell>
        </row>
        <row r="59">
          <cell r="A59">
            <v>507</v>
          </cell>
          <cell r="B59" t="str">
            <v>INF AL BANDO POLICIA Y BUEN GO</v>
          </cell>
          <cell r="C59">
            <v>1100</v>
          </cell>
        </row>
        <row r="60">
          <cell r="A60">
            <v>508</v>
          </cell>
          <cell r="B60" t="str">
            <v>INF LEY DE TRANSITO Y SU REGLA</v>
          </cell>
          <cell r="C60">
            <v>7973.67</v>
          </cell>
        </row>
        <row r="61">
          <cell r="A61">
            <v>509</v>
          </cell>
          <cell r="B61" t="str">
            <v>EXTEMP VERIFICACION AMB VEHICU</v>
          </cell>
          <cell r="C61">
            <v>562</v>
          </cell>
        </row>
        <row r="62">
          <cell r="A62">
            <v>532</v>
          </cell>
          <cell r="B62" t="str">
            <v>FONDO INFRAEST SOCIAL MPAL.</v>
          </cell>
          <cell r="C62">
            <v>2645840</v>
          </cell>
        </row>
        <row r="63">
          <cell r="A63">
            <v>533</v>
          </cell>
          <cell r="B63" t="str">
            <v>FONDO PARA FORTALECIMIENTO MPA</v>
          </cell>
          <cell r="C63">
            <v>6440177</v>
          </cell>
        </row>
        <row r="64">
          <cell r="A64">
            <v>719</v>
          </cell>
          <cell r="B64" t="str">
            <v>FONDOS MIXTOS</v>
          </cell>
          <cell r="C64">
            <v>35115</v>
          </cell>
        </row>
        <row r="65">
          <cell r="A65">
            <v>888</v>
          </cell>
          <cell r="B65" t="str">
            <v>COBROS SIMAPAG</v>
          </cell>
          <cell r="C65">
            <v>4533</v>
          </cell>
        </row>
      </sheetData>
      <sheetData sheetId="40" refreshError="1">
        <row r="1">
          <cell r="A1">
            <v>204</v>
          </cell>
          <cell r="B1" t="str">
            <v>PANTEONES COMUNIDADES</v>
          </cell>
          <cell r="C1">
            <v>534.47</v>
          </cell>
        </row>
        <row r="2">
          <cell r="A2">
            <v>433</v>
          </cell>
          <cell r="B2" t="str">
            <v>SOBRANTES</v>
          </cell>
          <cell r="C2">
            <v>0.53</v>
          </cell>
        </row>
        <row r="3">
          <cell r="A3">
            <v>447</v>
          </cell>
          <cell r="B3" t="str">
            <v>LAS CALAS</v>
          </cell>
          <cell r="C3">
            <v>260</v>
          </cell>
        </row>
        <row r="4">
          <cell r="A4">
            <v>507</v>
          </cell>
          <cell r="B4" t="str">
            <v>INF AL BANDO POLICIA Y BUEN GO</v>
          </cell>
          <cell r="C4">
            <v>2250</v>
          </cell>
        </row>
        <row r="5">
          <cell r="A5">
            <v>508</v>
          </cell>
          <cell r="B5" t="str">
            <v>INF LEY DE TRANSITO Y SU REGLA</v>
          </cell>
          <cell r="C5">
            <v>5152.6000000000004</v>
          </cell>
        </row>
      </sheetData>
      <sheetData sheetId="41" refreshError="1">
        <row r="1">
          <cell r="A1">
            <v>1</v>
          </cell>
          <cell r="B1" t="str">
            <v>IMPTO. PREDIAL URBANO CORRIENT</v>
          </cell>
          <cell r="C1">
            <v>30542.54</v>
          </cell>
        </row>
        <row r="2">
          <cell r="A2">
            <v>2</v>
          </cell>
          <cell r="B2" t="str">
            <v>IMPTO. PREDIAL RUSTICO CORRIEN</v>
          </cell>
          <cell r="C2">
            <v>2345.71</v>
          </cell>
        </row>
        <row r="3">
          <cell r="A3">
            <v>4</v>
          </cell>
          <cell r="B3" t="str">
            <v>RECARGOS *3%*</v>
          </cell>
          <cell r="C3">
            <v>15462.39</v>
          </cell>
        </row>
        <row r="4">
          <cell r="A4">
            <v>7</v>
          </cell>
          <cell r="B4" t="str">
            <v>IMPTO. PREDIAL URBANO REZAGO</v>
          </cell>
          <cell r="C4">
            <v>33204.379999999997</v>
          </cell>
        </row>
        <row r="5">
          <cell r="A5">
            <v>8</v>
          </cell>
          <cell r="B5" t="str">
            <v>IMPTO. PREDIAL RUSTICO REZAGO</v>
          </cell>
          <cell r="C5">
            <v>2208.0700000000002</v>
          </cell>
        </row>
        <row r="6">
          <cell r="A6">
            <v>13</v>
          </cell>
          <cell r="B6" t="str">
            <v>HONORARIOS DE COBRANZA</v>
          </cell>
          <cell r="C6">
            <v>1610.76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2688.57</v>
          </cell>
        </row>
        <row r="9">
          <cell r="A9">
            <v>200</v>
          </cell>
          <cell r="B9" t="str">
            <v>RASTRO</v>
          </cell>
          <cell r="C9">
            <v>5547.08</v>
          </cell>
        </row>
        <row r="10">
          <cell r="A10">
            <v>203</v>
          </cell>
          <cell r="B10" t="str">
            <v>PANTEONES CIUDAD</v>
          </cell>
          <cell r="C10">
            <v>6748.48</v>
          </cell>
        </row>
        <row r="11">
          <cell r="A11">
            <v>204</v>
          </cell>
          <cell r="B11" t="str">
            <v>PANTEONES COMUNIDADES</v>
          </cell>
          <cell r="C11">
            <v>289.8</v>
          </cell>
        </row>
        <row r="12">
          <cell r="A12">
            <v>205</v>
          </cell>
          <cell r="B12" t="str">
            <v>ESTACIONAMIENTO MUSEO MOMIAS</v>
          </cell>
          <cell r="C12">
            <v>1614</v>
          </cell>
        </row>
        <row r="13">
          <cell r="A13">
            <v>206</v>
          </cell>
          <cell r="B13" t="str">
            <v>ESTACIONAMIENTO MERCADO HIDALG</v>
          </cell>
          <cell r="C13">
            <v>1656</v>
          </cell>
        </row>
        <row r="14">
          <cell r="A14">
            <v>211</v>
          </cell>
          <cell r="B14" t="str">
            <v>POR LIC DE REGULARIZACION DE C</v>
          </cell>
          <cell r="C14">
            <v>249.92</v>
          </cell>
        </row>
        <row r="15">
          <cell r="A15">
            <v>221</v>
          </cell>
          <cell r="B15" t="str">
            <v>LIC USO SUELO ALIN N. OFIC COM</v>
          </cell>
          <cell r="C15">
            <v>754.83</v>
          </cell>
        </row>
        <row r="16">
          <cell r="A16">
            <v>229</v>
          </cell>
          <cell r="B16" t="str">
            <v>CONSTANCIAS DE VALOR FISCAL</v>
          </cell>
          <cell r="C16">
            <v>1450.39</v>
          </cell>
        </row>
        <row r="17">
          <cell r="A17">
            <v>248</v>
          </cell>
          <cell r="B17" t="str">
            <v>ESTACIONAMIENTO EX. EST. FERRO</v>
          </cell>
          <cell r="C17">
            <v>3812</v>
          </cell>
        </row>
        <row r="18">
          <cell r="A18">
            <v>252</v>
          </cell>
          <cell r="B18" t="str">
            <v>RESOLUCION DE IMPACTO AMBIENTA</v>
          </cell>
          <cell r="C18">
            <v>742.24</v>
          </cell>
        </row>
        <row r="19">
          <cell r="A19">
            <v>253</v>
          </cell>
          <cell r="B19" t="str">
            <v>ESTACIONAMIENTO EMBAJADORAS  (</v>
          </cell>
          <cell r="C19">
            <v>3406</v>
          </cell>
        </row>
        <row r="20">
          <cell r="A20">
            <v>256</v>
          </cell>
          <cell r="B20" t="str">
            <v>POR ALINEAM. N° USO HABIT</v>
          </cell>
          <cell r="C20">
            <v>2252.29</v>
          </cell>
        </row>
        <row r="21">
          <cell r="A21">
            <v>267</v>
          </cell>
          <cell r="B21" t="str">
            <v>CONSTANCIA  DE VERIFICACION PR</v>
          </cell>
          <cell r="C21">
            <v>271.72000000000003</v>
          </cell>
        </row>
        <row r="22">
          <cell r="A22">
            <v>268</v>
          </cell>
          <cell r="B22" t="str">
            <v>CASA DE LA CULTURA</v>
          </cell>
          <cell r="C22">
            <v>1339.83</v>
          </cell>
        </row>
        <row r="23">
          <cell r="A23">
            <v>271</v>
          </cell>
          <cell r="B23" t="str">
            <v>PENSION EST. MUSEO DE MOMIAS</v>
          </cell>
          <cell r="C23">
            <v>382.2</v>
          </cell>
        </row>
        <row r="24">
          <cell r="A24">
            <v>272</v>
          </cell>
          <cell r="B24" t="str">
            <v>PENSION EST. EX ESTACION DEL F</v>
          </cell>
          <cell r="C24">
            <v>709.8</v>
          </cell>
        </row>
        <row r="25">
          <cell r="A25">
            <v>273</v>
          </cell>
          <cell r="B25" t="str">
            <v>PENSION EST. JARDIN EMBAJADORA</v>
          </cell>
          <cell r="C25">
            <v>1474.2</v>
          </cell>
        </row>
        <row r="26">
          <cell r="A26">
            <v>274</v>
          </cell>
          <cell r="B26" t="str">
            <v>EXTENSION DE HORARIO</v>
          </cell>
          <cell r="C26">
            <v>680.6</v>
          </cell>
        </row>
        <row r="27">
          <cell r="A27">
            <v>276</v>
          </cell>
          <cell r="B27" t="str">
            <v>CONSTANCIAS DIRECCION DE TRANS</v>
          </cell>
          <cell r="C27">
            <v>767.4</v>
          </cell>
        </row>
        <row r="28">
          <cell r="A28">
            <v>278</v>
          </cell>
          <cell r="B28" t="str">
            <v>CONSTANCIAS QUE EXPIDAN LAS DE</v>
          </cell>
          <cell r="C28">
            <v>1304.58</v>
          </cell>
        </row>
        <row r="29">
          <cell r="A29">
            <v>280</v>
          </cell>
          <cell r="B29" t="str">
            <v>SERVICIOS CONTROL CANINO</v>
          </cell>
          <cell r="C29">
            <v>596.22</v>
          </cell>
        </row>
        <row r="30">
          <cell r="A30">
            <v>284</v>
          </cell>
          <cell r="B30" t="str">
            <v>REVISTA MECANICA SEMESTRAL</v>
          </cell>
          <cell r="C30">
            <v>125.17</v>
          </cell>
        </row>
        <row r="31">
          <cell r="A31">
            <v>286</v>
          </cell>
          <cell r="B31" t="str">
            <v>PERMISO SUPLETORIO DE TRANSPOR</v>
          </cell>
          <cell r="C31">
            <v>429.86</v>
          </cell>
        </row>
        <row r="32">
          <cell r="A32">
            <v>295</v>
          </cell>
          <cell r="B32" t="str">
            <v>CONSTANCIA DE UBICACION DE PRE</v>
          </cell>
          <cell r="C32">
            <v>308.72000000000003</v>
          </cell>
        </row>
        <row r="33">
          <cell r="A33">
            <v>400</v>
          </cell>
          <cell r="B33" t="str">
            <v>LOCALES PRESA DE LA OLLA</v>
          </cell>
          <cell r="C33">
            <v>614</v>
          </cell>
        </row>
        <row r="34">
          <cell r="A34">
            <v>405</v>
          </cell>
          <cell r="B34" t="str">
            <v>CENTRO DE CONVIVENCIA EL ENCIN</v>
          </cell>
          <cell r="C34">
            <v>1799</v>
          </cell>
        </row>
        <row r="35">
          <cell r="A35">
            <v>407</v>
          </cell>
          <cell r="B35" t="str">
            <v>MUSEO MOMIAS</v>
          </cell>
          <cell r="C35">
            <v>119024</v>
          </cell>
        </row>
        <row r="36">
          <cell r="A36">
            <v>408</v>
          </cell>
          <cell r="B36" t="str">
            <v>SALON CULTO A LA MUERTE</v>
          </cell>
          <cell r="C36">
            <v>8865</v>
          </cell>
        </row>
        <row r="37">
          <cell r="A37">
            <v>410</v>
          </cell>
          <cell r="B37" t="str">
            <v>MONUMENTO AL PIPILA</v>
          </cell>
          <cell r="C37">
            <v>2420</v>
          </cell>
        </row>
        <row r="38">
          <cell r="A38">
            <v>411</v>
          </cell>
          <cell r="B38" t="str">
            <v>MERCADO HIDALGO</v>
          </cell>
          <cell r="C38">
            <v>1527.43</v>
          </cell>
        </row>
        <row r="39">
          <cell r="A39">
            <v>412</v>
          </cell>
          <cell r="B39" t="str">
            <v>MERCADO EMBAJADORAS</v>
          </cell>
          <cell r="C39">
            <v>2000.41</v>
          </cell>
        </row>
        <row r="40">
          <cell r="A40">
            <v>414</v>
          </cell>
          <cell r="B40" t="str">
            <v>OTROS PRODUCTOS</v>
          </cell>
          <cell r="C40">
            <v>62</v>
          </cell>
        </row>
        <row r="41">
          <cell r="A41">
            <v>418</v>
          </cell>
          <cell r="B41" t="str">
            <v>RENDIMIENTOS E INVERSIONES</v>
          </cell>
          <cell r="C41">
            <v>205070.64</v>
          </cell>
        </row>
        <row r="42">
          <cell r="A42">
            <v>419</v>
          </cell>
          <cell r="B42" t="str">
            <v>REND E INVERSIONES RAMO 33</v>
          </cell>
          <cell r="C42">
            <v>30759.89</v>
          </cell>
        </row>
        <row r="43">
          <cell r="A43">
            <v>420</v>
          </cell>
          <cell r="B43" t="str">
            <v>REND E INVER RAMO 33 PROG COMP</v>
          </cell>
          <cell r="C43">
            <v>79076.17</v>
          </cell>
        </row>
        <row r="44">
          <cell r="A44">
            <v>421</v>
          </cell>
          <cell r="B44" t="str">
            <v>DECLARACIONES, FORMATOS Y AVIS</v>
          </cell>
          <cell r="C44">
            <v>27</v>
          </cell>
        </row>
        <row r="45">
          <cell r="A45">
            <v>428</v>
          </cell>
          <cell r="B45" t="str">
            <v>COMERCIANTES SEMIFIJOS</v>
          </cell>
          <cell r="C45">
            <v>15599.76</v>
          </cell>
        </row>
        <row r="46">
          <cell r="A46">
            <v>431</v>
          </cell>
          <cell r="B46" t="str">
            <v>LOCALES MERCADO EMBAJADORAS</v>
          </cell>
          <cell r="C46">
            <v>406</v>
          </cell>
        </row>
        <row r="47">
          <cell r="A47">
            <v>433</v>
          </cell>
          <cell r="B47" t="str">
            <v>SOBRANTES</v>
          </cell>
          <cell r="C47">
            <v>9.61</v>
          </cell>
        </row>
        <row r="48">
          <cell r="A48">
            <v>437</v>
          </cell>
          <cell r="B48" t="str">
            <v>SANITARIOS MDO. EMBAJADORAS</v>
          </cell>
          <cell r="C48">
            <v>1988.5</v>
          </cell>
        </row>
        <row r="49">
          <cell r="A49">
            <v>438</v>
          </cell>
          <cell r="B49" t="str">
            <v>SANITARIOS MDO. HIDALGO</v>
          </cell>
          <cell r="C49">
            <v>2052</v>
          </cell>
        </row>
        <row r="50">
          <cell r="A50">
            <v>439</v>
          </cell>
          <cell r="B50" t="str">
            <v>SANITARIOS JARDIN REFORMA</v>
          </cell>
          <cell r="C50">
            <v>1416</v>
          </cell>
        </row>
        <row r="51">
          <cell r="A51">
            <v>440</v>
          </cell>
          <cell r="B51" t="str">
            <v>SANITARIOS PLAZUELA LOS ANGELE</v>
          </cell>
          <cell r="C51">
            <v>7550</v>
          </cell>
        </row>
        <row r="52">
          <cell r="A52">
            <v>443</v>
          </cell>
          <cell r="B52" t="str">
            <v>SANITARIOS FERROCARRIL</v>
          </cell>
          <cell r="C52">
            <v>2340</v>
          </cell>
        </row>
        <row r="53">
          <cell r="A53">
            <v>445</v>
          </cell>
          <cell r="B53" t="str">
            <v>SANITARIOS MUSEO MOMIAS</v>
          </cell>
          <cell r="C53">
            <v>2472</v>
          </cell>
        </row>
        <row r="54">
          <cell r="A54">
            <v>447</v>
          </cell>
          <cell r="B54" t="str">
            <v>LAS CALAS</v>
          </cell>
          <cell r="C54">
            <v>300</v>
          </cell>
        </row>
        <row r="55">
          <cell r="A55">
            <v>454</v>
          </cell>
          <cell r="B55" t="str">
            <v>FIESTAS TRADICIONALES</v>
          </cell>
          <cell r="C55">
            <v>1302</v>
          </cell>
        </row>
        <row r="56">
          <cell r="A56">
            <v>467</v>
          </cell>
          <cell r="B56" t="str">
            <v>PRESTADORES DE SERVICIO</v>
          </cell>
          <cell r="C56">
            <v>1613.82</v>
          </cell>
        </row>
        <row r="57">
          <cell r="A57">
            <v>471</v>
          </cell>
          <cell r="B57" t="str">
            <v>SANITARIOS PARDO</v>
          </cell>
          <cell r="C57">
            <v>1500</v>
          </cell>
        </row>
        <row r="58">
          <cell r="A58">
            <v>472</v>
          </cell>
          <cell r="B58" t="str">
            <v>MERCADO GAVIRA</v>
          </cell>
          <cell r="C58">
            <v>1370</v>
          </cell>
        </row>
        <row r="59">
          <cell r="A59">
            <v>479</v>
          </cell>
          <cell r="B59" t="str">
            <v>COMERCIANTES AMBULANTES</v>
          </cell>
          <cell r="C59">
            <v>756</v>
          </cell>
        </row>
        <row r="60">
          <cell r="A60">
            <v>482</v>
          </cell>
          <cell r="B60" t="str">
            <v>CALLEJONEADAS</v>
          </cell>
          <cell r="C60">
            <v>3838.49</v>
          </cell>
        </row>
        <row r="61">
          <cell r="A61">
            <v>484</v>
          </cell>
          <cell r="B61" t="str">
            <v>PERMISO PARA ESPECTÁCULOS O CE</v>
          </cell>
          <cell r="C61">
            <v>627</v>
          </cell>
        </row>
        <row r="62">
          <cell r="A62">
            <v>493</v>
          </cell>
          <cell r="B62" t="str">
            <v>RENOVACION PERMISO P/ USO VIA</v>
          </cell>
          <cell r="C62">
            <v>1984</v>
          </cell>
        </row>
        <row r="63">
          <cell r="A63">
            <v>497</v>
          </cell>
          <cell r="B63" t="str">
            <v>CENTRO ADOC</v>
          </cell>
          <cell r="C63">
            <v>200</v>
          </cell>
        </row>
        <row r="64">
          <cell r="A64">
            <v>502</v>
          </cell>
          <cell r="B64" t="str">
            <v>RECARGOS OTROS IMPTOS Y DERECH</v>
          </cell>
          <cell r="C64">
            <v>2909.63</v>
          </cell>
        </row>
        <row r="65">
          <cell r="A65">
            <v>505</v>
          </cell>
          <cell r="B65" t="str">
            <v>INF AL REG. DE CONST Y CONSER</v>
          </cell>
          <cell r="C65">
            <v>600</v>
          </cell>
        </row>
        <row r="66">
          <cell r="A66">
            <v>506</v>
          </cell>
          <cell r="B66" t="str">
            <v>INFRACCIONES DIRECCION DE FISC</v>
          </cell>
          <cell r="C66">
            <v>590.79999999999995</v>
          </cell>
        </row>
        <row r="67">
          <cell r="A67">
            <v>508</v>
          </cell>
          <cell r="B67" t="str">
            <v>INF LEY DE TRANSITO Y SU REGLA</v>
          </cell>
          <cell r="C67">
            <v>16757</v>
          </cell>
        </row>
        <row r="68">
          <cell r="A68">
            <v>509</v>
          </cell>
          <cell r="B68" t="str">
            <v>EXTEMP VERIFICACION AMB VEHICU</v>
          </cell>
          <cell r="C68">
            <v>2461</v>
          </cell>
        </row>
        <row r="69">
          <cell r="A69">
            <v>511</v>
          </cell>
          <cell r="B69" t="str">
            <v>ADMTVAS NO FISCALES * MPALES*</v>
          </cell>
          <cell r="C69">
            <v>3544.8</v>
          </cell>
        </row>
        <row r="70">
          <cell r="A70">
            <v>526</v>
          </cell>
          <cell r="B70" t="str">
            <v>RESPUESTA DE AYUNTAMIENTO</v>
          </cell>
          <cell r="C70">
            <v>1228</v>
          </cell>
        </row>
        <row r="71">
          <cell r="A71">
            <v>532</v>
          </cell>
          <cell r="B71" t="str">
            <v>FONDO INFRAEST SOCIAL MPAL.</v>
          </cell>
          <cell r="C71">
            <v>2645840</v>
          </cell>
        </row>
        <row r="72">
          <cell r="A72">
            <v>533</v>
          </cell>
          <cell r="B72" t="str">
            <v>FONDO PARA FORTALECIMIENTO MPA</v>
          </cell>
          <cell r="C72">
            <v>6440177</v>
          </cell>
        </row>
        <row r="73">
          <cell r="A73">
            <v>536</v>
          </cell>
          <cell r="B73" t="str">
            <v>PADRON DE PROVEEDORES</v>
          </cell>
          <cell r="C73">
            <v>309</v>
          </cell>
        </row>
        <row r="74">
          <cell r="A74">
            <v>888</v>
          </cell>
          <cell r="B74" t="str">
            <v>COBROS SIMAPAG</v>
          </cell>
          <cell r="C74">
            <v>3194</v>
          </cell>
        </row>
      </sheetData>
      <sheetData sheetId="42" refreshError="1">
        <row r="1">
          <cell r="A1">
            <v>1</v>
          </cell>
          <cell r="B1" t="str">
            <v>IMPTO. PREDIAL URBANO CORRIENT</v>
          </cell>
          <cell r="C1">
            <v>12753.47</v>
          </cell>
        </row>
        <row r="2">
          <cell r="A2">
            <v>2</v>
          </cell>
          <cell r="B2" t="str">
            <v>IMPTO. PREDIAL RUSTICO CORRIEN</v>
          </cell>
          <cell r="C2">
            <v>1075.74</v>
          </cell>
        </row>
        <row r="3">
          <cell r="A3">
            <v>4</v>
          </cell>
          <cell r="B3" t="str">
            <v>RECARGOS 3%</v>
          </cell>
          <cell r="C3">
            <v>6639.67</v>
          </cell>
        </row>
        <row r="4">
          <cell r="A4">
            <v>7</v>
          </cell>
          <cell r="B4" t="str">
            <v>IMPTO. PREDIAL URBANO REZAGO</v>
          </cell>
          <cell r="C4">
            <v>9059.6</v>
          </cell>
        </row>
        <row r="5">
          <cell r="A5">
            <v>8</v>
          </cell>
          <cell r="B5" t="str">
            <v>IMPTO. PREDIAL RUSTICO REZAGO</v>
          </cell>
          <cell r="C5">
            <v>3477</v>
          </cell>
        </row>
        <row r="6">
          <cell r="A6">
            <v>13</v>
          </cell>
          <cell r="B6" t="str">
            <v>HONORARIOS DE COBRANZA</v>
          </cell>
          <cell r="C6">
            <v>2292.42</v>
          </cell>
        </row>
        <row r="7">
          <cell r="A7">
            <v>14</v>
          </cell>
          <cell r="B7" t="str">
            <v>C.O.A. 20%</v>
          </cell>
          <cell r="C7">
            <v>161</v>
          </cell>
        </row>
        <row r="8">
          <cell r="A8">
            <v>103</v>
          </cell>
          <cell r="B8" t="str">
            <v>TRASLACION DE DOMINIO</v>
          </cell>
          <cell r="C8">
            <v>78581.429999999993</v>
          </cell>
        </row>
        <row r="9">
          <cell r="A9">
            <v>104</v>
          </cell>
          <cell r="B9" t="str">
            <v>SOBRE DIVISION Y LOTIFICACION</v>
          </cell>
          <cell r="C9">
            <v>4680</v>
          </cell>
        </row>
        <row r="10">
          <cell r="A10">
            <v>200</v>
          </cell>
          <cell r="B10" t="str">
            <v>RASTRO</v>
          </cell>
          <cell r="C10">
            <v>3428.86</v>
          </cell>
        </row>
        <row r="11">
          <cell r="A11">
            <v>203</v>
          </cell>
          <cell r="B11" t="str">
            <v>PANTEONES CIUDAD</v>
          </cell>
          <cell r="C11">
            <v>1600.12</v>
          </cell>
        </row>
        <row r="12">
          <cell r="A12">
            <v>204</v>
          </cell>
          <cell r="B12" t="str">
            <v>PANTEONES COMUNIDADES</v>
          </cell>
          <cell r="C12">
            <v>1668.16</v>
          </cell>
        </row>
        <row r="13">
          <cell r="A13">
            <v>205</v>
          </cell>
          <cell r="B13" t="str">
            <v>ESTACIONAMIENTO MUSEO MOMIAS</v>
          </cell>
          <cell r="C13">
            <v>1136</v>
          </cell>
        </row>
        <row r="14">
          <cell r="A14">
            <v>206</v>
          </cell>
          <cell r="B14" t="str">
            <v>ESTACIONAMIENTO MERCADO HIDALG</v>
          </cell>
          <cell r="C14">
            <v>904</v>
          </cell>
        </row>
        <row r="15">
          <cell r="A15">
            <v>210</v>
          </cell>
          <cell r="B15" t="str">
            <v>POR LIC. DE CONST. Y AMPLIACIO</v>
          </cell>
          <cell r="C15">
            <v>151297.82</v>
          </cell>
        </row>
        <row r="16">
          <cell r="A16">
            <v>211</v>
          </cell>
          <cell r="B16" t="str">
            <v>POR LIC DE REGULARIZACION DE C</v>
          </cell>
          <cell r="C16">
            <v>4208.2</v>
          </cell>
        </row>
        <row r="17">
          <cell r="A17">
            <v>221</v>
          </cell>
          <cell r="B17" t="str">
            <v>LIC USO SUELO ALIN N. OFIC COM</v>
          </cell>
          <cell r="C17">
            <v>503.22</v>
          </cell>
        </row>
        <row r="18">
          <cell r="A18">
            <v>229</v>
          </cell>
          <cell r="B18" t="str">
            <v>CONSTANCIAS DE VALOR FISCAL</v>
          </cell>
          <cell r="C18">
            <v>1209.54</v>
          </cell>
        </row>
        <row r="19">
          <cell r="A19">
            <v>244</v>
          </cell>
          <cell r="B19" t="str">
            <v>EXP DE LIC O PERM P/ ESTAB DE</v>
          </cell>
          <cell r="C19">
            <v>677.32</v>
          </cell>
        </row>
        <row r="20">
          <cell r="A20">
            <v>248</v>
          </cell>
          <cell r="B20" t="str">
            <v>ESTACIONAMIENTO EX. EST. FERRO</v>
          </cell>
          <cell r="C20">
            <v>550</v>
          </cell>
        </row>
        <row r="21">
          <cell r="A21">
            <v>249</v>
          </cell>
          <cell r="B21" t="str">
            <v>REGUL. PROR.LIC.CONT.75% DER.</v>
          </cell>
          <cell r="C21">
            <v>266.95999999999998</v>
          </cell>
        </row>
        <row r="22">
          <cell r="A22">
            <v>253</v>
          </cell>
          <cell r="B22" t="str">
            <v>ESTACIONAMIENTO EMBAJADORAS  (</v>
          </cell>
          <cell r="C22">
            <v>1865</v>
          </cell>
        </row>
        <row r="23">
          <cell r="A23">
            <v>254</v>
          </cell>
          <cell r="B23" t="str">
            <v>POR CERTIF.TERMINO DE OBRA</v>
          </cell>
          <cell r="C23">
            <v>315.62</v>
          </cell>
        </row>
        <row r="24">
          <cell r="A24">
            <v>256</v>
          </cell>
          <cell r="B24" t="str">
            <v>POR ALINEAM. N° USO HABIT</v>
          </cell>
          <cell r="C24">
            <v>2397.13</v>
          </cell>
        </row>
        <row r="25">
          <cell r="A25">
            <v>268</v>
          </cell>
          <cell r="B25" t="str">
            <v>CASA DE LA CULTURA</v>
          </cell>
          <cell r="C25">
            <v>714.6</v>
          </cell>
        </row>
        <row r="26">
          <cell r="A26">
            <v>274</v>
          </cell>
          <cell r="B26" t="str">
            <v>EXTENSION DE HORARIO</v>
          </cell>
          <cell r="C26">
            <v>2722.4</v>
          </cell>
        </row>
        <row r="27">
          <cell r="A27">
            <v>276</v>
          </cell>
          <cell r="B27" t="str">
            <v>CONSTANCIAS DIRECCION DE TRANS</v>
          </cell>
          <cell r="C27">
            <v>1381.32</v>
          </cell>
        </row>
        <row r="28">
          <cell r="A28">
            <v>278</v>
          </cell>
          <cell r="B28" t="str">
            <v>CONSTANCIAS QUE EXPIDAN LAS DE</v>
          </cell>
          <cell r="C28">
            <v>613.91999999999996</v>
          </cell>
        </row>
        <row r="29">
          <cell r="A29">
            <v>280</v>
          </cell>
          <cell r="B29" t="str">
            <v>SERVICIOS CONTROL CANINO</v>
          </cell>
          <cell r="C29">
            <v>91.72</v>
          </cell>
        </row>
        <row r="30">
          <cell r="A30">
            <v>295</v>
          </cell>
          <cell r="B30" t="str">
            <v>CONSTANCIA DE UBICACION DE PRE</v>
          </cell>
          <cell r="C30">
            <v>154.36000000000001</v>
          </cell>
        </row>
        <row r="31">
          <cell r="A31">
            <v>405</v>
          </cell>
          <cell r="B31" t="str">
            <v>CENTRO DE CONVIVENCIA EL ENCIN</v>
          </cell>
          <cell r="C31">
            <v>943</v>
          </cell>
        </row>
        <row r="32">
          <cell r="A32">
            <v>407</v>
          </cell>
          <cell r="B32" t="str">
            <v>MUSEO MOMIAS</v>
          </cell>
          <cell r="C32">
            <v>109555</v>
          </cell>
        </row>
        <row r="33">
          <cell r="A33">
            <v>408</v>
          </cell>
          <cell r="B33" t="str">
            <v>SALON CULTO A LA MUERTE</v>
          </cell>
          <cell r="C33">
            <v>9780</v>
          </cell>
        </row>
        <row r="34">
          <cell r="A34">
            <v>410</v>
          </cell>
          <cell r="B34" t="str">
            <v>MONUMENTO AL PIPILA</v>
          </cell>
          <cell r="C34">
            <v>2340</v>
          </cell>
        </row>
        <row r="35">
          <cell r="A35">
            <v>411</v>
          </cell>
          <cell r="B35" t="str">
            <v>MERCADO HIDALGO</v>
          </cell>
          <cell r="C35">
            <v>1512</v>
          </cell>
        </row>
        <row r="36">
          <cell r="A36">
            <v>412</v>
          </cell>
          <cell r="B36" t="str">
            <v>MERCADO EMBAJADORAS</v>
          </cell>
          <cell r="C36">
            <v>685.32</v>
          </cell>
        </row>
        <row r="37">
          <cell r="A37">
            <v>428</v>
          </cell>
          <cell r="B37" t="str">
            <v>COMERCIANTES SEMIFIJOS</v>
          </cell>
          <cell r="C37">
            <v>5037.32</v>
          </cell>
        </row>
        <row r="38">
          <cell r="A38">
            <v>433</v>
          </cell>
          <cell r="B38" t="str">
            <v>SOBRANTES</v>
          </cell>
          <cell r="C38">
            <v>5.57</v>
          </cell>
        </row>
        <row r="39">
          <cell r="A39">
            <v>437</v>
          </cell>
          <cell r="B39" t="str">
            <v>SANITARIOS MDO. EMBAJADORAS</v>
          </cell>
          <cell r="C39">
            <v>984</v>
          </cell>
        </row>
        <row r="40">
          <cell r="A40">
            <v>438</v>
          </cell>
          <cell r="B40" t="str">
            <v>SANITARIOS MDO. HIDALGO</v>
          </cell>
          <cell r="C40">
            <v>2936</v>
          </cell>
        </row>
        <row r="41">
          <cell r="A41">
            <v>439</v>
          </cell>
          <cell r="B41" t="str">
            <v>SANITARIOS JARDIN REFORMA</v>
          </cell>
          <cell r="C41">
            <v>228</v>
          </cell>
        </row>
        <row r="42">
          <cell r="A42">
            <v>445</v>
          </cell>
          <cell r="B42" t="str">
            <v>SANITARIOS MUSEO MOMIAS</v>
          </cell>
          <cell r="C42">
            <v>568</v>
          </cell>
        </row>
        <row r="43">
          <cell r="A43">
            <v>447</v>
          </cell>
          <cell r="B43" t="str">
            <v>LAS CALAS</v>
          </cell>
          <cell r="C43">
            <v>700</v>
          </cell>
        </row>
        <row r="44">
          <cell r="A44">
            <v>463</v>
          </cell>
          <cell r="B44" t="str">
            <v>SALIDA DE GRUAS</v>
          </cell>
          <cell r="C44">
            <v>228</v>
          </cell>
        </row>
        <row r="45">
          <cell r="A45">
            <v>464</v>
          </cell>
          <cell r="B45" t="str">
            <v>ARRASTRE DE VEHICULOS INFRACCI</v>
          </cell>
          <cell r="C45">
            <v>64</v>
          </cell>
        </row>
        <row r="46">
          <cell r="A46">
            <v>479</v>
          </cell>
          <cell r="B46" t="str">
            <v>COMERCIANTES AMBULANTES</v>
          </cell>
          <cell r="C46">
            <v>840</v>
          </cell>
        </row>
        <row r="47">
          <cell r="A47">
            <v>482</v>
          </cell>
          <cell r="B47" t="str">
            <v>CALLEJONEADAS</v>
          </cell>
          <cell r="C47">
            <v>2163</v>
          </cell>
        </row>
        <row r="48">
          <cell r="A48">
            <v>483</v>
          </cell>
          <cell r="B48" t="str">
            <v>PROMOTOR TURISTICO</v>
          </cell>
          <cell r="C48">
            <v>12960</v>
          </cell>
        </row>
        <row r="49">
          <cell r="A49">
            <v>484</v>
          </cell>
          <cell r="B49" t="str">
            <v>PERMISO PARA ESPECTÁCULOS O CE</v>
          </cell>
          <cell r="C49">
            <v>209</v>
          </cell>
        </row>
        <row r="50">
          <cell r="A50">
            <v>491</v>
          </cell>
          <cell r="B50" t="str">
            <v>ESTRUCTURAS, CONSTRUCCIONES O</v>
          </cell>
          <cell r="C50">
            <v>99</v>
          </cell>
        </row>
        <row r="51">
          <cell r="A51">
            <v>497</v>
          </cell>
          <cell r="B51" t="str">
            <v>CENTRO ADOC</v>
          </cell>
          <cell r="C51">
            <v>800</v>
          </cell>
        </row>
        <row r="52">
          <cell r="A52">
            <v>502</v>
          </cell>
          <cell r="B52" t="str">
            <v>RECARGOS OTROS IMPTOS Y DERECH</v>
          </cell>
          <cell r="C52">
            <v>1781.48</v>
          </cell>
        </row>
        <row r="53">
          <cell r="A53">
            <v>507</v>
          </cell>
          <cell r="B53" t="str">
            <v>INF AL BANDO POLICIA Y BUEN GO</v>
          </cell>
          <cell r="C53">
            <v>500</v>
          </cell>
        </row>
        <row r="54">
          <cell r="A54">
            <v>508</v>
          </cell>
          <cell r="B54" t="str">
            <v>INF LEY DE TRANSITO Y SU REGLA</v>
          </cell>
          <cell r="C54">
            <v>10531.5</v>
          </cell>
        </row>
        <row r="55">
          <cell r="A55">
            <v>509</v>
          </cell>
          <cell r="B55" t="str">
            <v>EXTEMP VERIFICACION AMB VEHICU</v>
          </cell>
          <cell r="C55">
            <v>633</v>
          </cell>
        </row>
        <row r="56">
          <cell r="A56">
            <v>526</v>
          </cell>
          <cell r="B56" t="str">
            <v>RESPUESTA DE AYUNTAMIENTO</v>
          </cell>
          <cell r="C56">
            <v>614</v>
          </cell>
        </row>
        <row r="57">
          <cell r="A57">
            <v>888</v>
          </cell>
          <cell r="B57" t="str">
            <v>COBROS SIMAPAG</v>
          </cell>
          <cell r="C57">
            <v>864</v>
          </cell>
        </row>
      </sheetData>
      <sheetData sheetId="43" refreshError="1">
        <row r="1">
          <cell r="A1">
            <v>1</v>
          </cell>
          <cell r="B1" t="str">
            <v>IMPTO. PREDIAL URBANO CORRIENT</v>
          </cell>
          <cell r="C1">
            <v>24063.98</v>
          </cell>
        </row>
        <row r="2">
          <cell r="A2">
            <v>2</v>
          </cell>
          <cell r="B2" t="str">
            <v>IMPTO. PREDIAL RUSTICO CORRIEN</v>
          </cell>
          <cell r="C2">
            <v>1386.96</v>
          </cell>
        </row>
        <row r="3">
          <cell r="A3">
            <v>4</v>
          </cell>
          <cell r="B3" t="str">
            <v>RECARGOS *3%*</v>
          </cell>
          <cell r="C3">
            <v>15939.14</v>
          </cell>
        </row>
        <row r="4">
          <cell r="A4">
            <v>7</v>
          </cell>
          <cell r="B4" t="str">
            <v>IMPTO. PREDIAL URBANO REZAGO</v>
          </cell>
          <cell r="C4">
            <v>61448.26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6202.96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6478.18</v>
          </cell>
        </row>
        <row r="9">
          <cell r="A9">
            <v>200</v>
          </cell>
          <cell r="B9" t="str">
            <v>RASTRO</v>
          </cell>
          <cell r="C9">
            <v>3603.78</v>
          </cell>
        </row>
        <row r="10">
          <cell r="A10">
            <v>203</v>
          </cell>
          <cell r="B10" t="str">
            <v>PANTEONES CIUDAD</v>
          </cell>
          <cell r="C10">
            <v>4289.4399999999996</v>
          </cell>
        </row>
        <row r="11">
          <cell r="A11">
            <v>204</v>
          </cell>
          <cell r="B11" t="str">
            <v>PANTEONES COMUNIDADES</v>
          </cell>
          <cell r="C11">
            <v>289.8</v>
          </cell>
        </row>
        <row r="12">
          <cell r="A12">
            <v>205</v>
          </cell>
          <cell r="B12" t="str">
            <v>ESTACIONAMIENTO MUSEO MOMIAS</v>
          </cell>
          <cell r="C12">
            <v>360</v>
          </cell>
        </row>
        <row r="13">
          <cell r="A13">
            <v>206</v>
          </cell>
          <cell r="B13" t="str">
            <v>ESTACIONAMIENTO MERCADO HIDALG</v>
          </cell>
          <cell r="C13">
            <v>832</v>
          </cell>
        </row>
        <row r="14">
          <cell r="A14">
            <v>210</v>
          </cell>
          <cell r="B14" t="str">
            <v>POR LIC. DE CONST. Y AMPLIACIO</v>
          </cell>
          <cell r="C14">
            <v>439.48</v>
          </cell>
        </row>
        <row r="15">
          <cell r="A15">
            <v>211</v>
          </cell>
          <cell r="B15" t="str">
            <v>POR LIC DE REGULARIZACION DE C</v>
          </cell>
          <cell r="C15">
            <v>1014.4</v>
          </cell>
        </row>
        <row r="16">
          <cell r="A16">
            <v>217</v>
          </cell>
          <cell r="B16" t="str">
            <v>ANALISIS DE FAC PARA DIV LOT O</v>
          </cell>
          <cell r="C16">
            <v>719.43</v>
          </cell>
        </row>
        <row r="17">
          <cell r="A17">
            <v>221</v>
          </cell>
          <cell r="B17" t="str">
            <v>LIC USO SUELO ALIN N. OFIC COM</v>
          </cell>
          <cell r="C17">
            <v>6259.16</v>
          </cell>
        </row>
        <row r="18">
          <cell r="A18">
            <v>229</v>
          </cell>
          <cell r="B18" t="str">
            <v>CONSTANCIAS DE VALOR FISCAL</v>
          </cell>
          <cell r="C18">
            <v>1209.77</v>
          </cell>
        </row>
        <row r="19">
          <cell r="A19">
            <v>244</v>
          </cell>
          <cell r="B19" t="str">
            <v>EXP DE LIC O PERM P/ ESTAB DE</v>
          </cell>
          <cell r="C19">
            <v>148.72</v>
          </cell>
        </row>
        <row r="20">
          <cell r="A20">
            <v>248</v>
          </cell>
          <cell r="B20" t="str">
            <v>ESTACIONAMIENTO EX. EST. FERRO</v>
          </cell>
          <cell r="C20">
            <v>1143</v>
          </cell>
        </row>
        <row r="21">
          <cell r="A21">
            <v>253</v>
          </cell>
          <cell r="B21" t="str">
            <v>ESTACIONAMIENTO EMBAJADORAS  (</v>
          </cell>
          <cell r="C21">
            <v>3007</v>
          </cell>
        </row>
        <row r="22">
          <cell r="A22">
            <v>256</v>
          </cell>
          <cell r="B22" t="str">
            <v>POR ALINEAM. N° USO HABIT</v>
          </cell>
          <cell r="C22">
            <v>5876.83</v>
          </cell>
        </row>
        <row r="23">
          <cell r="A23">
            <v>267</v>
          </cell>
          <cell r="B23" t="str">
            <v>CONSTANCIA  DE VERIFICACION PR</v>
          </cell>
          <cell r="C23">
            <v>135.86000000000001</v>
          </cell>
        </row>
        <row r="24">
          <cell r="A24">
            <v>274</v>
          </cell>
          <cell r="B24" t="str">
            <v>EXTENSION DE HORARIO</v>
          </cell>
          <cell r="C24">
            <v>2041.8</v>
          </cell>
        </row>
        <row r="25">
          <cell r="A25">
            <v>275</v>
          </cell>
          <cell r="B25" t="str">
            <v>CONSTANCIAS DIRECCION DE ECOLO</v>
          </cell>
          <cell r="C25">
            <v>153.47999999999999</v>
          </cell>
        </row>
        <row r="26">
          <cell r="A26">
            <v>276</v>
          </cell>
          <cell r="B26" t="str">
            <v>CONSTANCIAS DIRECCION DE TRANS</v>
          </cell>
          <cell r="C26">
            <v>306.95999999999998</v>
          </cell>
        </row>
        <row r="27">
          <cell r="A27">
            <v>278</v>
          </cell>
          <cell r="B27" t="str">
            <v>CONSTANCIAS QUE EXPIDAN LAS DE</v>
          </cell>
          <cell r="C27">
            <v>690.66</v>
          </cell>
        </row>
        <row r="28">
          <cell r="A28">
            <v>286</v>
          </cell>
          <cell r="B28" t="str">
            <v>PERMISO SUPLETORIO DE TRANSPOR</v>
          </cell>
          <cell r="C28">
            <v>90.56</v>
          </cell>
        </row>
        <row r="29">
          <cell r="A29">
            <v>295</v>
          </cell>
          <cell r="B29" t="str">
            <v>CONSTANCIA DE UBICACION DE PRE</v>
          </cell>
          <cell r="C29">
            <v>77.180000000000007</v>
          </cell>
        </row>
        <row r="30">
          <cell r="A30">
            <v>405</v>
          </cell>
          <cell r="B30" t="str">
            <v>CENTRO DE CONVIVENCIA EL ENCIN</v>
          </cell>
          <cell r="C30">
            <v>175</v>
          </cell>
        </row>
        <row r="31">
          <cell r="A31">
            <v>407</v>
          </cell>
          <cell r="B31" t="str">
            <v>MUSEO MOMIAS</v>
          </cell>
          <cell r="C31">
            <v>19716</v>
          </cell>
        </row>
        <row r="32">
          <cell r="A32">
            <v>408</v>
          </cell>
          <cell r="B32" t="str">
            <v>SALON CULTO A LA MUERTE</v>
          </cell>
          <cell r="C32">
            <v>840</v>
          </cell>
        </row>
        <row r="33">
          <cell r="A33">
            <v>410</v>
          </cell>
          <cell r="B33" t="str">
            <v>MONUMENTO AL PIPILA</v>
          </cell>
          <cell r="C33">
            <v>730</v>
          </cell>
        </row>
        <row r="34">
          <cell r="A34">
            <v>412</v>
          </cell>
          <cell r="B34" t="str">
            <v>MERCADO EMBAJADORAS</v>
          </cell>
          <cell r="C34">
            <v>1320</v>
          </cell>
        </row>
        <row r="35">
          <cell r="A35">
            <v>414</v>
          </cell>
          <cell r="B35" t="str">
            <v>OTROS PRODUCTOS</v>
          </cell>
          <cell r="C35">
            <v>369</v>
          </cell>
        </row>
        <row r="36">
          <cell r="A36">
            <v>421</v>
          </cell>
          <cell r="B36" t="str">
            <v>DECLARACIONES, FORMATOS Y AVIS</v>
          </cell>
          <cell r="C36">
            <v>27</v>
          </cell>
        </row>
        <row r="37">
          <cell r="A37">
            <v>428</v>
          </cell>
          <cell r="B37" t="str">
            <v>COMERCIANTES SEMIFIJOS</v>
          </cell>
          <cell r="C37">
            <v>4228</v>
          </cell>
        </row>
        <row r="38">
          <cell r="A38">
            <v>433</v>
          </cell>
          <cell r="B38" t="str">
            <v>SOBRANTES</v>
          </cell>
          <cell r="C38">
            <v>30.21</v>
          </cell>
        </row>
        <row r="39">
          <cell r="A39">
            <v>437</v>
          </cell>
          <cell r="B39" t="str">
            <v>SANITARIOS MDO. EMBAJADORAS</v>
          </cell>
          <cell r="C39">
            <v>1976</v>
          </cell>
        </row>
        <row r="40">
          <cell r="A40">
            <v>438</v>
          </cell>
          <cell r="B40" t="str">
            <v>SANITARIOS MDO. HIDALGO</v>
          </cell>
          <cell r="C40">
            <v>1692</v>
          </cell>
        </row>
        <row r="41">
          <cell r="A41">
            <v>445</v>
          </cell>
          <cell r="B41" t="str">
            <v>SANITARIOS MUSEO MOMIAS</v>
          </cell>
          <cell r="C41">
            <v>484</v>
          </cell>
        </row>
        <row r="42">
          <cell r="A42">
            <v>447</v>
          </cell>
          <cell r="B42" t="str">
            <v>LAS CALAS</v>
          </cell>
          <cell r="C42">
            <v>100</v>
          </cell>
        </row>
        <row r="43">
          <cell r="A43">
            <v>481</v>
          </cell>
          <cell r="B43" t="str">
            <v>REPARTO DE VOLANTES</v>
          </cell>
          <cell r="C43">
            <v>177</v>
          </cell>
        </row>
        <row r="44">
          <cell r="A44">
            <v>484</v>
          </cell>
          <cell r="B44" t="str">
            <v>PERMISO PARA ESPECTÁCULOS O CE</v>
          </cell>
          <cell r="C44">
            <v>836</v>
          </cell>
        </row>
        <row r="45">
          <cell r="A45">
            <v>485</v>
          </cell>
          <cell r="B45" t="str">
            <v>SELLADO DE BOLETOS</v>
          </cell>
          <cell r="C45">
            <v>412</v>
          </cell>
        </row>
        <row r="46">
          <cell r="A46">
            <v>493</v>
          </cell>
          <cell r="B46" t="str">
            <v>RENOVACION PERMISO P/ USO VIA</v>
          </cell>
          <cell r="C46">
            <v>124</v>
          </cell>
        </row>
        <row r="47">
          <cell r="A47">
            <v>502</v>
          </cell>
          <cell r="B47" t="str">
            <v>RECARGOS OTROS IMPTOS Y DERECH</v>
          </cell>
          <cell r="C47">
            <v>291.58999999999997</v>
          </cell>
        </row>
        <row r="48">
          <cell r="A48">
            <v>504</v>
          </cell>
          <cell r="B48" t="str">
            <v>AVISO EXTEMP TERM DE OBRA</v>
          </cell>
          <cell r="C48">
            <v>1182</v>
          </cell>
        </row>
        <row r="49">
          <cell r="A49">
            <v>506</v>
          </cell>
          <cell r="B49" t="str">
            <v>INFRACCIONES DIRECCION DE FISC</v>
          </cell>
          <cell r="C49">
            <v>3544.8</v>
          </cell>
        </row>
        <row r="50">
          <cell r="A50">
            <v>507</v>
          </cell>
          <cell r="B50" t="str">
            <v>INF AL BANDO POLICIA Y BUEN GO</v>
          </cell>
          <cell r="C50">
            <v>700</v>
          </cell>
        </row>
        <row r="51">
          <cell r="A51">
            <v>508</v>
          </cell>
          <cell r="B51" t="str">
            <v>INF LEY DE TRANSITO Y SU REGLA</v>
          </cell>
          <cell r="C51">
            <v>7928.27</v>
          </cell>
        </row>
        <row r="52">
          <cell r="A52">
            <v>509</v>
          </cell>
          <cell r="B52" t="str">
            <v>EXTEMP VERIFICACION AMB VEHICU</v>
          </cell>
          <cell r="C52">
            <v>562</v>
          </cell>
        </row>
        <row r="53">
          <cell r="A53">
            <v>526</v>
          </cell>
          <cell r="B53" t="str">
            <v>RESPUESTA DE AYUNTAMIENTO</v>
          </cell>
          <cell r="C53">
            <v>1228</v>
          </cell>
        </row>
        <row r="54">
          <cell r="A54">
            <v>536</v>
          </cell>
          <cell r="B54" t="str">
            <v>PADRON DE PROVEEDORES</v>
          </cell>
          <cell r="C54">
            <v>309</v>
          </cell>
        </row>
        <row r="55">
          <cell r="A55">
            <v>888</v>
          </cell>
          <cell r="B55" t="str">
            <v>COBROS SIMAPAG</v>
          </cell>
          <cell r="C55">
            <v>3440</v>
          </cell>
        </row>
      </sheetData>
      <sheetData sheetId="44" refreshError="1">
        <row r="1">
          <cell r="A1">
            <v>1</v>
          </cell>
          <cell r="B1" t="str">
            <v>IMPTO. PREDIAL URBANO CORRIENT</v>
          </cell>
          <cell r="C1">
            <v>10059.84</v>
          </cell>
        </row>
        <row r="2">
          <cell r="A2">
            <v>2</v>
          </cell>
          <cell r="B2" t="str">
            <v>IMPTO. PREDIAL RUSTICO CORRIEN</v>
          </cell>
          <cell r="C2">
            <v>903.48</v>
          </cell>
        </row>
        <row r="3">
          <cell r="A3">
            <v>4</v>
          </cell>
          <cell r="B3" t="str">
            <v>RECARGOS *3%*</v>
          </cell>
          <cell r="C3">
            <v>2269.2800000000002</v>
          </cell>
        </row>
        <row r="4">
          <cell r="A4">
            <v>7</v>
          </cell>
          <cell r="B4" t="str">
            <v>IMPTO. PREDIAL URBANO REZAGO</v>
          </cell>
          <cell r="C4">
            <v>4581.08</v>
          </cell>
        </row>
        <row r="5">
          <cell r="A5">
            <v>13</v>
          </cell>
          <cell r="B5" t="str">
            <v>HONORARIOS DE COBRANZA</v>
          </cell>
          <cell r="C5">
            <v>997.6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110</v>
          </cell>
          <cell r="B7" t="str">
            <v>ESPECTACULOS PUBLICOS ESPORADI</v>
          </cell>
          <cell r="C7">
            <v>3470.5</v>
          </cell>
        </row>
        <row r="8">
          <cell r="A8">
            <v>203</v>
          </cell>
          <cell r="B8" t="str">
            <v>PANTEONES CIUDAD</v>
          </cell>
          <cell r="C8">
            <v>1668.16</v>
          </cell>
        </row>
        <row r="9">
          <cell r="A9">
            <v>204</v>
          </cell>
          <cell r="B9" t="str">
            <v>PANTEONES COMUNIDADES</v>
          </cell>
          <cell r="C9">
            <v>1738.8</v>
          </cell>
        </row>
        <row r="10">
          <cell r="A10">
            <v>205</v>
          </cell>
          <cell r="B10" t="str">
            <v>ESTACIONAMIENTO MUSEO MOMIAS</v>
          </cell>
          <cell r="C10">
            <v>3881</v>
          </cell>
        </row>
        <row r="11">
          <cell r="A11">
            <v>206</v>
          </cell>
          <cell r="B11" t="str">
            <v>ESTACIONAMIENTO MERCADO HIDALG</v>
          </cell>
          <cell r="C11">
            <v>2675</v>
          </cell>
        </row>
        <row r="12">
          <cell r="A12">
            <v>207</v>
          </cell>
          <cell r="B12" t="str">
            <v>ESTAC.  MERCADO EMBAJADORAS</v>
          </cell>
          <cell r="C12">
            <v>968</v>
          </cell>
        </row>
        <row r="13">
          <cell r="A13">
            <v>217</v>
          </cell>
          <cell r="B13" t="str">
            <v>ANALISIS DE FAC PARA DIV LOT O</v>
          </cell>
          <cell r="C13">
            <v>1918.48</v>
          </cell>
        </row>
        <row r="14">
          <cell r="A14">
            <v>221</v>
          </cell>
          <cell r="B14" t="str">
            <v>LIC USO SUELO ALIN N. OFIC COM</v>
          </cell>
          <cell r="C14">
            <v>754.83</v>
          </cell>
        </row>
        <row r="15">
          <cell r="A15">
            <v>229</v>
          </cell>
          <cell r="B15" t="str">
            <v>CONSTANCIAS DE VALOR FISCAL</v>
          </cell>
          <cell r="C15">
            <v>241.77</v>
          </cell>
        </row>
        <row r="16">
          <cell r="A16">
            <v>248</v>
          </cell>
          <cell r="B16" t="str">
            <v>ESTACIONAMIENTO EX. EST. FERRO</v>
          </cell>
          <cell r="C16">
            <v>9317</v>
          </cell>
        </row>
        <row r="17">
          <cell r="A17">
            <v>253</v>
          </cell>
          <cell r="B17" t="str">
            <v>ESTACIONAMIENTO EMBAJADORAS  (</v>
          </cell>
          <cell r="C17">
            <v>6261</v>
          </cell>
        </row>
        <row r="18">
          <cell r="A18">
            <v>256</v>
          </cell>
          <cell r="B18" t="str">
            <v>POR ALINEAM. N° USO HABIT</v>
          </cell>
          <cell r="C18">
            <v>9175.25</v>
          </cell>
        </row>
        <row r="19">
          <cell r="A19">
            <v>276</v>
          </cell>
          <cell r="B19" t="str">
            <v>CONSTANCIAS DIRECCION DE TRANS</v>
          </cell>
          <cell r="C19">
            <v>76.739999999999995</v>
          </cell>
        </row>
        <row r="20">
          <cell r="A20">
            <v>278</v>
          </cell>
          <cell r="B20" t="str">
            <v>CONSTANCIAS QUE EXPIDAN LAS DE</v>
          </cell>
          <cell r="C20">
            <v>306.95999999999998</v>
          </cell>
        </row>
        <row r="21">
          <cell r="A21">
            <v>295</v>
          </cell>
          <cell r="B21" t="str">
            <v>CONSTANCIA DE UBICACION DE PRE</v>
          </cell>
          <cell r="C21">
            <v>77.180000000000007</v>
          </cell>
        </row>
        <row r="22">
          <cell r="A22">
            <v>405</v>
          </cell>
          <cell r="B22" t="str">
            <v>CENTRO DE CONVIVENCIA EL ENCIN</v>
          </cell>
          <cell r="C22">
            <v>1024</v>
          </cell>
        </row>
        <row r="23">
          <cell r="A23">
            <v>407</v>
          </cell>
          <cell r="B23" t="str">
            <v>MUSEO MOMIAS</v>
          </cell>
          <cell r="C23">
            <v>267645</v>
          </cell>
        </row>
        <row r="24">
          <cell r="A24">
            <v>408</v>
          </cell>
          <cell r="B24" t="str">
            <v>SALON CULTO A LA MUERTE</v>
          </cell>
          <cell r="C24">
            <v>19125</v>
          </cell>
        </row>
        <row r="25">
          <cell r="A25">
            <v>410</v>
          </cell>
          <cell r="B25" t="str">
            <v>MONUMENTO AL PIPILA</v>
          </cell>
          <cell r="C25">
            <v>5020</v>
          </cell>
        </row>
        <row r="26">
          <cell r="A26">
            <v>412</v>
          </cell>
          <cell r="B26" t="str">
            <v>MERCADO EMBAJADORAS</v>
          </cell>
          <cell r="C26">
            <v>228.8</v>
          </cell>
        </row>
        <row r="27">
          <cell r="A27">
            <v>428</v>
          </cell>
          <cell r="B27" t="str">
            <v>COMERCIANTES SEMIFIJOS</v>
          </cell>
          <cell r="C27">
            <v>4406</v>
          </cell>
        </row>
        <row r="28">
          <cell r="A28">
            <v>433</v>
          </cell>
          <cell r="B28" t="str">
            <v>SOBRANTES</v>
          </cell>
          <cell r="C28">
            <v>7.36</v>
          </cell>
        </row>
        <row r="29">
          <cell r="A29">
            <v>437</v>
          </cell>
          <cell r="B29" t="str">
            <v>SANITARIOS MDO. EMBAJADORAS</v>
          </cell>
          <cell r="C29">
            <v>3744</v>
          </cell>
        </row>
        <row r="30">
          <cell r="A30">
            <v>438</v>
          </cell>
          <cell r="B30" t="str">
            <v>SANITARIOS MDO. HIDALGO</v>
          </cell>
          <cell r="C30">
            <v>6668</v>
          </cell>
        </row>
        <row r="31">
          <cell r="A31">
            <v>439</v>
          </cell>
          <cell r="B31" t="str">
            <v>SANITARIOS JARDIN REFORMA</v>
          </cell>
          <cell r="C31">
            <v>1916</v>
          </cell>
        </row>
        <row r="32">
          <cell r="A32">
            <v>443</v>
          </cell>
          <cell r="B32" t="str">
            <v>SANITARIOS FERROCARRIL</v>
          </cell>
          <cell r="C32">
            <v>5352</v>
          </cell>
        </row>
        <row r="33">
          <cell r="A33">
            <v>445</v>
          </cell>
          <cell r="B33" t="str">
            <v>SANITARIOS MUSEO MOMIAS</v>
          </cell>
          <cell r="C33">
            <v>4262</v>
          </cell>
        </row>
        <row r="34">
          <cell r="A34">
            <v>447</v>
          </cell>
          <cell r="B34" t="str">
            <v>LAS CALAS</v>
          </cell>
          <cell r="C34">
            <v>500</v>
          </cell>
        </row>
        <row r="35">
          <cell r="A35">
            <v>482</v>
          </cell>
          <cell r="B35" t="str">
            <v>CALLEJONEADAS</v>
          </cell>
          <cell r="C35">
            <v>809.85</v>
          </cell>
        </row>
        <row r="36">
          <cell r="A36">
            <v>493</v>
          </cell>
          <cell r="B36" t="str">
            <v>RENOVACION PERMISO P/ USO VIA</v>
          </cell>
          <cell r="C36">
            <v>234</v>
          </cell>
        </row>
        <row r="37">
          <cell r="A37">
            <v>502</v>
          </cell>
          <cell r="B37" t="str">
            <v>RECARGOS OTROS IMPTOS Y DERECH</v>
          </cell>
          <cell r="C37">
            <v>511.25</v>
          </cell>
        </row>
        <row r="38">
          <cell r="A38">
            <v>507</v>
          </cell>
          <cell r="B38" t="str">
            <v>INF AL BANDO POLICIA Y BUEN GO</v>
          </cell>
          <cell r="C38">
            <v>3950</v>
          </cell>
        </row>
        <row r="39">
          <cell r="A39">
            <v>508</v>
          </cell>
          <cell r="B39" t="str">
            <v>INF LEY DE TRANSITO Y SU REGLA</v>
          </cell>
          <cell r="C39">
            <v>7619.5</v>
          </cell>
        </row>
        <row r="40">
          <cell r="A40">
            <v>888</v>
          </cell>
          <cell r="B40" t="str">
            <v>COBROS SIMAPAG</v>
          </cell>
          <cell r="C40">
            <v>476</v>
          </cell>
        </row>
      </sheetData>
      <sheetData sheetId="45" refreshError="1">
        <row r="1">
          <cell r="A1">
            <v>203</v>
          </cell>
          <cell r="B1" t="str">
            <v>PANTEONES CIUDAD</v>
          </cell>
          <cell r="C1">
            <v>1668.16</v>
          </cell>
        </row>
        <row r="2">
          <cell r="A2">
            <v>204</v>
          </cell>
          <cell r="B2" t="str">
            <v>PANTEONES COMUNIDADES</v>
          </cell>
          <cell r="C2">
            <v>534.47</v>
          </cell>
        </row>
        <row r="3">
          <cell r="A3">
            <v>433</v>
          </cell>
          <cell r="B3" t="str">
            <v>SOBRANTES</v>
          </cell>
          <cell r="C3">
            <v>0.37</v>
          </cell>
        </row>
        <row r="4">
          <cell r="A4">
            <v>447</v>
          </cell>
          <cell r="B4" t="str">
            <v>LAS CALAS</v>
          </cell>
          <cell r="C4">
            <v>200</v>
          </cell>
        </row>
        <row r="5">
          <cell r="A5">
            <v>507</v>
          </cell>
          <cell r="B5" t="str">
            <v>INF AL BANDO POLICIA Y BUEN GO</v>
          </cell>
          <cell r="C5">
            <v>2700</v>
          </cell>
        </row>
        <row r="6">
          <cell r="A6">
            <v>508</v>
          </cell>
          <cell r="B6" t="str">
            <v>INF LEY DE TRANSITO Y SU REGLA</v>
          </cell>
          <cell r="C6">
            <v>7177.55</v>
          </cell>
        </row>
      </sheetData>
      <sheetData sheetId="46" refreshError="1">
        <row r="1">
          <cell r="A1">
            <v>1</v>
          </cell>
          <cell r="B1" t="str">
            <v>IMPTO. PREDIAL URBANO CORRIENT</v>
          </cell>
          <cell r="C1">
            <v>37343.24</v>
          </cell>
        </row>
        <row r="2">
          <cell r="A2">
            <v>2</v>
          </cell>
          <cell r="B2" t="str">
            <v>IMPTO. PREDIAL RUSTICO CORRIEN</v>
          </cell>
          <cell r="C2">
            <v>3701.7</v>
          </cell>
        </row>
        <row r="3">
          <cell r="A3">
            <v>4</v>
          </cell>
          <cell r="B3" t="str">
            <v>RECARGOS *3%*</v>
          </cell>
          <cell r="C3">
            <v>17383.669999999998</v>
          </cell>
        </row>
        <row r="4">
          <cell r="A4">
            <v>7</v>
          </cell>
          <cell r="B4" t="str">
            <v>IMPTO. PREDIAL URBANO REZAGO</v>
          </cell>
          <cell r="C4">
            <v>30790.68</v>
          </cell>
        </row>
        <row r="5">
          <cell r="A5">
            <v>8</v>
          </cell>
          <cell r="B5" t="str">
            <v>IMPTO. PREDIAL RUSTICO REZAGO</v>
          </cell>
          <cell r="C5">
            <v>758.85</v>
          </cell>
        </row>
        <row r="6">
          <cell r="A6">
            <v>13</v>
          </cell>
          <cell r="B6" t="str">
            <v>HONORARIOS DE COBRANZA</v>
          </cell>
          <cell r="C6">
            <v>4974.3999999999996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4720.07</v>
          </cell>
        </row>
        <row r="9">
          <cell r="A9">
            <v>104</v>
          </cell>
          <cell r="B9" t="str">
            <v>SOBRE DIVISION Y LOTIFICACION</v>
          </cell>
          <cell r="C9">
            <v>5276.11</v>
          </cell>
        </row>
        <row r="10">
          <cell r="A10">
            <v>106</v>
          </cell>
          <cell r="B10" t="str">
            <v>BILLARES Y BOLICHES</v>
          </cell>
          <cell r="C10">
            <v>1602</v>
          </cell>
        </row>
        <row r="11">
          <cell r="A11">
            <v>107</v>
          </cell>
          <cell r="B11" t="str">
            <v>VIDEO JUEGOS Y FUT-BOLITOS</v>
          </cell>
          <cell r="C11">
            <v>356</v>
          </cell>
        </row>
        <row r="12">
          <cell r="A12">
            <v>110</v>
          </cell>
          <cell r="B12" t="str">
            <v>ESPECTACULOS PUBLICOS ESPORADI</v>
          </cell>
          <cell r="C12">
            <v>5133.83</v>
          </cell>
        </row>
        <row r="13">
          <cell r="A13">
            <v>112</v>
          </cell>
          <cell r="B13" t="str">
            <v>ESPECTACULOS PUBLICOS PERMANEN</v>
          </cell>
          <cell r="C13">
            <v>2125.1999999999998</v>
          </cell>
        </row>
        <row r="14">
          <cell r="A14">
            <v>200</v>
          </cell>
          <cell r="B14" t="str">
            <v>RASTRO</v>
          </cell>
          <cell r="C14">
            <v>16615.97</v>
          </cell>
        </row>
        <row r="15">
          <cell r="A15">
            <v>203</v>
          </cell>
          <cell r="B15" t="str">
            <v>PANTEONES CIUDAD</v>
          </cell>
          <cell r="C15">
            <v>3664.71</v>
          </cell>
        </row>
        <row r="16">
          <cell r="A16">
            <v>204</v>
          </cell>
          <cell r="B16" t="str">
            <v>PANTEONES COMUNIDADES</v>
          </cell>
          <cell r="C16">
            <v>1159.2</v>
          </cell>
        </row>
        <row r="17">
          <cell r="A17">
            <v>205</v>
          </cell>
          <cell r="B17" t="str">
            <v>ESTACIONAMIENTO MUSEO MOMIAS</v>
          </cell>
          <cell r="C17">
            <v>16978</v>
          </cell>
        </row>
        <row r="18">
          <cell r="A18">
            <v>206</v>
          </cell>
          <cell r="B18" t="str">
            <v>ESTACIONAMIENTO MERCADO HIDALG</v>
          </cell>
          <cell r="C18">
            <v>4888</v>
          </cell>
        </row>
        <row r="19">
          <cell r="A19">
            <v>207</v>
          </cell>
          <cell r="B19" t="str">
            <v>ESTAC.  MERCADO EMBAJADORAS</v>
          </cell>
          <cell r="C19">
            <v>1837</v>
          </cell>
        </row>
        <row r="20">
          <cell r="A20">
            <v>210</v>
          </cell>
          <cell r="B20" t="str">
            <v>POR LIC. DE CONST. Y AMPLIACIO</v>
          </cell>
          <cell r="C20">
            <v>7554.36</v>
          </cell>
        </row>
        <row r="21">
          <cell r="A21">
            <v>211</v>
          </cell>
          <cell r="B21" t="str">
            <v>POR LIC DE REGULARIZACION DE C</v>
          </cell>
          <cell r="C21">
            <v>1745.45</v>
          </cell>
        </row>
        <row r="22">
          <cell r="A22">
            <v>213</v>
          </cell>
          <cell r="B22" t="str">
            <v>POR LIC DE DEMOLICION P O T DE</v>
          </cell>
          <cell r="C22">
            <v>189.41</v>
          </cell>
        </row>
        <row r="23">
          <cell r="A23">
            <v>221</v>
          </cell>
          <cell r="B23" t="str">
            <v>LIC USO SUELO ALIN N. OFIC COM</v>
          </cell>
          <cell r="C23">
            <v>764.89</v>
          </cell>
        </row>
        <row r="24">
          <cell r="A24">
            <v>229</v>
          </cell>
          <cell r="B24" t="str">
            <v>CONSTANCIAS DE VALOR FISCAL</v>
          </cell>
          <cell r="C24">
            <v>1572.08</v>
          </cell>
        </row>
        <row r="25">
          <cell r="A25">
            <v>244</v>
          </cell>
          <cell r="B25" t="str">
            <v>EXP DE LIC O PERM P/ ESTAB DE</v>
          </cell>
          <cell r="C25">
            <v>3040.74</v>
          </cell>
        </row>
        <row r="26">
          <cell r="A26">
            <v>248</v>
          </cell>
          <cell r="B26" t="str">
            <v>ESTACIONAMIENTO EX. EST. FERRO</v>
          </cell>
          <cell r="C26">
            <v>25819</v>
          </cell>
        </row>
        <row r="27">
          <cell r="A27">
            <v>253</v>
          </cell>
          <cell r="B27" t="str">
            <v>ESTACIONAMIENTO EMBAJADORAS  (</v>
          </cell>
          <cell r="C27">
            <v>25442</v>
          </cell>
        </row>
        <row r="28">
          <cell r="A28">
            <v>256</v>
          </cell>
          <cell r="B28" t="str">
            <v>POR ALINEAM. N° USO HABIT</v>
          </cell>
          <cell r="C28">
            <v>4893.68</v>
          </cell>
        </row>
        <row r="29">
          <cell r="A29">
            <v>267</v>
          </cell>
          <cell r="B29" t="str">
            <v>CONSTANCIA  DE VERIFICACION PR</v>
          </cell>
          <cell r="C29">
            <v>679.3</v>
          </cell>
        </row>
        <row r="30">
          <cell r="A30">
            <v>268</v>
          </cell>
          <cell r="B30" t="str">
            <v>CASA DE LA CULTURA</v>
          </cell>
          <cell r="C30">
            <v>10004.1</v>
          </cell>
        </row>
        <row r="31">
          <cell r="A31">
            <v>271</v>
          </cell>
          <cell r="B31" t="str">
            <v>PENSION EST. MUSEO DE MOMIAS</v>
          </cell>
          <cell r="C31">
            <v>2675.4</v>
          </cell>
        </row>
        <row r="32">
          <cell r="A32">
            <v>273</v>
          </cell>
          <cell r="B32" t="str">
            <v>PENSION EST. JARDIN EMBAJADORA</v>
          </cell>
          <cell r="C32">
            <v>2566.1999999999998</v>
          </cell>
        </row>
        <row r="33">
          <cell r="A33">
            <v>276</v>
          </cell>
          <cell r="B33" t="str">
            <v>CONSTANCIAS DIRECCION DE TRANS</v>
          </cell>
          <cell r="C33">
            <v>1227.8399999999999</v>
          </cell>
        </row>
        <row r="34">
          <cell r="A34">
            <v>278</v>
          </cell>
          <cell r="B34" t="str">
            <v>CONSTANCIAS QUE EXPIDAN LAS DE</v>
          </cell>
          <cell r="C34">
            <v>767.4</v>
          </cell>
        </row>
        <row r="35">
          <cell r="A35">
            <v>280</v>
          </cell>
          <cell r="B35" t="str">
            <v>SERVICIOS CONTROL CANINO</v>
          </cell>
          <cell r="C35">
            <v>1146.52</v>
          </cell>
        </row>
        <row r="36">
          <cell r="A36">
            <v>286</v>
          </cell>
          <cell r="B36" t="str">
            <v>PERMISO SUPLETORIO DE TRANSPOR</v>
          </cell>
          <cell r="C36">
            <v>226.4</v>
          </cell>
        </row>
        <row r="37">
          <cell r="A37">
            <v>288</v>
          </cell>
          <cell r="B37" t="str">
            <v>ANALISIS DE RIESGOS</v>
          </cell>
          <cell r="C37">
            <v>476.17</v>
          </cell>
        </row>
        <row r="38">
          <cell r="A38">
            <v>289</v>
          </cell>
          <cell r="B38" t="str">
            <v>CONFORMIDAD PARA QUEMA DE FUEG</v>
          </cell>
          <cell r="C38">
            <v>115.74</v>
          </cell>
        </row>
        <row r="39">
          <cell r="A39">
            <v>291</v>
          </cell>
          <cell r="B39" t="str">
            <v>DICTAMEN DE FACTIBILIDAD PARA</v>
          </cell>
          <cell r="C39">
            <v>203.79</v>
          </cell>
        </row>
        <row r="40">
          <cell r="A40">
            <v>293</v>
          </cell>
          <cell r="B40" t="str">
            <v>SERVICIOS EXTRAORDINARIOS</v>
          </cell>
          <cell r="C40">
            <v>296.89</v>
          </cell>
        </row>
        <row r="41">
          <cell r="A41">
            <v>295</v>
          </cell>
          <cell r="B41" t="str">
            <v>CONSTANCIA DE UBICACION DE PRE</v>
          </cell>
          <cell r="C41">
            <v>154.36000000000001</v>
          </cell>
        </row>
        <row r="42">
          <cell r="A42">
            <v>400</v>
          </cell>
          <cell r="B42" t="str">
            <v>LOCALES PRESA DE LA OLLA</v>
          </cell>
          <cell r="C42">
            <v>614</v>
          </cell>
        </row>
        <row r="43">
          <cell r="A43">
            <v>405</v>
          </cell>
          <cell r="B43" t="str">
            <v>CENTRO DE CONVIVENCIA EL ENCIN</v>
          </cell>
          <cell r="C43">
            <v>4131</v>
          </cell>
        </row>
        <row r="44">
          <cell r="A44">
            <v>407</v>
          </cell>
          <cell r="B44" t="str">
            <v>MUSEO MOMIAS</v>
          </cell>
          <cell r="C44">
            <v>1172457</v>
          </cell>
        </row>
        <row r="45">
          <cell r="A45">
            <v>408</v>
          </cell>
          <cell r="B45" t="str">
            <v>SALON CULTO A LA MUERTE</v>
          </cell>
          <cell r="C45">
            <v>108105</v>
          </cell>
        </row>
        <row r="46">
          <cell r="A46">
            <v>410</v>
          </cell>
          <cell r="B46" t="str">
            <v>MONUMENTO AL PIPILA</v>
          </cell>
          <cell r="C46">
            <v>20940</v>
          </cell>
        </row>
        <row r="47">
          <cell r="A47">
            <v>411</v>
          </cell>
          <cell r="B47" t="str">
            <v>MERCADO HIDALGO</v>
          </cell>
          <cell r="C47">
            <v>22679.75</v>
          </cell>
        </row>
        <row r="48">
          <cell r="A48">
            <v>412</v>
          </cell>
          <cell r="B48" t="str">
            <v>MERCADO EMBAJADORAS</v>
          </cell>
          <cell r="C48">
            <v>29566.98</v>
          </cell>
        </row>
        <row r="49">
          <cell r="A49">
            <v>414</v>
          </cell>
          <cell r="B49" t="str">
            <v>OTROS PRODUCTOS</v>
          </cell>
          <cell r="C49">
            <v>8.6999999999999993</v>
          </cell>
        </row>
        <row r="50">
          <cell r="A50">
            <v>418</v>
          </cell>
          <cell r="B50" t="str">
            <v>RENDIMIENTOS E INVERSIONES</v>
          </cell>
          <cell r="C50">
            <v>216662.69</v>
          </cell>
        </row>
        <row r="51">
          <cell r="A51">
            <v>419</v>
          </cell>
          <cell r="B51" t="str">
            <v>REND E INVERSIONES RAMO 33</v>
          </cell>
          <cell r="C51">
            <v>24010.1</v>
          </cell>
        </row>
        <row r="52">
          <cell r="A52">
            <v>420</v>
          </cell>
          <cell r="B52" t="str">
            <v>REND E INVER RAMO 33 PROG COMP</v>
          </cell>
          <cell r="C52">
            <v>109641.02</v>
          </cell>
        </row>
        <row r="53">
          <cell r="A53">
            <v>421</v>
          </cell>
          <cell r="B53" t="str">
            <v>DECLARACIONES, FORMATOS Y AVIS</v>
          </cell>
          <cell r="C53">
            <v>90</v>
          </cell>
        </row>
        <row r="54">
          <cell r="A54">
            <v>426</v>
          </cell>
          <cell r="B54" t="str">
            <v>AREAS OCUP POR HOT, REST, BARE</v>
          </cell>
          <cell r="C54">
            <v>28914</v>
          </cell>
        </row>
        <row r="55">
          <cell r="A55">
            <v>428</v>
          </cell>
          <cell r="B55" t="str">
            <v>COMERCIANTES SEMIFIJOS</v>
          </cell>
          <cell r="C55">
            <v>31532.32</v>
          </cell>
        </row>
        <row r="56">
          <cell r="A56">
            <v>429</v>
          </cell>
          <cell r="B56" t="str">
            <v>VTA DE INMUEBLES PROP DEL MPIO</v>
          </cell>
          <cell r="C56">
            <v>2161</v>
          </cell>
        </row>
        <row r="57">
          <cell r="A57">
            <v>431</v>
          </cell>
          <cell r="B57" t="str">
            <v>LOCALES MERCADO EMBAJADORAS</v>
          </cell>
          <cell r="C57">
            <v>406</v>
          </cell>
        </row>
        <row r="58">
          <cell r="A58">
            <v>433</v>
          </cell>
          <cell r="B58" t="str">
            <v>SOBRANTES</v>
          </cell>
          <cell r="C58">
            <v>750.82</v>
          </cell>
        </row>
        <row r="59">
          <cell r="A59">
            <v>437</v>
          </cell>
          <cell r="B59" t="str">
            <v>SANITARIOS MDO. EMBAJADORAS</v>
          </cell>
          <cell r="C59">
            <v>9079</v>
          </cell>
        </row>
        <row r="60">
          <cell r="A60">
            <v>438</v>
          </cell>
          <cell r="B60" t="str">
            <v>SANITARIOS MDO. HIDALGO</v>
          </cell>
          <cell r="C60">
            <v>15100</v>
          </cell>
        </row>
        <row r="61">
          <cell r="A61">
            <v>439</v>
          </cell>
          <cell r="B61" t="str">
            <v>SANITARIOS JARDIN REFORMA</v>
          </cell>
          <cell r="C61">
            <v>5716</v>
          </cell>
        </row>
        <row r="62">
          <cell r="A62">
            <v>443</v>
          </cell>
          <cell r="B62" t="str">
            <v>SANITARIOS FERROCARRIL</v>
          </cell>
          <cell r="C62">
            <v>11560</v>
          </cell>
        </row>
        <row r="63">
          <cell r="A63">
            <v>445</v>
          </cell>
          <cell r="B63" t="str">
            <v>SANITARIOS MUSEO MOMIAS</v>
          </cell>
          <cell r="C63">
            <v>20813.5</v>
          </cell>
        </row>
        <row r="64">
          <cell r="A64">
            <v>447</v>
          </cell>
          <cell r="B64" t="str">
            <v>LAS CALAS</v>
          </cell>
          <cell r="C64">
            <v>1450</v>
          </cell>
        </row>
        <row r="65">
          <cell r="A65">
            <v>454</v>
          </cell>
          <cell r="B65" t="str">
            <v>FIESTAS TRADICIONALES</v>
          </cell>
          <cell r="C65">
            <v>23859.5</v>
          </cell>
        </row>
        <row r="66">
          <cell r="A66">
            <v>455</v>
          </cell>
          <cell r="B66" t="str">
            <v>INFRAESTRUCTURA TELEFONICA</v>
          </cell>
          <cell r="C66">
            <v>41335</v>
          </cell>
        </row>
        <row r="67">
          <cell r="A67">
            <v>456</v>
          </cell>
          <cell r="B67" t="str">
            <v>JUEGOS MECANICOS</v>
          </cell>
          <cell r="C67">
            <v>462</v>
          </cell>
        </row>
        <row r="68">
          <cell r="A68">
            <v>457</v>
          </cell>
          <cell r="B68" t="str">
            <v>CASETAS DE  REVISTAS</v>
          </cell>
          <cell r="C68">
            <v>368</v>
          </cell>
        </row>
        <row r="69">
          <cell r="A69">
            <v>467</v>
          </cell>
          <cell r="B69" t="str">
            <v>PRESTADORES DE SERVICIO</v>
          </cell>
          <cell r="C69">
            <v>3312.37</v>
          </cell>
        </row>
        <row r="70">
          <cell r="A70">
            <v>470</v>
          </cell>
          <cell r="B70" t="str">
            <v>LOCALES ESTACION</v>
          </cell>
          <cell r="C70">
            <v>4381</v>
          </cell>
        </row>
        <row r="71">
          <cell r="A71">
            <v>472</v>
          </cell>
          <cell r="B71" t="str">
            <v>MERCADO GAVIRA</v>
          </cell>
          <cell r="C71">
            <v>360</v>
          </cell>
        </row>
        <row r="72">
          <cell r="A72">
            <v>477</v>
          </cell>
          <cell r="B72" t="str">
            <v>PADRON DIRECTOR RESPONSABLE DE</v>
          </cell>
          <cell r="C72">
            <v>1290</v>
          </cell>
        </row>
        <row r="73">
          <cell r="A73">
            <v>479</v>
          </cell>
          <cell r="B73" t="str">
            <v>COMERCIANTES AMBULANTES</v>
          </cell>
          <cell r="C73">
            <v>1708</v>
          </cell>
        </row>
        <row r="74">
          <cell r="A74">
            <v>482</v>
          </cell>
          <cell r="B74" t="str">
            <v>CALLEJONEADAS</v>
          </cell>
          <cell r="C74">
            <v>3867.95</v>
          </cell>
        </row>
        <row r="75">
          <cell r="A75">
            <v>484</v>
          </cell>
          <cell r="B75" t="str">
            <v>PERMISO PARA ESPECTÁCULOS O CE</v>
          </cell>
          <cell r="C75">
            <v>836</v>
          </cell>
        </row>
        <row r="76">
          <cell r="A76">
            <v>493</v>
          </cell>
          <cell r="B76" t="str">
            <v>RENOVACION PERMISO P/ USO VIA</v>
          </cell>
          <cell r="C76">
            <v>1364</v>
          </cell>
        </row>
        <row r="77">
          <cell r="A77">
            <v>502</v>
          </cell>
          <cell r="B77" t="str">
            <v>RECARGOS OTROS IMPTOS Y DERECH</v>
          </cell>
          <cell r="C77">
            <v>7807.18</v>
          </cell>
        </row>
        <row r="78">
          <cell r="A78">
            <v>505</v>
          </cell>
          <cell r="B78" t="str">
            <v>INF AL REG. DE CONST Y CONSER</v>
          </cell>
          <cell r="C78">
            <v>600</v>
          </cell>
        </row>
        <row r="79">
          <cell r="A79">
            <v>506</v>
          </cell>
          <cell r="B79" t="str">
            <v>INFRACCIONES DIRECCION DE FISC</v>
          </cell>
          <cell r="C79">
            <v>590.79999999999995</v>
          </cell>
        </row>
        <row r="80">
          <cell r="A80">
            <v>507</v>
          </cell>
          <cell r="B80" t="str">
            <v>INF AL BANDO POLICIA Y BUEN GO</v>
          </cell>
          <cell r="C80">
            <v>300</v>
          </cell>
        </row>
        <row r="81">
          <cell r="A81">
            <v>508</v>
          </cell>
          <cell r="B81" t="str">
            <v>INF LEY DE TRANSITO Y SU REGLA</v>
          </cell>
          <cell r="C81">
            <v>17047</v>
          </cell>
        </row>
        <row r="82">
          <cell r="A82">
            <v>509</v>
          </cell>
          <cell r="B82" t="str">
            <v>EXTEMP VERIFICACION AMB VEHICU</v>
          </cell>
          <cell r="C82">
            <v>2603</v>
          </cell>
        </row>
        <row r="83">
          <cell r="A83">
            <v>888</v>
          </cell>
          <cell r="B83" t="str">
            <v>COBROS SIMAPAG</v>
          </cell>
          <cell r="C83">
            <v>729</v>
          </cell>
        </row>
      </sheetData>
      <sheetData sheetId="47" refreshError="1">
        <row r="1">
          <cell r="A1">
            <v>428</v>
          </cell>
          <cell r="B1" t="str">
            <v>COMERCIANTES SEMIFIJOS</v>
          </cell>
          <cell r="C1">
            <v>200</v>
          </cell>
        </row>
        <row r="2">
          <cell r="A2">
            <v>433</v>
          </cell>
          <cell r="B2" t="str">
            <v>SOBRANTES</v>
          </cell>
          <cell r="C2">
            <v>7.0000000000000007E-2</v>
          </cell>
        </row>
        <row r="3">
          <cell r="A3">
            <v>447</v>
          </cell>
          <cell r="B3" t="str">
            <v>LAS CALAS</v>
          </cell>
          <cell r="C3">
            <v>460</v>
          </cell>
        </row>
        <row r="4">
          <cell r="A4">
            <v>502</v>
          </cell>
          <cell r="B4" t="str">
            <v>RECARGOS OTROS IMPTOS Y DERECH</v>
          </cell>
          <cell r="C4">
            <v>6</v>
          </cell>
        </row>
        <row r="5">
          <cell r="A5">
            <v>507</v>
          </cell>
          <cell r="B5" t="str">
            <v>INF AL BANDO POLICIA Y BUEN GO</v>
          </cell>
          <cell r="C5">
            <v>4350</v>
          </cell>
        </row>
        <row r="6">
          <cell r="A6">
            <v>508</v>
          </cell>
          <cell r="B6" t="str">
            <v>INF LEY DE TRANSITO Y SU REGLA</v>
          </cell>
          <cell r="C6">
            <v>2747.43</v>
          </cell>
        </row>
      </sheetData>
      <sheetData sheetId="48" refreshError="1">
        <row r="1">
          <cell r="A1">
            <v>1</v>
          </cell>
          <cell r="B1" t="str">
            <v>IMPTO. PREDIAL URBANO CORRIENT</v>
          </cell>
          <cell r="C1">
            <v>13371.56</v>
          </cell>
        </row>
        <row r="2">
          <cell r="A2">
            <v>2</v>
          </cell>
          <cell r="B2" t="str">
            <v>IMPTO. PREDIAL RUSTICO CORRIEN</v>
          </cell>
          <cell r="C2">
            <v>2615.7399999999998</v>
          </cell>
        </row>
        <row r="3">
          <cell r="A3">
            <v>4</v>
          </cell>
          <cell r="B3" t="str">
            <v>RECARGOS *3%*</v>
          </cell>
          <cell r="C3">
            <v>7858.02</v>
          </cell>
        </row>
        <row r="4">
          <cell r="A4">
            <v>7</v>
          </cell>
          <cell r="B4" t="str">
            <v>IMPTO. PREDIAL URBANO REZAGO</v>
          </cell>
          <cell r="C4">
            <v>14120.11</v>
          </cell>
        </row>
        <row r="5">
          <cell r="A5">
            <v>8</v>
          </cell>
          <cell r="B5" t="str">
            <v>IMPTO. PREDIAL RUSTICO REZAGO</v>
          </cell>
          <cell r="C5">
            <v>687</v>
          </cell>
        </row>
        <row r="6">
          <cell r="A6">
            <v>13</v>
          </cell>
          <cell r="B6" t="str">
            <v>HONORARIOS DE COBRANZA</v>
          </cell>
          <cell r="C6">
            <v>2823.9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6765.23</v>
          </cell>
        </row>
        <row r="9">
          <cell r="A9">
            <v>104</v>
          </cell>
          <cell r="B9" t="str">
            <v>SOBRE DIVISION Y LOTIFICACION</v>
          </cell>
          <cell r="C9">
            <v>613.61</v>
          </cell>
        </row>
        <row r="10">
          <cell r="A10">
            <v>112</v>
          </cell>
          <cell r="B10" t="str">
            <v>ESPECTACULOS PUBLICOS PERMANEN</v>
          </cell>
          <cell r="C10">
            <v>8192.7999999999993</v>
          </cell>
        </row>
        <row r="11">
          <cell r="A11">
            <v>200</v>
          </cell>
          <cell r="B11" t="str">
            <v>RASTRO</v>
          </cell>
          <cell r="C11">
            <v>4448.97</v>
          </cell>
        </row>
        <row r="12">
          <cell r="A12">
            <v>203</v>
          </cell>
          <cell r="B12" t="str">
            <v>PANTEONES CIUDAD</v>
          </cell>
          <cell r="C12">
            <v>869.4</v>
          </cell>
        </row>
        <row r="13">
          <cell r="A13">
            <v>205</v>
          </cell>
          <cell r="B13" t="str">
            <v>ESTACIONAMIENTO MUSEO MOMIAS</v>
          </cell>
          <cell r="C13">
            <v>904</v>
          </cell>
        </row>
        <row r="14">
          <cell r="A14">
            <v>206</v>
          </cell>
          <cell r="B14" t="str">
            <v>ESTACIONAMIENTO MERCADO HIDALG</v>
          </cell>
          <cell r="C14">
            <v>960</v>
          </cell>
        </row>
        <row r="15">
          <cell r="A15">
            <v>210</v>
          </cell>
          <cell r="B15" t="str">
            <v>POR LIC. DE CONST. Y AMPLIACIO</v>
          </cell>
          <cell r="C15">
            <v>3373.07</v>
          </cell>
        </row>
        <row r="16">
          <cell r="A16">
            <v>211</v>
          </cell>
          <cell r="B16" t="str">
            <v>POR LIC DE REGULARIZACION DE C</v>
          </cell>
          <cell r="C16">
            <v>2218.2199999999998</v>
          </cell>
        </row>
        <row r="17">
          <cell r="A17">
            <v>217</v>
          </cell>
          <cell r="B17" t="str">
            <v>ANALISIS DE FAC PARA DIV LOT O</v>
          </cell>
          <cell r="C17">
            <v>479.62</v>
          </cell>
        </row>
        <row r="18">
          <cell r="A18">
            <v>221</v>
          </cell>
          <cell r="B18" t="str">
            <v>LIC USO SUELO ALIN N. OFIC COM</v>
          </cell>
          <cell r="C18">
            <v>2012.92</v>
          </cell>
        </row>
        <row r="19">
          <cell r="A19">
            <v>227</v>
          </cell>
          <cell r="B19" t="str">
            <v>AVALUOS PRACT POR TESORERIA</v>
          </cell>
          <cell r="C19">
            <v>814.48</v>
          </cell>
        </row>
        <row r="20">
          <cell r="A20">
            <v>229</v>
          </cell>
          <cell r="B20" t="str">
            <v>CONSTANCIAS DE VALOR FISCAL</v>
          </cell>
          <cell r="C20">
            <v>2298.31</v>
          </cell>
        </row>
        <row r="21">
          <cell r="A21">
            <v>241</v>
          </cell>
          <cell r="B21" t="str">
            <v>AUTORIZACION  DE OBRAS DE URBA</v>
          </cell>
          <cell r="C21">
            <v>128.52000000000001</v>
          </cell>
        </row>
        <row r="22">
          <cell r="A22">
            <v>248</v>
          </cell>
          <cell r="B22" t="str">
            <v>ESTACIONAMIENTO EX. EST. FERRO</v>
          </cell>
          <cell r="C22">
            <v>1899</v>
          </cell>
        </row>
        <row r="23">
          <cell r="A23">
            <v>249</v>
          </cell>
          <cell r="B23" t="str">
            <v>REGUL. PROR.LIC.CONT.75% DER.</v>
          </cell>
          <cell r="C23">
            <v>128.29</v>
          </cell>
        </row>
        <row r="24">
          <cell r="A24">
            <v>253</v>
          </cell>
          <cell r="B24" t="str">
            <v>ESTACIONAMIENTO EMBAJADORAS  (</v>
          </cell>
          <cell r="C24">
            <v>2378</v>
          </cell>
        </row>
        <row r="25">
          <cell r="A25">
            <v>256</v>
          </cell>
          <cell r="B25" t="str">
            <v>POR ALINEAM. N° USO HABIT</v>
          </cell>
          <cell r="C25">
            <v>748.79</v>
          </cell>
        </row>
        <row r="26">
          <cell r="A26">
            <v>266</v>
          </cell>
          <cell r="B26" t="str">
            <v>DICTAMEN DE FACTIBILIDAD PROTE</v>
          </cell>
          <cell r="C26">
            <v>407.6</v>
          </cell>
        </row>
        <row r="27">
          <cell r="A27">
            <v>268</v>
          </cell>
          <cell r="B27" t="str">
            <v>CASA DE LA CULTURA</v>
          </cell>
          <cell r="C27">
            <v>1250.52</v>
          </cell>
        </row>
        <row r="28">
          <cell r="A28">
            <v>274</v>
          </cell>
          <cell r="B28" t="str">
            <v>EXTENSION DE HORARIO</v>
          </cell>
          <cell r="C28">
            <v>8167.2</v>
          </cell>
        </row>
        <row r="29">
          <cell r="A29">
            <v>275</v>
          </cell>
          <cell r="B29" t="str">
            <v>CONSTANCIAS DIRECCION DE ECOLO</v>
          </cell>
          <cell r="C29">
            <v>76.739999999999995</v>
          </cell>
        </row>
        <row r="30">
          <cell r="A30">
            <v>276</v>
          </cell>
          <cell r="B30" t="str">
            <v>CONSTANCIAS DIRECCION DE TRANS</v>
          </cell>
          <cell r="C30">
            <v>537.17999999999995</v>
          </cell>
        </row>
        <row r="31">
          <cell r="A31">
            <v>278</v>
          </cell>
          <cell r="B31" t="str">
            <v>CONSTANCIAS QUE EXPIDAN LAS DE</v>
          </cell>
          <cell r="C31">
            <v>1534.8</v>
          </cell>
        </row>
        <row r="32">
          <cell r="A32">
            <v>288</v>
          </cell>
          <cell r="B32" t="str">
            <v>ANALISIS DE RIESGOS</v>
          </cell>
          <cell r="C32">
            <v>476.17</v>
          </cell>
        </row>
        <row r="33">
          <cell r="A33">
            <v>295</v>
          </cell>
          <cell r="B33" t="str">
            <v>CONSTANCIA DE UBICACION DE PRE</v>
          </cell>
          <cell r="C33">
            <v>154.36000000000001</v>
          </cell>
        </row>
        <row r="34">
          <cell r="A34">
            <v>405</v>
          </cell>
          <cell r="B34" t="str">
            <v>CENTRO DE CONVIVENCIA EL ENCIN</v>
          </cell>
          <cell r="C34">
            <v>980</v>
          </cell>
        </row>
        <row r="35">
          <cell r="A35">
            <v>407</v>
          </cell>
          <cell r="B35" t="str">
            <v>MUSEO MOMIAS</v>
          </cell>
          <cell r="C35">
            <v>99498</v>
          </cell>
        </row>
        <row r="36">
          <cell r="A36">
            <v>408</v>
          </cell>
          <cell r="B36" t="str">
            <v>SALON CULTO A LA MUERTE</v>
          </cell>
          <cell r="C36">
            <v>7890</v>
          </cell>
        </row>
        <row r="37">
          <cell r="A37">
            <v>410</v>
          </cell>
          <cell r="B37" t="str">
            <v>MONUMENTO AL PIPILA</v>
          </cell>
          <cell r="C37">
            <v>1960</v>
          </cell>
        </row>
        <row r="38">
          <cell r="A38">
            <v>411</v>
          </cell>
          <cell r="B38" t="str">
            <v>MERCADO HIDALGO</v>
          </cell>
          <cell r="C38">
            <v>1203</v>
          </cell>
        </row>
        <row r="39">
          <cell r="A39">
            <v>412</v>
          </cell>
          <cell r="B39" t="str">
            <v>MERCADO EMBAJADORAS</v>
          </cell>
          <cell r="C39">
            <v>1623.6</v>
          </cell>
        </row>
        <row r="40">
          <cell r="A40">
            <v>421</v>
          </cell>
          <cell r="B40" t="str">
            <v>DECLARACIONES, FORMATOS Y AVIS</v>
          </cell>
          <cell r="C40">
            <v>45</v>
          </cell>
        </row>
        <row r="41">
          <cell r="A41">
            <v>428</v>
          </cell>
          <cell r="B41" t="str">
            <v>COMERCIANTES SEMIFIJOS</v>
          </cell>
          <cell r="C41">
            <v>13718.49</v>
          </cell>
        </row>
        <row r="42">
          <cell r="A42">
            <v>433</v>
          </cell>
          <cell r="B42" t="str">
            <v>SOBRANTES</v>
          </cell>
          <cell r="C42">
            <v>61.5</v>
          </cell>
        </row>
        <row r="43">
          <cell r="A43">
            <v>437</v>
          </cell>
          <cell r="B43" t="str">
            <v>SANITARIOS MDO. EMBAJADORAS</v>
          </cell>
          <cell r="C43">
            <v>608</v>
          </cell>
        </row>
        <row r="44">
          <cell r="A44">
            <v>438</v>
          </cell>
          <cell r="B44" t="str">
            <v>SANITARIOS MDO. HIDALGO</v>
          </cell>
          <cell r="C44">
            <v>1416</v>
          </cell>
        </row>
        <row r="45">
          <cell r="A45">
            <v>439</v>
          </cell>
          <cell r="B45" t="str">
            <v>SANITARIOS JARDIN REFORMA</v>
          </cell>
          <cell r="C45">
            <v>536</v>
          </cell>
        </row>
        <row r="46">
          <cell r="A46">
            <v>443</v>
          </cell>
          <cell r="B46" t="str">
            <v>SANITARIOS FERROCARRIL</v>
          </cell>
          <cell r="C46">
            <v>752</v>
          </cell>
        </row>
        <row r="47">
          <cell r="A47">
            <v>445</v>
          </cell>
          <cell r="B47" t="str">
            <v>SANITARIOS MUSEO MOMIAS</v>
          </cell>
          <cell r="C47">
            <v>1652</v>
          </cell>
        </row>
        <row r="48">
          <cell r="A48">
            <v>447</v>
          </cell>
          <cell r="B48" t="str">
            <v>LAS CALAS</v>
          </cell>
          <cell r="C48">
            <v>300</v>
          </cell>
        </row>
        <row r="49">
          <cell r="A49">
            <v>454</v>
          </cell>
          <cell r="B49" t="str">
            <v>FIESTAS TRADICIONALES</v>
          </cell>
          <cell r="C49">
            <v>348</v>
          </cell>
        </row>
        <row r="50">
          <cell r="A50">
            <v>470</v>
          </cell>
          <cell r="B50" t="str">
            <v>LOCALES ESTACION</v>
          </cell>
          <cell r="C50">
            <v>148</v>
          </cell>
        </row>
        <row r="51">
          <cell r="A51">
            <v>482</v>
          </cell>
          <cell r="B51" t="str">
            <v>CALLEJONEADAS</v>
          </cell>
          <cell r="C51">
            <v>2163</v>
          </cell>
        </row>
        <row r="52">
          <cell r="A52">
            <v>484</v>
          </cell>
          <cell r="B52" t="str">
            <v>PERMISO PARA ESPECTÁCULOS O CE</v>
          </cell>
          <cell r="C52">
            <v>418</v>
          </cell>
        </row>
        <row r="53">
          <cell r="A53">
            <v>493</v>
          </cell>
          <cell r="B53" t="str">
            <v>RENOVACION PERMISO P/ USO VIA</v>
          </cell>
          <cell r="C53">
            <v>372</v>
          </cell>
        </row>
        <row r="54">
          <cell r="A54">
            <v>502</v>
          </cell>
          <cell r="B54" t="str">
            <v>RECARGOS OTROS IMPTOS Y DERECH</v>
          </cell>
          <cell r="C54">
            <v>1383.85</v>
          </cell>
        </row>
        <row r="55">
          <cell r="A55">
            <v>503</v>
          </cell>
          <cell r="B55" t="str">
            <v>AVISO EXTEMP TRASLACION DE DOM</v>
          </cell>
          <cell r="C55">
            <v>710</v>
          </cell>
        </row>
        <row r="56">
          <cell r="A56">
            <v>504</v>
          </cell>
          <cell r="B56" t="str">
            <v>AVISO EXTEMP TERM DE OBRA</v>
          </cell>
          <cell r="C56">
            <v>1134</v>
          </cell>
        </row>
        <row r="57">
          <cell r="A57">
            <v>505</v>
          </cell>
          <cell r="B57" t="str">
            <v>INF AL REG. DE CONST Y CONSER</v>
          </cell>
          <cell r="C57">
            <v>1400</v>
          </cell>
        </row>
        <row r="58">
          <cell r="A58">
            <v>507</v>
          </cell>
          <cell r="B58" t="str">
            <v>INF AL BANDO POLICIA Y BUEN GO</v>
          </cell>
          <cell r="C58">
            <v>1550</v>
          </cell>
        </row>
        <row r="59">
          <cell r="A59">
            <v>508</v>
          </cell>
          <cell r="B59" t="str">
            <v>INF LEY DE TRANSITO Y SU REGLA</v>
          </cell>
          <cell r="C59">
            <v>16894.5</v>
          </cell>
        </row>
        <row r="60">
          <cell r="A60">
            <v>509</v>
          </cell>
          <cell r="B60" t="str">
            <v>EXTEMP VERIFICACION AMB VEHICU</v>
          </cell>
          <cell r="C60">
            <v>1316</v>
          </cell>
        </row>
        <row r="61">
          <cell r="A61">
            <v>713</v>
          </cell>
          <cell r="B61" t="str">
            <v>PROGRAMA ECONOMIA SOCIAL FAMIL</v>
          </cell>
          <cell r="C61">
            <v>411390</v>
          </cell>
        </row>
        <row r="62">
          <cell r="A62">
            <v>716</v>
          </cell>
          <cell r="B62" t="str">
            <v>MIGRANTES 3X1</v>
          </cell>
          <cell r="C62">
            <v>28451</v>
          </cell>
        </row>
        <row r="63">
          <cell r="A63">
            <v>721</v>
          </cell>
          <cell r="B63" t="str">
            <v>APOYO AL EMPRENDEDOR</v>
          </cell>
          <cell r="C63">
            <v>25182.48</v>
          </cell>
        </row>
        <row r="64">
          <cell r="A64">
            <v>888</v>
          </cell>
          <cell r="B64" t="str">
            <v>COBROS SIMAPAG</v>
          </cell>
          <cell r="C64">
            <v>175</v>
          </cell>
        </row>
      </sheetData>
      <sheetData sheetId="49" refreshError="1">
        <row r="1">
          <cell r="A1">
            <v>1</v>
          </cell>
          <cell r="B1" t="str">
            <v>IMPTO. PREDIAL URBANO CORRIENT</v>
          </cell>
          <cell r="C1">
            <v>891888.61</v>
          </cell>
        </row>
        <row r="2">
          <cell r="A2">
            <v>2</v>
          </cell>
          <cell r="B2" t="str">
            <v>IMPTO. PREDIAL RUSTICO CORRIEN</v>
          </cell>
          <cell r="C2">
            <v>49817.4</v>
          </cell>
        </row>
        <row r="3">
          <cell r="A3">
            <v>4</v>
          </cell>
          <cell r="B3" t="str">
            <v>RECARGOS *3%*</v>
          </cell>
          <cell r="C3">
            <v>13756.64</v>
          </cell>
        </row>
        <row r="4">
          <cell r="A4">
            <v>7</v>
          </cell>
          <cell r="B4" t="str">
            <v>IMPTO. PREDIAL URBANO REZAGO</v>
          </cell>
          <cell r="C4">
            <v>46819.68</v>
          </cell>
        </row>
        <row r="5">
          <cell r="A5">
            <v>8</v>
          </cell>
          <cell r="B5" t="str">
            <v>IMPTO. PREDIAL RUSTICO REZAGO</v>
          </cell>
          <cell r="C5">
            <v>524</v>
          </cell>
        </row>
        <row r="6">
          <cell r="A6">
            <v>13</v>
          </cell>
          <cell r="B6" t="str">
            <v>HONORARIOS DE COBRANZA</v>
          </cell>
          <cell r="C6">
            <v>1250.98</v>
          </cell>
        </row>
        <row r="7">
          <cell r="A7">
            <v>14</v>
          </cell>
          <cell r="B7" t="str">
            <v>C.O.A.*20%*</v>
          </cell>
          <cell r="C7">
            <v>1210</v>
          </cell>
        </row>
        <row r="8">
          <cell r="A8">
            <v>112</v>
          </cell>
          <cell r="B8" t="str">
            <v>ESPECTACULOS PUBLICOS PERMANEN</v>
          </cell>
          <cell r="C8">
            <v>19800.55</v>
          </cell>
        </row>
        <row r="9">
          <cell r="A9">
            <v>200</v>
          </cell>
          <cell r="B9" t="str">
            <v>RASTRO</v>
          </cell>
          <cell r="C9">
            <v>4205.5600000000004</v>
          </cell>
        </row>
        <row r="10">
          <cell r="A10">
            <v>202</v>
          </cell>
          <cell r="B10" t="str">
            <v>SEGURIDAD PUBLICA PERIODO MENS</v>
          </cell>
          <cell r="C10">
            <v>8915.17</v>
          </cell>
        </row>
        <row r="11">
          <cell r="A11">
            <v>203</v>
          </cell>
          <cell r="B11" t="str">
            <v>PANTEONES CIUDAD</v>
          </cell>
          <cell r="C11">
            <v>869.4</v>
          </cell>
        </row>
        <row r="12">
          <cell r="A12">
            <v>205</v>
          </cell>
          <cell r="B12" t="str">
            <v>ESTACIONAMIENTO MUSEO MOMIAS</v>
          </cell>
          <cell r="C12">
            <v>452</v>
          </cell>
        </row>
        <row r="13">
          <cell r="A13">
            <v>206</v>
          </cell>
          <cell r="B13" t="str">
            <v>ESTACIONAMIENTO MERCADO HIDALG</v>
          </cell>
          <cell r="C13">
            <v>624</v>
          </cell>
        </row>
        <row r="14">
          <cell r="A14">
            <v>217</v>
          </cell>
          <cell r="B14" t="str">
            <v>ANALISIS DE FAC PARA DIV LOT O</v>
          </cell>
          <cell r="C14">
            <v>719.43</v>
          </cell>
        </row>
        <row r="15">
          <cell r="A15">
            <v>227</v>
          </cell>
          <cell r="B15" t="str">
            <v>AVALUOS PRACT POR TESORERIA</v>
          </cell>
          <cell r="C15">
            <v>2090.12</v>
          </cell>
        </row>
        <row r="16">
          <cell r="A16">
            <v>241</v>
          </cell>
          <cell r="B16" t="str">
            <v>AUTORIZACION  DE OBRAS DE URBA</v>
          </cell>
          <cell r="C16">
            <v>164.16</v>
          </cell>
        </row>
        <row r="17">
          <cell r="A17">
            <v>244</v>
          </cell>
          <cell r="B17" t="str">
            <v>EXP DE LIC O PERM P/ ESTAB DE</v>
          </cell>
          <cell r="C17">
            <v>6804.45</v>
          </cell>
        </row>
        <row r="18">
          <cell r="A18">
            <v>248</v>
          </cell>
          <cell r="B18" t="str">
            <v>ESTACIONAMIENTO EX. EST. FERRO</v>
          </cell>
          <cell r="C18">
            <v>900</v>
          </cell>
        </row>
        <row r="19">
          <cell r="A19">
            <v>253</v>
          </cell>
          <cell r="B19" t="str">
            <v>ESTACIONAMIENTO EMBAJADORAS  (</v>
          </cell>
          <cell r="C19">
            <v>1408</v>
          </cell>
        </row>
        <row r="20">
          <cell r="A20">
            <v>256</v>
          </cell>
          <cell r="B20" t="str">
            <v>POR ALINEAM. N° USO HABIT</v>
          </cell>
          <cell r="C20">
            <v>1409.2</v>
          </cell>
        </row>
        <row r="21">
          <cell r="A21">
            <v>261</v>
          </cell>
          <cell r="B21" t="str">
            <v>SUPERVISION DE OBRA</v>
          </cell>
          <cell r="C21">
            <v>13805.43</v>
          </cell>
        </row>
        <row r="22">
          <cell r="A22">
            <v>266</v>
          </cell>
          <cell r="B22" t="str">
            <v>DICTAMEN DE FACTIBILIDAD PROTE</v>
          </cell>
          <cell r="C22">
            <v>407.6</v>
          </cell>
        </row>
        <row r="23">
          <cell r="A23">
            <v>268</v>
          </cell>
          <cell r="B23" t="str">
            <v>CASA DE LA CULTURA</v>
          </cell>
          <cell r="C23">
            <v>6699.3</v>
          </cell>
        </row>
        <row r="24">
          <cell r="A24">
            <v>273</v>
          </cell>
          <cell r="B24" t="str">
            <v>PENSION EST. JARDIN EMBAJADORA</v>
          </cell>
          <cell r="C24">
            <v>1092</v>
          </cell>
        </row>
        <row r="25">
          <cell r="A25">
            <v>274</v>
          </cell>
          <cell r="B25" t="str">
            <v>EXTENSION DE HORARIO</v>
          </cell>
          <cell r="C25">
            <v>38113.599999999999</v>
          </cell>
        </row>
        <row r="26">
          <cell r="A26">
            <v>276</v>
          </cell>
          <cell r="B26" t="str">
            <v>CONSTANCIAS DIRECCION DE TRANS</v>
          </cell>
          <cell r="C26">
            <v>1534.8</v>
          </cell>
        </row>
        <row r="27">
          <cell r="A27">
            <v>278</v>
          </cell>
          <cell r="B27" t="str">
            <v>CONSTANCIAS QUE EXPIDAN LAS DE</v>
          </cell>
          <cell r="C27">
            <v>306.95999999999998</v>
          </cell>
        </row>
        <row r="28">
          <cell r="A28">
            <v>281</v>
          </cell>
          <cell r="B28" t="str">
            <v>VIGILANCIA POR EVENTO</v>
          </cell>
          <cell r="C28">
            <v>2968.9</v>
          </cell>
        </row>
        <row r="29">
          <cell r="A29">
            <v>291</v>
          </cell>
          <cell r="B29" t="str">
            <v>DICTAMEN DE FACTIBILIDAD PARA</v>
          </cell>
          <cell r="C29">
            <v>543.44000000000005</v>
          </cell>
        </row>
        <row r="30">
          <cell r="A30">
            <v>405</v>
          </cell>
          <cell r="B30" t="str">
            <v>CENTRO DE CONVIVENCIA EL ENCIN</v>
          </cell>
          <cell r="C30">
            <v>172</v>
          </cell>
        </row>
        <row r="31">
          <cell r="A31">
            <v>407</v>
          </cell>
          <cell r="B31" t="str">
            <v>MUSEO MOMIAS</v>
          </cell>
          <cell r="C31">
            <v>23474</v>
          </cell>
        </row>
        <row r="32">
          <cell r="A32">
            <v>408</v>
          </cell>
          <cell r="B32" t="str">
            <v>SALON CULTO A LA MUERTE</v>
          </cell>
          <cell r="C32">
            <v>1410</v>
          </cell>
        </row>
        <row r="33">
          <cell r="A33">
            <v>410</v>
          </cell>
          <cell r="B33" t="str">
            <v>MONUMENTO AL PIPILA</v>
          </cell>
          <cell r="C33">
            <v>1060</v>
          </cell>
        </row>
        <row r="34">
          <cell r="A34">
            <v>411</v>
          </cell>
          <cell r="B34" t="str">
            <v>MERCADO HIDALGO</v>
          </cell>
          <cell r="C34">
            <v>2234</v>
          </cell>
        </row>
        <row r="35">
          <cell r="A35">
            <v>412</v>
          </cell>
          <cell r="B35" t="str">
            <v>MERCADO EMBAJADORAS</v>
          </cell>
          <cell r="C35">
            <v>5980.2</v>
          </cell>
        </row>
        <row r="36">
          <cell r="A36">
            <v>414</v>
          </cell>
          <cell r="B36" t="str">
            <v>OTROS PRODUCTOS</v>
          </cell>
          <cell r="C36">
            <v>78.3</v>
          </cell>
        </row>
        <row r="37">
          <cell r="A37">
            <v>421</v>
          </cell>
          <cell r="B37" t="str">
            <v>DECLARACIONES, FORMATOS Y AVIS</v>
          </cell>
          <cell r="C37">
            <v>54</v>
          </cell>
        </row>
        <row r="38">
          <cell r="A38">
            <v>426</v>
          </cell>
          <cell r="B38" t="str">
            <v>AREAS OCUP POR HOT, REST, BARE</v>
          </cell>
          <cell r="C38">
            <v>8737.32</v>
          </cell>
        </row>
        <row r="39">
          <cell r="A39">
            <v>428</v>
          </cell>
          <cell r="B39" t="str">
            <v>COMERCIANTES SEMIFIJOS</v>
          </cell>
          <cell r="C39">
            <v>8082</v>
          </cell>
        </row>
        <row r="40">
          <cell r="A40">
            <v>433</v>
          </cell>
          <cell r="B40" t="str">
            <v>SOBRANTES</v>
          </cell>
          <cell r="C40">
            <v>78.540000000000006</v>
          </cell>
        </row>
        <row r="41">
          <cell r="A41">
            <v>437</v>
          </cell>
          <cell r="B41" t="str">
            <v>SANITARIOS MDO. EMBAJADORAS</v>
          </cell>
          <cell r="C41">
            <v>1084</v>
          </cell>
        </row>
        <row r="42">
          <cell r="A42">
            <v>438</v>
          </cell>
          <cell r="B42" t="str">
            <v>SANITARIOS MDO. HIDALGO</v>
          </cell>
          <cell r="C42">
            <v>1360</v>
          </cell>
        </row>
        <row r="43">
          <cell r="A43">
            <v>439</v>
          </cell>
          <cell r="B43" t="str">
            <v>SANITARIOS JARDIN REFORMA</v>
          </cell>
          <cell r="C43">
            <v>688</v>
          </cell>
        </row>
        <row r="44">
          <cell r="A44">
            <v>443</v>
          </cell>
          <cell r="B44" t="str">
            <v>SANITARIOS FERROCARRIL</v>
          </cell>
          <cell r="C44">
            <v>960</v>
          </cell>
        </row>
        <row r="45">
          <cell r="A45">
            <v>445</v>
          </cell>
          <cell r="B45" t="str">
            <v>SANITARIOS MUSEO MOMIAS</v>
          </cell>
          <cell r="C45">
            <v>372</v>
          </cell>
        </row>
        <row r="46">
          <cell r="A46">
            <v>447</v>
          </cell>
          <cell r="B46" t="str">
            <v>LAS CALAS</v>
          </cell>
          <cell r="C46">
            <v>200</v>
          </cell>
        </row>
        <row r="47">
          <cell r="A47">
            <v>454</v>
          </cell>
          <cell r="B47" t="str">
            <v>FIESTAS TRADICIONALES</v>
          </cell>
          <cell r="C47">
            <v>1570</v>
          </cell>
        </row>
        <row r="48">
          <cell r="A48">
            <v>463</v>
          </cell>
          <cell r="B48" t="str">
            <v>SALIDA DE GRUAS</v>
          </cell>
          <cell r="C48">
            <v>228</v>
          </cell>
        </row>
        <row r="49">
          <cell r="A49">
            <v>464</v>
          </cell>
          <cell r="B49" t="str">
            <v>ARRASTRE DE VEHICULOS INFRACCI</v>
          </cell>
          <cell r="C49">
            <v>56</v>
          </cell>
        </row>
        <row r="50">
          <cell r="A50">
            <v>470</v>
          </cell>
          <cell r="B50" t="str">
            <v>LOCALES ESTACION</v>
          </cell>
          <cell r="C50">
            <v>1722</v>
          </cell>
        </row>
        <row r="51">
          <cell r="A51">
            <v>479</v>
          </cell>
          <cell r="B51" t="str">
            <v>COMERCIANTES AMBULANTES</v>
          </cell>
          <cell r="C51">
            <v>420</v>
          </cell>
        </row>
        <row r="52">
          <cell r="A52">
            <v>484</v>
          </cell>
          <cell r="B52" t="str">
            <v>PERMISO PARA ESPECTÁCULOS O CE</v>
          </cell>
          <cell r="C52">
            <v>2717</v>
          </cell>
        </row>
        <row r="53">
          <cell r="A53">
            <v>485</v>
          </cell>
          <cell r="B53" t="str">
            <v>SELLADO DE BOLETOS</v>
          </cell>
          <cell r="C53">
            <v>225</v>
          </cell>
        </row>
        <row r="54">
          <cell r="A54">
            <v>491</v>
          </cell>
          <cell r="B54" t="str">
            <v>ESTRUCTURAS, CONSTRUCCIONES O</v>
          </cell>
          <cell r="C54">
            <v>40</v>
          </cell>
        </row>
        <row r="55">
          <cell r="A55">
            <v>502</v>
          </cell>
          <cell r="B55" t="str">
            <v>RECARGOS OTROS IMPTOS Y DERECH</v>
          </cell>
          <cell r="C55">
            <v>3169.32</v>
          </cell>
        </row>
        <row r="56">
          <cell r="A56">
            <v>507</v>
          </cell>
          <cell r="B56" t="str">
            <v>INF AL BANDO POLICIA Y BUEN GO</v>
          </cell>
          <cell r="C56">
            <v>300</v>
          </cell>
        </row>
        <row r="57">
          <cell r="A57">
            <v>508</v>
          </cell>
          <cell r="B57" t="str">
            <v>INF LEY DE TRANSITO Y SU REGLA</v>
          </cell>
          <cell r="C57">
            <v>9518.74</v>
          </cell>
        </row>
        <row r="58">
          <cell r="A58">
            <v>509</v>
          </cell>
          <cell r="B58" t="str">
            <v>EXTEMP VERIFICACION AMB VEHICU</v>
          </cell>
          <cell r="C58">
            <v>1550</v>
          </cell>
        </row>
        <row r="59">
          <cell r="A59">
            <v>805</v>
          </cell>
          <cell r="B59" t="str">
            <v>CENTRO DE APRENDIZAJE DIGITAL</v>
          </cell>
          <cell r="C59">
            <v>340</v>
          </cell>
        </row>
        <row r="60">
          <cell r="A60">
            <v>806</v>
          </cell>
          <cell r="B60" t="str">
            <v>EXCEDENTES PAGADOS</v>
          </cell>
          <cell r="C60">
            <v>22.19</v>
          </cell>
        </row>
        <row r="61">
          <cell r="A61">
            <v>888</v>
          </cell>
          <cell r="B61" t="str">
            <v>COBROS SIMAPAG</v>
          </cell>
          <cell r="C61">
            <v>211</v>
          </cell>
        </row>
      </sheetData>
      <sheetData sheetId="50" refreshError="1">
        <row r="1">
          <cell r="A1">
            <v>1</v>
          </cell>
          <cell r="B1" t="str">
            <v>IMPTO. PREDIAL URBANO CORRIENT</v>
          </cell>
          <cell r="C1">
            <v>27815.21</v>
          </cell>
        </row>
        <row r="2">
          <cell r="A2">
            <v>2</v>
          </cell>
          <cell r="B2" t="str">
            <v>IMPTO. PREDIAL RUSTICO CORRIEN</v>
          </cell>
          <cell r="C2">
            <v>13918.98</v>
          </cell>
        </row>
        <row r="3">
          <cell r="A3">
            <v>4</v>
          </cell>
          <cell r="B3" t="str">
            <v>RECARGOS 3%</v>
          </cell>
          <cell r="C3">
            <v>10787.23</v>
          </cell>
        </row>
        <row r="4">
          <cell r="A4">
            <v>7</v>
          </cell>
          <cell r="B4" t="str">
            <v>IMPTO. PREDIAL URBANO REZAGO</v>
          </cell>
          <cell r="C4">
            <v>16466.169999999998</v>
          </cell>
        </row>
        <row r="5">
          <cell r="A5">
            <v>8</v>
          </cell>
          <cell r="B5" t="str">
            <v>IMPTO. PREDIAL RUSTICO REZAGO</v>
          </cell>
          <cell r="C5">
            <v>1187.8</v>
          </cell>
        </row>
        <row r="6">
          <cell r="A6">
            <v>13</v>
          </cell>
          <cell r="B6" t="str">
            <v>HONORARIOS DE COBRANZA</v>
          </cell>
          <cell r="C6">
            <v>2154.25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3775.63</v>
          </cell>
        </row>
        <row r="9">
          <cell r="A9">
            <v>104</v>
          </cell>
          <cell r="B9" t="str">
            <v>SOBRE DIVISION Y LOTIFICACION</v>
          </cell>
          <cell r="C9">
            <v>675</v>
          </cell>
        </row>
        <row r="10">
          <cell r="A10">
            <v>200</v>
          </cell>
          <cell r="B10" t="str">
            <v>RASTRO</v>
          </cell>
          <cell r="C10">
            <v>3418.8</v>
          </cell>
        </row>
        <row r="11">
          <cell r="A11">
            <v>205</v>
          </cell>
          <cell r="B11" t="str">
            <v>ESTACIONAMIENTO MUSEO MOMIAS</v>
          </cell>
          <cell r="C11">
            <v>1803</v>
          </cell>
        </row>
        <row r="12">
          <cell r="A12">
            <v>206</v>
          </cell>
          <cell r="B12" t="str">
            <v>ESTACIONAMIENTO MERCADO HIDALG</v>
          </cell>
          <cell r="C12">
            <v>768</v>
          </cell>
        </row>
        <row r="13">
          <cell r="A13">
            <v>217</v>
          </cell>
          <cell r="B13" t="str">
            <v>ANALISIS DE FAC PARA DIV LOT O</v>
          </cell>
          <cell r="C13">
            <v>1918.48</v>
          </cell>
        </row>
        <row r="14">
          <cell r="A14">
            <v>221</v>
          </cell>
          <cell r="B14" t="str">
            <v>LIC USO SUELO ALIN N. OFIC COM</v>
          </cell>
          <cell r="C14">
            <v>503.22</v>
          </cell>
        </row>
        <row r="15">
          <cell r="A15">
            <v>226</v>
          </cell>
          <cell r="B15" t="str">
            <v>AVALUOS PRAC POR PERITOS FISCA</v>
          </cell>
          <cell r="C15">
            <v>4990</v>
          </cell>
        </row>
        <row r="16">
          <cell r="A16">
            <v>229</v>
          </cell>
          <cell r="B16" t="str">
            <v>CONSTANCIAS DE VALOR FISCAL</v>
          </cell>
          <cell r="C16">
            <v>847</v>
          </cell>
        </row>
        <row r="17">
          <cell r="A17">
            <v>248</v>
          </cell>
          <cell r="B17" t="str">
            <v>ESTACIONAMIENTO EX. EST. FERRO</v>
          </cell>
          <cell r="C17">
            <v>1703</v>
          </cell>
        </row>
        <row r="18">
          <cell r="A18">
            <v>253</v>
          </cell>
          <cell r="B18" t="str">
            <v>ESTACIONAMIENTO EMBAJADORAS  (</v>
          </cell>
          <cell r="C18">
            <v>2058</v>
          </cell>
        </row>
        <row r="19">
          <cell r="A19">
            <v>256</v>
          </cell>
          <cell r="B19" t="str">
            <v>POR ALINEAM. N° USO HABIT</v>
          </cell>
          <cell r="C19">
            <v>4744.45</v>
          </cell>
        </row>
        <row r="20">
          <cell r="A20">
            <v>266</v>
          </cell>
          <cell r="B20" t="str">
            <v>DICTAMEN DE FACTIBILIDAD PROTE</v>
          </cell>
          <cell r="C20">
            <v>407.6</v>
          </cell>
        </row>
        <row r="21">
          <cell r="A21">
            <v>268</v>
          </cell>
          <cell r="B21" t="str">
            <v>CASA DE LA CULTURA</v>
          </cell>
          <cell r="C21">
            <v>2411.67</v>
          </cell>
        </row>
        <row r="22">
          <cell r="A22">
            <v>276</v>
          </cell>
          <cell r="B22" t="str">
            <v>CONSTANCIAS DIRECCION DE TRANS</v>
          </cell>
          <cell r="C22">
            <v>460.44</v>
          </cell>
        </row>
        <row r="23">
          <cell r="A23">
            <v>278</v>
          </cell>
          <cell r="B23" t="str">
            <v>CONSTANCIAS QUE EXPIDAN LAS DE</v>
          </cell>
          <cell r="C23">
            <v>767.4</v>
          </cell>
        </row>
        <row r="24">
          <cell r="A24">
            <v>286</v>
          </cell>
          <cell r="B24" t="str">
            <v>PERMISO SUPLETORIO DE TRANSPOR</v>
          </cell>
          <cell r="C24">
            <v>679.2</v>
          </cell>
        </row>
        <row r="25">
          <cell r="A25">
            <v>295</v>
          </cell>
          <cell r="B25" t="str">
            <v>CONSTANCIA DE UBICACION DE PRE</v>
          </cell>
          <cell r="C25">
            <v>231.54</v>
          </cell>
        </row>
        <row r="26">
          <cell r="A26">
            <v>405</v>
          </cell>
          <cell r="B26" t="str">
            <v>CENTRO DE CONVIVENCIA EL ENCIN</v>
          </cell>
          <cell r="C26">
            <v>296</v>
          </cell>
        </row>
        <row r="27">
          <cell r="A27">
            <v>407</v>
          </cell>
          <cell r="B27" t="str">
            <v>MUSEO MOMIAS</v>
          </cell>
          <cell r="C27">
            <v>100791</v>
          </cell>
        </row>
        <row r="28">
          <cell r="A28">
            <v>408</v>
          </cell>
          <cell r="B28" t="str">
            <v>SALON CULTO A LA MUERTE</v>
          </cell>
          <cell r="C28">
            <v>8145</v>
          </cell>
        </row>
        <row r="29">
          <cell r="A29">
            <v>410</v>
          </cell>
          <cell r="B29" t="str">
            <v>MONUMENTO AL PIPILA</v>
          </cell>
          <cell r="C29">
            <v>2410</v>
          </cell>
        </row>
        <row r="30">
          <cell r="A30">
            <v>411</v>
          </cell>
          <cell r="B30" t="str">
            <v>MERCADO HIDALGO</v>
          </cell>
          <cell r="C30">
            <v>2197</v>
          </cell>
        </row>
        <row r="31">
          <cell r="A31">
            <v>412</v>
          </cell>
          <cell r="B31" t="str">
            <v>MERCADO EMBAJADORAS</v>
          </cell>
          <cell r="C31">
            <v>1584</v>
          </cell>
        </row>
        <row r="32">
          <cell r="A32">
            <v>428</v>
          </cell>
          <cell r="B32" t="str">
            <v>COMERCIANTES SEMIFIJOS</v>
          </cell>
          <cell r="C32">
            <v>4556.3999999999996</v>
          </cell>
        </row>
        <row r="33">
          <cell r="A33">
            <v>433</v>
          </cell>
          <cell r="B33" t="str">
            <v>SOBRANTES</v>
          </cell>
          <cell r="C33">
            <v>66.349999999999994</v>
          </cell>
        </row>
        <row r="34">
          <cell r="A34">
            <v>437</v>
          </cell>
          <cell r="B34" t="str">
            <v>SANITARIOS MDO. EMBAJADORAS</v>
          </cell>
          <cell r="C34">
            <v>1092</v>
          </cell>
        </row>
        <row r="35">
          <cell r="A35">
            <v>438</v>
          </cell>
          <cell r="B35" t="str">
            <v>SANITARIOS MDO. HIDALGO</v>
          </cell>
          <cell r="C35">
            <v>1864</v>
          </cell>
        </row>
        <row r="36">
          <cell r="A36">
            <v>439</v>
          </cell>
          <cell r="B36" t="str">
            <v>SANITARIOS JARDIN REFORMA</v>
          </cell>
          <cell r="C36">
            <v>752</v>
          </cell>
        </row>
        <row r="37">
          <cell r="A37">
            <v>443</v>
          </cell>
          <cell r="B37" t="str">
            <v>SANITARIOS FERROCARRIL</v>
          </cell>
          <cell r="C37">
            <v>1740</v>
          </cell>
        </row>
        <row r="38">
          <cell r="A38">
            <v>445</v>
          </cell>
          <cell r="B38" t="str">
            <v>SANITARIOS MUSEO MOMIAS</v>
          </cell>
          <cell r="C38">
            <v>2524</v>
          </cell>
        </row>
        <row r="39">
          <cell r="A39">
            <v>447</v>
          </cell>
          <cell r="B39" t="str">
            <v>LAS CALAS</v>
          </cell>
          <cell r="C39">
            <v>300</v>
          </cell>
        </row>
        <row r="40">
          <cell r="A40">
            <v>454</v>
          </cell>
          <cell r="B40" t="str">
            <v>FIESTAS TRADICIONALES</v>
          </cell>
          <cell r="C40">
            <v>2982</v>
          </cell>
        </row>
        <row r="41">
          <cell r="A41">
            <v>470</v>
          </cell>
          <cell r="B41" t="str">
            <v>LOCALES ESTACION</v>
          </cell>
          <cell r="C41">
            <v>444</v>
          </cell>
        </row>
        <row r="42">
          <cell r="A42">
            <v>479</v>
          </cell>
          <cell r="B42" t="str">
            <v>COMERCIANTES AMBULANTES</v>
          </cell>
          <cell r="C42">
            <v>420</v>
          </cell>
        </row>
        <row r="43">
          <cell r="A43">
            <v>482</v>
          </cell>
          <cell r="B43" t="str">
            <v>CALLEJONEADAS</v>
          </cell>
          <cell r="C43">
            <v>1536</v>
          </cell>
        </row>
        <row r="44">
          <cell r="A44">
            <v>483</v>
          </cell>
          <cell r="B44" t="str">
            <v>PROMOTOR TURISTICO</v>
          </cell>
          <cell r="C44">
            <v>1296</v>
          </cell>
        </row>
        <row r="45">
          <cell r="A45">
            <v>489</v>
          </cell>
          <cell r="B45" t="str">
            <v>INSTALACION DE TOMA DE CORRIEN</v>
          </cell>
          <cell r="C45">
            <v>190</v>
          </cell>
        </row>
        <row r="46">
          <cell r="A46">
            <v>502</v>
          </cell>
          <cell r="B46" t="str">
            <v>RECARGOS OTROS IMPTOS Y DERECH</v>
          </cell>
          <cell r="C46">
            <v>1241.3399999999999</v>
          </cell>
        </row>
        <row r="47">
          <cell r="A47">
            <v>505</v>
          </cell>
          <cell r="B47" t="str">
            <v>INF AL REG. DE CONST Y CONSER</v>
          </cell>
          <cell r="C47">
            <v>1477</v>
          </cell>
        </row>
        <row r="48">
          <cell r="A48">
            <v>506</v>
          </cell>
          <cell r="B48" t="str">
            <v>INFRACCIONES DIRECCION DE FISC</v>
          </cell>
          <cell r="C48">
            <v>800</v>
          </cell>
        </row>
        <row r="49">
          <cell r="A49">
            <v>507</v>
          </cell>
          <cell r="B49" t="str">
            <v>INF AL BANDO POLICIA Y BUEN GO</v>
          </cell>
          <cell r="C49">
            <v>1150</v>
          </cell>
        </row>
        <row r="50">
          <cell r="A50">
            <v>508</v>
          </cell>
          <cell r="B50" t="str">
            <v>INF LEY DE TRANSITO Y SU REGLA</v>
          </cell>
          <cell r="C50">
            <v>12462.5</v>
          </cell>
        </row>
        <row r="51">
          <cell r="A51">
            <v>509</v>
          </cell>
          <cell r="B51" t="str">
            <v>EXTEMP VERIFICACION AMB VEHICU</v>
          </cell>
          <cell r="C51">
            <v>843</v>
          </cell>
        </row>
        <row r="52">
          <cell r="A52">
            <v>526</v>
          </cell>
          <cell r="B52" t="str">
            <v>RESPUESTA DE AYUNTAMIENTO</v>
          </cell>
          <cell r="C52">
            <v>614</v>
          </cell>
        </row>
        <row r="53">
          <cell r="A53">
            <v>536</v>
          </cell>
          <cell r="B53" t="str">
            <v>PADRON DE PROVEEDORES</v>
          </cell>
          <cell r="C53">
            <v>309</v>
          </cell>
        </row>
        <row r="54">
          <cell r="A54">
            <v>888</v>
          </cell>
          <cell r="B54" t="str">
            <v>COBROS SIMAPAG</v>
          </cell>
          <cell r="C54">
            <v>231</v>
          </cell>
        </row>
      </sheetData>
      <sheetData sheetId="51" refreshError="1">
        <row r="1">
          <cell r="A1">
            <v>1</v>
          </cell>
          <cell r="B1" t="str">
            <v>IMPTO. PREDIAL URBANO CORRIENT</v>
          </cell>
          <cell r="C1">
            <v>35228.699999999997</v>
          </cell>
        </row>
        <row r="2">
          <cell r="A2">
            <v>2</v>
          </cell>
          <cell r="B2" t="str">
            <v>IMPTO. PREDIAL RUSTICO CORRIEN</v>
          </cell>
          <cell r="C2">
            <v>561</v>
          </cell>
        </row>
        <row r="3">
          <cell r="A3">
            <v>4</v>
          </cell>
          <cell r="B3" t="str">
            <v>RECARGOS *3%*</v>
          </cell>
          <cell r="C3">
            <v>13995.75</v>
          </cell>
        </row>
        <row r="4">
          <cell r="A4">
            <v>7</v>
          </cell>
          <cell r="B4" t="str">
            <v>IMPTO. PREDIAL URBANO REZAGO</v>
          </cell>
          <cell r="C4">
            <v>60850.83</v>
          </cell>
        </row>
        <row r="5">
          <cell r="A5">
            <v>13</v>
          </cell>
          <cell r="B5" t="str">
            <v>HONORARIOS DE COBRANZA</v>
          </cell>
          <cell r="C5">
            <v>6682.27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34.700000000000003</v>
          </cell>
        </row>
        <row r="8">
          <cell r="A8">
            <v>104</v>
          </cell>
          <cell r="B8" t="str">
            <v>SOBRE DIVISION Y LOTIFICACION</v>
          </cell>
          <cell r="C8">
            <v>2003.9</v>
          </cell>
        </row>
        <row r="9">
          <cell r="A9">
            <v>112</v>
          </cell>
          <cell r="B9" t="str">
            <v>ESPECTACULOS PUBLICOS PERMANEN</v>
          </cell>
          <cell r="C9">
            <v>10000.1</v>
          </cell>
        </row>
        <row r="10">
          <cell r="A10">
            <v>200</v>
          </cell>
          <cell r="B10" t="str">
            <v>RASTRO</v>
          </cell>
          <cell r="C10">
            <v>3213.82</v>
          </cell>
        </row>
        <row r="11">
          <cell r="A11">
            <v>203</v>
          </cell>
          <cell r="B11" t="str">
            <v>PANTEONES CIUDAD</v>
          </cell>
          <cell r="C11">
            <v>814.44</v>
          </cell>
        </row>
        <row r="12">
          <cell r="A12">
            <v>204</v>
          </cell>
          <cell r="B12" t="str">
            <v>PANTEONES COMUNIDADES</v>
          </cell>
          <cell r="C12">
            <v>534.47</v>
          </cell>
        </row>
        <row r="13">
          <cell r="A13">
            <v>205</v>
          </cell>
          <cell r="B13" t="str">
            <v>ESTACIONAMIENTO MUSEO MOMIAS</v>
          </cell>
          <cell r="C13">
            <v>399</v>
          </cell>
        </row>
        <row r="14">
          <cell r="A14">
            <v>206</v>
          </cell>
          <cell r="B14" t="str">
            <v>ESTACIONAMIENTO MERCADO HIDALG</v>
          </cell>
          <cell r="C14">
            <v>832</v>
          </cell>
        </row>
        <row r="15">
          <cell r="A15">
            <v>210</v>
          </cell>
          <cell r="B15" t="str">
            <v>POR LIC. DE CONST. Y AMPLIACIO</v>
          </cell>
          <cell r="C15">
            <v>669.3</v>
          </cell>
        </row>
        <row r="16">
          <cell r="A16">
            <v>211</v>
          </cell>
          <cell r="B16" t="str">
            <v>POR LIC DE REGULARIZACION DE C</v>
          </cell>
          <cell r="C16">
            <v>672.14</v>
          </cell>
        </row>
        <row r="17">
          <cell r="A17">
            <v>220</v>
          </cell>
          <cell r="B17" t="str">
            <v>LIC USO SUELO ALIN N. OFIC IND</v>
          </cell>
          <cell r="C17">
            <v>3983.98</v>
          </cell>
        </row>
        <row r="18">
          <cell r="A18">
            <v>229</v>
          </cell>
          <cell r="B18" t="str">
            <v>CONSTANCIAS DE VALOR FISCAL</v>
          </cell>
          <cell r="C18">
            <v>725.77</v>
          </cell>
        </row>
        <row r="19">
          <cell r="A19">
            <v>248</v>
          </cell>
          <cell r="B19" t="str">
            <v>ESTACIONAMIENTO EX. EST. FERRO</v>
          </cell>
          <cell r="C19">
            <v>1489</v>
          </cell>
        </row>
        <row r="20">
          <cell r="A20">
            <v>252</v>
          </cell>
          <cell r="B20" t="str">
            <v>RESOLUCION DE IMPACTO AMBIENTA</v>
          </cell>
          <cell r="C20">
            <v>595.04999999999995</v>
          </cell>
        </row>
        <row r="21">
          <cell r="A21">
            <v>253</v>
          </cell>
          <cell r="B21" t="str">
            <v>ESTACIONAMIENTO EMBAJADORAS  (</v>
          </cell>
          <cell r="C21">
            <v>2680</v>
          </cell>
        </row>
        <row r="22">
          <cell r="A22">
            <v>256</v>
          </cell>
          <cell r="B22" t="str">
            <v>POR ALINEAM. N° USO HABIT</v>
          </cell>
          <cell r="C22">
            <v>5383.41</v>
          </cell>
        </row>
        <row r="23">
          <cell r="A23">
            <v>266</v>
          </cell>
          <cell r="B23" t="str">
            <v>DICTAMEN DE FACTIBILIDAD PROTE</v>
          </cell>
          <cell r="C23">
            <v>815.2</v>
          </cell>
        </row>
        <row r="24">
          <cell r="A24">
            <v>274</v>
          </cell>
          <cell r="B24" t="str">
            <v>EXTENSION DE HORARIO</v>
          </cell>
          <cell r="C24">
            <v>2041.8</v>
          </cell>
        </row>
        <row r="25">
          <cell r="A25">
            <v>276</v>
          </cell>
          <cell r="B25" t="str">
            <v>CONSTANCIAS DIRECCION DE TRANS</v>
          </cell>
          <cell r="C25">
            <v>844.14</v>
          </cell>
        </row>
        <row r="26">
          <cell r="A26">
            <v>277</v>
          </cell>
          <cell r="B26" t="str">
            <v>SERVICIOS ACCESO A LA INFORMAC</v>
          </cell>
          <cell r="C26">
            <v>71.040000000000006</v>
          </cell>
        </row>
        <row r="27">
          <cell r="A27">
            <v>278</v>
          </cell>
          <cell r="B27" t="str">
            <v>CONSTANCIAS QUE EXPIDAN LAS DE</v>
          </cell>
          <cell r="C27">
            <v>920.88</v>
          </cell>
        </row>
        <row r="28">
          <cell r="A28">
            <v>286</v>
          </cell>
          <cell r="B28" t="str">
            <v>PERMISO SUPLETORIO DE TRANSPOR</v>
          </cell>
          <cell r="C28">
            <v>45.28</v>
          </cell>
        </row>
        <row r="29">
          <cell r="A29">
            <v>400</v>
          </cell>
          <cell r="B29" t="str">
            <v>LOCALES PRESA DE LA OLLA</v>
          </cell>
          <cell r="C29">
            <v>614</v>
          </cell>
        </row>
        <row r="30">
          <cell r="A30">
            <v>405</v>
          </cell>
          <cell r="B30" t="str">
            <v>CENTRO DE CONVIVENCIA EL ENCIN</v>
          </cell>
          <cell r="C30">
            <v>220</v>
          </cell>
        </row>
        <row r="31">
          <cell r="A31">
            <v>407</v>
          </cell>
          <cell r="B31" t="str">
            <v>MUSEO MOMIAS</v>
          </cell>
          <cell r="C31">
            <v>25889</v>
          </cell>
        </row>
        <row r="32">
          <cell r="A32">
            <v>408</v>
          </cell>
          <cell r="B32" t="str">
            <v>SALON CULTO A LA MUERTE</v>
          </cell>
          <cell r="C32">
            <v>1185</v>
          </cell>
        </row>
        <row r="33">
          <cell r="A33">
            <v>410</v>
          </cell>
          <cell r="B33" t="str">
            <v>MONUMENTO AL PIPILA</v>
          </cell>
          <cell r="C33">
            <v>370</v>
          </cell>
        </row>
        <row r="34">
          <cell r="A34">
            <v>411</v>
          </cell>
          <cell r="B34" t="str">
            <v>MERCADO HIDALGO</v>
          </cell>
          <cell r="C34">
            <v>5491</v>
          </cell>
        </row>
        <row r="35">
          <cell r="A35">
            <v>412</v>
          </cell>
          <cell r="B35" t="str">
            <v>MERCADO EMBAJADORAS</v>
          </cell>
          <cell r="C35">
            <v>1523.5</v>
          </cell>
        </row>
        <row r="36">
          <cell r="A36">
            <v>414</v>
          </cell>
          <cell r="B36" t="str">
            <v>OTROS PRODUCTOS</v>
          </cell>
          <cell r="C36">
            <v>26.1</v>
          </cell>
        </row>
        <row r="37">
          <cell r="A37">
            <v>421</v>
          </cell>
          <cell r="B37" t="str">
            <v>DECLARACIONES, FORMATOS Y AVIS</v>
          </cell>
          <cell r="C37">
            <v>90</v>
          </cell>
        </row>
        <row r="38">
          <cell r="A38">
            <v>426</v>
          </cell>
          <cell r="B38" t="str">
            <v>AREAS OCUP POR HOT, REST, BARE</v>
          </cell>
          <cell r="C38">
            <v>13056.4</v>
          </cell>
        </row>
        <row r="39">
          <cell r="A39">
            <v>428</v>
          </cell>
          <cell r="B39" t="str">
            <v>COMERCIANTES SEMIFIJOS</v>
          </cell>
          <cell r="C39">
            <v>13170</v>
          </cell>
        </row>
        <row r="40">
          <cell r="A40">
            <v>433</v>
          </cell>
          <cell r="B40" t="str">
            <v>SOBRANTES</v>
          </cell>
          <cell r="C40">
            <v>12.76</v>
          </cell>
        </row>
        <row r="41">
          <cell r="A41">
            <v>437</v>
          </cell>
          <cell r="B41" t="str">
            <v>SANITARIOS MDO. EMBAJADORAS</v>
          </cell>
          <cell r="C41">
            <v>932</v>
          </cell>
        </row>
        <row r="42">
          <cell r="A42">
            <v>438</v>
          </cell>
          <cell r="B42" t="str">
            <v>SANITARIOS MDO. HIDALGO</v>
          </cell>
          <cell r="C42">
            <v>1528</v>
          </cell>
        </row>
        <row r="43">
          <cell r="A43">
            <v>439</v>
          </cell>
          <cell r="B43" t="str">
            <v>SANITARIOS JARDIN REFORMA</v>
          </cell>
          <cell r="C43">
            <v>644</v>
          </cell>
        </row>
        <row r="44">
          <cell r="A44">
            <v>442</v>
          </cell>
          <cell r="B44" t="str">
            <v>SANITARIOS VALENCIANA</v>
          </cell>
          <cell r="C44">
            <v>850</v>
          </cell>
        </row>
        <row r="45">
          <cell r="A45">
            <v>443</v>
          </cell>
          <cell r="B45" t="str">
            <v>SANITARIOS FERROCARRIL</v>
          </cell>
          <cell r="C45">
            <v>712</v>
          </cell>
        </row>
        <row r="46">
          <cell r="A46">
            <v>445</v>
          </cell>
          <cell r="B46" t="str">
            <v>SANITARIOS MUSEO MOMIAS</v>
          </cell>
          <cell r="C46">
            <v>356</v>
          </cell>
        </row>
        <row r="47">
          <cell r="A47">
            <v>447</v>
          </cell>
          <cell r="B47" t="str">
            <v>LAS CALAS</v>
          </cell>
          <cell r="C47">
            <v>100</v>
          </cell>
        </row>
        <row r="48">
          <cell r="A48">
            <v>470</v>
          </cell>
          <cell r="B48" t="str">
            <v>LOCALES ESTACION</v>
          </cell>
          <cell r="C48">
            <v>295</v>
          </cell>
        </row>
        <row r="49">
          <cell r="A49">
            <v>472</v>
          </cell>
          <cell r="B49" t="str">
            <v>MERCADO GAVIRA</v>
          </cell>
          <cell r="C49">
            <v>1045</v>
          </cell>
        </row>
        <row r="50">
          <cell r="A50">
            <v>484</v>
          </cell>
          <cell r="B50" t="str">
            <v>PERMISO PARA ESPECTÁCULOS O CE</v>
          </cell>
          <cell r="C50">
            <v>209</v>
          </cell>
        </row>
        <row r="51">
          <cell r="A51">
            <v>485</v>
          </cell>
          <cell r="B51" t="str">
            <v>SELLADO DE BOLETOS</v>
          </cell>
          <cell r="C51">
            <v>225</v>
          </cell>
        </row>
        <row r="52">
          <cell r="A52">
            <v>493</v>
          </cell>
          <cell r="B52" t="str">
            <v>RENOVACION PERMISO P/ USO VIA</v>
          </cell>
          <cell r="C52">
            <v>574.32000000000005</v>
          </cell>
        </row>
        <row r="53">
          <cell r="A53">
            <v>502</v>
          </cell>
          <cell r="B53" t="str">
            <v>RECARGOS OTROS IMPTOS Y DERECH</v>
          </cell>
          <cell r="C53">
            <v>2951.29</v>
          </cell>
        </row>
        <row r="54">
          <cell r="A54">
            <v>507</v>
          </cell>
          <cell r="B54" t="str">
            <v>INF AL BANDO POLICIA Y BUEN GO</v>
          </cell>
          <cell r="C54">
            <v>750</v>
          </cell>
        </row>
        <row r="55">
          <cell r="A55">
            <v>508</v>
          </cell>
          <cell r="B55" t="str">
            <v>INF LEY DE TRANSITO Y SU REGLA</v>
          </cell>
          <cell r="C55">
            <v>12267.73</v>
          </cell>
        </row>
        <row r="56">
          <cell r="A56">
            <v>509</v>
          </cell>
          <cell r="B56" t="str">
            <v>EXTEMP VERIFICACION AMB VEHICU</v>
          </cell>
          <cell r="C56">
            <v>1198</v>
          </cell>
        </row>
        <row r="57">
          <cell r="A57">
            <v>812</v>
          </cell>
          <cell r="B57" t="str">
            <v>REINTEGROS TEsofSE</v>
          </cell>
          <cell r="C57">
            <v>5713.81</v>
          </cell>
        </row>
        <row r="58">
          <cell r="A58">
            <v>813</v>
          </cell>
          <cell r="B58" t="str">
            <v>REINTEGROS MUNICIPIO</v>
          </cell>
          <cell r="C58">
            <v>16010.39</v>
          </cell>
        </row>
        <row r="59">
          <cell r="A59">
            <v>888</v>
          </cell>
          <cell r="B59" t="str">
            <v>COBROS SIMAPAG</v>
          </cell>
          <cell r="C59">
            <v>111</v>
          </cell>
        </row>
      </sheetData>
      <sheetData sheetId="52" refreshError="1">
        <row r="1">
          <cell r="A1">
            <v>1</v>
          </cell>
          <cell r="B1" t="str">
            <v>IMPTO. PREDIAL URBANO</v>
          </cell>
          <cell r="C1">
            <v>550.74</v>
          </cell>
        </row>
        <row r="2">
          <cell r="A2">
            <v>4</v>
          </cell>
          <cell r="B2" t="str">
            <v>RECARGOS *3%*</v>
          </cell>
          <cell r="C2">
            <v>19.09</v>
          </cell>
        </row>
        <row r="3">
          <cell r="A3">
            <v>203</v>
          </cell>
          <cell r="B3" t="str">
            <v>PANTEONES CIUDAD</v>
          </cell>
          <cell r="C3">
            <v>244.67</v>
          </cell>
        </row>
        <row r="4">
          <cell r="A4">
            <v>204</v>
          </cell>
          <cell r="B4" t="str">
            <v>PANTEONES COMUNIDADES</v>
          </cell>
          <cell r="C4">
            <v>953.79</v>
          </cell>
        </row>
        <row r="5">
          <cell r="A5">
            <v>433</v>
          </cell>
          <cell r="B5" t="str">
            <v>SOBRANTES</v>
          </cell>
          <cell r="C5">
            <v>1.71</v>
          </cell>
        </row>
        <row r="6">
          <cell r="A6">
            <v>447</v>
          </cell>
          <cell r="B6" t="str">
            <v>LAS CALAS</v>
          </cell>
          <cell r="C6">
            <v>660</v>
          </cell>
        </row>
        <row r="7">
          <cell r="A7">
            <v>507</v>
          </cell>
          <cell r="B7" t="str">
            <v>INF AL BANDO POLICIA</v>
          </cell>
          <cell r="C7">
            <v>5500</v>
          </cell>
        </row>
        <row r="8">
          <cell r="A8">
            <v>508</v>
          </cell>
          <cell r="B8" t="str">
            <v>INF LEY DE TRANSITO Y</v>
          </cell>
          <cell r="C8">
            <v>3250</v>
          </cell>
        </row>
      </sheetData>
      <sheetData sheetId="53" refreshError="1">
        <row r="1">
          <cell r="A1">
            <v>1</v>
          </cell>
          <cell r="B1" t="str">
            <v>IMPTO. PREDIAL URBANO CORRIENT</v>
          </cell>
          <cell r="C1">
            <v>54886.5</v>
          </cell>
        </row>
        <row r="2">
          <cell r="A2">
            <v>2</v>
          </cell>
          <cell r="B2" t="str">
            <v>IMPTO. PREDIAL RUSTICO CORRIEN</v>
          </cell>
          <cell r="C2">
            <v>2387.2199999999998</v>
          </cell>
        </row>
        <row r="3">
          <cell r="A3">
            <v>4</v>
          </cell>
          <cell r="B3" t="str">
            <v>RECARGOS *3%*</v>
          </cell>
          <cell r="C3">
            <v>5256.1399999999994</v>
          </cell>
        </row>
        <row r="4">
          <cell r="A4">
            <v>7</v>
          </cell>
          <cell r="B4" t="str">
            <v>IMPTO. PREDIAL URBANO REZAGO</v>
          </cell>
          <cell r="C4">
            <v>5549</v>
          </cell>
        </row>
        <row r="5">
          <cell r="A5">
            <v>8</v>
          </cell>
          <cell r="B5" t="str">
            <v>IMPTO. PREDIAL RUSTICO REZAGO</v>
          </cell>
          <cell r="C5">
            <v>720.29</v>
          </cell>
        </row>
        <row r="6">
          <cell r="A6">
            <v>13</v>
          </cell>
          <cell r="B6" t="str">
            <v>HONORARIOS DE COBRANZA</v>
          </cell>
          <cell r="C6">
            <v>898.7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106</v>
          </cell>
          <cell r="B8" t="str">
            <v>BILLARES Y BOLICHES</v>
          </cell>
          <cell r="C8">
            <v>890</v>
          </cell>
        </row>
        <row r="9">
          <cell r="A9">
            <v>107</v>
          </cell>
          <cell r="B9" t="str">
            <v>VIDEO JUEGOS Y FUT-BOLITOS</v>
          </cell>
          <cell r="C9">
            <v>267</v>
          </cell>
        </row>
        <row r="10">
          <cell r="A10">
            <v>110</v>
          </cell>
          <cell r="B10" t="str">
            <v>ESPECTACULOS PUBLICOS ESPORADI</v>
          </cell>
          <cell r="C10">
            <v>33982.85</v>
          </cell>
        </row>
        <row r="11">
          <cell r="A11">
            <v>112</v>
          </cell>
          <cell r="B11" t="str">
            <v>ESPECTACULOS PUBLICOS PERMANEN</v>
          </cell>
          <cell r="C11">
            <v>2757.7</v>
          </cell>
        </row>
        <row r="12">
          <cell r="A12">
            <v>200</v>
          </cell>
          <cell r="B12" t="str">
            <v>RASTRO</v>
          </cell>
          <cell r="C12">
            <v>12911.83</v>
          </cell>
        </row>
        <row r="13">
          <cell r="A13">
            <v>203</v>
          </cell>
          <cell r="B13" t="str">
            <v>PANTEONES CIUDAD</v>
          </cell>
          <cell r="C13">
            <v>1989.99</v>
          </cell>
        </row>
        <row r="14">
          <cell r="A14">
            <v>204</v>
          </cell>
          <cell r="B14" t="str">
            <v>PANTEONES COMUNIDADES</v>
          </cell>
          <cell r="C14">
            <v>2852.87</v>
          </cell>
        </row>
        <row r="15">
          <cell r="A15">
            <v>205</v>
          </cell>
          <cell r="B15" t="str">
            <v>ESTACIONAMIENTO MUSEO MOMIAS</v>
          </cell>
          <cell r="C15">
            <v>2730</v>
          </cell>
        </row>
        <row r="16">
          <cell r="A16">
            <v>206</v>
          </cell>
          <cell r="B16" t="str">
            <v>ESTACIONAMIENTO MERCADO HIDALG</v>
          </cell>
          <cell r="C16">
            <v>3968</v>
          </cell>
        </row>
        <row r="17">
          <cell r="A17">
            <v>248</v>
          </cell>
          <cell r="B17" t="str">
            <v>ESTACIONAMIENTO EX. EST. FERRO</v>
          </cell>
          <cell r="C17">
            <v>12909</v>
          </cell>
        </row>
        <row r="18">
          <cell r="A18">
            <v>253</v>
          </cell>
          <cell r="B18" t="str">
            <v>ESTACIONAMIENTO EMBAJADORAS  (</v>
          </cell>
          <cell r="C18">
            <v>9732</v>
          </cell>
        </row>
        <row r="19">
          <cell r="A19">
            <v>266</v>
          </cell>
          <cell r="B19" t="str">
            <v>DICTAMEN DE FACTIBILIDAD PROTE</v>
          </cell>
          <cell r="C19">
            <v>2038</v>
          </cell>
        </row>
        <row r="20">
          <cell r="A20">
            <v>268</v>
          </cell>
          <cell r="B20" t="str">
            <v>CASA DE LA CULTURA</v>
          </cell>
          <cell r="C20">
            <v>1607.79</v>
          </cell>
        </row>
        <row r="21">
          <cell r="A21">
            <v>271</v>
          </cell>
          <cell r="B21" t="str">
            <v>PENSION EST. MUSEO DE MOMIAS</v>
          </cell>
          <cell r="C21">
            <v>382.2</v>
          </cell>
        </row>
        <row r="22">
          <cell r="A22">
            <v>272</v>
          </cell>
          <cell r="B22" t="str">
            <v>PENSION EST. EX ESTACION DEL F</v>
          </cell>
          <cell r="C22">
            <v>709.8</v>
          </cell>
        </row>
        <row r="23">
          <cell r="A23">
            <v>273</v>
          </cell>
          <cell r="B23" t="str">
            <v>PENSION EST. JARDIN EMBAJADORA</v>
          </cell>
          <cell r="C23">
            <v>1092</v>
          </cell>
        </row>
        <row r="24">
          <cell r="A24">
            <v>276</v>
          </cell>
          <cell r="B24" t="str">
            <v>CONSTANCIAS DIRECCION DE TRANS</v>
          </cell>
          <cell r="C24">
            <v>1381.32</v>
          </cell>
        </row>
        <row r="25">
          <cell r="A25">
            <v>278</v>
          </cell>
          <cell r="B25" t="str">
            <v>CONSTANCIAS QUE EXPIDAN LAS DE</v>
          </cell>
          <cell r="C25">
            <v>460.44</v>
          </cell>
        </row>
        <row r="26">
          <cell r="A26">
            <v>291</v>
          </cell>
          <cell r="B26" t="str">
            <v>DICTAMEN DE FACTIBILIDAD PARA</v>
          </cell>
          <cell r="C26">
            <v>883.09</v>
          </cell>
        </row>
        <row r="27">
          <cell r="A27">
            <v>407</v>
          </cell>
          <cell r="B27" t="str">
            <v>MUSEO MOMIAS</v>
          </cell>
          <cell r="C27">
            <v>270594</v>
          </cell>
        </row>
        <row r="28">
          <cell r="A28">
            <v>408</v>
          </cell>
          <cell r="B28" t="str">
            <v>SALON CULTO A LA MUERTE</v>
          </cell>
          <cell r="C28">
            <v>12615</v>
          </cell>
        </row>
        <row r="29">
          <cell r="A29">
            <v>410</v>
          </cell>
          <cell r="B29" t="str">
            <v>MONUMENTO AL PIPILA</v>
          </cell>
          <cell r="C29">
            <v>2680</v>
          </cell>
        </row>
        <row r="30">
          <cell r="A30">
            <v>412</v>
          </cell>
          <cell r="B30" t="str">
            <v>MERCADO EMBAJADORAS</v>
          </cell>
          <cell r="C30">
            <v>5454.3</v>
          </cell>
        </row>
        <row r="31">
          <cell r="A31">
            <v>414</v>
          </cell>
          <cell r="B31" t="str">
            <v>OTROS PRODUCTOS</v>
          </cell>
          <cell r="C31">
            <v>69.599999999999994</v>
          </cell>
        </row>
        <row r="32">
          <cell r="A32">
            <v>428</v>
          </cell>
          <cell r="B32" t="str">
            <v>COMERCIANTES SEMIFIJOS</v>
          </cell>
          <cell r="C32">
            <v>6120</v>
          </cell>
        </row>
        <row r="33">
          <cell r="A33">
            <v>433</v>
          </cell>
          <cell r="B33" t="str">
            <v>SOBRANTES</v>
          </cell>
          <cell r="C33">
            <v>46.05</v>
          </cell>
        </row>
        <row r="34">
          <cell r="A34">
            <v>437</v>
          </cell>
          <cell r="B34" t="str">
            <v>SANITARIOS MDO. EMBAJADORAS</v>
          </cell>
          <cell r="C34">
            <v>6003</v>
          </cell>
        </row>
        <row r="35">
          <cell r="A35">
            <v>438</v>
          </cell>
          <cell r="B35" t="str">
            <v>SANITARIOS MDO. HIDALGO</v>
          </cell>
          <cell r="C35">
            <v>6604</v>
          </cell>
        </row>
        <row r="36">
          <cell r="A36">
            <v>439</v>
          </cell>
          <cell r="B36" t="str">
            <v>SANITARIOS JARDIN REFORMA</v>
          </cell>
          <cell r="C36">
            <v>2948</v>
          </cell>
        </row>
        <row r="37">
          <cell r="A37">
            <v>443</v>
          </cell>
          <cell r="B37" t="str">
            <v>SANITARIOS FERROCARRIL</v>
          </cell>
          <cell r="C37">
            <v>6960</v>
          </cell>
        </row>
        <row r="38">
          <cell r="A38">
            <v>445</v>
          </cell>
          <cell r="B38" t="str">
            <v>SANITARIOS MUSEO MOMIAS</v>
          </cell>
          <cell r="C38">
            <v>3576</v>
          </cell>
        </row>
        <row r="39">
          <cell r="A39">
            <v>447</v>
          </cell>
          <cell r="B39" t="str">
            <v>LAS CALAS</v>
          </cell>
          <cell r="C39">
            <v>500</v>
          </cell>
        </row>
        <row r="40">
          <cell r="A40">
            <v>454</v>
          </cell>
          <cell r="B40" t="str">
            <v>FIESTAS TRADICIONALES</v>
          </cell>
          <cell r="C40">
            <v>49711.8</v>
          </cell>
        </row>
        <row r="41">
          <cell r="A41">
            <v>458</v>
          </cell>
          <cell r="B41" t="str">
            <v>AMPLIACION DE HORARIO BILLARES</v>
          </cell>
          <cell r="C41">
            <v>472</v>
          </cell>
        </row>
        <row r="42">
          <cell r="A42">
            <v>470</v>
          </cell>
          <cell r="B42" t="str">
            <v>LOCALES ESTACION</v>
          </cell>
          <cell r="C42">
            <v>2012.94</v>
          </cell>
        </row>
        <row r="43">
          <cell r="A43">
            <v>472</v>
          </cell>
          <cell r="B43" t="str">
            <v>MERCADO GAVIRA</v>
          </cell>
          <cell r="C43">
            <v>1080</v>
          </cell>
        </row>
        <row r="44">
          <cell r="A44">
            <v>482</v>
          </cell>
          <cell r="B44" t="str">
            <v>CALLEJONEADAS</v>
          </cell>
          <cell r="C44">
            <v>927</v>
          </cell>
        </row>
        <row r="45">
          <cell r="A45">
            <v>484</v>
          </cell>
          <cell r="B45" t="str">
            <v>PERMISO PARA ESPECTÁCULOS O CE</v>
          </cell>
          <cell r="C45">
            <v>209</v>
          </cell>
        </row>
        <row r="46">
          <cell r="A46">
            <v>493</v>
          </cell>
          <cell r="B46" t="str">
            <v>RENOVACION PERMISO P/ USO VIA</v>
          </cell>
          <cell r="C46">
            <v>248</v>
          </cell>
        </row>
        <row r="47">
          <cell r="A47">
            <v>502</v>
          </cell>
          <cell r="B47" t="str">
            <v>RECARGOS OTROS IMPTOS Y DERECH</v>
          </cell>
          <cell r="C47">
            <v>1050.3599999999999</v>
          </cell>
        </row>
        <row r="48">
          <cell r="A48">
            <v>507</v>
          </cell>
          <cell r="B48" t="str">
            <v>INF AL BANDO POLICIA Y BUEN GO</v>
          </cell>
          <cell r="C48">
            <v>2200</v>
          </cell>
        </row>
        <row r="49">
          <cell r="A49">
            <v>508</v>
          </cell>
          <cell r="B49" t="str">
            <v>INF LEY DE TRANSITO Y SU REGLA</v>
          </cell>
          <cell r="C49">
            <v>12641.48</v>
          </cell>
        </row>
      </sheetData>
      <sheetData sheetId="54" refreshError="1">
        <row r="1">
          <cell r="A1">
            <v>1</v>
          </cell>
          <cell r="B1" t="str">
            <v>IMPTO. PREDIAL URBANO CORRIENT</v>
          </cell>
          <cell r="C1">
            <v>22796.74</v>
          </cell>
        </row>
        <row r="2">
          <cell r="A2">
            <v>2</v>
          </cell>
          <cell r="B2" t="str">
            <v>IMPTO. PREDIAL RUSTICO CORRIEN</v>
          </cell>
          <cell r="C2">
            <v>3375.23</v>
          </cell>
        </row>
        <row r="3">
          <cell r="A3">
            <v>4</v>
          </cell>
          <cell r="B3" t="str">
            <v>RECARGOS 3%</v>
          </cell>
          <cell r="C3">
            <v>15323.18</v>
          </cell>
        </row>
        <row r="4">
          <cell r="A4">
            <v>7</v>
          </cell>
          <cell r="B4" t="str">
            <v>IMPTO. PREDIAL URBANO REZAGO</v>
          </cell>
          <cell r="C4">
            <v>27294.85</v>
          </cell>
        </row>
        <row r="5">
          <cell r="A5">
            <v>8</v>
          </cell>
          <cell r="B5" t="str">
            <v>IMPTO. PREDIAL RUSTICO REZAGO</v>
          </cell>
          <cell r="C5">
            <v>1697.88</v>
          </cell>
        </row>
        <row r="6">
          <cell r="A6">
            <v>13</v>
          </cell>
          <cell r="B6" t="str">
            <v>HONORARIOS DE COBRANZA</v>
          </cell>
          <cell r="C6">
            <v>3717.42</v>
          </cell>
        </row>
        <row r="7">
          <cell r="A7">
            <v>14</v>
          </cell>
          <cell r="B7" t="str">
            <v>C.O.A. 20%</v>
          </cell>
          <cell r="C7">
            <v>92.5</v>
          </cell>
        </row>
        <row r="8">
          <cell r="A8">
            <v>103</v>
          </cell>
          <cell r="B8" t="str">
            <v>TRASLACION DE DOMINIO</v>
          </cell>
          <cell r="C8">
            <v>1686.65</v>
          </cell>
        </row>
        <row r="9">
          <cell r="A9">
            <v>107</v>
          </cell>
          <cell r="B9" t="str">
            <v>VIDEO JUEGOS Y FUT-BOLITOS</v>
          </cell>
          <cell r="C9">
            <v>712</v>
          </cell>
        </row>
        <row r="10">
          <cell r="A10">
            <v>110</v>
          </cell>
          <cell r="B10" t="str">
            <v>ESPECTACULOS PUBLICOS ESPORADI</v>
          </cell>
          <cell r="C10">
            <v>1831.5</v>
          </cell>
        </row>
        <row r="11">
          <cell r="A11">
            <v>112</v>
          </cell>
          <cell r="B11" t="str">
            <v>ESPECTACULOS PUBLICOS PERMANEN</v>
          </cell>
          <cell r="C11">
            <v>1828.75</v>
          </cell>
        </row>
        <row r="12">
          <cell r="A12">
            <v>200</v>
          </cell>
          <cell r="B12" t="str">
            <v>RASTRO</v>
          </cell>
          <cell r="C12">
            <v>9277.65</v>
          </cell>
        </row>
        <row r="13">
          <cell r="A13">
            <v>203</v>
          </cell>
          <cell r="B13" t="str">
            <v>PANTEONES CIUDAD</v>
          </cell>
          <cell r="C13">
            <v>2260.84</v>
          </cell>
        </row>
        <row r="14">
          <cell r="A14">
            <v>204</v>
          </cell>
          <cell r="B14" t="str">
            <v>PANTEONES COMUNIDADES</v>
          </cell>
          <cell r="C14">
            <v>1449</v>
          </cell>
        </row>
        <row r="15">
          <cell r="A15">
            <v>205</v>
          </cell>
          <cell r="B15" t="str">
            <v>ESTACIONAMIENTO MUSEO MOMIAS</v>
          </cell>
          <cell r="C15">
            <v>4212</v>
          </cell>
        </row>
        <row r="16">
          <cell r="A16">
            <v>206</v>
          </cell>
          <cell r="B16" t="str">
            <v>ESTACIONAMIENTO MERCADO HIDALG</v>
          </cell>
          <cell r="C16">
            <v>2360</v>
          </cell>
        </row>
        <row r="17">
          <cell r="A17">
            <v>207</v>
          </cell>
          <cell r="B17" t="str">
            <v>ESTAC.  MERCADO EMBAJADORAS</v>
          </cell>
          <cell r="C17">
            <v>853</v>
          </cell>
        </row>
        <row r="18">
          <cell r="A18">
            <v>210</v>
          </cell>
          <cell r="B18" t="str">
            <v>POR LIC. DE CONST. Y AMPLIACIO</v>
          </cell>
          <cell r="C18">
            <v>2590.73</v>
          </cell>
        </row>
        <row r="19">
          <cell r="A19">
            <v>211</v>
          </cell>
          <cell r="B19" t="str">
            <v>POR LIC DE REGULARIZACION DE C</v>
          </cell>
          <cell r="C19">
            <v>1734.12</v>
          </cell>
        </row>
        <row r="20">
          <cell r="A20">
            <v>212</v>
          </cell>
          <cell r="B20" t="str">
            <v>POR PRORROGAS DE LIC DE CONST</v>
          </cell>
          <cell r="C20">
            <v>1814.98</v>
          </cell>
        </row>
        <row r="21">
          <cell r="A21">
            <v>219</v>
          </cell>
          <cell r="B21" t="str">
            <v>LIC USO SUELO ALIN N. OFIC HAB</v>
          </cell>
          <cell r="C21">
            <v>7257.96</v>
          </cell>
        </row>
        <row r="22">
          <cell r="A22">
            <v>226</v>
          </cell>
          <cell r="B22" t="str">
            <v>AVALUOS PRAC POR PERITOS FISCA</v>
          </cell>
          <cell r="C22">
            <v>284.2</v>
          </cell>
        </row>
        <row r="23">
          <cell r="A23">
            <v>229</v>
          </cell>
          <cell r="B23" t="str">
            <v>CONSTANCIAS DE VALOR FISCAL</v>
          </cell>
          <cell r="C23">
            <v>121</v>
          </cell>
        </row>
        <row r="24">
          <cell r="A24">
            <v>248</v>
          </cell>
          <cell r="B24" t="str">
            <v>ESTACIONAMIENTO EX. EST. FERRO</v>
          </cell>
          <cell r="C24">
            <v>7148</v>
          </cell>
        </row>
        <row r="25">
          <cell r="A25">
            <v>252</v>
          </cell>
          <cell r="B25" t="str">
            <v>RESOLUCION DE IMPACTO AMBIENTA</v>
          </cell>
          <cell r="C25">
            <v>298.99</v>
          </cell>
        </row>
        <row r="26">
          <cell r="A26">
            <v>253</v>
          </cell>
          <cell r="B26" t="str">
            <v>ESTACIONAMIENTO EMBAJADORAS  (</v>
          </cell>
          <cell r="C26">
            <v>5958</v>
          </cell>
        </row>
        <row r="27">
          <cell r="A27">
            <v>256</v>
          </cell>
          <cell r="B27" t="str">
            <v>POR ALINEAM. N° USO HABIT</v>
          </cell>
          <cell r="C27">
            <v>3046.29</v>
          </cell>
        </row>
        <row r="28">
          <cell r="A28">
            <v>266</v>
          </cell>
          <cell r="B28" t="str">
            <v>DICTAMEN DE FACTIBILIDAD PROTE</v>
          </cell>
          <cell r="C28">
            <v>407.6</v>
          </cell>
        </row>
        <row r="29">
          <cell r="A29">
            <v>268</v>
          </cell>
          <cell r="B29" t="str">
            <v>CASA DE LA CULTURA</v>
          </cell>
          <cell r="C29">
            <v>5805.96</v>
          </cell>
        </row>
        <row r="30">
          <cell r="A30">
            <v>274</v>
          </cell>
          <cell r="B30" t="str">
            <v>EXTENSION DE HORARIO</v>
          </cell>
          <cell r="C30">
            <v>6125.4</v>
          </cell>
        </row>
        <row r="31">
          <cell r="A31">
            <v>275</v>
          </cell>
          <cell r="B31" t="str">
            <v>CONSTANCIAS DIRECCION DE ECOLO</v>
          </cell>
          <cell r="C31">
            <v>76.739999999999995</v>
          </cell>
        </row>
        <row r="32">
          <cell r="A32">
            <v>276</v>
          </cell>
          <cell r="B32" t="str">
            <v>CONSTANCIAS DIRECCION DE TRANS</v>
          </cell>
          <cell r="C32">
            <v>1151.0999999999999</v>
          </cell>
        </row>
        <row r="33">
          <cell r="A33">
            <v>278</v>
          </cell>
          <cell r="B33" t="str">
            <v>CONSTANCIAS QUE EXPIDAN LAS DE</v>
          </cell>
          <cell r="C33">
            <v>688.68</v>
          </cell>
        </row>
        <row r="34">
          <cell r="A34">
            <v>279</v>
          </cell>
          <cell r="B34" t="str">
            <v>CERTIFICACIONES EXPEDIDAS POR</v>
          </cell>
          <cell r="C34">
            <v>44</v>
          </cell>
        </row>
        <row r="35">
          <cell r="A35">
            <v>286</v>
          </cell>
          <cell r="B35" t="str">
            <v>PERMISO SUPLETORIO DE TRANSPOR</v>
          </cell>
          <cell r="C35">
            <v>566</v>
          </cell>
        </row>
        <row r="36">
          <cell r="A36">
            <v>288</v>
          </cell>
          <cell r="B36" t="str">
            <v>ANALISIS DE RIESGOS</v>
          </cell>
          <cell r="C36">
            <v>476.17</v>
          </cell>
        </row>
        <row r="37">
          <cell r="A37">
            <v>400</v>
          </cell>
          <cell r="B37" t="str">
            <v>LOCALES PRESA DE LA OLLA</v>
          </cell>
          <cell r="C37">
            <v>1228</v>
          </cell>
        </row>
        <row r="38">
          <cell r="A38">
            <v>405</v>
          </cell>
          <cell r="B38" t="str">
            <v>CENTRO DE CONVIVENCIA EL ENCIN</v>
          </cell>
          <cell r="C38">
            <v>504</v>
          </cell>
        </row>
        <row r="39">
          <cell r="A39">
            <v>407</v>
          </cell>
          <cell r="B39" t="str">
            <v>MUSEO MOMIAS</v>
          </cell>
          <cell r="C39">
            <v>376236</v>
          </cell>
        </row>
        <row r="40">
          <cell r="A40">
            <v>408</v>
          </cell>
          <cell r="B40" t="str">
            <v>SALON CULTO A LA MUERTE</v>
          </cell>
          <cell r="C40">
            <v>28215</v>
          </cell>
        </row>
        <row r="41">
          <cell r="A41">
            <v>410</v>
          </cell>
          <cell r="B41" t="str">
            <v>MONUMENTO AL PIPILA</v>
          </cell>
          <cell r="C41">
            <v>7740</v>
          </cell>
        </row>
        <row r="42">
          <cell r="A42">
            <v>411</v>
          </cell>
          <cell r="B42" t="str">
            <v>MERCADO HIDALGO</v>
          </cell>
          <cell r="C42">
            <v>8143</v>
          </cell>
        </row>
        <row r="43">
          <cell r="A43">
            <v>412</v>
          </cell>
          <cell r="B43" t="str">
            <v>MERCADO EMBAJADORAS</v>
          </cell>
          <cell r="C43">
            <v>4893.2</v>
          </cell>
        </row>
        <row r="44">
          <cell r="A44">
            <v>428</v>
          </cell>
          <cell r="B44" t="str">
            <v>COMERCIANTES SEMIFIJOS</v>
          </cell>
          <cell r="C44">
            <v>5900</v>
          </cell>
        </row>
        <row r="45">
          <cell r="A45">
            <v>433</v>
          </cell>
          <cell r="B45" t="str">
            <v>SOBRANTES</v>
          </cell>
          <cell r="C45">
            <v>24.42</v>
          </cell>
        </row>
        <row r="46">
          <cell r="A46">
            <v>437</v>
          </cell>
          <cell r="B46" t="str">
            <v>SANITARIOS MDO. EMBAJADORAS</v>
          </cell>
          <cell r="C46">
            <v>5772</v>
          </cell>
        </row>
        <row r="47">
          <cell r="A47">
            <v>438</v>
          </cell>
          <cell r="B47" t="str">
            <v>SANITARIOS MDO. HIDALGO</v>
          </cell>
          <cell r="C47">
            <v>11036</v>
          </cell>
        </row>
        <row r="48">
          <cell r="A48">
            <v>439</v>
          </cell>
          <cell r="B48" t="str">
            <v>SANITARIOS JARDIN REFORMA</v>
          </cell>
          <cell r="C48">
            <v>1096</v>
          </cell>
        </row>
        <row r="49">
          <cell r="A49">
            <v>442</v>
          </cell>
          <cell r="B49" t="str">
            <v>SANITARIOS VALENCIANA</v>
          </cell>
          <cell r="C49">
            <v>850</v>
          </cell>
        </row>
        <row r="50">
          <cell r="A50">
            <v>443</v>
          </cell>
          <cell r="B50" t="str">
            <v>SANITARIOS FERROCARRIL</v>
          </cell>
          <cell r="C50">
            <v>4544</v>
          </cell>
        </row>
        <row r="51">
          <cell r="A51">
            <v>445</v>
          </cell>
          <cell r="B51" t="str">
            <v>SANITARIOS MUSEO MOMIAS</v>
          </cell>
          <cell r="C51">
            <v>5052</v>
          </cell>
        </row>
        <row r="52">
          <cell r="A52">
            <v>447</v>
          </cell>
          <cell r="B52" t="str">
            <v>LAS CALAS</v>
          </cell>
          <cell r="C52">
            <v>730</v>
          </cell>
        </row>
        <row r="53">
          <cell r="A53">
            <v>463</v>
          </cell>
          <cell r="B53" t="str">
            <v>SALIDA DE GRUAS</v>
          </cell>
          <cell r="C53">
            <v>228</v>
          </cell>
        </row>
        <row r="54">
          <cell r="A54">
            <v>464</v>
          </cell>
          <cell r="B54" t="str">
            <v>ARRASTRE DE VEHICULOS INFRACCI</v>
          </cell>
          <cell r="C54">
            <v>64</v>
          </cell>
        </row>
        <row r="55">
          <cell r="A55">
            <v>470</v>
          </cell>
          <cell r="B55" t="str">
            <v>LOCALES ESTACION</v>
          </cell>
          <cell r="C55">
            <v>295</v>
          </cell>
        </row>
        <row r="56">
          <cell r="A56">
            <v>477</v>
          </cell>
          <cell r="B56" t="str">
            <v>PADRON DIRECTOR RESPONSABLE DE</v>
          </cell>
          <cell r="C56">
            <v>1290</v>
          </cell>
        </row>
        <row r="57">
          <cell r="A57">
            <v>479</v>
          </cell>
          <cell r="B57" t="str">
            <v>COMERCIANTES AMBULANTES</v>
          </cell>
          <cell r="C57">
            <v>1260</v>
          </cell>
        </row>
        <row r="58">
          <cell r="A58">
            <v>482</v>
          </cell>
          <cell r="B58" t="str">
            <v>CALLEJONEADAS</v>
          </cell>
          <cell r="C58">
            <v>618</v>
          </cell>
        </row>
        <row r="59">
          <cell r="A59">
            <v>484</v>
          </cell>
          <cell r="B59" t="str">
            <v>PERMISO PARA ESPECTÁCULOS O CE</v>
          </cell>
          <cell r="C59">
            <v>209</v>
          </cell>
        </row>
        <row r="60">
          <cell r="A60">
            <v>497</v>
          </cell>
          <cell r="B60" t="str">
            <v>CENTRO ADOC</v>
          </cell>
          <cell r="C60">
            <v>400</v>
          </cell>
        </row>
        <row r="61">
          <cell r="A61">
            <v>502</v>
          </cell>
          <cell r="B61" t="str">
            <v>RECARGOS OTROS IMPTOS Y DERECH</v>
          </cell>
          <cell r="C61">
            <v>2472.7600000000002</v>
          </cell>
        </row>
        <row r="62">
          <cell r="A62">
            <v>507</v>
          </cell>
          <cell r="B62" t="str">
            <v>INF AL BANDO POLICIA Y BUEN GO</v>
          </cell>
          <cell r="C62">
            <v>500</v>
          </cell>
        </row>
        <row r="63">
          <cell r="A63">
            <v>508</v>
          </cell>
          <cell r="B63" t="str">
            <v>INF LEY DE TRANSITO Y SU REGLA</v>
          </cell>
          <cell r="C63">
            <v>15107.24</v>
          </cell>
        </row>
        <row r="64">
          <cell r="A64">
            <v>509</v>
          </cell>
          <cell r="B64" t="str">
            <v>EXTEMP VERIFICACION AMB VEHICU</v>
          </cell>
          <cell r="C64">
            <v>2952</v>
          </cell>
        </row>
        <row r="65">
          <cell r="A65">
            <v>511</v>
          </cell>
          <cell r="B65" t="str">
            <v>ADMTVAS NO FISCALES * MPALES*</v>
          </cell>
          <cell r="C65">
            <v>567</v>
          </cell>
        </row>
        <row r="66">
          <cell r="A66">
            <v>719</v>
          </cell>
          <cell r="B66" t="str">
            <v>FONDOS MIXTOS</v>
          </cell>
          <cell r="C66">
            <v>1745</v>
          </cell>
        </row>
        <row r="67">
          <cell r="A67">
            <v>812</v>
          </cell>
          <cell r="B67" t="str">
            <v>REINTEGROS TESOFE</v>
          </cell>
          <cell r="C67">
            <v>16602.310000000001</v>
          </cell>
        </row>
        <row r="68">
          <cell r="A68">
            <v>813</v>
          </cell>
          <cell r="B68" t="str">
            <v>REINTEGROS MUNICIPIO</v>
          </cell>
          <cell r="C68">
            <v>16602.3</v>
          </cell>
        </row>
        <row r="69">
          <cell r="A69">
            <v>888</v>
          </cell>
          <cell r="B69" t="str">
            <v>COBROS SIMAPAG</v>
          </cell>
          <cell r="C69">
            <v>866</v>
          </cell>
        </row>
      </sheetData>
      <sheetData sheetId="55" refreshError="1">
        <row r="1">
          <cell r="A1">
            <v>1</v>
          </cell>
          <cell r="B1" t="str">
            <v>IMPTO. PREDIAL URBANO CORRIENT</v>
          </cell>
          <cell r="C1">
            <v>54</v>
          </cell>
        </row>
        <row r="2">
          <cell r="A2">
            <v>203</v>
          </cell>
          <cell r="B2" t="str">
            <v>PANTEONES CIUDAD</v>
          </cell>
          <cell r="C2">
            <v>489.34</v>
          </cell>
        </row>
        <row r="3">
          <cell r="A3">
            <v>204</v>
          </cell>
          <cell r="B3" t="str">
            <v>PANTEONES COMUNIDADES</v>
          </cell>
          <cell r="C3">
            <v>2756.72</v>
          </cell>
        </row>
        <row r="4">
          <cell r="A4">
            <v>400</v>
          </cell>
          <cell r="B4" t="str">
            <v>LOCALES PRESA DE LA OLLA</v>
          </cell>
          <cell r="C4">
            <v>614</v>
          </cell>
        </row>
        <row r="5">
          <cell r="A5">
            <v>433</v>
          </cell>
          <cell r="B5" t="str">
            <v>SOBRANTES</v>
          </cell>
          <cell r="C5">
            <v>0.52</v>
          </cell>
        </row>
        <row r="6">
          <cell r="A6">
            <v>447</v>
          </cell>
          <cell r="B6" t="str">
            <v>LAS CALAS</v>
          </cell>
          <cell r="C6">
            <v>350</v>
          </cell>
        </row>
        <row r="7">
          <cell r="A7">
            <v>484</v>
          </cell>
          <cell r="B7" t="str">
            <v>PERMISO PARA ESPECTÁCULOS O CE</v>
          </cell>
          <cell r="C7">
            <v>209</v>
          </cell>
        </row>
        <row r="8">
          <cell r="A8">
            <v>502</v>
          </cell>
          <cell r="B8" t="str">
            <v>RECARGOS OTROS IMPTOS Y DERECH</v>
          </cell>
          <cell r="C8">
            <v>18.420000000000002</v>
          </cell>
        </row>
        <row r="9">
          <cell r="A9">
            <v>507</v>
          </cell>
          <cell r="B9" t="str">
            <v>INF AL BANDO POLICIA Y BUEN GO</v>
          </cell>
          <cell r="C9">
            <v>2300</v>
          </cell>
        </row>
        <row r="10">
          <cell r="A10">
            <v>508</v>
          </cell>
          <cell r="B10" t="str">
            <v>INF LEY DE TRANSITO Y SU REGLA</v>
          </cell>
          <cell r="C10">
            <v>6187.55</v>
          </cell>
        </row>
      </sheetData>
      <sheetData sheetId="56" refreshError="1">
        <row r="1">
          <cell r="A1">
            <v>1</v>
          </cell>
          <cell r="B1" t="str">
            <v>IMPTO. PREDIAL URBANO CORRIENT</v>
          </cell>
          <cell r="C1">
            <v>1138.74</v>
          </cell>
        </row>
        <row r="2">
          <cell r="A2">
            <v>4</v>
          </cell>
          <cell r="B2" t="str">
            <v>RECARGOS *3%*</v>
          </cell>
          <cell r="C2">
            <v>24.97</v>
          </cell>
        </row>
        <row r="3">
          <cell r="A3">
            <v>203</v>
          </cell>
          <cell r="B3" t="str">
            <v>PANTEONES CIUDAD</v>
          </cell>
          <cell r="C3">
            <v>221.76</v>
          </cell>
        </row>
        <row r="4">
          <cell r="A4">
            <v>204</v>
          </cell>
          <cell r="B4" t="str">
            <v>PANTEONES COMUNIDADES</v>
          </cell>
          <cell r="C4">
            <v>289.8</v>
          </cell>
        </row>
        <row r="5">
          <cell r="A5">
            <v>428</v>
          </cell>
          <cell r="B5" t="str">
            <v>COMERCIANTES SEMIFIJOS</v>
          </cell>
          <cell r="C5">
            <v>900</v>
          </cell>
        </row>
        <row r="6">
          <cell r="A6">
            <v>433</v>
          </cell>
          <cell r="B6" t="str">
            <v>SOBRANTES</v>
          </cell>
          <cell r="C6">
            <v>1.23</v>
          </cell>
        </row>
        <row r="7">
          <cell r="A7">
            <v>447</v>
          </cell>
          <cell r="B7" t="str">
            <v>LAS CALAS</v>
          </cell>
          <cell r="C7">
            <v>400</v>
          </cell>
        </row>
        <row r="8">
          <cell r="A8">
            <v>502</v>
          </cell>
          <cell r="B8" t="str">
            <v>RECARGOS OTROS IMPTOS Y DERECH</v>
          </cell>
          <cell r="C8">
            <v>54</v>
          </cell>
        </row>
        <row r="9">
          <cell r="A9">
            <v>507</v>
          </cell>
          <cell r="B9" t="str">
            <v>INF AL BANDO POLICIA Y BUEN GO</v>
          </cell>
          <cell r="C9">
            <v>4600</v>
          </cell>
        </row>
        <row r="10">
          <cell r="A10">
            <v>508</v>
          </cell>
          <cell r="B10" t="str">
            <v>INF LEY DE TRANSITO Y SU REGLA</v>
          </cell>
          <cell r="C10">
            <v>13705</v>
          </cell>
        </row>
      </sheetData>
      <sheetData sheetId="57" refreshError="1">
        <row r="1">
          <cell r="A1">
            <v>1</v>
          </cell>
          <cell r="B1" t="str">
            <v>IMPTO. PREDIAL URBANO CORRIENT</v>
          </cell>
          <cell r="C1">
            <v>19646.43</v>
          </cell>
        </row>
        <row r="2">
          <cell r="A2">
            <v>2</v>
          </cell>
          <cell r="B2" t="str">
            <v>IMPTO. PREDIAL RUSTICO CORRIEN</v>
          </cell>
          <cell r="C2">
            <v>3148.95</v>
          </cell>
        </row>
        <row r="3">
          <cell r="A3">
            <v>4</v>
          </cell>
          <cell r="B3" t="str">
            <v>RECARGOS *3%*</v>
          </cell>
          <cell r="C3">
            <v>8939.48</v>
          </cell>
        </row>
        <row r="4">
          <cell r="A4">
            <v>7</v>
          </cell>
          <cell r="B4" t="str">
            <v>IMPTO. PREDIAL URBANO REZAGO</v>
          </cell>
          <cell r="C4">
            <v>12887.06</v>
          </cell>
        </row>
        <row r="5">
          <cell r="A5">
            <v>8</v>
          </cell>
          <cell r="B5" t="str">
            <v>IMPTO. PREDIAL RUSTICO REZAGO</v>
          </cell>
          <cell r="C5">
            <v>1198.25</v>
          </cell>
        </row>
        <row r="6">
          <cell r="A6">
            <v>13</v>
          </cell>
          <cell r="B6" t="str">
            <v>HONORARIOS DE COBRANZA</v>
          </cell>
          <cell r="C6">
            <v>2950.08</v>
          </cell>
        </row>
        <row r="7">
          <cell r="A7">
            <v>14</v>
          </cell>
          <cell r="B7" t="str">
            <v>C.O.A.*20%*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12635.24</v>
          </cell>
        </row>
        <row r="9">
          <cell r="A9">
            <v>104</v>
          </cell>
          <cell r="B9" t="str">
            <v>SOBRE DIVISION Y LOTIFICACION</v>
          </cell>
          <cell r="C9">
            <v>24591.759999999998</v>
          </cell>
        </row>
        <row r="10">
          <cell r="A10">
            <v>200</v>
          </cell>
          <cell r="B10" t="str">
            <v>RASTRO</v>
          </cell>
          <cell r="C10">
            <v>2831.69</v>
          </cell>
        </row>
        <row r="11">
          <cell r="A11">
            <v>203</v>
          </cell>
          <cell r="B11" t="str">
            <v>PANTEONES CIUDAD</v>
          </cell>
          <cell r="C11">
            <v>663.99</v>
          </cell>
        </row>
        <row r="12">
          <cell r="A12">
            <v>204</v>
          </cell>
          <cell r="B12" t="str">
            <v>PANTEONES COMUNIDADES</v>
          </cell>
          <cell r="C12">
            <v>534.47</v>
          </cell>
        </row>
        <row r="13">
          <cell r="A13">
            <v>205</v>
          </cell>
          <cell r="B13" t="str">
            <v>ESTACIONAMIENTO MUSEO MOMIAS</v>
          </cell>
          <cell r="C13">
            <v>311</v>
          </cell>
        </row>
        <row r="14">
          <cell r="A14">
            <v>206</v>
          </cell>
          <cell r="B14" t="str">
            <v>ESTACIONAMIENTO MERCADO HIDALG</v>
          </cell>
          <cell r="C14">
            <v>568</v>
          </cell>
        </row>
        <row r="15">
          <cell r="A15">
            <v>210</v>
          </cell>
          <cell r="B15" t="str">
            <v>POR LIC. DE CONST. Y AMPLIACIO</v>
          </cell>
          <cell r="C15">
            <v>2778.27</v>
          </cell>
        </row>
        <row r="16">
          <cell r="A16">
            <v>211</v>
          </cell>
          <cell r="B16" t="str">
            <v>POR LIC DE REGULARIZACION DE C</v>
          </cell>
          <cell r="C16">
            <v>413.41</v>
          </cell>
        </row>
        <row r="17">
          <cell r="A17">
            <v>221</v>
          </cell>
          <cell r="B17" t="str">
            <v>LIC USO SUELO ALIN N. OFIC COM</v>
          </cell>
          <cell r="C17">
            <v>523.34</v>
          </cell>
        </row>
        <row r="18">
          <cell r="A18">
            <v>227</v>
          </cell>
          <cell r="B18" t="str">
            <v>AVALUOS PRACT POR TESORERIA</v>
          </cell>
          <cell r="C18">
            <v>340</v>
          </cell>
        </row>
        <row r="19">
          <cell r="A19">
            <v>228</v>
          </cell>
          <cell r="B19" t="str">
            <v>POR PERM EVENT P/ VTA DE BEB A</v>
          </cell>
          <cell r="C19">
            <v>5617.18</v>
          </cell>
        </row>
        <row r="20">
          <cell r="A20">
            <v>229</v>
          </cell>
          <cell r="B20" t="str">
            <v>CONSTANCIAS DE VALOR FISCAL</v>
          </cell>
          <cell r="C20">
            <v>1815</v>
          </cell>
        </row>
        <row r="21">
          <cell r="A21">
            <v>244</v>
          </cell>
          <cell r="B21" t="str">
            <v>EXP DE LIC O PERM P/ ESTAB DE</v>
          </cell>
          <cell r="C21">
            <v>484.97</v>
          </cell>
        </row>
        <row r="22">
          <cell r="A22">
            <v>248</v>
          </cell>
          <cell r="B22" t="str">
            <v>ESTACIONAMIENTO EX. EST. FERRO</v>
          </cell>
          <cell r="C22">
            <v>1500</v>
          </cell>
        </row>
        <row r="23">
          <cell r="A23">
            <v>253</v>
          </cell>
          <cell r="B23" t="str">
            <v>ESTACIONAMIENTO EMBAJADORAS  (</v>
          </cell>
          <cell r="C23">
            <v>1465</v>
          </cell>
        </row>
        <row r="24">
          <cell r="A24">
            <v>254</v>
          </cell>
          <cell r="B24" t="str">
            <v>POR CERTIF.TERMINO DE OBRA</v>
          </cell>
          <cell r="C24">
            <v>2065.13</v>
          </cell>
        </row>
        <row r="25">
          <cell r="A25">
            <v>256</v>
          </cell>
          <cell r="B25" t="str">
            <v>POR ALINEAM. N° USO HABIT</v>
          </cell>
          <cell r="C25">
            <v>7403.5</v>
          </cell>
        </row>
        <row r="26">
          <cell r="A26">
            <v>266</v>
          </cell>
          <cell r="B26" t="str">
            <v>DICTAMEN DE FACTIBILIDAD PROTE</v>
          </cell>
          <cell r="C26">
            <v>815.2</v>
          </cell>
        </row>
        <row r="27">
          <cell r="A27">
            <v>268</v>
          </cell>
          <cell r="B27" t="str">
            <v>CASA DE LA CULTURA</v>
          </cell>
          <cell r="C27">
            <v>267.95999999999998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537.17999999999995</v>
          </cell>
        </row>
        <row r="30">
          <cell r="A30">
            <v>278</v>
          </cell>
          <cell r="B30" t="str">
            <v>CONSTANCIAS QUE EXPIDAN LAS DE</v>
          </cell>
          <cell r="C30">
            <v>2225.46</v>
          </cell>
        </row>
        <row r="31">
          <cell r="A31">
            <v>280</v>
          </cell>
          <cell r="B31" t="str">
            <v>SERVICIOS CONTROL CANINO</v>
          </cell>
          <cell r="C31">
            <v>229.32</v>
          </cell>
        </row>
        <row r="32">
          <cell r="A32">
            <v>286</v>
          </cell>
          <cell r="B32" t="str">
            <v>PERMISO SUPLETORIO DE TRANSPOR</v>
          </cell>
          <cell r="C32">
            <v>3396</v>
          </cell>
        </row>
        <row r="33">
          <cell r="A33">
            <v>295</v>
          </cell>
          <cell r="B33" t="str">
            <v>CONSTANCIA DE UBICACION DE PRE</v>
          </cell>
          <cell r="C33">
            <v>77.180000000000007</v>
          </cell>
        </row>
        <row r="34">
          <cell r="A34">
            <v>400</v>
          </cell>
          <cell r="B34" t="str">
            <v>LOCALES PRESA DE LA OLLA</v>
          </cell>
          <cell r="C34">
            <v>1228</v>
          </cell>
        </row>
        <row r="35">
          <cell r="A35">
            <v>405</v>
          </cell>
          <cell r="B35" t="str">
            <v>CENTRO DE CONVIVENCIA EL ENCIN</v>
          </cell>
          <cell r="C35">
            <v>1480</v>
          </cell>
        </row>
        <row r="36">
          <cell r="A36">
            <v>407</v>
          </cell>
          <cell r="B36" t="str">
            <v>MUSEO MOMIAS</v>
          </cell>
          <cell r="C36">
            <v>24670</v>
          </cell>
        </row>
        <row r="37">
          <cell r="A37">
            <v>408</v>
          </cell>
          <cell r="B37" t="str">
            <v>SALON CULTO A LA MUERTE</v>
          </cell>
          <cell r="C37">
            <v>1740</v>
          </cell>
        </row>
        <row r="38">
          <cell r="A38">
            <v>410</v>
          </cell>
          <cell r="B38" t="str">
            <v>MONUMENTO AL PIPILA</v>
          </cell>
          <cell r="C38">
            <v>640</v>
          </cell>
        </row>
        <row r="39">
          <cell r="A39">
            <v>412</v>
          </cell>
          <cell r="B39" t="str">
            <v>MERCADO EMBAJADORAS</v>
          </cell>
          <cell r="C39">
            <v>660</v>
          </cell>
        </row>
        <row r="40">
          <cell r="A40">
            <v>421</v>
          </cell>
          <cell r="B40" t="str">
            <v>DECLARACIONES, FORMATOS Y AVIS</v>
          </cell>
          <cell r="C40">
            <v>18</v>
          </cell>
        </row>
        <row r="41">
          <cell r="A41">
            <v>428</v>
          </cell>
          <cell r="B41" t="str">
            <v>COMERCIANTES SEMIFIJOS</v>
          </cell>
          <cell r="C41">
            <v>2500</v>
          </cell>
        </row>
        <row r="42">
          <cell r="A42">
            <v>433</v>
          </cell>
          <cell r="B42" t="str">
            <v>SOBRANTES</v>
          </cell>
          <cell r="C42">
            <v>29.13</v>
          </cell>
        </row>
        <row r="43">
          <cell r="A43">
            <v>437</v>
          </cell>
          <cell r="B43" t="str">
            <v>SANITARIOS MDO. EMBAJADORAS</v>
          </cell>
          <cell r="C43">
            <v>942</v>
          </cell>
        </row>
        <row r="44">
          <cell r="A44">
            <v>438</v>
          </cell>
          <cell r="B44" t="str">
            <v>SANITARIOS MDO. HIDALGO</v>
          </cell>
          <cell r="C44">
            <v>876</v>
          </cell>
        </row>
        <row r="45">
          <cell r="A45">
            <v>439</v>
          </cell>
          <cell r="B45" t="str">
            <v>SANITARIOS JARDIN REFORMA</v>
          </cell>
          <cell r="C45">
            <v>580</v>
          </cell>
        </row>
        <row r="46">
          <cell r="A46">
            <v>443</v>
          </cell>
          <cell r="B46" t="str">
            <v>SANITARIOS FERROCARRIL</v>
          </cell>
          <cell r="C46">
            <v>788</v>
          </cell>
        </row>
        <row r="47">
          <cell r="A47">
            <v>445</v>
          </cell>
          <cell r="B47" t="str">
            <v>SANITARIOS MUSEO MOMIAS</v>
          </cell>
          <cell r="C47">
            <v>632</v>
          </cell>
        </row>
        <row r="48">
          <cell r="A48">
            <v>447</v>
          </cell>
          <cell r="B48" t="str">
            <v>LAS CALAS</v>
          </cell>
          <cell r="C48">
            <v>500</v>
          </cell>
        </row>
        <row r="49">
          <cell r="A49">
            <v>454</v>
          </cell>
          <cell r="B49" t="str">
            <v>FIESTAS TRADICIONALES</v>
          </cell>
          <cell r="C49">
            <v>1870</v>
          </cell>
        </row>
        <row r="50">
          <cell r="A50">
            <v>470</v>
          </cell>
          <cell r="B50" t="str">
            <v>LOCALES ESTACION</v>
          </cell>
          <cell r="C50">
            <v>591</v>
          </cell>
        </row>
        <row r="51">
          <cell r="A51">
            <v>472</v>
          </cell>
          <cell r="B51" t="str">
            <v>MERCADO GAVIRA</v>
          </cell>
          <cell r="C51">
            <v>1080</v>
          </cell>
        </row>
        <row r="52">
          <cell r="A52">
            <v>482</v>
          </cell>
          <cell r="B52" t="str">
            <v>CALLEJONEADAS</v>
          </cell>
          <cell r="C52">
            <v>4453.32</v>
          </cell>
        </row>
        <row r="53">
          <cell r="A53">
            <v>484</v>
          </cell>
          <cell r="B53" t="str">
            <v>PERMISO PARA ESPECTÁCULOS O CE</v>
          </cell>
          <cell r="C53">
            <v>418</v>
          </cell>
        </row>
        <row r="54">
          <cell r="A54">
            <v>485</v>
          </cell>
          <cell r="B54" t="str">
            <v>SELLADO DE BOLETOS</v>
          </cell>
          <cell r="C54">
            <v>450</v>
          </cell>
        </row>
        <row r="55">
          <cell r="A55">
            <v>497</v>
          </cell>
          <cell r="B55" t="str">
            <v>CENTRO ADOC</v>
          </cell>
          <cell r="C55">
            <v>180</v>
          </cell>
        </row>
        <row r="56">
          <cell r="A56">
            <v>502</v>
          </cell>
          <cell r="B56" t="str">
            <v>RECARGOS OTROS IMPTOS Y DERECH</v>
          </cell>
          <cell r="C56">
            <v>2749.29</v>
          </cell>
        </row>
        <row r="57">
          <cell r="A57">
            <v>503</v>
          </cell>
          <cell r="B57" t="str">
            <v>AVISO EXTEMP TRASLACION DE DOM</v>
          </cell>
          <cell r="C57">
            <v>591</v>
          </cell>
        </row>
        <row r="58">
          <cell r="A58">
            <v>504</v>
          </cell>
          <cell r="B58" t="str">
            <v>AVISO EXTEMP TERM DE OBRA</v>
          </cell>
          <cell r="C58">
            <v>1773</v>
          </cell>
        </row>
        <row r="59">
          <cell r="A59">
            <v>505</v>
          </cell>
          <cell r="B59" t="str">
            <v>INF AL REG. DE CONST Y CONSER</v>
          </cell>
          <cell r="C59">
            <v>800</v>
          </cell>
        </row>
        <row r="60">
          <cell r="A60">
            <v>508</v>
          </cell>
          <cell r="B60" t="str">
            <v>INF LEY DE TRANSITO Y SU REGLA</v>
          </cell>
          <cell r="C60">
            <v>12700.5</v>
          </cell>
        </row>
        <row r="61">
          <cell r="A61">
            <v>509</v>
          </cell>
          <cell r="B61" t="str">
            <v>EXTEMP VERIFICACION AMB VEHICU</v>
          </cell>
          <cell r="C61">
            <v>281</v>
          </cell>
        </row>
        <row r="62">
          <cell r="A62">
            <v>888</v>
          </cell>
          <cell r="B62" t="str">
            <v>COBROS SIMAPAG</v>
          </cell>
          <cell r="C62">
            <v>1158</v>
          </cell>
        </row>
      </sheetData>
      <sheetData sheetId="58" refreshError="1">
        <row r="1">
          <cell r="A1">
            <v>203</v>
          </cell>
          <cell r="B1" t="str">
            <v>PANTEONES CIUDAD</v>
          </cell>
          <cell r="C1">
            <v>4424.88</v>
          </cell>
        </row>
        <row r="2">
          <cell r="A2">
            <v>411</v>
          </cell>
          <cell r="B2" t="str">
            <v>MERCADO HIDALGO</v>
          </cell>
          <cell r="C2">
            <v>652</v>
          </cell>
        </row>
        <row r="3">
          <cell r="A3">
            <v>433</v>
          </cell>
          <cell r="B3" t="str">
            <v>SOBRANTES</v>
          </cell>
          <cell r="C3">
            <v>0.12</v>
          </cell>
        </row>
        <row r="4">
          <cell r="A4">
            <v>447</v>
          </cell>
          <cell r="B4" t="str">
            <v>LAS CALAS</v>
          </cell>
          <cell r="C4">
            <v>200</v>
          </cell>
        </row>
        <row r="5">
          <cell r="A5">
            <v>507</v>
          </cell>
          <cell r="B5" t="str">
            <v>INF AL BANDO POLICIA Y BUEN GO</v>
          </cell>
          <cell r="C5">
            <v>7600</v>
          </cell>
        </row>
        <row r="6">
          <cell r="A6">
            <v>508</v>
          </cell>
          <cell r="B6" t="str">
            <v>INF LEY DE TRANSITO Y SU REGLA</v>
          </cell>
          <cell r="C6">
            <v>1743</v>
          </cell>
        </row>
      </sheetData>
      <sheetData sheetId="59" refreshError="1">
        <row r="1">
          <cell r="A1">
            <v>1</v>
          </cell>
          <cell r="B1" t="str">
            <v>IMPTO. PREDIAL URBANO CORRIENT</v>
          </cell>
          <cell r="C1">
            <v>14960.17</v>
          </cell>
        </row>
        <row r="2">
          <cell r="A2">
            <v>2</v>
          </cell>
          <cell r="B2" t="str">
            <v>IMPTO. PREDIAL RUSTICO CORRIEN</v>
          </cell>
          <cell r="C2">
            <v>2009.71</v>
          </cell>
        </row>
        <row r="3">
          <cell r="A3">
            <v>4</v>
          </cell>
          <cell r="B3" t="str">
            <v>RECARGOS *3%*</v>
          </cell>
          <cell r="C3">
            <v>6733.63</v>
          </cell>
        </row>
        <row r="4">
          <cell r="A4">
            <v>7</v>
          </cell>
          <cell r="B4" t="str">
            <v>IMPTO. PREDIAL URBANO REZAGO</v>
          </cell>
          <cell r="C4">
            <v>9681.92</v>
          </cell>
        </row>
        <row r="5">
          <cell r="A5">
            <v>8</v>
          </cell>
          <cell r="B5" t="str">
            <v>IMPTO. PREDIAL RUSTICO REZAGO</v>
          </cell>
          <cell r="C5">
            <v>2163</v>
          </cell>
        </row>
        <row r="6">
          <cell r="A6">
            <v>13</v>
          </cell>
          <cell r="B6" t="str">
            <v>HONORARIOS DE COBRANZA</v>
          </cell>
          <cell r="C6">
            <v>2721.84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24864.29</v>
          </cell>
        </row>
        <row r="9">
          <cell r="A9">
            <v>104</v>
          </cell>
          <cell r="B9" t="str">
            <v>SOBRE DIVISION Y LOTIFICACION</v>
          </cell>
          <cell r="C9">
            <v>3887.37</v>
          </cell>
        </row>
        <row r="10">
          <cell r="A10">
            <v>107</v>
          </cell>
          <cell r="B10" t="str">
            <v>VIDEO JUEGOS Y FUT-BOLITOS</v>
          </cell>
          <cell r="C10">
            <v>1068</v>
          </cell>
        </row>
        <row r="11">
          <cell r="A11">
            <v>200</v>
          </cell>
          <cell r="B11" t="str">
            <v>RASTRO</v>
          </cell>
          <cell r="C11">
            <v>3725.5</v>
          </cell>
        </row>
        <row r="12">
          <cell r="A12">
            <v>203</v>
          </cell>
          <cell r="B12" t="str">
            <v>PANTEONES CIUDAD</v>
          </cell>
          <cell r="C12">
            <v>3999.64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232</v>
          </cell>
        </row>
        <row r="15">
          <cell r="A15">
            <v>206</v>
          </cell>
          <cell r="B15" t="str">
            <v>ESTACIONAMIENTO MERCADO HIDALG</v>
          </cell>
          <cell r="C15">
            <v>968</v>
          </cell>
        </row>
        <row r="16">
          <cell r="A16">
            <v>211</v>
          </cell>
          <cell r="B16" t="str">
            <v>POR LIC DE REGULARIZACION DE C</v>
          </cell>
          <cell r="C16">
            <v>2008.24</v>
          </cell>
        </row>
        <row r="17">
          <cell r="A17">
            <v>217</v>
          </cell>
          <cell r="B17" t="str">
            <v>ANALISIS DE FAC PARA DIV LOT O</v>
          </cell>
          <cell r="C17">
            <v>1678.67</v>
          </cell>
        </row>
        <row r="18">
          <cell r="A18">
            <v>219</v>
          </cell>
          <cell r="B18" t="str">
            <v>LIC USO SUELO ALIN N. OFIC HAB</v>
          </cell>
          <cell r="C18">
            <v>3217.98</v>
          </cell>
        </row>
        <row r="19">
          <cell r="A19">
            <v>221</v>
          </cell>
          <cell r="B19" t="str">
            <v>LIC USO SUELO ALIN N. OFIC COM</v>
          </cell>
          <cell r="C19">
            <v>764.89</v>
          </cell>
        </row>
        <row r="20">
          <cell r="A20">
            <v>229</v>
          </cell>
          <cell r="B20" t="str">
            <v>CONSTANCIAS DE VALOR FISCAL</v>
          </cell>
          <cell r="C20">
            <v>2661.31</v>
          </cell>
        </row>
        <row r="21">
          <cell r="A21">
            <v>248</v>
          </cell>
          <cell r="B21" t="str">
            <v>ESTACIONAMIENTO EX. EST. FERRO</v>
          </cell>
          <cell r="C21">
            <v>1819</v>
          </cell>
        </row>
        <row r="22">
          <cell r="A22">
            <v>253</v>
          </cell>
          <cell r="B22" t="str">
            <v>ESTACIONAMIENTO EMBAJADORAS  (</v>
          </cell>
          <cell r="C22">
            <v>2087</v>
          </cell>
        </row>
        <row r="23">
          <cell r="A23">
            <v>256</v>
          </cell>
          <cell r="B23" t="str">
            <v>POR ALINEAM. N° USO HABIT</v>
          </cell>
          <cell r="C23">
            <v>4440.1499999999996</v>
          </cell>
        </row>
        <row r="24">
          <cell r="A24">
            <v>267</v>
          </cell>
          <cell r="B24" t="str">
            <v>CONSTANCIA  DE VERIFICACION PR</v>
          </cell>
          <cell r="C24">
            <v>135.86000000000001</v>
          </cell>
        </row>
        <row r="25">
          <cell r="A25">
            <v>268</v>
          </cell>
          <cell r="B25" t="str">
            <v>CASA DE LA CULTURA</v>
          </cell>
          <cell r="C25">
            <v>803.91</v>
          </cell>
        </row>
        <row r="26">
          <cell r="A26">
            <v>276</v>
          </cell>
          <cell r="B26" t="str">
            <v>CONSTANCIAS DIRECCION DE TRANS</v>
          </cell>
          <cell r="C26">
            <v>844.14</v>
          </cell>
        </row>
        <row r="27">
          <cell r="A27">
            <v>278</v>
          </cell>
          <cell r="B27" t="str">
            <v>CONSTANCIAS QUE EXPIDAN LAS DE</v>
          </cell>
          <cell r="C27">
            <v>1227.8399999999999</v>
          </cell>
        </row>
        <row r="28">
          <cell r="A28">
            <v>280</v>
          </cell>
          <cell r="B28" t="str">
            <v>SERVICIOS CONTROL CANINO</v>
          </cell>
          <cell r="C28">
            <v>229.32</v>
          </cell>
        </row>
        <row r="29">
          <cell r="A29">
            <v>288</v>
          </cell>
          <cell r="B29" t="str">
            <v>ANALISIS DE RIESGOS</v>
          </cell>
          <cell r="C29">
            <v>476.17</v>
          </cell>
        </row>
        <row r="30">
          <cell r="A30">
            <v>295</v>
          </cell>
          <cell r="B30" t="str">
            <v>CONSTANCIA DE UBICACION DE PRE</v>
          </cell>
          <cell r="C30">
            <v>154.36000000000001</v>
          </cell>
        </row>
        <row r="31">
          <cell r="A31">
            <v>405</v>
          </cell>
          <cell r="B31" t="str">
            <v>CENTRO DE CONVIVENCIA EL ENCIN</v>
          </cell>
          <cell r="C31">
            <v>163</v>
          </cell>
        </row>
        <row r="32">
          <cell r="A32">
            <v>407</v>
          </cell>
          <cell r="B32" t="str">
            <v>MUSEO MOMIAS</v>
          </cell>
          <cell r="C32">
            <v>19072</v>
          </cell>
        </row>
        <row r="33">
          <cell r="A33">
            <v>408</v>
          </cell>
          <cell r="B33" t="str">
            <v>SALON CULTO A LA MUERTE</v>
          </cell>
          <cell r="C33">
            <v>1200</v>
          </cell>
        </row>
        <row r="34">
          <cell r="A34">
            <v>410</v>
          </cell>
          <cell r="B34" t="str">
            <v>MONUMENTO AL PIPILA</v>
          </cell>
          <cell r="C34">
            <v>250</v>
          </cell>
        </row>
        <row r="35">
          <cell r="A35">
            <v>412</v>
          </cell>
          <cell r="B35" t="str">
            <v>MERCADO EMBAJADORAS</v>
          </cell>
          <cell r="C35">
            <v>1609.56</v>
          </cell>
        </row>
        <row r="36">
          <cell r="A36">
            <v>421</v>
          </cell>
          <cell r="B36" t="str">
            <v>DECLARACIONES, FORMATOS Y AVIS</v>
          </cell>
          <cell r="C36">
            <v>36</v>
          </cell>
        </row>
        <row r="37">
          <cell r="A37">
            <v>428</v>
          </cell>
          <cell r="B37" t="str">
            <v>COMERCIANTES SEMIFIJOS</v>
          </cell>
          <cell r="C37">
            <v>8016</v>
          </cell>
        </row>
        <row r="38">
          <cell r="A38">
            <v>433</v>
          </cell>
          <cell r="B38" t="str">
            <v>SOBRANTES</v>
          </cell>
          <cell r="C38">
            <v>2.3199999999999998</v>
          </cell>
        </row>
        <row r="39">
          <cell r="A39">
            <v>437</v>
          </cell>
          <cell r="B39" t="str">
            <v>SANITARIOS MDO. EMBAJADORAS</v>
          </cell>
          <cell r="C39">
            <v>510</v>
          </cell>
        </row>
        <row r="40">
          <cell r="A40">
            <v>438</v>
          </cell>
          <cell r="B40" t="str">
            <v>SANITARIOS MDO. HIDALGO</v>
          </cell>
          <cell r="C40">
            <v>880</v>
          </cell>
        </row>
        <row r="41">
          <cell r="A41">
            <v>443</v>
          </cell>
          <cell r="B41" t="str">
            <v>SANITARIOS FERROCARRIL</v>
          </cell>
          <cell r="C41">
            <v>728</v>
          </cell>
        </row>
        <row r="42">
          <cell r="A42">
            <v>445</v>
          </cell>
          <cell r="B42" t="str">
            <v>SANITARIOS MUSEO MOMIAS</v>
          </cell>
          <cell r="C42">
            <v>440</v>
          </cell>
        </row>
        <row r="43">
          <cell r="A43">
            <v>447</v>
          </cell>
          <cell r="B43" t="str">
            <v>LAS CALAS</v>
          </cell>
          <cell r="C43">
            <v>200</v>
          </cell>
        </row>
        <row r="44">
          <cell r="A44">
            <v>472</v>
          </cell>
          <cell r="B44" t="str">
            <v>MERCADO GAVIRA</v>
          </cell>
          <cell r="C44">
            <v>1800</v>
          </cell>
        </row>
        <row r="45">
          <cell r="A45">
            <v>482</v>
          </cell>
          <cell r="B45" t="str">
            <v>CALLEJONEADAS</v>
          </cell>
          <cell r="C45">
            <v>618</v>
          </cell>
        </row>
        <row r="46">
          <cell r="A46">
            <v>484</v>
          </cell>
          <cell r="B46" t="str">
            <v>PERMISO PARA ESPECTÁCULOS O CE</v>
          </cell>
          <cell r="C46">
            <v>418</v>
          </cell>
        </row>
        <row r="47">
          <cell r="A47">
            <v>493</v>
          </cell>
          <cell r="B47" t="str">
            <v>RENOVACION PERMISO P/ USO VIA</v>
          </cell>
          <cell r="C47">
            <v>714.16</v>
          </cell>
        </row>
        <row r="48">
          <cell r="A48">
            <v>502</v>
          </cell>
          <cell r="B48" t="str">
            <v>RECARGOS OTROS IMPTOS Y DERECH</v>
          </cell>
          <cell r="C48">
            <v>1332.59</v>
          </cell>
        </row>
        <row r="49">
          <cell r="A49">
            <v>503</v>
          </cell>
          <cell r="B49" t="str">
            <v>AVISO EXTEMP TRASLACION DE DOM</v>
          </cell>
          <cell r="C49">
            <v>177.3</v>
          </cell>
        </row>
        <row r="50">
          <cell r="A50">
            <v>506</v>
          </cell>
          <cell r="B50" t="str">
            <v>INFRACCIONES DIRECCION DE FISC</v>
          </cell>
          <cell r="C50">
            <v>2363.1999999999998</v>
          </cell>
        </row>
        <row r="51">
          <cell r="A51">
            <v>507</v>
          </cell>
          <cell r="B51" t="str">
            <v>INF AL BANDO POLICIA Y BUEN GO</v>
          </cell>
          <cell r="C51">
            <v>1400</v>
          </cell>
        </row>
        <row r="52">
          <cell r="A52">
            <v>508</v>
          </cell>
          <cell r="B52" t="str">
            <v>INF LEY DE TRANSITO Y SU REGLA</v>
          </cell>
          <cell r="C52">
            <v>7413.55</v>
          </cell>
        </row>
        <row r="53">
          <cell r="A53">
            <v>509</v>
          </cell>
          <cell r="B53" t="str">
            <v>EXTEMP VERIFICACION AMB VEHICU</v>
          </cell>
          <cell r="C53">
            <v>1195</v>
          </cell>
        </row>
        <row r="54">
          <cell r="A54">
            <v>536</v>
          </cell>
          <cell r="B54" t="str">
            <v>PADRON DE PROVEEDORES</v>
          </cell>
          <cell r="C54">
            <v>309</v>
          </cell>
        </row>
        <row r="55">
          <cell r="A55">
            <v>706</v>
          </cell>
          <cell r="B55" t="str">
            <v>CREDITOS BANCARIOS</v>
          </cell>
          <cell r="C55">
            <v>4025200</v>
          </cell>
        </row>
        <row r="56">
          <cell r="A56">
            <v>888</v>
          </cell>
          <cell r="B56" t="str">
            <v>COBROS SIMAPAG</v>
          </cell>
          <cell r="C56">
            <v>614</v>
          </cell>
        </row>
      </sheetData>
      <sheetData sheetId="60" refreshError="1">
        <row r="1">
          <cell r="A1">
            <v>1</v>
          </cell>
          <cell r="B1" t="str">
            <v>IMPTO. PREDIAL URBANO CORRIENT</v>
          </cell>
          <cell r="C1">
            <v>31268.57</v>
          </cell>
        </row>
        <row r="2">
          <cell r="A2">
            <v>2</v>
          </cell>
          <cell r="B2" t="str">
            <v>IMPTO. PREDIAL RUSTICO CORRIEN</v>
          </cell>
          <cell r="C2">
            <v>903.48</v>
          </cell>
        </row>
        <row r="3">
          <cell r="A3">
            <v>4</v>
          </cell>
          <cell r="B3" t="str">
            <v>RECARGOS *3%*</v>
          </cell>
          <cell r="C3">
            <v>12344.39</v>
          </cell>
        </row>
        <row r="4">
          <cell r="A4">
            <v>7</v>
          </cell>
          <cell r="B4" t="str">
            <v>IMPTO. PREDIAL URBANO REZAGO</v>
          </cell>
          <cell r="C4">
            <v>24203.77</v>
          </cell>
        </row>
        <row r="5">
          <cell r="A5">
            <v>13</v>
          </cell>
          <cell r="B5" t="str">
            <v>HONORARIOS DE COBRANZA</v>
          </cell>
          <cell r="C5">
            <v>4742.74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3382.14</v>
          </cell>
        </row>
        <row r="8">
          <cell r="A8">
            <v>200</v>
          </cell>
          <cell r="B8" t="str">
            <v>RASTRO</v>
          </cell>
          <cell r="C8">
            <v>2599.94</v>
          </cell>
        </row>
        <row r="9">
          <cell r="A9">
            <v>203</v>
          </cell>
          <cell r="B9" t="str">
            <v>PANTEONES CIUDAD</v>
          </cell>
          <cell r="C9">
            <v>3362.48</v>
          </cell>
        </row>
        <row r="10">
          <cell r="A10">
            <v>205</v>
          </cell>
          <cell r="B10" t="str">
            <v>ESTACIONAMIENTO MUSEO MOMIAS</v>
          </cell>
          <cell r="C10">
            <v>126</v>
          </cell>
        </row>
        <row r="11">
          <cell r="A11">
            <v>206</v>
          </cell>
          <cell r="B11" t="str">
            <v>ESTACIONAMIENTO MERCADO HIDALG</v>
          </cell>
          <cell r="C11">
            <v>608</v>
          </cell>
        </row>
        <row r="12">
          <cell r="A12">
            <v>217</v>
          </cell>
          <cell r="B12" t="str">
            <v>ANALISIS DE FAC PARA DIV LOT O</v>
          </cell>
          <cell r="C12">
            <v>239.81</v>
          </cell>
        </row>
        <row r="13">
          <cell r="A13">
            <v>221</v>
          </cell>
          <cell r="B13" t="str">
            <v>LIC USO SUELO ALIN N. OFIC COM</v>
          </cell>
          <cell r="C13">
            <v>1519.72</v>
          </cell>
        </row>
        <row r="14">
          <cell r="A14">
            <v>229</v>
          </cell>
          <cell r="B14" t="str">
            <v>CONSTANCIAS DE VALOR FISCAL</v>
          </cell>
          <cell r="C14">
            <v>605</v>
          </cell>
        </row>
        <row r="15">
          <cell r="A15">
            <v>244</v>
          </cell>
          <cell r="B15" t="str">
            <v>EXP DE LIC O PERM P/ ESTAB DE</v>
          </cell>
          <cell r="C15">
            <v>320.08</v>
          </cell>
        </row>
        <row r="16">
          <cell r="A16">
            <v>248</v>
          </cell>
          <cell r="B16" t="str">
            <v>ESTACIONAMIENTO EX. EST. FERRO</v>
          </cell>
          <cell r="C16">
            <v>1398</v>
          </cell>
        </row>
        <row r="17">
          <cell r="A17">
            <v>253</v>
          </cell>
          <cell r="B17" t="str">
            <v>ESTACIONAMIENTO EMBAJADORAS  (</v>
          </cell>
          <cell r="C17">
            <v>3038</v>
          </cell>
        </row>
        <row r="18">
          <cell r="A18">
            <v>256</v>
          </cell>
          <cell r="B18" t="str">
            <v>POR ALINEAM. N° USO HABIT</v>
          </cell>
          <cell r="C18">
            <v>1752.71</v>
          </cell>
        </row>
        <row r="19">
          <cell r="A19">
            <v>268</v>
          </cell>
          <cell r="B19" t="str">
            <v>CASA DE LA CULTURA</v>
          </cell>
          <cell r="C19">
            <v>1965.09</v>
          </cell>
        </row>
        <row r="20">
          <cell r="A20">
            <v>273</v>
          </cell>
          <cell r="B20" t="str">
            <v>PENSION EST. JARDIN EMBAJADORA</v>
          </cell>
          <cell r="C20">
            <v>382.2</v>
          </cell>
        </row>
        <row r="21">
          <cell r="A21">
            <v>276</v>
          </cell>
          <cell r="B21" t="str">
            <v>CONSTANCIAS DIRECCION DE TRANS</v>
          </cell>
          <cell r="C21">
            <v>613.91999999999996</v>
          </cell>
        </row>
        <row r="22">
          <cell r="A22">
            <v>278</v>
          </cell>
          <cell r="B22" t="str">
            <v>CONSTANCIAS QUE EXPIDAN LAS DE</v>
          </cell>
          <cell r="C22">
            <v>2839.82</v>
          </cell>
        </row>
        <row r="23">
          <cell r="A23">
            <v>280</v>
          </cell>
          <cell r="B23" t="str">
            <v>SERVICIOS CONTROL CANINO</v>
          </cell>
          <cell r="C23">
            <v>91.72</v>
          </cell>
        </row>
        <row r="24">
          <cell r="A24">
            <v>284</v>
          </cell>
          <cell r="B24" t="str">
            <v>REVISTA MECANICA SEMESTRAL</v>
          </cell>
          <cell r="C24">
            <v>625.85</v>
          </cell>
        </row>
        <row r="25">
          <cell r="A25">
            <v>286</v>
          </cell>
          <cell r="B25" t="str">
            <v>PERMISO SUPLETORIO DE TRANSPOR</v>
          </cell>
          <cell r="C25">
            <v>6334.3</v>
          </cell>
        </row>
        <row r="26">
          <cell r="A26">
            <v>289</v>
          </cell>
          <cell r="B26" t="str">
            <v>CONFORMIDAD PARA QUEMA DE FUEG</v>
          </cell>
          <cell r="C26">
            <v>115.74</v>
          </cell>
        </row>
        <row r="27">
          <cell r="A27">
            <v>293</v>
          </cell>
          <cell r="B27" t="str">
            <v>SERVICIOS EXTRAORDINARIOS</v>
          </cell>
          <cell r="C27">
            <v>296.89</v>
          </cell>
        </row>
        <row r="28">
          <cell r="A28">
            <v>295</v>
          </cell>
          <cell r="B28" t="str">
            <v>CONSTANCIA DE UBICACION DE PRE</v>
          </cell>
          <cell r="C28">
            <v>308.27999999999997</v>
          </cell>
        </row>
        <row r="29">
          <cell r="A29">
            <v>405</v>
          </cell>
          <cell r="B29" t="str">
            <v>CENTRO DE CONVIVENCIA EL ENCIN</v>
          </cell>
          <cell r="C29">
            <v>130</v>
          </cell>
        </row>
        <row r="30">
          <cell r="A30">
            <v>407</v>
          </cell>
          <cell r="B30" t="str">
            <v>MUSEO MOMIAS</v>
          </cell>
          <cell r="C30">
            <v>12428</v>
          </cell>
        </row>
        <row r="31">
          <cell r="A31">
            <v>408</v>
          </cell>
          <cell r="B31" t="str">
            <v>SALON CULTO A LA MUERTE</v>
          </cell>
          <cell r="C31">
            <v>1035</v>
          </cell>
        </row>
        <row r="32">
          <cell r="A32">
            <v>410</v>
          </cell>
          <cell r="B32" t="str">
            <v>MONUMENTO AL PIPILA</v>
          </cell>
          <cell r="C32">
            <v>210</v>
          </cell>
        </row>
        <row r="33">
          <cell r="A33">
            <v>411</v>
          </cell>
          <cell r="B33" t="str">
            <v>MERCADO HIDALGO</v>
          </cell>
          <cell r="C33">
            <v>1649.34</v>
          </cell>
        </row>
        <row r="34">
          <cell r="A34">
            <v>412</v>
          </cell>
          <cell r="B34" t="str">
            <v>MERCADO EMBAJADORAS</v>
          </cell>
          <cell r="C34">
            <v>2200</v>
          </cell>
        </row>
        <row r="35">
          <cell r="A35">
            <v>421</v>
          </cell>
          <cell r="B35" t="str">
            <v>DECLARACIONES, FORMATOS Y AVIS</v>
          </cell>
          <cell r="C35">
            <v>54</v>
          </cell>
        </row>
        <row r="36">
          <cell r="A36">
            <v>426</v>
          </cell>
          <cell r="B36" t="str">
            <v>AREAS OCUP POR HOT, REST, BARE</v>
          </cell>
          <cell r="C36">
            <v>38579.1</v>
          </cell>
        </row>
        <row r="37">
          <cell r="A37">
            <v>428</v>
          </cell>
          <cell r="B37" t="str">
            <v>COMERCIANTES SEMIFIJOS</v>
          </cell>
          <cell r="C37">
            <v>11050.86</v>
          </cell>
        </row>
        <row r="38">
          <cell r="A38">
            <v>433</v>
          </cell>
          <cell r="B38" t="str">
            <v>SOBRANTES</v>
          </cell>
          <cell r="C38">
            <v>14.06</v>
          </cell>
        </row>
        <row r="39">
          <cell r="A39">
            <v>437</v>
          </cell>
          <cell r="B39" t="str">
            <v>SANITARIOS MDO. EMBAJADORAS</v>
          </cell>
          <cell r="C39">
            <v>1052</v>
          </cell>
        </row>
        <row r="40">
          <cell r="A40">
            <v>438</v>
          </cell>
          <cell r="B40" t="str">
            <v>SANITARIOS MDO. HIDALGO</v>
          </cell>
          <cell r="C40">
            <v>1248</v>
          </cell>
        </row>
        <row r="41">
          <cell r="A41">
            <v>439</v>
          </cell>
          <cell r="B41" t="str">
            <v>SANITARIOS JARDIN REFORMA</v>
          </cell>
          <cell r="C41">
            <v>644</v>
          </cell>
        </row>
        <row r="42">
          <cell r="A42">
            <v>443</v>
          </cell>
          <cell r="B42" t="str">
            <v>SANITARIOS FERROCARRIL</v>
          </cell>
          <cell r="C42">
            <v>736</v>
          </cell>
        </row>
        <row r="43">
          <cell r="A43">
            <v>445</v>
          </cell>
          <cell r="B43" t="str">
            <v>SANITARIOS MUSEO MOMIAS</v>
          </cell>
          <cell r="C43">
            <v>236</v>
          </cell>
        </row>
        <row r="44">
          <cell r="A44">
            <v>447</v>
          </cell>
          <cell r="B44" t="str">
            <v>LAS CALAS</v>
          </cell>
          <cell r="C44">
            <v>80</v>
          </cell>
        </row>
        <row r="45">
          <cell r="A45">
            <v>451</v>
          </cell>
          <cell r="B45" t="str">
            <v>BODEGAS RASTRO</v>
          </cell>
          <cell r="C45">
            <v>648.37</v>
          </cell>
        </row>
        <row r="46">
          <cell r="A46">
            <v>454</v>
          </cell>
          <cell r="B46" t="str">
            <v>FIESTAS TRADICIONALES</v>
          </cell>
          <cell r="C46">
            <v>213</v>
          </cell>
        </row>
        <row r="47">
          <cell r="A47">
            <v>470</v>
          </cell>
          <cell r="B47" t="str">
            <v>LOCALES ESTACION</v>
          </cell>
          <cell r="C47">
            <v>3882</v>
          </cell>
        </row>
        <row r="48">
          <cell r="A48">
            <v>479</v>
          </cell>
          <cell r="B48" t="str">
            <v>COMERCIANTES AMBULANTES</v>
          </cell>
          <cell r="C48">
            <v>420</v>
          </cell>
        </row>
        <row r="49">
          <cell r="A49">
            <v>482</v>
          </cell>
          <cell r="B49" t="str">
            <v>CALLEJONEADAS</v>
          </cell>
          <cell r="C49">
            <v>2472</v>
          </cell>
        </row>
        <row r="50">
          <cell r="A50">
            <v>484</v>
          </cell>
          <cell r="B50" t="str">
            <v>PERMISO PARA ESPECTÁCULOS O CE</v>
          </cell>
          <cell r="C50">
            <v>209</v>
          </cell>
        </row>
        <row r="51">
          <cell r="A51">
            <v>493</v>
          </cell>
          <cell r="B51" t="str">
            <v>RENOVACION PERMISO P/ USO VIA</v>
          </cell>
          <cell r="C51">
            <v>124</v>
          </cell>
        </row>
        <row r="52">
          <cell r="A52">
            <v>502</v>
          </cell>
          <cell r="B52" t="str">
            <v>RECARGOS OTROS IMPTOS Y DERECH</v>
          </cell>
          <cell r="C52">
            <v>9617.23</v>
          </cell>
        </row>
        <row r="53">
          <cell r="A53">
            <v>507</v>
          </cell>
          <cell r="B53" t="str">
            <v>INF AL BANDO POLICIA Y BUEN GO</v>
          </cell>
          <cell r="C53">
            <v>600</v>
          </cell>
        </row>
        <row r="54">
          <cell r="A54">
            <v>508</v>
          </cell>
          <cell r="B54" t="str">
            <v>INF LEY DE TRANSITO Y SU REGLA</v>
          </cell>
          <cell r="C54">
            <v>13268.6</v>
          </cell>
        </row>
        <row r="55">
          <cell r="A55">
            <v>509</v>
          </cell>
          <cell r="B55" t="str">
            <v>EXTEMP VERIFICACION AMB VEHICU</v>
          </cell>
          <cell r="C55">
            <v>1337</v>
          </cell>
        </row>
        <row r="56">
          <cell r="A56">
            <v>519</v>
          </cell>
          <cell r="B56" t="str">
            <v>GOB DEL ESTADO CASA DE LA CULT</v>
          </cell>
          <cell r="C56">
            <v>22189</v>
          </cell>
        </row>
        <row r="57">
          <cell r="A57">
            <v>759</v>
          </cell>
          <cell r="B57" t="str">
            <v>PROGRAMA DE INVERSION CONACULT</v>
          </cell>
          <cell r="C57">
            <v>3330000</v>
          </cell>
        </row>
        <row r="58">
          <cell r="A58">
            <v>888</v>
          </cell>
          <cell r="B58" t="str">
            <v>COBROS SIMAPAG</v>
          </cell>
          <cell r="C58">
            <v>115</v>
          </cell>
        </row>
      </sheetData>
      <sheetData sheetId="61" refreshError="1">
        <row r="1">
          <cell r="A1">
            <v>1</v>
          </cell>
          <cell r="B1" t="str">
            <v>IMPTO. PREDIAL URBANO CORRIENT</v>
          </cell>
          <cell r="C1">
            <v>31333.25</v>
          </cell>
        </row>
        <row r="2">
          <cell r="A2">
            <v>2</v>
          </cell>
          <cell r="B2" t="str">
            <v>IMPTO. PREDIAL RUSTICO CORRIEN</v>
          </cell>
          <cell r="C2">
            <v>2558.6999999999998</v>
          </cell>
        </row>
        <row r="3">
          <cell r="A3">
            <v>4</v>
          </cell>
          <cell r="B3" t="str">
            <v>RECARGOS *3%*</v>
          </cell>
          <cell r="C3">
            <v>11679.05</v>
          </cell>
        </row>
        <row r="4">
          <cell r="A4">
            <v>7</v>
          </cell>
          <cell r="B4" t="str">
            <v>IMPTO. PREDIAL URBANO REZAGO</v>
          </cell>
          <cell r="C4">
            <v>21055.73</v>
          </cell>
        </row>
        <row r="5">
          <cell r="A5">
            <v>8</v>
          </cell>
          <cell r="B5" t="str">
            <v>IMPTO. PREDIAL RUSTICO REZAGO</v>
          </cell>
          <cell r="C5">
            <v>1395.79</v>
          </cell>
        </row>
        <row r="6">
          <cell r="A6">
            <v>13</v>
          </cell>
          <cell r="B6" t="str">
            <v>HONORARIOS DE COBRANZA</v>
          </cell>
          <cell r="C6">
            <v>3318.72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2934.24</v>
          </cell>
        </row>
        <row r="9">
          <cell r="A9">
            <v>104</v>
          </cell>
          <cell r="B9" t="str">
            <v>SOBRE DIVISION Y LOTIFICACION</v>
          </cell>
          <cell r="C9">
            <v>77.03</v>
          </cell>
        </row>
        <row r="10">
          <cell r="A10">
            <v>106</v>
          </cell>
          <cell r="B10" t="str">
            <v>BILLARES Y BOLICHES</v>
          </cell>
          <cell r="C10">
            <v>445</v>
          </cell>
        </row>
        <row r="11">
          <cell r="A11">
            <v>112</v>
          </cell>
          <cell r="B11" t="str">
            <v>ESPECTACULOS PUBLICOS PERMANEN</v>
          </cell>
          <cell r="C11">
            <v>2007.5</v>
          </cell>
        </row>
        <row r="12">
          <cell r="A12">
            <v>200</v>
          </cell>
          <cell r="B12" t="str">
            <v>RASTRO</v>
          </cell>
          <cell r="C12">
            <v>7941.79</v>
          </cell>
        </row>
        <row r="13">
          <cell r="A13">
            <v>203</v>
          </cell>
          <cell r="B13" t="str">
            <v>PANTEONES CIUDAD</v>
          </cell>
          <cell r="C13">
            <v>2829.96</v>
          </cell>
        </row>
        <row r="14">
          <cell r="A14">
            <v>204</v>
          </cell>
          <cell r="B14" t="str">
            <v>PANTEONES COMUNIDADES</v>
          </cell>
          <cell r="C14">
            <v>289.8</v>
          </cell>
        </row>
        <row r="15">
          <cell r="A15">
            <v>205</v>
          </cell>
          <cell r="B15" t="str">
            <v>ESTACIONAMIENTO MUSEO MOMIAS</v>
          </cell>
          <cell r="C15">
            <v>248</v>
          </cell>
        </row>
        <row r="16">
          <cell r="A16">
            <v>206</v>
          </cell>
          <cell r="B16" t="str">
            <v>ESTACIONAMIENTO MERCADO HIDALG</v>
          </cell>
          <cell r="C16">
            <v>1024</v>
          </cell>
        </row>
        <row r="17">
          <cell r="A17">
            <v>210</v>
          </cell>
          <cell r="B17" t="str">
            <v>POR LIC. DE CONST. Y AMPLIACIO</v>
          </cell>
          <cell r="C17">
            <v>2133.54</v>
          </cell>
        </row>
        <row r="18">
          <cell r="A18">
            <v>213</v>
          </cell>
          <cell r="B18" t="str">
            <v>POR LIC DE DEMOLICION P O T DE</v>
          </cell>
          <cell r="C18">
            <v>360.64</v>
          </cell>
        </row>
        <row r="19">
          <cell r="A19">
            <v>217</v>
          </cell>
          <cell r="B19" t="str">
            <v>ANALISIS DE FAC PARA DIV LOT O</v>
          </cell>
          <cell r="C19">
            <v>1199.05</v>
          </cell>
        </row>
        <row r="20">
          <cell r="A20">
            <v>227</v>
          </cell>
          <cell r="B20" t="str">
            <v>AVALUOS PRACT POR TESORERIA</v>
          </cell>
          <cell r="C20">
            <v>727</v>
          </cell>
        </row>
        <row r="21">
          <cell r="A21">
            <v>229</v>
          </cell>
          <cell r="B21" t="str">
            <v>CONSTANCIAS DE VALOR FISCAL</v>
          </cell>
          <cell r="C21">
            <v>358</v>
          </cell>
        </row>
        <row r="22">
          <cell r="A22">
            <v>244</v>
          </cell>
          <cell r="B22" t="str">
            <v>EXP DE LIC O PERM P/ ESTAB DE</v>
          </cell>
          <cell r="C22">
            <v>314.5</v>
          </cell>
        </row>
        <row r="23">
          <cell r="A23">
            <v>248</v>
          </cell>
          <cell r="B23" t="str">
            <v>ESTACIONAMIENTO EX. EST. FERRO</v>
          </cell>
          <cell r="C23">
            <v>1170</v>
          </cell>
        </row>
        <row r="24">
          <cell r="A24">
            <v>252</v>
          </cell>
          <cell r="B24" t="str">
            <v>RESOLUCION DE IMPACTO AMBIENTA</v>
          </cell>
          <cell r="C24">
            <v>3918.82</v>
          </cell>
        </row>
        <row r="25">
          <cell r="A25">
            <v>253</v>
          </cell>
          <cell r="B25" t="str">
            <v>ESTACIONAMIENTO EMBAJADORAS  (</v>
          </cell>
          <cell r="C25">
            <v>3038</v>
          </cell>
        </row>
        <row r="26">
          <cell r="A26">
            <v>256</v>
          </cell>
          <cell r="B26" t="str">
            <v>POR ALINEAM. N° USO HABIT</v>
          </cell>
          <cell r="C26">
            <v>3560.44</v>
          </cell>
        </row>
        <row r="27">
          <cell r="A27">
            <v>266</v>
          </cell>
          <cell r="B27" t="str">
            <v>DICTAMEN DE FACTIBILIDAD PROTE</v>
          </cell>
          <cell r="C27">
            <v>815.2</v>
          </cell>
        </row>
        <row r="28">
          <cell r="A28">
            <v>267</v>
          </cell>
          <cell r="B28" t="str">
            <v>CONSTANCIA  DE VERIFICACION PR</v>
          </cell>
          <cell r="C28">
            <v>135.86000000000001</v>
          </cell>
        </row>
        <row r="29">
          <cell r="A29">
            <v>268</v>
          </cell>
          <cell r="B29" t="str">
            <v>CASA DE LA CULTURA</v>
          </cell>
          <cell r="C29">
            <v>3394.23</v>
          </cell>
        </row>
        <row r="30">
          <cell r="A30">
            <v>274</v>
          </cell>
          <cell r="B30" t="str">
            <v>EXTENSION DE HORARIO</v>
          </cell>
          <cell r="C30">
            <v>2722.4</v>
          </cell>
        </row>
        <row r="31">
          <cell r="A31">
            <v>275</v>
          </cell>
          <cell r="B31" t="str">
            <v>CONSTANCIAS DIRECCION DE ECOLO</v>
          </cell>
          <cell r="C31">
            <v>76.739999999999995</v>
          </cell>
        </row>
        <row r="32">
          <cell r="A32">
            <v>276</v>
          </cell>
          <cell r="B32" t="str">
            <v>CONSTANCIAS DIRECCION DE TRANS</v>
          </cell>
          <cell r="C32">
            <v>383.7</v>
          </cell>
        </row>
        <row r="33">
          <cell r="A33">
            <v>278</v>
          </cell>
          <cell r="B33" t="str">
            <v>CONSTANCIAS QUE EXPIDAN LAS DE</v>
          </cell>
          <cell r="C33">
            <v>1458.06</v>
          </cell>
        </row>
        <row r="34">
          <cell r="A34">
            <v>286</v>
          </cell>
          <cell r="B34" t="str">
            <v>PERMISO SUPLETORIO DE TRANSPOR</v>
          </cell>
          <cell r="C34">
            <v>158.47999999999999</v>
          </cell>
        </row>
        <row r="35">
          <cell r="A35">
            <v>288</v>
          </cell>
          <cell r="B35" t="str">
            <v>ANALISIS DE RIESGOS</v>
          </cell>
          <cell r="C35">
            <v>1428.51</v>
          </cell>
        </row>
        <row r="36">
          <cell r="A36">
            <v>295</v>
          </cell>
          <cell r="B36" t="str">
            <v>CONSTANCIA DE UBICACION DE PRE</v>
          </cell>
          <cell r="C36">
            <v>154.36000000000001</v>
          </cell>
        </row>
        <row r="37">
          <cell r="A37">
            <v>405</v>
          </cell>
          <cell r="B37" t="str">
            <v>CENTRO DE CONVIVENCIA EL ENCIN</v>
          </cell>
          <cell r="C37">
            <v>554</v>
          </cell>
        </row>
        <row r="38">
          <cell r="A38">
            <v>407</v>
          </cell>
          <cell r="B38" t="str">
            <v>MUSEO MOMIAS</v>
          </cell>
          <cell r="C38">
            <v>14523</v>
          </cell>
        </row>
        <row r="39">
          <cell r="A39">
            <v>408</v>
          </cell>
          <cell r="B39" t="str">
            <v>SALON CULTO A LA MUERTE</v>
          </cell>
          <cell r="C39">
            <v>750</v>
          </cell>
        </row>
        <row r="40">
          <cell r="A40">
            <v>410</v>
          </cell>
          <cell r="B40" t="str">
            <v>MONUMENTO AL PIPILA</v>
          </cell>
          <cell r="C40">
            <v>660</v>
          </cell>
        </row>
        <row r="41">
          <cell r="A41">
            <v>411</v>
          </cell>
          <cell r="B41" t="str">
            <v>MERCADO HIDALGO</v>
          </cell>
          <cell r="C41">
            <v>894</v>
          </cell>
        </row>
        <row r="42">
          <cell r="A42">
            <v>412</v>
          </cell>
          <cell r="B42" t="str">
            <v>MERCADO EMBAJADORAS</v>
          </cell>
          <cell r="C42">
            <v>6386.49</v>
          </cell>
        </row>
        <row r="43">
          <cell r="A43">
            <v>416</v>
          </cell>
          <cell r="B43" t="str">
            <v>MUSEO INTERACTIVO</v>
          </cell>
          <cell r="C43">
            <v>80</v>
          </cell>
        </row>
        <row r="44">
          <cell r="A44">
            <v>428</v>
          </cell>
          <cell r="B44" t="str">
            <v>COMERCIANTES SEMIFIJOS</v>
          </cell>
          <cell r="C44">
            <v>6741.04</v>
          </cell>
        </row>
        <row r="45">
          <cell r="A45">
            <v>433</v>
          </cell>
          <cell r="B45" t="str">
            <v>SOBRANTES</v>
          </cell>
          <cell r="C45">
            <v>62.4</v>
          </cell>
        </row>
        <row r="46">
          <cell r="A46">
            <v>437</v>
          </cell>
          <cell r="B46" t="str">
            <v>SANITARIOS MDO. EMBAJADORAS</v>
          </cell>
          <cell r="C46">
            <v>1399</v>
          </cell>
        </row>
        <row r="47">
          <cell r="A47">
            <v>438</v>
          </cell>
          <cell r="B47" t="str">
            <v>SANITARIOS MDO. HIDALGO</v>
          </cell>
          <cell r="C47">
            <v>1464</v>
          </cell>
        </row>
        <row r="48">
          <cell r="A48">
            <v>439</v>
          </cell>
          <cell r="B48" t="str">
            <v>SANITARIOS JARDIN REFORMA</v>
          </cell>
          <cell r="C48">
            <v>644</v>
          </cell>
        </row>
        <row r="49">
          <cell r="A49">
            <v>443</v>
          </cell>
          <cell r="B49" t="str">
            <v>SANITARIOS FERROCARRIL</v>
          </cell>
          <cell r="C49">
            <v>680</v>
          </cell>
        </row>
        <row r="50">
          <cell r="A50">
            <v>445</v>
          </cell>
          <cell r="B50" t="str">
            <v>SANITARIOS MUSEO MOMIAS</v>
          </cell>
          <cell r="C50">
            <v>244</v>
          </cell>
        </row>
        <row r="51">
          <cell r="A51">
            <v>447</v>
          </cell>
          <cell r="B51" t="str">
            <v>LAS CALAS</v>
          </cell>
          <cell r="C51">
            <v>100</v>
          </cell>
        </row>
        <row r="52">
          <cell r="A52">
            <v>463</v>
          </cell>
          <cell r="B52" t="str">
            <v>SALIDA DE GRUAS</v>
          </cell>
          <cell r="C52">
            <v>228</v>
          </cell>
        </row>
        <row r="53">
          <cell r="A53">
            <v>464</v>
          </cell>
          <cell r="B53" t="str">
            <v>ARRASTRE DE VEHICULOS INFRACCI</v>
          </cell>
          <cell r="C53">
            <v>64</v>
          </cell>
        </row>
        <row r="54">
          <cell r="A54">
            <v>470</v>
          </cell>
          <cell r="B54" t="str">
            <v>LOCALES ESTACION</v>
          </cell>
          <cell r="C54">
            <v>295</v>
          </cell>
        </row>
        <row r="55">
          <cell r="A55">
            <v>477</v>
          </cell>
          <cell r="B55" t="str">
            <v>PADRON DIRECTOR RESPONSABLE DE</v>
          </cell>
          <cell r="C55">
            <v>2580</v>
          </cell>
        </row>
        <row r="56">
          <cell r="A56">
            <v>482</v>
          </cell>
          <cell r="B56" t="str">
            <v>CALLEJONEADAS</v>
          </cell>
          <cell r="C56">
            <v>1236</v>
          </cell>
        </row>
        <row r="57">
          <cell r="A57">
            <v>484</v>
          </cell>
          <cell r="B57" t="str">
            <v>PERMISO PARA ESPECTÁCULOS O CE</v>
          </cell>
          <cell r="C57">
            <v>209</v>
          </cell>
        </row>
        <row r="58">
          <cell r="A58">
            <v>493</v>
          </cell>
          <cell r="B58" t="str">
            <v>RENOVACION PERMISO P/ USO VIA</v>
          </cell>
          <cell r="C58">
            <v>992</v>
          </cell>
        </row>
        <row r="59">
          <cell r="A59">
            <v>502</v>
          </cell>
          <cell r="B59" t="str">
            <v>RECARGOS OTROS IMPTOS Y DERECH</v>
          </cell>
          <cell r="C59">
            <v>1643.63</v>
          </cell>
        </row>
        <row r="60">
          <cell r="A60">
            <v>504</v>
          </cell>
          <cell r="B60" t="str">
            <v>AVISO EXTEMP TERM DE OBRA</v>
          </cell>
          <cell r="C60">
            <v>544.70000000000005</v>
          </cell>
        </row>
        <row r="61">
          <cell r="A61">
            <v>506</v>
          </cell>
          <cell r="B61" t="str">
            <v>INFRACCIONES DIRECCION DE FISC</v>
          </cell>
          <cell r="C61">
            <v>590.79999999999995</v>
          </cell>
        </row>
        <row r="62">
          <cell r="A62">
            <v>507</v>
          </cell>
          <cell r="B62" t="str">
            <v>INF AL BANDO POLICIA Y BUEN GO</v>
          </cell>
          <cell r="C62">
            <v>750</v>
          </cell>
        </row>
        <row r="63">
          <cell r="A63">
            <v>508</v>
          </cell>
          <cell r="B63" t="str">
            <v>INF LEY DE TRANSITO Y SU REGLA</v>
          </cell>
          <cell r="C63">
            <v>12816.48</v>
          </cell>
        </row>
        <row r="64">
          <cell r="A64">
            <v>509</v>
          </cell>
          <cell r="B64" t="str">
            <v>EXTEMP VERIFICACION AMB VEHICU</v>
          </cell>
          <cell r="C64">
            <v>1124</v>
          </cell>
        </row>
        <row r="65">
          <cell r="A65">
            <v>888</v>
          </cell>
          <cell r="B65" t="str">
            <v>COBROS SIMAPAG</v>
          </cell>
          <cell r="C65">
            <v>1799</v>
          </cell>
        </row>
      </sheetData>
      <sheetData sheetId="62" refreshError="1">
        <row r="1">
          <cell r="A1">
            <v>1</v>
          </cell>
          <cell r="B1" t="str">
            <v>IMPTO. PREDIAL URBANO CORRIENT</v>
          </cell>
          <cell r="C1">
            <v>1133994.51</v>
          </cell>
        </row>
        <row r="2">
          <cell r="A2">
            <v>2</v>
          </cell>
          <cell r="B2" t="str">
            <v>IMPTO. PREDIAL RUSTICO CORRIEN</v>
          </cell>
          <cell r="C2">
            <v>43035.51</v>
          </cell>
        </row>
        <row r="3">
          <cell r="A3">
            <v>4</v>
          </cell>
          <cell r="B3" t="str">
            <v>RECARGOS *3%*</v>
          </cell>
          <cell r="C3">
            <v>20811.59</v>
          </cell>
        </row>
        <row r="4">
          <cell r="A4">
            <v>7</v>
          </cell>
          <cell r="B4" t="str">
            <v>IMPTO. PREDIAL URBANO REZAGO</v>
          </cell>
          <cell r="C4">
            <v>69204.47</v>
          </cell>
        </row>
        <row r="5">
          <cell r="A5">
            <v>8</v>
          </cell>
          <cell r="B5" t="str">
            <v>IMPTO. PREDIAL RUSTICO REZAGO</v>
          </cell>
          <cell r="C5">
            <v>2731.3</v>
          </cell>
        </row>
        <row r="6">
          <cell r="A6">
            <v>13</v>
          </cell>
          <cell r="B6" t="str">
            <v>HONORARIOS DE COBRANZA</v>
          </cell>
          <cell r="C6">
            <v>2885.86</v>
          </cell>
        </row>
        <row r="7">
          <cell r="A7">
            <v>14</v>
          </cell>
          <cell r="B7" t="str">
            <v>C.O.A.*20%*</v>
          </cell>
          <cell r="C7">
            <v>1577.5</v>
          </cell>
        </row>
        <row r="8">
          <cell r="A8">
            <v>112</v>
          </cell>
          <cell r="B8" t="str">
            <v>ESPECTACULOS PUBLICOS PERMANEN</v>
          </cell>
          <cell r="C8">
            <v>7638.01</v>
          </cell>
        </row>
        <row r="9">
          <cell r="A9">
            <v>200</v>
          </cell>
          <cell r="B9" t="str">
            <v>RASTRO</v>
          </cell>
          <cell r="C9">
            <v>5059.04</v>
          </cell>
        </row>
        <row r="10">
          <cell r="A10">
            <v>203</v>
          </cell>
          <cell r="B10" t="str">
            <v>PANTEONES CIUDAD</v>
          </cell>
          <cell r="C10">
            <v>6277.03</v>
          </cell>
        </row>
        <row r="11">
          <cell r="A11">
            <v>204</v>
          </cell>
          <cell r="B11" t="str">
            <v>PANTEONES COMUNIDADES</v>
          </cell>
          <cell r="C11">
            <v>579.6</v>
          </cell>
        </row>
        <row r="12">
          <cell r="A12">
            <v>205</v>
          </cell>
          <cell r="B12" t="str">
            <v>ESTACIONAMIENTO MUSEO MOMIAS</v>
          </cell>
          <cell r="C12">
            <v>1606</v>
          </cell>
        </row>
        <row r="13">
          <cell r="A13">
            <v>206</v>
          </cell>
          <cell r="B13" t="str">
            <v>ESTACIONAMIENTO MERCADO HIDALG</v>
          </cell>
          <cell r="C13">
            <v>656</v>
          </cell>
        </row>
        <row r="14">
          <cell r="A14">
            <v>227</v>
          </cell>
          <cell r="B14" t="str">
            <v>AVALUOS PRACT POR TESORERIA</v>
          </cell>
          <cell r="C14">
            <v>176</v>
          </cell>
        </row>
        <row r="15">
          <cell r="A15">
            <v>248</v>
          </cell>
          <cell r="B15" t="str">
            <v>ESTACIONAMIENTO EX. EST. FERRO</v>
          </cell>
          <cell r="C15">
            <v>1524</v>
          </cell>
        </row>
        <row r="16">
          <cell r="A16">
            <v>253</v>
          </cell>
          <cell r="B16" t="str">
            <v>ESTACIONAMIENTO EMBAJADORAS  (</v>
          </cell>
          <cell r="C16">
            <v>1502</v>
          </cell>
        </row>
        <row r="17">
          <cell r="A17">
            <v>271</v>
          </cell>
          <cell r="B17" t="str">
            <v>PENSION EST. MUSEO DE MOMIAS</v>
          </cell>
          <cell r="C17">
            <v>1146.5999999999999</v>
          </cell>
        </row>
        <row r="18">
          <cell r="A18">
            <v>273</v>
          </cell>
          <cell r="B18" t="str">
            <v>PENSION EST. JARDIN EMBAJADORA</v>
          </cell>
          <cell r="C18">
            <v>709.8</v>
          </cell>
        </row>
        <row r="19">
          <cell r="A19">
            <v>276</v>
          </cell>
          <cell r="B19" t="str">
            <v>CONSTANCIAS DIRECCION DE TRANS</v>
          </cell>
          <cell r="C19">
            <v>1458.06</v>
          </cell>
        </row>
        <row r="20">
          <cell r="A20">
            <v>278</v>
          </cell>
          <cell r="B20" t="str">
            <v>CONSTANCIAS QUE EXPIDAN LAS DE</v>
          </cell>
          <cell r="C20">
            <v>76.739999999999995</v>
          </cell>
        </row>
        <row r="21">
          <cell r="A21">
            <v>280</v>
          </cell>
          <cell r="B21" t="str">
            <v>SERVICIOS CONTROL CANINO</v>
          </cell>
          <cell r="C21">
            <v>458.64</v>
          </cell>
        </row>
        <row r="22">
          <cell r="A22">
            <v>289</v>
          </cell>
          <cell r="B22" t="str">
            <v>CONFORMIDAD PARA QUEMA DE FUEG</v>
          </cell>
          <cell r="C22">
            <v>231.48</v>
          </cell>
        </row>
        <row r="23">
          <cell r="A23">
            <v>291</v>
          </cell>
          <cell r="B23" t="str">
            <v>DICTAMEN DE FACTIBILIDAD PARA</v>
          </cell>
          <cell r="C23">
            <v>1154.81</v>
          </cell>
        </row>
        <row r="24">
          <cell r="A24">
            <v>293</v>
          </cell>
          <cell r="B24" t="str">
            <v>SERVICIOS EXTRAORDINARIOS</v>
          </cell>
          <cell r="C24">
            <v>593.78</v>
          </cell>
        </row>
        <row r="25">
          <cell r="A25">
            <v>405</v>
          </cell>
          <cell r="B25" t="str">
            <v>CENTRO DE CONVIVENCIA EL ENCIN</v>
          </cell>
          <cell r="C25">
            <v>204</v>
          </cell>
        </row>
        <row r="26">
          <cell r="A26">
            <v>407</v>
          </cell>
          <cell r="B26" t="str">
            <v>MUSEO MOMIAS</v>
          </cell>
          <cell r="C26">
            <v>75526</v>
          </cell>
        </row>
        <row r="27">
          <cell r="A27">
            <v>408</v>
          </cell>
          <cell r="B27" t="str">
            <v>SALON CULTO A LA MUERTE</v>
          </cell>
          <cell r="C27">
            <v>4470</v>
          </cell>
        </row>
        <row r="28">
          <cell r="A28">
            <v>410</v>
          </cell>
          <cell r="B28" t="str">
            <v>MONUMENTO AL PIPILA</v>
          </cell>
          <cell r="C28">
            <v>1950</v>
          </cell>
        </row>
        <row r="29">
          <cell r="A29">
            <v>411</v>
          </cell>
          <cell r="B29" t="str">
            <v>MERCADO HIDALGO</v>
          </cell>
          <cell r="C29">
            <v>5392</v>
          </cell>
        </row>
        <row r="30">
          <cell r="A30">
            <v>412</v>
          </cell>
          <cell r="B30" t="str">
            <v>MERCADO EMBAJADORAS</v>
          </cell>
          <cell r="C30">
            <v>6724.39</v>
          </cell>
        </row>
        <row r="31">
          <cell r="A31">
            <v>414</v>
          </cell>
          <cell r="B31" t="str">
            <v>OTROS PRODUCTOS</v>
          </cell>
          <cell r="C31">
            <v>174</v>
          </cell>
        </row>
        <row r="32">
          <cell r="A32">
            <v>421</v>
          </cell>
          <cell r="B32" t="str">
            <v>DECLARACIONES, FORMATOS Y AVIS</v>
          </cell>
          <cell r="C32">
            <v>63</v>
          </cell>
        </row>
        <row r="33">
          <cell r="A33">
            <v>426</v>
          </cell>
          <cell r="B33" t="str">
            <v>AREAS OCUP POR HOT, REST, BARE</v>
          </cell>
          <cell r="C33">
            <v>1559.79</v>
          </cell>
        </row>
        <row r="34">
          <cell r="A34">
            <v>428</v>
          </cell>
          <cell r="B34" t="str">
            <v>COMERCIANTES SEMIFIJOS</v>
          </cell>
          <cell r="C34">
            <v>7248</v>
          </cell>
        </row>
        <row r="35">
          <cell r="A35">
            <v>433</v>
          </cell>
          <cell r="B35" t="str">
            <v>SOBRANTES</v>
          </cell>
          <cell r="C35">
            <v>267.37</v>
          </cell>
        </row>
        <row r="36">
          <cell r="A36">
            <v>437</v>
          </cell>
          <cell r="B36" t="str">
            <v>SANITARIOS MDO. EMBAJADORAS</v>
          </cell>
          <cell r="C36">
            <v>1368</v>
          </cell>
        </row>
        <row r="37">
          <cell r="A37">
            <v>438</v>
          </cell>
          <cell r="B37" t="str">
            <v>SANITARIOS MDO. HIDALGO</v>
          </cell>
          <cell r="C37">
            <v>2148</v>
          </cell>
        </row>
        <row r="38">
          <cell r="A38">
            <v>439</v>
          </cell>
          <cell r="B38" t="str">
            <v>SANITARIOS JARDIN REFORMA</v>
          </cell>
          <cell r="C38">
            <v>792</v>
          </cell>
        </row>
        <row r="39">
          <cell r="A39">
            <v>443</v>
          </cell>
          <cell r="B39" t="str">
            <v>SANITARIOS FERROCARRIL</v>
          </cell>
          <cell r="C39">
            <v>2232</v>
          </cell>
        </row>
        <row r="40">
          <cell r="A40">
            <v>445</v>
          </cell>
          <cell r="B40" t="str">
            <v>SANITARIOS MUSEO MOMIAS</v>
          </cell>
          <cell r="C40">
            <v>1764</v>
          </cell>
        </row>
        <row r="41">
          <cell r="A41">
            <v>454</v>
          </cell>
          <cell r="B41" t="str">
            <v>FIESTAS TRADICIONALES</v>
          </cell>
          <cell r="C41">
            <v>95723.7</v>
          </cell>
        </row>
        <row r="42">
          <cell r="A42">
            <v>457</v>
          </cell>
          <cell r="B42" t="str">
            <v>CASETAS DE  REVISTAS</v>
          </cell>
          <cell r="C42">
            <v>184</v>
          </cell>
        </row>
        <row r="43">
          <cell r="A43">
            <v>472</v>
          </cell>
          <cell r="B43" t="str">
            <v>MERCADO GAVIRA</v>
          </cell>
          <cell r="C43">
            <v>2880</v>
          </cell>
        </row>
        <row r="44">
          <cell r="A44">
            <v>479</v>
          </cell>
          <cell r="B44" t="str">
            <v>COMERCIANTES AMBULANTES</v>
          </cell>
          <cell r="C44">
            <v>588</v>
          </cell>
        </row>
        <row r="45">
          <cell r="A45">
            <v>484</v>
          </cell>
          <cell r="B45" t="str">
            <v>PERMISO PARA ESPECTÁCULOS O CE</v>
          </cell>
          <cell r="C45">
            <v>209</v>
          </cell>
        </row>
        <row r="46">
          <cell r="A46">
            <v>502</v>
          </cell>
          <cell r="B46" t="str">
            <v>RECARGOS OTROS IMPTOS Y DERECH</v>
          </cell>
          <cell r="C46">
            <v>5218.67</v>
          </cell>
        </row>
        <row r="47">
          <cell r="A47">
            <v>504</v>
          </cell>
          <cell r="B47" t="str">
            <v>AVISO EXTEMP TERM DE OBRA</v>
          </cell>
          <cell r="C47">
            <v>476</v>
          </cell>
        </row>
        <row r="48">
          <cell r="A48">
            <v>507</v>
          </cell>
          <cell r="B48" t="str">
            <v>INF AL BANDO POLICIA Y BUEN GO</v>
          </cell>
          <cell r="C48">
            <v>1200</v>
          </cell>
        </row>
        <row r="49">
          <cell r="A49">
            <v>508</v>
          </cell>
          <cell r="B49" t="str">
            <v>INF LEY DE TRANSITO Y SU REGLA</v>
          </cell>
          <cell r="C49">
            <v>11621.24</v>
          </cell>
        </row>
        <row r="50">
          <cell r="A50">
            <v>509</v>
          </cell>
          <cell r="B50" t="str">
            <v>EXTEMP VERIFICACION AMB VEHICU</v>
          </cell>
          <cell r="C50">
            <v>562</v>
          </cell>
        </row>
        <row r="51">
          <cell r="A51">
            <v>887</v>
          </cell>
          <cell r="B51" t="str">
            <v>DEVOLUCIONES S/RECAUDACION</v>
          </cell>
          <cell r="C51">
            <v>1292.4000000000001</v>
          </cell>
        </row>
        <row r="52">
          <cell r="A52">
            <v>888</v>
          </cell>
          <cell r="B52" t="str">
            <v>COBROS SIMAPAG</v>
          </cell>
          <cell r="C52">
            <v>3150</v>
          </cell>
        </row>
      </sheetData>
      <sheetData sheetId="63" refreshError="1">
        <row r="1">
          <cell r="A1">
            <v>1</v>
          </cell>
          <cell r="B1" t="str">
            <v>IMPTO. PREDIAL URBANO CORRIENT</v>
          </cell>
          <cell r="C1">
            <v>115323.3</v>
          </cell>
        </row>
        <row r="2">
          <cell r="A2">
            <v>2</v>
          </cell>
          <cell r="B2" t="str">
            <v>IMPTO. PREDIAL RUSTICO CORRIEN</v>
          </cell>
          <cell r="C2">
            <v>3398.37</v>
          </cell>
        </row>
        <row r="3">
          <cell r="A3">
            <v>4</v>
          </cell>
          <cell r="B3" t="str">
            <v>RECARGOS *3%*</v>
          </cell>
          <cell r="C3">
            <v>1447.24</v>
          </cell>
        </row>
        <row r="4">
          <cell r="A4">
            <v>7</v>
          </cell>
          <cell r="B4" t="str">
            <v>IMPTO. PREDIAL URBANO REZAGO</v>
          </cell>
          <cell r="C4">
            <v>5019.3100000000004</v>
          </cell>
        </row>
        <row r="5">
          <cell r="A5">
            <v>8</v>
          </cell>
          <cell r="B5" t="str">
            <v>IMPTO. PREDIAL RUSTICO REZAGO</v>
          </cell>
          <cell r="C5">
            <v>450</v>
          </cell>
        </row>
        <row r="6">
          <cell r="A6">
            <v>13</v>
          </cell>
          <cell r="B6" t="str">
            <v>HONORARIOS DE COBRANZA</v>
          </cell>
          <cell r="C6">
            <v>108.94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203</v>
          </cell>
          <cell r="B8" t="str">
            <v>PANTEONES CIUDAD</v>
          </cell>
          <cell r="C8">
            <v>5529.22</v>
          </cell>
        </row>
        <row r="9">
          <cell r="A9">
            <v>433</v>
          </cell>
          <cell r="B9" t="str">
            <v>SOBRANTES</v>
          </cell>
          <cell r="C9">
            <v>3.14</v>
          </cell>
        </row>
        <row r="10">
          <cell r="A10">
            <v>507</v>
          </cell>
          <cell r="B10" t="str">
            <v>INF AL BANDO POLICIA Y BUEN GO</v>
          </cell>
          <cell r="C10">
            <v>1900</v>
          </cell>
        </row>
        <row r="11">
          <cell r="A11">
            <v>508</v>
          </cell>
          <cell r="B11" t="str">
            <v>INF LEY DE TRANSITO Y SU REGLA</v>
          </cell>
          <cell r="C11">
            <v>2187.5</v>
          </cell>
        </row>
      </sheetData>
      <sheetData sheetId="64" refreshError="1">
        <row r="1">
          <cell r="A1">
            <v>1</v>
          </cell>
          <cell r="B1" t="str">
            <v>IMPTO. PREDIAL URBANO CORRIENT</v>
          </cell>
          <cell r="C1">
            <v>949552.18</v>
          </cell>
        </row>
        <row r="2">
          <cell r="A2">
            <v>2</v>
          </cell>
          <cell r="B2" t="str">
            <v>IMPTO. PREDIAL RUSTICO CORRIEN</v>
          </cell>
          <cell r="C2">
            <v>54441.54</v>
          </cell>
        </row>
        <row r="3">
          <cell r="A3">
            <v>4</v>
          </cell>
          <cell r="B3" t="str">
            <v>RECARGOS *3%*</v>
          </cell>
          <cell r="C3">
            <v>13798.52</v>
          </cell>
        </row>
        <row r="4">
          <cell r="A4">
            <v>7</v>
          </cell>
          <cell r="B4" t="str">
            <v>IMPTO. PREDIAL URBANO REZAGO</v>
          </cell>
          <cell r="C4">
            <v>50175.61</v>
          </cell>
        </row>
        <row r="5">
          <cell r="A5">
            <v>8</v>
          </cell>
          <cell r="B5" t="str">
            <v>IMPTO. PREDIAL RUSTICO REZAGO</v>
          </cell>
          <cell r="C5">
            <v>1978.58</v>
          </cell>
        </row>
        <row r="6">
          <cell r="A6">
            <v>13</v>
          </cell>
          <cell r="B6" t="str">
            <v>HONORARIOS DE COBRANZA</v>
          </cell>
          <cell r="C6">
            <v>1925.14</v>
          </cell>
        </row>
        <row r="7">
          <cell r="A7">
            <v>14</v>
          </cell>
          <cell r="B7" t="str">
            <v>C.O.A.*20%*</v>
          </cell>
          <cell r="C7">
            <v>702</v>
          </cell>
        </row>
        <row r="8">
          <cell r="A8">
            <v>104</v>
          </cell>
          <cell r="B8" t="str">
            <v>SOBRE DIVISION Y LOTIFICACION</v>
          </cell>
          <cell r="C8">
            <v>1946.84</v>
          </cell>
        </row>
        <row r="9">
          <cell r="A9">
            <v>200</v>
          </cell>
          <cell r="B9" t="str">
            <v>RASTRO</v>
          </cell>
          <cell r="C9">
            <v>3260.83</v>
          </cell>
        </row>
        <row r="10">
          <cell r="A10">
            <v>203</v>
          </cell>
          <cell r="B10" t="str">
            <v>PANTEONES CIUDAD</v>
          </cell>
          <cell r="C10">
            <v>3477.6</v>
          </cell>
        </row>
        <row r="11">
          <cell r="A11">
            <v>204</v>
          </cell>
          <cell r="B11" t="str">
            <v>PANTEONES COMUNIDADES</v>
          </cell>
          <cell r="C11">
            <v>221.76</v>
          </cell>
        </row>
        <row r="12">
          <cell r="A12">
            <v>205</v>
          </cell>
          <cell r="B12" t="str">
            <v>ESTACIONAMIENTO MUSEO MOMIAS</v>
          </cell>
          <cell r="C12">
            <v>1196</v>
          </cell>
        </row>
        <row r="13">
          <cell r="A13">
            <v>206</v>
          </cell>
          <cell r="B13" t="str">
            <v>ESTACIONAMIENTO MERCADO HIDALG</v>
          </cell>
          <cell r="C13">
            <v>816</v>
          </cell>
        </row>
        <row r="14">
          <cell r="A14">
            <v>227</v>
          </cell>
          <cell r="B14" t="str">
            <v>AVALUOS PRACT POR TESORERIA</v>
          </cell>
          <cell r="C14">
            <v>805</v>
          </cell>
        </row>
        <row r="15">
          <cell r="A15">
            <v>229</v>
          </cell>
          <cell r="B15" t="str">
            <v>CONSTANCIAS DE VALOR FISCAL</v>
          </cell>
          <cell r="C15">
            <v>484</v>
          </cell>
        </row>
        <row r="16">
          <cell r="A16">
            <v>248</v>
          </cell>
          <cell r="B16" t="str">
            <v>ESTACIONAMIENTO EX. EST. FERRO</v>
          </cell>
          <cell r="C16">
            <v>1028</v>
          </cell>
        </row>
        <row r="17">
          <cell r="A17">
            <v>253</v>
          </cell>
          <cell r="B17" t="str">
            <v>ESTACIONAMIENTO EMBAJADORAS  (</v>
          </cell>
          <cell r="C17">
            <v>1535</v>
          </cell>
        </row>
        <row r="18">
          <cell r="A18">
            <v>271</v>
          </cell>
          <cell r="B18" t="str">
            <v>PENSION EST. MUSEO DE MOMIAS</v>
          </cell>
          <cell r="C18">
            <v>382.2</v>
          </cell>
        </row>
        <row r="19">
          <cell r="A19">
            <v>272</v>
          </cell>
          <cell r="B19" t="str">
            <v>PENSION EST. EX ESTACION DEL F</v>
          </cell>
          <cell r="C19">
            <v>1102.5</v>
          </cell>
        </row>
        <row r="20">
          <cell r="A20">
            <v>276</v>
          </cell>
          <cell r="B20" t="str">
            <v>CONSTANCIAS DIRECCION DE TRANS</v>
          </cell>
          <cell r="C20">
            <v>1151.0999999999999</v>
          </cell>
        </row>
        <row r="21">
          <cell r="A21">
            <v>278</v>
          </cell>
          <cell r="B21" t="str">
            <v>CONSTANCIAS QUE EXPIDAN LAS DE</v>
          </cell>
          <cell r="C21">
            <v>690.66</v>
          </cell>
        </row>
        <row r="22">
          <cell r="A22">
            <v>283</v>
          </cell>
          <cell r="B22" t="str">
            <v>CONSTANCIA DE DESPINTADO</v>
          </cell>
          <cell r="C22">
            <v>124.53</v>
          </cell>
        </row>
        <row r="23">
          <cell r="A23">
            <v>289</v>
          </cell>
          <cell r="B23" t="str">
            <v>CONFORMIDAD PARA QUEMA DE FUEG</v>
          </cell>
          <cell r="C23">
            <v>347.22</v>
          </cell>
        </row>
        <row r="24">
          <cell r="A24">
            <v>291</v>
          </cell>
          <cell r="B24" t="str">
            <v>DICTAMEN DE FACTIBILIDAD PARA</v>
          </cell>
          <cell r="C24">
            <v>339.65</v>
          </cell>
        </row>
        <row r="25">
          <cell r="A25">
            <v>293</v>
          </cell>
          <cell r="B25" t="str">
            <v>SERVICIOS EXTRAORDINARIOS</v>
          </cell>
          <cell r="C25">
            <v>890.67</v>
          </cell>
        </row>
        <row r="26">
          <cell r="A26">
            <v>400</v>
          </cell>
          <cell r="B26" t="str">
            <v>LOCALES PRESA DE LA OLLA</v>
          </cell>
          <cell r="C26">
            <v>1192</v>
          </cell>
        </row>
        <row r="27">
          <cell r="A27">
            <v>405</v>
          </cell>
          <cell r="B27" t="str">
            <v>CENTRO DE CONVIVENCIA EL ENCIN</v>
          </cell>
          <cell r="C27">
            <v>468</v>
          </cell>
        </row>
        <row r="28">
          <cell r="A28">
            <v>407</v>
          </cell>
          <cell r="B28" t="str">
            <v>MUSEO MOMIAS</v>
          </cell>
          <cell r="C28">
            <v>61525</v>
          </cell>
        </row>
        <row r="29">
          <cell r="A29">
            <v>408</v>
          </cell>
          <cell r="B29" t="str">
            <v>SALON CULTO A LA MUERTE</v>
          </cell>
          <cell r="C29">
            <v>3810</v>
          </cell>
        </row>
        <row r="30">
          <cell r="A30">
            <v>410</v>
          </cell>
          <cell r="B30" t="str">
            <v>MONUMENTO AL PIPILA</v>
          </cell>
          <cell r="C30">
            <v>1350</v>
          </cell>
        </row>
        <row r="31">
          <cell r="A31">
            <v>411</v>
          </cell>
          <cell r="B31" t="str">
            <v>MERCADO HIDALGO</v>
          </cell>
          <cell r="C31">
            <v>10142.18</v>
          </cell>
        </row>
        <row r="32">
          <cell r="A32">
            <v>412</v>
          </cell>
          <cell r="B32" t="str">
            <v>MERCADO EMBAJADORAS</v>
          </cell>
          <cell r="C32">
            <v>362</v>
          </cell>
        </row>
        <row r="33">
          <cell r="A33">
            <v>414</v>
          </cell>
          <cell r="B33" t="str">
            <v>OTROS PRODUCTOS</v>
          </cell>
          <cell r="C33">
            <v>104.4</v>
          </cell>
        </row>
        <row r="34">
          <cell r="A34">
            <v>418</v>
          </cell>
          <cell r="B34" t="str">
            <v>RENDIMIENTOS E INVERSIONES</v>
          </cell>
          <cell r="C34">
            <v>180397.02</v>
          </cell>
        </row>
        <row r="35">
          <cell r="A35">
            <v>419</v>
          </cell>
          <cell r="B35" t="str">
            <v>REND E INVERSIONES RAMO 33</v>
          </cell>
          <cell r="C35">
            <v>117740.12</v>
          </cell>
        </row>
        <row r="36">
          <cell r="A36">
            <v>426</v>
          </cell>
          <cell r="B36" t="str">
            <v>AREAS OCUP POR HOT, REST, BARE</v>
          </cell>
          <cell r="C36">
            <v>1477.11</v>
          </cell>
        </row>
        <row r="37">
          <cell r="A37">
            <v>428</v>
          </cell>
          <cell r="B37" t="str">
            <v>COMERCIANTES SEMIFIJOS</v>
          </cell>
          <cell r="C37">
            <v>11625.99</v>
          </cell>
        </row>
        <row r="38">
          <cell r="A38">
            <v>433</v>
          </cell>
          <cell r="B38" t="str">
            <v>SOBRANTES</v>
          </cell>
          <cell r="C38">
            <v>293.52999999999997</v>
          </cell>
        </row>
        <row r="39">
          <cell r="A39">
            <v>437</v>
          </cell>
          <cell r="B39" t="str">
            <v>SANITARIOS MDO. EMBAJADORAS</v>
          </cell>
          <cell r="C39">
            <v>1396</v>
          </cell>
        </row>
        <row r="40">
          <cell r="A40">
            <v>438</v>
          </cell>
          <cell r="B40" t="str">
            <v>SANITARIOS MDO. HIDALGO</v>
          </cell>
          <cell r="C40">
            <v>1832</v>
          </cell>
        </row>
        <row r="41">
          <cell r="A41">
            <v>439</v>
          </cell>
          <cell r="B41" t="str">
            <v>SANITARIOS JARDIN REFORMA</v>
          </cell>
          <cell r="C41">
            <v>676</v>
          </cell>
        </row>
        <row r="42">
          <cell r="A42">
            <v>440</v>
          </cell>
          <cell r="B42" t="str">
            <v>SANITARIOS PLAZUELA LOS ANGELE</v>
          </cell>
          <cell r="C42">
            <v>7550</v>
          </cell>
        </row>
        <row r="43">
          <cell r="A43">
            <v>443</v>
          </cell>
          <cell r="B43" t="str">
            <v>SANITARIOS FERROCARRIL</v>
          </cell>
          <cell r="C43">
            <v>904</v>
          </cell>
        </row>
        <row r="44">
          <cell r="A44">
            <v>444</v>
          </cell>
          <cell r="B44" t="str">
            <v>SANITARIOS JARDIN UNION</v>
          </cell>
          <cell r="C44">
            <v>7550</v>
          </cell>
        </row>
        <row r="45">
          <cell r="A45">
            <v>445</v>
          </cell>
          <cell r="B45" t="str">
            <v>SANITARIOS MUSEO MOMIAS</v>
          </cell>
          <cell r="C45">
            <v>1304</v>
          </cell>
        </row>
        <row r="46">
          <cell r="A46">
            <v>454</v>
          </cell>
          <cell r="B46" t="str">
            <v>FIESTAS TRADICIONALES</v>
          </cell>
          <cell r="C46">
            <v>30678</v>
          </cell>
        </row>
        <row r="47">
          <cell r="A47">
            <v>462</v>
          </cell>
          <cell r="B47" t="str">
            <v>INTERESES REMANENTES  POR OBRA</v>
          </cell>
          <cell r="C47">
            <v>3166.29</v>
          </cell>
        </row>
        <row r="48">
          <cell r="A48">
            <v>467</v>
          </cell>
          <cell r="B48" t="str">
            <v>PRESTADORES DE SERVICIO</v>
          </cell>
          <cell r="C48">
            <v>41949.26</v>
          </cell>
        </row>
        <row r="49">
          <cell r="A49">
            <v>470</v>
          </cell>
          <cell r="B49" t="str">
            <v>LOCALES ESTACION</v>
          </cell>
          <cell r="C49">
            <v>1164.19</v>
          </cell>
        </row>
        <row r="50">
          <cell r="A50">
            <v>471</v>
          </cell>
          <cell r="B50" t="str">
            <v>SANITARIOS PARDO</v>
          </cell>
          <cell r="C50">
            <v>1500</v>
          </cell>
        </row>
        <row r="51">
          <cell r="A51">
            <v>479</v>
          </cell>
          <cell r="B51" t="str">
            <v>COMERCIANTES AMBULANTES</v>
          </cell>
          <cell r="C51">
            <v>420</v>
          </cell>
        </row>
        <row r="52">
          <cell r="A52">
            <v>484</v>
          </cell>
          <cell r="B52" t="str">
            <v>PERMISO PARA ESPECTÁCULOS O CE</v>
          </cell>
          <cell r="C52">
            <v>209</v>
          </cell>
        </row>
        <row r="53">
          <cell r="A53">
            <v>502</v>
          </cell>
          <cell r="B53" t="str">
            <v>RECARGOS OTROS IMPTOS Y DERECH</v>
          </cell>
          <cell r="C53">
            <v>2822.82</v>
          </cell>
        </row>
        <row r="54">
          <cell r="A54">
            <v>503</v>
          </cell>
          <cell r="B54" t="str">
            <v>AVISO EXTEMP TRASLACION DE DOM</v>
          </cell>
          <cell r="C54">
            <v>170.25</v>
          </cell>
        </row>
        <row r="55">
          <cell r="A55">
            <v>504</v>
          </cell>
          <cell r="B55" t="str">
            <v>AVISO EXTEMP TERM DE OBRA</v>
          </cell>
          <cell r="C55">
            <v>1984.5</v>
          </cell>
        </row>
        <row r="56">
          <cell r="A56">
            <v>505</v>
          </cell>
          <cell r="B56" t="str">
            <v>INF AL REG. DE CONST Y CONSER</v>
          </cell>
          <cell r="C56">
            <v>2991</v>
          </cell>
        </row>
        <row r="57">
          <cell r="A57">
            <v>506</v>
          </cell>
          <cell r="B57" t="str">
            <v>INFRACCIONES DIRECCION DE FISC</v>
          </cell>
          <cell r="C57">
            <v>1772.4</v>
          </cell>
        </row>
        <row r="58">
          <cell r="A58">
            <v>507</v>
          </cell>
          <cell r="B58" t="str">
            <v>INF AL BANDO POLICIA Y BUEN GO</v>
          </cell>
          <cell r="C58">
            <v>400</v>
          </cell>
        </row>
        <row r="59">
          <cell r="A59">
            <v>508</v>
          </cell>
          <cell r="B59" t="str">
            <v>INF LEY DE TRANSITO Y SU REGLA</v>
          </cell>
          <cell r="C59">
            <v>9069</v>
          </cell>
        </row>
        <row r="60">
          <cell r="A60">
            <v>509</v>
          </cell>
          <cell r="B60" t="str">
            <v>EXTEMP VERIFICACION AMB VEHICU</v>
          </cell>
          <cell r="C60">
            <v>3656</v>
          </cell>
        </row>
        <row r="61">
          <cell r="A61">
            <v>888</v>
          </cell>
          <cell r="B61" t="str">
            <v>COBROS SIMAPAG</v>
          </cell>
          <cell r="C61">
            <v>1470</v>
          </cell>
        </row>
      </sheetData>
      <sheetData sheetId="65" refreshError="1">
        <row r="1">
          <cell r="A1">
            <v>1</v>
          </cell>
          <cell r="B1" t="str">
            <v>IMPTO. PREDIAL URBANO CORRIENT</v>
          </cell>
          <cell r="C1">
            <v>29809</v>
          </cell>
        </row>
        <row r="2">
          <cell r="A2">
            <v>2</v>
          </cell>
          <cell r="B2" t="str">
            <v>IMPTO. PREDIAL RUSTICO CORRIEN</v>
          </cell>
          <cell r="C2">
            <v>4060.97</v>
          </cell>
        </row>
        <row r="3">
          <cell r="A3">
            <v>4</v>
          </cell>
          <cell r="B3" t="str">
            <v>RECARGOS *3%*</v>
          </cell>
          <cell r="C3">
            <v>15269.07</v>
          </cell>
        </row>
        <row r="4">
          <cell r="A4">
            <v>7</v>
          </cell>
          <cell r="B4" t="str">
            <v>IMPTO. PREDIAL URBANO REZAGO</v>
          </cell>
          <cell r="C4">
            <v>23633.99</v>
          </cell>
        </row>
        <row r="5">
          <cell r="A5">
            <v>8</v>
          </cell>
          <cell r="B5" t="str">
            <v>IMPTO. PREDIAL RUSTICO REZAGO</v>
          </cell>
          <cell r="C5">
            <v>1406.79</v>
          </cell>
        </row>
        <row r="6">
          <cell r="A6">
            <v>13</v>
          </cell>
          <cell r="B6" t="str">
            <v>HONORARIOS DE COBRANZA</v>
          </cell>
          <cell r="C6">
            <v>4188.74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110</v>
          </cell>
          <cell r="B8" t="str">
            <v>ESPECTACULOS PUBLICOS ESPORADI</v>
          </cell>
          <cell r="C8">
            <v>2257.75</v>
          </cell>
        </row>
        <row r="9">
          <cell r="A9">
            <v>200</v>
          </cell>
          <cell r="B9" t="str">
            <v>RASTRO</v>
          </cell>
          <cell r="C9">
            <v>9343.65</v>
          </cell>
        </row>
        <row r="10">
          <cell r="A10">
            <v>203</v>
          </cell>
          <cell r="B10" t="str">
            <v>PANTEONES CIUDAD</v>
          </cell>
          <cell r="C10">
            <v>2179.7199999999998</v>
          </cell>
        </row>
        <row r="11">
          <cell r="A11">
            <v>205</v>
          </cell>
          <cell r="B11" t="str">
            <v>ESTACIONAMIENTO MUSEO MOMIAS</v>
          </cell>
          <cell r="C11">
            <v>1558</v>
          </cell>
        </row>
        <row r="12">
          <cell r="A12">
            <v>206</v>
          </cell>
          <cell r="B12" t="str">
            <v>ESTACIONAMIENTO MERCADO HIDALG</v>
          </cell>
          <cell r="C12">
            <v>2504</v>
          </cell>
        </row>
        <row r="13">
          <cell r="A13">
            <v>207</v>
          </cell>
          <cell r="B13" t="str">
            <v>ESTAC.  MERCADO EMBAJADORAS</v>
          </cell>
          <cell r="C13">
            <v>1014</v>
          </cell>
        </row>
        <row r="14">
          <cell r="A14">
            <v>210</v>
          </cell>
          <cell r="B14" t="str">
            <v>POR LIC. DE CONST. Y AMPLIACIO</v>
          </cell>
          <cell r="C14">
            <v>2639.37</v>
          </cell>
        </row>
        <row r="15">
          <cell r="A15">
            <v>217</v>
          </cell>
          <cell r="B15" t="str">
            <v>ANALISIS DE FAC PARA DIV LOT O</v>
          </cell>
          <cell r="C15">
            <v>239.81</v>
          </cell>
        </row>
        <row r="16">
          <cell r="A16">
            <v>221</v>
          </cell>
          <cell r="B16" t="str">
            <v>LIC USO SUELO ALIN N. OFIC COM</v>
          </cell>
          <cell r="C16">
            <v>1105</v>
          </cell>
        </row>
        <row r="17">
          <cell r="A17">
            <v>227</v>
          </cell>
          <cell r="B17" t="str">
            <v>AVALUOS PRACT POR TESORERIA</v>
          </cell>
          <cell r="C17">
            <v>206</v>
          </cell>
        </row>
        <row r="18">
          <cell r="A18">
            <v>229</v>
          </cell>
          <cell r="B18" t="str">
            <v>CONSTANCIAS DE VALOR FISCAL</v>
          </cell>
          <cell r="C18">
            <v>242</v>
          </cell>
        </row>
        <row r="19">
          <cell r="A19">
            <v>244</v>
          </cell>
          <cell r="B19" t="str">
            <v>EXP DE LIC O PERM P/ ESTAB DE</v>
          </cell>
          <cell r="C19">
            <v>848.69</v>
          </cell>
        </row>
        <row r="20">
          <cell r="A20">
            <v>248</v>
          </cell>
          <cell r="B20" t="str">
            <v>ESTACIONAMIENTO EX. EST. FERRO</v>
          </cell>
          <cell r="C20">
            <v>7797</v>
          </cell>
        </row>
        <row r="21">
          <cell r="A21">
            <v>252</v>
          </cell>
          <cell r="B21" t="str">
            <v>RESOLUCION DE IMPACTO AMBIENTA</v>
          </cell>
          <cell r="C21">
            <v>298.14999999999998</v>
          </cell>
        </row>
        <row r="22">
          <cell r="A22">
            <v>253</v>
          </cell>
          <cell r="B22" t="str">
            <v>ESTACIONAMIENTO EMBAJADORAS  (</v>
          </cell>
          <cell r="C22">
            <v>5630</v>
          </cell>
        </row>
        <row r="23">
          <cell r="A23">
            <v>256</v>
          </cell>
          <cell r="B23" t="str">
            <v>POR ALINEAM. N° USO HABIT</v>
          </cell>
          <cell r="C23">
            <v>3252.13</v>
          </cell>
        </row>
        <row r="24">
          <cell r="A24">
            <v>267</v>
          </cell>
          <cell r="B24" t="str">
            <v>CONSTANCIA  DE VERIFICACION PR</v>
          </cell>
          <cell r="C24">
            <v>135.86000000000001</v>
          </cell>
        </row>
        <row r="25">
          <cell r="A25">
            <v>268</v>
          </cell>
          <cell r="B25" t="str">
            <v>CASA DE LA CULTURA</v>
          </cell>
          <cell r="C25">
            <v>893.22</v>
          </cell>
        </row>
        <row r="26">
          <cell r="A26">
            <v>271</v>
          </cell>
          <cell r="B26" t="str">
            <v>PENSION EST. MUSEO DE MOMIAS</v>
          </cell>
          <cell r="C26">
            <v>382.2</v>
          </cell>
        </row>
        <row r="27">
          <cell r="A27">
            <v>274</v>
          </cell>
          <cell r="B27" t="str">
            <v>EXTENSION DE HORARIO</v>
          </cell>
          <cell r="C27">
            <v>2722.4</v>
          </cell>
        </row>
        <row r="28">
          <cell r="A28">
            <v>276</v>
          </cell>
          <cell r="B28" t="str">
            <v>CONSTANCIAS DIRECCION DE TRANS</v>
          </cell>
          <cell r="C28">
            <v>920.88</v>
          </cell>
        </row>
        <row r="29">
          <cell r="A29">
            <v>278</v>
          </cell>
          <cell r="B29" t="str">
            <v>CONSTANCIAS QUE EXPIDAN LAS DE</v>
          </cell>
          <cell r="C29">
            <v>767.4</v>
          </cell>
        </row>
        <row r="30">
          <cell r="A30">
            <v>295</v>
          </cell>
          <cell r="B30" t="str">
            <v>CONSTANCIA DE UBICACION DE PRE</v>
          </cell>
          <cell r="C30">
            <v>231.54</v>
          </cell>
        </row>
        <row r="31">
          <cell r="A31">
            <v>400</v>
          </cell>
          <cell r="B31" t="str">
            <v>LOCALES PRESA DE LA OLLA</v>
          </cell>
          <cell r="C31">
            <v>614</v>
          </cell>
        </row>
        <row r="32">
          <cell r="A32">
            <v>405</v>
          </cell>
          <cell r="B32" t="str">
            <v>CENTRO DE CONVIVENCIA EL ENCIN</v>
          </cell>
          <cell r="C32">
            <v>1207</v>
          </cell>
        </row>
        <row r="33">
          <cell r="A33">
            <v>407</v>
          </cell>
          <cell r="B33" t="str">
            <v>MUSEO MOMIAS</v>
          </cell>
          <cell r="C33">
            <v>136692</v>
          </cell>
        </row>
        <row r="34">
          <cell r="A34">
            <v>408</v>
          </cell>
          <cell r="B34" t="str">
            <v>SALON CULTO A LA MUERTE</v>
          </cell>
          <cell r="C34">
            <v>6795</v>
          </cell>
        </row>
        <row r="35">
          <cell r="A35">
            <v>410</v>
          </cell>
          <cell r="B35" t="str">
            <v>MONUMENTO AL PIPILA</v>
          </cell>
          <cell r="C35">
            <v>1480</v>
          </cell>
        </row>
        <row r="36">
          <cell r="A36">
            <v>411</v>
          </cell>
          <cell r="B36" t="str">
            <v>MERCADO HIDALGO</v>
          </cell>
          <cell r="C36">
            <v>4704</v>
          </cell>
        </row>
        <row r="37">
          <cell r="A37">
            <v>412</v>
          </cell>
          <cell r="B37" t="str">
            <v>MERCADO EMBAJADORAS</v>
          </cell>
          <cell r="C37">
            <v>7306.71</v>
          </cell>
        </row>
        <row r="38">
          <cell r="A38">
            <v>414</v>
          </cell>
          <cell r="B38" t="str">
            <v>OTROS PRODUCTOS</v>
          </cell>
          <cell r="C38">
            <v>9866.8799999999992</v>
          </cell>
        </row>
        <row r="39">
          <cell r="A39">
            <v>426</v>
          </cell>
          <cell r="B39" t="str">
            <v>AREAS OCUP POR HOT, REST, BARE</v>
          </cell>
          <cell r="C39">
            <v>6056.31</v>
          </cell>
        </row>
        <row r="40">
          <cell r="A40">
            <v>428</v>
          </cell>
          <cell r="B40" t="str">
            <v>COMERCIANTES SEMIFIJOS</v>
          </cell>
          <cell r="C40">
            <v>9059.7800000000007</v>
          </cell>
        </row>
        <row r="41">
          <cell r="A41">
            <v>429</v>
          </cell>
          <cell r="B41" t="str">
            <v>VTA DE INMUEBLES PROP DEL MPIO</v>
          </cell>
          <cell r="C41">
            <v>1500</v>
          </cell>
        </row>
        <row r="42">
          <cell r="A42">
            <v>431</v>
          </cell>
          <cell r="B42" t="str">
            <v>LOCALES MERCADO EMBAJADORAS</v>
          </cell>
          <cell r="C42">
            <v>812</v>
          </cell>
        </row>
        <row r="43">
          <cell r="A43">
            <v>433</v>
          </cell>
          <cell r="B43" t="str">
            <v>SOBRANTES</v>
          </cell>
          <cell r="C43">
            <v>143.86000000000001</v>
          </cell>
        </row>
        <row r="44">
          <cell r="A44">
            <v>437</v>
          </cell>
          <cell r="B44" t="str">
            <v>SANITARIOS MDO. EMBAJADORAS</v>
          </cell>
          <cell r="C44">
            <v>4113</v>
          </cell>
        </row>
        <row r="45">
          <cell r="A45">
            <v>438</v>
          </cell>
          <cell r="B45" t="str">
            <v>SANITARIOS MDO. HIDALGO</v>
          </cell>
          <cell r="C45">
            <v>3388</v>
          </cell>
        </row>
        <row r="46">
          <cell r="A46">
            <v>439</v>
          </cell>
          <cell r="B46" t="str">
            <v>SANITARIOS JARDIN REFORMA</v>
          </cell>
          <cell r="C46">
            <v>1284</v>
          </cell>
        </row>
        <row r="47">
          <cell r="A47">
            <v>443</v>
          </cell>
          <cell r="B47" t="str">
            <v>SANITARIOS FERROCARRIL</v>
          </cell>
          <cell r="C47">
            <v>5060</v>
          </cell>
        </row>
        <row r="48">
          <cell r="A48">
            <v>444</v>
          </cell>
          <cell r="B48" t="str">
            <v>SANITARIOS JARDIN UNION</v>
          </cell>
          <cell r="C48">
            <v>7550</v>
          </cell>
        </row>
        <row r="49">
          <cell r="A49">
            <v>445</v>
          </cell>
          <cell r="B49" t="str">
            <v>SANITARIOS MUSEO MOMIAS</v>
          </cell>
          <cell r="C49">
            <v>2472</v>
          </cell>
        </row>
        <row r="50">
          <cell r="A50">
            <v>447</v>
          </cell>
          <cell r="B50" t="str">
            <v>LAS CALAS</v>
          </cell>
          <cell r="C50">
            <v>200</v>
          </cell>
        </row>
        <row r="51">
          <cell r="A51">
            <v>454</v>
          </cell>
          <cell r="B51" t="str">
            <v>FIESTAS TRADICIONALES</v>
          </cell>
          <cell r="C51">
            <v>4333.5</v>
          </cell>
        </row>
        <row r="52">
          <cell r="A52">
            <v>455</v>
          </cell>
          <cell r="B52" t="str">
            <v>INFRAESTRUCTURA TELEFONICA</v>
          </cell>
          <cell r="C52">
            <v>18223.39</v>
          </cell>
        </row>
        <row r="53">
          <cell r="A53">
            <v>470</v>
          </cell>
          <cell r="B53" t="str">
            <v>LOCALES ESTACION</v>
          </cell>
          <cell r="C53">
            <v>444</v>
          </cell>
        </row>
        <row r="54">
          <cell r="A54">
            <v>479</v>
          </cell>
          <cell r="B54" t="str">
            <v>COMERCIANTES AMBULANTES</v>
          </cell>
          <cell r="C54">
            <v>168</v>
          </cell>
        </row>
        <row r="55">
          <cell r="A55">
            <v>482</v>
          </cell>
          <cell r="B55" t="str">
            <v>CALLEJONEADAS</v>
          </cell>
          <cell r="C55">
            <v>1854</v>
          </cell>
        </row>
        <row r="56">
          <cell r="A56">
            <v>484</v>
          </cell>
          <cell r="B56" t="str">
            <v>PERMISO PARA ESPECTÁCULOS O CE</v>
          </cell>
          <cell r="C56">
            <v>209</v>
          </cell>
        </row>
        <row r="57">
          <cell r="A57">
            <v>493</v>
          </cell>
          <cell r="B57" t="str">
            <v>RENOVACION PERMISO P/ USO VIA</v>
          </cell>
          <cell r="C57">
            <v>248</v>
          </cell>
        </row>
        <row r="58">
          <cell r="A58">
            <v>502</v>
          </cell>
          <cell r="B58" t="str">
            <v>RECARGOS OTROS IMPTOS Y DERECH</v>
          </cell>
          <cell r="C58">
            <v>2587.9299999999998</v>
          </cell>
        </row>
        <row r="59">
          <cell r="A59">
            <v>504</v>
          </cell>
          <cell r="B59" t="str">
            <v>AVISO EXTEMP TERM DE OBRA</v>
          </cell>
          <cell r="C59">
            <v>206</v>
          </cell>
        </row>
        <row r="60">
          <cell r="A60">
            <v>505</v>
          </cell>
          <cell r="B60" t="str">
            <v>INF AL REG. DE CONST Y CONSER</v>
          </cell>
          <cell r="C60">
            <v>2954</v>
          </cell>
        </row>
        <row r="61">
          <cell r="A61">
            <v>507</v>
          </cell>
          <cell r="B61" t="str">
            <v>INF AL BANDO POLICIA Y BUEN GO</v>
          </cell>
          <cell r="C61">
            <v>400</v>
          </cell>
        </row>
        <row r="62">
          <cell r="A62">
            <v>508</v>
          </cell>
          <cell r="B62" t="str">
            <v>INF LEY DE TRANSITO Y SU REGLA</v>
          </cell>
          <cell r="C62">
            <v>6172</v>
          </cell>
        </row>
        <row r="63">
          <cell r="A63">
            <v>509</v>
          </cell>
          <cell r="B63" t="str">
            <v>EXTEMP VERIFICACION AMB VEHICU</v>
          </cell>
          <cell r="C63">
            <v>988</v>
          </cell>
        </row>
        <row r="64">
          <cell r="A64">
            <v>888</v>
          </cell>
          <cell r="B64" t="str">
            <v>COBROS SIMAPAG</v>
          </cell>
          <cell r="C64">
            <v>1920</v>
          </cell>
        </row>
      </sheetData>
      <sheetData sheetId="66" refreshError="1">
        <row r="1">
          <cell r="A1">
            <v>1</v>
          </cell>
          <cell r="B1" t="str">
            <v>IMPTO. PREDIAL URBANO CORRIENT</v>
          </cell>
          <cell r="C1">
            <v>926253.26</v>
          </cell>
        </row>
        <row r="2">
          <cell r="A2">
            <v>2</v>
          </cell>
          <cell r="B2" t="str">
            <v>IMPTO. PREDIAL RUSTICO CORRIEN</v>
          </cell>
          <cell r="C2">
            <v>38505.33</v>
          </cell>
        </row>
        <row r="3">
          <cell r="A3">
            <v>4</v>
          </cell>
          <cell r="B3" t="str">
            <v>RECARGOS *3%*</v>
          </cell>
          <cell r="C3">
            <v>23588.34</v>
          </cell>
        </row>
        <row r="4">
          <cell r="A4">
            <v>7</v>
          </cell>
          <cell r="B4" t="str">
            <v>IMPTO. PREDIAL URBANO REZAGO</v>
          </cell>
          <cell r="C4">
            <v>56826.09</v>
          </cell>
        </row>
        <row r="5">
          <cell r="A5">
            <v>8</v>
          </cell>
          <cell r="B5" t="str">
            <v>IMPTO. PREDIAL RUSTICO REZAGO</v>
          </cell>
          <cell r="C5">
            <v>3990.71</v>
          </cell>
        </row>
        <row r="6">
          <cell r="A6">
            <v>13</v>
          </cell>
          <cell r="B6" t="str">
            <v>HONORARIOS DE COBRANZA</v>
          </cell>
          <cell r="C6">
            <v>3829.74</v>
          </cell>
        </row>
        <row r="7">
          <cell r="A7">
            <v>14</v>
          </cell>
          <cell r="B7" t="str">
            <v>C.O.A.*20%*</v>
          </cell>
          <cell r="C7">
            <v>302</v>
          </cell>
        </row>
        <row r="8">
          <cell r="A8">
            <v>103</v>
          </cell>
          <cell r="B8" t="str">
            <v>TRASLACION DE DOMINIO</v>
          </cell>
          <cell r="C8">
            <v>6035.25</v>
          </cell>
        </row>
        <row r="9">
          <cell r="A9">
            <v>104</v>
          </cell>
          <cell r="B9" t="str">
            <v>SOBRE DIVISION Y LOTIFICACION</v>
          </cell>
          <cell r="C9">
            <v>4781.7</v>
          </cell>
        </row>
        <row r="10">
          <cell r="A10">
            <v>200</v>
          </cell>
          <cell r="B10" t="str">
            <v>RASTRO</v>
          </cell>
          <cell r="C10">
            <v>7723.13</v>
          </cell>
        </row>
        <row r="11">
          <cell r="A11">
            <v>203</v>
          </cell>
          <cell r="B11" t="str">
            <v>PANTEONES CIUDAD</v>
          </cell>
          <cell r="C11">
            <v>1960.56</v>
          </cell>
        </row>
        <row r="12">
          <cell r="A12">
            <v>204</v>
          </cell>
          <cell r="B12" t="str">
            <v>PANTEONES COMUNIDADES</v>
          </cell>
          <cell r="C12">
            <v>579.6</v>
          </cell>
        </row>
        <row r="13">
          <cell r="A13">
            <v>205</v>
          </cell>
          <cell r="B13" t="str">
            <v>ESTACIONAMIENTO MUSEO MOMIAS</v>
          </cell>
          <cell r="C13">
            <v>1020</v>
          </cell>
        </row>
        <row r="14">
          <cell r="A14">
            <v>206</v>
          </cell>
          <cell r="B14" t="str">
            <v>ESTACIONAMIENTO MERCADO HIDALG</v>
          </cell>
          <cell r="C14">
            <v>520</v>
          </cell>
        </row>
        <row r="15">
          <cell r="A15">
            <v>227</v>
          </cell>
          <cell r="B15" t="str">
            <v>AVALUOS PRACT POR TESORERIA</v>
          </cell>
          <cell r="C15">
            <v>1007</v>
          </cell>
        </row>
        <row r="16">
          <cell r="A16">
            <v>229</v>
          </cell>
          <cell r="B16" t="str">
            <v>CONSTANCIAS DE VALOR FISCAL</v>
          </cell>
          <cell r="C16">
            <v>2178</v>
          </cell>
        </row>
        <row r="17">
          <cell r="A17">
            <v>248</v>
          </cell>
          <cell r="B17" t="str">
            <v>ESTACIONAMIENTO EX. EST. FERRO</v>
          </cell>
          <cell r="C17">
            <v>2703</v>
          </cell>
        </row>
        <row r="18">
          <cell r="A18">
            <v>253</v>
          </cell>
          <cell r="B18" t="str">
            <v>ESTACIONAMIENTO EMBAJADORAS  (</v>
          </cell>
          <cell r="C18">
            <v>1612</v>
          </cell>
        </row>
        <row r="19">
          <cell r="A19">
            <v>267</v>
          </cell>
          <cell r="B19" t="str">
            <v>CONSTANCIA  DE VERIFICACION PR</v>
          </cell>
          <cell r="C19">
            <v>135.86000000000001</v>
          </cell>
        </row>
        <row r="20">
          <cell r="A20">
            <v>273</v>
          </cell>
          <cell r="B20" t="str">
            <v>PENSION EST. JARDIN EMBAJADORA</v>
          </cell>
          <cell r="C20">
            <v>1801.8</v>
          </cell>
        </row>
        <row r="21">
          <cell r="A21">
            <v>276</v>
          </cell>
          <cell r="B21" t="str">
            <v>CONSTANCIAS DIRECCION DE TRANS</v>
          </cell>
          <cell r="C21">
            <v>460.44</v>
          </cell>
        </row>
        <row r="22">
          <cell r="A22">
            <v>278</v>
          </cell>
          <cell r="B22" t="str">
            <v>CONSTANCIAS QUE EXPIDAN LAS DE</v>
          </cell>
          <cell r="C22">
            <v>153.47999999999999</v>
          </cell>
        </row>
        <row r="23">
          <cell r="A23">
            <v>286</v>
          </cell>
          <cell r="B23" t="str">
            <v>PERMISO SUPLETORIO DE TRANSPOR</v>
          </cell>
          <cell r="C23">
            <v>161</v>
          </cell>
        </row>
        <row r="24">
          <cell r="A24">
            <v>400</v>
          </cell>
          <cell r="B24" t="str">
            <v>LOCALES PRESA DE LA OLLA</v>
          </cell>
          <cell r="C24">
            <v>1228</v>
          </cell>
        </row>
        <row r="25">
          <cell r="A25">
            <v>405</v>
          </cell>
          <cell r="B25" t="str">
            <v>CENTRO DE CONVIVENCIA EL ENCIN</v>
          </cell>
          <cell r="C25">
            <v>210</v>
          </cell>
        </row>
        <row r="26">
          <cell r="A26">
            <v>407</v>
          </cell>
          <cell r="B26" t="str">
            <v>MUSEO MOMIAS</v>
          </cell>
          <cell r="C26">
            <v>48823</v>
          </cell>
        </row>
        <row r="27">
          <cell r="A27">
            <v>408</v>
          </cell>
          <cell r="B27" t="str">
            <v>SALON CULTO A LA MUERTE</v>
          </cell>
          <cell r="C27">
            <v>2490</v>
          </cell>
        </row>
        <row r="28">
          <cell r="A28">
            <v>410</v>
          </cell>
          <cell r="B28" t="str">
            <v>MONUMENTO AL PIPILA</v>
          </cell>
          <cell r="C28">
            <v>1270</v>
          </cell>
        </row>
        <row r="29">
          <cell r="A29">
            <v>411</v>
          </cell>
          <cell r="B29" t="str">
            <v>MERCADO HIDALGO</v>
          </cell>
          <cell r="C29">
            <v>11443.94</v>
          </cell>
        </row>
        <row r="30">
          <cell r="A30">
            <v>412</v>
          </cell>
          <cell r="B30" t="str">
            <v>MERCADO EMBAJADORAS</v>
          </cell>
          <cell r="C30">
            <v>418</v>
          </cell>
        </row>
        <row r="31">
          <cell r="A31">
            <v>414</v>
          </cell>
          <cell r="B31" t="str">
            <v>OTROS PRODUCTOS</v>
          </cell>
          <cell r="C31">
            <v>113.1</v>
          </cell>
        </row>
        <row r="32">
          <cell r="A32">
            <v>426</v>
          </cell>
          <cell r="B32" t="str">
            <v>AREAS OCUP POR HOT, REST, BARE</v>
          </cell>
          <cell r="C32">
            <v>11458</v>
          </cell>
        </row>
        <row r="33">
          <cell r="A33">
            <v>428</v>
          </cell>
          <cell r="B33" t="str">
            <v>COMERCIANTES SEMIFIJOS</v>
          </cell>
          <cell r="C33">
            <v>7310</v>
          </cell>
        </row>
        <row r="34">
          <cell r="A34">
            <v>433</v>
          </cell>
          <cell r="B34" t="str">
            <v>SOBRANTES</v>
          </cell>
          <cell r="C34">
            <v>59.12</v>
          </cell>
        </row>
        <row r="35">
          <cell r="A35">
            <v>437</v>
          </cell>
          <cell r="B35" t="str">
            <v>SANITARIOS MDO. EMBAJADORAS</v>
          </cell>
          <cell r="C35">
            <v>1468</v>
          </cell>
        </row>
        <row r="36">
          <cell r="A36">
            <v>438</v>
          </cell>
          <cell r="B36" t="str">
            <v>SANITARIOS MDO. HIDALGO</v>
          </cell>
          <cell r="C36">
            <v>2132</v>
          </cell>
        </row>
        <row r="37">
          <cell r="A37">
            <v>439</v>
          </cell>
          <cell r="B37" t="str">
            <v>SANITARIOS JARDIN REFORMA</v>
          </cell>
          <cell r="C37">
            <v>1120</v>
          </cell>
        </row>
        <row r="38">
          <cell r="A38">
            <v>443</v>
          </cell>
          <cell r="B38" t="str">
            <v>SANITARIOS FERROCARRIL</v>
          </cell>
          <cell r="C38">
            <v>3112</v>
          </cell>
        </row>
        <row r="39">
          <cell r="A39">
            <v>445</v>
          </cell>
          <cell r="B39" t="str">
            <v>SANITARIOS MUSEO MOMIAS</v>
          </cell>
          <cell r="C39">
            <v>960</v>
          </cell>
        </row>
        <row r="40">
          <cell r="A40">
            <v>454</v>
          </cell>
          <cell r="B40" t="str">
            <v>FIESTAS TRADICIONALES</v>
          </cell>
          <cell r="C40">
            <v>4451.5</v>
          </cell>
        </row>
        <row r="41">
          <cell r="A41">
            <v>479</v>
          </cell>
          <cell r="B41" t="str">
            <v>COMERCIANTES AMBULANTES</v>
          </cell>
          <cell r="C41">
            <v>840</v>
          </cell>
        </row>
        <row r="42">
          <cell r="A42">
            <v>484</v>
          </cell>
          <cell r="B42" t="str">
            <v>PERMISO PARA ESPECTÁCULOS O CE</v>
          </cell>
          <cell r="C42">
            <v>418</v>
          </cell>
        </row>
        <row r="43">
          <cell r="A43">
            <v>502</v>
          </cell>
          <cell r="B43" t="str">
            <v>RECARGOS OTROS IMPTOS Y DERECH</v>
          </cell>
          <cell r="C43">
            <v>1947.89</v>
          </cell>
        </row>
        <row r="44">
          <cell r="A44">
            <v>503</v>
          </cell>
          <cell r="B44" t="str">
            <v>AVISO EXTEMP TRASLACION DE DOM</v>
          </cell>
          <cell r="C44">
            <v>531.96</v>
          </cell>
        </row>
        <row r="45">
          <cell r="A45">
            <v>504</v>
          </cell>
          <cell r="B45" t="str">
            <v>AVISO EXTEMP TERM DE OBRA</v>
          </cell>
          <cell r="C45">
            <v>1985.2</v>
          </cell>
        </row>
        <row r="46">
          <cell r="A46">
            <v>507</v>
          </cell>
          <cell r="B46" t="str">
            <v>INF AL BANDO POLICIA Y BUEN GO</v>
          </cell>
          <cell r="C46">
            <v>1000</v>
          </cell>
        </row>
        <row r="47">
          <cell r="A47">
            <v>508</v>
          </cell>
          <cell r="B47" t="str">
            <v>INF LEY DE TRANSITO Y SU REGLA</v>
          </cell>
          <cell r="C47">
            <v>7920</v>
          </cell>
        </row>
        <row r="48">
          <cell r="A48">
            <v>509</v>
          </cell>
          <cell r="B48" t="str">
            <v>EXTEMP VERIFICACION AMB VEHICU</v>
          </cell>
          <cell r="C48">
            <v>1970</v>
          </cell>
        </row>
        <row r="49">
          <cell r="A49">
            <v>888</v>
          </cell>
          <cell r="B49" t="str">
            <v>COBROS SIMAPAG</v>
          </cell>
          <cell r="C49">
            <v>1551</v>
          </cell>
        </row>
      </sheetData>
      <sheetData sheetId="67" refreshError="1">
        <row r="1">
          <cell r="A1">
            <v>1</v>
          </cell>
          <cell r="B1" t="str">
            <v>IMPTO. PREDIAL URBANO CORRIENT</v>
          </cell>
          <cell r="C1">
            <v>6608.25</v>
          </cell>
        </row>
        <row r="2">
          <cell r="A2">
            <v>4</v>
          </cell>
          <cell r="B2" t="str">
            <v>RECARGOS *3%*</v>
          </cell>
          <cell r="C2">
            <v>785.07</v>
          </cell>
        </row>
        <row r="3">
          <cell r="A3">
            <v>7</v>
          </cell>
          <cell r="B3" t="str">
            <v>IMPTO. PREDIAL URBANO REZAGO</v>
          </cell>
          <cell r="C3">
            <v>1988.14</v>
          </cell>
        </row>
        <row r="4">
          <cell r="A4">
            <v>13</v>
          </cell>
          <cell r="B4" t="str">
            <v>HONORARIOS DE COBRANZA</v>
          </cell>
          <cell r="C4">
            <v>108.94</v>
          </cell>
        </row>
        <row r="5">
          <cell r="A5">
            <v>203</v>
          </cell>
          <cell r="B5" t="str">
            <v>PANTEONES CIUDAD</v>
          </cell>
          <cell r="C5">
            <v>1957.96</v>
          </cell>
        </row>
        <row r="6">
          <cell r="A6">
            <v>433</v>
          </cell>
          <cell r="B6" t="str">
            <v>SOBRANTES</v>
          </cell>
          <cell r="C6">
            <v>0.87</v>
          </cell>
        </row>
        <row r="7">
          <cell r="A7">
            <v>447</v>
          </cell>
          <cell r="B7" t="str">
            <v>LAS CALAS</v>
          </cell>
          <cell r="C7">
            <v>300</v>
          </cell>
        </row>
        <row r="8">
          <cell r="A8">
            <v>507</v>
          </cell>
          <cell r="B8" t="str">
            <v>INF AL BANDO POLICIA Y BUEN GO</v>
          </cell>
          <cell r="C8">
            <v>8940</v>
          </cell>
        </row>
        <row r="9">
          <cell r="A9">
            <v>508</v>
          </cell>
          <cell r="B9" t="str">
            <v>INF LEY DE TRANSITO Y SU REGLA</v>
          </cell>
          <cell r="C9">
            <v>7428</v>
          </cell>
        </row>
      </sheetData>
      <sheetData sheetId="68" refreshError="1">
        <row r="1">
          <cell r="A1">
            <v>1</v>
          </cell>
          <cell r="B1" t="str">
            <v>IMPTO. PREDIAL URBANO CORRIENT</v>
          </cell>
          <cell r="C1">
            <v>105592.39</v>
          </cell>
        </row>
        <row r="2">
          <cell r="A2">
            <v>2</v>
          </cell>
          <cell r="B2" t="str">
            <v>IMPTO. PREDIAL RUSTICO CORRIEN</v>
          </cell>
          <cell r="C2">
            <v>17987.439999999999</v>
          </cell>
        </row>
        <row r="3">
          <cell r="A3">
            <v>4</v>
          </cell>
          <cell r="B3" t="str">
            <v>RECARGOS *3%*</v>
          </cell>
          <cell r="C3">
            <v>13995.08</v>
          </cell>
        </row>
        <row r="4">
          <cell r="A4">
            <v>7</v>
          </cell>
          <cell r="B4" t="str">
            <v>IMPTO. PREDIAL URBANO REZAGO</v>
          </cell>
          <cell r="C4">
            <v>43411.13</v>
          </cell>
        </row>
        <row r="5">
          <cell r="A5">
            <v>8</v>
          </cell>
          <cell r="B5" t="str">
            <v>IMPTO. PREDIAL RUSTICO REZAGO</v>
          </cell>
          <cell r="C5">
            <v>1649.29</v>
          </cell>
        </row>
        <row r="6">
          <cell r="A6">
            <v>13</v>
          </cell>
          <cell r="B6" t="str">
            <v>HONORARIOS DE COBRANZA</v>
          </cell>
          <cell r="C6">
            <v>3815</v>
          </cell>
        </row>
        <row r="7">
          <cell r="A7">
            <v>14</v>
          </cell>
          <cell r="B7" t="str">
            <v>C.O.A.*20%*</v>
          </cell>
          <cell r="C7">
            <v>207</v>
          </cell>
        </row>
        <row r="8">
          <cell r="A8">
            <v>107</v>
          </cell>
          <cell r="B8" t="str">
            <v>VIDEO JUEGOS Y FUT-BOLITOS</v>
          </cell>
          <cell r="C8">
            <v>267</v>
          </cell>
        </row>
        <row r="9">
          <cell r="A9">
            <v>110</v>
          </cell>
          <cell r="B9" t="str">
            <v>ESPECTACULOS PUBLICOS ESPORADI</v>
          </cell>
          <cell r="C9">
            <v>654.5</v>
          </cell>
        </row>
        <row r="10">
          <cell r="A10">
            <v>112</v>
          </cell>
          <cell r="B10" t="str">
            <v>ESPECTACULOS PUBLICOS PERMANEN</v>
          </cell>
          <cell r="C10">
            <v>1100</v>
          </cell>
        </row>
        <row r="11">
          <cell r="A11">
            <v>200</v>
          </cell>
          <cell r="B11" t="str">
            <v>RASTRO</v>
          </cell>
          <cell r="C11">
            <v>4999.96</v>
          </cell>
        </row>
        <row r="12">
          <cell r="A12">
            <v>203</v>
          </cell>
          <cell r="B12" t="str">
            <v>PANTEONES CIUDAD</v>
          </cell>
          <cell r="C12">
            <v>2827.36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415</v>
          </cell>
        </row>
        <row r="15">
          <cell r="A15">
            <v>206</v>
          </cell>
          <cell r="B15" t="str">
            <v>ESTACIONAMIENTO MERCADO HIDALG</v>
          </cell>
          <cell r="C15">
            <v>872</v>
          </cell>
        </row>
        <row r="16">
          <cell r="A16">
            <v>210</v>
          </cell>
          <cell r="B16" t="str">
            <v>POR LIC. DE CONST. Y AMPLIACIO</v>
          </cell>
          <cell r="C16">
            <v>156.03</v>
          </cell>
        </row>
        <row r="17">
          <cell r="A17">
            <v>211</v>
          </cell>
          <cell r="B17" t="str">
            <v>POR LIC DE REGULARIZACION DE C</v>
          </cell>
          <cell r="C17">
            <v>1618.52</v>
          </cell>
        </row>
        <row r="18">
          <cell r="A18">
            <v>221</v>
          </cell>
          <cell r="B18" t="str">
            <v>LIC USO SUELO ALIN N. OFIC COM</v>
          </cell>
          <cell r="C18">
            <v>764.89</v>
          </cell>
        </row>
        <row r="19">
          <cell r="A19">
            <v>229</v>
          </cell>
          <cell r="B19" t="str">
            <v>CONSTANCIAS DE VALOR FISCAL</v>
          </cell>
          <cell r="C19">
            <v>241.77</v>
          </cell>
        </row>
        <row r="20">
          <cell r="A20">
            <v>248</v>
          </cell>
          <cell r="B20" t="str">
            <v>ESTACIONAMIENTO EX. EST. FERRO</v>
          </cell>
          <cell r="C20">
            <v>1194</v>
          </cell>
        </row>
        <row r="21">
          <cell r="A21">
            <v>249</v>
          </cell>
          <cell r="B21" t="str">
            <v>REGUL. PROR.LIC.CONT.75% DER.</v>
          </cell>
          <cell r="C21">
            <v>148.66999999999999</v>
          </cell>
        </row>
        <row r="22">
          <cell r="A22">
            <v>252</v>
          </cell>
          <cell r="B22" t="str">
            <v>RESOLUCION DE IMPACTO AMBIENTA</v>
          </cell>
          <cell r="C22">
            <v>1708.4</v>
          </cell>
        </row>
        <row r="23">
          <cell r="A23">
            <v>253</v>
          </cell>
          <cell r="B23" t="str">
            <v>ESTACIONAMIENTO EMBAJADORAS  (</v>
          </cell>
          <cell r="C23">
            <v>1863</v>
          </cell>
        </row>
        <row r="24">
          <cell r="A24">
            <v>256</v>
          </cell>
          <cell r="B24" t="str">
            <v>POR ALINEAM. N° USO HABIT</v>
          </cell>
          <cell r="C24">
            <v>7224.92</v>
          </cell>
        </row>
        <row r="25">
          <cell r="A25">
            <v>264</v>
          </cell>
          <cell r="B25" t="str">
            <v>DERECHOS REFRENDO ANUAL CONCES</v>
          </cell>
          <cell r="C25">
            <v>594.42999999999995</v>
          </cell>
        </row>
        <row r="26">
          <cell r="A26">
            <v>274</v>
          </cell>
          <cell r="B26" t="str">
            <v>EXTENSION DE HORARIO</v>
          </cell>
          <cell r="C26">
            <v>4083.6</v>
          </cell>
        </row>
        <row r="27">
          <cell r="A27">
            <v>276</v>
          </cell>
          <cell r="B27" t="str">
            <v>CONSTANCIAS DIRECCION DE TRANS</v>
          </cell>
          <cell r="C27">
            <v>230.22</v>
          </cell>
        </row>
        <row r="28">
          <cell r="A28">
            <v>277</v>
          </cell>
          <cell r="B28" t="str">
            <v>SERVICIOS ACCESO A LA INFORMAC</v>
          </cell>
          <cell r="C28">
            <v>118.26</v>
          </cell>
        </row>
        <row r="29">
          <cell r="A29">
            <v>278</v>
          </cell>
          <cell r="B29" t="str">
            <v>CONSTANCIAS QUE EXPIDAN LAS DE</v>
          </cell>
          <cell r="C29">
            <v>230.22</v>
          </cell>
        </row>
        <row r="30">
          <cell r="A30">
            <v>280</v>
          </cell>
          <cell r="B30" t="str">
            <v>SERVICIOS CONTROL CANINO</v>
          </cell>
          <cell r="C30">
            <v>642.08000000000004</v>
          </cell>
        </row>
        <row r="31">
          <cell r="A31">
            <v>286</v>
          </cell>
          <cell r="B31" t="str">
            <v>PERMISO SUPLETORIO DE TRANSPOR</v>
          </cell>
          <cell r="C31">
            <v>679.2</v>
          </cell>
        </row>
        <row r="32">
          <cell r="A32">
            <v>291</v>
          </cell>
          <cell r="B32" t="str">
            <v>DICTAMEN DE FACTIBILIDAD PARA</v>
          </cell>
          <cell r="C32">
            <v>67.930000000000007</v>
          </cell>
        </row>
        <row r="33">
          <cell r="A33">
            <v>295</v>
          </cell>
          <cell r="B33" t="str">
            <v>CONSTANCIA DE UBICACION DE PRE</v>
          </cell>
          <cell r="C33">
            <v>1466.42</v>
          </cell>
        </row>
        <row r="34">
          <cell r="A34">
            <v>405</v>
          </cell>
          <cell r="B34" t="str">
            <v>CENTRO DE CONVIVENCIA EL ENCIN</v>
          </cell>
          <cell r="C34">
            <v>112</v>
          </cell>
        </row>
        <row r="35">
          <cell r="A35">
            <v>407</v>
          </cell>
          <cell r="B35" t="str">
            <v>MUSEO MOMIAS</v>
          </cell>
          <cell r="C35">
            <v>18000</v>
          </cell>
        </row>
        <row r="36">
          <cell r="A36">
            <v>408</v>
          </cell>
          <cell r="B36" t="str">
            <v>SALON CULTO A LA MUERTE</v>
          </cell>
          <cell r="C36">
            <v>1140</v>
          </cell>
        </row>
        <row r="37">
          <cell r="A37">
            <v>410</v>
          </cell>
          <cell r="B37" t="str">
            <v>MONUMENTO AL PIPILA</v>
          </cell>
          <cell r="C37">
            <v>350</v>
          </cell>
        </row>
        <row r="38">
          <cell r="A38">
            <v>411</v>
          </cell>
          <cell r="B38" t="str">
            <v>MERCADO HIDALGO</v>
          </cell>
          <cell r="C38">
            <v>1166.08</v>
          </cell>
        </row>
        <row r="39">
          <cell r="A39">
            <v>412</v>
          </cell>
          <cell r="B39" t="str">
            <v>MERCADO EMBAJADORAS</v>
          </cell>
          <cell r="C39">
            <v>330</v>
          </cell>
        </row>
        <row r="40">
          <cell r="A40">
            <v>414</v>
          </cell>
          <cell r="B40" t="str">
            <v>OTROS PRODUCTOS</v>
          </cell>
          <cell r="C40">
            <v>79.400000000000006</v>
          </cell>
        </row>
        <row r="41">
          <cell r="A41">
            <v>428</v>
          </cell>
          <cell r="B41" t="str">
            <v>COMERCIANTES SEMIFIJOS</v>
          </cell>
          <cell r="C41">
            <v>3646.7</v>
          </cell>
        </row>
        <row r="42">
          <cell r="A42">
            <v>433</v>
          </cell>
          <cell r="B42" t="str">
            <v>SOBRANTES</v>
          </cell>
          <cell r="C42">
            <v>17.940000000000001</v>
          </cell>
        </row>
        <row r="43">
          <cell r="A43">
            <v>437</v>
          </cell>
          <cell r="B43" t="str">
            <v>SANITARIOS MDO. EMBAJADORAS</v>
          </cell>
          <cell r="C43">
            <v>976</v>
          </cell>
        </row>
        <row r="44">
          <cell r="A44">
            <v>438</v>
          </cell>
          <cell r="B44" t="str">
            <v>SANITARIOS MDO. HIDALGO</v>
          </cell>
          <cell r="C44">
            <v>1688</v>
          </cell>
        </row>
        <row r="45">
          <cell r="A45">
            <v>443</v>
          </cell>
          <cell r="B45" t="str">
            <v>SANITARIOS FERROCARRIL</v>
          </cell>
          <cell r="C45">
            <v>980</v>
          </cell>
        </row>
        <row r="46">
          <cell r="A46">
            <v>445</v>
          </cell>
          <cell r="B46" t="str">
            <v>SANITARIOS MUSEO MOMIAS</v>
          </cell>
          <cell r="C46">
            <v>456</v>
          </cell>
        </row>
        <row r="47">
          <cell r="A47">
            <v>447</v>
          </cell>
          <cell r="B47" t="str">
            <v>LAS CALAS</v>
          </cell>
          <cell r="C47">
            <v>150</v>
          </cell>
        </row>
        <row r="48">
          <cell r="A48">
            <v>454</v>
          </cell>
          <cell r="B48" t="str">
            <v>FIESTAS TRADICIONALES</v>
          </cell>
          <cell r="C48">
            <v>3408</v>
          </cell>
        </row>
        <row r="49">
          <cell r="A49">
            <v>476</v>
          </cell>
          <cell r="B49" t="str">
            <v>PADRON DE PERITOS FISCALES</v>
          </cell>
          <cell r="C49">
            <v>4356</v>
          </cell>
        </row>
        <row r="50">
          <cell r="A50">
            <v>477</v>
          </cell>
          <cell r="B50" t="str">
            <v>PADRON DIRECTOR RESPONSABLE DE</v>
          </cell>
          <cell r="C50">
            <v>1290</v>
          </cell>
        </row>
        <row r="51">
          <cell r="A51">
            <v>482</v>
          </cell>
          <cell r="B51" t="str">
            <v>CALLEJONEADAS</v>
          </cell>
          <cell r="C51">
            <v>1545</v>
          </cell>
        </row>
        <row r="52">
          <cell r="A52">
            <v>484</v>
          </cell>
          <cell r="B52" t="str">
            <v>PERMISO PARA ESPECTÁCULOS O CE</v>
          </cell>
          <cell r="C52">
            <v>1045</v>
          </cell>
        </row>
        <row r="53">
          <cell r="A53">
            <v>485</v>
          </cell>
          <cell r="B53" t="str">
            <v>SELLADO DE BOLETOS</v>
          </cell>
          <cell r="C53">
            <v>225</v>
          </cell>
        </row>
        <row r="54">
          <cell r="A54">
            <v>502</v>
          </cell>
          <cell r="B54" t="str">
            <v>RECARGOS OTROS IMPTOS Y DERECH</v>
          </cell>
          <cell r="C54">
            <v>1217.3</v>
          </cell>
        </row>
        <row r="55">
          <cell r="A55">
            <v>505</v>
          </cell>
          <cell r="B55" t="str">
            <v>INF AL REG. DE CONST Y CONSER</v>
          </cell>
          <cell r="C55">
            <v>2991</v>
          </cell>
        </row>
        <row r="56">
          <cell r="A56">
            <v>507</v>
          </cell>
          <cell r="B56" t="str">
            <v>INF AL BANDO POLICIA Y BUEN GO</v>
          </cell>
          <cell r="C56">
            <v>1360</v>
          </cell>
        </row>
        <row r="57">
          <cell r="A57">
            <v>508</v>
          </cell>
          <cell r="B57" t="str">
            <v>INF LEY DE TRANSITO Y SU REGLA</v>
          </cell>
          <cell r="C57">
            <v>11350.58</v>
          </cell>
        </row>
        <row r="58">
          <cell r="A58">
            <v>509</v>
          </cell>
          <cell r="B58" t="str">
            <v>EXTEMP VERIFICACION AMB VEHICU</v>
          </cell>
          <cell r="C58">
            <v>1899</v>
          </cell>
        </row>
        <row r="59">
          <cell r="A59">
            <v>536</v>
          </cell>
          <cell r="B59" t="str">
            <v>PADRON DE PROVEEDORES</v>
          </cell>
          <cell r="C59">
            <v>927</v>
          </cell>
        </row>
        <row r="60">
          <cell r="A60">
            <v>716</v>
          </cell>
          <cell r="B60" t="str">
            <v>MIGRANTES 3X1</v>
          </cell>
          <cell r="C60">
            <v>87500</v>
          </cell>
        </row>
        <row r="61">
          <cell r="A61">
            <v>888</v>
          </cell>
          <cell r="B61" t="str">
            <v>COBROS SIMAPAG</v>
          </cell>
          <cell r="C61">
            <v>708</v>
          </cell>
        </row>
      </sheetData>
      <sheetData sheetId="69" refreshError="1">
        <row r="1">
          <cell r="A1">
            <v>1</v>
          </cell>
          <cell r="B1" t="str">
            <v>IMPTO. PREDIAL URBANO CORRIENT</v>
          </cell>
          <cell r="C1">
            <v>11091.14</v>
          </cell>
        </row>
        <row r="2">
          <cell r="A2">
            <v>2</v>
          </cell>
          <cell r="B2" t="str">
            <v>IMPTO. PREDIAL RUSTICO CORRIEN</v>
          </cell>
          <cell r="C2">
            <v>2932.2</v>
          </cell>
        </row>
        <row r="3">
          <cell r="A3">
            <v>4</v>
          </cell>
          <cell r="B3" t="str">
            <v>RECARGOS *3%*</v>
          </cell>
          <cell r="C3">
            <v>1505.09</v>
          </cell>
        </row>
        <row r="4">
          <cell r="A4">
            <v>7</v>
          </cell>
          <cell r="B4" t="str">
            <v>IMPTO. PREDIAL URBANO REZAGO</v>
          </cell>
          <cell r="C4">
            <v>5224.24</v>
          </cell>
        </row>
        <row r="5">
          <cell r="A5">
            <v>13</v>
          </cell>
          <cell r="B5" t="str">
            <v>HONORARIOS DE COBRANZA</v>
          </cell>
          <cell r="C5">
            <v>118.16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204</v>
          </cell>
          <cell r="B7" t="str">
            <v>PANTEONES COMUNIDADES</v>
          </cell>
          <cell r="C7">
            <v>579.6</v>
          </cell>
        </row>
        <row r="8">
          <cell r="A8">
            <v>264</v>
          </cell>
          <cell r="B8" t="str">
            <v>DERECHOS REFRENDO ANUAL CONCES</v>
          </cell>
          <cell r="C8">
            <v>8916.4500000000007</v>
          </cell>
        </row>
        <row r="9">
          <cell r="A9">
            <v>433</v>
          </cell>
          <cell r="B9" t="str">
            <v>SOBRANTES</v>
          </cell>
          <cell r="C9">
            <v>2.4300000000000002</v>
          </cell>
        </row>
        <row r="10">
          <cell r="A10">
            <v>447</v>
          </cell>
          <cell r="B10" t="str">
            <v>LAS CALAS</v>
          </cell>
          <cell r="C10">
            <v>1340</v>
          </cell>
        </row>
        <row r="11">
          <cell r="A11">
            <v>463</v>
          </cell>
          <cell r="B11" t="str">
            <v>SALIDA DE GRUAS</v>
          </cell>
          <cell r="C11">
            <v>228</v>
          </cell>
        </row>
        <row r="12">
          <cell r="A12">
            <v>507</v>
          </cell>
          <cell r="B12" t="str">
            <v>INF AL BANDO POLICIA Y BUEN GO</v>
          </cell>
          <cell r="C12">
            <v>600</v>
          </cell>
        </row>
        <row r="13">
          <cell r="A13">
            <v>508</v>
          </cell>
          <cell r="B13" t="str">
            <v>INF LEY DE TRANSITO Y SU REGLA</v>
          </cell>
          <cell r="C13">
            <v>5807.34</v>
          </cell>
        </row>
      </sheetData>
      <sheetData sheetId="70" refreshError="1">
        <row r="1">
          <cell r="A1">
            <v>1</v>
          </cell>
          <cell r="B1" t="str">
            <v>IMPTO. PREDIAL URBANO CORRIENT</v>
          </cell>
          <cell r="C1">
            <v>124393.83</v>
          </cell>
        </row>
        <row r="2">
          <cell r="A2">
            <v>2</v>
          </cell>
          <cell r="B2" t="str">
            <v>IMPTO. PREDIAL RUSTICO CORRIEN</v>
          </cell>
          <cell r="C2">
            <v>28114.799999999999</v>
          </cell>
        </row>
        <row r="3">
          <cell r="A3">
            <v>4</v>
          </cell>
          <cell r="B3" t="str">
            <v>RECARGOS *3%*</v>
          </cell>
          <cell r="C3">
            <v>15233.22</v>
          </cell>
        </row>
        <row r="4">
          <cell r="A4">
            <v>7</v>
          </cell>
          <cell r="B4" t="str">
            <v>IMPTO. PREDIAL URBANO REZAGO</v>
          </cell>
          <cell r="C4">
            <v>32963.85</v>
          </cell>
        </row>
        <row r="5">
          <cell r="A5">
            <v>8</v>
          </cell>
          <cell r="B5" t="str">
            <v>IMPTO. PREDIAL RUSTICO REZAGO</v>
          </cell>
          <cell r="C5">
            <v>2128</v>
          </cell>
        </row>
        <row r="6">
          <cell r="A6">
            <v>13</v>
          </cell>
          <cell r="B6" t="str">
            <v>HONORARIOS DE COBRANZA</v>
          </cell>
          <cell r="C6">
            <v>1888.36</v>
          </cell>
        </row>
        <row r="7">
          <cell r="A7">
            <v>14</v>
          </cell>
          <cell r="B7" t="str">
            <v>C.O.A.*20%*</v>
          </cell>
          <cell r="C7">
            <v>483.5</v>
          </cell>
        </row>
        <row r="8">
          <cell r="A8">
            <v>103</v>
          </cell>
          <cell r="B8" t="str">
            <v>TRASLACION DE DOMINIO</v>
          </cell>
          <cell r="C8">
            <v>171.43</v>
          </cell>
        </row>
        <row r="9">
          <cell r="A9">
            <v>107</v>
          </cell>
          <cell r="B9" t="str">
            <v>VIDEO JUEGOS Y FUT-BOLITOS</v>
          </cell>
          <cell r="C9">
            <v>860</v>
          </cell>
        </row>
        <row r="10">
          <cell r="A10">
            <v>110</v>
          </cell>
          <cell r="B10" t="str">
            <v>ESPECTACULOS PUBLICOS ESPORADI</v>
          </cell>
          <cell r="C10">
            <v>3619</v>
          </cell>
        </row>
        <row r="11">
          <cell r="A11">
            <v>200</v>
          </cell>
          <cell r="B11" t="str">
            <v>RASTRO</v>
          </cell>
          <cell r="C11">
            <v>11952.33</v>
          </cell>
        </row>
        <row r="12">
          <cell r="A12">
            <v>202</v>
          </cell>
          <cell r="B12" t="str">
            <v>SEGURIDAD PUBLICA PERIODO MENS</v>
          </cell>
          <cell r="C12">
            <v>26745.51</v>
          </cell>
        </row>
        <row r="13">
          <cell r="A13">
            <v>203</v>
          </cell>
          <cell r="B13" t="str">
            <v>PANTEONES CIUDAD</v>
          </cell>
          <cell r="C13">
            <v>1378.41</v>
          </cell>
        </row>
        <row r="14">
          <cell r="A14">
            <v>204</v>
          </cell>
          <cell r="B14" t="str">
            <v>PANTEONES COMUNIDADES</v>
          </cell>
          <cell r="C14">
            <v>579.6</v>
          </cell>
        </row>
        <row r="15">
          <cell r="A15">
            <v>205</v>
          </cell>
          <cell r="B15" t="str">
            <v>ESTACIONAMIENTO MUSEO MOMIAS</v>
          </cell>
          <cell r="C15">
            <v>7120</v>
          </cell>
        </row>
        <row r="16">
          <cell r="A16">
            <v>206</v>
          </cell>
          <cell r="B16" t="str">
            <v>ESTACIONAMIENTO MERCADO HIDALG</v>
          </cell>
          <cell r="C16">
            <v>2648</v>
          </cell>
        </row>
        <row r="17">
          <cell r="A17">
            <v>207</v>
          </cell>
          <cell r="B17" t="str">
            <v>ESTAC.  MERCADO EMBAJADORAS</v>
          </cell>
          <cell r="C17">
            <v>789</v>
          </cell>
        </row>
        <row r="18">
          <cell r="A18">
            <v>217</v>
          </cell>
          <cell r="B18" t="str">
            <v>ANALISIS DE FAC PARA DIV LOT O</v>
          </cell>
          <cell r="C18">
            <v>719.43</v>
          </cell>
        </row>
        <row r="19">
          <cell r="A19">
            <v>219</v>
          </cell>
          <cell r="B19" t="str">
            <v>LIC USO SUELO ALIN N. OFIC HAB</v>
          </cell>
          <cell r="C19">
            <v>719.85</v>
          </cell>
        </row>
        <row r="20">
          <cell r="A20">
            <v>227</v>
          </cell>
          <cell r="B20" t="str">
            <v>AVALUOS PRACT POR TESORERIA</v>
          </cell>
          <cell r="C20">
            <v>737</v>
          </cell>
        </row>
        <row r="21">
          <cell r="A21">
            <v>229</v>
          </cell>
          <cell r="B21" t="str">
            <v>CONSTANCIAS DE VALOR FISCAL</v>
          </cell>
          <cell r="C21">
            <v>242</v>
          </cell>
        </row>
        <row r="22">
          <cell r="A22">
            <v>244</v>
          </cell>
          <cell r="B22" t="str">
            <v>EXP DE LIC O PERM P/ ESTAB DE</v>
          </cell>
          <cell r="C22">
            <v>77.59</v>
          </cell>
        </row>
        <row r="23">
          <cell r="A23">
            <v>248</v>
          </cell>
          <cell r="B23" t="str">
            <v>ESTACIONAMIENTO EX. EST. FERRO</v>
          </cell>
          <cell r="C23">
            <v>8043</v>
          </cell>
        </row>
        <row r="24">
          <cell r="A24">
            <v>253</v>
          </cell>
          <cell r="B24" t="str">
            <v>ESTACIONAMIENTO EMBAJADORAS  (</v>
          </cell>
          <cell r="C24">
            <v>6901</v>
          </cell>
        </row>
        <row r="25">
          <cell r="A25">
            <v>256</v>
          </cell>
          <cell r="B25" t="str">
            <v>POR ALINEAM. N° USO HABIT</v>
          </cell>
          <cell r="C25">
            <v>3467.92</v>
          </cell>
        </row>
        <row r="26">
          <cell r="A26">
            <v>267</v>
          </cell>
          <cell r="B26" t="str">
            <v>CONSTANCIA  DE VERIFICACION PR</v>
          </cell>
          <cell r="C26">
            <v>135.86000000000001</v>
          </cell>
        </row>
        <row r="27">
          <cell r="A27">
            <v>268</v>
          </cell>
          <cell r="B27" t="str">
            <v>CASA DE LA CULTURA</v>
          </cell>
          <cell r="C27">
            <v>893.22</v>
          </cell>
        </row>
        <row r="28">
          <cell r="A28">
            <v>271</v>
          </cell>
          <cell r="B28" t="str">
            <v>PENSION EST. MUSEO DE MOMIAS</v>
          </cell>
          <cell r="C28">
            <v>1528.8</v>
          </cell>
        </row>
        <row r="29">
          <cell r="A29">
            <v>273</v>
          </cell>
          <cell r="B29" t="str">
            <v>PENSION EST. JARDIN EMBAJADORA</v>
          </cell>
          <cell r="C29">
            <v>2184</v>
          </cell>
        </row>
        <row r="30">
          <cell r="A30">
            <v>276</v>
          </cell>
          <cell r="B30" t="str">
            <v>CONSTANCIAS DIRECCION DE TRANS</v>
          </cell>
          <cell r="C30">
            <v>995.4</v>
          </cell>
        </row>
        <row r="31">
          <cell r="A31">
            <v>278</v>
          </cell>
          <cell r="B31" t="str">
            <v>CONSTANCIAS QUE EXPIDAN LAS DE</v>
          </cell>
          <cell r="C31">
            <v>690.66</v>
          </cell>
        </row>
        <row r="32">
          <cell r="A32">
            <v>280</v>
          </cell>
          <cell r="B32" t="str">
            <v>SERVICIOS CONTROL CANINO</v>
          </cell>
          <cell r="C32">
            <v>458.64</v>
          </cell>
        </row>
        <row r="33">
          <cell r="A33">
            <v>295</v>
          </cell>
          <cell r="B33" t="str">
            <v>CONSTANCIA DE UBICACION DE PRE</v>
          </cell>
          <cell r="C33">
            <v>231.54</v>
          </cell>
        </row>
        <row r="34">
          <cell r="A34">
            <v>400</v>
          </cell>
          <cell r="B34" t="str">
            <v>LOCALES PRESA DE LA OLLA</v>
          </cell>
          <cell r="C34">
            <v>1842</v>
          </cell>
        </row>
        <row r="35">
          <cell r="A35">
            <v>405</v>
          </cell>
          <cell r="B35" t="str">
            <v>CENTRO DE CONVIVENCIA EL ENCIN</v>
          </cell>
          <cell r="C35">
            <v>1929</v>
          </cell>
        </row>
        <row r="36">
          <cell r="A36">
            <v>407</v>
          </cell>
          <cell r="B36" t="str">
            <v>MUSEO MOMIAS</v>
          </cell>
          <cell r="C36">
            <v>439565</v>
          </cell>
        </row>
        <row r="37">
          <cell r="A37">
            <v>408</v>
          </cell>
          <cell r="B37" t="str">
            <v>SALON CULTO A LA MUERTE</v>
          </cell>
          <cell r="C37">
            <v>36870</v>
          </cell>
        </row>
        <row r="38">
          <cell r="A38">
            <v>410</v>
          </cell>
          <cell r="B38" t="str">
            <v>MONUMENTO AL PIPILA</v>
          </cell>
          <cell r="C38">
            <v>8520</v>
          </cell>
        </row>
        <row r="39">
          <cell r="A39">
            <v>411</v>
          </cell>
          <cell r="B39" t="str">
            <v>MERCADO HIDALGO</v>
          </cell>
          <cell r="C39">
            <v>3936.22</v>
          </cell>
        </row>
        <row r="40">
          <cell r="A40">
            <v>412</v>
          </cell>
          <cell r="B40" t="str">
            <v>MERCADO EMBAJADORAS</v>
          </cell>
          <cell r="C40">
            <v>5114.51</v>
          </cell>
        </row>
        <row r="41">
          <cell r="A41">
            <v>414</v>
          </cell>
          <cell r="B41" t="str">
            <v>OTROS PRODUCTOS</v>
          </cell>
          <cell r="C41">
            <v>4968.24</v>
          </cell>
        </row>
        <row r="42">
          <cell r="A42">
            <v>421</v>
          </cell>
          <cell r="B42" t="str">
            <v>DECLARACIONES, FORMATOS Y AVIS</v>
          </cell>
          <cell r="C42">
            <v>90</v>
          </cell>
        </row>
        <row r="43">
          <cell r="A43">
            <v>426</v>
          </cell>
          <cell r="B43" t="str">
            <v>AREAS OCUP POR HOT, REST, BARE</v>
          </cell>
          <cell r="C43">
            <v>31744.19</v>
          </cell>
        </row>
        <row r="44">
          <cell r="A44">
            <v>428</v>
          </cell>
          <cell r="B44" t="str">
            <v>COMERCIANTES SEMIFIJOS</v>
          </cell>
          <cell r="C44">
            <v>9593</v>
          </cell>
        </row>
        <row r="45">
          <cell r="A45">
            <v>433</v>
          </cell>
          <cell r="B45" t="str">
            <v>SOBRANTES</v>
          </cell>
          <cell r="C45">
            <v>272.5</v>
          </cell>
        </row>
        <row r="46">
          <cell r="A46">
            <v>437</v>
          </cell>
          <cell r="B46" t="str">
            <v>SANITARIOS MDO. EMBAJADORAS</v>
          </cell>
          <cell r="C46">
            <v>7088</v>
          </cell>
        </row>
        <row r="47">
          <cell r="A47">
            <v>438</v>
          </cell>
          <cell r="B47" t="str">
            <v>SANITARIOS MDO. HIDALGO</v>
          </cell>
          <cell r="C47">
            <v>9356</v>
          </cell>
        </row>
        <row r="48">
          <cell r="A48">
            <v>439</v>
          </cell>
          <cell r="B48" t="str">
            <v>SANITARIOS JARDIN REFORMA</v>
          </cell>
          <cell r="C48">
            <v>1452</v>
          </cell>
        </row>
        <row r="49">
          <cell r="A49">
            <v>443</v>
          </cell>
          <cell r="B49" t="str">
            <v>SANITARIOS FERROCARRIL</v>
          </cell>
          <cell r="C49">
            <v>5772</v>
          </cell>
        </row>
        <row r="50">
          <cell r="A50">
            <v>445</v>
          </cell>
          <cell r="B50" t="str">
            <v>SANITARIOS MUSEO MOMIAS</v>
          </cell>
          <cell r="C50">
            <v>8628</v>
          </cell>
        </row>
        <row r="51">
          <cell r="A51">
            <v>447</v>
          </cell>
          <cell r="B51" t="str">
            <v>LAS CALAS</v>
          </cell>
          <cell r="C51">
            <v>100</v>
          </cell>
        </row>
        <row r="52">
          <cell r="A52">
            <v>454</v>
          </cell>
          <cell r="B52" t="str">
            <v>FIESTAS TRADICIONALES</v>
          </cell>
          <cell r="C52">
            <v>1065</v>
          </cell>
        </row>
        <row r="53">
          <cell r="A53">
            <v>455</v>
          </cell>
          <cell r="B53" t="str">
            <v>INFRAESTRUCTURA TELEFONICA</v>
          </cell>
          <cell r="C53">
            <v>23864.1</v>
          </cell>
        </row>
        <row r="54">
          <cell r="A54">
            <v>457</v>
          </cell>
          <cell r="B54" t="str">
            <v>CASETAS DE  REVISTAS</v>
          </cell>
          <cell r="C54">
            <v>184</v>
          </cell>
        </row>
        <row r="55">
          <cell r="A55">
            <v>463</v>
          </cell>
          <cell r="B55" t="str">
            <v>SALIDA DE GRUAS</v>
          </cell>
          <cell r="C55">
            <v>228</v>
          </cell>
        </row>
        <row r="56">
          <cell r="A56">
            <v>464</v>
          </cell>
          <cell r="B56" t="str">
            <v>ARRASTRE DE VEHICULOS INFRACCI</v>
          </cell>
          <cell r="C56">
            <v>128</v>
          </cell>
        </row>
        <row r="57">
          <cell r="A57">
            <v>470</v>
          </cell>
          <cell r="B57" t="str">
            <v>LOCALES ESTACION</v>
          </cell>
          <cell r="C57">
            <v>886</v>
          </cell>
        </row>
        <row r="58">
          <cell r="A58">
            <v>472</v>
          </cell>
          <cell r="B58" t="str">
            <v>MERCADO GAVIRA</v>
          </cell>
          <cell r="C58">
            <v>1440</v>
          </cell>
        </row>
        <row r="59">
          <cell r="A59">
            <v>479</v>
          </cell>
          <cell r="B59" t="str">
            <v>COMERCIANTES AMBULANTES</v>
          </cell>
          <cell r="C59">
            <v>588</v>
          </cell>
        </row>
        <row r="60">
          <cell r="A60">
            <v>482</v>
          </cell>
          <cell r="B60" t="str">
            <v>CALLEJONEADAS</v>
          </cell>
          <cell r="C60">
            <v>3327</v>
          </cell>
        </row>
        <row r="61">
          <cell r="A61">
            <v>484</v>
          </cell>
          <cell r="B61" t="str">
            <v>PERMISO PARA ESPECTÁCULOS O CE</v>
          </cell>
          <cell r="C61">
            <v>209</v>
          </cell>
        </row>
        <row r="62">
          <cell r="A62">
            <v>485</v>
          </cell>
          <cell r="B62" t="str">
            <v>SELLADO DE BOLETOS</v>
          </cell>
          <cell r="C62">
            <v>225</v>
          </cell>
        </row>
        <row r="63">
          <cell r="A63">
            <v>493</v>
          </cell>
          <cell r="B63" t="str">
            <v>RENOVACION PERMISO P/ USO VIA</v>
          </cell>
          <cell r="C63">
            <v>234</v>
          </cell>
        </row>
        <row r="64">
          <cell r="A64">
            <v>502</v>
          </cell>
          <cell r="B64" t="str">
            <v>RECARGOS OTROS IMPTOS Y DERECH</v>
          </cell>
          <cell r="C64">
            <v>2717.46</v>
          </cell>
        </row>
        <row r="65">
          <cell r="A65">
            <v>504</v>
          </cell>
          <cell r="B65" t="str">
            <v>AVISO EXTEMP TERM DE OBRA</v>
          </cell>
          <cell r="C65">
            <v>1134</v>
          </cell>
        </row>
        <row r="66">
          <cell r="A66">
            <v>505</v>
          </cell>
          <cell r="B66" t="str">
            <v>INF AL REG. DE CONST Y CONSER</v>
          </cell>
          <cell r="C66">
            <v>1495.5</v>
          </cell>
        </row>
        <row r="67">
          <cell r="A67">
            <v>506</v>
          </cell>
          <cell r="B67" t="str">
            <v>INFRACCIONES DIRECCION DE FISC</v>
          </cell>
          <cell r="C67">
            <v>590.79999999999995</v>
          </cell>
        </row>
        <row r="68">
          <cell r="A68">
            <v>507</v>
          </cell>
          <cell r="B68" t="str">
            <v>INF AL BANDO POLICIA Y BUEN GO</v>
          </cell>
          <cell r="C68">
            <v>400</v>
          </cell>
        </row>
        <row r="69">
          <cell r="A69">
            <v>508</v>
          </cell>
          <cell r="B69" t="str">
            <v>INF LEY DE TRANSITO Y SU REGLA</v>
          </cell>
          <cell r="C69">
            <v>22527.439999999999</v>
          </cell>
        </row>
        <row r="70">
          <cell r="A70">
            <v>509</v>
          </cell>
          <cell r="B70" t="str">
            <v>EXTEMP VERIFICACION AMB VEHICU</v>
          </cell>
          <cell r="C70">
            <v>1266</v>
          </cell>
        </row>
        <row r="71">
          <cell r="A71">
            <v>526</v>
          </cell>
          <cell r="B71" t="str">
            <v>RESPUESTA DE AYUNTAMIENTO</v>
          </cell>
          <cell r="C71">
            <v>614</v>
          </cell>
        </row>
        <row r="72">
          <cell r="A72">
            <v>892</v>
          </cell>
          <cell r="B72" t="str">
            <v>REPARACION DE DAÑOS</v>
          </cell>
          <cell r="C72">
            <v>15779.56</v>
          </cell>
        </row>
      </sheetData>
      <sheetData sheetId="71" refreshError="1">
        <row r="1">
          <cell r="A1">
            <v>1</v>
          </cell>
          <cell r="B1" t="str">
            <v>IMPTO. PREDIAL URBANO CORRIENT</v>
          </cell>
          <cell r="C1">
            <v>16233.57</v>
          </cell>
        </row>
        <row r="2">
          <cell r="A2">
            <v>2</v>
          </cell>
          <cell r="B2" t="str">
            <v>IMPTO. PREDIAL RUSTICO CORRIEN</v>
          </cell>
          <cell r="C2">
            <v>7803</v>
          </cell>
        </row>
        <row r="3">
          <cell r="A3">
            <v>4</v>
          </cell>
          <cell r="B3" t="str">
            <v>RECARGOS *3%*</v>
          </cell>
          <cell r="C3">
            <v>756.58</v>
          </cell>
        </row>
        <row r="4">
          <cell r="A4">
            <v>7</v>
          </cell>
          <cell r="B4" t="str">
            <v>IMPTO. PREDIAL URBANO REZAGO</v>
          </cell>
          <cell r="C4">
            <v>2669.58</v>
          </cell>
        </row>
        <row r="5">
          <cell r="A5">
            <v>14</v>
          </cell>
          <cell r="B5" t="str">
            <v>C.O.A.*20%*</v>
          </cell>
          <cell r="C5">
            <v>0</v>
          </cell>
        </row>
        <row r="6">
          <cell r="A6">
            <v>204</v>
          </cell>
          <cell r="B6" t="str">
            <v>PANTEONES COMUNIDADES</v>
          </cell>
          <cell r="C6">
            <v>579.6</v>
          </cell>
        </row>
        <row r="7">
          <cell r="A7">
            <v>433</v>
          </cell>
          <cell r="B7" t="str">
            <v>SOBRANTES</v>
          </cell>
          <cell r="C7">
            <v>1.51</v>
          </cell>
        </row>
        <row r="8">
          <cell r="A8">
            <v>507</v>
          </cell>
          <cell r="B8" t="str">
            <v>INF AL BANDO POLICIA Y BUEN GO</v>
          </cell>
          <cell r="C8">
            <v>5540</v>
          </cell>
        </row>
        <row r="9">
          <cell r="A9">
            <v>508</v>
          </cell>
          <cell r="B9" t="str">
            <v>INF LEY DE TRANSITO Y SU REGLA</v>
          </cell>
          <cell r="C9">
            <v>3692.3</v>
          </cell>
        </row>
      </sheetData>
      <sheetData sheetId="72" refreshError="1">
        <row r="1">
          <cell r="A1">
            <v>1</v>
          </cell>
          <cell r="B1" t="str">
            <v>IMPTO. PREDIAL URBANO CORRIENT</v>
          </cell>
          <cell r="C1">
            <v>271.74</v>
          </cell>
        </row>
        <row r="2">
          <cell r="A2">
            <v>4</v>
          </cell>
          <cell r="B2" t="str">
            <v>RECARGOS *3%*</v>
          </cell>
          <cell r="C2">
            <v>16.3</v>
          </cell>
        </row>
        <row r="3">
          <cell r="A3">
            <v>203</v>
          </cell>
          <cell r="B3" t="str">
            <v>PANTEONES CIUDAD</v>
          </cell>
          <cell r="C3">
            <v>1903</v>
          </cell>
        </row>
        <row r="4">
          <cell r="A4">
            <v>433</v>
          </cell>
          <cell r="B4" t="str">
            <v>SOBRANTES</v>
          </cell>
          <cell r="C4">
            <v>0.56000000000000005</v>
          </cell>
        </row>
        <row r="5">
          <cell r="A5">
            <v>447</v>
          </cell>
          <cell r="B5" t="str">
            <v>LAS CALAS</v>
          </cell>
          <cell r="C5">
            <v>740</v>
          </cell>
        </row>
        <row r="6">
          <cell r="A6">
            <v>507</v>
          </cell>
          <cell r="B6" t="str">
            <v>INF AL BANDO POLICIA Y BUEN GO</v>
          </cell>
          <cell r="C6">
            <v>7900</v>
          </cell>
        </row>
        <row r="7">
          <cell r="A7">
            <v>508</v>
          </cell>
          <cell r="B7" t="str">
            <v>INF LEY DE TRANSITO Y SU REGLA</v>
          </cell>
          <cell r="C7">
            <v>4117.8999999999996</v>
          </cell>
        </row>
      </sheetData>
      <sheetData sheetId="73" refreshError="1">
        <row r="1">
          <cell r="A1">
            <v>1</v>
          </cell>
          <cell r="B1" t="str">
            <v>IMPTO. PREDIAL URBANO CORRIENT</v>
          </cell>
          <cell r="C1">
            <v>42422.01</v>
          </cell>
        </row>
        <row r="2">
          <cell r="A2">
            <v>2</v>
          </cell>
          <cell r="B2" t="str">
            <v>IMPTO. PREDIAL RUSTICO CORRIEN</v>
          </cell>
          <cell r="C2">
            <v>6495.18</v>
          </cell>
        </row>
        <row r="3">
          <cell r="A3">
            <v>4</v>
          </cell>
          <cell r="B3" t="str">
            <v>RECARGOS *3%*</v>
          </cell>
          <cell r="C3">
            <v>10533.41</v>
          </cell>
        </row>
        <row r="4">
          <cell r="A4">
            <v>7</v>
          </cell>
          <cell r="B4" t="str">
            <v>IMPTO. PREDIAL URBANO REZAGO</v>
          </cell>
          <cell r="C4">
            <v>25816.880000000001</v>
          </cell>
        </row>
        <row r="5">
          <cell r="A5">
            <v>8</v>
          </cell>
          <cell r="B5" t="str">
            <v>IMPTO. PREDIAL RUSTICO REZAGO</v>
          </cell>
          <cell r="C5">
            <v>1531.01</v>
          </cell>
        </row>
        <row r="6">
          <cell r="A6">
            <v>13</v>
          </cell>
          <cell r="B6" t="str">
            <v>HONORARIOS DE COBRANZA</v>
          </cell>
          <cell r="C6">
            <v>2352.63</v>
          </cell>
        </row>
        <row r="7">
          <cell r="A7">
            <v>14</v>
          </cell>
          <cell r="B7" t="str">
            <v>C.O.A.*20%*</v>
          </cell>
          <cell r="C7">
            <v>446.5</v>
          </cell>
        </row>
        <row r="8">
          <cell r="A8">
            <v>103</v>
          </cell>
          <cell r="B8" t="str">
            <v>TRASLACION DE DOMINIO</v>
          </cell>
          <cell r="C8">
            <v>11574.47</v>
          </cell>
        </row>
        <row r="9">
          <cell r="A9">
            <v>104</v>
          </cell>
          <cell r="B9" t="str">
            <v>SOBRE DIVISION Y LOTIFICACION</v>
          </cell>
          <cell r="C9">
            <v>5331.4</v>
          </cell>
        </row>
        <row r="10">
          <cell r="A10">
            <v>200</v>
          </cell>
          <cell r="B10" t="str">
            <v>RASTRO</v>
          </cell>
          <cell r="C10">
            <v>3602.47</v>
          </cell>
        </row>
        <row r="11">
          <cell r="A11">
            <v>203</v>
          </cell>
          <cell r="B11" t="str">
            <v>PANTEONES CIUDAD</v>
          </cell>
          <cell r="C11">
            <v>1225.93</v>
          </cell>
        </row>
        <row r="12">
          <cell r="A12">
            <v>205</v>
          </cell>
          <cell r="B12" t="str">
            <v>ESTACIONAMIENTO MUSEO MOMIAS</v>
          </cell>
          <cell r="C12">
            <v>229</v>
          </cell>
        </row>
        <row r="13">
          <cell r="A13">
            <v>206</v>
          </cell>
          <cell r="B13" t="str">
            <v>ESTACIONAMIENTO MERCADO HIDALG</v>
          </cell>
          <cell r="C13">
            <v>760</v>
          </cell>
        </row>
        <row r="14">
          <cell r="A14">
            <v>217</v>
          </cell>
          <cell r="B14" t="str">
            <v>ANALISIS DE FAC PARA DIV LOT O</v>
          </cell>
          <cell r="C14">
            <v>479.62</v>
          </cell>
        </row>
        <row r="15">
          <cell r="A15">
            <v>228</v>
          </cell>
          <cell r="B15" t="str">
            <v>POR PERM EVENT P/ VTA DE BEB A</v>
          </cell>
          <cell r="C15">
            <v>8425.77</v>
          </cell>
        </row>
        <row r="16">
          <cell r="A16">
            <v>229</v>
          </cell>
          <cell r="B16" t="str">
            <v>CONSTANCIAS DE VALOR FISCAL</v>
          </cell>
          <cell r="C16">
            <v>2902.62</v>
          </cell>
        </row>
        <row r="17">
          <cell r="A17">
            <v>244</v>
          </cell>
          <cell r="B17" t="str">
            <v>EXP DE LIC O PERM P/ ESTAB DE</v>
          </cell>
          <cell r="C17">
            <v>3479.33</v>
          </cell>
        </row>
        <row r="18">
          <cell r="A18">
            <v>248</v>
          </cell>
          <cell r="B18" t="str">
            <v>ESTACIONAMIENTO EX. EST. FERRO</v>
          </cell>
          <cell r="C18">
            <v>1906</v>
          </cell>
        </row>
        <row r="19">
          <cell r="A19">
            <v>253</v>
          </cell>
          <cell r="B19" t="str">
            <v>ESTACIONAMIENTO EMBAJADORAS  (</v>
          </cell>
          <cell r="C19">
            <v>1920</v>
          </cell>
        </row>
        <row r="20">
          <cell r="A20">
            <v>254</v>
          </cell>
          <cell r="B20" t="str">
            <v>POR CERTIF.TERMINO DE OBRA</v>
          </cell>
          <cell r="C20">
            <v>25.9</v>
          </cell>
        </row>
        <row r="21">
          <cell r="A21">
            <v>256</v>
          </cell>
          <cell r="B21" t="str">
            <v>POR ALINEAM. N° USO HABIT</v>
          </cell>
          <cell r="C21">
            <v>2534.34</v>
          </cell>
        </row>
        <row r="22">
          <cell r="A22">
            <v>273</v>
          </cell>
          <cell r="B22" t="str">
            <v>PENSION EST. JARDIN EMBAJADORA</v>
          </cell>
          <cell r="C22">
            <v>1801.8</v>
          </cell>
        </row>
        <row r="23">
          <cell r="A23">
            <v>274</v>
          </cell>
          <cell r="B23" t="str">
            <v>EXTENSION DE HORARIO</v>
          </cell>
          <cell r="C23">
            <v>2041.8</v>
          </cell>
        </row>
        <row r="24">
          <cell r="A24">
            <v>276</v>
          </cell>
          <cell r="B24" t="str">
            <v>CONSTANCIAS DIRECCION DE TRANS</v>
          </cell>
          <cell r="C24">
            <v>767.4</v>
          </cell>
        </row>
        <row r="25">
          <cell r="A25">
            <v>278</v>
          </cell>
          <cell r="B25" t="str">
            <v>CONSTANCIAS QUE EXPIDAN LAS DE</v>
          </cell>
          <cell r="C25">
            <v>1227.8399999999999</v>
          </cell>
        </row>
        <row r="26">
          <cell r="A26">
            <v>280</v>
          </cell>
          <cell r="B26" t="str">
            <v>SERVICIOS CONTROL CANINO</v>
          </cell>
          <cell r="C26">
            <v>229.3</v>
          </cell>
        </row>
        <row r="27">
          <cell r="A27">
            <v>286</v>
          </cell>
          <cell r="B27" t="str">
            <v>PERMISO SUPLETORIO DE TRANSPOR</v>
          </cell>
          <cell r="C27">
            <v>226.4</v>
          </cell>
        </row>
        <row r="28">
          <cell r="A28">
            <v>295</v>
          </cell>
          <cell r="B28" t="str">
            <v>CONSTANCIA DE UBICACION DE PRE</v>
          </cell>
          <cell r="C28">
            <v>77.180000000000007</v>
          </cell>
        </row>
        <row r="29">
          <cell r="A29">
            <v>405</v>
          </cell>
          <cell r="B29" t="str">
            <v>CENTRO DE CONVIVENCIA EL ENCIN</v>
          </cell>
          <cell r="C29">
            <v>944</v>
          </cell>
        </row>
        <row r="30">
          <cell r="A30">
            <v>407</v>
          </cell>
          <cell r="B30" t="str">
            <v>MUSEO MOMIAS</v>
          </cell>
          <cell r="C30">
            <v>13035</v>
          </cell>
        </row>
        <row r="31">
          <cell r="A31">
            <v>408</v>
          </cell>
          <cell r="B31" t="str">
            <v>SALON CULTO A LA MUERTE</v>
          </cell>
          <cell r="C31">
            <v>540</v>
          </cell>
        </row>
        <row r="32">
          <cell r="A32">
            <v>410</v>
          </cell>
          <cell r="B32" t="str">
            <v>MONUMENTO AL PIPILA</v>
          </cell>
          <cell r="C32">
            <v>250</v>
          </cell>
        </row>
        <row r="33">
          <cell r="A33">
            <v>411</v>
          </cell>
          <cell r="B33" t="str">
            <v>MERCADO HIDALGO</v>
          </cell>
          <cell r="C33">
            <v>3572</v>
          </cell>
        </row>
        <row r="34">
          <cell r="A34">
            <v>412</v>
          </cell>
          <cell r="B34" t="str">
            <v>MERCADO EMBAJADORAS</v>
          </cell>
          <cell r="C34">
            <v>4095.2</v>
          </cell>
        </row>
        <row r="35">
          <cell r="A35">
            <v>414</v>
          </cell>
          <cell r="B35" t="str">
            <v>OTROS PRODUCTOS</v>
          </cell>
          <cell r="C35">
            <v>4933.4399999999996</v>
          </cell>
        </row>
        <row r="36">
          <cell r="A36">
            <v>421</v>
          </cell>
          <cell r="B36" t="str">
            <v>DECLARACIONES, FORMATOS Y AVIS</v>
          </cell>
          <cell r="C36">
            <v>45</v>
          </cell>
        </row>
        <row r="37">
          <cell r="A37">
            <v>426</v>
          </cell>
          <cell r="B37" t="str">
            <v>AREAS OCUP POR HOT, REST, BARE</v>
          </cell>
          <cell r="C37">
            <v>14128.8</v>
          </cell>
        </row>
        <row r="38">
          <cell r="A38">
            <v>428</v>
          </cell>
          <cell r="B38" t="str">
            <v>COMERCIANTES SEMIFIJOS</v>
          </cell>
          <cell r="C38">
            <v>26266.92</v>
          </cell>
        </row>
        <row r="39">
          <cell r="A39">
            <v>429</v>
          </cell>
          <cell r="B39" t="str">
            <v>VTA DE INMUEBLES PROP DEL MPIO</v>
          </cell>
          <cell r="C39">
            <v>2161</v>
          </cell>
        </row>
        <row r="40">
          <cell r="A40">
            <v>433</v>
          </cell>
          <cell r="B40" t="str">
            <v>SOBRANTES</v>
          </cell>
          <cell r="C40">
            <v>2.39</v>
          </cell>
        </row>
        <row r="41">
          <cell r="A41">
            <v>437</v>
          </cell>
          <cell r="B41" t="str">
            <v>SANITARIOS MDO. EMBAJADORAS</v>
          </cell>
          <cell r="C41">
            <v>1104</v>
          </cell>
        </row>
        <row r="42">
          <cell r="A42">
            <v>438</v>
          </cell>
          <cell r="B42" t="str">
            <v>SANITARIOS MDO. HIDALGO</v>
          </cell>
          <cell r="C42">
            <v>1548</v>
          </cell>
        </row>
        <row r="43">
          <cell r="A43">
            <v>439</v>
          </cell>
          <cell r="B43" t="str">
            <v>SANITARIOS JARDIN REFORMA</v>
          </cell>
          <cell r="C43">
            <v>584</v>
          </cell>
        </row>
        <row r="44">
          <cell r="A44">
            <v>443</v>
          </cell>
          <cell r="B44" t="str">
            <v>SANITARIOS FERROCARRIL</v>
          </cell>
          <cell r="C44">
            <v>916</v>
          </cell>
        </row>
        <row r="45">
          <cell r="A45">
            <v>445</v>
          </cell>
          <cell r="B45" t="str">
            <v>SANITARIOS MUSEO MOMIAS</v>
          </cell>
          <cell r="C45">
            <v>256</v>
          </cell>
        </row>
        <row r="46">
          <cell r="A46">
            <v>447</v>
          </cell>
          <cell r="B46" t="str">
            <v>LAS CALAS</v>
          </cell>
          <cell r="C46">
            <v>120</v>
          </cell>
        </row>
        <row r="47">
          <cell r="A47">
            <v>455</v>
          </cell>
          <cell r="B47" t="str">
            <v>INFRAESTRUCTURA TELEFONICA</v>
          </cell>
          <cell r="C47">
            <v>23183.42</v>
          </cell>
        </row>
        <row r="48">
          <cell r="A48">
            <v>457</v>
          </cell>
          <cell r="B48" t="str">
            <v>CASETAS DE  REVISTAS</v>
          </cell>
          <cell r="C48">
            <v>184</v>
          </cell>
        </row>
        <row r="49">
          <cell r="A49">
            <v>470</v>
          </cell>
          <cell r="B49" t="str">
            <v>LOCALES ESTACION</v>
          </cell>
          <cell r="C49">
            <v>2166</v>
          </cell>
        </row>
        <row r="50">
          <cell r="A50">
            <v>476</v>
          </cell>
          <cell r="B50" t="str">
            <v>PADRON DE PERITOS FISCALES</v>
          </cell>
          <cell r="C50">
            <v>726</v>
          </cell>
        </row>
        <row r="51">
          <cell r="A51">
            <v>484</v>
          </cell>
          <cell r="B51" t="str">
            <v>PERMISO PARA ESPECTÁCULOS O CE</v>
          </cell>
          <cell r="C51">
            <v>627</v>
          </cell>
        </row>
        <row r="52">
          <cell r="A52">
            <v>491</v>
          </cell>
          <cell r="B52" t="str">
            <v>ESTRUCTURAS, CONSTRUCCIONES O</v>
          </cell>
          <cell r="C52">
            <v>4304.17</v>
          </cell>
        </row>
        <row r="53">
          <cell r="A53">
            <v>502</v>
          </cell>
          <cell r="B53" t="str">
            <v>RECARGOS OTROS IMPTOS Y DERECH</v>
          </cell>
          <cell r="C53">
            <v>3829.65</v>
          </cell>
        </row>
        <row r="54">
          <cell r="A54">
            <v>503</v>
          </cell>
          <cell r="B54" t="str">
            <v>AVISO EXTEMP TRASLACION DE DOM</v>
          </cell>
          <cell r="C54">
            <v>1182</v>
          </cell>
        </row>
        <row r="55">
          <cell r="A55">
            <v>505</v>
          </cell>
          <cell r="B55" t="str">
            <v>INF AL REG. DE CONST Y CONSER</v>
          </cell>
          <cell r="C55">
            <v>1000</v>
          </cell>
        </row>
        <row r="56">
          <cell r="A56">
            <v>507</v>
          </cell>
          <cell r="B56" t="str">
            <v>INF AL BANDO POLICIA Y BUEN GO</v>
          </cell>
          <cell r="C56">
            <v>1400</v>
          </cell>
        </row>
        <row r="57">
          <cell r="A57">
            <v>508</v>
          </cell>
          <cell r="B57" t="str">
            <v>INF LEY DE TRANSITO Y SU REGLA</v>
          </cell>
          <cell r="C57">
            <v>13714</v>
          </cell>
        </row>
        <row r="58">
          <cell r="A58">
            <v>509</v>
          </cell>
          <cell r="B58" t="str">
            <v>EXTEMP VERIFICACION AMB VEHICU</v>
          </cell>
          <cell r="C58">
            <v>423</v>
          </cell>
        </row>
        <row r="59">
          <cell r="A59">
            <v>536</v>
          </cell>
          <cell r="B59" t="str">
            <v>PADRON DE PROVEEDORES</v>
          </cell>
          <cell r="C59">
            <v>309</v>
          </cell>
        </row>
        <row r="60">
          <cell r="A60">
            <v>888</v>
          </cell>
          <cell r="B60" t="str">
            <v>COBROS SIMAPAG</v>
          </cell>
          <cell r="C60">
            <v>993</v>
          </cell>
        </row>
      </sheetData>
      <sheetData sheetId="74" refreshError="1">
        <row r="1">
          <cell r="A1">
            <v>203</v>
          </cell>
          <cell r="B1" t="str">
            <v>PANTEONES CIUDAD</v>
          </cell>
          <cell r="C1">
            <v>733.32</v>
          </cell>
        </row>
        <row r="2">
          <cell r="A2">
            <v>204</v>
          </cell>
          <cell r="B2" t="str">
            <v>PANTEONES COMUNIDADES</v>
          </cell>
          <cell r="C2">
            <v>579.6</v>
          </cell>
        </row>
        <row r="3">
          <cell r="A3">
            <v>428</v>
          </cell>
          <cell r="B3" t="str">
            <v>COMERCIANTES SEMIFIJOS</v>
          </cell>
          <cell r="C3">
            <v>360</v>
          </cell>
        </row>
        <row r="4">
          <cell r="A4">
            <v>433</v>
          </cell>
          <cell r="B4" t="str">
            <v>SOBRANTES</v>
          </cell>
          <cell r="C4">
            <v>0.08</v>
          </cell>
        </row>
        <row r="5">
          <cell r="A5">
            <v>447</v>
          </cell>
          <cell r="B5" t="str">
            <v>LAS CALAS</v>
          </cell>
          <cell r="C5">
            <v>100</v>
          </cell>
        </row>
        <row r="6">
          <cell r="A6">
            <v>507</v>
          </cell>
          <cell r="B6" t="str">
            <v>INF AL BANDO POLICIA Y BUEN GO</v>
          </cell>
          <cell r="C6">
            <v>2230</v>
          </cell>
        </row>
        <row r="7">
          <cell r="A7">
            <v>508</v>
          </cell>
          <cell r="B7" t="str">
            <v>INF LEY DE TRANSITO Y SU REGLA</v>
          </cell>
          <cell r="C7">
            <v>4740</v>
          </cell>
        </row>
      </sheetData>
      <sheetData sheetId="75" refreshError="1">
        <row r="1">
          <cell r="A1">
            <v>1</v>
          </cell>
          <cell r="B1" t="str">
            <v>IMPTO. PREDIAL URBANO CORRIENT</v>
          </cell>
          <cell r="C1">
            <v>9891.64</v>
          </cell>
        </row>
        <row r="2">
          <cell r="A2">
            <v>2</v>
          </cell>
          <cell r="B2" t="str">
            <v>IMPTO. PREDIAL RUSTICO CORRIEN</v>
          </cell>
          <cell r="C2">
            <v>1173.48</v>
          </cell>
        </row>
        <row r="3">
          <cell r="A3">
            <v>4</v>
          </cell>
          <cell r="B3" t="str">
            <v>RECARGOS *3%*</v>
          </cell>
          <cell r="C3">
            <v>6825.9</v>
          </cell>
        </row>
        <row r="4">
          <cell r="A4">
            <v>7</v>
          </cell>
          <cell r="B4" t="str">
            <v>IMPTO. PREDIAL URBANO REZAGO</v>
          </cell>
          <cell r="C4">
            <v>10478.209999999999</v>
          </cell>
        </row>
        <row r="5">
          <cell r="A5">
            <v>8</v>
          </cell>
          <cell r="B5" t="str">
            <v>IMPTO. PREDIAL RUSTICO REZAGO</v>
          </cell>
          <cell r="C5">
            <v>771.43</v>
          </cell>
        </row>
        <row r="6">
          <cell r="A6">
            <v>13</v>
          </cell>
          <cell r="B6" t="str">
            <v>HONORARIOS DE COBRANZA</v>
          </cell>
          <cell r="C6">
            <v>2290.13</v>
          </cell>
        </row>
        <row r="7">
          <cell r="A7">
            <v>14</v>
          </cell>
          <cell r="B7" t="str">
            <v>C.O.A.*20%*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1371.86</v>
          </cell>
        </row>
        <row r="9">
          <cell r="A9">
            <v>107</v>
          </cell>
          <cell r="B9" t="str">
            <v>VIDEO JUEGOS Y FUT-BOLITOS</v>
          </cell>
          <cell r="C9">
            <v>356</v>
          </cell>
        </row>
        <row r="10">
          <cell r="A10">
            <v>110</v>
          </cell>
          <cell r="B10" t="str">
            <v>ESPECTACULOS PUBLICOS ESPORADI</v>
          </cell>
          <cell r="C10">
            <v>2315.5</v>
          </cell>
        </row>
        <row r="11">
          <cell r="A11">
            <v>200</v>
          </cell>
          <cell r="B11" t="str">
            <v>RASTRO</v>
          </cell>
          <cell r="C11">
            <v>3908.14</v>
          </cell>
        </row>
        <row r="12">
          <cell r="A12">
            <v>202</v>
          </cell>
          <cell r="B12" t="str">
            <v>SEGURIDAD PUBLICA PERIODO MENS</v>
          </cell>
          <cell r="C12">
            <v>35660.68</v>
          </cell>
        </row>
        <row r="13">
          <cell r="A13">
            <v>203</v>
          </cell>
          <cell r="B13" t="str">
            <v>PANTEONES CIUDAD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149</v>
          </cell>
        </row>
        <row r="15">
          <cell r="A15">
            <v>206</v>
          </cell>
          <cell r="B15" t="str">
            <v>ESTACIONAMIENTO MERCADO HIDALG</v>
          </cell>
          <cell r="C15">
            <v>912</v>
          </cell>
        </row>
        <row r="16">
          <cell r="A16">
            <v>210</v>
          </cell>
          <cell r="B16" t="str">
            <v>POR LIC. DE CONST. Y AMPLIACIO</v>
          </cell>
          <cell r="C16">
            <v>508.48</v>
          </cell>
        </row>
        <row r="17">
          <cell r="A17">
            <v>211</v>
          </cell>
          <cell r="B17" t="str">
            <v>POR LIC DE REGULARIZACION DE C</v>
          </cell>
          <cell r="C17">
            <v>1842.41</v>
          </cell>
        </row>
        <row r="18">
          <cell r="A18">
            <v>214</v>
          </cell>
          <cell r="B18" t="str">
            <v>POR LIC DE RECONST. Y REMODELA</v>
          </cell>
          <cell r="C18">
            <v>266.10000000000002</v>
          </cell>
        </row>
        <row r="19">
          <cell r="A19">
            <v>221</v>
          </cell>
          <cell r="B19" t="str">
            <v>LIC USO SUELO ALIN N. OFIC COM</v>
          </cell>
          <cell r="C19">
            <v>9410.26</v>
          </cell>
        </row>
        <row r="20">
          <cell r="A20">
            <v>228</v>
          </cell>
          <cell r="B20" t="str">
            <v>POR PERM EVENT P/ VTA DE BEB A</v>
          </cell>
          <cell r="C20">
            <v>2808.59</v>
          </cell>
        </row>
        <row r="21">
          <cell r="A21">
            <v>229</v>
          </cell>
          <cell r="B21" t="str">
            <v>CONSTANCIAS DE VALOR FISCAL</v>
          </cell>
          <cell r="C21">
            <v>967.54</v>
          </cell>
        </row>
        <row r="22">
          <cell r="A22">
            <v>248</v>
          </cell>
          <cell r="B22" t="str">
            <v>ESTACIONAMIENTO EX. EST. FERRO</v>
          </cell>
          <cell r="C22">
            <v>1529</v>
          </cell>
        </row>
        <row r="23">
          <cell r="A23">
            <v>252</v>
          </cell>
          <cell r="B23" t="str">
            <v>RESOLUCION DE IMPACTO AMBIENTA</v>
          </cell>
          <cell r="C23">
            <v>573.79</v>
          </cell>
        </row>
        <row r="24">
          <cell r="A24">
            <v>253</v>
          </cell>
          <cell r="B24" t="str">
            <v>ESTACIONAMIENTO EMBAJADORAS  (</v>
          </cell>
          <cell r="C24">
            <v>2103</v>
          </cell>
        </row>
        <row r="25">
          <cell r="A25">
            <v>256</v>
          </cell>
          <cell r="B25" t="str">
            <v>POR ALINEAM. N° USO HABIT</v>
          </cell>
          <cell r="C25">
            <v>6475.23</v>
          </cell>
        </row>
        <row r="26">
          <cell r="A26">
            <v>265</v>
          </cell>
          <cell r="B26" t="str">
            <v>DERECHOS POR OTROS SERV. TRANS</v>
          </cell>
          <cell r="C26">
            <v>0.02</v>
          </cell>
        </row>
        <row r="27">
          <cell r="A27">
            <v>273</v>
          </cell>
          <cell r="B27" t="str">
            <v>PENSION EST. JARDIN EMBAJADORA</v>
          </cell>
          <cell r="C27">
            <v>1474.2</v>
          </cell>
        </row>
        <row r="28">
          <cell r="A28">
            <v>276</v>
          </cell>
          <cell r="B28" t="str">
            <v>CONSTANCIAS DIRECCION DE TRANS</v>
          </cell>
          <cell r="C28">
            <v>383.7</v>
          </cell>
        </row>
        <row r="29">
          <cell r="A29">
            <v>278</v>
          </cell>
          <cell r="B29" t="str">
            <v>CONSTANCIAS QUE EXPIDAN LAS DE</v>
          </cell>
          <cell r="C29">
            <v>844.14</v>
          </cell>
        </row>
        <row r="30">
          <cell r="A30">
            <v>289</v>
          </cell>
          <cell r="B30" t="str">
            <v>CONFORMIDAD PARA QUEMA DE FUEG</v>
          </cell>
          <cell r="C30">
            <v>115.74</v>
          </cell>
        </row>
        <row r="31">
          <cell r="A31">
            <v>293</v>
          </cell>
          <cell r="B31" t="str">
            <v>SERVICIOS EXTRAORDINARIOS</v>
          </cell>
          <cell r="C31">
            <v>296.89</v>
          </cell>
        </row>
        <row r="32">
          <cell r="A32">
            <v>295</v>
          </cell>
          <cell r="B32" t="str">
            <v>CONSTANCIA DE UBICACION DE PRE</v>
          </cell>
          <cell r="C32">
            <v>77.180000000000007</v>
          </cell>
        </row>
        <row r="33">
          <cell r="A33">
            <v>405</v>
          </cell>
          <cell r="B33" t="str">
            <v>CENTRO DE CONVIVENCIA EL ENCIN</v>
          </cell>
          <cell r="C33">
            <v>240</v>
          </cell>
        </row>
        <row r="34">
          <cell r="A34">
            <v>407</v>
          </cell>
          <cell r="B34" t="str">
            <v>MUSEO MOMIAS</v>
          </cell>
          <cell r="C34">
            <v>16122</v>
          </cell>
        </row>
        <row r="35">
          <cell r="A35">
            <v>408</v>
          </cell>
          <cell r="B35" t="str">
            <v>SALON CULTO A LA MUERTE</v>
          </cell>
          <cell r="C35">
            <v>855</v>
          </cell>
        </row>
        <row r="36">
          <cell r="A36">
            <v>410</v>
          </cell>
          <cell r="B36" t="str">
            <v>MONUMENTO AL PIPILA</v>
          </cell>
          <cell r="C36">
            <v>380</v>
          </cell>
        </row>
        <row r="37">
          <cell r="A37">
            <v>411</v>
          </cell>
          <cell r="B37" t="str">
            <v>MERCADO HIDALGO</v>
          </cell>
          <cell r="C37">
            <v>858</v>
          </cell>
        </row>
        <row r="38">
          <cell r="A38">
            <v>412</v>
          </cell>
          <cell r="B38" t="str">
            <v>MERCADO EMBAJADORAS</v>
          </cell>
          <cell r="C38">
            <v>6502.16</v>
          </cell>
        </row>
        <row r="39">
          <cell r="A39">
            <v>418</v>
          </cell>
          <cell r="B39" t="str">
            <v>RENDIMIENTOS E INVERSIONES</v>
          </cell>
          <cell r="C39">
            <v>222230.11</v>
          </cell>
        </row>
        <row r="40">
          <cell r="A40">
            <v>419</v>
          </cell>
          <cell r="B40" t="str">
            <v>REND E INVERSIONES RAMO 33</v>
          </cell>
          <cell r="C40">
            <v>47708.63</v>
          </cell>
        </row>
        <row r="41">
          <cell r="A41">
            <v>420</v>
          </cell>
          <cell r="B41" t="str">
            <v>REND E INVER RAMO 33 PROG COMP</v>
          </cell>
          <cell r="C41">
            <v>94976.320000000007</v>
          </cell>
        </row>
        <row r="42">
          <cell r="A42">
            <v>426</v>
          </cell>
          <cell r="B42" t="str">
            <v>AREAS OCUP POR HOT, REST, BARE</v>
          </cell>
          <cell r="C42">
            <v>14128.8</v>
          </cell>
        </row>
        <row r="43">
          <cell r="A43">
            <v>428</v>
          </cell>
          <cell r="B43" t="str">
            <v>COMERCIANTES SEMIFIJOS</v>
          </cell>
          <cell r="C43">
            <v>6890.53</v>
          </cell>
        </row>
        <row r="44">
          <cell r="A44">
            <v>433</v>
          </cell>
          <cell r="B44" t="str">
            <v>SOBRANTES</v>
          </cell>
          <cell r="C44">
            <v>13.48</v>
          </cell>
        </row>
        <row r="45">
          <cell r="A45">
            <v>437</v>
          </cell>
          <cell r="B45" t="str">
            <v>SANITARIOS MDO. EMBAJADORAS</v>
          </cell>
          <cell r="C45">
            <v>1672</v>
          </cell>
        </row>
        <row r="46">
          <cell r="A46">
            <v>438</v>
          </cell>
          <cell r="B46" t="str">
            <v>SANITARIOS MDO. HIDALGO</v>
          </cell>
          <cell r="C46">
            <v>1668</v>
          </cell>
        </row>
        <row r="47">
          <cell r="A47">
            <v>439</v>
          </cell>
          <cell r="B47" t="str">
            <v>SANITARIOS JARDIN REFORMA</v>
          </cell>
          <cell r="C47">
            <v>680</v>
          </cell>
        </row>
        <row r="48">
          <cell r="A48">
            <v>443</v>
          </cell>
          <cell r="B48" t="str">
            <v>SANITARIOS FERROCARRIL</v>
          </cell>
          <cell r="C48">
            <v>1148</v>
          </cell>
        </row>
        <row r="49">
          <cell r="A49">
            <v>445</v>
          </cell>
          <cell r="B49" t="str">
            <v>SANITARIOS MUSEO MOMIAS</v>
          </cell>
          <cell r="C49">
            <v>288</v>
          </cell>
        </row>
        <row r="50">
          <cell r="A50">
            <v>447</v>
          </cell>
          <cell r="B50" t="str">
            <v>LAS CALAS</v>
          </cell>
          <cell r="C50">
            <v>100</v>
          </cell>
        </row>
        <row r="51">
          <cell r="A51">
            <v>467</v>
          </cell>
          <cell r="B51" t="str">
            <v>PRESTADORES DE SERVICIO</v>
          </cell>
          <cell r="C51">
            <v>4695.8</v>
          </cell>
        </row>
        <row r="52">
          <cell r="A52">
            <v>470</v>
          </cell>
          <cell r="B52" t="str">
            <v>LOCALES ESTACION</v>
          </cell>
          <cell r="C52">
            <v>885</v>
          </cell>
        </row>
        <row r="53">
          <cell r="A53">
            <v>479</v>
          </cell>
          <cell r="B53" t="str">
            <v>COMERCIANTES AMBULANTES</v>
          </cell>
          <cell r="C53">
            <v>420</v>
          </cell>
        </row>
        <row r="54">
          <cell r="A54">
            <v>482</v>
          </cell>
          <cell r="B54" t="str">
            <v>CALLEJONEADAS</v>
          </cell>
          <cell r="C54">
            <v>1236</v>
          </cell>
        </row>
        <row r="55">
          <cell r="A55">
            <v>484</v>
          </cell>
          <cell r="B55" t="str">
            <v>PERMISO PARA ESPECTÁCULOS O CE</v>
          </cell>
          <cell r="C55">
            <v>418</v>
          </cell>
        </row>
        <row r="56">
          <cell r="A56">
            <v>485</v>
          </cell>
          <cell r="B56" t="str">
            <v>SELLADO DE BOLETOS</v>
          </cell>
          <cell r="C56">
            <v>412</v>
          </cell>
        </row>
        <row r="57">
          <cell r="A57">
            <v>502</v>
          </cell>
          <cell r="B57" t="str">
            <v>RECARGOS OTROS IMPTOS Y DERECH</v>
          </cell>
          <cell r="C57">
            <v>1559.53</v>
          </cell>
        </row>
        <row r="58">
          <cell r="A58">
            <v>506</v>
          </cell>
          <cell r="B58" t="str">
            <v>INFRACCIONES DIRECCION DE FISC</v>
          </cell>
          <cell r="C58">
            <v>1181.5999999999999</v>
          </cell>
        </row>
        <row r="59">
          <cell r="A59">
            <v>507</v>
          </cell>
          <cell r="B59" t="str">
            <v>INF AL BANDO POLICIA Y BUEN GO</v>
          </cell>
          <cell r="C59">
            <v>900</v>
          </cell>
        </row>
        <row r="60">
          <cell r="A60">
            <v>508</v>
          </cell>
          <cell r="B60" t="str">
            <v>INF LEY DE TRANSITO Y SU REGLA</v>
          </cell>
          <cell r="C60">
            <v>8145</v>
          </cell>
        </row>
        <row r="61">
          <cell r="A61">
            <v>509</v>
          </cell>
          <cell r="B61" t="str">
            <v>EXTEMP VERIFICACION AMB VEHICU</v>
          </cell>
          <cell r="C61">
            <v>2248</v>
          </cell>
        </row>
      </sheetData>
      <sheetData sheetId="76" refreshError="1">
        <row r="1">
          <cell r="A1">
            <v>203</v>
          </cell>
          <cell r="B1" t="str">
            <v>PANTEONES CIUDAD</v>
          </cell>
          <cell r="C1">
            <v>605.76</v>
          </cell>
        </row>
        <row r="2">
          <cell r="A2">
            <v>204</v>
          </cell>
          <cell r="B2" t="str">
            <v>PANTEONES COMUNIDADES</v>
          </cell>
          <cell r="C2">
            <v>869.4</v>
          </cell>
        </row>
        <row r="3">
          <cell r="A3">
            <v>447</v>
          </cell>
          <cell r="B3" t="str">
            <v>LAS CALAS</v>
          </cell>
          <cell r="C3">
            <v>80</v>
          </cell>
        </row>
        <row r="4">
          <cell r="A4">
            <v>507</v>
          </cell>
          <cell r="B4" t="str">
            <v>INF AL BANDO POLICIA Y BUEN GO</v>
          </cell>
          <cell r="C4">
            <v>3850</v>
          </cell>
        </row>
        <row r="5">
          <cell r="A5">
            <v>508</v>
          </cell>
          <cell r="B5" t="str">
            <v>INF LEY DE TRANSITO Y SU REGLA</v>
          </cell>
          <cell r="C5">
            <v>2111.5</v>
          </cell>
        </row>
      </sheetData>
      <sheetData sheetId="77" refreshError="1">
        <row r="1">
          <cell r="A1">
            <v>1</v>
          </cell>
          <cell r="B1" t="str">
            <v>IMPTO. PREDIAL URBANO CORRIENT</v>
          </cell>
          <cell r="C1">
            <v>80501.149999999994</v>
          </cell>
        </row>
        <row r="2">
          <cell r="A2">
            <v>2</v>
          </cell>
          <cell r="B2" t="str">
            <v>IMPTO. PREDIAL RUSTICO CORRIEN</v>
          </cell>
          <cell r="C2">
            <v>2139.96</v>
          </cell>
        </row>
        <row r="3">
          <cell r="A3">
            <v>4</v>
          </cell>
          <cell r="B3" t="str">
            <v>RECARGOS *3%*</v>
          </cell>
          <cell r="C3">
            <v>35409.26</v>
          </cell>
        </row>
        <row r="4">
          <cell r="A4">
            <v>7</v>
          </cell>
          <cell r="B4" t="str">
            <v>IMPTO. PREDIAL URBANO REZAGO</v>
          </cell>
          <cell r="C4">
            <v>166546.54</v>
          </cell>
        </row>
        <row r="5">
          <cell r="A5">
            <v>8</v>
          </cell>
          <cell r="B5" t="str">
            <v>IMPTO. PREDIAL RUSTICO REZAGO</v>
          </cell>
          <cell r="C5">
            <v>2970.14</v>
          </cell>
        </row>
        <row r="6">
          <cell r="A6">
            <v>13</v>
          </cell>
          <cell r="B6" t="str">
            <v>HONORARIOS DE COBRANZA</v>
          </cell>
          <cell r="C6">
            <v>11690.34</v>
          </cell>
        </row>
        <row r="7">
          <cell r="A7">
            <v>14</v>
          </cell>
          <cell r="B7" t="str">
            <v>C.O.A.*20%*</v>
          </cell>
          <cell r="C7">
            <v>126.5</v>
          </cell>
        </row>
        <row r="8">
          <cell r="A8">
            <v>103</v>
          </cell>
          <cell r="B8" t="str">
            <v>TRASLACION DE DOMINIO</v>
          </cell>
          <cell r="C8">
            <v>771.22</v>
          </cell>
        </row>
        <row r="9">
          <cell r="A9">
            <v>104</v>
          </cell>
          <cell r="B9" t="str">
            <v>SOBRE DIVISION Y LOTIFICACION</v>
          </cell>
          <cell r="C9">
            <v>3920.85</v>
          </cell>
        </row>
        <row r="10">
          <cell r="A10">
            <v>107</v>
          </cell>
          <cell r="B10" t="str">
            <v>VIDEO JUEGOS Y FUT-BOLITOS</v>
          </cell>
          <cell r="C10">
            <v>267</v>
          </cell>
        </row>
        <row r="11">
          <cell r="A11">
            <v>110</v>
          </cell>
          <cell r="B11" t="str">
            <v>ESPECTACULOS PUBLICOS ESPORADI</v>
          </cell>
          <cell r="C11">
            <v>1144</v>
          </cell>
        </row>
        <row r="12">
          <cell r="A12">
            <v>200</v>
          </cell>
          <cell r="B12" t="str">
            <v>RASTRO</v>
          </cell>
          <cell r="C12">
            <v>7772.48</v>
          </cell>
        </row>
        <row r="13">
          <cell r="A13">
            <v>203</v>
          </cell>
          <cell r="B13" t="str">
            <v>PANTEONES CIUDAD</v>
          </cell>
          <cell r="C13">
            <v>1668.16</v>
          </cell>
        </row>
        <row r="14">
          <cell r="A14">
            <v>204</v>
          </cell>
          <cell r="B14" t="str">
            <v>PANTEONES COMUNIDADES</v>
          </cell>
          <cell r="C14">
            <v>1114.07</v>
          </cell>
        </row>
        <row r="15">
          <cell r="A15">
            <v>205</v>
          </cell>
          <cell r="B15" t="str">
            <v>ESTACIONAMIENTO MUSEO MOMIAS</v>
          </cell>
          <cell r="C15">
            <v>2539</v>
          </cell>
        </row>
        <row r="16">
          <cell r="A16">
            <v>206</v>
          </cell>
          <cell r="B16" t="str">
            <v>ESTACIONAMIENTO MERCADO HIDALG</v>
          </cell>
          <cell r="C16">
            <v>2493</v>
          </cell>
        </row>
        <row r="17">
          <cell r="A17">
            <v>207</v>
          </cell>
          <cell r="B17" t="str">
            <v>ESTAC.  MERCADO EMBAJADORAS</v>
          </cell>
          <cell r="C17">
            <v>954</v>
          </cell>
        </row>
        <row r="18">
          <cell r="A18">
            <v>211</v>
          </cell>
          <cell r="B18" t="str">
            <v>POR LIC DE REGULARIZACION DE C</v>
          </cell>
          <cell r="C18">
            <v>363.12</v>
          </cell>
        </row>
        <row r="19">
          <cell r="A19">
            <v>221</v>
          </cell>
          <cell r="B19" t="str">
            <v>LIC USO SUELO ALIN N. OFIC COM</v>
          </cell>
          <cell r="C19">
            <v>971.39</v>
          </cell>
        </row>
        <row r="20">
          <cell r="A20">
            <v>227</v>
          </cell>
          <cell r="B20" t="str">
            <v>AVALUOS PRACT POR TESORERIA</v>
          </cell>
          <cell r="C20">
            <v>290</v>
          </cell>
        </row>
        <row r="21">
          <cell r="A21">
            <v>229</v>
          </cell>
          <cell r="B21" t="str">
            <v>CONSTANCIAS DE VALOR FISCAL</v>
          </cell>
          <cell r="C21">
            <v>2177.54</v>
          </cell>
        </row>
        <row r="22">
          <cell r="A22">
            <v>248</v>
          </cell>
          <cell r="B22" t="str">
            <v>ESTACIONAMIENTO EX. EST. FERRO</v>
          </cell>
          <cell r="C22">
            <v>5970</v>
          </cell>
        </row>
        <row r="23">
          <cell r="A23">
            <v>253</v>
          </cell>
          <cell r="B23" t="str">
            <v>ESTACIONAMIENTO EMBAJADORAS  (</v>
          </cell>
          <cell r="C23">
            <v>6316</v>
          </cell>
        </row>
        <row r="24">
          <cell r="A24">
            <v>256</v>
          </cell>
          <cell r="B24" t="str">
            <v>POR ALINEAM. N° USO HABIT</v>
          </cell>
          <cell r="C24">
            <v>2070.5500000000002</v>
          </cell>
        </row>
        <row r="25">
          <cell r="A25">
            <v>271</v>
          </cell>
          <cell r="B25" t="str">
            <v>PENSION EST. MUSEO DE MOMIAS</v>
          </cell>
          <cell r="C25">
            <v>382.2</v>
          </cell>
        </row>
        <row r="26">
          <cell r="A26">
            <v>273</v>
          </cell>
          <cell r="B26" t="str">
            <v>PENSION EST. JARDIN EMBAJADORA</v>
          </cell>
          <cell r="C26">
            <v>1092</v>
          </cell>
        </row>
        <row r="27">
          <cell r="A27">
            <v>274</v>
          </cell>
          <cell r="B27" t="str">
            <v>EXTENSION DE HORARIO</v>
          </cell>
          <cell r="C27">
            <v>3403</v>
          </cell>
        </row>
        <row r="28">
          <cell r="A28">
            <v>276</v>
          </cell>
          <cell r="B28" t="str">
            <v>CONSTANCIAS DIRECCION DE TRANS</v>
          </cell>
          <cell r="C28">
            <v>1151.0999999999999</v>
          </cell>
        </row>
        <row r="29">
          <cell r="A29">
            <v>278</v>
          </cell>
          <cell r="B29" t="str">
            <v>CONSTANCIAS QUE EXPIDAN LAS DE</v>
          </cell>
          <cell r="C29">
            <v>767.4</v>
          </cell>
        </row>
        <row r="30">
          <cell r="A30">
            <v>283</v>
          </cell>
          <cell r="B30" t="str">
            <v>CONSTANCIA DE DESPINTADO</v>
          </cell>
          <cell r="C30">
            <v>41.51</v>
          </cell>
        </row>
        <row r="31">
          <cell r="A31">
            <v>284</v>
          </cell>
          <cell r="B31" t="str">
            <v>REVISTA MECANICA SEMESTRAL</v>
          </cell>
          <cell r="C31">
            <v>250.34</v>
          </cell>
        </row>
        <row r="32">
          <cell r="A32">
            <v>295</v>
          </cell>
          <cell r="B32" t="str">
            <v>CONSTANCIA DE UBICACION DE PRE</v>
          </cell>
          <cell r="C32">
            <v>308.72000000000003</v>
          </cell>
        </row>
        <row r="33">
          <cell r="A33">
            <v>400</v>
          </cell>
          <cell r="B33" t="str">
            <v>LOCALES PRESA DE LA OLLA</v>
          </cell>
          <cell r="C33">
            <v>614</v>
          </cell>
        </row>
        <row r="34">
          <cell r="A34">
            <v>405</v>
          </cell>
          <cell r="B34" t="str">
            <v>CENTRO DE CONVIVENCIA EL ENCIN</v>
          </cell>
          <cell r="C34">
            <v>877</v>
          </cell>
        </row>
        <row r="35">
          <cell r="A35">
            <v>407</v>
          </cell>
          <cell r="B35" t="str">
            <v>MUSEO MOMIAS</v>
          </cell>
          <cell r="C35">
            <v>129180</v>
          </cell>
        </row>
        <row r="36">
          <cell r="A36">
            <v>408</v>
          </cell>
          <cell r="B36" t="str">
            <v>SALON CULTO A LA MUERTE</v>
          </cell>
          <cell r="C36">
            <v>6480</v>
          </cell>
        </row>
        <row r="37">
          <cell r="A37">
            <v>410</v>
          </cell>
          <cell r="B37" t="str">
            <v>MONUMENTO AL PIPILA</v>
          </cell>
          <cell r="C37">
            <v>2280</v>
          </cell>
        </row>
        <row r="38">
          <cell r="A38">
            <v>411</v>
          </cell>
          <cell r="B38" t="str">
            <v>MERCADO HIDALGO</v>
          </cell>
          <cell r="C38">
            <v>2232</v>
          </cell>
        </row>
        <row r="39">
          <cell r="A39">
            <v>412</v>
          </cell>
          <cell r="B39" t="str">
            <v>MERCADO EMBAJADORAS</v>
          </cell>
          <cell r="C39">
            <v>6389.56</v>
          </cell>
        </row>
        <row r="40">
          <cell r="A40">
            <v>414</v>
          </cell>
          <cell r="B40" t="str">
            <v>OTROS PRODUCTOS</v>
          </cell>
          <cell r="C40">
            <v>26.1</v>
          </cell>
        </row>
        <row r="41">
          <cell r="A41">
            <v>426</v>
          </cell>
          <cell r="B41" t="str">
            <v>AREAS OCUP POR HOT, REST, BARE</v>
          </cell>
          <cell r="C41">
            <v>1098.4000000000001</v>
          </cell>
        </row>
        <row r="42">
          <cell r="A42">
            <v>428</v>
          </cell>
          <cell r="B42" t="str">
            <v>COMERCIANTES SEMIFIJOS</v>
          </cell>
          <cell r="C42">
            <v>23841.19</v>
          </cell>
        </row>
        <row r="43">
          <cell r="A43">
            <v>433</v>
          </cell>
          <cell r="B43" t="str">
            <v>SOBRANTES</v>
          </cell>
          <cell r="C43">
            <v>55.74</v>
          </cell>
        </row>
        <row r="44">
          <cell r="A44">
            <v>437</v>
          </cell>
          <cell r="B44" t="str">
            <v>SANITARIOS MDO. EMBAJADORAS</v>
          </cell>
          <cell r="C44">
            <v>4224</v>
          </cell>
        </row>
        <row r="45">
          <cell r="A45">
            <v>438</v>
          </cell>
          <cell r="B45" t="str">
            <v>SANITARIOS MDO. HIDALGO</v>
          </cell>
          <cell r="C45">
            <v>5712</v>
          </cell>
        </row>
        <row r="46">
          <cell r="A46">
            <v>439</v>
          </cell>
          <cell r="B46" t="str">
            <v>SANITARIOS JARDIN REFORMA</v>
          </cell>
          <cell r="C46">
            <v>1836</v>
          </cell>
        </row>
        <row r="47">
          <cell r="A47">
            <v>443</v>
          </cell>
          <cell r="B47" t="str">
            <v>SANITARIOS FERROCARRIL</v>
          </cell>
          <cell r="C47">
            <v>2820</v>
          </cell>
        </row>
        <row r="48">
          <cell r="A48">
            <v>445</v>
          </cell>
          <cell r="B48" t="str">
            <v>SANITARIOS MUSEO MOMIAS</v>
          </cell>
          <cell r="C48">
            <v>2048</v>
          </cell>
        </row>
        <row r="49">
          <cell r="A49">
            <v>447</v>
          </cell>
          <cell r="B49" t="str">
            <v>LAS CALAS</v>
          </cell>
          <cell r="C49">
            <v>500</v>
          </cell>
        </row>
        <row r="50">
          <cell r="A50">
            <v>470</v>
          </cell>
          <cell r="B50" t="str">
            <v>LOCALES ESTACION</v>
          </cell>
          <cell r="C50">
            <v>591</v>
          </cell>
        </row>
        <row r="51">
          <cell r="A51">
            <v>484</v>
          </cell>
          <cell r="B51" t="str">
            <v>PERMISO PARA ESPECTÁCULOS O CE</v>
          </cell>
          <cell r="C51">
            <v>209</v>
          </cell>
        </row>
        <row r="52">
          <cell r="A52">
            <v>502</v>
          </cell>
          <cell r="B52" t="str">
            <v>RECARGOS OTROS IMPTOS Y DERECH</v>
          </cell>
          <cell r="C52">
            <v>1889.17</v>
          </cell>
        </row>
        <row r="53">
          <cell r="A53">
            <v>503</v>
          </cell>
          <cell r="B53" t="str">
            <v>AVISO EXTEMP TRASLACION DE DOM</v>
          </cell>
          <cell r="C53">
            <v>295.5</v>
          </cell>
        </row>
        <row r="54">
          <cell r="A54">
            <v>504</v>
          </cell>
          <cell r="B54" t="str">
            <v>AVISO EXTEMP TERM DE OBRA</v>
          </cell>
          <cell r="C54">
            <v>412</v>
          </cell>
        </row>
        <row r="55">
          <cell r="A55">
            <v>505</v>
          </cell>
          <cell r="B55" t="str">
            <v>INF AL REG. DE CONST Y CONSER</v>
          </cell>
          <cell r="C55">
            <v>700</v>
          </cell>
        </row>
        <row r="56">
          <cell r="A56">
            <v>506</v>
          </cell>
          <cell r="B56" t="str">
            <v>INFRACCIONES DIRECCION DE FISC</v>
          </cell>
          <cell r="C56">
            <v>590.79999999999995</v>
          </cell>
        </row>
        <row r="57">
          <cell r="A57">
            <v>507</v>
          </cell>
          <cell r="B57" t="str">
            <v>INF AL BANDO POLICIA Y BUEN GO</v>
          </cell>
          <cell r="C57">
            <v>400</v>
          </cell>
        </row>
        <row r="58">
          <cell r="A58">
            <v>508</v>
          </cell>
          <cell r="B58" t="str">
            <v>INF LEY DE TRANSITO Y SU REGLA</v>
          </cell>
          <cell r="C58">
            <v>10216.5</v>
          </cell>
        </row>
        <row r="59">
          <cell r="A59">
            <v>509</v>
          </cell>
          <cell r="B59" t="str">
            <v>EXTEMP VERIFICACION AMB VEHICU</v>
          </cell>
          <cell r="C59">
            <v>281</v>
          </cell>
        </row>
        <row r="60">
          <cell r="A60">
            <v>536</v>
          </cell>
          <cell r="B60" t="str">
            <v>PADRON DE PROVEEDORES</v>
          </cell>
          <cell r="C60">
            <v>618</v>
          </cell>
        </row>
      </sheetData>
      <sheetData sheetId="78" refreshError="1">
        <row r="1">
          <cell r="A1">
            <v>1</v>
          </cell>
          <cell r="B1" t="str">
            <v>IMPTO. PREDIAL URBANO CORRIENT</v>
          </cell>
          <cell r="C1">
            <v>18451.990000000002</v>
          </cell>
        </row>
        <row r="2">
          <cell r="A2">
            <v>2</v>
          </cell>
          <cell r="B2" t="str">
            <v>IMPTO. PREDIAL RUSTICO CORRIEN</v>
          </cell>
          <cell r="C2">
            <v>6110.23</v>
          </cell>
        </row>
        <row r="3">
          <cell r="A3">
            <v>4</v>
          </cell>
          <cell r="B3" t="str">
            <v>RECARGOS *3%*</v>
          </cell>
          <cell r="C3">
            <v>10668.64</v>
          </cell>
        </row>
        <row r="4">
          <cell r="A4">
            <v>7</v>
          </cell>
          <cell r="B4" t="str">
            <v>IMPTO. PREDIAL URBANO REZAGO</v>
          </cell>
          <cell r="C4">
            <v>15083.12</v>
          </cell>
        </row>
        <row r="5">
          <cell r="A5">
            <v>8</v>
          </cell>
          <cell r="B5" t="str">
            <v>IMPTO. PREDIAL RUSTICO REZAGO</v>
          </cell>
          <cell r="C5">
            <v>597.29</v>
          </cell>
        </row>
        <row r="6">
          <cell r="A6">
            <v>13</v>
          </cell>
          <cell r="B6" t="str">
            <v>HONORARIOS DE COBRANZA</v>
          </cell>
          <cell r="C6">
            <v>2901.08</v>
          </cell>
        </row>
        <row r="7">
          <cell r="A7">
            <v>14</v>
          </cell>
          <cell r="B7" t="str">
            <v>C.O.A.*20%*</v>
          </cell>
          <cell r="C7">
            <v>67</v>
          </cell>
        </row>
        <row r="8">
          <cell r="A8">
            <v>103</v>
          </cell>
          <cell r="B8" t="str">
            <v>TRASLACION DE DOMINIO</v>
          </cell>
          <cell r="C8">
            <v>2649.48</v>
          </cell>
        </row>
        <row r="9">
          <cell r="A9">
            <v>104</v>
          </cell>
          <cell r="B9" t="str">
            <v>SOBRE DIVISION Y LOTIFICACION</v>
          </cell>
          <cell r="C9">
            <v>2938.31</v>
          </cell>
        </row>
        <row r="10">
          <cell r="A10">
            <v>110</v>
          </cell>
          <cell r="B10" t="str">
            <v>ESPECTACULOS PUBLICOS ESPORADI</v>
          </cell>
          <cell r="C10">
            <v>9900</v>
          </cell>
        </row>
        <row r="11">
          <cell r="A11">
            <v>112</v>
          </cell>
          <cell r="B11" t="str">
            <v>ESPECTACULOS PUBLICOS PERMANEN</v>
          </cell>
          <cell r="C11">
            <v>30185.21</v>
          </cell>
        </row>
        <row r="12">
          <cell r="A12">
            <v>200</v>
          </cell>
          <cell r="B12" t="str">
            <v>RASTRO</v>
          </cell>
          <cell r="C12">
            <v>3534.52</v>
          </cell>
        </row>
        <row r="13">
          <cell r="A13">
            <v>203</v>
          </cell>
          <cell r="B13" t="str">
            <v>PANTEONES CIUDAD</v>
          </cell>
          <cell r="C13">
            <v>1957.96</v>
          </cell>
        </row>
        <row r="14">
          <cell r="A14">
            <v>205</v>
          </cell>
          <cell r="B14" t="str">
            <v>ESTACIONAMIENTO MUSEO MOMIAS</v>
          </cell>
          <cell r="C14">
            <v>271</v>
          </cell>
        </row>
        <row r="15">
          <cell r="A15">
            <v>206</v>
          </cell>
          <cell r="B15" t="str">
            <v>ESTACIONAMIENTO MERCADO HIDALG</v>
          </cell>
          <cell r="C15">
            <v>880</v>
          </cell>
        </row>
        <row r="16">
          <cell r="A16">
            <v>210</v>
          </cell>
          <cell r="B16" t="str">
            <v>POR LIC. DE CONST. Y AMPLIACIO</v>
          </cell>
          <cell r="C16">
            <v>1604.12</v>
          </cell>
        </row>
        <row r="17">
          <cell r="A17">
            <v>211</v>
          </cell>
          <cell r="B17" t="str">
            <v>POR LIC DE REGULARIZACION DE C</v>
          </cell>
          <cell r="C17">
            <v>389.55</v>
          </cell>
        </row>
        <row r="18">
          <cell r="A18">
            <v>217</v>
          </cell>
          <cell r="B18" t="str">
            <v>ANALISIS DE FAC PARA DIV LOT O</v>
          </cell>
          <cell r="C18">
            <v>719.43</v>
          </cell>
        </row>
        <row r="19">
          <cell r="A19">
            <v>221</v>
          </cell>
          <cell r="B19" t="str">
            <v>LIC USO SUELO ALIN N. OFIC COM</v>
          </cell>
          <cell r="C19">
            <v>2672.33</v>
          </cell>
        </row>
        <row r="20">
          <cell r="A20">
            <v>229</v>
          </cell>
          <cell r="B20" t="str">
            <v>CONSTANCIAS DE VALOR FISCAL</v>
          </cell>
          <cell r="C20">
            <v>2904</v>
          </cell>
        </row>
        <row r="21">
          <cell r="A21">
            <v>244</v>
          </cell>
          <cell r="B21" t="str">
            <v>EXP DE LIC O PERM P/ ESTAB DE</v>
          </cell>
          <cell r="C21">
            <v>591.67999999999995</v>
          </cell>
        </row>
        <row r="22">
          <cell r="A22">
            <v>248</v>
          </cell>
          <cell r="B22" t="str">
            <v>ESTACIONAMIENTO EX. EST. FERRO</v>
          </cell>
          <cell r="C22">
            <v>1333</v>
          </cell>
        </row>
        <row r="23">
          <cell r="A23">
            <v>252</v>
          </cell>
          <cell r="B23" t="str">
            <v>RESOLUCION DE IMPACTO AMBIENTA</v>
          </cell>
          <cell r="C23">
            <v>595.04999999999995</v>
          </cell>
        </row>
        <row r="24">
          <cell r="A24">
            <v>253</v>
          </cell>
          <cell r="B24" t="str">
            <v>ESTACIONAMIENTO EMBAJADORAS  (</v>
          </cell>
          <cell r="C24">
            <v>1553</v>
          </cell>
        </row>
        <row r="25">
          <cell r="A25">
            <v>254</v>
          </cell>
          <cell r="B25" t="str">
            <v>POR CERTIF.TERMINO DE OBRA</v>
          </cell>
          <cell r="C25">
            <v>6300.42</v>
          </cell>
        </row>
        <row r="26">
          <cell r="A26">
            <v>256</v>
          </cell>
          <cell r="B26" t="str">
            <v>POR ALINEAM. N° USO HABIT</v>
          </cell>
          <cell r="C26">
            <v>12673.77</v>
          </cell>
        </row>
        <row r="27">
          <cell r="A27">
            <v>266</v>
          </cell>
          <cell r="B27" t="str">
            <v>DICTAMEN DE FACTIBILIDAD PROTE</v>
          </cell>
          <cell r="C27">
            <v>815.2</v>
          </cell>
        </row>
        <row r="28">
          <cell r="A28">
            <v>268</v>
          </cell>
          <cell r="B28" t="str">
            <v>CASA DE LA CULTURA</v>
          </cell>
          <cell r="C28">
            <v>446.61</v>
          </cell>
        </row>
        <row r="29">
          <cell r="A29">
            <v>271</v>
          </cell>
          <cell r="B29" t="str">
            <v>PENSION EST. MUSEO DE MOMIAS</v>
          </cell>
          <cell r="C29">
            <v>382.2</v>
          </cell>
        </row>
        <row r="30">
          <cell r="A30">
            <v>273</v>
          </cell>
          <cell r="B30" t="str">
            <v>PENSION EST. JARDIN EMBAJADORA</v>
          </cell>
          <cell r="C30">
            <v>1146.5999999999999</v>
          </cell>
        </row>
        <row r="31">
          <cell r="A31">
            <v>274</v>
          </cell>
          <cell r="B31" t="str">
            <v>EXTENSION DE HORARIO</v>
          </cell>
          <cell r="C31">
            <v>4764.2</v>
          </cell>
        </row>
        <row r="32">
          <cell r="A32">
            <v>275</v>
          </cell>
          <cell r="B32" t="str">
            <v>CONSTANCIAS DIRECCION DE ECOLO</v>
          </cell>
          <cell r="C32">
            <v>76.739999999999995</v>
          </cell>
        </row>
        <row r="33">
          <cell r="A33">
            <v>276</v>
          </cell>
          <cell r="B33" t="str">
            <v>CONSTANCIAS DIRECCION DE TRANS</v>
          </cell>
          <cell r="C33">
            <v>767.4</v>
          </cell>
        </row>
        <row r="34">
          <cell r="A34">
            <v>277</v>
          </cell>
          <cell r="B34" t="str">
            <v>SERVICIOS ACCESO A LA INFORMAC</v>
          </cell>
          <cell r="C34">
            <v>236.52</v>
          </cell>
        </row>
        <row r="35">
          <cell r="A35">
            <v>278</v>
          </cell>
          <cell r="B35" t="str">
            <v>CONSTANCIAS QUE EXPIDAN LAS DE</v>
          </cell>
          <cell r="C35">
            <v>844.14</v>
          </cell>
        </row>
        <row r="36">
          <cell r="A36">
            <v>288</v>
          </cell>
          <cell r="B36" t="str">
            <v>ANALISIS DE RIESGOS</v>
          </cell>
          <cell r="C36">
            <v>476.17</v>
          </cell>
        </row>
        <row r="37">
          <cell r="A37">
            <v>289</v>
          </cell>
          <cell r="B37" t="str">
            <v>CONFORMIDAD PARA QUEMA DE FUEG</v>
          </cell>
          <cell r="C37">
            <v>347.22</v>
          </cell>
        </row>
        <row r="38">
          <cell r="A38">
            <v>293</v>
          </cell>
          <cell r="B38" t="str">
            <v>SERVICIOS EXTRAORDINARIOS</v>
          </cell>
          <cell r="C38">
            <v>890.67</v>
          </cell>
        </row>
        <row r="39">
          <cell r="A39">
            <v>405</v>
          </cell>
          <cell r="B39" t="str">
            <v>CENTRO DE CONVIVENCIA EL ENCIN</v>
          </cell>
          <cell r="C39">
            <v>431</v>
          </cell>
        </row>
        <row r="40">
          <cell r="A40">
            <v>407</v>
          </cell>
          <cell r="B40" t="str">
            <v>MUSEO MOMIAS</v>
          </cell>
          <cell r="C40">
            <v>15400</v>
          </cell>
        </row>
        <row r="41">
          <cell r="A41">
            <v>408</v>
          </cell>
          <cell r="B41" t="str">
            <v>SALON CULTO A LA MUERTE</v>
          </cell>
          <cell r="C41">
            <v>855</v>
          </cell>
        </row>
        <row r="42">
          <cell r="A42">
            <v>410</v>
          </cell>
          <cell r="B42" t="str">
            <v>MONUMENTO AL PIPILA</v>
          </cell>
          <cell r="C42">
            <v>870</v>
          </cell>
        </row>
        <row r="43">
          <cell r="A43">
            <v>411</v>
          </cell>
          <cell r="B43" t="str">
            <v>MERCADO HIDALGO</v>
          </cell>
          <cell r="C43">
            <v>4739</v>
          </cell>
        </row>
        <row r="44">
          <cell r="A44">
            <v>412</v>
          </cell>
          <cell r="B44" t="str">
            <v>MERCADO EMBAJADORAS</v>
          </cell>
          <cell r="C44">
            <v>10045.9</v>
          </cell>
        </row>
        <row r="45">
          <cell r="A45">
            <v>421</v>
          </cell>
          <cell r="B45" t="str">
            <v>DECLARACIONES, FORMATOS Y AVIS</v>
          </cell>
          <cell r="C45">
            <v>63</v>
          </cell>
        </row>
        <row r="46">
          <cell r="A46">
            <v>426</v>
          </cell>
          <cell r="B46" t="str">
            <v>AREAS OCUP POR HOT, REST, BARE</v>
          </cell>
          <cell r="C46">
            <v>22142.400000000001</v>
          </cell>
        </row>
        <row r="47">
          <cell r="A47">
            <v>428</v>
          </cell>
          <cell r="B47" t="str">
            <v>COMERCIANTES SEMIFIJOS</v>
          </cell>
          <cell r="C47">
            <v>13260</v>
          </cell>
        </row>
        <row r="48">
          <cell r="A48">
            <v>429</v>
          </cell>
          <cell r="B48" t="str">
            <v>VTA DE INMUEBLES PROP DEL MPIO</v>
          </cell>
          <cell r="C48">
            <v>71412</v>
          </cell>
        </row>
        <row r="49">
          <cell r="A49">
            <v>433</v>
          </cell>
          <cell r="B49" t="str">
            <v>SOBRANTES</v>
          </cell>
          <cell r="C49">
            <v>4.04</v>
          </cell>
        </row>
        <row r="50">
          <cell r="A50">
            <v>437</v>
          </cell>
          <cell r="B50" t="str">
            <v>SANITARIOS MDO. EMBAJADORAS</v>
          </cell>
          <cell r="C50">
            <v>450</v>
          </cell>
        </row>
        <row r="51">
          <cell r="A51">
            <v>438</v>
          </cell>
          <cell r="B51" t="str">
            <v>SANITARIOS MDO. HIDALGO</v>
          </cell>
          <cell r="C51">
            <v>1060</v>
          </cell>
        </row>
        <row r="52">
          <cell r="A52">
            <v>439</v>
          </cell>
          <cell r="B52" t="str">
            <v>SANITARIOS JARDIN REFORMA</v>
          </cell>
          <cell r="C52">
            <v>176</v>
          </cell>
        </row>
        <row r="53">
          <cell r="A53">
            <v>443</v>
          </cell>
          <cell r="B53" t="str">
            <v>SANITARIOS FERROCARRIL</v>
          </cell>
          <cell r="C53">
            <v>468</v>
          </cell>
        </row>
        <row r="54">
          <cell r="A54">
            <v>445</v>
          </cell>
          <cell r="B54" t="str">
            <v>SANITARIOS MUSEO MOMIAS</v>
          </cell>
          <cell r="C54">
            <v>376</v>
          </cell>
        </row>
        <row r="55">
          <cell r="A55">
            <v>447</v>
          </cell>
          <cell r="B55" t="str">
            <v>LAS CALAS</v>
          </cell>
          <cell r="C55">
            <v>300</v>
          </cell>
        </row>
        <row r="56">
          <cell r="A56">
            <v>451</v>
          </cell>
          <cell r="B56" t="str">
            <v>BODEGAS RASTRO</v>
          </cell>
          <cell r="C56">
            <v>1350</v>
          </cell>
        </row>
        <row r="57">
          <cell r="A57">
            <v>454</v>
          </cell>
          <cell r="B57" t="str">
            <v>FIESTAS TRADICIONALES</v>
          </cell>
          <cell r="C57">
            <v>2617</v>
          </cell>
        </row>
        <row r="58">
          <cell r="A58">
            <v>470</v>
          </cell>
          <cell r="B58" t="str">
            <v>LOCALES ESTACION</v>
          </cell>
          <cell r="C58">
            <v>886</v>
          </cell>
        </row>
        <row r="59">
          <cell r="A59">
            <v>472</v>
          </cell>
          <cell r="B59" t="str">
            <v>MERCADO GAVIRA</v>
          </cell>
          <cell r="C59">
            <v>720</v>
          </cell>
        </row>
        <row r="60">
          <cell r="A60">
            <v>477</v>
          </cell>
          <cell r="B60" t="str">
            <v>PADRON DIRECTOR RESPONSABLE DE</v>
          </cell>
          <cell r="C60">
            <v>1290</v>
          </cell>
        </row>
        <row r="61">
          <cell r="A61">
            <v>493</v>
          </cell>
          <cell r="B61" t="str">
            <v>RENOVACION PERMISO P/ USO VIA</v>
          </cell>
          <cell r="C61">
            <v>124</v>
          </cell>
        </row>
        <row r="62">
          <cell r="A62">
            <v>502</v>
          </cell>
          <cell r="B62" t="str">
            <v>RECARGOS OTROS IMPTOS Y DERECH</v>
          </cell>
          <cell r="C62">
            <v>2837.77</v>
          </cell>
        </row>
        <row r="63">
          <cell r="A63">
            <v>503</v>
          </cell>
          <cell r="B63" t="str">
            <v>AVISO EXTEMP TRASLACION DE DOM</v>
          </cell>
          <cell r="C63">
            <v>1354.3</v>
          </cell>
        </row>
        <row r="64">
          <cell r="A64">
            <v>508</v>
          </cell>
          <cell r="B64" t="str">
            <v>INF LEY DE TRANSITO Y SU REGLA</v>
          </cell>
          <cell r="C64">
            <v>5922</v>
          </cell>
        </row>
        <row r="65">
          <cell r="A65">
            <v>509</v>
          </cell>
          <cell r="B65" t="str">
            <v>EXTEMP VERIFICACION AMB VEHICU</v>
          </cell>
          <cell r="C65">
            <v>1902</v>
          </cell>
        </row>
        <row r="66">
          <cell r="A66">
            <v>536</v>
          </cell>
          <cell r="B66" t="str">
            <v>PADRON DE PROVEEDORES</v>
          </cell>
          <cell r="C66">
            <v>618</v>
          </cell>
        </row>
        <row r="67">
          <cell r="A67">
            <v>605</v>
          </cell>
          <cell r="B67" t="str">
            <v>IEPS ESPECIAL DE GASOLINAS Y D</v>
          </cell>
          <cell r="C67">
            <v>441143.87</v>
          </cell>
        </row>
        <row r="68">
          <cell r="A68">
            <v>888</v>
          </cell>
          <cell r="B68" t="str">
            <v>COBROS SIMAPAG</v>
          </cell>
          <cell r="C68">
            <v>154</v>
          </cell>
        </row>
      </sheetData>
      <sheetData sheetId="79" refreshError="1">
        <row r="1">
          <cell r="A1">
            <v>1</v>
          </cell>
          <cell r="B1" t="str">
            <v>IMPTO. PREDIAL URBANO CORRIENT</v>
          </cell>
          <cell r="C1">
            <v>64539.78</v>
          </cell>
        </row>
        <row r="2">
          <cell r="A2">
            <v>2</v>
          </cell>
          <cell r="B2" t="str">
            <v>IMPTO. PREDIAL RUSTICO CORRIEN</v>
          </cell>
          <cell r="C2">
            <v>140</v>
          </cell>
        </row>
        <row r="3">
          <cell r="A3">
            <v>4</v>
          </cell>
          <cell r="B3" t="str">
            <v>RECARGOS 3%</v>
          </cell>
          <cell r="C3">
            <v>20785.46</v>
          </cell>
        </row>
        <row r="4">
          <cell r="A4">
            <v>7</v>
          </cell>
          <cell r="B4" t="str">
            <v>IMPTO. PREDIAL URBANO REZAGO</v>
          </cell>
          <cell r="C4">
            <v>53919.81</v>
          </cell>
        </row>
        <row r="5">
          <cell r="A5">
            <v>13</v>
          </cell>
          <cell r="B5" t="str">
            <v>HONORARIOS DE COBRANZA</v>
          </cell>
          <cell r="C5">
            <v>4747.16</v>
          </cell>
        </row>
        <row r="6">
          <cell r="A6">
            <v>103</v>
          </cell>
          <cell r="B6" t="str">
            <v>TRASLACION DE DOMINIO</v>
          </cell>
          <cell r="C6">
            <v>5062.3999999999996</v>
          </cell>
        </row>
        <row r="7">
          <cell r="A7">
            <v>104</v>
          </cell>
          <cell r="B7" t="str">
            <v>SOBRE DIVISION Y LOTIFICACION</v>
          </cell>
          <cell r="C7">
            <v>900</v>
          </cell>
        </row>
        <row r="8">
          <cell r="A8">
            <v>107</v>
          </cell>
          <cell r="B8" t="str">
            <v>VIDEO JUEGOS Y FUT-BOLITOS</v>
          </cell>
          <cell r="C8">
            <v>534</v>
          </cell>
        </row>
        <row r="9">
          <cell r="A9">
            <v>110</v>
          </cell>
          <cell r="B9" t="str">
            <v>ESPECTACULOS PUBLICOS ESPORADI</v>
          </cell>
          <cell r="C9">
            <v>1496</v>
          </cell>
        </row>
        <row r="10">
          <cell r="A10">
            <v>112</v>
          </cell>
          <cell r="B10" t="str">
            <v>ESPECTACULOS PUBLICOS PERMANEN</v>
          </cell>
          <cell r="C10">
            <v>27333.9</v>
          </cell>
        </row>
        <row r="11">
          <cell r="A11">
            <v>200</v>
          </cell>
          <cell r="B11" t="str">
            <v>RASTRO</v>
          </cell>
          <cell r="C11">
            <v>3407.5</v>
          </cell>
        </row>
        <row r="12">
          <cell r="A12">
            <v>203</v>
          </cell>
          <cell r="B12" t="str">
            <v>PANTEONES CIUDAD</v>
          </cell>
          <cell r="C12">
            <v>2782.23</v>
          </cell>
        </row>
        <row r="13">
          <cell r="A13">
            <v>205</v>
          </cell>
          <cell r="B13" t="str">
            <v>ESTACIONAMIENTO MUSEO MOMIAS</v>
          </cell>
          <cell r="C13">
            <v>1281</v>
          </cell>
        </row>
        <row r="14">
          <cell r="A14">
            <v>206</v>
          </cell>
          <cell r="B14" t="str">
            <v>ESTACIONAMIENTO MERCADO HIDALG</v>
          </cell>
          <cell r="C14">
            <v>832</v>
          </cell>
        </row>
        <row r="15">
          <cell r="A15">
            <v>210</v>
          </cell>
          <cell r="B15" t="str">
            <v>POR LIC. DE CONST. Y AMPLIACIO</v>
          </cell>
          <cell r="C15">
            <v>5917.68</v>
          </cell>
        </row>
        <row r="16">
          <cell r="A16">
            <v>214</v>
          </cell>
          <cell r="B16" t="str">
            <v>POR LIC DE RECONST. Y REMODELA</v>
          </cell>
          <cell r="C16">
            <v>1053.31</v>
          </cell>
        </row>
        <row r="17">
          <cell r="A17">
            <v>217</v>
          </cell>
          <cell r="B17" t="str">
            <v>ANALISIS DE FAC PARA DIV LOT O</v>
          </cell>
          <cell r="C17">
            <v>2158.29</v>
          </cell>
        </row>
        <row r="18">
          <cell r="A18">
            <v>219</v>
          </cell>
          <cell r="B18" t="str">
            <v>LIC USO SUELO ALIN N. OFIC HAB</v>
          </cell>
          <cell r="C18">
            <v>10173.23</v>
          </cell>
        </row>
        <row r="19">
          <cell r="A19">
            <v>221</v>
          </cell>
          <cell r="B19" t="str">
            <v>LIC USO SUELO ALIN N. OFIC COM</v>
          </cell>
          <cell r="C19">
            <v>1006.44</v>
          </cell>
        </row>
        <row r="20">
          <cell r="A20">
            <v>229</v>
          </cell>
          <cell r="B20" t="str">
            <v>CONSTANCIAS DE VALOR FISCAL</v>
          </cell>
          <cell r="C20">
            <v>2540.77</v>
          </cell>
        </row>
        <row r="21">
          <cell r="A21">
            <v>244</v>
          </cell>
          <cell r="B21" t="str">
            <v>EXP DE LIC O PERM P/ ESTAB DE</v>
          </cell>
          <cell r="C21">
            <v>646.62</v>
          </cell>
        </row>
        <row r="22">
          <cell r="A22">
            <v>248</v>
          </cell>
          <cell r="B22" t="str">
            <v>ESTACIONAMIENTO EX. EST. FERRO</v>
          </cell>
          <cell r="C22">
            <v>927</v>
          </cell>
        </row>
        <row r="23">
          <cell r="A23">
            <v>253</v>
          </cell>
          <cell r="B23" t="str">
            <v>ESTACIONAMIENTO EMBAJADORAS  (</v>
          </cell>
          <cell r="C23">
            <v>1758</v>
          </cell>
        </row>
        <row r="24">
          <cell r="A24">
            <v>256</v>
          </cell>
          <cell r="B24" t="str">
            <v>POR ALINEAM. N° USO HABIT</v>
          </cell>
          <cell r="C24">
            <v>2437.12</v>
          </cell>
        </row>
        <row r="25">
          <cell r="A25">
            <v>258</v>
          </cell>
          <cell r="B25" t="str">
            <v>POR ALINEM. N° USO COMERCIAL</v>
          </cell>
          <cell r="C25">
            <v>6665.14</v>
          </cell>
        </row>
        <row r="26">
          <cell r="A26">
            <v>266</v>
          </cell>
          <cell r="B26" t="str">
            <v>DICTAMEN DE FACTIBILIDAD PROTE</v>
          </cell>
          <cell r="C26">
            <v>1222.8</v>
          </cell>
        </row>
        <row r="27">
          <cell r="A27">
            <v>267</v>
          </cell>
          <cell r="B27" t="str">
            <v>CONSTANCIA  DE VERIFICACION PR</v>
          </cell>
          <cell r="C27">
            <v>407.58</v>
          </cell>
        </row>
        <row r="28">
          <cell r="A28">
            <v>268</v>
          </cell>
          <cell r="B28" t="str">
            <v>CASA DE LA CULTURA</v>
          </cell>
          <cell r="C28">
            <v>893.25</v>
          </cell>
        </row>
        <row r="29">
          <cell r="A29">
            <v>273</v>
          </cell>
          <cell r="B29" t="str">
            <v>PENSION EST. JARDIN EMBAJADORA</v>
          </cell>
          <cell r="C29">
            <v>764.4</v>
          </cell>
        </row>
        <row r="30">
          <cell r="A30">
            <v>274</v>
          </cell>
          <cell r="B30" t="str">
            <v>EXTENSION DE HORARIO</v>
          </cell>
          <cell r="C30">
            <v>4083.6</v>
          </cell>
        </row>
        <row r="31">
          <cell r="A31">
            <v>275</v>
          </cell>
          <cell r="B31" t="str">
            <v>CONSTANCIAS DIRECCION DE ECOLO</v>
          </cell>
          <cell r="C31">
            <v>153.47999999999999</v>
          </cell>
        </row>
        <row r="32">
          <cell r="A32">
            <v>276</v>
          </cell>
          <cell r="B32" t="str">
            <v>CONSTANCIAS DIRECCION DE TRANS</v>
          </cell>
          <cell r="C32">
            <v>383.7</v>
          </cell>
        </row>
        <row r="33">
          <cell r="A33">
            <v>278</v>
          </cell>
          <cell r="B33" t="str">
            <v>CONSTANCIAS QUE EXPIDAN LAS DE</v>
          </cell>
          <cell r="C33">
            <v>1688.28</v>
          </cell>
        </row>
        <row r="34">
          <cell r="A34">
            <v>286</v>
          </cell>
          <cell r="B34" t="str">
            <v>PERMISO SUPLETORIO DE TRANSPOR</v>
          </cell>
          <cell r="C34">
            <v>815.04</v>
          </cell>
        </row>
        <row r="35">
          <cell r="A35">
            <v>289</v>
          </cell>
          <cell r="B35" t="str">
            <v>CONFORMIDAD PARA QUEMA DE FUEG</v>
          </cell>
          <cell r="C35">
            <v>115.74</v>
          </cell>
        </row>
        <row r="36">
          <cell r="A36">
            <v>293</v>
          </cell>
          <cell r="B36" t="str">
            <v>SERVICIOS EXTRAORDINARIOS</v>
          </cell>
          <cell r="C36">
            <v>296.89</v>
          </cell>
        </row>
        <row r="37">
          <cell r="A37">
            <v>405</v>
          </cell>
          <cell r="B37" t="str">
            <v>CENTRO DE CONVIVENCIA EL ENCIN</v>
          </cell>
          <cell r="C37">
            <v>432</v>
          </cell>
        </row>
        <row r="38">
          <cell r="A38">
            <v>407</v>
          </cell>
          <cell r="B38" t="str">
            <v>MUSEO MOMIAS</v>
          </cell>
          <cell r="C38">
            <v>73433</v>
          </cell>
        </row>
        <row r="39">
          <cell r="A39">
            <v>408</v>
          </cell>
          <cell r="B39" t="str">
            <v>SALON CULTO A LA MUERTE</v>
          </cell>
          <cell r="C39">
            <v>7755</v>
          </cell>
        </row>
        <row r="40">
          <cell r="A40">
            <v>410</v>
          </cell>
          <cell r="B40" t="str">
            <v>MONUMENTO AL PIPILA</v>
          </cell>
          <cell r="C40">
            <v>1750</v>
          </cell>
        </row>
        <row r="41">
          <cell r="A41">
            <v>411</v>
          </cell>
          <cell r="B41" t="str">
            <v>MERCADO HIDALGO</v>
          </cell>
          <cell r="C41">
            <v>18265</v>
          </cell>
        </row>
        <row r="42">
          <cell r="A42">
            <v>412</v>
          </cell>
          <cell r="B42" t="str">
            <v>MERCADO EMBAJADORAS</v>
          </cell>
          <cell r="C42">
            <v>10923</v>
          </cell>
        </row>
        <row r="43">
          <cell r="A43">
            <v>414</v>
          </cell>
          <cell r="B43" t="str">
            <v>OTROS PRODUCTOS</v>
          </cell>
          <cell r="C43">
            <v>8.6999999999999993</v>
          </cell>
        </row>
        <row r="44">
          <cell r="A44">
            <v>426</v>
          </cell>
          <cell r="B44" t="str">
            <v>AREAS OCUP POR HOT, REST, BARE</v>
          </cell>
          <cell r="C44">
            <v>4579.2</v>
          </cell>
        </row>
        <row r="45">
          <cell r="A45">
            <v>428</v>
          </cell>
          <cell r="B45" t="str">
            <v>COMERCIANTES SEMIFIJOS</v>
          </cell>
          <cell r="C45">
            <v>18025.48</v>
          </cell>
        </row>
        <row r="46">
          <cell r="A46">
            <v>433</v>
          </cell>
          <cell r="B46" t="str">
            <v>SOBRANTES</v>
          </cell>
          <cell r="C46">
            <v>10.79</v>
          </cell>
        </row>
        <row r="47">
          <cell r="A47">
            <v>437</v>
          </cell>
          <cell r="B47" t="str">
            <v>SANITARIOS MDO. EMBAJADORAS</v>
          </cell>
          <cell r="C47">
            <v>712</v>
          </cell>
        </row>
        <row r="48">
          <cell r="A48">
            <v>438</v>
          </cell>
          <cell r="B48" t="str">
            <v>SANITARIOS MDO. HIDALGO</v>
          </cell>
          <cell r="C48">
            <v>2324</v>
          </cell>
        </row>
        <row r="49">
          <cell r="A49">
            <v>439</v>
          </cell>
          <cell r="B49" t="str">
            <v>SANITARIOS JARDIN REFORMA</v>
          </cell>
          <cell r="C49">
            <v>524</v>
          </cell>
        </row>
        <row r="50">
          <cell r="A50">
            <v>443</v>
          </cell>
          <cell r="B50" t="str">
            <v>SANITARIOS FERROCARRIL</v>
          </cell>
          <cell r="C50">
            <v>300</v>
          </cell>
        </row>
        <row r="51">
          <cell r="A51">
            <v>445</v>
          </cell>
          <cell r="B51" t="str">
            <v>SANITARIOS MUSEO MOMIAS</v>
          </cell>
          <cell r="C51">
            <v>1252</v>
          </cell>
        </row>
        <row r="52">
          <cell r="A52">
            <v>447</v>
          </cell>
          <cell r="B52" t="str">
            <v>LAS CALAS</v>
          </cell>
          <cell r="C52">
            <v>330</v>
          </cell>
        </row>
        <row r="53">
          <cell r="A53">
            <v>470</v>
          </cell>
          <cell r="B53" t="str">
            <v>LOCALES ESTACION</v>
          </cell>
          <cell r="C53">
            <v>1035</v>
          </cell>
        </row>
        <row r="54">
          <cell r="A54">
            <v>477</v>
          </cell>
          <cell r="B54" t="str">
            <v>PADRON DIRECTOR RESPONSABLE DE</v>
          </cell>
          <cell r="C54">
            <v>2580</v>
          </cell>
        </row>
        <row r="55">
          <cell r="A55">
            <v>479</v>
          </cell>
          <cell r="B55" t="str">
            <v>COMERCIANTES AMBULANTES</v>
          </cell>
          <cell r="C55">
            <v>840</v>
          </cell>
        </row>
        <row r="56">
          <cell r="A56">
            <v>482</v>
          </cell>
          <cell r="B56" t="str">
            <v>CALLEJONEADAS</v>
          </cell>
          <cell r="C56">
            <v>4017</v>
          </cell>
        </row>
        <row r="57">
          <cell r="A57">
            <v>502</v>
          </cell>
          <cell r="B57" t="str">
            <v>RECARGOS OTROS IMPTOS Y DERECH</v>
          </cell>
          <cell r="C57">
            <v>3679.26</v>
          </cell>
        </row>
        <row r="58">
          <cell r="A58">
            <v>503</v>
          </cell>
          <cell r="B58" t="str">
            <v>AVISO EXTEMP TRASLACION DE DOM</v>
          </cell>
          <cell r="C58">
            <v>531.9</v>
          </cell>
        </row>
        <row r="59">
          <cell r="A59">
            <v>504</v>
          </cell>
          <cell r="B59" t="str">
            <v>AVISO EXTEMP TERM DE OBRA</v>
          </cell>
          <cell r="C59">
            <v>500</v>
          </cell>
        </row>
        <row r="60">
          <cell r="A60">
            <v>507</v>
          </cell>
          <cell r="B60" t="str">
            <v>INF AL BANDO POLICIA Y BUEN GO</v>
          </cell>
          <cell r="C60">
            <v>1700</v>
          </cell>
        </row>
        <row r="61">
          <cell r="A61">
            <v>508</v>
          </cell>
          <cell r="B61" t="str">
            <v>INF LEY DE TRANSITO Y SU REGLA</v>
          </cell>
          <cell r="C61">
            <v>9939</v>
          </cell>
        </row>
        <row r="62">
          <cell r="A62">
            <v>509</v>
          </cell>
          <cell r="B62" t="str">
            <v>EXTEMP VERIFICACION AMB VEHICU</v>
          </cell>
          <cell r="C62">
            <v>1405</v>
          </cell>
        </row>
        <row r="63">
          <cell r="A63">
            <v>536</v>
          </cell>
          <cell r="B63" t="str">
            <v>PADRON DE PROVEEDORES</v>
          </cell>
          <cell r="C63">
            <v>309</v>
          </cell>
        </row>
        <row r="64">
          <cell r="A64">
            <v>723</v>
          </cell>
          <cell r="B64" t="str">
            <v>PROG. P/SOSTENIBILIDAD SERV. A</v>
          </cell>
          <cell r="C64">
            <v>117302</v>
          </cell>
        </row>
      </sheetData>
      <sheetData sheetId="80" refreshError="1">
        <row r="1">
          <cell r="A1">
            <v>1</v>
          </cell>
          <cell r="B1" t="str">
            <v>IMPTO. PREDIAL URBANO CORRIENT</v>
          </cell>
          <cell r="C1">
            <v>4284</v>
          </cell>
        </row>
        <row r="2">
          <cell r="A2">
            <v>2</v>
          </cell>
          <cell r="B2" t="str">
            <v>IMPTO. PREDIAL RUSTICO CORRIEN</v>
          </cell>
          <cell r="C2">
            <v>3050.75</v>
          </cell>
        </row>
        <row r="3">
          <cell r="A3">
            <v>4</v>
          </cell>
          <cell r="B3" t="str">
            <v>RECARGOS *3%*</v>
          </cell>
          <cell r="C3">
            <v>2047.03</v>
          </cell>
        </row>
        <row r="4">
          <cell r="A4">
            <v>7</v>
          </cell>
          <cell r="B4" t="str">
            <v>IMPTO. PREDIAL URBANO REZAGO</v>
          </cell>
          <cell r="C4">
            <v>2477.5</v>
          </cell>
        </row>
        <row r="5">
          <cell r="A5">
            <v>8</v>
          </cell>
          <cell r="B5" t="str">
            <v>IMPTO. PREDIAL RUSTICO REZAGO</v>
          </cell>
          <cell r="C5">
            <v>1187.8</v>
          </cell>
        </row>
        <row r="6">
          <cell r="A6">
            <v>13</v>
          </cell>
          <cell r="B6" t="str">
            <v>HONORARIOS DE COBRANZA</v>
          </cell>
          <cell r="C6">
            <v>1067.98</v>
          </cell>
        </row>
        <row r="7">
          <cell r="A7">
            <v>107</v>
          </cell>
          <cell r="B7" t="str">
            <v>VIDEO JUEGOS Y FUT-BOLITOS</v>
          </cell>
          <cell r="C7">
            <v>178</v>
          </cell>
        </row>
        <row r="8">
          <cell r="A8">
            <v>200</v>
          </cell>
          <cell r="B8" t="str">
            <v>RASTRO</v>
          </cell>
          <cell r="C8">
            <v>13132.32</v>
          </cell>
        </row>
        <row r="9">
          <cell r="A9">
            <v>203</v>
          </cell>
          <cell r="B9" t="str">
            <v>PANTEONES CIUDAD</v>
          </cell>
          <cell r="C9">
            <v>1844.79</v>
          </cell>
        </row>
        <row r="10">
          <cell r="A10">
            <v>204</v>
          </cell>
          <cell r="B10" t="str">
            <v>PANTEONES COMUNIDADES</v>
          </cell>
          <cell r="C10">
            <v>579.6</v>
          </cell>
        </row>
        <row r="11">
          <cell r="A11">
            <v>205</v>
          </cell>
          <cell r="B11" t="str">
            <v>ESTACIONAMIENTO MUSEO MOMIAS</v>
          </cell>
          <cell r="C11">
            <v>2508</v>
          </cell>
        </row>
        <row r="12">
          <cell r="A12">
            <v>206</v>
          </cell>
          <cell r="B12" t="str">
            <v>ESTACIONAMIENTO MERCADO HIDALG</v>
          </cell>
          <cell r="C12">
            <v>2648</v>
          </cell>
        </row>
        <row r="13">
          <cell r="A13">
            <v>210</v>
          </cell>
          <cell r="B13" t="str">
            <v>POR LIC. DE CONST. Y AMPLIACIO</v>
          </cell>
          <cell r="C13">
            <v>331.76</v>
          </cell>
        </row>
        <row r="14">
          <cell r="A14">
            <v>211</v>
          </cell>
          <cell r="B14" t="str">
            <v>POR LIC DE REGULARIZACION DE C</v>
          </cell>
          <cell r="C14">
            <v>7365.23</v>
          </cell>
        </row>
        <row r="15">
          <cell r="A15">
            <v>221</v>
          </cell>
          <cell r="B15" t="str">
            <v>LIC USO SUELO ALIN N. OFIC COM</v>
          </cell>
          <cell r="C15">
            <v>261.67</v>
          </cell>
        </row>
        <row r="16">
          <cell r="A16">
            <v>248</v>
          </cell>
          <cell r="B16" t="str">
            <v>ESTACIONAMIENTO EX. EST. FERRO</v>
          </cell>
          <cell r="C16">
            <v>4625</v>
          </cell>
        </row>
        <row r="17">
          <cell r="A17">
            <v>249</v>
          </cell>
          <cell r="B17" t="str">
            <v>REGUL. PROR.LIC.CONT.75% DER.</v>
          </cell>
          <cell r="C17">
            <v>312.26</v>
          </cell>
        </row>
        <row r="18">
          <cell r="A18">
            <v>253</v>
          </cell>
          <cell r="B18" t="str">
            <v>ESTACIONAMIENTO EMBAJADORAS  (</v>
          </cell>
          <cell r="C18">
            <v>9242</v>
          </cell>
        </row>
        <row r="19">
          <cell r="A19">
            <v>256</v>
          </cell>
          <cell r="B19" t="str">
            <v>POR ALINEAM. N° USO HABIT</v>
          </cell>
          <cell r="C19">
            <v>1095.1199999999999</v>
          </cell>
        </row>
        <row r="20">
          <cell r="A20">
            <v>268</v>
          </cell>
          <cell r="B20" t="str">
            <v>CASA DE LA CULTURA</v>
          </cell>
          <cell r="C20">
            <v>1518.48</v>
          </cell>
        </row>
        <row r="21">
          <cell r="A21">
            <v>271</v>
          </cell>
          <cell r="B21" t="str">
            <v>PENSION EST. MUSEO DE MOMIAS</v>
          </cell>
          <cell r="C21">
            <v>382.2</v>
          </cell>
        </row>
        <row r="22">
          <cell r="A22">
            <v>273</v>
          </cell>
          <cell r="B22" t="str">
            <v>PENSION EST. JARDIN EMBAJADORA</v>
          </cell>
          <cell r="C22">
            <v>382.2</v>
          </cell>
        </row>
        <row r="23">
          <cell r="A23">
            <v>274</v>
          </cell>
          <cell r="B23" t="str">
            <v>EXTENSION DE HORARIO</v>
          </cell>
          <cell r="C23">
            <v>3403</v>
          </cell>
        </row>
        <row r="24">
          <cell r="A24">
            <v>276</v>
          </cell>
          <cell r="B24" t="str">
            <v>CONSTANCIAS DIRECCION DE TRANS</v>
          </cell>
          <cell r="C24">
            <v>306.95999999999998</v>
          </cell>
        </row>
        <row r="25">
          <cell r="A25">
            <v>278</v>
          </cell>
          <cell r="B25" t="str">
            <v>CONSTANCIAS QUE EXPIDAN LAS DE</v>
          </cell>
          <cell r="C25">
            <v>153.47999999999999</v>
          </cell>
        </row>
        <row r="26">
          <cell r="A26">
            <v>291</v>
          </cell>
          <cell r="B26" t="str">
            <v>DICTAMEN DE FACTIBILIDAD PARA</v>
          </cell>
          <cell r="C26">
            <v>271.72000000000003</v>
          </cell>
        </row>
        <row r="27">
          <cell r="A27">
            <v>295</v>
          </cell>
          <cell r="B27" t="str">
            <v>CONSTANCIA DE UBICACION DE PRE</v>
          </cell>
          <cell r="C27">
            <v>77.180000000000007</v>
          </cell>
        </row>
        <row r="28">
          <cell r="A28">
            <v>400</v>
          </cell>
          <cell r="B28" t="str">
            <v>LOCALES PRESA DE LA OLLA</v>
          </cell>
          <cell r="C28">
            <v>614</v>
          </cell>
        </row>
        <row r="29">
          <cell r="A29">
            <v>405</v>
          </cell>
          <cell r="B29" t="str">
            <v>CENTRO DE CONVIVENCIA EL ENCIN</v>
          </cell>
          <cell r="C29">
            <v>1509</v>
          </cell>
        </row>
        <row r="30">
          <cell r="A30">
            <v>407</v>
          </cell>
          <cell r="B30" t="str">
            <v>MUSEO MOMIAS</v>
          </cell>
          <cell r="C30">
            <v>244676</v>
          </cell>
        </row>
        <row r="31">
          <cell r="A31">
            <v>408</v>
          </cell>
          <cell r="B31" t="str">
            <v>SALON CULTO A LA MUERTE</v>
          </cell>
          <cell r="C31">
            <v>17190</v>
          </cell>
        </row>
        <row r="32">
          <cell r="A32">
            <v>410</v>
          </cell>
          <cell r="B32" t="str">
            <v>MONUMENTO AL PIPILA</v>
          </cell>
          <cell r="C32">
            <v>4700</v>
          </cell>
        </row>
        <row r="33">
          <cell r="A33">
            <v>411</v>
          </cell>
          <cell r="B33" t="str">
            <v>MERCADO HIDALGO</v>
          </cell>
          <cell r="C33">
            <v>21527</v>
          </cell>
        </row>
        <row r="34">
          <cell r="A34">
            <v>412</v>
          </cell>
          <cell r="B34" t="str">
            <v>MERCADO EMBAJADORAS</v>
          </cell>
          <cell r="C34">
            <v>20350.8</v>
          </cell>
        </row>
        <row r="35">
          <cell r="A35">
            <v>414</v>
          </cell>
          <cell r="B35" t="str">
            <v>OTROS PRODUCTOS</v>
          </cell>
          <cell r="C35">
            <v>62</v>
          </cell>
        </row>
        <row r="36">
          <cell r="A36">
            <v>416</v>
          </cell>
          <cell r="B36" t="str">
            <v>MUSEO INTERACTIVO</v>
          </cell>
          <cell r="C36">
            <v>60</v>
          </cell>
        </row>
        <row r="37">
          <cell r="A37">
            <v>421</v>
          </cell>
          <cell r="B37" t="str">
            <v>DECLARACIONES, FORMATOS Y AVIS</v>
          </cell>
          <cell r="C37">
            <v>90</v>
          </cell>
        </row>
        <row r="38">
          <cell r="A38">
            <v>426</v>
          </cell>
          <cell r="B38" t="str">
            <v>AREAS OCUP POR HOT, REST, BARE</v>
          </cell>
          <cell r="C38">
            <v>1120</v>
          </cell>
        </row>
        <row r="39">
          <cell r="A39">
            <v>428</v>
          </cell>
          <cell r="B39" t="str">
            <v>COMERCIANTES SEMIFIJOS</v>
          </cell>
          <cell r="C39">
            <v>13247.85</v>
          </cell>
        </row>
        <row r="40">
          <cell r="A40">
            <v>429</v>
          </cell>
          <cell r="B40" t="str">
            <v>VTA DE INMUEBLES PROP DEL MPIO</v>
          </cell>
          <cell r="C40">
            <v>2161</v>
          </cell>
        </row>
        <row r="41">
          <cell r="A41">
            <v>431</v>
          </cell>
          <cell r="B41" t="str">
            <v>LOCALES MERCADO EMBAJADORAS</v>
          </cell>
          <cell r="C41">
            <v>406</v>
          </cell>
        </row>
        <row r="42">
          <cell r="A42">
            <v>433</v>
          </cell>
          <cell r="B42" t="str">
            <v>SOBRANTES</v>
          </cell>
          <cell r="C42">
            <v>162.13999999999999</v>
          </cell>
        </row>
        <row r="43">
          <cell r="A43">
            <v>437</v>
          </cell>
          <cell r="B43" t="str">
            <v>SANITARIOS MDO. EMBAJADORAS</v>
          </cell>
          <cell r="C43">
            <v>6056</v>
          </cell>
        </row>
        <row r="44">
          <cell r="A44">
            <v>438</v>
          </cell>
          <cell r="B44" t="str">
            <v>SANITARIOS MDO. HIDALGO</v>
          </cell>
          <cell r="C44">
            <v>8068</v>
          </cell>
        </row>
        <row r="45">
          <cell r="A45">
            <v>439</v>
          </cell>
          <cell r="B45" t="str">
            <v>SANITARIOS JARDIN REFORMA</v>
          </cell>
          <cell r="C45">
            <v>1292</v>
          </cell>
        </row>
        <row r="46">
          <cell r="A46">
            <v>443</v>
          </cell>
          <cell r="B46" t="str">
            <v>SANITARIOS FERROCARRIL</v>
          </cell>
          <cell r="C46">
            <v>1856</v>
          </cell>
        </row>
        <row r="47">
          <cell r="A47">
            <v>445</v>
          </cell>
          <cell r="B47" t="str">
            <v>SANITARIOS MUSEO MOMIAS</v>
          </cell>
          <cell r="C47">
            <v>4948</v>
          </cell>
        </row>
        <row r="48">
          <cell r="A48">
            <v>454</v>
          </cell>
          <cell r="B48" t="str">
            <v>FIESTAS TRADICIONALES</v>
          </cell>
          <cell r="C48">
            <v>25311.5</v>
          </cell>
        </row>
        <row r="49">
          <cell r="A49">
            <v>456</v>
          </cell>
          <cell r="B49" t="str">
            <v>JUEGOS MECANICOS</v>
          </cell>
          <cell r="C49">
            <v>154</v>
          </cell>
        </row>
        <row r="50">
          <cell r="A50">
            <v>470</v>
          </cell>
          <cell r="B50" t="str">
            <v>LOCALES ESTACION</v>
          </cell>
          <cell r="C50">
            <v>1034</v>
          </cell>
        </row>
        <row r="51">
          <cell r="A51">
            <v>472</v>
          </cell>
          <cell r="B51" t="str">
            <v>MERCADO GAVIRA</v>
          </cell>
          <cell r="C51">
            <v>360</v>
          </cell>
        </row>
        <row r="52">
          <cell r="A52">
            <v>479</v>
          </cell>
          <cell r="B52" t="str">
            <v>COMERCIANTES AMBULANTES</v>
          </cell>
          <cell r="C52">
            <v>420</v>
          </cell>
        </row>
        <row r="53">
          <cell r="A53">
            <v>483</v>
          </cell>
          <cell r="B53" t="str">
            <v>PROMOTOR TURISTICO</v>
          </cell>
          <cell r="C53">
            <v>1296</v>
          </cell>
        </row>
        <row r="54">
          <cell r="A54">
            <v>484</v>
          </cell>
          <cell r="B54" t="str">
            <v>PERMISO PARA ESPECTÁCULOS O CE</v>
          </cell>
          <cell r="C54">
            <v>418</v>
          </cell>
        </row>
        <row r="55">
          <cell r="A55">
            <v>497</v>
          </cell>
          <cell r="B55" t="str">
            <v>CENTRO ADOC</v>
          </cell>
          <cell r="C55">
            <v>600</v>
          </cell>
        </row>
        <row r="56">
          <cell r="A56">
            <v>502</v>
          </cell>
          <cell r="B56" t="str">
            <v>RECARGOS OTROS IMPTOS Y DERECH</v>
          </cell>
          <cell r="C56">
            <v>4238.5</v>
          </cell>
        </row>
        <row r="57">
          <cell r="A57">
            <v>507</v>
          </cell>
          <cell r="B57" t="str">
            <v>INF AL BANDO POLICIA Y BUEN GO</v>
          </cell>
          <cell r="C57">
            <v>2200</v>
          </cell>
        </row>
        <row r="58">
          <cell r="A58">
            <v>508</v>
          </cell>
          <cell r="B58" t="str">
            <v>INF LEY DE TRANSITO Y SU REGLA</v>
          </cell>
          <cell r="C58">
            <v>10976.29</v>
          </cell>
        </row>
        <row r="59">
          <cell r="A59">
            <v>509</v>
          </cell>
          <cell r="B59" t="str">
            <v>EXTEMP VERIFICACION AMB VEHICU</v>
          </cell>
          <cell r="C59">
            <v>704</v>
          </cell>
        </row>
        <row r="60">
          <cell r="A60">
            <v>510</v>
          </cell>
          <cell r="B60" t="str">
            <v>ADMTVAS NO FISCALES *FEDERALES</v>
          </cell>
          <cell r="C60">
            <v>3866.33</v>
          </cell>
        </row>
      </sheetData>
      <sheetData sheetId="81" refreshError="1">
        <row r="1">
          <cell r="A1">
            <v>203</v>
          </cell>
          <cell r="B1" t="str">
            <v>PANTEONES CIUDAD</v>
          </cell>
          <cell r="C1">
            <v>289.8</v>
          </cell>
        </row>
        <row r="2">
          <cell r="A2">
            <v>204</v>
          </cell>
          <cell r="B2" t="str">
            <v>PANTEONES COMUNIDADES</v>
          </cell>
          <cell r="C2">
            <v>289.8</v>
          </cell>
        </row>
        <row r="3">
          <cell r="A3">
            <v>411</v>
          </cell>
          <cell r="B3" t="str">
            <v>MERCADO HIDALGO</v>
          </cell>
          <cell r="C3">
            <v>515</v>
          </cell>
        </row>
        <row r="4">
          <cell r="A4">
            <v>428</v>
          </cell>
          <cell r="B4" t="str">
            <v>COMERCIANTES SEMIFIJOS</v>
          </cell>
          <cell r="C4">
            <v>672</v>
          </cell>
        </row>
        <row r="5">
          <cell r="A5">
            <v>447</v>
          </cell>
          <cell r="B5" t="str">
            <v>LAS CALAS</v>
          </cell>
          <cell r="C5">
            <v>330</v>
          </cell>
        </row>
        <row r="6">
          <cell r="A6">
            <v>479</v>
          </cell>
          <cell r="B6" t="str">
            <v>COMERCIANTES AMBULANTES</v>
          </cell>
          <cell r="C6">
            <v>280</v>
          </cell>
        </row>
        <row r="7">
          <cell r="A7">
            <v>507</v>
          </cell>
          <cell r="B7" t="str">
            <v>INF AL BANDO POLICIA Y B</v>
          </cell>
          <cell r="C7">
            <v>1650</v>
          </cell>
        </row>
        <row r="8">
          <cell r="A8">
            <v>508</v>
          </cell>
          <cell r="B8" t="str">
            <v>INF LEY DE TRANSITO Y SU</v>
          </cell>
          <cell r="C8">
            <v>6838.05</v>
          </cell>
        </row>
      </sheetData>
      <sheetData sheetId="82" refreshError="1">
        <row r="1">
          <cell r="A1">
            <v>1</v>
          </cell>
          <cell r="B1" t="str">
            <v>IMPTO. PREDIAL URBANO CORRIENT</v>
          </cell>
          <cell r="C1">
            <v>32843.94</v>
          </cell>
        </row>
        <row r="2">
          <cell r="A2">
            <v>2</v>
          </cell>
          <cell r="B2" t="str">
            <v>IMPTO. PREDIAL RUSTICO CORRIEN</v>
          </cell>
          <cell r="C2">
            <v>1563.96</v>
          </cell>
        </row>
        <row r="3">
          <cell r="A3">
            <v>4</v>
          </cell>
          <cell r="B3" t="str">
            <v>RECARGOS *3%*</v>
          </cell>
          <cell r="C3">
            <v>11907.25</v>
          </cell>
        </row>
        <row r="4">
          <cell r="A4">
            <v>7</v>
          </cell>
          <cell r="B4" t="str">
            <v>IMPTO. PREDIAL URBANO REZAGO</v>
          </cell>
          <cell r="C4">
            <v>19542.04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4062.26</v>
          </cell>
        </row>
        <row r="7">
          <cell r="A7">
            <v>14</v>
          </cell>
          <cell r="B7" t="str">
            <v>C.O.A.*20%*</v>
          </cell>
          <cell r="C7">
            <v>218</v>
          </cell>
        </row>
        <row r="8">
          <cell r="A8">
            <v>103</v>
          </cell>
          <cell r="B8" t="str">
            <v>TRASLACION DE DOMINIO</v>
          </cell>
          <cell r="C8">
            <v>6343.06</v>
          </cell>
        </row>
        <row r="9">
          <cell r="A9">
            <v>104</v>
          </cell>
          <cell r="B9" t="str">
            <v>SOBRE DIVISION Y LOTIFICACION</v>
          </cell>
          <cell r="C9">
            <v>6191.01</v>
          </cell>
        </row>
        <row r="10">
          <cell r="A10">
            <v>107</v>
          </cell>
          <cell r="B10" t="str">
            <v>VIDEO JUEGOS Y FUT-BOLITOS</v>
          </cell>
          <cell r="C10">
            <v>356</v>
          </cell>
        </row>
        <row r="11">
          <cell r="A11">
            <v>110</v>
          </cell>
          <cell r="B11" t="str">
            <v>ESPECTACULOS PUBLICOS ESPORADI</v>
          </cell>
          <cell r="C11">
            <v>1518</v>
          </cell>
        </row>
        <row r="12">
          <cell r="A12">
            <v>112</v>
          </cell>
          <cell r="B12" t="str">
            <v>ESPECTACULOS PUBLICOS PERMANEN</v>
          </cell>
          <cell r="C12">
            <v>15215.64</v>
          </cell>
        </row>
        <row r="13">
          <cell r="A13">
            <v>200</v>
          </cell>
          <cell r="B13" t="str">
            <v>RASTRO</v>
          </cell>
          <cell r="C13">
            <v>4698.09</v>
          </cell>
        </row>
        <row r="14">
          <cell r="A14">
            <v>202</v>
          </cell>
          <cell r="B14" t="str">
            <v>SEGURIDAD PUBLICA PERIODO MENS</v>
          </cell>
          <cell r="C14">
            <v>17830.34</v>
          </cell>
        </row>
        <row r="15">
          <cell r="A15">
            <v>203</v>
          </cell>
          <cell r="B15" t="str">
            <v>PANTEONES CIUDAD</v>
          </cell>
          <cell r="C15">
            <v>2264.11</v>
          </cell>
        </row>
        <row r="16">
          <cell r="A16">
            <v>205</v>
          </cell>
          <cell r="B16" t="str">
            <v>ESTACIONAMIENTO MUSEO MOMIAS</v>
          </cell>
          <cell r="C16">
            <v>190</v>
          </cell>
        </row>
        <row r="17">
          <cell r="A17">
            <v>206</v>
          </cell>
          <cell r="B17" t="str">
            <v>ESTACIONAMIENTO MERCADO HIDALG</v>
          </cell>
          <cell r="C17">
            <v>817</v>
          </cell>
        </row>
        <row r="18">
          <cell r="A18">
            <v>210</v>
          </cell>
          <cell r="B18" t="str">
            <v>POR LIC. DE CONST. Y AMPLIACIO</v>
          </cell>
          <cell r="C18">
            <v>718.43</v>
          </cell>
        </row>
        <row r="19">
          <cell r="A19">
            <v>211</v>
          </cell>
          <cell r="B19" t="str">
            <v>POR LIC DE REGULARIZACION DE C</v>
          </cell>
          <cell r="C19">
            <v>1736.37</v>
          </cell>
        </row>
        <row r="20">
          <cell r="A20">
            <v>217</v>
          </cell>
          <cell r="B20" t="str">
            <v>ANALISIS DE FAC PARA DIV LOT O</v>
          </cell>
          <cell r="C20">
            <v>239.81</v>
          </cell>
        </row>
        <row r="21">
          <cell r="A21">
            <v>221</v>
          </cell>
          <cell r="B21" t="str">
            <v>LIC USO SUELO ALIN N. OFIC COM</v>
          </cell>
          <cell r="C21">
            <v>2613.2800000000002</v>
          </cell>
        </row>
        <row r="22">
          <cell r="A22">
            <v>229</v>
          </cell>
          <cell r="B22" t="str">
            <v>CONSTANCIAS DE VALOR FISCAL</v>
          </cell>
          <cell r="C22">
            <v>1089</v>
          </cell>
        </row>
        <row r="23">
          <cell r="A23">
            <v>248</v>
          </cell>
          <cell r="B23" t="str">
            <v>ESTACIONAMIENTO EX. EST. FERRO</v>
          </cell>
          <cell r="C23">
            <v>6743</v>
          </cell>
        </row>
        <row r="24">
          <cell r="A24">
            <v>252</v>
          </cell>
          <cell r="B24" t="str">
            <v>RESOLUCION DE IMPACTO AMBIENTA</v>
          </cell>
          <cell r="C24">
            <v>371.12</v>
          </cell>
        </row>
        <row r="25">
          <cell r="A25">
            <v>253</v>
          </cell>
          <cell r="B25" t="str">
            <v>ESTACIONAMIENTO EMBAJADORAS  (</v>
          </cell>
          <cell r="C25">
            <v>2024</v>
          </cell>
        </row>
        <row r="26">
          <cell r="A26">
            <v>254</v>
          </cell>
          <cell r="B26" t="str">
            <v>POR CERTIF.TERMINO DE OBRA</v>
          </cell>
          <cell r="C26">
            <v>507.28</v>
          </cell>
        </row>
        <row r="27">
          <cell r="A27">
            <v>256</v>
          </cell>
          <cell r="B27" t="str">
            <v>POR ALINEAM. N° USO HABIT</v>
          </cell>
          <cell r="C27">
            <v>5743.96</v>
          </cell>
        </row>
        <row r="28">
          <cell r="A28">
            <v>267</v>
          </cell>
          <cell r="B28" t="str">
            <v>CONSTANCIA  DE VERIFICACION PR</v>
          </cell>
          <cell r="C28">
            <v>135.86000000000001</v>
          </cell>
        </row>
        <row r="29">
          <cell r="A29">
            <v>272</v>
          </cell>
          <cell r="B29" t="str">
            <v>PENSION EST. EX ESTACION DEL F</v>
          </cell>
          <cell r="C29">
            <v>764.4</v>
          </cell>
        </row>
        <row r="30">
          <cell r="A30">
            <v>273</v>
          </cell>
          <cell r="B30" t="str">
            <v>PENSION EST. JARDIN EMBAJADORA</v>
          </cell>
          <cell r="C30">
            <v>1856.4</v>
          </cell>
        </row>
        <row r="31">
          <cell r="A31">
            <v>274</v>
          </cell>
          <cell r="B31" t="str">
            <v>EXTENSION DE HORARIO</v>
          </cell>
          <cell r="C31">
            <v>42877.8</v>
          </cell>
        </row>
        <row r="32">
          <cell r="A32">
            <v>276</v>
          </cell>
          <cell r="B32" t="str">
            <v>CONSTANCIAS DIRECCION DE TRANS</v>
          </cell>
          <cell r="C32">
            <v>1151.0999999999999</v>
          </cell>
        </row>
        <row r="33">
          <cell r="A33">
            <v>278</v>
          </cell>
          <cell r="B33" t="str">
            <v>CONSTANCIAS QUE EXPIDAN LAS DE</v>
          </cell>
          <cell r="C33">
            <v>1151.54</v>
          </cell>
        </row>
        <row r="34">
          <cell r="A34">
            <v>295</v>
          </cell>
          <cell r="B34" t="str">
            <v>CONSTANCIA DE UBICACION DE PRE</v>
          </cell>
          <cell r="C34">
            <v>8181.08</v>
          </cell>
        </row>
        <row r="35">
          <cell r="A35">
            <v>400</v>
          </cell>
          <cell r="B35" t="str">
            <v>LOCALES PRESA DE LA OLLA</v>
          </cell>
          <cell r="C35">
            <v>1228</v>
          </cell>
        </row>
        <row r="36">
          <cell r="A36">
            <v>405</v>
          </cell>
          <cell r="B36" t="str">
            <v>CENTRO DE CONVIVENCIA EL ENCIN</v>
          </cell>
          <cell r="C36">
            <v>244</v>
          </cell>
        </row>
        <row r="37">
          <cell r="A37">
            <v>407</v>
          </cell>
          <cell r="B37" t="str">
            <v>MUSEO MOMIAS</v>
          </cell>
          <cell r="C37">
            <v>13914</v>
          </cell>
        </row>
        <row r="38">
          <cell r="A38">
            <v>408</v>
          </cell>
          <cell r="B38" t="str">
            <v>SALON CULTO A LA MUERTE</v>
          </cell>
          <cell r="C38">
            <v>555</v>
          </cell>
        </row>
        <row r="39">
          <cell r="A39">
            <v>410</v>
          </cell>
          <cell r="B39" t="str">
            <v>MONUMENTO AL PIPILA</v>
          </cell>
          <cell r="C39">
            <v>290</v>
          </cell>
        </row>
        <row r="40">
          <cell r="A40">
            <v>411</v>
          </cell>
          <cell r="B40" t="str">
            <v>MERCADO HIDALGO</v>
          </cell>
          <cell r="C40">
            <v>19322.52</v>
          </cell>
        </row>
        <row r="41">
          <cell r="A41">
            <v>412</v>
          </cell>
          <cell r="B41" t="str">
            <v>MERCADO EMBAJADORAS</v>
          </cell>
          <cell r="C41">
            <v>11963.7</v>
          </cell>
        </row>
        <row r="42">
          <cell r="A42">
            <v>414</v>
          </cell>
          <cell r="B42" t="str">
            <v>OTROS PRODUCTOS</v>
          </cell>
          <cell r="C42">
            <v>17.399999999999999</v>
          </cell>
        </row>
        <row r="43">
          <cell r="A43">
            <v>421</v>
          </cell>
          <cell r="B43" t="str">
            <v>DECLARACIONES, FORMATOS Y AVIS</v>
          </cell>
          <cell r="C43">
            <v>117</v>
          </cell>
        </row>
        <row r="44">
          <cell r="A44">
            <v>426</v>
          </cell>
          <cell r="B44" t="str">
            <v>AREAS OCUP POR HOT, REST, BARE</v>
          </cell>
          <cell r="C44">
            <v>31935.19</v>
          </cell>
        </row>
        <row r="45">
          <cell r="A45">
            <v>428</v>
          </cell>
          <cell r="B45" t="str">
            <v>COMERCIANTES SEMIFIJOS</v>
          </cell>
          <cell r="C45">
            <v>22586</v>
          </cell>
        </row>
        <row r="46">
          <cell r="A46">
            <v>429</v>
          </cell>
          <cell r="B46" t="str">
            <v>VTA DE INMUEBLES PROP DEL MPIO</v>
          </cell>
          <cell r="C46">
            <v>618324</v>
          </cell>
        </row>
        <row r="47">
          <cell r="A47">
            <v>433</v>
          </cell>
          <cell r="B47" t="str">
            <v>SOBRANTES</v>
          </cell>
          <cell r="C47">
            <v>2.57</v>
          </cell>
        </row>
        <row r="48">
          <cell r="A48">
            <v>436</v>
          </cell>
          <cell r="B48" t="str">
            <v>SANITARIOS PRESA DE LA OLLA</v>
          </cell>
          <cell r="C48">
            <v>4650</v>
          </cell>
        </row>
        <row r="49">
          <cell r="A49">
            <v>437</v>
          </cell>
          <cell r="B49" t="str">
            <v>SANITARIOS MDO. EMBAJADORAS</v>
          </cell>
          <cell r="C49">
            <v>740</v>
          </cell>
        </row>
        <row r="50">
          <cell r="A50">
            <v>438</v>
          </cell>
          <cell r="B50" t="str">
            <v>SANITARIOS MDO. HIDALGO</v>
          </cell>
          <cell r="C50">
            <v>1860</v>
          </cell>
        </row>
        <row r="51">
          <cell r="A51">
            <v>439</v>
          </cell>
          <cell r="B51" t="str">
            <v>SANITARIOS JARDIN REFORMA</v>
          </cell>
          <cell r="C51">
            <v>532</v>
          </cell>
        </row>
        <row r="52">
          <cell r="A52">
            <v>443</v>
          </cell>
          <cell r="B52" t="str">
            <v>SANITARIOS FERROCARRIL</v>
          </cell>
          <cell r="C52">
            <v>1572</v>
          </cell>
        </row>
        <row r="53">
          <cell r="A53">
            <v>445</v>
          </cell>
          <cell r="B53" t="str">
            <v>SANITARIOS MUSEO MOMIAS</v>
          </cell>
          <cell r="C53">
            <v>476</v>
          </cell>
        </row>
        <row r="54">
          <cell r="A54">
            <v>447</v>
          </cell>
          <cell r="B54" t="str">
            <v>LAS CALAS</v>
          </cell>
          <cell r="C54">
            <v>160</v>
          </cell>
        </row>
        <row r="55">
          <cell r="A55">
            <v>454</v>
          </cell>
          <cell r="B55" t="str">
            <v>FIESTAS TRADICIONALES</v>
          </cell>
          <cell r="C55">
            <v>284</v>
          </cell>
        </row>
        <row r="56">
          <cell r="A56">
            <v>470</v>
          </cell>
          <cell r="B56" t="str">
            <v>LOCALES ESTACION</v>
          </cell>
          <cell r="C56">
            <v>1381.65</v>
          </cell>
        </row>
        <row r="57">
          <cell r="A57">
            <v>472</v>
          </cell>
          <cell r="B57" t="str">
            <v>MERCADO GAVIRA</v>
          </cell>
          <cell r="C57">
            <v>360</v>
          </cell>
        </row>
        <row r="58">
          <cell r="A58">
            <v>477</v>
          </cell>
          <cell r="B58" t="str">
            <v>PADRON DIRECTOR RESPONSABLE DE</v>
          </cell>
          <cell r="C58">
            <v>2580</v>
          </cell>
        </row>
        <row r="59">
          <cell r="A59">
            <v>484</v>
          </cell>
          <cell r="B59" t="str">
            <v>PERMISO PARA ESPECTÁCULOS O CE</v>
          </cell>
          <cell r="C59">
            <v>627</v>
          </cell>
        </row>
        <row r="60">
          <cell r="A60">
            <v>485</v>
          </cell>
          <cell r="B60" t="str">
            <v>SELLADO DE BOLETOS</v>
          </cell>
          <cell r="C60">
            <v>225</v>
          </cell>
        </row>
        <row r="61">
          <cell r="A61">
            <v>491</v>
          </cell>
          <cell r="B61" t="str">
            <v>ESTRUCTURAS, CONSTRUCCIONES O</v>
          </cell>
          <cell r="C61">
            <v>99</v>
          </cell>
        </row>
        <row r="62">
          <cell r="A62">
            <v>502</v>
          </cell>
          <cell r="B62" t="str">
            <v>RECARGOS OTROS IMPTOS Y DERECH</v>
          </cell>
          <cell r="C62">
            <v>3237.65</v>
          </cell>
        </row>
        <row r="63">
          <cell r="A63">
            <v>503</v>
          </cell>
          <cell r="B63" t="str">
            <v>AVISO EXTEMP TRASLACION DE DOM</v>
          </cell>
          <cell r="C63">
            <v>295.5</v>
          </cell>
        </row>
        <row r="64">
          <cell r="A64">
            <v>505</v>
          </cell>
          <cell r="B64" t="str">
            <v>INF AL REG. DE CONST Y CONSER</v>
          </cell>
          <cell r="C64">
            <v>650</v>
          </cell>
        </row>
        <row r="65">
          <cell r="A65">
            <v>507</v>
          </cell>
          <cell r="B65" t="str">
            <v>INF AL BANDO POLICIA Y BUEN GO</v>
          </cell>
          <cell r="C65">
            <v>2430</v>
          </cell>
        </row>
        <row r="66">
          <cell r="A66">
            <v>508</v>
          </cell>
          <cell r="B66" t="str">
            <v>INF LEY DE TRANSITO Y SU REGLA</v>
          </cell>
          <cell r="C66">
            <v>6120</v>
          </cell>
        </row>
        <row r="67">
          <cell r="A67">
            <v>509</v>
          </cell>
          <cell r="B67" t="str">
            <v>EXTEMP VERIFICACION AMB VEHICU</v>
          </cell>
          <cell r="C67">
            <v>2041</v>
          </cell>
        </row>
        <row r="68">
          <cell r="A68">
            <v>536</v>
          </cell>
          <cell r="B68" t="str">
            <v>PADRON DE PROVEEDORES</v>
          </cell>
          <cell r="C68">
            <v>618</v>
          </cell>
        </row>
        <row r="69">
          <cell r="A69">
            <v>706</v>
          </cell>
          <cell r="B69" t="str">
            <v>CREDITOS BANCARIOS</v>
          </cell>
          <cell r="C69">
            <v>39940</v>
          </cell>
        </row>
        <row r="70">
          <cell r="A70">
            <v>721</v>
          </cell>
          <cell r="B70" t="str">
            <v>APOYO AL EMPRENDEDOR</v>
          </cell>
          <cell r="C70">
            <v>117932</v>
          </cell>
        </row>
        <row r="71">
          <cell r="A71">
            <v>888</v>
          </cell>
          <cell r="B71" t="str">
            <v>COBROS SIMAPAG</v>
          </cell>
          <cell r="C71">
            <v>126</v>
          </cell>
        </row>
        <row r="72">
          <cell r="A72">
            <v>892</v>
          </cell>
          <cell r="B72" t="str">
            <v>REPARACION DE DAÑOS</v>
          </cell>
          <cell r="C72">
            <v>3603</v>
          </cell>
        </row>
      </sheetData>
      <sheetData sheetId="83" refreshError="1">
        <row r="1">
          <cell r="A1">
            <v>1</v>
          </cell>
          <cell r="B1" t="str">
            <v>IMPTO. PREDIAL URBANO CORRIENT</v>
          </cell>
          <cell r="C1">
            <v>14389.6</v>
          </cell>
        </row>
        <row r="2">
          <cell r="A2">
            <v>2</v>
          </cell>
          <cell r="B2" t="str">
            <v>IMPTO. PREDIAL RUSTICO CORRIEN</v>
          </cell>
          <cell r="C2">
            <v>1703.23</v>
          </cell>
        </row>
        <row r="3">
          <cell r="A3">
            <v>4</v>
          </cell>
          <cell r="B3" t="str">
            <v>RECARGOS *3%*</v>
          </cell>
          <cell r="C3">
            <v>10494.69</v>
          </cell>
        </row>
        <row r="4">
          <cell r="A4">
            <v>7</v>
          </cell>
          <cell r="B4" t="str">
            <v>IMPTO. PREDIAL URBANO REZAGO</v>
          </cell>
          <cell r="C4">
            <v>27328.95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2693.84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2670.26</v>
          </cell>
        </row>
        <row r="9">
          <cell r="A9">
            <v>104</v>
          </cell>
          <cell r="B9" t="str">
            <v>SOBRE DIVISION Y LOTIFICACION</v>
          </cell>
          <cell r="C9">
            <v>450</v>
          </cell>
        </row>
        <row r="10">
          <cell r="A10">
            <v>106</v>
          </cell>
          <cell r="B10" t="str">
            <v>BILLARES Y BOLICHES</v>
          </cell>
          <cell r="C10">
            <v>445</v>
          </cell>
        </row>
        <row r="11">
          <cell r="A11">
            <v>107</v>
          </cell>
          <cell r="B11" t="str">
            <v>VIDEO JUEGOS Y FUT-BOLITOS</v>
          </cell>
          <cell r="C11">
            <v>356</v>
          </cell>
        </row>
        <row r="12">
          <cell r="A12">
            <v>112</v>
          </cell>
          <cell r="B12" t="str">
            <v>ESPECTACULOS PUBLICOS PERMANEN</v>
          </cell>
          <cell r="C12">
            <v>6091.8</v>
          </cell>
        </row>
        <row r="13">
          <cell r="A13">
            <v>200</v>
          </cell>
          <cell r="B13" t="str">
            <v>RASTRO</v>
          </cell>
          <cell r="C13">
            <v>3690.51</v>
          </cell>
        </row>
        <row r="14">
          <cell r="A14">
            <v>202</v>
          </cell>
          <cell r="B14" t="str">
            <v>SEGURIDAD PUBLICA PERIODO MENS</v>
          </cell>
          <cell r="C14">
            <v>17830.34</v>
          </cell>
        </row>
        <row r="15">
          <cell r="A15">
            <v>203</v>
          </cell>
          <cell r="B15" t="str">
            <v>PANTEONES CIUDAD</v>
          </cell>
          <cell r="C15">
            <v>579.6</v>
          </cell>
        </row>
        <row r="16">
          <cell r="A16">
            <v>205</v>
          </cell>
          <cell r="B16" t="str">
            <v>ESTACIONAMIENTO MUSEO MOMIAS</v>
          </cell>
          <cell r="C16">
            <v>138</v>
          </cell>
        </row>
        <row r="17">
          <cell r="A17">
            <v>206</v>
          </cell>
          <cell r="B17" t="str">
            <v>ESTACIONAMIENTO MERCADO HIDALG</v>
          </cell>
          <cell r="C17">
            <v>864</v>
          </cell>
        </row>
        <row r="18">
          <cell r="A18">
            <v>210</v>
          </cell>
          <cell r="B18" t="str">
            <v>POR LIC. DE CONST. Y AMPLIACIO</v>
          </cell>
          <cell r="C18">
            <v>10166.290000000001</v>
          </cell>
        </row>
        <row r="19">
          <cell r="A19">
            <v>211</v>
          </cell>
          <cell r="B19" t="str">
            <v>POR LIC DE REGULARIZACION DE C</v>
          </cell>
          <cell r="C19">
            <v>2965.74</v>
          </cell>
        </row>
        <row r="20">
          <cell r="A20">
            <v>217</v>
          </cell>
          <cell r="B20" t="str">
            <v>ANALISIS DE FAC PARA DIV LOT O</v>
          </cell>
          <cell r="C20">
            <v>239.81</v>
          </cell>
        </row>
        <row r="21">
          <cell r="A21">
            <v>221</v>
          </cell>
          <cell r="B21" t="str">
            <v>LIC USO SUELO ALIN N. OFIC COM</v>
          </cell>
          <cell r="C21">
            <v>853.39</v>
          </cell>
        </row>
        <row r="22">
          <cell r="A22">
            <v>229</v>
          </cell>
          <cell r="B22" t="str">
            <v>CONSTANCIAS DE VALOR FISCAL</v>
          </cell>
          <cell r="C22">
            <v>1089</v>
          </cell>
        </row>
        <row r="23">
          <cell r="A23">
            <v>244</v>
          </cell>
          <cell r="B23" t="str">
            <v>EXP DE LIC O PERM P/ ESTAB DE</v>
          </cell>
          <cell r="C23">
            <v>2044.13</v>
          </cell>
        </row>
        <row r="24">
          <cell r="A24">
            <v>248</v>
          </cell>
          <cell r="B24" t="str">
            <v>ESTACIONAMIENTO EX. EST. FERRO</v>
          </cell>
          <cell r="C24">
            <v>794</v>
          </cell>
        </row>
        <row r="25">
          <cell r="A25">
            <v>252</v>
          </cell>
          <cell r="B25" t="str">
            <v>RESOLUCION DE IMPACTO AMBIENTA</v>
          </cell>
          <cell r="C25">
            <v>371.12</v>
          </cell>
        </row>
        <row r="26">
          <cell r="A26">
            <v>253</v>
          </cell>
          <cell r="B26" t="str">
            <v>ESTACIONAMIENTO EMBAJADORAS  (</v>
          </cell>
          <cell r="C26">
            <v>1648</v>
          </cell>
        </row>
        <row r="27">
          <cell r="A27">
            <v>254</v>
          </cell>
          <cell r="B27" t="str">
            <v>POR CERTIF.TERMINO DE OBRA</v>
          </cell>
          <cell r="C27">
            <v>112.4</v>
          </cell>
        </row>
        <row r="28">
          <cell r="A28">
            <v>256</v>
          </cell>
          <cell r="B28" t="str">
            <v>POR ALINEAM. N° USO HABIT</v>
          </cell>
          <cell r="C28">
            <v>10329.450000000001</v>
          </cell>
        </row>
        <row r="29">
          <cell r="A29">
            <v>266</v>
          </cell>
          <cell r="B29" t="str">
            <v>DICTAMEN DE FACTIBILIDAD PROTE</v>
          </cell>
          <cell r="C29">
            <v>407.6</v>
          </cell>
        </row>
        <row r="30">
          <cell r="A30">
            <v>268</v>
          </cell>
          <cell r="B30" t="str">
            <v>CASA DE LA CULTURA</v>
          </cell>
          <cell r="C30">
            <v>535.91999999999996</v>
          </cell>
        </row>
        <row r="31">
          <cell r="A31">
            <v>271</v>
          </cell>
          <cell r="B31" t="str">
            <v>PENSION EST. MUSEO DE MOMIAS</v>
          </cell>
          <cell r="C31">
            <v>764.4</v>
          </cell>
        </row>
        <row r="32">
          <cell r="A32">
            <v>273</v>
          </cell>
          <cell r="B32" t="str">
            <v>PENSION EST. JARDIN EMBAJADORA</v>
          </cell>
          <cell r="C32">
            <v>764.4</v>
          </cell>
        </row>
        <row r="33">
          <cell r="A33">
            <v>274</v>
          </cell>
          <cell r="B33" t="str">
            <v>EXTENSION DE HORARIO</v>
          </cell>
          <cell r="C33">
            <v>50364.4</v>
          </cell>
        </row>
        <row r="34">
          <cell r="A34">
            <v>276</v>
          </cell>
          <cell r="B34" t="str">
            <v>CONSTANCIAS DIRECCION DE TRANS</v>
          </cell>
          <cell r="C34">
            <v>920.88</v>
          </cell>
        </row>
        <row r="35">
          <cell r="A35">
            <v>278</v>
          </cell>
          <cell r="B35" t="str">
            <v>CONSTANCIAS QUE EXPIDAN LAS DE</v>
          </cell>
          <cell r="C35">
            <v>230.22</v>
          </cell>
        </row>
        <row r="36">
          <cell r="A36">
            <v>289</v>
          </cell>
          <cell r="B36" t="str">
            <v>CONFORMIDAD PARA QUEMA DE FUEG</v>
          </cell>
          <cell r="C36">
            <v>115.74</v>
          </cell>
        </row>
        <row r="37">
          <cell r="A37">
            <v>291</v>
          </cell>
          <cell r="B37" t="str">
            <v>DICTAMEN DE FACTIBILIDAD PARA</v>
          </cell>
          <cell r="C37">
            <v>67.930000000000007</v>
          </cell>
        </row>
        <row r="38">
          <cell r="A38">
            <v>293</v>
          </cell>
          <cell r="B38" t="str">
            <v>SERVICIOS EXTRAORDINARIOS</v>
          </cell>
          <cell r="C38">
            <v>296.89</v>
          </cell>
        </row>
        <row r="39">
          <cell r="A39">
            <v>295</v>
          </cell>
          <cell r="B39" t="str">
            <v>CONSTANCIA DE UBICACION DE PRE</v>
          </cell>
          <cell r="C39">
            <v>231.54</v>
          </cell>
        </row>
        <row r="40">
          <cell r="A40">
            <v>400</v>
          </cell>
          <cell r="B40" t="str">
            <v>LOCALES PRESA DE LA OLLA</v>
          </cell>
          <cell r="C40">
            <v>1228</v>
          </cell>
        </row>
        <row r="41">
          <cell r="A41">
            <v>405</v>
          </cell>
          <cell r="B41" t="str">
            <v>CENTRO DE CONVIVENCIA EL ENCIN</v>
          </cell>
          <cell r="C41">
            <v>266</v>
          </cell>
        </row>
        <row r="42">
          <cell r="A42">
            <v>407</v>
          </cell>
          <cell r="B42" t="str">
            <v>MUSEO MOMIAS</v>
          </cell>
          <cell r="C42">
            <v>13279</v>
          </cell>
        </row>
        <row r="43">
          <cell r="A43">
            <v>408</v>
          </cell>
          <cell r="B43" t="str">
            <v>SALON CULTO A LA MUERTE</v>
          </cell>
          <cell r="C43">
            <v>360</v>
          </cell>
        </row>
        <row r="44">
          <cell r="A44">
            <v>410</v>
          </cell>
          <cell r="B44" t="str">
            <v>MONUMENTO AL PIPILA</v>
          </cell>
          <cell r="C44">
            <v>270</v>
          </cell>
        </row>
        <row r="45">
          <cell r="A45">
            <v>411</v>
          </cell>
          <cell r="B45" t="str">
            <v>MERCADO HIDALGO</v>
          </cell>
          <cell r="C45">
            <v>16475.91</v>
          </cell>
        </row>
        <row r="46">
          <cell r="A46">
            <v>412</v>
          </cell>
          <cell r="B46" t="str">
            <v>MERCADO EMBAJADORAS</v>
          </cell>
          <cell r="C46">
            <v>4534.96</v>
          </cell>
        </row>
        <row r="47">
          <cell r="A47">
            <v>414</v>
          </cell>
          <cell r="B47" t="str">
            <v>OTROS PRODUCTOS</v>
          </cell>
          <cell r="C47">
            <v>234.01</v>
          </cell>
        </row>
        <row r="48">
          <cell r="A48">
            <v>416</v>
          </cell>
          <cell r="B48" t="str">
            <v>MUSEO INTERACTIVO</v>
          </cell>
          <cell r="C48">
            <v>40</v>
          </cell>
        </row>
        <row r="49">
          <cell r="A49">
            <v>426</v>
          </cell>
          <cell r="B49" t="str">
            <v>AREAS OCUP POR HOT, REST, BARE</v>
          </cell>
          <cell r="C49">
            <v>2493.7600000000002</v>
          </cell>
        </row>
        <row r="50">
          <cell r="A50">
            <v>428</v>
          </cell>
          <cell r="B50" t="str">
            <v>COMERCIANTES SEMIFIJOS</v>
          </cell>
          <cell r="C50">
            <v>16889</v>
          </cell>
        </row>
        <row r="51">
          <cell r="A51">
            <v>429</v>
          </cell>
          <cell r="B51" t="str">
            <v>VTA DE INMUEBLES PROP DEL MPIO</v>
          </cell>
          <cell r="C51">
            <v>21028</v>
          </cell>
        </row>
        <row r="52">
          <cell r="A52">
            <v>433</v>
          </cell>
          <cell r="B52" t="str">
            <v>SOBRANTES</v>
          </cell>
          <cell r="C52">
            <v>1.28</v>
          </cell>
        </row>
        <row r="53">
          <cell r="A53">
            <v>437</v>
          </cell>
          <cell r="B53" t="str">
            <v>SANITARIOS MDO. EMBAJADORAS</v>
          </cell>
          <cell r="C53">
            <v>642</v>
          </cell>
        </row>
        <row r="54">
          <cell r="A54">
            <v>438</v>
          </cell>
          <cell r="B54" t="str">
            <v>SANITARIOS MDO. HIDALGO</v>
          </cell>
          <cell r="C54">
            <v>1100</v>
          </cell>
        </row>
        <row r="55">
          <cell r="A55">
            <v>439</v>
          </cell>
          <cell r="B55" t="str">
            <v>SANITARIOS JARDIN REFORMA</v>
          </cell>
          <cell r="C55">
            <v>532</v>
          </cell>
        </row>
        <row r="56">
          <cell r="A56">
            <v>443</v>
          </cell>
          <cell r="B56" t="str">
            <v>SANITARIOS FERROCARRIL</v>
          </cell>
          <cell r="C56">
            <v>660</v>
          </cell>
        </row>
        <row r="57">
          <cell r="A57">
            <v>445</v>
          </cell>
          <cell r="B57" t="str">
            <v>SANITARIOS MUSEO MOMIAS</v>
          </cell>
          <cell r="C57">
            <v>220</v>
          </cell>
        </row>
        <row r="58">
          <cell r="A58">
            <v>447</v>
          </cell>
          <cell r="B58" t="str">
            <v>LAS CALAS</v>
          </cell>
          <cell r="C58">
            <v>100</v>
          </cell>
        </row>
        <row r="59">
          <cell r="A59">
            <v>454</v>
          </cell>
          <cell r="B59" t="str">
            <v>FIESTAS TRADICIONALES</v>
          </cell>
          <cell r="C59">
            <v>1396.5</v>
          </cell>
        </row>
        <row r="60">
          <cell r="A60">
            <v>457</v>
          </cell>
          <cell r="B60" t="str">
            <v>CASETAS DE  REVISTAS</v>
          </cell>
          <cell r="C60">
            <v>184</v>
          </cell>
        </row>
        <row r="61">
          <cell r="A61">
            <v>470</v>
          </cell>
          <cell r="B61" t="str">
            <v>LOCALES ESTACION</v>
          </cell>
          <cell r="C61">
            <v>885</v>
          </cell>
        </row>
        <row r="62">
          <cell r="A62">
            <v>472</v>
          </cell>
          <cell r="B62" t="str">
            <v>MERCADO GAVIRA</v>
          </cell>
          <cell r="C62">
            <v>2810</v>
          </cell>
        </row>
        <row r="63">
          <cell r="A63">
            <v>477</v>
          </cell>
          <cell r="B63" t="str">
            <v>PADRON DIRECTOR RESPONSABLE DE</v>
          </cell>
          <cell r="C63">
            <v>1290</v>
          </cell>
        </row>
        <row r="64">
          <cell r="A64">
            <v>479</v>
          </cell>
          <cell r="B64" t="str">
            <v>COMERCIANTES AMBULANTES</v>
          </cell>
          <cell r="C64">
            <v>1960</v>
          </cell>
        </row>
        <row r="65">
          <cell r="A65">
            <v>484</v>
          </cell>
          <cell r="B65" t="str">
            <v>PERMISO PARA ESPECTÁCULOS O CE</v>
          </cell>
          <cell r="C65">
            <v>627</v>
          </cell>
        </row>
        <row r="66">
          <cell r="A66">
            <v>497</v>
          </cell>
          <cell r="B66" t="str">
            <v>CENTRO ADOC</v>
          </cell>
          <cell r="C66">
            <v>600</v>
          </cell>
        </row>
        <row r="67">
          <cell r="A67">
            <v>502</v>
          </cell>
          <cell r="B67" t="str">
            <v>RECARGOS OTROS IMPTOS Y DERECH</v>
          </cell>
          <cell r="C67">
            <v>1901.88</v>
          </cell>
        </row>
        <row r="68">
          <cell r="A68">
            <v>505</v>
          </cell>
          <cell r="B68" t="str">
            <v>INF AL REG. DE CONST Y CONSER</v>
          </cell>
          <cell r="C68">
            <v>1477</v>
          </cell>
        </row>
        <row r="69">
          <cell r="A69">
            <v>508</v>
          </cell>
          <cell r="B69" t="str">
            <v>INF LEY DE TRANSITO Y SU REGLA</v>
          </cell>
          <cell r="C69">
            <v>9615.5</v>
          </cell>
        </row>
        <row r="70">
          <cell r="A70">
            <v>509</v>
          </cell>
          <cell r="B70" t="str">
            <v>EXTEMP VERIFICACION AMB VEHICU</v>
          </cell>
          <cell r="C70">
            <v>919.74</v>
          </cell>
        </row>
        <row r="71">
          <cell r="A71">
            <v>519</v>
          </cell>
          <cell r="B71" t="str">
            <v>GOB DEL ESTADO CASA DE LA CULT</v>
          </cell>
          <cell r="C71">
            <v>22189</v>
          </cell>
        </row>
        <row r="72">
          <cell r="A72">
            <v>536</v>
          </cell>
          <cell r="B72" t="str">
            <v>PADRON DE PROVEEDORES</v>
          </cell>
          <cell r="C72">
            <v>309</v>
          </cell>
        </row>
        <row r="73">
          <cell r="A73">
            <v>706</v>
          </cell>
          <cell r="B73" t="str">
            <v>CREDITOS BANCARIOS</v>
          </cell>
          <cell r="C73">
            <v>18420.48</v>
          </cell>
        </row>
        <row r="74">
          <cell r="A74">
            <v>714</v>
          </cell>
          <cell r="B74" t="str">
            <v>FONDO DE PAVIMENTACION Y ESPAC</v>
          </cell>
          <cell r="C74">
            <v>588926.11</v>
          </cell>
        </row>
        <row r="75">
          <cell r="A75">
            <v>887</v>
          </cell>
          <cell r="B75" t="str">
            <v>DEVOLUCIONES S/RECAUDACION</v>
          </cell>
          <cell r="C75">
            <v>281</v>
          </cell>
        </row>
      </sheetData>
      <sheetData sheetId="84" refreshError="1">
        <row r="1">
          <cell r="A1">
            <v>1</v>
          </cell>
          <cell r="B1" t="str">
            <v>IMPTO. PREDIAL URBANO CORRIENT</v>
          </cell>
          <cell r="C1">
            <v>163590.48000000001</v>
          </cell>
        </row>
        <row r="2">
          <cell r="A2">
            <v>2</v>
          </cell>
          <cell r="B2" t="str">
            <v>IMPTO. PREDIAL RUSTICO CORRIEN</v>
          </cell>
          <cell r="C2">
            <v>1575.48</v>
          </cell>
        </row>
        <row r="3">
          <cell r="A3">
            <v>4</v>
          </cell>
          <cell r="B3" t="str">
            <v>RECARGOS *3%*</v>
          </cell>
          <cell r="C3">
            <v>12798.51</v>
          </cell>
        </row>
        <row r="4">
          <cell r="A4">
            <v>7</v>
          </cell>
          <cell r="B4" t="str">
            <v>IMPTO. PREDIAL URBANO REZAGO</v>
          </cell>
          <cell r="C4">
            <v>29274.78</v>
          </cell>
        </row>
        <row r="5">
          <cell r="A5">
            <v>8</v>
          </cell>
          <cell r="B5" t="str">
            <v>IMPTO. PREDIAL RUSTICO REZAGO</v>
          </cell>
          <cell r="C5">
            <v>3975.43</v>
          </cell>
        </row>
        <row r="6">
          <cell r="A6">
            <v>13</v>
          </cell>
          <cell r="B6" t="str">
            <v>HONORARIOS DE COBRANZA</v>
          </cell>
          <cell r="C6">
            <v>3978.55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5277.17</v>
          </cell>
        </row>
        <row r="9">
          <cell r="A9">
            <v>200</v>
          </cell>
          <cell r="B9" t="str">
            <v>RASTRO</v>
          </cell>
          <cell r="C9">
            <v>2910.62</v>
          </cell>
        </row>
        <row r="10">
          <cell r="A10">
            <v>203</v>
          </cell>
          <cell r="B10" t="str">
            <v>PANTEONES CIUDAD</v>
          </cell>
          <cell r="C10">
            <v>289.8</v>
          </cell>
        </row>
        <row r="11">
          <cell r="A11">
            <v>204</v>
          </cell>
          <cell r="B11" t="str">
            <v>PANTEONES COMUNIDADES</v>
          </cell>
          <cell r="C11">
            <v>579.6</v>
          </cell>
        </row>
        <row r="12">
          <cell r="A12">
            <v>205</v>
          </cell>
          <cell r="B12" t="str">
            <v>ESTACIONAMIENTO MUSEO MOMIAS</v>
          </cell>
          <cell r="C12">
            <v>543</v>
          </cell>
        </row>
        <row r="13">
          <cell r="A13">
            <v>206</v>
          </cell>
          <cell r="B13" t="str">
            <v>ESTACIONAMIENTO MERCADO HIDALG</v>
          </cell>
          <cell r="C13">
            <v>880</v>
          </cell>
        </row>
        <row r="14">
          <cell r="A14">
            <v>210</v>
          </cell>
          <cell r="B14" t="str">
            <v>POR LIC. DE CONST. Y AMPLIACIO</v>
          </cell>
          <cell r="C14">
            <v>4262.18</v>
          </cell>
        </row>
        <row r="15">
          <cell r="A15">
            <v>211</v>
          </cell>
          <cell r="B15" t="str">
            <v>POR LIC DE REGULARIZACION DE C</v>
          </cell>
          <cell r="C15">
            <v>17309.97</v>
          </cell>
        </row>
        <row r="16">
          <cell r="A16">
            <v>221</v>
          </cell>
          <cell r="B16" t="str">
            <v>LIC USO SUELO ALIN N. OFIC COM</v>
          </cell>
          <cell r="C16">
            <v>503.22</v>
          </cell>
        </row>
        <row r="17">
          <cell r="A17">
            <v>228</v>
          </cell>
          <cell r="B17" t="str">
            <v>POR PERM EVENT P/ VTA DE BEB A</v>
          </cell>
          <cell r="C17">
            <v>2808.59</v>
          </cell>
        </row>
        <row r="18">
          <cell r="A18">
            <v>229</v>
          </cell>
          <cell r="B18" t="str">
            <v>CONSTANCIAS DE VALOR FISCAL</v>
          </cell>
          <cell r="C18">
            <v>2297.39</v>
          </cell>
        </row>
        <row r="19">
          <cell r="A19">
            <v>244</v>
          </cell>
          <cell r="B19" t="str">
            <v>EXP DE LIC O PERM P/ ESTAB DE</v>
          </cell>
          <cell r="C19">
            <v>7154.8</v>
          </cell>
        </row>
        <row r="20">
          <cell r="A20">
            <v>248</v>
          </cell>
          <cell r="B20" t="str">
            <v>ESTACIONAMIENTO EX. EST. FERRO</v>
          </cell>
          <cell r="C20">
            <v>1009</v>
          </cell>
        </row>
        <row r="21">
          <cell r="A21">
            <v>253</v>
          </cell>
          <cell r="B21" t="str">
            <v>ESTACIONAMIENTO EMBAJADORAS  (</v>
          </cell>
          <cell r="C21">
            <v>2163</v>
          </cell>
        </row>
        <row r="22">
          <cell r="A22">
            <v>256</v>
          </cell>
          <cell r="B22" t="str">
            <v>POR ALINEAM. N° USO HABIT</v>
          </cell>
          <cell r="C22">
            <v>2438.15</v>
          </cell>
        </row>
        <row r="23">
          <cell r="A23">
            <v>266</v>
          </cell>
          <cell r="B23" t="str">
            <v>DICTAMEN DE FACTIBILIDAD PROTE</v>
          </cell>
          <cell r="C23">
            <v>407.6</v>
          </cell>
        </row>
        <row r="24">
          <cell r="A24">
            <v>267</v>
          </cell>
          <cell r="B24" t="str">
            <v>CONSTANCIA  DE VERIFICACION PR</v>
          </cell>
          <cell r="C24">
            <v>271.72000000000003</v>
          </cell>
        </row>
        <row r="25">
          <cell r="A25">
            <v>276</v>
          </cell>
          <cell r="B25" t="str">
            <v>CONSTANCIAS DIRECCION DE TRANS</v>
          </cell>
          <cell r="C25">
            <v>537.17999999999995</v>
          </cell>
        </row>
        <row r="26">
          <cell r="A26">
            <v>278</v>
          </cell>
          <cell r="B26" t="str">
            <v>CONSTANCIAS QUE EXPIDAN LAS DE</v>
          </cell>
          <cell r="C26">
            <v>1151.0999999999999</v>
          </cell>
        </row>
        <row r="27">
          <cell r="A27">
            <v>284</v>
          </cell>
          <cell r="B27" t="str">
            <v>REVISTA MECANICA SEMESTRAL</v>
          </cell>
          <cell r="C27">
            <v>6884.35</v>
          </cell>
        </row>
        <row r="28">
          <cell r="A28">
            <v>291</v>
          </cell>
          <cell r="B28" t="str">
            <v>DICTAMEN DE FACTIBILIDAD PARA</v>
          </cell>
          <cell r="C28">
            <v>543.44000000000005</v>
          </cell>
        </row>
        <row r="29">
          <cell r="A29">
            <v>405</v>
          </cell>
          <cell r="B29" t="str">
            <v>CENTRO DE CONVIVENCIA EL ENCIN</v>
          </cell>
          <cell r="C29">
            <v>473</v>
          </cell>
        </row>
        <row r="30">
          <cell r="A30">
            <v>407</v>
          </cell>
          <cell r="B30" t="str">
            <v>MUSEO MOMIAS</v>
          </cell>
          <cell r="C30">
            <v>41847</v>
          </cell>
        </row>
        <row r="31">
          <cell r="A31">
            <v>408</v>
          </cell>
          <cell r="B31" t="str">
            <v>SALON CULTO A LA MUERTE</v>
          </cell>
          <cell r="C31">
            <v>2580</v>
          </cell>
        </row>
        <row r="32">
          <cell r="A32">
            <v>410</v>
          </cell>
          <cell r="B32" t="str">
            <v>MONUMENTO AL PIPILA</v>
          </cell>
          <cell r="C32">
            <v>180</v>
          </cell>
        </row>
        <row r="33">
          <cell r="A33">
            <v>412</v>
          </cell>
          <cell r="B33" t="str">
            <v>MERCADO EMBAJADORAS</v>
          </cell>
          <cell r="C33">
            <v>413.06</v>
          </cell>
        </row>
        <row r="34">
          <cell r="A34">
            <v>414</v>
          </cell>
          <cell r="B34" t="str">
            <v>OTROS PRODUCTOS</v>
          </cell>
          <cell r="C34">
            <v>26.1</v>
          </cell>
        </row>
        <row r="35">
          <cell r="A35">
            <v>421</v>
          </cell>
          <cell r="B35" t="str">
            <v>DECLARACIONES, FORMATOS Y AVIS</v>
          </cell>
          <cell r="C35">
            <v>90</v>
          </cell>
        </row>
        <row r="36">
          <cell r="A36">
            <v>426</v>
          </cell>
          <cell r="B36" t="str">
            <v>AREAS OCUP POR HOT, REST, BARE</v>
          </cell>
          <cell r="C36">
            <v>10283.76</v>
          </cell>
        </row>
        <row r="37">
          <cell r="A37">
            <v>428</v>
          </cell>
          <cell r="B37" t="str">
            <v>COMERCIANTES SEMIFIJOS</v>
          </cell>
          <cell r="C37">
            <v>8294.5499999999993</v>
          </cell>
        </row>
        <row r="38">
          <cell r="A38">
            <v>429</v>
          </cell>
          <cell r="B38" t="str">
            <v>VTA DE INMUEBLES PROP DEL MPIO</v>
          </cell>
          <cell r="C38">
            <v>1250</v>
          </cell>
        </row>
        <row r="39">
          <cell r="A39">
            <v>433</v>
          </cell>
          <cell r="B39" t="str">
            <v>SOBRANTES</v>
          </cell>
          <cell r="C39">
            <v>56.63</v>
          </cell>
        </row>
        <row r="40">
          <cell r="A40">
            <v>437</v>
          </cell>
          <cell r="B40" t="str">
            <v>SANITARIOS MDO. EMBAJADORAS</v>
          </cell>
          <cell r="C40">
            <v>852</v>
          </cell>
        </row>
        <row r="41">
          <cell r="A41">
            <v>438</v>
          </cell>
          <cell r="B41" t="str">
            <v>SANITARIOS MDO. HIDALGO</v>
          </cell>
          <cell r="C41">
            <v>1772</v>
          </cell>
        </row>
        <row r="42">
          <cell r="A42">
            <v>439</v>
          </cell>
          <cell r="B42" t="str">
            <v>SANITARIOS JARDIN REFORMA</v>
          </cell>
          <cell r="C42">
            <v>660</v>
          </cell>
        </row>
        <row r="43">
          <cell r="A43">
            <v>443</v>
          </cell>
          <cell r="B43" t="str">
            <v>SANITARIOS FERROCARRIL</v>
          </cell>
          <cell r="C43">
            <v>1272</v>
          </cell>
        </row>
        <row r="44">
          <cell r="A44">
            <v>445</v>
          </cell>
          <cell r="B44" t="str">
            <v>SANITARIOS MUSEO MOMIAS</v>
          </cell>
          <cell r="C44">
            <v>712</v>
          </cell>
        </row>
        <row r="45">
          <cell r="A45">
            <v>447</v>
          </cell>
          <cell r="B45" t="str">
            <v>LAS CALAS</v>
          </cell>
          <cell r="C45">
            <v>200</v>
          </cell>
        </row>
        <row r="46">
          <cell r="A46">
            <v>454</v>
          </cell>
          <cell r="B46" t="str">
            <v>FIESTAS TRADICIONALES</v>
          </cell>
          <cell r="C46">
            <v>8924.41</v>
          </cell>
        </row>
        <row r="47">
          <cell r="A47">
            <v>479</v>
          </cell>
          <cell r="B47" t="str">
            <v>COMERCIANTES AMBULANTES</v>
          </cell>
          <cell r="C47">
            <v>336</v>
          </cell>
        </row>
        <row r="48">
          <cell r="A48">
            <v>482</v>
          </cell>
          <cell r="B48" t="str">
            <v>CALLEJONEADAS</v>
          </cell>
          <cell r="C48">
            <v>309</v>
          </cell>
        </row>
        <row r="49">
          <cell r="A49">
            <v>483</v>
          </cell>
          <cell r="B49" t="str">
            <v>PROMOTOR TURISTICO</v>
          </cell>
          <cell r="C49">
            <v>1296</v>
          </cell>
        </row>
        <row r="50">
          <cell r="A50">
            <v>484</v>
          </cell>
          <cell r="B50" t="str">
            <v>PERMISO PARA ESPECTÁCULOS O CE</v>
          </cell>
          <cell r="C50">
            <v>1254</v>
          </cell>
        </row>
        <row r="51">
          <cell r="A51">
            <v>485</v>
          </cell>
          <cell r="B51" t="str">
            <v>SELLADO DE BOLETOS</v>
          </cell>
          <cell r="C51">
            <v>225</v>
          </cell>
        </row>
        <row r="52">
          <cell r="A52">
            <v>493</v>
          </cell>
          <cell r="B52" t="str">
            <v>RENOVACION PERMISO P/ USO VIA</v>
          </cell>
          <cell r="C52">
            <v>124</v>
          </cell>
        </row>
        <row r="53">
          <cell r="A53">
            <v>502</v>
          </cell>
          <cell r="B53" t="str">
            <v>RECARGOS OTROS IMPTOS Y DERECH</v>
          </cell>
          <cell r="C53">
            <v>1733.57</v>
          </cell>
        </row>
        <row r="54">
          <cell r="A54">
            <v>506</v>
          </cell>
          <cell r="B54" t="str">
            <v>INFRACCIONES DIRECCION DE FISC</v>
          </cell>
          <cell r="C54">
            <v>1181.5999999999999</v>
          </cell>
        </row>
        <row r="55">
          <cell r="A55">
            <v>507</v>
          </cell>
          <cell r="B55" t="str">
            <v>INF AL BANDO POLICIA Y BUEN GO</v>
          </cell>
          <cell r="C55">
            <v>1900</v>
          </cell>
        </row>
        <row r="56">
          <cell r="A56">
            <v>508</v>
          </cell>
          <cell r="B56" t="str">
            <v>INF LEY DE TRANSITO Y SU REGLA</v>
          </cell>
          <cell r="C56">
            <v>6815.5</v>
          </cell>
        </row>
        <row r="57">
          <cell r="A57">
            <v>509</v>
          </cell>
          <cell r="B57" t="str">
            <v>EXTEMP VERIFICACION AMB VEHICU</v>
          </cell>
          <cell r="C57">
            <v>1550</v>
          </cell>
        </row>
        <row r="58">
          <cell r="A58">
            <v>888</v>
          </cell>
          <cell r="B58" t="str">
            <v>COBROS SIMAPAG</v>
          </cell>
          <cell r="C58">
            <v>510</v>
          </cell>
        </row>
      </sheetData>
      <sheetData sheetId="85" refreshError="1">
        <row r="1">
          <cell r="A1">
            <v>1</v>
          </cell>
          <cell r="B1" t="str">
            <v>IMPTO. PREDIAL URBANO CORRIENT</v>
          </cell>
          <cell r="C1">
            <v>15575.07</v>
          </cell>
        </row>
        <row r="2">
          <cell r="A2">
            <v>2</v>
          </cell>
          <cell r="B2" t="str">
            <v>IMPTO. PREDIAL RUSTICO CORRIEN</v>
          </cell>
          <cell r="C2">
            <v>543.5</v>
          </cell>
        </row>
        <row r="3">
          <cell r="A3">
            <v>4</v>
          </cell>
          <cell r="B3" t="str">
            <v>RECARGOS 3%</v>
          </cell>
          <cell r="C3">
            <v>4364.54</v>
          </cell>
        </row>
        <row r="4">
          <cell r="A4">
            <v>7</v>
          </cell>
          <cell r="B4" t="str">
            <v>IMPTO. PREDIAL URBANO REZAGO</v>
          </cell>
          <cell r="C4">
            <v>4662.79</v>
          </cell>
        </row>
        <row r="5">
          <cell r="A5">
            <v>8</v>
          </cell>
          <cell r="B5" t="str">
            <v>IMPTO. PREDIAL RUSTICO REZAGO</v>
          </cell>
          <cell r="C5">
            <v>1187.8</v>
          </cell>
        </row>
        <row r="6">
          <cell r="A6">
            <v>13</v>
          </cell>
          <cell r="B6" t="str">
            <v>HONORARIOS DE COBRANZA</v>
          </cell>
          <cell r="C6">
            <v>926.84</v>
          </cell>
        </row>
        <row r="7">
          <cell r="A7">
            <v>103</v>
          </cell>
          <cell r="B7" t="str">
            <v>TRASLACION DE DOMINIO</v>
          </cell>
          <cell r="C7">
            <v>30238.560000000001</v>
          </cell>
        </row>
        <row r="8">
          <cell r="A8">
            <v>104</v>
          </cell>
          <cell r="B8" t="str">
            <v>SOBRE DIVISION Y LOTIFICACION</v>
          </cell>
          <cell r="C8">
            <v>1208.8399999999999</v>
          </cell>
        </row>
        <row r="9">
          <cell r="A9">
            <v>106</v>
          </cell>
          <cell r="B9" t="str">
            <v>BILLARES Y BOLICHES</v>
          </cell>
          <cell r="C9">
            <v>445</v>
          </cell>
        </row>
        <row r="10">
          <cell r="A10">
            <v>110</v>
          </cell>
          <cell r="B10" t="str">
            <v>ESPECTACULOS PUBLICOS ESPORADI</v>
          </cell>
          <cell r="C10">
            <v>4950</v>
          </cell>
        </row>
        <row r="11">
          <cell r="A11">
            <v>200</v>
          </cell>
          <cell r="B11" t="str">
            <v>RASTRO</v>
          </cell>
          <cell r="C11">
            <v>3852.77</v>
          </cell>
        </row>
        <row r="12">
          <cell r="A12">
            <v>203</v>
          </cell>
          <cell r="B12" t="str">
            <v>PANTEONES CIUDAD</v>
          </cell>
          <cell r="C12">
            <v>579.6</v>
          </cell>
        </row>
        <row r="13">
          <cell r="A13">
            <v>205</v>
          </cell>
          <cell r="B13" t="str">
            <v>ESTACIONAMIENTO MUSEO MOMIAS</v>
          </cell>
          <cell r="C13">
            <v>1098</v>
          </cell>
        </row>
        <row r="14">
          <cell r="A14">
            <v>206</v>
          </cell>
          <cell r="B14" t="str">
            <v>ESTACIONAMIENTO MERCADO HIDALG</v>
          </cell>
          <cell r="C14">
            <v>744</v>
          </cell>
        </row>
        <row r="15">
          <cell r="A15">
            <v>210</v>
          </cell>
          <cell r="B15" t="str">
            <v>POR LIC. DE CONST. Y AMPLIACIO</v>
          </cell>
          <cell r="C15">
            <v>128.22999999999999</v>
          </cell>
        </row>
        <row r="16">
          <cell r="A16">
            <v>217</v>
          </cell>
          <cell r="B16" t="str">
            <v>ANALISIS DE FAC PARA DIV LOT O</v>
          </cell>
          <cell r="C16">
            <v>719.43</v>
          </cell>
        </row>
        <row r="17">
          <cell r="A17">
            <v>221</v>
          </cell>
          <cell r="B17" t="str">
            <v>LIC USO SUELO ALIN N. OFIC COM</v>
          </cell>
          <cell r="C17">
            <v>764.89</v>
          </cell>
        </row>
        <row r="18">
          <cell r="A18">
            <v>229</v>
          </cell>
          <cell r="B18" t="str">
            <v>CONSTANCIAS DE VALOR FISCAL</v>
          </cell>
          <cell r="C18">
            <v>4960.08</v>
          </cell>
        </row>
        <row r="19">
          <cell r="A19">
            <v>248</v>
          </cell>
          <cell r="B19" t="str">
            <v>ESTACIONAMIENTO EX. EST. FERRO</v>
          </cell>
          <cell r="C19">
            <v>1746</v>
          </cell>
        </row>
        <row r="20">
          <cell r="A20">
            <v>249</v>
          </cell>
          <cell r="B20" t="str">
            <v>REGUL. PROR.LIC.CONT.75% DER.</v>
          </cell>
          <cell r="C20">
            <v>737.28</v>
          </cell>
        </row>
        <row r="21">
          <cell r="A21">
            <v>253</v>
          </cell>
          <cell r="B21" t="str">
            <v>ESTACIONAMIENTO EMBAJADORAS  (</v>
          </cell>
          <cell r="C21">
            <v>2360</v>
          </cell>
        </row>
        <row r="22">
          <cell r="A22">
            <v>256</v>
          </cell>
          <cell r="B22" t="str">
            <v>POR ALINEAM. N° USO HABIT</v>
          </cell>
          <cell r="C22">
            <v>3973.77</v>
          </cell>
        </row>
        <row r="23">
          <cell r="A23">
            <v>267</v>
          </cell>
          <cell r="B23" t="str">
            <v>CONSTANCIA  DE VERIFICACION PR</v>
          </cell>
          <cell r="C23">
            <v>679.3</v>
          </cell>
        </row>
        <row r="24">
          <cell r="A24">
            <v>273</v>
          </cell>
          <cell r="B24" t="str">
            <v>PENSION EST. JARDIN EMBAJADORA</v>
          </cell>
          <cell r="C24">
            <v>1092</v>
          </cell>
        </row>
        <row r="25">
          <cell r="A25">
            <v>274</v>
          </cell>
          <cell r="B25" t="str">
            <v>EXTENSION DE HORARIO</v>
          </cell>
          <cell r="C25">
            <v>14292.6</v>
          </cell>
        </row>
        <row r="26">
          <cell r="A26">
            <v>276</v>
          </cell>
          <cell r="B26" t="str">
            <v>CONSTANCIAS DIRECCION DE TRANS</v>
          </cell>
          <cell r="C26">
            <v>767.4</v>
          </cell>
        </row>
        <row r="27">
          <cell r="A27">
            <v>278</v>
          </cell>
          <cell r="B27" t="str">
            <v>CONSTANCIAS QUE EXPIDAN LAS DE</v>
          </cell>
          <cell r="C27">
            <v>1151.0999999999999</v>
          </cell>
        </row>
        <row r="28">
          <cell r="A28">
            <v>280</v>
          </cell>
          <cell r="B28" t="str">
            <v>SERVICIOS CONTROL CANINO</v>
          </cell>
          <cell r="C28">
            <v>917.2</v>
          </cell>
        </row>
        <row r="29">
          <cell r="A29">
            <v>283</v>
          </cell>
          <cell r="B29" t="str">
            <v>CONSTANCIA DE DESPINTADO</v>
          </cell>
          <cell r="C29">
            <v>41.51</v>
          </cell>
        </row>
        <row r="30">
          <cell r="A30">
            <v>284</v>
          </cell>
          <cell r="B30" t="str">
            <v>REVISTA MECANICA SEMESTRAL</v>
          </cell>
          <cell r="C30">
            <v>250.34</v>
          </cell>
        </row>
        <row r="31">
          <cell r="A31">
            <v>286</v>
          </cell>
          <cell r="B31" t="str">
            <v>PERMISO SUPLETORIO DE TRANSPOR</v>
          </cell>
          <cell r="C31">
            <v>973.52</v>
          </cell>
        </row>
        <row r="32">
          <cell r="A32">
            <v>291</v>
          </cell>
          <cell r="B32" t="str">
            <v>DICTAMEN DE FACTIBILIDAD PARA</v>
          </cell>
          <cell r="C32">
            <v>271.72000000000003</v>
          </cell>
        </row>
        <row r="33">
          <cell r="A33">
            <v>295</v>
          </cell>
          <cell r="B33" t="str">
            <v>CONSTANCIA DE UBICACION DE PRE</v>
          </cell>
          <cell r="C33">
            <v>154.36000000000001</v>
          </cell>
        </row>
        <row r="34">
          <cell r="A34">
            <v>400</v>
          </cell>
          <cell r="B34" t="str">
            <v>LOCALES PRESA DE LA OLLA</v>
          </cell>
          <cell r="C34">
            <v>1228</v>
          </cell>
        </row>
        <row r="35">
          <cell r="A35">
            <v>405</v>
          </cell>
          <cell r="B35" t="str">
            <v>CENTRO DE CONVIVENCIA EL ENCIN</v>
          </cell>
          <cell r="C35">
            <v>334</v>
          </cell>
        </row>
        <row r="36">
          <cell r="A36">
            <v>407</v>
          </cell>
          <cell r="B36" t="str">
            <v>MUSEO MOMIAS</v>
          </cell>
          <cell r="C36">
            <v>71368</v>
          </cell>
        </row>
        <row r="37">
          <cell r="A37">
            <v>408</v>
          </cell>
          <cell r="B37" t="str">
            <v>SALON CULTO A LA MUERTE</v>
          </cell>
          <cell r="C37">
            <v>6750</v>
          </cell>
        </row>
        <row r="38">
          <cell r="A38">
            <v>410</v>
          </cell>
          <cell r="B38" t="str">
            <v>MONUMENTO AL PIPILA</v>
          </cell>
          <cell r="C38">
            <v>1730</v>
          </cell>
        </row>
        <row r="39">
          <cell r="A39">
            <v>411</v>
          </cell>
          <cell r="B39" t="str">
            <v>MERCADO HIDALGO</v>
          </cell>
          <cell r="C39">
            <v>17425.28</v>
          </cell>
        </row>
        <row r="40">
          <cell r="A40">
            <v>412</v>
          </cell>
          <cell r="B40" t="str">
            <v>MERCADO EMBAJADORAS</v>
          </cell>
          <cell r="C40">
            <v>5830.94</v>
          </cell>
        </row>
        <row r="41">
          <cell r="A41">
            <v>414</v>
          </cell>
          <cell r="B41" t="str">
            <v>OTROS PRODUCTOS</v>
          </cell>
          <cell r="C41">
            <v>4942.1400000000003</v>
          </cell>
        </row>
        <row r="42">
          <cell r="A42">
            <v>426</v>
          </cell>
          <cell r="B42" t="str">
            <v>AREAS OCUP POR HOT, REST, BARE</v>
          </cell>
          <cell r="C42">
            <v>11016.01</v>
          </cell>
        </row>
        <row r="43">
          <cell r="A43">
            <v>428</v>
          </cell>
          <cell r="B43" t="str">
            <v>COMERCIANTES SEMIFIJOS</v>
          </cell>
          <cell r="C43">
            <v>12988.27</v>
          </cell>
        </row>
        <row r="44">
          <cell r="A44">
            <v>429</v>
          </cell>
          <cell r="B44" t="str">
            <v>VTA DE INMUEBLES PROP DEL MPIO</v>
          </cell>
          <cell r="C44">
            <v>1875</v>
          </cell>
        </row>
        <row r="45">
          <cell r="A45">
            <v>433</v>
          </cell>
          <cell r="B45" t="str">
            <v>SOBRANTES</v>
          </cell>
          <cell r="C45">
            <v>9.4700000000000006</v>
          </cell>
        </row>
        <row r="46">
          <cell r="A46">
            <v>437</v>
          </cell>
          <cell r="B46" t="str">
            <v>SANITARIOS MDO. EMBAJADORAS</v>
          </cell>
          <cell r="C46">
            <v>1364</v>
          </cell>
        </row>
        <row r="47">
          <cell r="A47">
            <v>438</v>
          </cell>
          <cell r="B47" t="str">
            <v>SANITARIOS MDO. HIDALGO</v>
          </cell>
          <cell r="C47">
            <v>1584</v>
          </cell>
        </row>
        <row r="48">
          <cell r="A48">
            <v>439</v>
          </cell>
          <cell r="B48" t="str">
            <v>SANITARIOS JARDIN REFORMA</v>
          </cell>
          <cell r="C48">
            <v>836</v>
          </cell>
        </row>
        <row r="49">
          <cell r="A49">
            <v>443</v>
          </cell>
          <cell r="B49" t="str">
            <v>SANITARIOS FERROCARRIL</v>
          </cell>
          <cell r="C49">
            <v>1180</v>
          </cell>
        </row>
        <row r="50">
          <cell r="A50">
            <v>445</v>
          </cell>
          <cell r="B50" t="str">
            <v>SANITARIOS MUSEO MOMIAS</v>
          </cell>
          <cell r="C50">
            <v>1260</v>
          </cell>
        </row>
        <row r="51">
          <cell r="A51">
            <v>447</v>
          </cell>
          <cell r="B51" t="str">
            <v>LAS CALAS</v>
          </cell>
          <cell r="C51">
            <v>300</v>
          </cell>
        </row>
        <row r="52">
          <cell r="A52">
            <v>455</v>
          </cell>
          <cell r="B52" t="str">
            <v>INFRAESTRUCTURA TELEFONICA</v>
          </cell>
          <cell r="C52">
            <v>22637.24</v>
          </cell>
        </row>
        <row r="53">
          <cell r="A53">
            <v>457</v>
          </cell>
          <cell r="B53" t="str">
            <v>CASETAS DE  REVISTAS</v>
          </cell>
          <cell r="C53">
            <v>184</v>
          </cell>
        </row>
        <row r="54">
          <cell r="A54">
            <v>470</v>
          </cell>
          <cell r="B54" t="str">
            <v>LOCALES ESTACION</v>
          </cell>
          <cell r="C54">
            <v>1182</v>
          </cell>
        </row>
        <row r="55">
          <cell r="A55">
            <v>472</v>
          </cell>
          <cell r="B55" t="str">
            <v>MERCADO GAVIRA</v>
          </cell>
          <cell r="C55">
            <v>360</v>
          </cell>
        </row>
        <row r="56">
          <cell r="A56">
            <v>474</v>
          </cell>
          <cell r="B56" t="str">
            <v>BASES PARA LICITACION ADQUISIC</v>
          </cell>
          <cell r="C56">
            <v>1845</v>
          </cell>
        </row>
        <row r="57">
          <cell r="A57">
            <v>477</v>
          </cell>
          <cell r="B57" t="str">
            <v>PADRON DIRECTOR RESPONSABLE DE</v>
          </cell>
          <cell r="C57">
            <v>2580</v>
          </cell>
        </row>
        <row r="58">
          <cell r="A58">
            <v>480</v>
          </cell>
          <cell r="B58" t="str">
            <v>PERIFONEO</v>
          </cell>
          <cell r="C58">
            <v>332</v>
          </cell>
        </row>
        <row r="59">
          <cell r="A59">
            <v>485</v>
          </cell>
          <cell r="B59" t="str">
            <v>SELLADO DE BOLETOS</v>
          </cell>
          <cell r="C59">
            <v>225</v>
          </cell>
        </row>
        <row r="60">
          <cell r="A60">
            <v>491</v>
          </cell>
          <cell r="B60" t="str">
            <v>ESTRUCTURAS, CONSTRUCCIONES O</v>
          </cell>
          <cell r="C60">
            <v>99</v>
          </cell>
        </row>
        <row r="61">
          <cell r="A61">
            <v>497</v>
          </cell>
          <cell r="B61" t="str">
            <v>CENTRO ADOC</v>
          </cell>
          <cell r="C61">
            <v>400</v>
          </cell>
        </row>
        <row r="62">
          <cell r="A62">
            <v>502</v>
          </cell>
          <cell r="B62" t="str">
            <v>RECARGOS OTROS IMPTOS Y DERECH</v>
          </cell>
          <cell r="C62">
            <v>3405.13</v>
          </cell>
        </row>
        <row r="63">
          <cell r="A63">
            <v>503</v>
          </cell>
          <cell r="B63" t="str">
            <v>AVISO EXTEMP TRASLACION DE DOM</v>
          </cell>
          <cell r="C63">
            <v>9101.4</v>
          </cell>
        </row>
        <row r="64">
          <cell r="A64">
            <v>506</v>
          </cell>
          <cell r="B64" t="str">
            <v>INFRACCIONES DIRECCION DE FISC</v>
          </cell>
          <cell r="C64">
            <v>5317.2</v>
          </cell>
        </row>
        <row r="65">
          <cell r="A65">
            <v>507</v>
          </cell>
          <cell r="B65" t="str">
            <v>INF AL BANDO POLICIA Y BUEN GO</v>
          </cell>
          <cell r="C65">
            <v>1050</v>
          </cell>
        </row>
        <row r="66">
          <cell r="A66">
            <v>508</v>
          </cell>
          <cell r="B66" t="str">
            <v>INF LEY DE TRANSITO Y SU REGLA</v>
          </cell>
          <cell r="C66">
            <v>8934</v>
          </cell>
        </row>
        <row r="67">
          <cell r="A67">
            <v>509</v>
          </cell>
          <cell r="B67" t="str">
            <v>EXTEMP VERIFICACION AMB VEHICU</v>
          </cell>
          <cell r="C67">
            <v>914</v>
          </cell>
        </row>
        <row r="68">
          <cell r="A68">
            <v>603</v>
          </cell>
          <cell r="B68" t="str">
            <v>APOYO EXTRAORDINARIO</v>
          </cell>
          <cell r="C68">
            <v>1700000</v>
          </cell>
        </row>
        <row r="69">
          <cell r="A69">
            <v>888</v>
          </cell>
          <cell r="B69" t="str">
            <v>COBROS SIMAPAG</v>
          </cell>
          <cell r="C69">
            <v>141</v>
          </cell>
        </row>
      </sheetData>
      <sheetData sheetId="86" refreshError="1">
        <row r="1">
          <cell r="A1">
            <v>204</v>
          </cell>
          <cell r="B1" t="str">
            <v>PANTEONES COMUNIDADES</v>
          </cell>
          <cell r="C1">
            <v>221.76</v>
          </cell>
        </row>
        <row r="2">
          <cell r="A2">
            <v>433</v>
          </cell>
          <cell r="B2" t="str">
            <v>SOBRANTES</v>
          </cell>
          <cell r="C2">
            <v>0.47</v>
          </cell>
        </row>
        <row r="3">
          <cell r="A3">
            <v>507</v>
          </cell>
          <cell r="B3" t="str">
            <v>INF AL BANDO POLICIA Y BUEN GO</v>
          </cell>
          <cell r="C3">
            <v>3070</v>
          </cell>
        </row>
        <row r="4">
          <cell r="A4">
            <v>508</v>
          </cell>
          <cell r="B4" t="str">
            <v>INF LEY DE TRANSITO Y SU REGLA</v>
          </cell>
          <cell r="C4">
            <v>5880.53</v>
          </cell>
        </row>
      </sheetData>
      <sheetData sheetId="87" refreshError="1">
        <row r="1">
          <cell r="A1">
            <v>1</v>
          </cell>
          <cell r="B1" t="str">
            <v>IMPTO. PREDIAL URBANO CORRIENT</v>
          </cell>
          <cell r="C1">
            <v>27268.47</v>
          </cell>
        </row>
        <row r="2">
          <cell r="A2">
            <v>2</v>
          </cell>
          <cell r="B2" t="str">
            <v>IMPTO. PREDIAL RUSTICO CORRIEN</v>
          </cell>
          <cell r="C2">
            <v>2758.74</v>
          </cell>
        </row>
        <row r="3">
          <cell r="A3">
            <v>4</v>
          </cell>
          <cell r="B3" t="str">
            <v>RECARGOS *3%*</v>
          </cell>
          <cell r="C3">
            <v>8547.81</v>
          </cell>
        </row>
        <row r="4">
          <cell r="A4">
            <v>7</v>
          </cell>
          <cell r="B4" t="str">
            <v>IMPTO. PREDIAL URBANO REZAGO</v>
          </cell>
          <cell r="C4">
            <v>13052.59</v>
          </cell>
        </row>
        <row r="5">
          <cell r="A5">
            <v>8</v>
          </cell>
          <cell r="B5" t="str">
            <v>IMPTO. PREDIAL RUSTICO REZAGO</v>
          </cell>
          <cell r="C5">
            <v>1494.85</v>
          </cell>
        </row>
        <row r="6">
          <cell r="A6">
            <v>13</v>
          </cell>
          <cell r="B6" t="str">
            <v>HONORARIOS DE COBRANZA</v>
          </cell>
          <cell r="C6">
            <v>1881.56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107</v>
          </cell>
          <cell r="B8" t="str">
            <v>VIDEO JUEGOS Y FUT-BOLITOS</v>
          </cell>
          <cell r="C8">
            <v>712</v>
          </cell>
        </row>
        <row r="9">
          <cell r="A9">
            <v>200</v>
          </cell>
          <cell r="B9" t="str">
            <v>RASTRO</v>
          </cell>
          <cell r="C9">
            <v>5429.63</v>
          </cell>
        </row>
        <row r="10">
          <cell r="A10">
            <v>203</v>
          </cell>
          <cell r="B10" t="str">
            <v>PANTEONES CIUDAD</v>
          </cell>
          <cell r="C10">
            <v>1668.16</v>
          </cell>
        </row>
        <row r="11">
          <cell r="A11">
            <v>204</v>
          </cell>
          <cell r="B11" t="str">
            <v>PANTEONES COMUNIDADES</v>
          </cell>
          <cell r="C11">
            <v>1159.2</v>
          </cell>
        </row>
        <row r="12">
          <cell r="A12">
            <v>205</v>
          </cell>
          <cell r="B12" t="str">
            <v>ESTACIONAMIENTO MUSEO MOMIAS</v>
          </cell>
          <cell r="C12">
            <v>553.5</v>
          </cell>
        </row>
        <row r="13">
          <cell r="A13">
            <v>206</v>
          </cell>
          <cell r="B13" t="str">
            <v>ESTACIONAMIENTO MERCADO HIDALG</v>
          </cell>
          <cell r="C13">
            <v>872</v>
          </cell>
        </row>
        <row r="14">
          <cell r="A14">
            <v>210</v>
          </cell>
          <cell r="B14" t="str">
            <v>POR LIC. DE CONST. Y AMPLIACIO</v>
          </cell>
          <cell r="C14">
            <v>1003.51</v>
          </cell>
        </row>
        <row r="15">
          <cell r="A15">
            <v>211</v>
          </cell>
          <cell r="B15" t="str">
            <v>POR LIC DE REGULARIZACION DE C</v>
          </cell>
          <cell r="C15">
            <v>5257.36</v>
          </cell>
        </row>
        <row r="16">
          <cell r="A16">
            <v>217</v>
          </cell>
          <cell r="B16" t="str">
            <v>ANALISIS DE FAC PARA DIV LOT O</v>
          </cell>
          <cell r="C16">
            <v>2158.29</v>
          </cell>
        </row>
        <row r="17">
          <cell r="A17">
            <v>221</v>
          </cell>
          <cell r="B17" t="str">
            <v>LIC USO SUELO ALIN N. OFIC COM</v>
          </cell>
          <cell r="C17">
            <v>794.39</v>
          </cell>
        </row>
        <row r="18">
          <cell r="A18">
            <v>228</v>
          </cell>
          <cell r="B18" t="str">
            <v>POR PERM EVENT P/ VTA DE BEB A</v>
          </cell>
          <cell r="C18">
            <v>2808.59</v>
          </cell>
        </row>
        <row r="19">
          <cell r="A19">
            <v>229</v>
          </cell>
          <cell r="B19" t="str">
            <v>CONSTANCIAS DE VALOR FISCAL</v>
          </cell>
          <cell r="C19">
            <v>121</v>
          </cell>
        </row>
        <row r="20">
          <cell r="A20">
            <v>248</v>
          </cell>
          <cell r="B20" t="str">
            <v>ESTACIONAMIENTO EX. EST. FERRO</v>
          </cell>
          <cell r="C20">
            <v>1314</v>
          </cell>
        </row>
        <row r="21">
          <cell r="A21">
            <v>252</v>
          </cell>
          <cell r="B21" t="str">
            <v>RESOLUCION DE IMPACTO AMBIENTA</v>
          </cell>
          <cell r="C21">
            <v>595.04999999999995</v>
          </cell>
        </row>
        <row r="22">
          <cell r="A22">
            <v>253</v>
          </cell>
          <cell r="B22" t="str">
            <v>ESTACIONAMIENTO EMBAJADORAS  (</v>
          </cell>
          <cell r="C22">
            <v>1972</v>
          </cell>
        </row>
        <row r="23">
          <cell r="A23">
            <v>256</v>
          </cell>
          <cell r="B23" t="str">
            <v>POR ALINEAM. N° USO HABIT</v>
          </cell>
          <cell r="C23">
            <v>3067.64</v>
          </cell>
        </row>
        <row r="24">
          <cell r="A24">
            <v>258</v>
          </cell>
          <cell r="B24" t="str">
            <v>POR ALINEM. N° USO COMERCIAL</v>
          </cell>
          <cell r="C24">
            <v>3254</v>
          </cell>
        </row>
        <row r="25">
          <cell r="A25">
            <v>264</v>
          </cell>
          <cell r="B25" t="str">
            <v>DERECHOS REFRENDO ANUAL CONCES</v>
          </cell>
          <cell r="C25">
            <v>4755.4399999999996</v>
          </cell>
        </row>
        <row r="26">
          <cell r="A26">
            <v>266</v>
          </cell>
          <cell r="B26" t="str">
            <v>DICTAMEN DE FACTIBILIDAD PROTE</v>
          </cell>
          <cell r="C26">
            <v>407.6</v>
          </cell>
        </row>
        <row r="27">
          <cell r="A27">
            <v>274</v>
          </cell>
          <cell r="B27" t="str">
            <v>EXTENSION DE HORARIO</v>
          </cell>
          <cell r="C27">
            <v>8167.2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613.91999999999996</v>
          </cell>
        </row>
        <row r="30">
          <cell r="A30">
            <v>278</v>
          </cell>
          <cell r="B30" t="str">
            <v>CONSTANCIAS QUE EXPIDAN LAS DE</v>
          </cell>
          <cell r="C30">
            <v>767.4</v>
          </cell>
        </row>
        <row r="31">
          <cell r="A31">
            <v>284</v>
          </cell>
          <cell r="B31" t="str">
            <v>REVISTA MECANICA SEMESTRAL</v>
          </cell>
          <cell r="C31">
            <v>375.51</v>
          </cell>
        </row>
        <row r="32">
          <cell r="A32">
            <v>286</v>
          </cell>
          <cell r="B32" t="str">
            <v>PERMISO SUPLETORIO DE TRANSPOR</v>
          </cell>
          <cell r="C32">
            <v>339.6</v>
          </cell>
        </row>
        <row r="33">
          <cell r="A33">
            <v>289</v>
          </cell>
          <cell r="B33" t="str">
            <v>CONFORMIDAD PARA QUEMA DE FUEG</v>
          </cell>
          <cell r="C33">
            <v>462.96</v>
          </cell>
        </row>
        <row r="34">
          <cell r="A34">
            <v>291</v>
          </cell>
          <cell r="B34" t="str">
            <v>DICTAMEN DE FACTIBILIDAD PARA</v>
          </cell>
          <cell r="C34">
            <v>67.930000000000007</v>
          </cell>
        </row>
        <row r="35">
          <cell r="A35">
            <v>293</v>
          </cell>
          <cell r="B35" t="str">
            <v>SERVICIOS EXTRAORDINARIOS</v>
          </cell>
          <cell r="C35">
            <v>1187.56</v>
          </cell>
        </row>
        <row r="36">
          <cell r="A36">
            <v>295</v>
          </cell>
          <cell r="B36" t="str">
            <v>CONSTANCIA DE UBICACION DE PRE</v>
          </cell>
          <cell r="C36">
            <v>154.36000000000001</v>
          </cell>
        </row>
        <row r="37">
          <cell r="A37">
            <v>405</v>
          </cell>
          <cell r="B37" t="str">
            <v>CENTRO DE CONVIVENCIA EL ENCIN</v>
          </cell>
          <cell r="C37">
            <v>909</v>
          </cell>
        </row>
        <row r="38">
          <cell r="A38">
            <v>407</v>
          </cell>
          <cell r="B38" t="str">
            <v>MUSEO MOMIAS</v>
          </cell>
          <cell r="C38">
            <v>14650</v>
          </cell>
        </row>
        <row r="39">
          <cell r="A39">
            <v>408</v>
          </cell>
          <cell r="B39" t="str">
            <v>SALON CULTO A LA MUERTE</v>
          </cell>
          <cell r="C39">
            <v>885</v>
          </cell>
        </row>
        <row r="40">
          <cell r="A40">
            <v>410</v>
          </cell>
          <cell r="B40" t="str">
            <v>MONUMENTO AL PIPILA</v>
          </cell>
          <cell r="C40">
            <v>360</v>
          </cell>
        </row>
        <row r="41">
          <cell r="A41">
            <v>411</v>
          </cell>
          <cell r="B41" t="str">
            <v>MERCADO HIDALGO</v>
          </cell>
          <cell r="C41">
            <v>4174.9399999999996</v>
          </cell>
        </row>
        <row r="42">
          <cell r="A42">
            <v>412</v>
          </cell>
          <cell r="B42" t="str">
            <v>MERCADO EMBAJADORAS</v>
          </cell>
          <cell r="C42">
            <v>4313.1000000000004</v>
          </cell>
        </row>
        <row r="43">
          <cell r="A43">
            <v>414</v>
          </cell>
          <cell r="B43" t="str">
            <v>OTROS PRODUCTOS</v>
          </cell>
          <cell r="C43">
            <v>459</v>
          </cell>
        </row>
        <row r="44">
          <cell r="A44">
            <v>426</v>
          </cell>
          <cell r="B44" t="str">
            <v>AREAS OCUP POR HOT, REST, BARE</v>
          </cell>
          <cell r="C44">
            <v>8418.9</v>
          </cell>
        </row>
        <row r="45">
          <cell r="A45">
            <v>428</v>
          </cell>
          <cell r="B45" t="str">
            <v>COMERCIANTES SEMIFIJOS</v>
          </cell>
          <cell r="C45">
            <v>13735</v>
          </cell>
        </row>
        <row r="46">
          <cell r="A46">
            <v>433</v>
          </cell>
          <cell r="B46" t="str">
            <v>SOBRANTES</v>
          </cell>
          <cell r="C46">
            <v>2.63</v>
          </cell>
        </row>
        <row r="47">
          <cell r="A47">
            <v>437</v>
          </cell>
          <cell r="B47" t="str">
            <v>SANITARIOS MDO. EMBAJADORAS</v>
          </cell>
          <cell r="C47">
            <v>726</v>
          </cell>
        </row>
        <row r="48">
          <cell r="A48">
            <v>438</v>
          </cell>
          <cell r="B48" t="str">
            <v>SANITARIOS MDO. HIDALGO</v>
          </cell>
          <cell r="C48">
            <v>848</v>
          </cell>
        </row>
        <row r="49">
          <cell r="A49">
            <v>443</v>
          </cell>
          <cell r="B49" t="str">
            <v>SANITARIOS FERROCARRIL</v>
          </cell>
          <cell r="C49">
            <v>648</v>
          </cell>
        </row>
        <row r="50">
          <cell r="A50">
            <v>445</v>
          </cell>
          <cell r="B50" t="str">
            <v>SANITARIOS MUSEO MOMIAS</v>
          </cell>
          <cell r="C50">
            <v>324</v>
          </cell>
        </row>
        <row r="51">
          <cell r="A51">
            <v>447</v>
          </cell>
          <cell r="B51" t="str">
            <v>LAS CALAS</v>
          </cell>
          <cell r="C51">
            <v>410</v>
          </cell>
        </row>
        <row r="52">
          <cell r="A52">
            <v>452</v>
          </cell>
          <cell r="B52" t="str">
            <v>LOCALES DEL ENCINO</v>
          </cell>
          <cell r="C52">
            <v>886</v>
          </cell>
        </row>
        <row r="53">
          <cell r="A53">
            <v>454</v>
          </cell>
          <cell r="B53" t="str">
            <v>FIESTAS TRADICIONALES</v>
          </cell>
          <cell r="C53">
            <v>4603.5</v>
          </cell>
        </row>
        <row r="54">
          <cell r="A54">
            <v>470</v>
          </cell>
          <cell r="B54" t="str">
            <v>LOCALES ESTACION</v>
          </cell>
          <cell r="C54">
            <v>296</v>
          </cell>
        </row>
        <row r="55">
          <cell r="A55">
            <v>481</v>
          </cell>
          <cell r="B55" t="str">
            <v>REPARTO DE VOLANTES</v>
          </cell>
          <cell r="C55">
            <v>3186</v>
          </cell>
        </row>
        <row r="56">
          <cell r="A56">
            <v>484</v>
          </cell>
          <cell r="B56" t="str">
            <v>PERMISO PARA ESPECTÁCULOS O CE</v>
          </cell>
          <cell r="C56">
            <v>3135</v>
          </cell>
        </row>
        <row r="57">
          <cell r="A57">
            <v>485</v>
          </cell>
          <cell r="B57" t="str">
            <v>SELLADO DE BOLETOS</v>
          </cell>
          <cell r="C57">
            <v>412</v>
          </cell>
        </row>
        <row r="58">
          <cell r="A58">
            <v>502</v>
          </cell>
          <cell r="B58" t="str">
            <v>RECARGOS OTROS IMPTOS Y DERECH</v>
          </cell>
          <cell r="C58">
            <v>1847.47</v>
          </cell>
        </row>
        <row r="59">
          <cell r="A59">
            <v>507</v>
          </cell>
          <cell r="B59" t="str">
            <v>INF AL BANDO POLICIA Y BUEN GO</v>
          </cell>
          <cell r="C59">
            <v>1100</v>
          </cell>
        </row>
        <row r="60">
          <cell r="A60">
            <v>508</v>
          </cell>
          <cell r="B60" t="str">
            <v>INF LEY DE TRANSITO Y SU REGLA</v>
          </cell>
          <cell r="C60">
            <v>8401.93</v>
          </cell>
        </row>
        <row r="61">
          <cell r="A61">
            <v>509</v>
          </cell>
          <cell r="B61" t="str">
            <v>EXTEMP VERIFICACION AMB VEHICU</v>
          </cell>
          <cell r="C61">
            <v>562</v>
          </cell>
        </row>
        <row r="62">
          <cell r="A62">
            <v>526</v>
          </cell>
          <cell r="B62" t="str">
            <v>RESPUESTA DE AYUNTAMIENTO</v>
          </cell>
          <cell r="C62">
            <v>614</v>
          </cell>
        </row>
        <row r="63">
          <cell r="A63">
            <v>600</v>
          </cell>
          <cell r="B63" t="str">
            <v>FONDO GENERAL</v>
          </cell>
          <cell r="C63">
            <v>4025692.77</v>
          </cell>
        </row>
        <row r="64">
          <cell r="A64">
            <v>609</v>
          </cell>
          <cell r="B64" t="str">
            <v>I.S.A.N.</v>
          </cell>
          <cell r="C64">
            <v>33140.800000000003</v>
          </cell>
        </row>
        <row r="65">
          <cell r="A65">
            <v>888</v>
          </cell>
          <cell r="B65" t="str">
            <v>COBROS SIMAPAG</v>
          </cell>
          <cell r="C65">
            <v>6895</v>
          </cell>
        </row>
        <row r="66">
          <cell r="A66">
            <v>898</v>
          </cell>
          <cell r="B66" t="str">
            <v>APORTACIONES VOLUNTARIAS BOMBE</v>
          </cell>
          <cell r="C66">
            <v>28782.5</v>
          </cell>
        </row>
      </sheetData>
      <sheetData sheetId="88" refreshError="1">
        <row r="1">
          <cell r="A1">
            <v>1</v>
          </cell>
          <cell r="B1" t="str">
            <v>IMPTO. PREDIAL URBANO CORRIENT</v>
          </cell>
          <cell r="C1">
            <v>815580.63</v>
          </cell>
        </row>
        <row r="2">
          <cell r="A2">
            <v>2</v>
          </cell>
          <cell r="B2" t="str">
            <v>IMPTO. PREDIAL RUSTICO CORRIEN</v>
          </cell>
          <cell r="C2">
            <v>61140.18</v>
          </cell>
        </row>
        <row r="3">
          <cell r="A3">
            <v>4</v>
          </cell>
          <cell r="B3" t="str">
            <v>RECARGOS *3%*</v>
          </cell>
          <cell r="C3">
            <v>16624.22</v>
          </cell>
        </row>
        <row r="4">
          <cell r="A4">
            <v>7</v>
          </cell>
          <cell r="B4" t="str">
            <v>IMPTO. PREDIAL URBANO REZAGO</v>
          </cell>
          <cell r="C4">
            <v>43671.15</v>
          </cell>
        </row>
        <row r="5">
          <cell r="A5">
            <v>8</v>
          </cell>
          <cell r="B5" t="str">
            <v>IMPTO. PREDIAL RUSTICO REZAGO</v>
          </cell>
          <cell r="C5">
            <v>3060.57</v>
          </cell>
        </row>
        <row r="6">
          <cell r="A6">
            <v>13</v>
          </cell>
          <cell r="B6" t="str">
            <v>HONORARIOS DE COBRANZA</v>
          </cell>
          <cell r="C6">
            <v>2177.2199999999998</v>
          </cell>
        </row>
        <row r="7">
          <cell r="A7">
            <v>14</v>
          </cell>
          <cell r="B7" t="str">
            <v>C.O.A.*20%*</v>
          </cell>
          <cell r="C7">
            <v>1040</v>
          </cell>
        </row>
        <row r="8">
          <cell r="A8">
            <v>103</v>
          </cell>
          <cell r="B8" t="str">
            <v>TRASLACION DE DOMINIO</v>
          </cell>
          <cell r="C8">
            <v>28100.240000000002</v>
          </cell>
        </row>
        <row r="9">
          <cell r="A9">
            <v>104</v>
          </cell>
          <cell r="B9" t="str">
            <v>SOBRE DIVISION Y LOTIFICACION</v>
          </cell>
          <cell r="C9">
            <v>7561.96</v>
          </cell>
        </row>
        <row r="10">
          <cell r="A10">
            <v>107</v>
          </cell>
          <cell r="B10" t="str">
            <v>VIDEO JUEGOS Y FUT-BOLITOS</v>
          </cell>
          <cell r="C10">
            <v>688</v>
          </cell>
        </row>
        <row r="11">
          <cell r="A11">
            <v>112</v>
          </cell>
          <cell r="B11" t="str">
            <v>ESPECTACULOS PUBLICOS PERMANEN</v>
          </cell>
          <cell r="C11">
            <v>14075.38</v>
          </cell>
        </row>
        <row r="12">
          <cell r="A12">
            <v>200</v>
          </cell>
          <cell r="B12" t="str">
            <v>RASTRO</v>
          </cell>
          <cell r="C12">
            <v>6069.15</v>
          </cell>
        </row>
        <row r="13">
          <cell r="A13">
            <v>202</v>
          </cell>
          <cell r="B13" t="str">
            <v>SEGURIDAD PUBLICA PERIODO MENS</v>
          </cell>
          <cell r="C13">
            <v>26745.51</v>
          </cell>
        </row>
        <row r="14">
          <cell r="A14">
            <v>203</v>
          </cell>
          <cell r="B14" t="str">
            <v>PANTEONES CIUDAD</v>
          </cell>
          <cell r="C14">
            <v>3915.92</v>
          </cell>
        </row>
        <row r="15">
          <cell r="A15">
            <v>205</v>
          </cell>
          <cell r="B15" t="str">
            <v>ESTACIONAMIENTO MUSEO MOMIAS</v>
          </cell>
          <cell r="C15">
            <v>490</v>
          </cell>
        </row>
        <row r="16">
          <cell r="A16">
            <v>206</v>
          </cell>
          <cell r="B16" t="str">
            <v>ESTACIONAMIENTO MERCADO HIDALG</v>
          </cell>
          <cell r="C16">
            <v>536</v>
          </cell>
        </row>
        <row r="17">
          <cell r="A17">
            <v>227</v>
          </cell>
          <cell r="B17" t="str">
            <v>AVALUOS PRACT POR TESORERIA</v>
          </cell>
          <cell r="C17">
            <v>204</v>
          </cell>
        </row>
        <row r="18">
          <cell r="A18">
            <v>229</v>
          </cell>
          <cell r="B18" t="str">
            <v>CONSTANCIAS DE VALOR FISCAL</v>
          </cell>
          <cell r="C18">
            <v>1210</v>
          </cell>
        </row>
        <row r="19">
          <cell r="A19">
            <v>248</v>
          </cell>
          <cell r="B19" t="str">
            <v>ESTACIONAMIENTO EX. EST. FERRO</v>
          </cell>
          <cell r="C19">
            <v>1218</v>
          </cell>
        </row>
        <row r="20">
          <cell r="A20">
            <v>253</v>
          </cell>
          <cell r="B20" t="str">
            <v>ESTACIONAMIENTO EMBAJADORAS  (</v>
          </cell>
          <cell r="C20">
            <v>1560</v>
          </cell>
        </row>
        <row r="21">
          <cell r="A21">
            <v>256</v>
          </cell>
          <cell r="B21" t="str">
            <v>POR ALINEAM. N° USO HABIT</v>
          </cell>
          <cell r="C21">
            <v>1725.77</v>
          </cell>
        </row>
        <row r="22">
          <cell r="A22">
            <v>266</v>
          </cell>
          <cell r="B22" t="str">
            <v>DICTAMEN DE FACTIBILIDAD PROTE</v>
          </cell>
          <cell r="C22">
            <v>407.6</v>
          </cell>
        </row>
        <row r="23">
          <cell r="A23">
            <v>268</v>
          </cell>
          <cell r="B23" t="str">
            <v>CASA DE LA CULTURA</v>
          </cell>
          <cell r="C23">
            <v>13755.91</v>
          </cell>
        </row>
        <row r="24">
          <cell r="A24">
            <v>269</v>
          </cell>
          <cell r="B24" t="str">
            <v>PADRON DE CONTRATISTAS</v>
          </cell>
          <cell r="C24">
            <v>705</v>
          </cell>
        </row>
        <row r="25">
          <cell r="A25">
            <v>271</v>
          </cell>
          <cell r="B25" t="str">
            <v>PENSION EST. MUSEO DE MOMIAS</v>
          </cell>
          <cell r="C25">
            <v>382.2</v>
          </cell>
        </row>
        <row r="26">
          <cell r="A26">
            <v>273</v>
          </cell>
          <cell r="B26" t="str">
            <v>PENSION EST. JARDIN EMBAJADORA</v>
          </cell>
          <cell r="C26">
            <v>1474.2</v>
          </cell>
        </row>
        <row r="27">
          <cell r="A27">
            <v>276</v>
          </cell>
          <cell r="B27" t="str">
            <v>CONSTANCIAS DIRECCION DE TRANS</v>
          </cell>
          <cell r="C27">
            <v>997.62</v>
          </cell>
        </row>
        <row r="28">
          <cell r="A28">
            <v>278</v>
          </cell>
          <cell r="B28" t="str">
            <v>CONSTANCIAS QUE EXPIDAN LAS DE</v>
          </cell>
          <cell r="C28">
            <v>690.66</v>
          </cell>
        </row>
        <row r="29">
          <cell r="A29">
            <v>280</v>
          </cell>
          <cell r="B29" t="str">
            <v>SERVICIOS CONTROL CANINO</v>
          </cell>
          <cell r="C29">
            <v>366.88</v>
          </cell>
        </row>
        <row r="30">
          <cell r="A30">
            <v>295</v>
          </cell>
          <cell r="B30" t="str">
            <v>CONSTANCIA DE UBICACION DE PRE</v>
          </cell>
          <cell r="C30">
            <v>77.180000000000007</v>
          </cell>
        </row>
        <row r="31">
          <cell r="A31">
            <v>405</v>
          </cell>
          <cell r="B31" t="str">
            <v>CENTRO DE CONVIVENCIA EL ENCIN</v>
          </cell>
          <cell r="C31">
            <v>69</v>
          </cell>
        </row>
        <row r="32">
          <cell r="A32">
            <v>407</v>
          </cell>
          <cell r="B32" t="str">
            <v>MUSEO MOMIAS</v>
          </cell>
          <cell r="C32">
            <v>26096</v>
          </cell>
        </row>
        <row r="33">
          <cell r="A33">
            <v>408</v>
          </cell>
          <cell r="B33" t="str">
            <v>SALON CULTO A LA MUERTE</v>
          </cell>
          <cell r="C33">
            <v>1875</v>
          </cell>
        </row>
        <row r="34">
          <cell r="A34">
            <v>410</v>
          </cell>
          <cell r="B34" t="str">
            <v>MONUMENTO AL PIPILA</v>
          </cell>
          <cell r="C34">
            <v>560</v>
          </cell>
        </row>
        <row r="35">
          <cell r="A35">
            <v>411</v>
          </cell>
          <cell r="B35" t="str">
            <v>MERCADO HIDALGO</v>
          </cell>
          <cell r="C35">
            <v>15132</v>
          </cell>
        </row>
        <row r="36">
          <cell r="A36">
            <v>412</v>
          </cell>
          <cell r="B36" t="str">
            <v>MERCADO EMBAJADORAS</v>
          </cell>
          <cell r="C36">
            <v>2025.8</v>
          </cell>
        </row>
        <row r="37">
          <cell r="A37">
            <v>414</v>
          </cell>
          <cell r="B37" t="str">
            <v>OTROS PRODUCTOS</v>
          </cell>
          <cell r="C37">
            <v>140.30000000000001</v>
          </cell>
        </row>
        <row r="38">
          <cell r="A38">
            <v>416</v>
          </cell>
          <cell r="B38" t="str">
            <v>MUSEO INTERACTIVO</v>
          </cell>
          <cell r="C38">
            <v>30</v>
          </cell>
        </row>
        <row r="39">
          <cell r="A39">
            <v>421</v>
          </cell>
          <cell r="B39" t="str">
            <v>DECLARACIONES, FORMATOS Y AVIS</v>
          </cell>
          <cell r="C39">
            <v>36</v>
          </cell>
        </row>
        <row r="40">
          <cell r="A40">
            <v>428</v>
          </cell>
          <cell r="B40" t="str">
            <v>COMERCIANTES SEMIFIJOS</v>
          </cell>
          <cell r="C40">
            <v>6418</v>
          </cell>
        </row>
        <row r="41">
          <cell r="A41">
            <v>433</v>
          </cell>
          <cell r="B41" t="str">
            <v>SOBRANTES</v>
          </cell>
          <cell r="C41">
            <v>215.49</v>
          </cell>
        </row>
        <row r="42">
          <cell r="A42">
            <v>437</v>
          </cell>
          <cell r="B42" t="str">
            <v>SANITARIOS MDO. EMBAJADORAS</v>
          </cell>
          <cell r="C42">
            <v>1344</v>
          </cell>
        </row>
        <row r="43">
          <cell r="A43">
            <v>438</v>
          </cell>
          <cell r="B43" t="str">
            <v>SANITARIOS MDO. HIDALGO</v>
          </cell>
          <cell r="C43">
            <v>1844</v>
          </cell>
        </row>
        <row r="44">
          <cell r="A44">
            <v>439</v>
          </cell>
          <cell r="B44" t="str">
            <v>SANITARIOS JARDIN REFORMA</v>
          </cell>
          <cell r="C44">
            <v>924</v>
          </cell>
        </row>
        <row r="45">
          <cell r="A45">
            <v>443</v>
          </cell>
          <cell r="B45" t="str">
            <v>SANITARIOS FERROCARRIL</v>
          </cell>
          <cell r="C45">
            <v>716</v>
          </cell>
        </row>
        <row r="46">
          <cell r="A46">
            <v>445</v>
          </cell>
          <cell r="B46" t="str">
            <v>SANITARIOS MUSEO MOMIAS</v>
          </cell>
          <cell r="C46">
            <v>396</v>
          </cell>
        </row>
        <row r="47">
          <cell r="A47">
            <v>447</v>
          </cell>
          <cell r="B47" t="str">
            <v>LAS CALAS</v>
          </cell>
          <cell r="C47">
            <v>200</v>
          </cell>
        </row>
        <row r="48">
          <cell r="A48">
            <v>454</v>
          </cell>
          <cell r="B48" t="str">
            <v>FIESTAS TRADICIONALES</v>
          </cell>
          <cell r="C48">
            <v>106.5</v>
          </cell>
        </row>
        <row r="49">
          <cell r="A49">
            <v>470</v>
          </cell>
          <cell r="B49" t="str">
            <v>LOCALES ESTACION</v>
          </cell>
          <cell r="C49">
            <v>409.5</v>
          </cell>
        </row>
        <row r="50">
          <cell r="A50">
            <v>472</v>
          </cell>
          <cell r="B50" t="str">
            <v>MERCADO GAVIRA</v>
          </cell>
          <cell r="C50">
            <v>1080</v>
          </cell>
        </row>
        <row r="51">
          <cell r="A51">
            <v>479</v>
          </cell>
          <cell r="B51" t="str">
            <v>COMERCIANTES AMBULANTES</v>
          </cell>
          <cell r="C51">
            <v>168</v>
          </cell>
        </row>
        <row r="52">
          <cell r="A52">
            <v>484</v>
          </cell>
          <cell r="B52" t="str">
            <v>PERMISO PARA ESPECTÁCULOS O CE</v>
          </cell>
          <cell r="C52">
            <v>1045</v>
          </cell>
        </row>
        <row r="53">
          <cell r="A53">
            <v>485</v>
          </cell>
          <cell r="B53" t="str">
            <v>SELLADO DE BOLETOS</v>
          </cell>
          <cell r="C53">
            <v>618</v>
          </cell>
        </row>
        <row r="54">
          <cell r="A54">
            <v>491</v>
          </cell>
          <cell r="B54" t="str">
            <v>ESTRUCTURAS, CONSTRUCCIONES O</v>
          </cell>
          <cell r="C54">
            <v>198</v>
          </cell>
        </row>
        <row r="55">
          <cell r="A55">
            <v>502</v>
          </cell>
          <cell r="B55" t="str">
            <v>RECARGOS OTROS IMPTOS Y DERECH</v>
          </cell>
          <cell r="C55">
            <v>3774.08</v>
          </cell>
        </row>
        <row r="56">
          <cell r="A56">
            <v>503</v>
          </cell>
          <cell r="B56" t="str">
            <v>AVISO EXTEMP TRASLACION DE DOM</v>
          </cell>
          <cell r="C56">
            <v>295.5</v>
          </cell>
        </row>
        <row r="57">
          <cell r="A57">
            <v>504</v>
          </cell>
          <cell r="B57" t="str">
            <v>AVISO EXTEMP TERM DE OBRA</v>
          </cell>
          <cell r="C57">
            <v>850.5</v>
          </cell>
        </row>
        <row r="58">
          <cell r="A58">
            <v>506</v>
          </cell>
          <cell r="B58" t="str">
            <v>INFRACCIONES DIRECCION DE FISC</v>
          </cell>
          <cell r="C58">
            <v>1512</v>
          </cell>
        </row>
        <row r="59">
          <cell r="A59">
            <v>507</v>
          </cell>
          <cell r="B59" t="str">
            <v>INF AL BANDO POLICIA Y BUEN GO</v>
          </cell>
          <cell r="C59">
            <v>100</v>
          </cell>
        </row>
        <row r="60">
          <cell r="A60">
            <v>508</v>
          </cell>
          <cell r="B60" t="str">
            <v>INF LEY DE TRANSITO Y SU REGLA</v>
          </cell>
          <cell r="C60">
            <v>4202.74</v>
          </cell>
        </row>
        <row r="61">
          <cell r="A61">
            <v>509</v>
          </cell>
          <cell r="B61" t="str">
            <v>EXTEMP VERIFICACION AMB VEHICU</v>
          </cell>
          <cell r="C61">
            <v>2112</v>
          </cell>
        </row>
        <row r="62">
          <cell r="A62">
            <v>609</v>
          </cell>
          <cell r="B62" t="str">
            <v>I.S.A.N.</v>
          </cell>
          <cell r="C62">
            <v>32089.41</v>
          </cell>
        </row>
        <row r="63">
          <cell r="A63">
            <v>714</v>
          </cell>
          <cell r="B63" t="str">
            <v>FONDO DE PAVIMENTACION Y ESPAC</v>
          </cell>
          <cell r="C63">
            <v>4188185.74</v>
          </cell>
        </row>
        <row r="64">
          <cell r="A64">
            <v>805</v>
          </cell>
          <cell r="B64" t="str">
            <v>CENTRO DE APRENDIZAJE DIGITAL</v>
          </cell>
          <cell r="C64">
            <v>150</v>
          </cell>
        </row>
        <row r="65">
          <cell r="A65">
            <v>888</v>
          </cell>
          <cell r="B65" t="str">
            <v>COBROS SIMAPAG</v>
          </cell>
          <cell r="C65">
            <v>574</v>
          </cell>
        </row>
      </sheetData>
      <sheetData sheetId="89" refreshError="1">
        <row r="1">
          <cell r="A1">
            <v>203</v>
          </cell>
          <cell r="B1" t="str">
            <v>PANTEONES CIUDAD</v>
          </cell>
          <cell r="C1">
            <v>3291.19</v>
          </cell>
        </row>
        <row r="2">
          <cell r="A2">
            <v>447</v>
          </cell>
          <cell r="B2" t="str">
            <v>LAS CALAS</v>
          </cell>
          <cell r="C2">
            <v>340</v>
          </cell>
        </row>
        <row r="3">
          <cell r="A3">
            <v>507</v>
          </cell>
          <cell r="B3" t="str">
            <v>INF AL BANDO POLICIA Y BUEN GO</v>
          </cell>
          <cell r="C3">
            <v>3750</v>
          </cell>
        </row>
        <row r="4">
          <cell r="A4">
            <v>508</v>
          </cell>
          <cell r="B4" t="str">
            <v>INF LEY DE TRANSITO Y SU REGLA</v>
          </cell>
          <cell r="C4">
            <v>3677</v>
          </cell>
        </row>
      </sheetData>
      <sheetData sheetId="90" refreshError="1">
        <row r="1">
          <cell r="A1">
            <v>1</v>
          </cell>
          <cell r="B1" t="str">
            <v>IMPTO. PREDIAL URBANO CORRIENT</v>
          </cell>
          <cell r="C1">
            <v>16943.96</v>
          </cell>
        </row>
        <row r="2">
          <cell r="A2">
            <v>4</v>
          </cell>
          <cell r="B2" t="str">
            <v>RECARGOS *3%*</v>
          </cell>
          <cell r="C2">
            <v>8189.28</v>
          </cell>
        </row>
        <row r="3">
          <cell r="A3">
            <v>7</v>
          </cell>
          <cell r="B3" t="str">
            <v>IMPTO. PREDIAL URBANO REZAGO</v>
          </cell>
          <cell r="C3">
            <v>20557.919999999998</v>
          </cell>
        </row>
        <row r="4">
          <cell r="A4">
            <v>13</v>
          </cell>
          <cell r="B4" t="str">
            <v>HONORARIOS DE COBRANZA</v>
          </cell>
          <cell r="C4">
            <v>3594.34</v>
          </cell>
        </row>
        <row r="5">
          <cell r="A5">
            <v>103</v>
          </cell>
          <cell r="B5" t="str">
            <v>TRASLACION DE DOMINIO</v>
          </cell>
          <cell r="C5">
            <v>5386.29</v>
          </cell>
        </row>
        <row r="6">
          <cell r="A6">
            <v>107</v>
          </cell>
          <cell r="B6" t="str">
            <v>VIDEO JUEGOS Y FUT-BOLITOS</v>
          </cell>
          <cell r="C6">
            <v>178</v>
          </cell>
        </row>
        <row r="7">
          <cell r="A7">
            <v>112</v>
          </cell>
          <cell r="B7" t="str">
            <v>ESPECTACULOS PUBLICOS PERMANEN</v>
          </cell>
          <cell r="C7">
            <v>10529.64</v>
          </cell>
        </row>
        <row r="8">
          <cell r="A8">
            <v>200</v>
          </cell>
          <cell r="B8" t="str">
            <v>RASTRO</v>
          </cell>
          <cell r="C8">
            <v>3910.72</v>
          </cell>
        </row>
        <row r="9">
          <cell r="A9">
            <v>202</v>
          </cell>
          <cell r="B9" t="str">
            <v>SEGURIDAD PUBLICA PERIODO MENS</v>
          </cell>
          <cell r="C9">
            <v>26745.51</v>
          </cell>
        </row>
        <row r="10">
          <cell r="A10">
            <v>203</v>
          </cell>
          <cell r="B10" t="str">
            <v>PANTEONES CIUDAD</v>
          </cell>
          <cell r="C10">
            <v>2827.36</v>
          </cell>
        </row>
        <row r="11">
          <cell r="A11">
            <v>205</v>
          </cell>
          <cell r="B11" t="str">
            <v>ESTACIONAMIENTO MUSEO MOMIAS</v>
          </cell>
          <cell r="C11">
            <v>434</v>
          </cell>
        </row>
        <row r="12">
          <cell r="A12">
            <v>206</v>
          </cell>
          <cell r="B12" t="str">
            <v>ESTACIONAMIENTO MERCADO HIDALG</v>
          </cell>
          <cell r="C12">
            <v>824</v>
          </cell>
        </row>
        <row r="13">
          <cell r="A13">
            <v>210</v>
          </cell>
          <cell r="B13" t="str">
            <v>POR LIC. DE CONST. Y AMPLIACIO</v>
          </cell>
          <cell r="C13">
            <v>440.34</v>
          </cell>
        </row>
        <row r="14">
          <cell r="A14">
            <v>211</v>
          </cell>
          <cell r="B14" t="str">
            <v>POR LIC DE REGULARIZACION DE C</v>
          </cell>
          <cell r="C14">
            <v>4303.6099999999997</v>
          </cell>
        </row>
        <row r="15">
          <cell r="A15">
            <v>212</v>
          </cell>
          <cell r="B15" t="str">
            <v>POR PRORROGAS DE LIC DE CONST</v>
          </cell>
          <cell r="C15">
            <v>1089.52</v>
          </cell>
        </row>
        <row r="16">
          <cell r="A16">
            <v>214</v>
          </cell>
          <cell r="B16" t="str">
            <v>POR LIC DE RECONST. Y REMODELA</v>
          </cell>
          <cell r="C16">
            <v>6965.4</v>
          </cell>
        </row>
        <row r="17">
          <cell r="A17">
            <v>217</v>
          </cell>
          <cell r="B17" t="str">
            <v>ANALISIS DE FAC PARA DIV LOT O</v>
          </cell>
          <cell r="C17">
            <v>3597.15</v>
          </cell>
        </row>
        <row r="18">
          <cell r="A18">
            <v>221</v>
          </cell>
          <cell r="B18" t="str">
            <v>LIC USO SUELO ALIN N. OFIC COM</v>
          </cell>
          <cell r="C18">
            <v>501.48</v>
          </cell>
        </row>
        <row r="19">
          <cell r="A19">
            <v>229</v>
          </cell>
          <cell r="B19" t="str">
            <v>CONSTANCIAS DE VALOR FISCAL</v>
          </cell>
          <cell r="C19">
            <v>847</v>
          </cell>
        </row>
        <row r="20">
          <cell r="A20">
            <v>244</v>
          </cell>
          <cell r="B20" t="str">
            <v>EXP DE LIC O PERM P/ ESTAB DE</v>
          </cell>
          <cell r="C20">
            <v>3444.87</v>
          </cell>
        </row>
        <row r="21">
          <cell r="A21">
            <v>248</v>
          </cell>
          <cell r="B21" t="str">
            <v>ESTACIONAMIENTO EX. EST. FERRO</v>
          </cell>
          <cell r="C21">
            <v>1196</v>
          </cell>
        </row>
        <row r="22">
          <cell r="A22">
            <v>253</v>
          </cell>
          <cell r="B22" t="str">
            <v>ESTACIONAMIENTO EMBAJADORAS  (</v>
          </cell>
          <cell r="C22">
            <v>2636</v>
          </cell>
        </row>
        <row r="23">
          <cell r="A23">
            <v>254</v>
          </cell>
          <cell r="B23" t="str">
            <v>POR CERTIF.TERMINO DE OBRA</v>
          </cell>
          <cell r="C23">
            <v>822.04</v>
          </cell>
        </row>
        <row r="24">
          <cell r="A24">
            <v>256</v>
          </cell>
          <cell r="B24" t="str">
            <v>POR ALINEAM. N° USO HABIT</v>
          </cell>
          <cell r="C24">
            <v>2586.62</v>
          </cell>
        </row>
        <row r="25">
          <cell r="A25">
            <v>267</v>
          </cell>
          <cell r="B25" t="str">
            <v>CONSTANCIA  DE VERIFICACION PR</v>
          </cell>
          <cell r="C25">
            <v>135.86000000000001</v>
          </cell>
        </row>
        <row r="26">
          <cell r="A26">
            <v>273</v>
          </cell>
          <cell r="B26" t="str">
            <v>PENSION EST. JARDIN EMBAJADORA</v>
          </cell>
          <cell r="C26">
            <v>382.2</v>
          </cell>
        </row>
        <row r="27">
          <cell r="A27">
            <v>274</v>
          </cell>
          <cell r="B27" t="str">
            <v>EXTENSION DE HORARIO</v>
          </cell>
          <cell r="C27">
            <v>17015</v>
          </cell>
        </row>
        <row r="28">
          <cell r="A28">
            <v>275</v>
          </cell>
          <cell r="B28" t="str">
            <v>CONSTANCIAS DIRECCION DE ECOLO</v>
          </cell>
          <cell r="C28">
            <v>76.790000000000006</v>
          </cell>
        </row>
        <row r="29">
          <cell r="A29">
            <v>276</v>
          </cell>
          <cell r="B29" t="str">
            <v>CONSTANCIAS DIRECCION DE TRANS</v>
          </cell>
          <cell r="C29">
            <v>690.66</v>
          </cell>
        </row>
        <row r="30">
          <cell r="A30">
            <v>278</v>
          </cell>
          <cell r="B30" t="str">
            <v>CONSTANCIAS QUE EXPIDAN LAS DE</v>
          </cell>
          <cell r="C30">
            <v>383.7</v>
          </cell>
        </row>
        <row r="31">
          <cell r="A31">
            <v>283</v>
          </cell>
          <cell r="B31" t="str">
            <v>CONSTANCIA DE DESPINTADO</v>
          </cell>
          <cell r="C31">
            <v>41.51</v>
          </cell>
        </row>
        <row r="32">
          <cell r="A32">
            <v>284</v>
          </cell>
          <cell r="B32" t="str">
            <v>REVISTA MECANICA SEMESTRAL</v>
          </cell>
          <cell r="C32">
            <v>125.17</v>
          </cell>
        </row>
        <row r="33">
          <cell r="A33">
            <v>286</v>
          </cell>
          <cell r="B33" t="str">
            <v>PERMISO SUPLETORIO DE TRANSPOR</v>
          </cell>
          <cell r="C33">
            <v>113.2</v>
          </cell>
        </row>
        <row r="34">
          <cell r="A34">
            <v>295</v>
          </cell>
          <cell r="B34" t="str">
            <v>CONSTANCIA DE UBICACION DE PRE</v>
          </cell>
          <cell r="C34">
            <v>154.36000000000001</v>
          </cell>
        </row>
        <row r="35">
          <cell r="A35">
            <v>405</v>
          </cell>
          <cell r="B35" t="str">
            <v>CENTRO DE CONVIVENCIA EL ENCIN</v>
          </cell>
          <cell r="C35">
            <v>579</v>
          </cell>
        </row>
        <row r="36">
          <cell r="A36">
            <v>407</v>
          </cell>
          <cell r="B36" t="str">
            <v>MUSEO MOMIAS</v>
          </cell>
          <cell r="C36">
            <v>22600</v>
          </cell>
        </row>
        <row r="37">
          <cell r="A37">
            <v>408</v>
          </cell>
          <cell r="B37" t="str">
            <v>SALON CULTO A LA MUERTE</v>
          </cell>
          <cell r="C37">
            <v>780</v>
          </cell>
        </row>
        <row r="38">
          <cell r="A38">
            <v>410</v>
          </cell>
          <cell r="B38" t="str">
            <v>MONUMENTO AL PIPILA</v>
          </cell>
          <cell r="C38">
            <v>380</v>
          </cell>
        </row>
        <row r="39">
          <cell r="A39">
            <v>411</v>
          </cell>
          <cell r="B39" t="str">
            <v>MERCADO HIDALGO</v>
          </cell>
          <cell r="C39">
            <v>8289.25</v>
          </cell>
        </row>
        <row r="40">
          <cell r="A40">
            <v>412</v>
          </cell>
          <cell r="B40" t="str">
            <v>MERCADO EMBAJADORAS</v>
          </cell>
          <cell r="C40">
            <v>12813.5</v>
          </cell>
        </row>
        <row r="41">
          <cell r="A41">
            <v>421</v>
          </cell>
          <cell r="B41" t="str">
            <v>DECLARACIONES, FORMATOS Y AVIS</v>
          </cell>
          <cell r="C41">
            <v>81</v>
          </cell>
        </row>
        <row r="42">
          <cell r="A42">
            <v>426</v>
          </cell>
          <cell r="B42" t="str">
            <v>AREAS OCUP POR HOT, REST, BARE</v>
          </cell>
          <cell r="C42">
            <v>14371.86</v>
          </cell>
        </row>
        <row r="43">
          <cell r="A43">
            <v>428</v>
          </cell>
          <cell r="B43" t="str">
            <v>COMERCIANTES SEMIFIJOS</v>
          </cell>
          <cell r="C43">
            <v>19965</v>
          </cell>
        </row>
        <row r="44">
          <cell r="A44">
            <v>433</v>
          </cell>
          <cell r="B44" t="str">
            <v>SOBRANTES</v>
          </cell>
          <cell r="C44">
            <v>4.3099999999999996</v>
          </cell>
        </row>
        <row r="45">
          <cell r="A45">
            <v>437</v>
          </cell>
          <cell r="B45" t="str">
            <v>SANITARIOS MDO. EMBAJADORAS</v>
          </cell>
          <cell r="C45">
            <v>496</v>
          </cell>
        </row>
        <row r="46">
          <cell r="A46">
            <v>438</v>
          </cell>
          <cell r="B46" t="str">
            <v>SANITARIOS MDO. HIDALGO</v>
          </cell>
          <cell r="C46">
            <v>1360</v>
          </cell>
        </row>
        <row r="47">
          <cell r="A47">
            <v>439</v>
          </cell>
          <cell r="B47" t="str">
            <v>SANITARIOS JARDIN REFORMA</v>
          </cell>
          <cell r="C47">
            <v>448</v>
          </cell>
        </row>
        <row r="48">
          <cell r="A48">
            <v>443</v>
          </cell>
          <cell r="B48" t="str">
            <v>SANITARIOS FERROCARRIL</v>
          </cell>
          <cell r="C48">
            <v>760</v>
          </cell>
        </row>
        <row r="49">
          <cell r="A49">
            <v>445</v>
          </cell>
          <cell r="B49" t="str">
            <v>SANITARIOS MUSEO MOMIAS</v>
          </cell>
          <cell r="C49">
            <v>408</v>
          </cell>
        </row>
        <row r="50">
          <cell r="A50">
            <v>447</v>
          </cell>
          <cell r="B50" t="str">
            <v>LAS CALAS</v>
          </cell>
          <cell r="C50">
            <v>200</v>
          </cell>
        </row>
        <row r="51">
          <cell r="A51">
            <v>457</v>
          </cell>
          <cell r="B51" t="str">
            <v>CASETAS DE  REVISTAS</v>
          </cell>
          <cell r="C51">
            <v>184</v>
          </cell>
        </row>
        <row r="52">
          <cell r="A52">
            <v>470</v>
          </cell>
          <cell r="B52" t="str">
            <v>LOCALES ESTACION</v>
          </cell>
          <cell r="C52">
            <v>444</v>
          </cell>
        </row>
        <row r="53">
          <cell r="A53">
            <v>472</v>
          </cell>
          <cell r="B53" t="str">
            <v>MERCADO GAVIRA</v>
          </cell>
          <cell r="C53">
            <v>720</v>
          </cell>
        </row>
        <row r="54">
          <cell r="A54">
            <v>484</v>
          </cell>
          <cell r="B54" t="str">
            <v>PERMISO PARA ESPECTÁCULOS O CE</v>
          </cell>
          <cell r="C54">
            <v>627</v>
          </cell>
        </row>
        <row r="55">
          <cell r="A55">
            <v>485</v>
          </cell>
          <cell r="B55" t="str">
            <v>SELLADO DE BOLETOS</v>
          </cell>
          <cell r="C55">
            <v>225</v>
          </cell>
        </row>
        <row r="56">
          <cell r="A56">
            <v>491</v>
          </cell>
          <cell r="B56" t="str">
            <v>ESTRUCTURAS, CONSTRUCCIONES O</v>
          </cell>
          <cell r="C56">
            <v>99</v>
          </cell>
        </row>
        <row r="57">
          <cell r="A57">
            <v>493</v>
          </cell>
          <cell r="B57" t="str">
            <v>RENOVACION PERMISO P/ USO VIA</v>
          </cell>
          <cell r="C57">
            <v>124</v>
          </cell>
        </row>
        <row r="58">
          <cell r="A58">
            <v>502</v>
          </cell>
          <cell r="B58" t="str">
            <v>RECARGOS OTROS IMPTOS Y DERECH</v>
          </cell>
          <cell r="C58">
            <v>968.51</v>
          </cell>
        </row>
        <row r="59">
          <cell r="A59">
            <v>503</v>
          </cell>
          <cell r="B59" t="str">
            <v>AVISO EXTEMP TRASLACION DE DOM</v>
          </cell>
          <cell r="C59">
            <v>177.3</v>
          </cell>
        </row>
        <row r="60">
          <cell r="A60">
            <v>507</v>
          </cell>
          <cell r="B60" t="str">
            <v>INF AL BANDO POLICIA Y BUEN GO</v>
          </cell>
          <cell r="C60">
            <v>2400</v>
          </cell>
        </row>
        <row r="61">
          <cell r="A61">
            <v>508</v>
          </cell>
          <cell r="B61" t="str">
            <v>INF LEY DE TRANSITO Y SU REGLA</v>
          </cell>
          <cell r="C61">
            <v>12317.22</v>
          </cell>
        </row>
        <row r="62">
          <cell r="A62">
            <v>509</v>
          </cell>
          <cell r="B62" t="str">
            <v>EXTEMP VERIFICACION AMB VEHICU</v>
          </cell>
          <cell r="C62">
            <v>4020</v>
          </cell>
        </row>
        <row r="63">
          <cell r="A63">
            <v>536</v>
          </cell>
          <cell r="B63" t="str">
            <v>PADRON DE PROVEEDORES</v>
          </cell>
          <cell r="C63">
            <v>309</v>
          </cell>
        </row>
        <row r="64">
          <cell r="A64">
            <v>714</v>
          </cell>
          <cell r="B64" t="str">
            <v>FONDO DE PAVIMENTACION Y ESPAC</v>
          </cell>
          <cell r="C64">
            <v>3275019.52</v>
          </cell>
        </row>
        <row r="65">
          <cell r="A65">
            <v>722</v>
          </cell>
          <cell r="B65" t="str">
            <v>PROGRAMA MEJOR ATENCION Y SERV</v>
          </cell>
          <cell r="C65">
            <v>150000</v>
          </cell>
        </row>
        <row r="66">
          <cell r="A66">
            <v>888</v>
          </cell>
          <cell r="B66" t="str">
            <v>COBROS SIMAPAG</v>
          </cell>
          <cell r="C66">
            <v>115</v>
          </cell>
        </row>
      </sheetData>
      <sheetData sheetId="91" refreshError="1">
        <row r="1">
          <cell r="A1">
            <v>1</v>
          </cell>
          <cell r="B1" t="str">
            <v>IMPTO. PREDIAL URBANO CORRIENT</v>
          </cell>
          <cell r="C1">
            <v>26527.19</v>
          </cell>
        </row>
        <row r="2">
          <cell r="A2">
            <v>2</v>
          </cell>
          <cell r="B2" t="str">
            <v>IMPTO. PREDIAL RUSTICO CORRIEN</v>
          </cell>
          <cell r="C2">
            <v>1919.22</v>
          </cell>
        </row>
        <row r="3">
          <cell r="A3">
            <v>4</v>
          </cell>
          <cell r="B3" t="str">
            <v>RECARGOS *3%*</v>
          </cell>
          <cell r="C3">
            <v>5285.92</v>
          </cell>
        </row>
        <row r="4">
          <cell r="A4">
            <v>7</v>
          </cell>
          <cell r="B4" t="str">
            <v>IMPTO. PREDIAL URBANO REZAGO</v>
          </cell>
          <cell r="C4">
            <v>8625.25</v>
          </cell>
        </row>
        <row r="5">
          <cell r="A5">
            <v>8</v>
          </cell>
          <cell r="B5" t="str">
            <v>IMPTO. PREDIAL RUSTICO REZAGO</v>
          </cell>
          <cell r="C5">
            <v>510.14</v>
          </cell>
        </row>
        <row r="6">
          <cell r="A6">
            <v>13</v>
          </cell>
          <cell r="B6" t="str">
            <v>HONORARIOS DE COBRANZA</v>
          </cell>
          <cell r="C6">
            <v>2783.34</v>
          </cell>
        </row>
        <row r="7">
          <cell r="A7">
            <v>14</v>
          </cell>
          <cell r="B7" t="str">
            <v>C.O.A.*20%*</v>
          </cell>
          <cell r="C7">
            <v>264.5</v>
          </cell>
        </row>
        <row r="8">
          <cell r="A8">
            <v>103</v>
          </cell>
          <cell r="B8" t="str">
            <v>TRASLACION DE DOMINIO</v>
          </cell>
          <cell r="C8">
            <v>15644.14</v>
          </cell>
        </row>
        <row r="9">
          <cell r="A9">
            <v>104</v>
          </cell>
          <cell r="B9" t="str">
            <v>SOBRE DIVISION Y LOTIFICACION</v>
          </cell>
          <cell r="C9">
            <v>7915.46</v>
          </cell>
        </row>
        <row r="10">
          <cell r="A10">
            <v>107</v>
          </cell>
          <cell r="B10" t="str">
            <v>VIDEO JUEGOS Y FUT-BOLITOS</v>
          </cell>
          <cell r="C10">
            <v>534</v>
          </cell>
        </row>
        <row r="11">
          <cell r="A11">
            <v>112</v>
          </cell>
          <cell r="B11" t="str">
            <v>ESPECTACULOS PUBLICOS PERMANEN</v>
          </cell>
          <cell r="C11">
            <v>5590.2</v>
          </cell>
        </row>
        <row r="12">
          <cell r="A12">
            <v>200</v>
          </cell>
          <cell r="B12" t="str">
            <v>RASTRO</v>
          </cell>
          <cell r="C12">
            <v>3535.54</v>
          </cell>
        </row>
        <row r="13">
          <cell r="A13">
            <v>203</v>
          </cell>
          <cell r="B13" t="str">
            <v>PANTEONES CIUDAD</v>
          </cell>
          <cell r="C13">
            <v>5538.95</v>
          </cell>
        </row>
        <row r="14">
          <cell r="A14">
            <v>204</v>
          </cell>
          <cell r="B14" t="str">
            <v>PANTEONES COMUNIDADES</v>
          </cell>
          <cell r="C14">
            <v>1159.2</v>
          </cell>
        </row>
        <row r="15">
          <cell r="A15">
            <v>205</v>
          </cell>
          <cell r="B15" t="str">
            <v>ESTACIONAMIENTO MUSEO MOMIAS</v>
          </cell>
          <cell r="C15">
            <v>308</v>
          </cell>
        </row>
        <row r="16">
          <cell r="A16">
            <v>206</v>
          </cell>
          <cell r="B16" t="str">
            <v>ESTACIONAMIENTO MERCADO HIDALG</v>
          </cell>
          <cell r="C16">
            <v>872</v>
          </cell>
        </row>
        <row r="17">
          <cell r="A17">
            <v>210</v>
          </cell>
          <cell r="B17" t="str">
            <v>POR LIC. DE CONST. Y AMPLIACIO</v>
          </cell>
          <cell r="C17">
            <v>300.51</v>
          </cell>
        </row>
        <row r="18">
          <cell r="A18">
            <v>211</v>
          </cell>
          <cell r="B18" t="str">
            <v>POR LIC DE REGULARIZACION DE C</v>
          </cell>
          <cell r="C18">
            <v>436.96</v>
          </cell>
        </row>
        <row r="19">
          <cell r="A19">
            <v>217</v>
          </cell>
          <cell r="B19" t="str">
            <v>ANALISIS DE FAC PARA DIV LOT O</v>
          </cell>
          <cell r="C19">
            <v>3117.53</v>
          </cell>
        </row>
        <row r="20">
          <cell r="A20">
            <v>221</v>
          </cell>
          <cell r="B20" t="str">
            <v>LIC USO SUELO ALIN N. OFIC COM</v>
          </cell>
          <cell r="C20">
            <v>1268.1099999999999</v>
          </cell>
        </row>
        <row r="21">
          <cell r="A21">
            <v>228</v>
          </cell>
          <cell r="B21" t="str">
            <v>POR PERM EVENT P/ VTA DE BEB A</v>
          </cell>
          <cell r="C21">
            <v>2808.59</v>
          </cell>
        </row>
        <row r="22">
          <cell r="A22">
            <v>229</v>
          </cell>
          <cell r="B22" t="str">
            <v>CONSTANCIAS DE VALOR FISCAL</v>
          </cell>
          <cell r="C22">
            <v>1451.31</v>
          </cell>
        </row>
        <row r="23">
          <cell r="A23">
            <v>244</v>
          </cell>
          <cell r="B23" t="str">
            <v>EXP DE LIC O PERM P/ ESTAB DE</v>
          </cell>
          <cell r="C23">
            <v>535.52</v>
          </cell>
        </row>
        <row r="24">
          <cell r="A24">
            <v>248</v>
          </cell>
          <cell r="B24" t="str">
            <v>ESTACIONAMIENTO EX. EST. FERRO</v>
          </cell>
          <cell r="C24">
            <v>1502</v>
          </cell>
        </row>
        <row r="25">
          <cell r="A25">
            <v>252</v>
          </cell>
          <cell r="B25" t="str">
            <v>RESOLUCION DE IMPACTO AMBIENTA</v>
          </cell>
          <cell r="C25">
            <v>1336.03</v>
          </cell>
        </row>
        <row r="26">
          <cell r="A26">
            <v>253</v>
          </cell>
          <cell r="B26" t="str">
            <v>ESTACIONAMIENTO EMBAJADORAS  (</v>
          </cell>
          <cell r="C26">
            <v>1909</v>
          </cell>
        </row>
        <row r="27">
          <cell r="A27">
            <v>256</v>
          </cell>
          <cell r="B27" t="str">
            <v>POR ALINEAM. N° USO HABIT</v>
          </cell>
          <cell r="C27">
            <v>12242.42</v>
          </cell>
        </row>
        <row r="28">
          <cell r="A28">
            <v>273</v>
          </cell>
          <cell r="B28" t="str">
            <v>PENSION EST. JARDIN EMBAJADORA</v>
          </cell>
          <cell r="C28">
            <v>382.2</v>
          </cell>
        </row>
        <row r="29">
          <cell r="A29">
            <v>274</v>
          </cell>
          <cell r="B29" t="str">
            <v>EXTENSION DE HORARIO</v>
          </cell>
          <cell r="C29">
            <v>21779.200000000001</v>
          </cell>
        </row>
        <row r="30">
          <cell r="A30">
            <v>276</v>
          </cell>
          <cell r="B30" t="str">
            <v>CONSTANCIAS DIRECCION DE TRANS</v>
          </cell>
          <cell r="C30">
            <v>306.95999999999998</v>
          </cell>
        </row>
        <row r="31">
          <cell r="A31">
            <v>278</v>
          </cell>
          <cell r="B31" t="str">
            <v>CONSTANCIAS QUE EXPIDAN LAS DE</v>
          </cell>
          <cell r="C31">
            <v>1151.0999999999999</v>
          </cell>
        </row>
        <row r="32">
          <cell r="A32">
            <v>295</v>
          </cell>
          <cell r="B32" t="str">
            <v>CONSTANCIA DE UBICACION DE PRE</v>
          </cell>
          <cell r="C32">
            <v>154.36000000000001</v>
          </cell>
        </row>
        <row r="33">
          <cell r="A33">
            <v>405</v>
          </cell>
          <cell r="B33" t="str">
            <v>CENTRO DE CONVIVENCIA EL ENCIN</v>
          </cell>
          <cell r="C33">
            <v>851</v>
          </cell>
        </row>
        <row r="34">
          <cell r="A34">
            <v>407</v>
          </cell>
          <cell r="B34" t="str">
            <v>MUSEO MOMIAS</v>
          </cell>
          <cell r="C34">
            <v>13489</v>
          </cell>
        </row>
        <row r="35">
          <cell r="A35">
            <v>408</v>
          </cell>
          <cell r="B35" t="str">
            <v>SALON CULTO A LA MUERTE</v>
          </cell>
          <cell r="C35">
            <v>585</v>
          </cell>
        </row>
        <row r="36">
          <cell r="A36">
            <v>410</v>
          </cell>
          <cell r="B36" t="str">
            <v>MONUMENTO AL PIPILA</v>
          </cell>
          <cell r="C36">
            <v>180</v>
          </cell>
        </row>
        <row r="37">
          <cell r="A37">
            <v>411</v>
          </cell>
          <cell r="B37" t="str">
            <v>MERCADO HIDALGO</v>
          </cell>
          <cell r="C37">
            <v>4681.13</v>
          </cell>
        </row>
        <row r="38">
          <cell r="A38">
            <v>412</v>
          </cell>
          <cell r="B38" t="str">
            <v>MERCADO EMBAJADORAS</v>
          </cell>
          <cell r="C38">
            <v>66</v>
          </cell>
        </row>
        <row r="39">
          <cell r="A39">
            <v>414</v>
          </cell>
          <cell r="B39" t="str">
            <v>OTROS PRODUCTOS</v>
          </cell>
          <cell r="C39">
            <v>26.1</v>
          </cell>
        </row>
        <row r="40">
          <cell r="A40">
            <v>421</v>
          </cell>
          <cell r="B40" t="str">
            <v>DECLARACIONES, FORMATOS Y AVIS</v>
          </cell>
          <cell r="C40">
            <v>963</v>
          </cell>
        </row>
        <row r="41">
          <cell r="A41">
            <v>426</v>
          </cell>
          <cell r="B41" t="str">
            <v>AREAS OCUP POR HOT, REST, BARE</v>
          </cell>
          <cell r="C41">
            <v>4579.2</v>
          </cell>
        </row>
        <row r="42">
          <cell r="A42">
            <v>428</v>
          </cell>
          <cell r="B42" t="str">
            <v>COMERCIANTES SEMIFIJOS</v>
          </cell>
          <cell r="C42">
            <v>15054.27</v>
          </cell>
        </row>
        <row r="43">
          <cell r="A43">
            <v>429</v>
          </cell>
          <cell r="B43" t="str">
            <v>VTA DE INMUEBLES PROP DEL MPIO</v>
          </cell>
          <cell r="C43">
            <v>1500</v>
          </cell>
        </row>
        <row r="44">
          <cell r="A44">
            <v>433</v>
          </cell>
          <cell r="B44" t="str">
            <v>SOBRANTES</v>
          </cell>
          <cell r="C44">
            <v>8.89</v>
          </cell>
        </row>
        <row r="45">
          <cell r="A45">
            <v>437</v>
          </cell>
          <cell r="B45" t="str">
            <v>SANITARIOS MDO. EMBAJADORAS</v>
          </cell>
          <cell r="C45">
            <v>676</v>
          </cell>
        </row>
        <row r="46">
          <cell r="A46">
            <v>438</v>
          </cell>
          <cell r="B46" t="str">
            <v>SANITARIOS MDO. HIDALGO</v>
          </cell>
          <cell r="C46">
            <v>1216</v>
          </cell>
        </row>
        <row r="47">
          <cell r="A47">
            <v>439</v>
          </cell>
          <cell r="B47" t="str">
            <v>SANITARIOS JARDIN REFORMA</v>
          </cell>
          <cell r="C47">
            <v>540</v>
          </cell>
        </row>
        <row r="48">
          <cell r="A48">
            <v>443</v>
          </cell>
          <cell r="B48" t="str">
            <v>SANITARIOS FERROCARRIL</v>
          </cell>
          <cell r="C48">
            <v>736</v>
          </cell>
        </row>
        <row r="49">
          <cell r="A49">
            <v>445</v>
          </cell>
          <cell r="B49" t="str">
            <v>SANITARIOS MUSEO MOMIAS</v>
          </cell>
          <cell r="C49">
            <v>324</v>
          </cell>
        </row>
        <row r="50">
          <cell r="A50">
            <v>454</v>
          </cell>
          <cell r="B50" t="str">
            <v>FIESTAS TRADICIONALES</v>
          </cell>
          <cell r="C50">
            <v>284</v>
          </cell>
        </row>
        <row r="51">
          <cell r="A51">
            <v>470</v>
          </cell>
          <cell r="B51" t="str">
            <v>LOCALES ESTACION</v>
          </cell>
          <cell r="C51">
            <v>1944.89</v>
          </cell>
        </row>
        <row r="52">
          <cell r="A52">
            <v>472</v>
          </cell>
          <cell r="B52" t="str">
            <v>MERCADO GAVIRA</v>
          </cell>
          <cell r="C52">
            <v>1045</v>
          </cell>
        </row>
        <row r="53">
          <cell r="A53">
            <v>479</v>
          </cell>
          <cell r="B53" t="str">
            <v>COMERCIANTES AMBULANTES</v>
          </cell>
          <cell r="C53">
            <v>420</v>
          </cell>
        </row>
        <row r="54">
          <cell r="A54">
            <v>482</v>
          </cell>
          <cell r="B54" t="str">
            <v>CALLEJONEADAS</v>
          </cell>
          <cell r="C54">
            <v>309</v>
          </cell>
        </row>
        <row r="55">
          <cell r="A55">
            <v>484</v>
          </cell>
          <cell r="B55" t="str">
            <v>PERMISO PARA ESPECTÁCULOS O CE</v>
          </cell>
          <cell r="C55">
            <v>836</v>
          </cell>
        </row>
        <row r="56">
          <cell r="A56">
            <v>485</v>
          </cell>
          <cell r="B56" t="str">
            <v>SELLADO DE BOLETOS</v>
          </cell>
          <cell r="C56">
            <v>412</v>
          </cell>
        </row>
        <row r="57">
          <cell r="A57">
            <v>491</v>
          </cell>
          <cell r="B57" t="str">
            <v>ESTRUCTURAS, CONSTRUCCIONES O</v>
          </cell>
          <cell r="C57">
            <v>219</v>
          </cell>
        </row>
        <row r="58">
          <cell r="A58">
            <v>502</v>
          </cell>
          <cell r="B58" t="str">
            <v>RECARGOS OTROS IMPTOS Y DERECH</v>
          </cell>
          <cell r="C58">
            <v>4296.7299999999996</v>
          </cell>
        </row>
        <row r="59">
          <cell r="A59">
            <v>503</v>
          </cell>
          <cell r="B59" t="str">
            <v>AVISO EXTEMP TRASLACION DE DOM</v>
          </cell>
          <cell r="C59">
            <v>1477.5</v>
          </cell>
        </row>
        <row r="60">
          <cell r="A60">
            <v>507</v>
          </cell>
          <cell r="B60" t="str">
            <v>INF AL BANDO POLICIA Y BUEN GO</v>
          </cell>
          <cell r="C60">
            <v>1150</v>
          </cell>
        </row>
        <row r="61">
          <cell r="A61">
            <v>508</v>
          </cell>
          <cell r="B61" t="str">
            <v>INF LEY DE TRANSITO Y SU REGLA</v>
          </cell>
          <cell r="C61">
            <v>10110.5</v>
          </cell>
        </row>
        <row r="62">
          <cell r="A62">
            <v>509</v>
          </cell>
          <cell r="B62" t="str">
            <v>EXTEMP VERIFICACION AMB VEHICU</v>
          </cell>
          <cell r="C62">
            <v>1476</v>
          </cell>
        </row>
        <row r="63">
          <cell r="A63">
            <v>526</v>
          </cell>
          <cell r="B63" t="str">
            <v>RESPUESTA DE AYUNTAMIENTO</v>
          </cell>
          <cell r="C63">
            <v>614</v>
          </cell>
        </row>
        <row r="64">
          <cell r="A64">
            <v>536</v>
          </cell>
          <cell r="B64" t="str">
            <v>PADRON DE PROVEEDORES</v>
          </cell>
          <cell r="C64">
            <v>1545</v>
          </cell>
        </row>
        <row r="65">
          <cell r="A65">
            <v>605</v>
          </cell>
          <cell r="B65" t="str">
            <v>IEPS ESPECIAL DE GASOLINAS Y D</v>
          </cell>
          <cell r="C65">
            <v>406871.28</v>
          </cell>
        </row>
        <row r="66">
          <cell r="A66">
            <v>713</v>
          </cell>
          <cell r="B66" t="str">
            <v>PROGRAMA ECONOMIA SOCIAL FAMIL</v>
          </cell>
          <cell r="C66">
            <v>331625</v>
          </cell>
        </row>
      </sheetData>
      <sheetData sheetId="92" refreshError="1">
        <row r="1">
          <cell r="A1">
            <v>203</v>
          </cell>
          <cell r="B1" t="str">
            <v>PANTEONES CIUDAD</v>
          </cell>
          <cell r="C1">
            <v>2179.7199999999998</v>
          </cell>
        </row>
        <row r="2">
          <cell r="A2">
            <v>204</v>
          </cell>
          <cell r="B2" t="str">
            <v>PANTEONES COMUNIDADES</v>
          </cell>
          <cell r="C2">
            <v>244.67</v>
          </cell>
        </row>
        <row r="3">
          <cell r="A3">
            <v>433</v>
          </cell>
          <cell r="B3" t="str">
            <v>SOBRANTES</v>
          </cell>
          <cell r="C3">
            <v>0.82</v>
          </cell>
        </row>
        <row r="4">
          <cell r="A4">
            <v>447</v>
          </cell>
          <cell r="B4" t="str">
            <v>LAS CALAS</v>
          </cell>
          <cell r="C4">
            <v>600</v>
          </cell>
        </row>
        <row r="5">
          <cell r="A5">
            <v>507</v>
          </cell>
          <cell r="B5" t="str">
            <v>INF AL BANDO POLICIA Y BUEN GO</v>
          </cell>
          <cell r="C5">
            <v>400</v>
          </cell>
        </row>
        <row r="6">
          <cell r="A6">
            <v>508</v>
          </cell>
          <cell r="B6" t="str">
            <v>INF LEY DE TRANSITO Y SU REGLA</v>
          </cell>
          <cell r="C6">
            <v>6619</v>
          </cell>
        </row>
      </sheetData>
      <sheetData sheetId="93" refreshError="1">
        <row r="1">
          <cell r="A1">
            <v>1</v>
          </cell>
          <cell r="B1" t="str">
            <v>IMPTO. PREDIAL URBANO CORRIENT</v>
          </cell>
          <cell r="C1">
            <v>21215.65</v>
          </cell>
        </row>
        <row r="2">
          <cell r="A2">
            <v>2</v>
          </cell>
          <cell r="B2" t="str">
            <v>IMPTO. PREDIAL RUSTICO CORRIEN</v>
          </cell>
          <cell r="C2">
            <v>11828.66</v>
          </cell>
        </row>
        <row r="3">
          <cell r="A3">
            <v>4</v>
          </cell>
          <cell r="B3" t="str">
            <v>RECARGOS *3%*</v>
          </cell>
          <cell r="C3">
            <v>7096.71</v>
          </cell>
        </row>
        <row r="4">
          <cell r="A4">
            <v>7</v>
          </cell>
          <cell r="B4" t="str">
            <v>IMPTO. PREDIAL URBANO REZAGO</v>
          </cell>
          <cell r="C4">
            <v>16207.38</v>
          </cell>
        </row>
        <row r="5">
          <cell r="A5">
            <v>8</v>
          </cell>
          <cell r="B5" t="str">
            <v>IMPTO. PREDIAL RUSTICO REZAGO</v>
          </cell>
          <cell r="C5">
            <v>645</v>
          </cell>
        </row>
        <row r="6">
          <cell r="A6">
            <v>13</v>
          </cell>
          <cell r="B6" t="str">
            <v>HONORARIOS DE COBRANZA</v>
          </cell>
          <cell r="C6">
            <v>3559.04</v>
          </cell>
        </row>
        <row r="7">
          <cell r="A7">
            <v>14</v>
          </cell>
          <cell r="B7" t="str">
            <v>C.O.A.*20%*</v>
          </cell>
          <cell r="C7">
            <v>70</v>
          </cell>
        </row>
        <row r="8">
          <cell r="A8">
            <v>103</v>
          </cell>
          <cell r="B8" t="str">
            <v>TRASLACION DE DOMINIO</v>
          </cell>
          <cell r="C8">
            <v>1868.32</v>
          </cell>
        </row>
        <row r="9">
          <cell r="A9">
            <v>104</v>
          </cell>
          <cell r="B9" t="str">
            <v>SOBRE DIVISION Y LOTIFICACION</v>
          </cell>
          <cell r="C9">
            <v>2532.4699999999998</v>
          </cell>
        </row>
        <row r="10">
          <cell r="A10">
            <v>107</v>
          </cell>
          <cell r="B10" t="str">
            <v>VIDEO JUEGOS Y FUT-BOLITOS</v>
          </cell>
          <cell r="C10">
            <v>178</v>
          </cell>
        </row>
        <row r="11">
          <cell r="A11">
            <v>200</v>
          </cell>
          <cell r="B11" t="str">
            <v>RASTRO</v>
          </cell>
          <cell r="C11">
            <v>3398.7</v>
          </cell>
        </row>
        <row r="12">
          <cell r="A12">
            <v>203</v>
          </cell>
          <cell r="B12" t="str">
            <v>PANTEONES CIUDAD</v>
          </cell>
          <cell r="C12">
            <v>4373.83</v>
          </cell>
        </row>
        <row r="13">
          <cell r="A13">
            <v>204</v>
          </cell>
          <cell r="B13" t="str">
            <v>PANTEONES COMUNIDADES</v>
          </cell>
          <cell r="C13">
            <v>534.47</v>
          </cell>
        </row>
        <row r="14">
          <cell r="A14">
            <v>205</v>
          </cell>
          <cell r="B14" t="str">
            <v>ESTACIONAMIENTO MUSEO MOMIAS</v>
          </cell>
          <cell r="C14">
            <v>1047</v>
          </cell>
        </row>
        <row r="15">
          <cell r="A15">
            <v>206</v>
          </cell>
          <cell r="B15" t="str">
            <v>ESTACIONAMIENTO MERCADO HIDALG</v>
          </cell>
          <cell r="C15">
            <v>912</v>
          </cell>
        </row>
        <row r="16">
          <cell r="A16">
            <v>210</v>
          </cell>
          <cell r="B16" t="str">
            <v>POR LIC. DE CONST. Y AMPLIACIO</v>
          </cell>
          <cell r="C16">
            <v>2066.84</v>
          </cell>
        </row>
        <row r="17">
          <cell r="A17">
            <v>217</v>
          </cell>
          <cell r="B17" t="str">
            <v>ANALISIS DE FAC PARA DIV LOT O</v>
          </cell>
          <cell r="C17">
            <v>479.62</v>
          </cell>
        </row>
        <row r="18">
          <cell r="A18">
            <v>221</v>
          </cell>
          <cell r="B18" t="str">
            <v>LIC USO SUELO ALIN N. OFIC COM</v>
          </cell>
          <cell r="C18">
            <v>2187.94</v>
          </cell>
        </row>
        <row r="19">
          <cell r="A19">
            <v>226</v>
          </cell>
          <cell r="B19" t="str">
            <v>AVALUOS PRAC POR PERITOS FISCA</v>
          </cell>
          <cell r="C19">
            <v>1049</v>
          </cell>
        </row>
        <row r="20">
          <cell r="A20">
            <v>227</v>
          </cell>
          <cell r="B20" t="str">
            <v>AVALUOS PRACT POR TESORERIA</v>
          </cell>
          <cell r="C20">
            <v>206</v>
          </cell>
        </row>
        <row r="21">
          <cell r="A21">
            <v>229</v>
          </cell>
          <cell r="B21" t="str">
            <v>CONSTANCIAS DE VALOR FISCAL</v>
          </cell>
          <cell r="C21">
            <v>3264.93</v>
          </cell>
        </row>
        <row r="22">
          <cell r="A22">
            <v>244</v>
          </cell>
          <cell r="B22" t="str">
            <v>EXP DE LIC O PERM P/ ESTAB DE</v>
          </cell>
          <cell r="C22">
            <v>1231.69</v>
          </cell>
        </row>
        <row r="23">
          <cell r="A23">
            <v>248</v>
          </cell>
          <cell r="B23" t="str">
            <v>ESTACIONAMIENTO EX. EST. FERRO</v>
          </cell>
          <cell r="C23">
            <v>2107</v>
          </cell>
        </row>
        <row r="24">
          <cell r="A24">
            <v>253</v>
          </cell>
          <cell r="B24" t="str">
            <v>ESTACIONAMIENTO EMBAJADORAS  (</v>
          </cell>
          <cell r="C24">
            <v>2391</v>
          </cell>
        </row>
        <row r="25">
          <cell r="A25">
            <v>256</v>
          </cell>
          <cell r="B25" t="str">
            <v>POR ALINEAM. N° USO HABIT</v>
          </cell>
          <cell r="C25">
            <v>1293.43</v>
          </cell>
        </row>
        <row r="26">
          <cell r="A26">
            <v>266</v>
          </cell>
          <cell r="B26" t="str">
            <v>DICTAMEN DE FACTIBILIDAD PROTE</v>
          </cell>
          <cell r="C26">
            <v>407.6</v>
          </cell>
        </row>
        <row r="27">
          <cell r="A27">
            <v>268</v>
          </cell>
          <cell r="B27" t="str">
            <v>CASA DE LA CULTURA</v>
          </cell>
          <cell r="C27">
            <v>1786.44</v>
          </cell>
        </row>
        <row r="28">
          <cell r="A28">
            <v>274</v>
          </cell>
          <cell r="B28" t="str">
            <v>EXTENSION DE HORARIO</v>
          </cell>
          <cell r="C28">
            <v>10889.6</v>
          </cell>
        </row>
        <row r="29">
          <cell r="A29">
            <v>276</v>
          </cell>
          <cell r="B29" t="str">
            <v>CONSTANCIAS DIRECCION DE TRANS</v>
          </cell>
          <cell r="C29">
            <v>997.62</v>
          </cell>
        </row>
        <row r="30">
          <cell r="A30">
            <v>278</v>
          </cell>
          <cell r="B30" t="str">
            <v>CONSTANCIAS QUE EXPIDAN LAS DE</v>
          </cell>
          <cell r="C30">
            <v>2839.38</v>
          </cell>
        </row>
        <row r="31">
          <cell r="A31">
            <v>295</v>
          </cell>
          <cell r="B31" t="str">
            <v>CONSTANCIA DE UBICACION DE PRE</v>
          </cell>
          <cell r="C31">
            <v>77.180000000000007</v>
          </cell>
        </row>
        <row r="32">
          <cell r="A32">
            <v>405</v>
          </cell>
          <cell r="B32" t="str">
            <v>CENTRO DE CONVIVENCIA EL ENCIN</v>
          </cell>
          <cell r="C32">
            <v>1058</v>
          </cell>
        </row>
        <row r="33">
          <cell r="A33">
            <v>407</v>
          </cell>
          <cell r="B33" t="str">
            <v>MUSEO MOMIAS</v>
          </cell>
          <cell r="C33">
            <v>86069</v>
          </cell>
        </row>
        <row r="34">
          <cell r="A34">
            <v>408</v>
          </cell>
          <cell r="B34" t="str">
            <v>SALON CULTO A LA MUERTE</v>
          </cell>
          <cell r="C34">
            <v>5535</v>
          </cell>
        </row>
        <row r="35">
          <cell r="A35">
            <v>410</v>
          </cell>
          <cell r="B35" t="str">
            <v>MONUMENTO AL PIPILA</v>
          </cell>
          <cell r="C35">
            <v>1840</v>
          </cell>
        </row>
        <row r="36">
          <cell r="A36">
            <v>411</v>
          </cell>
          <cell r="B36" t="str">
            <v>MERCADO HIDALGO</v>
          </cell>
          <cell r="C36">
            <v>6386</v>
          </cell>
        </row>
        <row r="37">
          <cell r="A37">
            <v>412</v>
          </cell>
          <cell r="B37" t="str">
            <v>MERCADO EMBAJADORAS</v>
          </cell>
          <cell r="C37">
            <v>4150</v>
          </cell>
        </row>
        <row r="38">
          <cell r="A38">
            <v>414</v>
          </cell>
          <cell r="B38" t="str">
            <v>OTROS PRODUCTOS</v>
          </cell>
          <cell r="C38">
            <v>105</v>
          </cell>
        </row>
        <row r="39">
          <cell r="A39">
            <v>421</v>
          </cell>
          <cell r="B39" t="str">
            <v>DECLARACIONES, FORMATOS Y AVIS</v>
          </cell>
          <cell r="C39">
            <v>90</v>
          </cell>
        </row>
        <row r="40">
          <cell r="A40">
            <v>426</v>
          </cell>
          <cell r="B40" t="str">
            <v>AREAS OCUP POR HOT, REST, BARE</v>
          </cell>
          <cell r="C40">
            <v>23587.200000000001</v>
          </cell>
        </row>
        <row r="41">
          <cell r="A41">
            <v>428</v>
          </cell>
          <cell r="B41" t="str">
            <v>COMERCIANTES SEMIFIJOS</v>
          </cell>
          <cell r="C41">
            <v>12680</v>
          </cell>
        </row>
        <row r="42">
          <cell r="A42">
            <v>429</v>
          </cell>
          <cell r="B42" t="str">
            <v>VTA DE INMUEBLES PROP DEL MPIO</v>
          </cell>
          <cell r="C42">
            <v>1500</v>
          </cell>
        </row>
        <row r="43">
          <cell r="A43">
            <v>431</v>
          </cell>
          <cell r="B43" t="str">
            <v>LOCALES MERCADO EMBAJADORAS</v>
          </cell>
          <cell r="C43">
            <v>406</v>
          </cell>
        </row>
        <row r="44">
          <cell r="A44">
            <v>433</v>
          </cell>
          <cell r="B44" t="str">
            <v>SOBRANTES</v>
          </cell>
          <cell r="C44">
            <v>44.66</v>
          </cell>
        </row>
        <row r="45">
          <cell r="A45">
            <v>437</v>
          </cell>
          <cell r="B45" t="str">
            <v>SANITARIOS MDO. EMBAJADORAS</v>
          </cell>
          <cell r="C45">
            <v>514</v>
          </cell>
        </row>
        <row r="46">
          <cell r="A46">
            <v>438</v>
          </cell>
          <cell r="B46" t="str">
            <v>SANITARIOS MDO. HIDALGO</v>
          </cell>
          <cell r="C46">
            <v>1900</v>
          </cell>
        </row>
        <row r="47">
          <cell r="A47">
            <v>443</v>
          </cell>
          <cell r="B47" t="str">
            <v>SANITARIOS FERROCARRIL</v>
          </cell>
          <cell r="C47">
            <v>756</v>
          </cell>
        </row>
        <row r="48">
          <cell r="A48">
            <v>445</v>
          </cell>
          <cell r="B48" t="str">
            <v>SANITARIOS MUSEO MOMIAS</v>
          </cell>
          <cell r="C48">
            <v>1452</v>
          </cell>
        </row>
        <row r="49">
          <cell r="A49">
            <v>447</v>
          </cell>
          <cell r="B49" t="str">
            <v>LAS CALAS</v>
          </cell>
          <cell r="C49">
            <v>500</v>
          </cell>
        </row>
        <row r="50">
          <cell r="A50">
            <v>454</v>
          </cell>
          <cell r="B50" t="str">
            <v>FIESTAS TRADICIONALES</v>
          </cell>
          <cell r="C50">
            <v>232</v>
          </cell>
        </row>
        <row r="51">
          <cell r="A51">
            <v>470</v>
          </cell>
          <cell r="B51" t="str">
            <v>LOCALES ESTACION</v>
          </cell>
          <cell r="C51">
            <v>295</v>
          </cell>
        </row>
        <row r="52">
          <cell r="A52">
            <v>479</v>
          </cell>
          <cell r="B52" t="str">
            <v>COMERCIANTES AMBULANTES</v>
          </cell>
          <cell r="C52">
            <v>1260</v>
          </cell>
        </row>
        <row r="53">
          <cell r="A53">
            <v>482</v>
          </cell>
          <cell r="B53" t="str">
            <v>CALLEJONEADAS</v>
          </cell>
          <cell r="C53">
            <v>1336.58</v>
          </cell>
        </row>
        <row r="54">
          <cell r="A54">
            <v>484</v>
          </cell>
          <cell r="B54" t="str">
            <v>PERMISO PARA ESPECTÁCULOS O CE</v>
          </cell>
          <cell r="C54">
            <v>836</v>
          </cell>
        </row>
        <row r="55">
          <cell r="A55">
            <v>493</v>
          </cell>
          <cell r="B55" t="str">
            <v>RENOVACION PERMISO P/ USO VIA</v>
          </cell>
          <cell r="C55">
            <v>368</v>
          </cell>
        </row>
        <row r="56">
          <cell r="A56">
            <v>502</v>
          </cell>
          <cell r="B56" t="str">
            <v>RECARGOS OTROS IMPTOS Y DERECH</v>
          </cell>
          <cell r="C56">
            <v>2317.3000000000002</v>
          </cell>
        </row>
        <row r="57">
          <cell r="A57">
            <v>503</v>
          </cell>
          <cell r="B57" t="str">
            <v>AVISO EXTEMP TRASLACION DE DOM</v>
          </cell>
          <cell r="C57">
            <v>649.4</v>
          </cell>
        </row>
        <row r="58">
          <cell r="A58">
            <v>504</v>
          </cell>
          <cell r="B58" t="str">
            <v>AVISO EXTEMP TERM DE OBRA</v>
          </cell>
          <cell r="C58">
            <v>476</v>
          </cell>
        </row>
        <row r="59">
          <cell r="A59">
            <v>507</v>
          </cell>
          <cell r="B59" t="str">
            <v>INF AL BANDO POLICIA Y BUEN GO</v>
          </cell>
          <cell r="C59">
            <v>450</v>
          </cell>
        </row>
        <row r="60">
          <cell r="A60">
            <v>508</v>
          </cell>
          <cell r="B60" t="str">
            <v>INF LEY DE TRANSITO Y SU REGLA</v>
          </cell>
          <cell r="C60">
            <v>10468.549999999999</v>
          </cell>
        </row>
        <row r="61">
          <cell r="A61">
            <v>509</v>
          </cell>
          <cell r="B61" t="str">
            <v>EXTEMP VERIFICACION AMB VEHICU</v>
          </cell>
          <cell r="C61">
            <v>2047</v>
          </cell>
        </row>
        <row r="62">
          <cell r="A62">
            <v>536</v>
          </cell>
          <cell r="B62" t="str">
            <v>PADRON DE PROVEEDORES</v>
          </cell>
          <cell r="C62">
            <v>309</v>
          </cell>
        </row>
      </sheetData>
      <sheetData sheetId="94" refreshError="1">
        <row r="1">
          <cell r="A1">
            <v>1</v>
          </cell>
          <cell r="B1" t="str">
            <v>IMPTO. PREDIAL URBANO CORRIENT</v>
          </cell>
          <cell r="C1">
            <v>29970.73</v>
          </cell>
        </row>
        <row r="2">
          <cell r="A2">
            <v>2</v>
          </cell>
          <cell r="B2" t="str">
            <v>IMPTO. PREDIAL RUSTICO CORRIEN</v>
          </cell>
          <cell r="C2">
            <v>2544.9699999999998</v>
          </cell>
        </row>
        <row r="3">
          <cell r="A3">
            <v>4</v>
          </cell>
          <cell r="B3" t="str">
            <v>RECARGOS 3%</v>
          </cell>
          <cell r="C3">
            <v>21035.88</v>
          </cell>
        </row>
        <row r="4">
          <cell r="A4">
            <v>7</v>
          </cell>
          <cell r="B4" t="str">
            <v>IMPTO. PREDIAL URBANO REZAGO</v>
          </cell>
          <cell r="C4">
            <v>40133.82</v>
          </cell>
        </row>
        <row r="5">
          <cell r="A5">
            <v>8</v>
          </cell>
          <cell r="B5" t="str">
            <v>IMPTO. PREDIAL RUSTICO REZAGO</v>
          </cell>
          <cell r="C5">
            <v>2195.8000000000002</v>
          </cell>
        </row>
        <row r="6">
          <cell r="A6">
            <v>13</v>
          </cell>
          <cell r="B6" t="str">
            <v>HONORARIOS DE COBRANZA</v>
          </cell>
          <cell r="C6">
            <v>4681.97</v>
          </cell>
        </row>
        <row r="7">
          <cell r="A7">
            <v>14</v>
          </cell>
          <cell r="B7" t="str">
            <v>C.O.A. 20%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12771.27</v>
          </cell>
        </row>
        <row r="9">
          <cell r="A9">
            <v>104</v>
          </cell>
          <cell r="B9" t="str">
            <v>SOBRE DIVISION Y LOTIFICACION</v>
          </cell>
          <cell r="C9">
            <v>20038.52</v>
          </cell>
        </row>
        <row r="10">
          <cell r="A10">
            <v>200</v>
          </cell>
          <cell r="B10" t="str">
            <v>RASTRO</v>
          </cell>
          <cell r="C10">
            <v>4982.3599999999997</v>
          </cell>
        </row>
        <row r="11">
          <cell r="A11">
            <v>203</v>
          </cell>
          <cell r="B11" t="str">
            <v>PANTEONES CIUDAD</v>
          </cell>
          <cell r="C11">
            <v>1889.92</v>
          </cell>
        </row>
        <row r="12">
          <cell r="A12">
            <v>204</v>
          </cell>
          <cell r="B12" t="str">
            <v>PANTEONES COMUNIDADES</v>
          </cell>
          <cell r="C12">
            <v>2202.63</v>
          </cell>
        </row>
        <row r="13">
          <cell r="A13">
            <v>205</v>
          </cell>
          <cell r="B13" t="str">
            <v>ESTACIONAMIENTO MUSEO MOMIAS</v>
          </cell>
          <cell r="C13">
            <v>1211</v>
          </cell>
        </row>
        <row r="14">
          <cell r="A14">
            <v>206</v>
          </cell>
          <cell r="B14" t="str">
            <v>ESTACIONAMIENTO MERCADO HIDALG</v>
          </cell>
          <cell r="C14">
            <v>805</v>
          </cell>
        </row>
        <row r="15">
          <cell r="A15">
            <v>217</v>
          </cell>
          <cell r="B15" t="str">
            <v>ANALISIS DE FAC PARA DIV LOT O</v>
          </cell>
          <cell r="C15">
            <v>2877.72</v>
          </cell>
        </row>
        <row r="16">
          <cell r="A16">
            <v>221</v>
          </cell>
          <cell r="B16" t="str">
            <v>LIC USO SUELO ALIN N. OFIC COM</v>
          </cell>
          <cell r="C16">
            <v>1444.01</v>
          </cell>
        </row>
        <row r="17">
          <cell r="A17">
            <v>228</v>
          </cell>
          <cell r="B17" t="str">
            <v>POR PERM EVENT P/ VTA DE BEB A</v>
          </cell>
          <cell r="C17">
            <v>2808.59</v>
          </cell>
        </row>
        <row r="18">
          <cell r="A18">
            <v>229</v>
          </cell>
          <cell r="B18" t="str">
            <v>CONSTANCIAS DE VALOR FISCAL</v>
          </cell>
          <cell r="C18">
            <v>2782.54</v>
          </cell>
        </row>
        <row r="19">
          <cell r="A19">
            <v>244</v>
          </cell>
          <cell r="B19" t="str">
            <v>EXP DE LIC O PERM P/ ESTAB DE</v>
          </cell>
          <cell r="C19">
            <v>203.68</v>
          </cell>
        </row>
        <row r="20">
          <cell r="A20">
            <v>248</v>
          </cell>
          <cell r="B20" t="str">
            <v>ESTACIONAMIENTO EX. EST. FERRO</v>
          </cell>
          <cell r="C20">
            <v>1452</v>
          </cell>
        </row>
        <row r="21">
          <cell r="A21">
            <v>253</v>
          </cell>
          <cell r="B21" t="str">
            <v>ESTACIONAMIENTO EMBAJADORAS  (</v>
          </cell>
          <cell r="C21">
            <v>2200</v>
          </cell>
        </row>
        <row r="22">
          <cell r="A22">
            <v>254</v>
          </cell>
          <cell r="B22" t="str">
            <v>POR CERTIF.TERMINO DE OBRA</v>
          </cell>
          <cell r="C22">
            <v>148.91999999999999</v>
          </cell>
        </row>
        <row r="23">
          <cell r="A23">
            <v>256</v>
          </cell>
          <cell r="B23" t="str">
            <v>POR ALINEAM. N° USO HABIT</v>
          </cell>
          <cell r="C23">
            <v>878.42</v>
          </cell>
        </row>
        <row r="24">
          <cell r="A24">
            <v>268</v>
          </cell>
          <cell r="B24" t="str">
            <v>CASA DE LA CULTURA</v>
          </cell>
          <cell r="C24">
            <v>535.91999999999996</v>
          </cell>
        </row>
        <row r="25">
          <cell r="A25">
            <v>274</v>
          </cell>
          <cell r="B25" t="str">
            <v>EXTENSION DE HORARIO</v>
          </cell>
          <cell r="C25">
            <v>9528.4</v>
          </cell>
        </row>
        <row r="26">
          <cell r="A26">
            <v>276</v>
          </cell>
          <cell r="B26" t="str">
            <v>CONSTANCIAS DIRECCION DE TRANS</v>
          </cell>
          <cell r="C26">
            <v>690.66</v>
          </cell>
        </row>
        <row r="27">
          <cell r="A27">
            <v>278</v>
          </cell>
          <cell r="B27" t="str">
            <v>CONSTANCIAS QUE EXPIDAN LAS DE</v>
          </cell>
          <cell r="C27">
            <v>920.88</v>
          </cell>
        </row>
        <row r="28">
          <cell r="A28">
            <v>284</v>
          </cell>
          <cell r="B28" t="str">
            <v>REVISTA MECANICA SEMESTRAL</v>
          </cell>
          <cell r="C28">
            <v>375.51</v>
          </cell>
        </row>
        <row r="29">
          <cell r="A29">
            <v>295</v>
          </cell>
          <cell r="B29" t="str">
            <v>CONSTANCIA DE UBICACION DE PRE</v>
          </cell>
          <cell r="C29">
            <v>77.180000000000007</v>
          </cell>
        </row>
        <row r="30">
          <cell r="A30">
            <v>405</v>
          </cell>
          <cell r="B30" t="str">
            <v>CENTRO DE CONVIVENCIA EL ENCIN</v>
          </cell>
          <cell r="C30">
            <v>1265</v>
          </cell>
        </row>
        <row r="31">
          <cell r="A31">
            <v>407</v>
          </cell>
          <cell r="B31" t="str">
            <v>MUSEO MOMIAS</v>
          </cell>
          <cell r="C31">
            <v>75249</v>
          </cell>
        </row>
        <row r="32">
          <cell r="A32">
            <v>408</v>
          </cell>
          <cell r="B32" t="str">
            <v>SALON CULTO A LA MUERTE</v>
          </cell>
          <cell r="C32">
            <v>5520</v>
          </cell>
        </row>
        <row r="33">
          <cell r="A33">
            <v>410</v>
          </cell>
          <cell r="B33" t="str">
            <v>MONUMENTO AL PIPILA</v>
          </cell>
          <cell r="C33">
            <v>1450</v>
          </cell>
        </row>
        <row r="34">
          <cell r="A34">
            <v>411</v>
          </cell>
          <cell r="B34" t="str">
            <v>MERCADO HIDALGO</v>
          </cell>
          <cell r="C34">
            <v>1684</v>
          </cell>
        </row>
        <row r="35">
          <cell r="A35">
            <v>412</v>
          </cell>
          <cell r="B35" t="str">
            <v>MERCADO EMBAJADORAS</v>
          </cell>
          <cell r="C35">
            <v>303.60000000000002</v>
          </cell>
        </row>
        <row r="36">
          <cell r="A36">
            <v>414</v>
          </cell>
          <cell r="B36" t="str">
            <v>OTROS PRODUCTOS</v>
          </cell>
          <cell r="C36">
            <v>382.41</v>
          </cell>
        </row>
        <row r="37">
          <cell r="A37">
            <v>421</v>
          </cell>
          <cell r="B37" t="str">
            <v>DECLARACIONES, FORMATOS Y AVIS</v>
          </cell>
          <cell r="C37">
            <v>216</v>
          </cell>
        </row>
        <row r="38">
          <cell r="A38">
            <v>428</v>
          </cell>
          <cell r="B38" t="str">
            <v>COMERCIANTES SEMIFIJOS</v>
          </cell>
          <cell r="C38">
            <v>19421.8</v>
          </cell>
        </row>
        <row r="39">
          <cell r="A39">
            <v>433</v>
          </cell>
          <cell r="B39" t="str">
            <v>SOBRANTES</v>
          </cell>
          <cell r="C39">
            <v>5.68</v>
          </cell>
        </row>
        <row r="40">
          <cell r="A40">
            <v>437</v>
          </cell>
          <cell r="B40" t="str">
            <v>SANITARIOS MDO. EMBAJADORAS</v>
          </cell>
          <cell r="C40">
            <v>1000</v>
          </cell>
        </row>
        <row r="41">
          <cell r="A41">
            <v>438</v>
          </cell>
          <cell r="B41" t="str">
            <v>SANITARIOS MDO. HIDALGO</v>
          </cell>
          <cell r="C41">
            <v>1800</v>
          </cell>
        </row>
        <row r="42">
          <cell r="A42">
            <v>439</v>
          </cell>
          <cell r="B42" t="str">
            <v>SANITARIOS JARDIN REFORMA</v>
          </cell>
          <cell r="C42">
            <v>580</v>
          </cell>
        </row>
        <row r="43">
          <cell r="A43">
            <v>443</v>
          </cell>
          <cell r="B43" t="str">
            <v>SANITARIOS FERROCARRIL</v>
          </cell>
          <cell r="C43">
            <v>1276</v>
          </cell>
        </row>
        <row r="44">
          <cell r="A44">
            <v>445</v>
          </cell>
          <cell r="B44" t="str">
            <v>SANITARIOS MUSEO MOMIAS</v>
          </cell>
          <cell r="C44">
            <v>616</v>
          </cell>
        </row>
        <row r="45">
          <cell r="A45">
            <v>447</v>
          </cell>
          <cell r="B45" t="str">
            <v>LAS CALAS</v>
          </cell>
          <cell r="C45">
            <v>410</v>
          </cell>
        </row>
        <row r="46">
          <cell r="A46">
            <v>479</v>
          </cell>
          <cell r="B46" t="str">
            <v>COMERCIANTES AMBULANTES</v>
          </cell>
          <cell r="C46">
            <v>168</v>
          </cell>
        </row>
        <row r="47">
          <cell r="A47">
            <v>484</v>
          </cell>
          <cell r="B47" t="str">
            <v>PERMISO PARA ESPECTÁCULOS O CE</v>
          </cell>
          <cell r="C47">
            <v>836</v>
          </cell>
        </row>
        <row r="48">
          <cell r="A48">
            <v>485</v>
          </cell>
          <cell r="B48" t="str">
            <v>SELLADO DE BOLETOS</v>
          </cell>
          <cell r="C48">
            <v>412</v>
          </cell>
        </row>
        <row r="49">
          <cell r="A49">
            <v>493</v>
          </cell>
          <cell r="B49" t="str">
            <v>RENOVACION PERMISO P/ USO VIA</v>
          </cell>
          <cell r="C49">
            <v>124</v>
          </cell>
        </row>
        <row r="50">
          <cell r="A50">
            <v>497</v>
          </cell>
          <cell r="B50" t="str">
            <v>CENTRO ADOC</v>
          </cell>
          <cell r="C50">
            <v>200</v>
          </cell>
        </row>
        <row r="51">
          <cell r="A51">
            <v>502</v>
          </cell>
          <cell r="B51" t="str">
            <v>RECARGOS OTROS IMPTOS Y DERECH</v>
          </cell>
          <cell r="C51">
            <v>1942.14</v>
          </cell>
        </row>
        <row r="52">
          <cell r="A52">
            <v>507</v>
          </cell>
          <cell r="B52" t="str">
            <v>INF AL BANDO POLICIA Y BUEN GO</v>
          </cell>
          <cell r="C52">
            <v>700</v>
          </cell>
        </row>
        <row r="53">
          <cell r="A53">
            <v>508</v>
          </cell>
          <cell r="B53" t="str">
            <v>INF LEY DE TRANSITO Y SU REGLA</v>
          </cell>
          <cell r="C53">
            <v>14096.55</v>
          </cell>
        </row>
        <row r="54">
          <cell r="A54">
            <v>509</v>
          </cell>
          <cell r="B54" t="str">
            <v>EXTEMP VERIFICACION AMB VEHICU</v>
          </cell>
          <cell r="C54">
            <v>1337</v>
          </cell>
        </row>
        <row r="55">
          <cell r="A55">
            <v>716</v>
          </cell>
          <cell r="B55" t="str">
            <v>MIGRANTES 3X1</v>
          </cell>
          <cell r="C55">
            <v>23500</v>
          </cell>
        </row>
        <row r="56">
          <cell r="A56">
            <v>888</v>
          </cell>
          <cell r="B56" t="str">
            <v>COBROS SIMAPAG</v>
          </cell>
          <cell r="C56">
            <v>403</v>
          </cell>
        </row>
      </sheetData>
      <sheetData sheetId="95" refreshError="1">
        <row r="1">
          <cell r="A1">
            <v>1</v>
          </cell>
          <cell r="B1" t="str">
            <v>IMPTO. PREDIAL URBANO CORRIENT</v>
          </cell>
          <cell r="C1">
            <v>14983.2</v>
          </cell>
        </row>
        <row r="2">
          <cell r="A2">
            <v>2</v>
          </cell>
          <cell r="B2" t="str">
            <v>IMPTO. PREDIAL RUSTICO CORRIEN</v>
          </cell>
          <cell r="C2">
            <v>1143.48</v>
          </cell>
        </row>
        <row r="3">
          <cell r="A3">
            <v>4</v>
          </cell>
          <cell r="B3" t="str">
            <v>RECARGOS *3%*</v>
          </cell>
          <cell r="C3">
            <v>10283.17</v>
          </cell>
        </row>
        <row r="4">
          <cell r="A4">
            <v>7</v>
          </cell>
          <cell r="B4" t="str">
            <v>IMPTO. PREDIAL URBANO REZAGO</v>
          </cell>
          <cell r="C4">
            <v>17503.02</v>
          </cell>
        </row>
        <row r="5">
          <cell r="A5">
            <v>8</v>
          </cell>
          <cell r="B5" t="str">
            <v>IMPTO. PREDIAL RUSTICO REZAGO</v>
          </cell>
          <cell r="C5">
            <v>2400</v>
          </cell>
        </row>
        <row r="6">
          <cell r="A6">
            <v>13</v>
          </cell>
          <cell r="B6" t="str">
            <v>HONORARIOS DE COBRANZA</v>
          </cell>
          <cell r="C6">
            <v>2769.24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1881.99</v>
          </cell>
        </row>
        <row r="9">
          <cell r="A9">
            <v>110</v>
          </cell>
          <cell r="B9" t="str">
            <v>ESPECTACULOS PUBLICOS ESPORADI</v>
          </cell>
          <cell r="C9">
            <v>2343</v>
          </cell>
        </row>
        <row r="10">
          <cell r="A10">
            <v>200</v>
          </cell>
          <cell r="B10" t="str">
            <v>RASTRO</v>
          </cell>
          <cell r="C10">
            <v>11452.56</v>
          </cell>
        </row>
        <row r="11">
          <cell r="A11">
            <v>203</v>
          </cell>
          <cell r="B11" t="str">
            <v>PANTEONES CIUDAD</v>
          </cell>
          <cell r="C11">
            <v>289.8</v>
          </cell>
        </row>
        <row r="12">
          <cell r="A12">
            <v>204</v>
          </cell>
          <cell r="B12" t="str">
            <v>PANTEONES COMUNIDADES</v>
          </cell>
          <cell r="C12">
            <v>534.47</v>
          </cell>
        </row>
        <row r="13">
          <cell r="A13">
            <v>205</v>
          </cell>
          <cell r="B13" t="str">
            <v>ESTACIONAMIENTO MUSEO MOMIAS</v>
          </cell>
          <cell r="C13">
            <v>1963</v>
          </cell>
        </row>
        <row r="14">
          <cell r="A14">
            <v>206</v>
          </cell>
          <cell r="B14" t="str">
            <v>ESTACIONAMIENTO MERCADO HIDALG</v>
          </cell>
          <cell r="C14">
            <v>2560</v>
          </cell>
        </row>
        <row r="15">
          <cell r="A15">
            <v>207</v>
          </cell>
          <cell r="B15" t="str">
            <v>ESTAC.  MERCADO EMBAJADORAS</v>
          </cell>
          <cell r="C15">
            <v>804</v>
          </cell>
        </row>
        <row r="16">
          <cell r="A16">
            <v>210</v>
          </cell>
          <cell r="B16" t="str">
            <v>POR LIC. DE CONST. Y AMPLIACIO</v>
          </cell>
          <cell r="C16">
            <v>2629.35</v>
          </cell>
        </row>
        <row r="17">
          <cell r="A17">
            <v>217</v>
          </cell>
          <cell r="B17" t="str">
            <v>ANALISIS DE FAC PARA DIV LOT O</v>
          </cell>
          <cell r="C17">
            <v>479.62</v>
          </cell>
        </row>
        <row r="18">
          <cell r="A18">
            <v>221</v>
          </cell>
          <cell r="B18" t="str">
            <v>LIC USO SUELO ALIN N. OFIC COM</v>
          </cell>
          <cell r="C18">
            <v>1006.44</v>
          </cell>
        </row>
        <row r="19">
          <cell r="A19">
            <v>229</v>
          </cell>
          <cell r="B19" t="str">
            <v>CONSTANCIAS DE VALOR FISCAL</v>
          </cell>
          <cell r="C19">
            <v>121</v>
          </cell>
        </row>
        <row r="20">
          <cell r="A20">
            <v>244</v>
          </cell>
          <cell r="B20" t="str">
            <v>EXP DE LIC O PERM P/ ESTAB DE</v>
          </cell>
          <cell r="C20">
            <v>1826.52</v>
          </cell>
        </row>
        <row r="21">
          <cell r="A21">
            <v>248</v>
          </cell>
          <cell r="B21" t="str">
            <v>ESTACIONAMIENTO EX. EST. FERRO</v>
          </cell>
          <cell r="C21">
            <v>5973</v>
          </cell>
        </row>
        <row r="22">
          <cell r="A22">
            <v>249</v>
          </cell>
          <cell r="B22" t="str">
            <v>REGUL. PROR.LIC.CONT.75% DER.</v>
          </cell>
          <cell r="C22">
            <v>4628.43</v>
          </cell>
        </row>
        <row r="23">
          <cell r="A23">
            <v>253</v>
          </cell>
          <cell r="B23" t="str">
            <v>ESTACIONAMIENTO EMBAJADORAS  (</v>
          </cell>
          <cell r="C23">
            <v>9478</v>
          </cell>
        </row>
        <row r="24">
          <cell r="A24">
            <v>256</v>
          </cell>
          <cell r="B24" t="str">
            <v>POR ALINEAM. N° USO HABIT</v>
          </cell>
          <cell r="C24">
            <v>7327.16</v>
          </cell>
        </row>
        <row r="25">
          <cell r="A25">
            <v>271</v>
          </cell>
          <cell r="B25" t="str">
            <v>PENSION EST. MUSEO DE MOMIAS</v>
          </cell>
          <cell r="C25">
            <v>382.2</v>
          </cell>
        </row>
        <row r="26">
          <cell r="A26">
            <v>273</v>
          </cell>
          <cell r="B26" t="str">
            <v>PENSION EST. JARDIN EMBAJADORA</v>
          </cell>
          <cell r="C26">
            <v>382.2</v>
          </cell>
        </row>
        <row r="27">
          <cell r="A27">
            <v>274</v>
          </cell>
          <cell r="B27" t="str">
            <v>EXTENSION DE HORARIO</v>
          </cell>
          <cell r="C27">
            <v>12250.8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997.62</v>
          </cell>
        </row>
        <row r="30">
          <cell r="A30">
            <v>278</v>
          </cell>
          <cell r="B30" t="str">
            <v>CONSTANCIAS QUE EXPIDAN LAS DE</v>
          </cell>
          <cell r="C30">
            <v>767.4</v>
          </cell>
        </row>
        <row r="31">
          <cell r="A31">
            <v>295</v>
          </cell>
          <cell r="B31" t="str">
            <v>CONSTANCIA DE UBICACION DE PRE</v>
          </cell>
          <cell r="C31">
            <v>1080.52</v>
          </cell>
        </row>
        <row r="32">
          <cell r="A32">
            <v>400</v>
          </cell>
          <cell r="B32" t="str">
            <v>LOCALES PRESA DE LA OLLA</v>
          </cell>
          <cell r="C32">
            <v>1228</v>
          </cell>
        </row>
        <row r="33">
          <cell r="A33">
            <v>405</v>
          </cell>
          <cell r="B33" t="str">
            <v>CENTRO DE CONVIVENCIA EL ENCIN</v>
          </cell>
          <cell r="C33">
            <v>1388</v>
          </cell>
        </row>
        <row r="34">
          <cell r="A34">
            <v>407</v>
          </cell>
          <cell r="B34" t="str">
            <v>MUSEO MOMIAS</v>
          </cell>
          <cell r="C34">
            <v>160089</v>
          </cell>
        </row>
        <row r="35">
          <cell r="A35">
            <v>408</v>
          </cell>
          <cell r="B35" t="str">
            <v>SALON CULTO A LA MUERTE</v>
          </cell>
          <cell r="C35">
            <v>10950</v>
          </cell>
        </row>
        <row r="36">
          <cell r="A36">
            <v>410</v>
          </cell>
          <cell r="B36" t="str">
            <v>MONUMENTO AL PIPILA</v>
          </cell>
          <cell r="C36">
            <v>1770</v>
          </cell>
        </row>
        <row r="37">
          <cell r="A37">
            <v>411</v>
          </cell>
          <cell r="B37" t="str">
            <v>MERCADO HIDALGO</v>
          </cell>
          <cell r="C37">
            <v>5392</v>
          </cell>
        </row>
        <row r="38">
          <cell r="A38">
            <v>412</v>
          </cell>
          <cell r="B38" t="str">
            <v>MERCADO EMBAJADORAS</v>
          </cell>
          <cell r="C38">
            <v>8057.45</v>
          </cell>
        </row>
        <row r="39">
          <cell r="A39">
            <v>428</v>
          </cell>
          <cell r="B39" t="str">
            <v>COMERCIANTES SEMIFIJOS</v>
          </cell>
          <cell r="C39">
            <v>11946</v>
          </cell>
        </row>
        <row r="40">
          <cell r="A40">
            <v>433</v>
          </cell>
          <cell r="B40" t="str">
            <v>SOBRANTES</v>
          </cell>
          <cell r="C40">
            <v>24.33</v>
          </cell>
        </row>
        <row r="41">
          <cell r="A41">
            <v>436</v>
          </cell>
          <cell r="B41" t="str">
            <v>SANITARIOS PRESA DE LA OLLA</v>
          </cell>
          <cell r="C41">
            <v>4650</v>
          </cell>
        </row>
        <row r="42">
          <cell r="A42">
            <v>437</v>
          </cell>
          <cell r="B42" t="str">
            <v>SANITARIOS MDO. EMBAJADORAS</v>
          </cell>
          <cell r="C42">
            <v>4540</v>
          </cell>
        </row>
        <row r="43">
          <cell r="A43">
            <v>438</v>
          </cell>
          <cell r="B43" t="str">
            <v>SANITARIOS MDO. HIDALGO</v>
          </cell>
          <cell r="C43">
            <v>5292</v>
          </cell>
        </row>
        <row r="44">
          <cell r="A44">
            <v>439</v>
          </cell>
          <cell r="B44" t="str">
            <v>SANITARIOS JARDIN REFORMA</v>
          </cell>
          <cell r="C44">
            <v>1236</v>
          </cell>
        </row>
        <row r="45">
          <cell r="A45">
            <v>443</v>
          </cell>
          <cell r="B45" t="str">
            <v>SANITARIOS FERROCARRIL</v>
          </cell>
          <cell r="C45">
            <v>3532</v>
          </cell>
        </row>
        <row r="46">
          <cell r="A46">
            <v>445</v>
          </cell>
          <cell r="B46" t="str">
            <v>SANITARIOS MUSEO MOMIAS</v>
          </cell>
          <cell r="C46">
            <v>2958</v>
          </cell>
        </row>
        <row r="47">
          <cell r="A47">
            <v>447</v>
          </cell>
          <cell r="B47" t="str">
            <v>LAS CALAS</v>
          </cell>
          <cell r="C47">
            <v>200</v>
          </cell>
        </row>
        <row r="48">
          <cell r="A48">
            <v>470</v>
          </cell>
          <cell r="B48" t="str">
            <v>LOCALES ESTACION</v>
          </cell>
          <cell r="C48">
            <v>1332</v>
          </cell>
        </row>
        <row r="49">
          <cell r="A49">
            <v>472</v>
          </cell>
          <cell r="B49" t="str">
            <v>MERCADO GAVIRA</v>
          </cell>
          <cell r="C49">
            <v>685</v>
          </cell>
        </row>
        <row r="50">
          <cell r="A50">
            <v>484</v>
          </cell>
          <cell r="B50" t="str">
            <v>PERMISO PARA ESPECTÁCULOS O CE</v>
          </cell>
          <cell r="C50">
            <v>836</v>
          </cell>
        </row>
        <row r="51">
          <cell r="A51">
            <v>497</v>
          </cell>
          <cell r="B51" t="str">
            <v>CENTRO ADOC</v>
          </cell>
          <cell r="C51">
            <v>200</v>
          </cell>
        </row>
        <row r="52">
          <cell r="A52">
            <v>502</v>
          </cell>
          <cell r="B52" t="str">
            <v>RECARGOS OTROS IMPTOS Y DERECH</v>
          </cell>
          <cell r="C52">
            <v>3224.07</v>
          </cell>
        </row>
        <row r="53">
          <cell r="A53">
            <v>506</v>
          </cell>
          <cell r="B53" t="str">
            <v>INFRACCIONES DIRECCION DE FISC</v>
          </cell>
          <cell r="C53">
            <v>4726.3999999999996</v>
          </cell>
        </row>
        <row r="54">
          <cell r="A54">
            <v>507</v>
          </cell>
          <cell r="B54" t="str">
            <v>INF AL BANDO POLICIA Y BUEN GO</v>
          </cell>
          <cell r="C54">
            <v>200</v>
          </cell>
        </row>
        <row r="55">
          <cell r="A55">
            <v>508</v>
          </cell>
          <cell r="B55" t="str">
            <v>INF LEY DE TRANSITO Y SU REGLA</v>
          </cell>
          <cell r="C55">
            <v>12456</v>
          </cell>
        </row>
        <row r="56">
          <cell r="A56">
            <v>509</v>
          </cell>
          <cell r="B56" t="str">
            <v>EXTEMP VERIFICACION AMB VEHICU</v>
          </cell>
          <cell r="C56">
            <v>1902</v>
          </cell>
        </row>
        <row r="57">
          <cell r="A57">
            <v>536</v>
          </cell>
          <cell r="B57" t="str">
            <v>PADRON DE PROVEEDORES</v>
          </cell>
          <cell r="C57">
            <v>309</v>
          </cell>
        </row>
        <row r="58">
          <cell r="A58">
            <v>600</v>
          </cell>
          <cell r="B58" t="str">
            <v>FONDO GENERAL</v>
          </cell>
          <cell r="C58">
            <v>2842248.58</v>
          </cell>
        </row>
        <row r="59">
          <cell r="A59">
            <v>609</v>
          </cell>
          <cell r="B59" t="str">
            <v>I.S.A.N.</v>
          </cell>
          <cell r="C59">
            <v>33140.800000000003</v>
          </cell>
        </row>
        <row r="60">
          <cell r="A60">
            <v>714</v>
          </cell>
          <cell r="B60" t="str">
            <v>FONDO DE PAVIMENTACION Y ESPAC</v>
          </cell>
          <cell r="C60">
            <v>18634200.379999999</v>
          </cell>
        </row>
        <row r="61">
          <cell r="A61">
            <v>716</v>
          </cell>
          <cell r="B61" t="str">
            <v>MIGRANTES 3X1</v>
          </cell>
          <cell r="C61">
            <v>8393.35</v>
          </cell>
        </row>
      </sheetData>
      <sheetData sheetId="96" refreshError="1">
        <row r="1">
          <cell r="A1">
            <v>1</v>
          </cell>
          <cell r="B1" t="str">
            <v>IMPTO. PREDIAL URBANO CORRIENT</v>
          </cell>
          <cell r="C1">
            <v>62023.11</v>
          </cell>
        </row>
        <row r="2">
          <cell r="A2">
            <v>2</v>
          </cell>
          <cell r="B2" t="str">
            <v>IMPTO. PREDIAL RUSTICO CORRIEN</v>
          </cell>
          <cell r="C2">
            <v>610.89</v>
          </cell>
        </row>
        <row r="3">
          <cell r="A3">
            <v>4</v>
          </cell>
          <cell r="B3" t="str">
            <v>RECARGOS *3%*</v>
          </cell>
          <cell r="C3">
            <v>14000.5</v>
          </cell>
        </row>
        <row r="4">
          <cell r="A4">
            <v>7</v>
          </cell>
          <cell r="B4" t="str">
            <v>IMPTO. PREDIAL URBANO REZAGO</v>
          </cell>
          <cell r="C4">
            <v>25636.87</v>
          </cell>
        </row>
        <row r="5">
          <cell r="A5">
            <v>13</v>
          </cell>
          <cell r="B5" t="str">
            <v>HONORARIOS DE COBRANZA</v>
          </cell>
          <cell r="C5">
            <v>970.94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289.8</v>
          </cell>
        </row>
        <row r="8">
          <cell r="A8">
            <v>433</v>
          </cell>
          <cell r="B8" t="str">
            <v>SOBRANTES</v>
          </cell>
          <cell r="C8">
            <v>12.43</v>
          </cell>
        </row>
        <row r="9">
          <cell r="A9">
            <v>447</v>
          </cell>
          <cell r="B9" t="str">
            <v>LAS CALAS</v>
          </cell>
          <cell r="C9">
            <v>340</v>
          </cell>
        </row>
        <row r="10">
          <cell r="A10">
            <v>507</v>
          </cell>
          <cell r="B10" t="str">
            <v>INF AL BANDO POLICIA Y BUEN GO</v>
          </cell>
          <cell r="C10">
            <v>1350</v>
          </cell>
        </row>
        <row r="11">
          <cell r="A11">
            <v>508</v>
          </cell>
          <cell r="B11" t="str">
            <v>INF LEY DE TRANSITO Y SU REGLA</v>
          </cell>
          <cell r="C11">
            <v>741</v>
          </cell>
        </row>
      </sheetData>
      <sheetData sheetId="97" refreshError="1">
        <row r="1">
          <cell r="A1">
            <v>203</v>
          </cell>
          <cell r="B1" t="str">
            <v>PANTEONES CIUDAD</v>
          </cell>
          <cell r="C1">
            <v>1668.16</v>
          </cell>
        </row>
        <row r="2">
          <cell r="A2">
            <v>204</v>
          </cell>
          <cell r="B2" t="str">
            <v>PANTEONES COMUNIDADES</v>
          </cell>
          <cell r="C2">
            <v>579.6</v>
          </cell>
        </row>
        <row r="3">
          <cell r="A3">
            <v>433</v>
          </cell>
          <cell r="B3" t="str">
            <v>SOBRANTES</v>
          </cell>
          <cell r="C3">
            <v>0.74</v>
          </cell>
        </row>
        <row r="4">
          <cell r="A4">
            <v>447</v>
          </cell>
          <cell r="B4" t="str">
            <v>LAS CALAS</v>
          </cell>
          <cell r="C4">
            <v>500</v>
          </cell>
        </row>
        <row r="5">
          <cell r="A5">
            <v>497</v>
          </cell>
          <cell r="B5" t="str">
            <v>CENTRO ADOC</v>
          </cell>
          <cell r="C5">
            <v>200</v>
          </cell>
        </row>
        <row r="6">
          <cell r="A6">
            <v>507</v>
          </cell>
          <cell r="B6" t="str">
            <v>INF AL BANDO POLICIA Y BUEN GO</v>
          </cell>
          <cell r="C6">
            <v>3270</v>
          </cell>
        </row>
        <row r="7">
          <cell r="A7">
            <v>508</v>
          </cell>
          <cell r="B7" t="str">
            <v>INF LEY DE TRANSITO Y SU REGLA</v>
          </cell>
          <cell r="C7">
            <v>3545.88</v>
          </cell>
        </row>
        <row r="8">
          <cell r="A8">
            <v>509</v>
          </cell>
          <cell r="B8" t="str">
            <v>EXTEMP VERIFICACION AMB VEHICU</v>
          </cell>
          <cell r="C8">
            <v>100</v>
          </cell>
        </row>
      </sheetData>
      <sheetData sheetId="98" refreshError="1">
        <row r="1">
          <cell r="A1">
            <v>1</v>
          </cell>
          <cell r="B1" t="str">
            <v>IMPTO. PREDIAL URBANO CORRIENT</v>
          </cell>
          <cell r="C1">
            <v>31846.7</v>
          </cell>
        </row>
        <row r="2">
          <cell r="A2">
            <v>2</v>
          </cell>
          <cell r="B2" t="str">
            <v>IMPTO. PREDIAL RUSTICO CORRIEN</v>
          </cell>
          <cell r="C2">
            <v>1371.87</v>
          </cell>
        </row>
        <row r="3">
          <cell r="A3">
            <v>4</v>
          </cell>
          <cell r="B3" t="str">
            <v>RECARGOS *3%*</v>
          </cell>
          <cell r="C3">
            <v>20183.689999999999</v>
          </cell>
        </row>
        <row r="4">
          <cell r="A4">
            <v>7</v>
          </cell>
          <cell r="B4" t="str">
            <v>IMPTO. PREDIAL URBANO REZAGO</v>
          </cell>
          <cell r="C4">
            <v>77390.09</v>
          </cell>
        </row>
        <row r="5">
          <cell r="A5">
            <v>8</v>
          </cell>
          <cell r="B5" t="str">
            <v>IMPTO. PREDIAL RUSTICO REZAGO</v>
          </cell>
          <cell r="C5">
            <v>261.3</v>
          </cell>
        </row>
        <row r="6">
          <cell r="A6">
            <v>13</v>
          </cell>
          <cell r="B6" t="str">
            <v>HONORARIOS DE COBRANZA</v>
          </cell>
          <cell r="C6">
            <v>7186.07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8441.8700000000008</v>
          </cell>
        </row>
        <row r="9">
          <cell r="A9">
            <v>104</v>
          </cell>
          <cell r="B9" t="str">
            <v>SOBRE DIVISION Y LOTIFICACION</v>
          </cell>
          <cell r="C9">
            <v>10942.74</v>
          </cell>
        </row>
        <row r="10">
          <cell r="A10">
            <v>107</v>
          </cell>
          <cell r="B10" t="str">
            <v>VIDEO JUEGOS Y FUT-BOLITOS</v>
          </cell>
          <cell r="C10">
            <v>534</v>
          </cell>
        </row>
        <row r="11">
          <cell r="A11">
            <v>200</v>
          </cell>
          <cell r="B11" t="str">
            <v>RASTRO</v>
          </cell>
          <cell r="C11">
            <v>7046.71</v>
          </cell>
        </row>
        <row r="12">
          <cell r="A12">
            <v>203</v>
          </cell>
          <cell r="B12" t="str">
            <v>PANTEONES CIUDAD</v>
          </cell>
          <cell r="C12">
            <v>2401.48</v>
          </cell>
        </row>
        <row r="13">
          <cell r="A13">
            <v>204</v>
          </cell>
          <cell r="B13" t="str">
            <v>PANTEONES COMUNIDADES</v>
          </cell>
          <cell r="C13">
            <v>221.76</v>
          </cell>
        </row>
        <row r="14">
          <cell r="A14">
            <v>205</v>
          </cell>
          <cell r="B14" t="str">
            <v>ESTACIONAMIENTO MUSEO MOMIAS</v>
          </cell>
          <cell r="C14">
            <v>392</v>
          </cell>
        </row>
        <row r="15">
          <cell r="A15">
            <v>206</v>
          </cell>
          <cell r="B15" t="str">
            <v>ESTACIONAMIENTO MERCADO HIDALG</v>
          </cell>
          <cell r="C15">
            <v>1016</v>
          </cell>
        </row>
        <row r="16">
          <cell r="A16">
            <v>210</v>
          </cell>
          <cell r="B16" t="str">
            <v>POR LIC. DE CONST. Y AMPLIACIO</v>
          </cell>
          <cell r="C16">
            <v>2134.1999999999998</v>
          </cell>
        </row>
        <row r="17">
          <cell r="A17">
            <v>211</v>
          </cell>
          <cell r="B17" t="str">
            <v>POR LIC DE REGULARIZACION DE C</v>
          </cell>
          <cell r="C17">
            <v>1269.9000000000001</v>
          </cell>
        </row>
        <row r="18">
          <cell r="A18">
            <v>214</v>
          </cell>
          <cell r="B18" t="str">
            <v>POR LIC DE RECONST. Y REMODELA</v>
          </cell>
          <cell r="C18">
            <v>1389.76</v>
          </cell>
        </row>
        <row r="19">
          <cell r="A19">
            <v>217</v>
          </cell>
          <cell r="B19" t="str">
            <v>ANALISIS DE FAC PARA DIV LOT O</v>
          </cell>
          <cell r="C19">
            <v>2637.91</v>
          </cell>
        </row>
        <row r="20">
          <cell r="A20">
            <v>220</v>
          </cell>
          <cell r="B20" t="str">
            <v>LIC USO SUELO ALIN N. OFIC IND</v>
          </cell>
          <cell r="C20">
            <v>261.67</v>
          </cell>
        </row>
        <row r="21">
          <cell r="A21">
            <v>221</v>
          </cell>
          <cell r="B21" t="str">
            <v>LIC USO SUELO ALIN N. OFIC COM</v>
          </cell>
          <cell r="C21">
            <v>2384.08</v>
          </cell>
        </row>
        <row r="22">
          <cell r="A22">
            <v>229</v>
          </cell>
          <cell r="B22" t="str">
            <v>CONSTANCIAS DE VALOR FISCAL</v>
          </cell>
          <cell r="C22">
            <v>4113.7700000000004</v>
          </cell>
        </row>
        <row r="23">
          <cell r="A23">
            <v>248</v>
          </cell>
          <cell r="B23" t="str">
            <v>ESTACIONAMIENTO EX. EST. FERRO</v>
          </cell>
          <cell r="C23">
            <v>760</v>
          </cell>
        </row>
        <row r="24">
          <cell r="A24">
            <v>249</v>
          </cell>
          <cell r="B24" t="str">
            <v>REGUL. PROR.LIC.CONT.75% DER.</v>
          </cell>
          <cell r="C24">
            <v>1307.52</v>
          </cell>
        </row>
        <row r="25">
          <cell r="A25">
            <v>252</v>
          </cell>
          <cell r="B25" t="str">
            <v>RESOLUCION DE IMPACTO AMBIENTA</v>
          </cell>
          <cell r="C25">
            <v>596.33000000000004</v>
          </cell>
        </row>
        <row r="26">
          <cell r="A26">
            <v>253</v>
          </cell>
          <cell r="B26" t="str">
            <v>ESTACIONAMIENTO EMBAJADORAS  (</v>
          </cell>
          <cell r="C26">
            <v>3851</v>
          </cell>
        </row>
        <row r="27">
          <cell r="A27">
            <v>256</v>
          </cell>
          <cell r="B27" t="str">
            <v>POR ALINEAM. N° USO HABIT</v>
          </cell>
          <cell r="C27">
            <v>13466.07</v>
          </cell>
        </row>
        <row r="28">
          <cell r="A28">
            <v>266</v>
          </cell>
          <cell r="B28" t="str">
            <v>DICTAMEN DE FACTIBILIDAD PROTE</v>
          </cell>
          <cell r="C28">
            <v>815.2</v>
          </cell>
        </row>
        <row r="29">
          <cell r="A29">
            <v>274</v>
          </cell>
          <cell r="B29" t="str">
            <v>EXTENSION DE HORARIO</v>
          </cell>
          <cell r="C29">
            <v>18376.2</v>
          </cell>
        </row>
        <row r="30">
          <cell r="A30">
            <v>276</v>
          </cell>
          <cell r="B30" t="str">
            <v>CONSTANCIAS DIRECCION DE TRANS</v>
          </cell>
          <cell r="C30">
            <v>230.22</v>
          </cell>
        </row>
        <row r="31">
          <cell r="A31">
            <v>278</v>
          </cell>
          <cell r="B31" t="str">
            <v>CONSTANCIAS QUE EXPIDAN LAS DE</v>
          </cell>
          <cell r="C31">
            <v>460.44</v>
          </cell>
        </row>
        <row r="32">
          <cell r="A32">
            <v>286</v>
          </cell>
          <cell r="B32" t="str">
            <v>PERMISO SUPLETORIO DE TRANSPOR</v>
          </cell>
          <cell r="C32">
            <v>3079.04</v>
          </cell>
        </row>
        <row r="33">
          <cell r="A33">
            <v>295</v>
          </cell>
          <cell r="B33" t="str">
            <v>CONSTANCIA DE UBICACION DE PRE</v>
          </cell>
          <cell r="C33">
            <v>385.9</v>
          </cell>
        </row>
        <row r="34">
          <cell r="A34">
            <v>405</v>
          </cell>
          <cell r="B34" t="str">
            <v>CENTRO DE CONVIVENCIA EL ENCIN</v>
          </cell>
          <cell r="C34">
            <v>304</v>
          </cell>
        </row>
        <row r="35">
          <cell r="A35">
            <v>407</v>
          </cell>
          <cell r="B35" t="str">
            <v>MUSEO MOMIAS</v>
          </cell>
          <cell r="C35">
            <v>26908</v>
          </cell>
        </row>
        <row r="36">
          <cell r="A36">
            <v>408</v>
          </cell>
          <cell r="B36" t="str">
            <v>SALON CULTO A LA MUERTE</v>
          </cell>
          <cell r="C36">
            <v>1545</v>
          </cell>
        </row>
        <row r="37">
          <cell r="A37">
            <v>410</v>
          </cell>
          <cell r="B37" t="str">
            <v>MONUMENTO AL PIPILA</v>
          </cell>
          <cell r="C37">
            <v>290</v>
          </cell>
        </row>
        <row r="38">
          <cell r="A38">
            <v>414</v>
          </cell>
          <cell r="B38" t="str">
            <v>OTROS PRODUCTOS</v>
          </cell>
          <cell r="C38">
            <v>306</v>
          </cell>
        </row>
        <row r="39">
          <cell r="A39">
            <v>421</v>
          </cell>
          <cell r="B39" t="str">
            <v>DECLARACIONES, FORMATOS Y AVIS</v>
          </cell>
          <cell r="C39">
            <v>27</v>
          </cell>
        </row>
        <row r="40">
          <cell r="A40">
            <v>428</v>
          </cell>
          <cell r="B40" t="str">
            <v>COMERCIANTES SEMIFIJOS</v>
          </cell>
          <cell r="C40">
            <v>1775</v>
          </cell>
        </row>
        <row r="41">
          <cell r="A41">
            <v>433</v>
          </cell>
          <cell r="B41" t="str">
            <v>SOBRANTES</v>
          </cell>
          <cell r="C41">
            <v>17.55</v>
          </cell>
        </row>
        <row r="42">
          <cell r="A42">
            <v>437</v>
          </cell>
          <cell r="B42" t="str">
            <v>SANITARIOS MDO. EMBAJADORAS</v>
          </cell>
          <cell r="C42">
            <v>1008</v>
          </cell>
        </row>
        <row r="43">
          <cell r="A43">
            <v>438</v>
          </cell>
          <cell r="B43" t="str">
            <v>SANITARIOS MDO. HIDALGO</v>
          </cell>
          <cell r="C43">
            <v>1756</v>
          </cell>
        </row>
        <row r="44">
          <cell r="A44">
            <v>439</v>
          </cell>
          <cell r="B44" t="str">
            <v>SANITARIOS JARDIN REFORMA</v>
          </cell>
          <cell r="C44">
            <v>556</v>
          </cell>
        </row>
        <row r="45">
          <cell r="A45">
            <v>443</v>
          </cell>
          <cell r="B45" t="str">
            <v>SANITARIOS FERROCARRIL</v>
          </cell>
          <cell r="C45">
            <v>944</v>
          </cell>
        </row>
        <row r="46">
          <cell r="A46">
            <v>445</v>
          </cell>
          <cell r="B46" t="str">
            <v>SANITARIOS MUSEO MOMIAS</v>
          </cell>
          <cell r="C46">
            <v>468</v>
          </cell>
        </row>
        <row r="47">
          <cell r="A47">
            <v>447</v>
          </cell>
          <cell r="B47" t="str">
            <v>LAS CALAS</v>
          </cell>
          <cell r="C47">
            <v>400</v>
          </cell>
        </row>
        <row r="48">
          <cell r="A48">
            <v>454</v>
          </cell>
          <cell r="B48" t="str">
            <v>FIESTAS TRADICIONALES</v>
          </cell>
          <cell r="C48">
            <v>645</v>
          </cell>
        </row>
        <row r="49">
          <cell r="A49">
            <v>456</v>
          </cell>
          <cell r="B49" t="str">
            <v>JUEGOS MECANICOS</v>
          </cell>
          <cell r="C49">
            <v>616</v>
          </cell>
        </row>
        <row r="50">
          <cell r="A50">
            <v>463</v>
          </cell>
          <cell r="B50" t="str">
            <v>SALIDA DE GRUAS</v>
          </cell>
          <cell r="C50">
            <v>228</v>
          </cell>
        </row>
        <row r="51">
          <cell r="A51">
            <v>464</v>
          </cell>
          <cell r="B51" t="str">
            <v>ARRASTRE DE VEHICULOS INFRACCI</v>
          </cell>
          <cell r="C51">
            <v>64</v>
          </cell>
        </row>
        <row r="52">
          <cell r="A52">
            <v>470</v>
          </cell>
          <cell r="B52" t="str">
            <v>LOCALES ESTACION</v>
          </cell>
          <cell r="C52">
            <v>476.33</v>
          </cell>
        </row>
        <row r="53">
          <cell r="A53">
            <v>472</v>
          </cell>
          <cell r="B53" t="str">
            <v>MERCADO GAVIRA</v>
          </cell>
          <cell r="C53">
            <v>720</v>
          </cell>
        </row>
        <row r="54">
          <cell r="A54">
            <v>482</v>
          </cell>
          <cell r="B54" t="str">
            <v>CALLEJONEADAS</v>
          </cell>
          <cell r="C54">
            <v>1545</v>
          </cell>
        </row>
        <row r="55">
          <cell r="A55">
            <v>484</v>
          </cell>
          <cell r="B55" t="str">
            <v>PERMISO PARA ESPECTÁCULOS O CE</v>
          </cell>
          <cell r="C55">
            <v>1463</v>
          </cell>
        </row>
        <row r="56">
          <cell r="A56">
            <v>485</v>
          </cell>
          <cell r="B56" t="str">
            <v>SELLADO DE BOLETOS</v>
          </cell>
          <cell r="C56">
            <v>450</v>
          </cell>
        </row>
        <row r="57">
          <cell r="A57">
            <v>502</v>
          </cell>
          <cell r="B57" t="str">
            <v>RECARGOS OTROS IMPTOS Y DERECH</v>
          </cell>
          <cell r="C57">
            <v>737.03</v>
          </cell>
        </row>
        <row r="58">
          <cell r="A58">
            <v>503</v>
          </cell>
          <cell r="B58" t="str">
            <v>AVISO EXTEMP TRASLACION DE DOM</v>
          </cell>
          <cell r="C58">
            <v>1122.9000000000001</v>
          </cell>
        </row>
        <row r="59">
          <cell r="A59">
            <v>506</v>
          </cell>
          <cell r="B59" t="str">
            <v>INFRACCIONES DIRECCION DE FISC</v>
          </cell>
          <cell r="C59">
            <v>590.79999999999995</v>
          </cell>
        </row>
        <row r="60">
          <cell r="A60">
            <v>507</v>
          </cell>
          <cell r="B60" t="str">
            <v>INF AL BANDO POLICIA Y BUEN GO</v>
          </cell>
          <cell r="C60">
            <v>1050</v>
          </cell>
        </row>
        <row r="61">
          <cell r="A61">
            <v>508</v>
          </cell>
          <cell r="B61" t="str">
            <v>INF LEY DE TRANSITO Y SU REGLA</v>
          </cell>
          <cell r="C61">
            <v>13759.49</v>
          </cell>
        </row>
        <row r="62">
          <cell r="A62">
            <v>509</v>
          </cell>
          <cell r="B62" t="str">
            <v>EXTEMP VERIFICACION AMB VEHICU</v>
          </cell>
          <cell r="C62">
            <v>1124</v>
          </cell>
        </row>
        <row r="63">
          <cell r="A63">
            <v>707</v>
          </cell>
          <cell r="B63" t="str">
            <v>FONDO DE PAVIMENTACION A MUNIC</v>
          </cell>
          <cell r="C63">
            <v>639223.86</v>
          </cell>
        </row>
        <row r="64">
          <cell r="A64">
            <v>759</v>
          </cell>
          <cell r="B64" t="str">
            <v>PROGRAMA DE INVERSION CONACULT</v>
          </cell>
          <cell r="C64">
            <v>3330000</v>
          </cell>
        </row>
        <row r="65">
          <cell r="A65">
            <v>888</v>
          </cell>
          <cell r="B65" t="str">
            <v>COBROS SIMAPAG</v>
          </cell>
          <cell r="C65">
            <v>446</v>
          </cell>
        </row>
      </sheetData>
      <sheetData sheetId="99" refreshError="1">
        <row r="1">
          <cell r="A1">
            <v>1</v>
          </cell>
          <cell r="B1" t="str">
            <v>IMPTO. PREDIAL URBANO CORRIENT</v>
          </cell>
          <cell r="C1">
            <v>96144.69</v>
          </cell>
        </row>
        <row r="2">
          <cell r="A2">
            <v>2</v>
          </cell>
          <cell r="B2" t="str">
            <v>IMPTO. PREDIAL RUSTICO CORRIEN</v>
          </cell>
          <cell r="C2">
            <v>1386.97</v>
          </cell>
        </row>
        <row r="3">
          <cell r="A3">
            <v>4</v>
          </cell>
          <cell r="B3" t="str">
            <v>RECARGOS *3%*</v>
          </cell>
          <cell r="C3">
            <v>19895.849999999999</v>
          </cell>
        </row>
        <row r="4">
          <cell r="A4">
            <v>7</v>
          </cell>
          <cell r="B4" t="str">
            <v>IMPTO. PREDIAL URBANO REZAGO</v>
          </cell>
          <cell r="C4">
            <v>60457.24</v>
          </cell>
        </row>
        <row r="5">
          <cell r="A5">
            <v>13</v>
          </cell>
          <cell r="B5" t="str">
            <v>HONORARIOS DE COBRANZA</v>
          </cell>
          <cell r="C5">
            <v>6701.58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5331.38</v>
          </cell>
        </row>
        <row r="8">
          <cell r="A8">
            <v>104</v>
          </cell>
          <cell r="B8" t="str">
            <v>SOBRE DIVISION Y LOTIFICACION</v>
          </cell>
          <cell r="C8">
            <v>838.78</v>
          </cell>
        </row>
        <row r="9">
          <cell r="A9">
            <v>106</v>
          </cell>
          <cell r="B9" t="str">
            <v>BILLARES Y BOLICHES</v>
          </cell>
          <cell r="C9">
            <v>445</v>
          </cell>
        </row>
        <row r="10">
          <cell r="A10">
            <v>112</v>
          </cell>
          <cell r="B10" t="str">
            <v>ESPECTACULOS PUBLICOS PERMANEN</v>
          </cell>
          <cell r="C10">
            <v>579.70000000000005</v>
          </cell>
        </row>
        <row r="11">
          <cell r="A11">
            <v>200</v>
          </cell>
          <cell r="B11" t="str">
            <v>RASTRO</v>
          </cell>
          <cell r="C11">
            <v>4047.66</v>
          </cell>
        </row>
        <row r="12">
          <cell r="A12">
            <v>203</v>
          </cell>
          <cell r="B12" t="str">
            <v>PANTEONES CIUDAD</v>
          </cell>
          <cell r="C12">
            <v>869.4</v>
          </cell>
        </row>
        <row r="13">
          <cell r="A13">
            <v>204</v>
          </cell>
          <cell r="B13" t="str">
            <v>PANTEONES COMUNIDADES</v>
          </cell>
          <cell r="C13">
            <v>1738.8</v>
          </cell>
        </row>
        <row r="14">
          <cell r="A14">
            <v>205</v>
          </cell>
          <cell r="B14" t="str">
            <v>ESTACIONAMIENTO MUSEO MOMIAS</v>
          </cell>
          <cell r="C14">
            <v>193</v>
          </cell>
        </row>
        <row r="15">
          <cell r="A15">
            <v>206</v>
          </cell>
          <cell r="B15" t="str">
            <v>ESTACIONAMIENTO MERCADO HIDALG</v>
          </cell>
          <cell r="C15">
            <v>936</v>
          </cell>
        </row>
        <row r="16">
          <cell r="A16">
            <v>210</v>
          </cell>
          <cell r="B16" t="str">
            <v>POR LIC. DE CONST. Y AMPLIACIO</v>
          </cell>
          <cell r="C16">
            <v>285.95999999999998</v>
          </cell>
        </row>
        <row r="17">
          <cell r="A17">
            <v>214</v>
          </cell>
          <cell r="B17" t="str">
            <v>POR LIC DE RECONST. Y REMODELA</v>
          </cell>
          <cell r="C17">
            <v>259.74</v>
          </cell>
        </row>
        <row r="18">
          <cell r="A18">
            <v>217</v>
          </cell>
          <cell r="B18" t="str">
            <v>ANALISIS DE FAC PARA DIV LOT O</v>
          </cell>
          <cell r="C18">
            <v>2637.91</v>
          </cell>
        </row>
        <row r="19">
          <cell r="A19">
            <v>221</v>
          </cell>
          <cell r="B19" t="str">
            <v>LIC USO SUELO ALIN N. OFIC COM</v>
          </cell>
          <cell r="C19">
            <v>523.34</v>
          </cell>
        </row>
        <row r="20">
          <cell r="A20">
            <v>229</v>
          </cell>
          <cell r="B20" t="str">
            <v>CONSTANCIAS DE VALOR FISCAL</v>
          </cell>
          <cell r="C20">
            <v>2299</v>
          </cell>
        </row>
        <row r="21">
          <cell r="A21">
            <v>241</v>
          </cell>
          <cell r="B21" t="str">
            <v>AUTORIZACION  DE OBRAS DE URBA</v>
          </cell>
          <cell r="C21">
            <v>224.64</v>
          </cell>
        </row>
        <row r="22">
          <cell r="A22">
            <v>248</v>
          </cell>
          <cell r="B22" t="str">
            <v>ESTACIONAMIENTO EX. EST. FERRO</v>
          </cell>
          <cell r="C22">
            <v>1129</v>
          </cell>
        </row>
        <row r="23">
          <cell r="A23">
            <v>253</v>
          </cell>
          <cell r="B23" t="str">
            <v>ESTACIONAMIENTO EMBAJADORAS  (</v>
          </cell>
          <cell r="C23">
            <v>2143</v>
          </cell>
        </row>
        <row r="24">
          <cell r="A24">
            <v>256</v>
          </cell>
          <cell r="B24" t="str">
            <v>POR ALINEAM. N° USO HABIT</v>
          </cell>
          <cell r="C24">
            <v>5790.66</v>
          </cell>
        </row>
        <row r="25">
          <cell r="A25">
            <v>261</v>
          </cell>
          <cell r="B25" t="str">
            <v>SUPERVISION DE OBRA</v>
          </cell>
          <cell r="C25">
            <v>30358.94</v>
          </cell>
        </row>
        <row r="26">
          <cell r="A26">
            <v>267</v>
          </cell>
          <cell r="B26" t="str">
            <v>CONSTANCIA  DE VERIFICACION PR</v>
          </cell>
          <cell r="C26">
            <v>135.86000000000001</v>
          </cell>
        </row>
        <row r="27">
          <cell r="A27">
            <v>276</v>
          </cell>
          <cell r="B27" t="str">
            <v>CONSTANCIAS DIRECCION DE TRANS</v>
          </cell>
          <cell r="C27">
            <v>690.66</v>
          </cell>
        </row>
        <row r="28">
          <cell r="A28">
            <v>278</v>
          </cell>
          <cell r="B28" t="str">
            <v>CONSTANCIAS QUE EXPIDAN LAS DE</v>
          </cell>
          <cell r="C28">
            <v>767.4</v>
          </cell>
        </row>
        <row r="29">
          <cell r="A29">
            <v>295</v>
          </cell>
          <cell r="B29" t="str">
            <v>CONSTANCIA DE UBICACION DE PRE</v>
          </cell>
          <cell r="C29">
            <v>308.72000000000003</v>
          </cell>
        </row>
        <row r="30">
          <cell r="A30">
            <v>405</v>
          </cell>
          <cell r="B30" t="str">
            <v>CENTRO DE CONVIVENCIA EL ENCIN</v>
          </cell>
          <cell r="C30">
            <v>880</v>
          </cell>
        </row>
        <row r="31">
          <cell r="A31">
            <v>407</v>
          </cell>
          <cell r="B31" t="str">
            <v>MUSEO MOMIAS</v>
          </cell>
          <cell r="C31">
            <v>22357</v>
          </cell>
        </row>
        <row r="32">
          <cell r="A32">
            <v>408</v>
          </cell>
          <cell r="B32" t="str">
            <v>SALON CULTO A LA MUERTE</v>
          </cell>
          <cell r="C32">
            <v>960</v>
          </cell>
        </row>
        <row r="33">
          <cell r="A33">
            <v>410</v>
          </cell>
          <cell r="B33" t="str">
            <v>MONUMENTO AL PIPILA</v>
          </cell>
          <cell r="C33">
            <v>250</v>
          </cell>
        </row>
        <row r="34">
          <cell r="A34">
            <v>411</v>
          </cell>
          <cell r="B34" t="str">
            <v>MERCADO HIDALGO</v>
          </cell>
          <cell r="C34">
            <v>7036</v>
          </cell>
        </row>
        <row r="35">
          <cell r="A35">
            <v>412</v>
          </cell>
          <cell r="B35" t="str">
            <v>MERCADO EMBAJADORAS</v>
          </cell>
          <cell r="C35">
            <v>2112</v>
          </cell>
        </row>
        <row r="36">
          <cell r="A36">
            <v>414</v>
          </cell>
          <cell r="B36" t="str">
            <v>OTROS PRODUCTOS</v>
          </cell>
          <cell r="C36">
            <v>34.799999999999997</v>
          </cell>
        </row>
        <row r="37">
          <cell r="A37">
            <v>428</v>
          </cell>
          <cell r="B37" t="str">
            <v>COMERCIANTES SEMIFIJOS</v>
          </cell>
          <cell r="C37">
            <v>6930</v>
          </cell>
        </row>
        <row r="38">
          <cell r="A38">
            <v>433</v>
          </cell>
          <cell r="B38" t="str">
            <v>SOBRANTES</v>
          </cell>
          <cell r="C38">
            <v>12.32</v>
          </cell>
        </row>
        <row r="39">
          <cell r="A39">
            <v>437</v>
          </cell>
          <cell r="B39" t="str">
            <v>SANITARIOS MDO. EMBAJADORAS</v>
          </cell>
          <cell r="C39">
            <v>800</v>
          </cell>
        </row>
        <row r="40">
          <cell r="A40">
            <v>438</v>
          </cell>
          <cell r="B40" t="str">
            <v>SANITARIOS MDO. HIDALGO</v>
          </cell>
          <cell r="C40">
            <v>1280</v>
          </cell>
        </row>
        <row r="41">
          <cell r="A41">
            <v>439</v>
          </cell>
          <cell r="B41" t="str">
            <v>SANITARIOS JARDIN REFORMA</v>
          </cell>
          <cell r="C41">
            <v>692</v>
          </cell>
        </row>
        <row r="42">
          <cell r="A42">
            <v>443</v>
          </cell>
          <cell r="B42" t="str">
            <v>SANITARIOS FERROCARRIL</v>
          </cell>
          <cell r="C42">
            <v>496</v>
          </cell>
        </row>
        <row r="43">
          <cell r="A43">
            <v>445</v>
          </cell>
          <cell r="B43" t="str">
            <v>SANITARIOS MUSEO MOMIAS</v>
          </cell>
          <cell r="C43">
            <v>336</v>
          </cell>
        </row>
        <row r="44">
          <cell r="A44">
            <v>447</v>
          </cell>
          <cell r="B44" t="str">
            <v>LAS CALAS</v>
          </cell>
          <cell r="C44">
            <v>150</v>
          </cell>
        </row>
        <row r="45">
          <cell r="A45">
            <v>454</v>
          </cell>
          <cell r="B45" t="str">
            <v>FIESTAS TRADICIONALES</v>
          </cell>
          <cell r="C45">
            <v>639</v>
          </cell>
        </row>
        <row r="46">
          <cell r="A46">
            <v>470</v>
          </cell>
          <cell r="B46" t="str">
            <v>LOCALES ESTACION</v>
          </cell>
          <cell r="C46">
            <v>1171.5</v>
          </cell>
        </row>
        <row r="47">
          <cell r="A47">
            <v>482</v>
          </cell>
          <cell r="B47" t="str">
            <v>CALLEJONEADAS</v>
          </cell>
          <cell r="C47">
            <v>309</v>
          </cell>
        </row>
        <row r="48">
          <cell r="A48">
            <v>483</v>
          </cell>
          <cell r="B48" t="str">
            <v>PROMOTOR TURISTICO</v>
          </cell>
          <cell r="C48">
            <v>2556</v>
          </cell>
        </row>
        <row r="49">
          <cell r="A49">
            <v>484</v>
          </cell>
          <cell r="B49" t="str">
            <v>PERMISO PARA ESPECTÁCULOS O CE</v>
          </cell>
          <cell r="C49">
            <v>627</v>
          </cell>
        </row>
        <row r="50">
          <cell r="A50">
            <v>485</v>
          </cell>
          <cell r="B50" t="str">
            <v>SELLADO DE BOLETOS</v>
          </cell>
          <cell r="C50">
            <v>225</v>
          </cell>
        </row>
        <row r="51">
          <cell r="A51">
            <v>502</v>
          </cell>
          <cell r="B51" t="str">
            <v>RECARGOS OTROS IMPTOS Y DERECH</v>
          </cell>
          <cell r="C51">
            <v>891.59</v>
          </cell>
        </row>
        <row r="52">
          <cell r="A52">
            <v>503</v>
          </cell>
          <cell r="B52" t="str">
            <v>AVISO EXTEMP TRASLACION DE DOM</v>
          </cell>
          <cell r="C52">
            <v>295.5</v>
          </cell>
        </row>
        <row r="53">
          <cell r="A53">
            <v>504</v>
          </cell>
          <cell r="B53" t="str">
            <v>AVISO EXTEMP TERM DE OBRA</v>
          </cell>
          <cell r="C53">
            <v>1182</v>
          </cell>
        </row>
        <row r="54">
          <cell r="A54">
            <v>505</v>
          </cell>
          <cell r="B54" t="str">
            <v>INF AL REG. DE CONST Y CONSER</v>
          </cell>
          <cell r="C54">
            <v>2873</v>
          </cell>
        </row>
        <row r="55">
          <cell r="A55">
            <v>506</v>
          </cell>
          <cell r="B55" t="str">
            <v>INFRACCIONES DIRECCION DE FISC</v>
          </cell>
          <cell r="C55">
            <v>990</v>
          </cell>
        </row>
        <row r="56">
          <cell r="A56">
            <v>507</v>
          </cell>
          <cell r="B56" t="str">
            <v>INF AL BANDO POLICIA Y BUEN GO</v>
          </cell>
          <cell r="C56">
            <v>1650</v>
          </cell>
        </row>
        <row r="57">
          <cell r="A57">
            <v>508</v>
          </cell>
          <cell r="B57" t="str">
            <v>INF LEY DE TRANSITO Y SU REGLA</v>
          </cell>
          <cell r="C57">
            <v>8909</v>
          </cell>
        </row>
        <row r="58">
          <cell r="A58">
            <v>509</v>
          </cell>
          <cell r="B58" t="str">
            <v>EXTEMP VERIFICACION AMB VEHICU</v>
          </cell>
          <cell r="C58">
            <v>3165</v>
          </cell>
        </row>
        <row r="59">
          <cell r="A59">
            <v>536</v>
          </cell>
          <cell r="B59" t="str">
            <v>PADRON DE PROVEEDORES</v>
          </cell>
          <cell r="C59">
            <v>309</v>
          </cell>
        </row>
        <row r="60">
          <cell r="A60">
            <v>716</v>
          </cell>
          <cell r="B60" t="str">
            <v>MIGRANTES 3X1</v>
          </cell>
          <cell r="C60">
            <v>15000</v>
          </cell>
        </row>
        <row r="61">
          <cell r="A61">
            <v>888</v>
          </cell>
          <cell r="B61" t="str">
            <v>COBROS SIMAPAG</v>
          </cell>
          <cell r="C61">
            <v>671</v>
          </cell>
        </row>
      </sheetData>
      <sheetData sheetId="100" refreshError="1">
        <row r="1">
          <cell r="A1">
            <v>1</v>
          </cell>
          <cell r="B1" t="str">
            <v>IMPTO. PREDIAL URBANO CORRIENT</v>
          </cell>
          <cell r="C1">
            <v>39323.68</v>
          </cell>
        </row>
        <row r="2">
          <cell r="A2">
            <v>2</v>
          </cell>
          <cell r="B2" t="str">
            <v>IMPTO. PREDIAL RUSTICO CORRIEN</v>
          </cell>
          <cell r="C2">
            <v>1470.7</v>
          </cell>
        </row>
        <row r="3">
          <cell r="A3">
            <v>4</v>
          </cell>
          <cell r="B3" t="str">
            <v>RECARGOS *3%*</v>
          </cell>
          <cell r="C3">
            <v>13645.5</v>
          </cell>
        </row>
        <row r="4">
          <cell r="A4">
            <v>7</v>
          </cell>
          <cell r="B4" t="str">
            <v>IMPTO. PREDIAL URBANO REZAGO</v>
          </cell>
          <cell r="C4">
            <v>25494.47</v>
          </cell>
        </row>
        <row r="5">
          <cell r="A5">
            <v>13</v>
          </cell>
          <cell r="B5" t="str">
            <v>HONORARIOS DE COBRANZA</v>
          </cell>
          <cell r="C5">
            <v>5261.84</v>
          </cell>
        </row>
        <row r="6">
          <cell r="A6">
            <v>14</v>
          </cell>
          <cell r="B6" t="str">
            <v>C.O.A.*20%*</v>
          </cell>
          <cell r="C6">
            <v>54.5</v>
          </cell>
        </row>
        <row r="7">
          <cell r="A7">
            <v>103</v>
          </cell>
          <cell r="B7" t="str">
            <v>TRASLACION DE DOMINIO</v>
          </cell>
          <cell r="C7">
            <v>5912.66</v>
          </cell>
        </row>
        <row r="8">
          <cell r="A8">
            <v>104</v>
          </cell>
          <cell r="B8" t="str">
            <v>SOBRE DIVISION Y LOTIFICACION</v>
          </cell>
          <cell r="C8">
            <v>131.84</v>
          </cell>
        </row>
        <row r="9">
          <cell r="A9">
            <v>107</v>
          </cell>
          <cell r="B9" t="str">
            <v>VIDEO JUEGOS Y FUT-BOLITOS</v>
          </cell>
          <cell r="C9">
            <v>356</v>
          </cell>
        </row>
        <row r="10">
          <cell r="A10">
            <v>200</v>
          </cell>
          <cell r="B10" t="str">
            <v>RASTRO</v>
          </cell>
          <cell r="C10">
            <v>4799.7</v>
          </cell>
        </row>
        <row r="11">
          <cell r="A11">
            <v>203</v>
          </cell>
          <cell r="B11" t="str">
            <v>PANTEONES CIUDAD</v>
          </cell>
          <cell r="C11">
            <v>2111.6799999999998</v>
          </cell>
        </row>
        <row r="12">
          <cell r="A12">
            <v>204</v>
          </cell>
          <cell r="B12" t="str">
            <v>PANTEONES COMUNIDADES</v>
          </cell>
          <cell r="C12">
            <v>579.6</v>
          </cell>
        </row>
        <row r="13">
          <cell r="A13">
            <v>205</v>
          </cell>
          <cell r="B13" t="str">
            <v>ESTACIONAMIENTO MUSEO MOMIAS</v>
          </cell>
          <cell r="C13">
            <v>587</v>
          </cell>
        </row>
        <row r="14">
          <cell r="A14">
            <v>206</v>
          </cell>
          <cell r="B14" t="str">
            <v>ESTACIONAMIENTO MERCADO HIDALG</v>
          </cell>
          <cell r="C14">
            <v>1176</v>
          </cell>
        </row>
        <row r="15">
          <cell r="A15">
            <v>207</v>
          </cell>
          <cell r="B15" t="str">
            <v>ESTAC.  MERCADO EMBAJADORAS</v>
          </cell>
          <cell r="C15">
            <v>955</v>
          </cell>
        </row>
        <row r="16">
          <cell r="A16">
            <v>210</v>
          </cell>
          <cell r="B16" t="str">
            <v>POR LIC. DE CONST. Y AMPLIACIO</v>
          </cell>
          <cell r="C16">
            <v>1097.23</v>
          </cell>
        </row>
        <row r="17">
          <cell r="A17">
            <v>211</v>
          </cell>
          <cell r="B17" t="str">
            <v>POR LIC DE REGULARIZACION DE C</v>
          </cell>
          <cell r="C17">
            <v>1372.21</v>
          </cell>
        </row>
        <row r="18">
          <cell r="A18">
            <v>217</v>
          </cell>
          <cell r="B18" t="str">
            <v>ANALISIS DE FAC PARA DIV LOT O</v>
          </cell>
          <cell r="C18">
            <v>2398.1</v>
          </cell>
        </row>
        <row r="19">
          <cell r="A19">
            <v>229</v>
          </cell>
          <cell r="B19" t="str">
            <v>CONSTANCIAS DE VALOR FISCAL</v>
          </cell>
          <cell r="C19">
            <v>1814.54</v>
          </cell>
        </row>
        <row r="20">
          <cell r="A20">
            <v>244</v>
          </cell>
          <cell r="B20" t="str">
            <v>EXP DE LIC O PERM P/ ESTAB DE</v>
          </cell>
          <cell r="C20">
            <v>135.79</v>
          </cell>
        </row>
        <row r="21">
          <cell r="A21">
            <v>248</v>
          </cell>
          <cell r="B21" t="str">
            <v>ESTACIONAMIENTO EX. EST. FERRO</v>
          </cell>
          <cell r="C21">
            <v>2566</v>
          </cell>
        </row>
        <row r="22">
          <cell r="A22">
            <v>252</v>
          </cell>
          <cell r="B22" t="str">
            <v>RESOLUCION DE IMPACTO AMBIENTA</v>
          </cell>
          <cell r="C22">
            <v>298.14999999999998</v>
          </cell>
        </row>
        <row r="23">
          <cell r="A23">
            <v>253</v>
          </cell>
          <cell r="B23" t="str">
            <v>ESTACIONAMIENTO EMBAJADORAS  (</v>
          </cell>
          <cell r="C23">
            <v>1424</v>
          </cell>
        </row>
        <row r="24">
          <cell r="A24">
            <v>254</v>
          </cell>
          <cell r="B24" t="str">
            <v>POR CERTIF.TERMINO DE OBRA</v>
          </cell>
          <cell r="C24">
            <v>63.04</v>
          </cell>
        </row>
        <row r="25">
          <cell r="A25">
            <v>256</v>
          </cell>
          <cell r="B25" t="str">
            <v>POR ALINEAM. N° USO HABIT</v>
          </cell>
          <cell r="C25">
            <v>2575.75</v>
          </cell>
        </row>
        <row r="26">
          <cell r="A26">
            <v>266</v>
          </cell>
          <cell r="B26" t="str">
            <v>DICTAMEN DE FACTIBILIDAD PROTE</v>
          </cell>
          <cell r="C26">
            <v>407.6</v>
          </cell>
        </row>
        <row r="27">
          <cell r="A27">
            <v>273</v>
          </cell>
          <cell r="B27" t="str">
            <v>PENSION EST. JARDIN EMBAJADORA</v>
          </cell>
          <cell r="C27">
            <v>709.8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997.62</v>
          </cell>
        </row>
        <row r="30">
          <cell r="A30">
            <v>277</v>
          </cell>
          <cell r="B30" t="str">
            <v>SERVICIOS ACCESO A LA INFORMAC</v>
          </cell>
          <cell r="C30">
            <v>27.67</v>
          </cell>
        </row>
        <row r="31">
          <cell r="A31">
            <v>278</v>
          </cell>
          <cell r="B31" t="str">
            <v>CONSTANCIAS QUE EXPIDAN LAS DE</v>
          </cell>
          <cell r="C31">
            <v>690.66</v>
          </cell>
        </row>
        <row r="32">
          <cell r="A32">
            <v>286</v>
          </cell>
          <cell r="B32" t="str">
            <v>PERMISO SUPLETORIO DE TRANSPOR</v>
          </cell>
          <cell r="C32">
            <v>792.4</v>
          </cell>
        </row>
        <row r="33">
          <cell r="A33">
            <v>295</v>
          </cell>
          <cell r="B33" t="str">
            <v>CONSTANCIA DE UBICACION DE PRE</v>
          </cell>
          <cell r="C33">
            <v>77.180000000000007</v>
          </cell>
        </row>
        <row r="34">
          <cell r="A34">
            <v>405</v>
          </cell>
          <cell r="B34" t="str">
            <v>CENTRO DE CONVIVENCIA EL ENCIN</v>
          </cell>
          <cell r="C34">
            <v>1405</v>
          </cell>
        </row>
        <row r="35">
          <cell r="A35">
            <v>407</v>
          </cell>
          <cell r="B35" t="str">
            <v>MUSEO MOMIAS</v>
          </cell>
          <cell r="C35">
            <v>45253</v>
          </cell>
        </row>
        <row r="36">
          <cell r="A36">
            <v>408</v>
          </cell>
          <cell r="B36" t="str">
            <v>SALON CULTO A LA MUERTE</v>
          </cell>
          <cell r="C36">
            <v>3255</v>
          </cell>
        </row>
        <row r="37">
          <cell r="A37">
            <v>410</v>
          </cell>
          <cell r="B37" t="str">
            <v>MONUMENTO AL PIPILA</v>
          </cell>
          <cell r="C37">
            <v>960</v>
          </cell>
        </row>
        <row r="38">
          <cell r="A38">
            <v>411</v>
          </cell>
          <cell r="B38" t="str">
            <v>MERCADO HIDALGO</v>
          </cell>
          <cell r="C38">
            <v>1682</v>
          </cell>
        </row>
        <row r="39">
          <cell r="A39">
            <v>414</v>
          </cell>
          <cell r="B39" t="str">
            <v>OTROS PRODUCTOS</v>
          </cell>
          <cell r="C39">
            <v>386.4</v>
          </cell>
        </row>
        <row r="40">
          <cell r="A40">
            <v>428</v>
          </cell>
          <cell r="B40" t="str">
            <v>COMERCIANTES SEMIFIJOS</v>
          </cell>
          <cell r="C40">
            <v>6840</v>
          </cell>
        </row>
        <row r="41">
          <cell r="A41">
            <v>433</v>
          </cell>
          <cell r="B41" t="str">
            <v>SOBRANTES</v>
          </cell>
          <cell r="C41">
            <v>2.4500000000000002</v>
          </cell>
        </row>
        <row r="42">
          <cell r="A42">
            <v>437</v>
          </cell>
          <cell r="B42" t="str">
            <v>SANITARIOS MDO. EMBAJADORAS</v>
          </cell>
          <cell r="C42">
            <v>1498</v>
          </cell>
        </row>
        <row r="43">
          <cell r="A43">
            <v>438</v>
          </cell>
          <cell r="B43" t="str">
            <v>SANITARIOS MDO. HIDALGO</v>
          </cell>
          <cell r="C43">
            <v>1200</v>
          </cell>
        </row>
        <row r="44">
          <cell r="A44">
            <v>439</v>
          </cell>
          <cell r="B44" t="str">
            <v>SANITARIOS JARDIN REFORMA</v>
          </cell>
          <cell r="C44">
            <v>384</v>
          </cell>
        </row>
        <row r="45">
          <cell r="A45">
            <v>443</v>
          </cell>
          <cell r="B45" t="str">
            <v>SANITARIOS FERROCARRIL</v>
          </cell>
          <cell r="C45">
            <v>1116</v>
          </cell>
        </row>
        <row r="46">
          <cell r="A46">
            <v>445</v>
          </cell>
          <cell r="B46" t="str">
            <v>SANITARIOS MUSEO MOMIAS</v>
          </cell>
          <cell r="C46">
            <v>764</v>
          </cell>
        </row>
        <row r="47">
          <cell r="A47">
            <v>447</v>
          </cell>
          <cell r="B47" t="str">
            <v>LAS CALAS</v>
          </cell>
          <cell r="C47">
            <v>300</v>
          </cell>
        </row>
        <row r="48">
          <cell r="A48">
            <v>454</v>
          </cell>
          <cell r="B48" t="str">
            <v>FIESTAS TRADICIONALES</v>
          </cell>
          <cell r="C48">
            <v>2842.93</v>
          </cell>
        </row>
        <row r="49">
          <cell r="A49">
            <v>470</v>
          </cell>
          <cell r="B49" t="str">
            <v>LOCALES ESTACION</v>
          </cell>
          <cell r="C49">
            <v>444</v>
          </cell>
        </row>
        <row r="50">
          <cell r="A50">
            <v>472</v>
          </cell>
          <cell r="B50" t="str">
            <v>MERCADO GAVIRA</v>
          </cell>
          <cell r="C50">
            <v>1440</v>
          </cell>
        </row>
        <row r="51">
          <cell r="A51">
            <v>479</v>
          </cell>
          <cell r="B51" t="str">
            <v>COMERCIANTES AMBULANTES</v>
          </cell>
          <cell r="C51">
            <v>1260</v>
          </cell>
        </row>
        <row r="52">
          <cell r="A52">
            <v>484</v>
          </cell>
          <cell r="B52" t="str">
            <v>PERMISO PARA ESPECTÁCULOS O CE</v>
          </cell>
          <cell r="C52">
            <v>418</v>
          </cell>
        </row>
        <row r="53">
          <cell r="A53">
            <v>491</v>
          </cell>
          <cell r="B53" t="str">
            <v>ESTRUCTURAS, CONSTRUCCIONES O</v>
          </cell>
          <cell r="C53">
            <v>31473</v>
          </cell>
        </row>
        <row r="54">
          <cell r="A54">
            <v>493</v>
          </cell>
          <cell r="B54" t="str">
            <v>RENOVACION PERMISO P/ USO VIA</v>
          </cell>
          <cell r="C54">
            <v>492</v>
          </cell>
        </row>
        <row r="55">
          <cell r="A55">
            <v>502</v>
          </cell>
          <cell r="B55" t="str">
            <v>RECARGOS OTROS IMPTOS Y DERECH</v>
          </cell>
          <cell r="C55">
            <v>869.94</v>
          </cell>
        </row>
        <row r="56">
          <cell r="A56">
            <v>503</v>
          </cell>
          <cell r="B56" t="str">
            <v>AVISO EXTEMP TRASLACION DE DOM</v>
          </cell>
          <cell r="C56">
            <v>650.1</v>
          </cell>
        </row>
        <row r="57">
          <cell r="A57">
            <v>507</v>
          </cell>
          <cell r="B57" t="str">
            <v>INF AL BANDO POLICIA Y BUEN GO</v>
          </cell>
          <cell r="C57">
            <v>600</v>
          </cell>
        </row>
        <row r="58">
          <cell r="A58">
            <v>508</v>
          </cell>
          <cell r="B58" t="str">
            <v>INF LEY DE TRANSITO Y SU REGLA</v>
          </cell>
          <cell r="C58">
            <v>13602.5</v>
          </cell>
        </row>
        <row r="59">
          <cell r="A59">
            <v>509</v>
          </cell>
          <cell r="B59" t="str">
            <v>EXTEMP VERIFICACION AMB VEHICU</v>
          </cell>
          <cell r="C59">
            <v>2742</v>
          </cell>
        </row>
        <row r="60">
          <cell r="A60">
            <v>511</v>
          </cell>
          <cell r="B60" t="str">
            <v>ADMTVAS NO FISCALES * MPALES*</v>
          </cell>
          <cell r="C60">
            <v>1181.5999999999999</v>
          </cell>
        </row>
        <row r="61">
          <cell r="A61">
            <v>707</v>
          </cell>
          <cell r="B61" t="str">
            <v>FONDO DE PAVIMENTACION A MUNIC</v>
          </cell>
          <cell r="C61">
            <v>746397.07</v>
          </cell>
        </row>
        <row r="62">
          <cell r="A62">
            <v>892</v>
          </cell>
          <cell r="B62" t="str">
            <v>reparacion</v>
          </cell>
          <cell r="C62">
            <v>2060</v>
          </cell>
        </row>
        <row r="63">
          <cell r="A63">
            <v>888</v>
          </cell>
          <cell r="B63" t="str">
            <v>COBROS SIMAPAG</v>
          </cell>
          <cell r="C63">
            <v>641</v>
          </cell>
        </row>
      </sheetData>
      <sheetData sheetId="101" refreshError="1">
        <row r="1">
          <cell r="A1">
            <v>203</v>
          </cell>
          <cell r="B1" t="str">
            <v>PANTEONES CIUDAD</v>
          </cell>
          <cell r="C1">
            <v>221.76</v>
          </cell>
        </row>
        <row r="2">
          <cell r="A2">
            <v>433</v>
          </cell>
          <cell r="B2" t="str">
            <v>SOBRANTES</v>
          </cell>
          <cell r="C2">
            <v>0.74</v>
          </cell>
        </row>
        <row r="3">
          <cell r="A3">
            <v>447</v>
          </cell>
          <cell r="B3" t="str">
            <v>LAS CALAS</v>
          </cell>
          <cell r="C3">
            <v>520</v>
          </cell>
        </row>
        <row r="4">
          <cell r="A4">
            <v>507</v>
          </cell>
          <cell r="B4" t="str">
            <v>INF AL BANDO POLICIA Y BUEN GO</v>
          </cell>
          <cell r="C4">
            <v>4750</v>
          </cell>
        </row>
        <row r="5">
          <cell r="A5">
            <v>508</v>
          </cell>
          <cell r="B5" t="str">
            <v>INF LEY DE TRANSITO Y SU REGLA</v>
          </cell>
          <cell r="C5">
            <v>1240.5</v>
          </cell>
        </row>
      </sheetData>
      <sheetData sheetId="102" refreshError="1">
        <row r="1">
          <cell r="A1">
            <v>1</v>
          </cell>
          <cell r="B1" t="str">
            <v>IMPTO. PREDIAL URBANO CORRIENT</v>
          </cell>
          <cell r="C1">
            <v>12371.77</v>
          </cell>
        </row>
        <row r="2">
          <cell r="A2">
            <v>4</v>
          </cell>
          <cell r="B2" t="str">
            <v>RECARGOS 3%</v>
          </cell>
          <cell r="C2">
            <v>19745.23</v>
          </cell>
        </row>
        <row r="3">
          <cell r="A3">
            <v>7</v>
          </cell>
          <cell r="B3" t="str">
            <v>IMPTO. PREDIAL URBANO REZAGO</v>
          </cell>
          <cell r="C3">
            <v>25510.92</v>
          </cell>
        </row>
        <row r="4">
          <cell r="A4">
            <v>13</v>
          </cell>
          <cell r="B4" t="str">
            <v>HONORARIOS DE COBRANZA</v>
          </cell>
          <cell r="C4">
            <v>14319.53</v>
          </cell>
        </row>
        <row r="5">
          <cell r="A5">
            <v>103</v>
          </cell>
          <cell r="B5" t="str">
            <v>TRASLACION DE DOMINIO</v>
          </cell>
          <cell r="C5">
            <v>599.14</v>
          </cell>
        </row>
        <row r="6">
          <cell r="A6">
            <v>104</v>
          </cell>
          <cell r="B6" t="str">
            <v>SOBRE DIVISION Y LOTIFICACION</v>
          </cell>
          <cell r="C6">
            <v>738</v>
          </cell>
        </row>
        <row r="7">
          <cell r="A7">
            <v>200</v>
          </cell>
          <cell r="B7" t="str">
            <v>RASTRO</v>
          </cell>
          <cell r="C7">
            <v>2212.5</v>
          </cell>
        </row>
        <row r="8">
          <cell r="A8">
            <v>203</v>
          </cell>
          <cell r="B8" t="str">
            <v>PANTEONES CIUDAD</v>
          </cell>
          <cell r="C8">
            <v>579.6</v>
          </cell>
        </row>
        <row r="9">
          <cell r="A9">
            <v>205</v>
          </cell>
          <cell r="B9" t="str">
            <v>ESTACIONAMIENTO MUSEO MOMIAS</v>
          </cell>
          <cell r="C9">
            <v>787</v>
          </cell>
        </row>
        <row r="10">
          <cell r="A10">
            <v>206</v>
          </cell>
          <cell r="B10" t="str">
            <v>ESTACIONAMIENTO MERCADO HIDALG</v>
          </cell>
          <cell r="C10">
            <v>789</v>
          </cell>
        </row>
        <row r="11">
          <cell r="A11">
            <v>210</v>
          </cell>
          <cell r="B11" t="str">
            <v>POR LIC. DE CONST. Y AMPLIACIO</v>
          </cell>
          <cell r="C11">
            <v>3224.91</v>
          </cell>
        </row>
        <row r="12">
          <cell r="A12">
            <v>211</v>
          </cell>
          <cell r="B12" t="str">
            <v>POR LIC DE REGULARIZACION DE C</v>
          </cell>
          <cell r="C12">
            <v>120.43</v>
          </cell>
        </row>
        <row r="13">
          <cell r="A13">
            <v>217</v>
          </cell>
          <cell r="B13" t="str">
            <v>ANALISIS DE FAC PARA DIV LOT O</v>
          </cell>
          <cell r="C13">
            <v>1678.67</v>
          </cell>
        </row>
        <row r="14">
          <cell r="A14">
            <v>221</v>
          </cell>
          <cell r="B14" t="str">
            <v>LIC USO SUELO ALIN N. OFIC COM</v>
          </cell>
          <cell r="C14">
            <v>8385.3700000000008</v>
          </cell>
        </row>
        <row r="15">
          <cell r="A15">
            <v>229</v>
          </cell>
          <cell r="B15" t="str">
            <v>CONSTANCIAS DE VALOR FISCAL</v>
          </cell>
          <cell r="C15">
            <v>362.77</v>
          </cell>
        </row>
        <row r="16">
          <cell r="A16">
            <v>244</v>
          </cell>
          <cell r="B16" t="str">
            <v>EXP DE LIC O PERM P/ ESTAB DE</v>
          </cell>
          <cell r="C16">
            <v>71.06</v>
          </cell>
        </row>
        <row r="17">
          <cell r="A17">
            <v>248</v>
          </cell>
          <cell r="B17" t="str">
            <v>ESTACIONAMIENTO EX. EST. FERRO</v>
          </cell>
          <cell r="C17">
            <v>1236</v>
          </cell>
        </row>
        <row r="18">
          <cell r="A18">
            <v>253</v>
          </cell>
          <cell r="B18" t="str">
            <v>ESTACIONAMIENTO EMBAJADORAS  (</v>
          </cell>
          <cell r="C18">
            <v>2015</v>
          </cell>
        </row>
        <row r="19">
          <cell r="A19">
            <v>256</v>
          </cell>
          <cell r="B19" t="str">
            <v>POR ALINEAM. N° USO HABIT</v>
          </cell>
          <cell r="C19">
            <v>6422.73</v>
          </cell>
        </row>
        <row r="20">
          <cell r="A20">
            <v>258</v>
          </cell>
          <cell r="B20" t="str">
            <v>POR ALINEM. N° USO COMERCIAL</v>
          </cell>
          <cell r="C20">
            <v>6731.49</v>
          </cell>
        </row>
        <row r="21">
          <cell r="A21">
            <v>266</v>
          </cell>
          <cell r="B21" t="str">
            <v>DICTAMEN DE FACTIBILIDAD PROTE</v>
          </cell>
          <cell r="C21">
            <v>407.6</v>
          </cell>
        </row>
        <row r="22">
          <cell r="A22">
            <v>267</v>
          </cell>
          <cell r="B22" t="str">
            <v>CONSTANCIA  DE VERIFICACION PR</v>
          </cell>
          <cell r="C22">
            <v>135.86000000000001</v>
          </cell>
        </row>
        <row r="23">
          <cell r="A23">
            <v>268</v>
          </cell>
          <cell r="B23" t="str">
            <v>CASA DE LA CULTURA</v>
          </cell>
          <cell r="C23">
            <v>267.95999999999998</v>
          </cell>
        </row>
        <row r="24">
          <cell r="A24">
            <v>274</v>
          </cell>
          <cell r="B24" t="str">
            <v>EXTENSION DE HORARIO</v>
          </cell>
          <cell r="C24">
            <v>8167.2</v>
          </cell>
        </row>
        <row r="25">
          <cell r="A25">
            <v>276</v>
          </cell>
          <cell r="B25" t="str">
            <v>CONSTANCIAS DIRECCION DE TRANS</v>
          </cell>
          <cell r="C25">
            <v>537.17999999999995</v>
          </cell>
        </row>
        <row r="26">
          <cell r="A26">
            <v>278</v>
          </cell>
          <cell r="B26" t="str">
            <v>CONSTANCIAS QUE EXPIDAN LAS DE</v>
          </cell>
          <cell r="C26">
            <v>1304.58</v>
          </cell>
        </row>
        <row r="27">
          <cell r="A27">
            <v>286</v>
          </cell>
          <cell r="B27" t="str">
            <v>PERMISO SUPLETORIO DE TRANSPOR</v>
          </cell>
          <cell r="C27">
            <v>679.2</v>
          </cell>
        </row>
        <row r="28">
          <cell r="A28">
            <v>291</v>
          </cell>
          <cell r="B28" t="str">
            <v>DICTAMEN DE FACTIBILIDAD PARA</v>
          </cell>
          <cell r="C28">
            <v>135.86000000000001</v>
          </cell>
        </row>
        <row r="29">
          <cell r="A29">
            <v>295</v>
          </cell>
          <cell r="B29" t="str">
            <v>CONSTANCIA DE UBICACION DE PRE</v>
          </cell>
          <cell r="C29">
            <v>385.9</v>
          </cell>
        </row>
        <row r="30">
          <cell r="A30">
            <v>405</v>
          </cell>
          <cell r="B30" t="str">
            <v>CENTRO DE CONVIVENCIA EL ENCIN</v>
          </cell>
          <cell r="C30">
            <v>364</v>
          </cell>
        </row>
        <row r="31">
          <cell r="A31">
            <v>407</v>
          </cell>
          <cell r="B31" t="str">
            <v>MUSEO MOMIAS</v>
          </cell>
          <cell r="C31">
            <v>56787</v>
          </cell>
        </row>
        <row r="32">
          <cell r="A32">
            <v>408</v>
          </cell>
          <cell r="B32" t="str">
            <v>SALON CULTO A LA MUERTE</v>
          </cell>
          <cell r="C32">
            <v>3945</v>
          </cell>
        </row>
        <row r="33">
          <cell r="A33">
            <v>410</v>
          </cell>
          <cell r="B33" t="str">
            <v>MONUMENTO AL PIPILA</v>
          </cell>
          <cell r="C33">
            <v>910</v>
          </cell>
        </row>
        <row r="34">
          <cell r="A34">
            <v>411</v>
          </cell>
          <cell r="B34" t="str">
            <v>MERCADO HIDALGO</v>
          </cell>
          <cell r="C34">
            <v>2199</v>
          </cell>
        </row>
        <row r="35">
          <cell r="A35">
            <v>412</v>
          </cell>
          <cell r="B35" t="str">
            <v>MERCADO EMBAJADORAS</v>
          </cell>
          <cell r="C35">
            <v>2318.04</v>
          </cell>
        </row>
        <row r="36">
          <cell r="A36">
            <v>414</v>
          </cell>
          <cell r="B36" t="str">
            <v>OTROS PRODUCTOS</v>
          </cell>
          <cell r="C36">
            <v>1836</v>
          </cell>
        </row>
        <row r="37">
          <cell r="A37">
            <v>426</v>
          </cell>
          <cell r="B37" t="str">
            <v>AREAS OCUP POR HOT, REST, BARE</v>
          </cell>
          <cell r="C37">
            <v>10941</v>
          </cell>
        </row>
        <row r="38">
          <cell r="A38">
            <v>428</v>
          </cell>
          <cell r="B38" t="str">
            <v>COMERCIANTES SEMIFIJOS</v>
          </cell>
          <cell r="C38">
            <v>12924</v>
          </cell>
        </row>
        <row r="39">
          <cell r="A39">
            <v>429</v>
          </cell>
          <cell r="B39" t="str">
            <v>VTA DE INMUEBLES PROP DEL MPIO</v>
          </cell>
          <cell r="C39">
            <v>159593</v>
          </cell>
        </row>
        <row r="40">
          <cell r="A40">
            <v>433</v>
          </cell>
          <cell r="B40" t="str">
            <v>SOBRANTES</v>
          </cell>
          <cell r="C40">
            <v>19.149999999999999</v>
          </cell>
        </row>
        <row r="41">
          <cell r="A41">
            <v>437</v>
          </cell>
          <cell r="B41" t="str">
            <v>SANITARIOS MDO. EMBAJADORAS</v>
          </cell>
          <cell r="C41">
            <v>1020</v>
          </cell>
        </row>
        <row r="42">
          <cell r="A42">
            <v>438</v>
          </cell>
          <cell r="B42" t="str">
            <v>SANITARIOS MDO. HIDALGO</v>
          </cell>
          <cell r="C42">
            <v>1644</v>
          </cell>
        </row>
        <row r="43">
          <cell r="A43">
            <v>439</v>
          </cell>
          <cell r="B43" t="str">
            <v>SANITARIOS JARDIN REFORMA</v>
          </cell>
          <cell r="C43">
            <v>532</v>
          </cell>
        </row>
        <row r="44">
          <cell r="A44">
            <v>443</v>
          </cell>
          <cell r="B44" t="str">
            <v>SANITARIOS FERROCARRIL</v>
          </cell>
          <cell r="C44">
            <v>916</v>
          </cell>
        </row>
        <row r="45">
          <cell r="A45">
            <v>445</v>
          </cell>
          <cell r="B45" t="str">
            <v>SANITARIOS MUSEO MOMIAS</v>
          </cell>
          <cell r="C45">
            <v>1036</v>
          </cell>
        </row>
        <row r="46">
          <cell r="A46">
            <v>447</v>
          </cell>
          <cell r="B46" t="str">
            <v>LAS CALAS</v>
          </cell>
          <cell r="C46">
            <v>310</v>
          </cell>
        </row>
        <row r="47">
          <cell r="A47">
            <v>454</v>
          </cell>
          <cell r="B47" t="str">
            <v>FIESTAS TRADICIONALES</v>
          </cell>
          <cell r="C47">
            <v>142</v>
          </cell>
        </row>
        <row r="48">
          <cell r="A48">
            <v>470</v>
          </cell>
          <cell r="B48" t="str">
            <v>LOCALES ESTACION</v>
          </cell>
          <cell r="C48">
            <v>1776</v>
          </cell>
        </row>
        <row r="49">
          <cell r="A49">
            <v>491</v>
          </cell>
          <cell r="B49" t="str">
            <v>ESTRUCTURAS, CONSTRUCCIONES O</v>
          </cell>
          <cell r="C49">
            <v>1885</v>
          </cell>
        </row>
        <row r="50">
          <cell r="A50">
            <v>502</v>
          </cell>
          <cell r="B50" t="str">
            <v>RECARGOS OTROS IMPTOS Y DERECH</v>
          </cell>
          <cell r="C50">
            <v>5068.55</v>
          </cell>
        </row>
        <row r="51">
          <cell r="A51">
            <v>503</v>
          </cell>
          <cell r="B51" t="str">
            <v>AVISO EXTEMP TRASLACION DE DOM</v>
          </cell>
          <cell r="C51">
            <v>1182</v>
          </cell>
        </row>
        <row r="52">
          <cell r="A52">
            <v>506</v>
          </cell>
          <cell r="B52" t="str">
            <v>INFRACCIONES DIRECCION DE FISC</v>
          </cell>
          <cell r="C52">
            <v>8566.6</v>
          </cell>
        </row>
        <row r="53">
          <cell r="A53">
            <v>507</v>
          </cell>
          <cell r="B53" t="str">
            <v>INF AL BANDO POLICIA Y BUEN GO</v>
          </cell>
          <cell r="C53">
            <v>1100</v>
          </cell>
        </row>
        <row r="54">
          <cell r="A54">
            <v>508</v>
          </cell>
          <cell r="B54" t="str">
            <v>INF LEY DE TRANSITO Y SU REGLA</v>
          </cell>
          <cell r="C54">
            <v>10014.5</v>
          </cell>
        </row>
        <row r="55">
          <cell r="A55">
            <v>509</v>
          </cell>
          <cell r="B55" t="str">
            <v>EXTEMP VERIFICACION AMB VEHICU</v>
          </cell>
          <cell r="C55">
            <v>843</v>
          </cell>
        </row>
        <row r="56">
          <cell r="A56">
            <v>511</v>
          </cell>
          <cell r="B56" t="str">
            <v>ADMTVAS NO FISCALES * MPALES*</v>
          </cell>
          <cell r="C56">
            <v>567</v>
          </cell>
        </row>
        <row r="57">
          <cell r="A57">
            <v>888</v>
          </cell>
          <cell r="B57" t="str">
            <v>COBROS SIMAPAG</v>
          </cell>
          <cell r="C57">
            <v>569</v>
          </cell>
        </row>
      </sheetData>
      <sheetData sheetId="103" refreshError="1">
        <row r="1">
          <cell r="A1">
            <v>1</v>
          </cell>
          <cell r="B1" t="str">
            <v>IMPTO. PREDIAL URBANO CORRIENT</v>
          </cell>
          <cell r="C1">
            <v>48600.19</v>
          </cell>
        </row>
        <row r="2">
          <cell r="A2">
            <v>4</v>
          </cell>
          <cell r="B2" t="str">
            <v>RECARGOS 3%</v>
          </cell>
          <cell r="C2">
            <v>15234.19</v>
          </cell>
        </row>
        <row r="3">
          <cell r="A3">
            <v>7</v>
          </cell>
          <cell r="B3" t="str">
            <v>IMPTO. PREDIAL URBANO REZAGO</v>
          </cell>
          <cell r="C3">
            <v>14601.38</v>
          </cell>
        </row>
        <row r="4">
          <cell r="A4">
            <v>13</v>
          </cell>
          <cell r="B4" t="str">
            <v>HONORARIOS DE COBRANZA</v>
          </cell>
          <cell r="C4">
            <v>3500.78</v>
          </cell>
        </row>
        <row r="5">
          <cell r="A5">
            <v>103</v>
          </cell>
          <cell r="B5" t="str">
            <v>TRASLACION DE DOMINIO</v>
          </cell>
          <cell r="C5">
            <v>6317.86</v>
          </cell>
        </row>
        <row r="6">
          <cell r="A6">
            <v>104</v>
          </cell>
          <cell r="B6" t="str">
            <v>SOBRE DIVISION Y LOTIFICACION</v>
          </cell>
          <cell r="C6">
            <v>118.46</v>
          </cell>
        </row>
        <row r="7">
          <cell r="A7">
            <v>110</v>
          </cell>
          <cell r="B7" t="str">
            <v>ESPECTACULOS PUBLICOS ESPORADI</v>
          </cell>
          <cell r="C7">
            <v>5240.3999999999996</v>
          </cell>
        </row>
        <row r="8">
          <cell r="A8">
            <v>200</v>
          </cell>
          <cell r="B8" t="str">
            <v>RASTRO</v>
          </cell>
          <cell r="C8">
            <v>11472.24</v>
          </cell>
        </row>
        <row r="9">
          <cell r="A9">
            <v>202</v>
          </cell>
          <cell r="B9" t="str">
            <v>SEGURIDAD PUBLICA PERIODO MENS</v>
          </cell>
          <cell r="C9">
            <v>44575.85</v>
          </cell>
        </row>
        <row r="10">
          <cell r="A10">
            <v>204</v>
          </cell>
          <cell r="B10" t="str">
            <v>PANTEONES COMUNIDADES</v>
          </cell>
          <cell r="C10">
            <v>2247.7600000000002</v>
          </cell>
        </row>
        <row r="11">
          <cell r="A11">
            <v>205</v>
          </cell>
          <cell r="B11" t="str">
            <v>ESTACIONAMIENTO MUSEO MOMIAS</v>
          </cell>
          <cell r="C11">
            <v>5409</v>
          </cell>
        </row>
        <row r="12">
          <cell r="A12">
            <v>206</v>
          </cell>
          <cell r="B12" t="str">
            <v>ESTACIONAMIENTO MERCADO HIDALG</v>
          </cell>
          <cell r="C12">
            <v>2448</v>
          </cell>
        </row>
        <row r="13">
          <cell r="A13">
            <v>207</v>
          </cell>
          <cell r="B13" t="str">
            <v>ESTAC.  MERCADO EMBAJADORAS</v>
          </cell>
          <cell r="C13">
            <v>1113</v>
          </cell>
        </row>
        <row r="14">
          <cell r="A14">
            <v>211</v>
          </cell>
          <cell r="B14" t="str">
            <v>POR LIC DE REGULARIZACION DE C</v>
          </cell>
          <cell r="C14">
            <v>1485.04</v>
          </cell>
        </row>
        <row r="15">
          <cell r="A15">
            <v>217</v>
          </cell>
          <cell r="B15" t="str">
            <v>ANALISIS DE FAC PARA DIV LOT O</v>
          </cell>
          <cell r="C15">
            <v>1438.86</v>
          </cell>
        </row>
        <row r="16">
          <cell r="A16">
            <v>221</v>
          </cell>
          <cell r="B16" t="str">
            <v>LIC USO SUELO ALIN N. OFIC COM</v>
          </cell>
          <cell r="C16">
            <v>503.22</v>
          </cell>
        </row>
        <row r="17">
          <cell r="A17">
            <v>229</v>
          </cell>
          <cell r="B17" t="str">
            <v>CONSTANCIAS DE VALOR FISCAL</v>
          </cell>
          <cell r="C17">
            <v>1452</v>
          </cell>
        </row>
        <row r="18">
          <cell r="A18">
            <v>244</v>
          </cell>
          <cell r="B18" t="str">
            <v>EXP DE LIC O PERM P/ ESTAB DE</v>
          </cell>
          <cell r="C18">
            <v>850.31</v>
          </cell>
        </row>
        <row r="19">
          <cell r="A19">
            <v>248</v>
          </cell>
          <cell r="B19" t="str">
            <v>ESTACIONAMIENTO EX. EST. FERRO</v>
          </cell>
          <cell r="C19">
            <v>5116</v>
          </cell>
        </row>
        <row r="20">
          <cell r="A20">
            <v>252</v>
          </cell>
          <cell r="B20" t="str">
            <v>RESOLUCION DE IMPACTO AMBIENTA</v>
          </cell>
          <cell r="C20">
            <v>371.12</v>
          </cell>
        </row>
        <row r="21">
          <cell r="A21">
            <v>253</v>
          </cell>
          <cell r="B21" t="str">
            <v>ESTACIONAMIENTO EMBAJADORAS  (</v>
          </cell>
          <cell r="C21">
            <v>7231</v>
          </cell>
        </row>
        <row r="22">
          <cell r="A22">
            <v>256</v>
          </cell>
          <cell r="B22" t="str">
            <v>POR ALINEAM. N° USO HABIT</v>
          </cell>
          <cell r="C22">
            <v>1102</v>
          </cell>
        </row>
        <row r="23">
          <cell r="A23">
            <v>267</v>
          </cell>
          <cell r="B23" t="str">
            <v>CONSTANCIA  DE VERIFICACION PR</v>
          </cell>
          <cell r="C23">
            <v>271.72000000000003</v>
          </cell>
        </row>
        <row r="24">
          <cell r="A24">
            <v>268</v>
          </cell>
          <cell r="B24" t="str">
            <v>CASA DE LA CULTURA</v>
          </cell>
          <cell r="C24">
            <v>1339.83</v>
          </cell>
        </row>
        <row r="25">
          <cell r="A25">
            <v>271</v>
          </cell>
          <cell r="B25" t="str">
            <v>PENSION EST. MUSEO DE MOMIAS</v>
          </cell>
          <cell r="C25">
            <v>382.2</v>
          </cell>
        </row>
        <row r="26">
          <cell r="A26">
            <v>273</v>
          </cell>
          <cell r="B26" t="str">
            <v>PENSION EST. JARDIN EMBAJADORA</v>
          </cell>
          <cell r="C26">
            <v>709.8</v>
          </cell>
        </row>
        <row r="27">
          <cell r="A27">
            <v>274</v>
          </cell>
          <cell r="B27" t="str">
            <v>EXTENSION DE HORARIO</v>
          </cell>
          <cell r="C27">
            <v>12931.4</v>
          </cell>
        </row>
        <row r="28">
          <cell r="A28">
            <v>276</v>
          </cell>
          <cell r="B28" t="str">
            <v>CONSTANCIAS DIRECCION DE TRANS</v>
          </cell>
          <cell r="C28">
            <v>1381.32</v>
          </cell>
        </row>
        <row r="29">
          <cell r="A29">
            <v>278</v>
          </cell>
          <cell r="B29" t="str">
            <v>CONSTANCIAS QUE EXPIDAN LAS DE</v>
          </cell>
          <cell r="C29">
            <v>537.17999999999995</v>
          </cell>
        </row>
        <row r="30">
          <cell r="A30">
            <v>279</v>
          </cell>
          <cell r="B30" t="str">
            <v>CERTIFICACIONES EXPEDIDAS POR</v>
          </cell>
          <cell r="C30">
            <v>8.8000000000000007</v>
          </cell>
        </row>
        <row r="31">
          <cell r="A31">
            <v>286</v>
          </cell>
          <cell r="B31" t="str">
            <v>PERMISO SUPLETORIO DE TRANSPOR</v>
          </cell>
          <cell r="C31">
            <v>316.95999999999998</v>
          </cell>
        </row>
        <row r="32">
          <cell r="A32">
            <v>291</v>
          </cell>
          <cell r="B32" t="str">
            <v>DICTAMEN DE FACTIBILIDAD PARA</v>
          </cell>
          <cell r="C32">
            <v>271.72000000000003</v>
          </cell>
        </row>
        <row r="33">
          <cell r="A33">
            <v>295</v>
          </cell>
          <cell r="B33" t="str">
            <v>CONSTANCIA DE UBICACION DE PRE</v>
          </cell>
          <cell r="C33">
            <v>231.54</v>
          </cell>
        </row>
        <row r="34">
          <cell r="A34">
            <v>405</v>
          </cell>
          <cell r="B34" t="str">
            <v>CENTRO DE CONVIVENCIA EL ENCIN</v>
          </cell>
          <cell r="C34">
            <v>1034</v>
          </cell>
        </row>
        <row r="35">
          <cell r="A35">
            <v>407</v>
          </cell>
          <cell r="B35" t="str">
            <v>MUSEO MOMIAS</v>
          </cell>
          <cell r="C35">
            <v>441623</v>
          </cell>
        </row>
        <row r="36">
          <cell r="A36">
            <v>408</v>
          </cell>
          <cell r="B36" t="str">
            <v>SALON CULTO A LA MUERTE</v>
          </cell>
          <cell r="C36">
            <v>37710</v>
          </cell>
        </row>
        <row r="37">
          <cell r="A37">
            <v>410</v>
          </cell>
          <cell r="B37" t="str">
            <v>MONUMENTO AL PIPILA</v>
          </cell>
          <cell r="C37">
            <v>8200</v>
          </cell>
        </row>
        <row r="38">
          <cell r="A38">
            <v>411</v>
          </cell>
          <cell r="B38" t="str">
            <v>MERCADO HIDALGO</v>
          </cell>
          <cell r="C38">
            <v>4910</v>
          </cell>
        </row>
        <row r="39">
          <cell r="A39">
            <v>412</v>
          </cell>
          <cell r="B39" t="str">
            <v>MERCADO EMBAJADORAS</v>
          </cell>
          <cell r="C39">
            <v>12354.4</v>
          </cell>
        </row>
        <row r="40">
          <cell r="A40">
            <v>414</v>
          </cell>
          <cell r="B40" t="str">
            <v>OTROS PRODUCTOS</v>
          </cell>
          <cell r="C40">
            <v>8.6999999999999993</v>
          </cell>
        </row>
        <row r="41">
          <cell r="A41">
            <v>416</v>
          </cell>
          <cell r="B41" t="str">
            <v>MUSEO INTERACTIVO</v>
          </cell>
          <cell r="C41">
            <v>350</v>
          </cell>
        </row>
        <row r="42">
          <cell r="A42">
            <v>428</v>
          </cell>
          <cell r="B42" t="str">
            <v>COMERCIANTES SEMIFIJOS</v>
          </cell>
          <cell r="C42">
            <v>25882.34</v>
          </cell>
        </row>
        <row r="43">
          <cell r="A43">
            <v>431</v>
          </cell>
          <cell r="B43" t="str">
            <v>LOCALES MERCADO EMBAJADORAS</v>
          </cell>
          <cell r="C43">
            <v>812</v>
          </cell>
        </row>
        <row r="44">
          <cell r="A44">
            <v>433</v>
          </cell>
          <cell r="B44" t="str">
            <v>SOBRANTES</v>
          </cell>
          <cell r="C44">
            <v>18.329999999999998</v>
          </cell>
        </row>
        <row r="45">
          <cell r="A45">
            <v>437</v>
          </cell>
          <cell r="B45" t="str">
            <v>SANITARIOS MDO. EMBAJADORAS</v>
          </cell>
          <cell r="C45">
            <v>5400</v>
          </cell>
        </row>
        <row r="46">
          <cell r="A46">
            <v>438</v>
          </cell>
          <cell r="B46" t="str">
            <v>SANITARIOS MDO. HIDALGO</v>
          </cell>
          <cell r="C46">
            <v>8248</v>
          </cell>
        </row>
        <row r="47">
          <cell r="A47">
            <v>439</v>
          </cell>
          <cell r="B47" t="str">
            <v>SANITARIOS JARDIN REFORMA</v>
          </cell>
          <cell r="C47">
            <v>1988</v>
          </cell>
        </row>
        <row r="48">
          <cell r="A48">
            <v>443</v>
          </cell>
          <cell r="B48" t="str">
            <v>SANITARIOS FERROCARRIL</v>
          </cell>
          <cell r="C48">
            <v>4912</v>
          </cell>
        </row>
        <row r="49">
          <cell r="A49">
            <v>445</v>
          </cell>
          <cell r="B49" t="str">
            <v>SANITARIOS MUSEO MOMIAS</v>
          </cell>
          <cell r="C49">
            <v>7284</v>
          </cell>
        </row>
        <row r="50">
          <cell r="A50">
            <v>447</v>
          </cell>
          <cell r="B50" t="str">
            <v>LAS CALAS</v>
          </cell>
          <cell r="C50">
            <v>400</v>
          </cell>
        </row>
        <row r="51">
          <cell r="A51">
            <v>454</v>
          </cell>
          <cell r="B51" t="str">
            <v>FIESTAS TRADICIONALES</v>
          </cell>
          <cell r="C51">
            <v>568</v>
          </cell>
        </row>
        <row r="52">
          <cell r="A52">
            <v>455</v>
          </cell>
          <cell r="B52" t="str">
            <v>INFRAESTRUCTURA TELEFONICA</v>
          </cell>
          <cell r="C52">
            <v>41335</v>
          </cell>
        </row>
        <row r="53">
          <cell r="A53">
            <v>472</v>
          </cell>
          <cell r="B53" t="str">
            <v>MERCADO GAVIRA</v>
          </cell>
          <cell r="C53">
            <v>1370</v>
          </cell>
        </row>
        <row r="54">
          <cell r="A54">
            <v>479</v>
          </cell>
          <cell r="B54" t="str">
            <v>COMERCIANTES AMBULANTES</v>
          </cell>
          <cell r="C54">
            <v>1540</v>
          </cell>
        </row>
        <row r="55">
          <cell r="A55">
            <v>482</v>
          </cell>
          <cell r="B55" t="str">
            <v>CALLEJONEADAS</v>
          </cell>
          <cell r="C55">
            <v>309</v>
          </cell>
        </row>
        <row r="56">
          <cell r="A56">
            <v>491</v>
          </cell>
          <cell r="B56" t="str">
            <v>ESTRUCTURAS, CONSTRUCCIONES O</v>
          </cell>
          <cell r="C56">
            <v>99</v>
          </cell>
        </row>
        <row r="57">
          <cell r="A57">
            <v>493</v>
          </cell>
          <cell r="B57" t="str">
            <v>RENOVACION PERMISO P/ USO VIA</v>
          </cell>
          <cell r="C57">
            <v>932.32</v>
          </cell>
        </row>
        <row r="58">
          <cell r="A58">
            <v>497</v>
          </cell>
          <cell r="B58" t="str">
            <v>CENTRO ADOC</v>
          </cell>
          <cell r="C58">
            <v>200</v>
          </cell>
        </row>
        <row r="59">
          <cell r="A59">
            <v>502</v>
          </cell>
          <cell r="B59" t="str">
            <v>RECARGOS OTROS IMPTOS Y DERECH</v>
          </cell>
          <cell r="C59">
            <v>2737.24</v>
          </cell>
        </row>
        <row r="60">
          <cell r="A60">
            <v>506</v>
          </cell>
          <cell r="B60" t="str">
            <v>INFRACCIONES DIRECCION DE FISC</v>
          </cell>
          <cell r="C60">
            <v>4726.3999999999996</v>
          </cell>
        </row>
        <row r="61">
          <cell r="A61">
            <v>507</v>
          </cell>
          <cell r="B61" t="str">
            <v>INF AL BANDO POLICIA Y BUEN GO</v>
          </cell>
          <cell r="C61">
            <v>450</v>
          </cell>
        </row>
        <row r="62">
          <cell r="A62">
            <v>508</v>
          </cell>
          <cell r="B62" t="str">
            <v>INF LEY DE TRANSITO Y SU REGLA</v>
          </cell>
          <cell r="C62">
            <v>11902</v>
          </cell>
        </row>
        <row r="63">
          <cell r="A63">
            <v>509</v>
          </cell>
          <cell r="B63" t="str">
            <v>EXTEMP VERIFICACION AMB VEHICU</v>
          </cell>
          <cell r="C63">
            <v>1195</v>
          </cell>
        </row>
        <row r="64">
          <cell r="A64">
            <v>536</v>
          </cell>
          <cell r="B64" t="str">
            <v>PADRON DE PROVEEDORES</v>
          </cell>
          <cell r="C64">
            <v>618</v>
          </cell>
        </row>
        <row r="65">
          <cell r="A65">
            <v>888</v>
          </cell>
          <cell r="B65" t="str">
            <v>COBROS SIMAPAG</v>
          </cell>
          <cell r="C65">
            <v>229</v>
          </cell>
        </row>
      </sheetData>
      <sheetData sheetId="104" refreshError="1">
        <row r="1">
          <cell r="A1">
            <v>203</v>
          </cell>
          <cell r="B1" t="str">
            <v>PANTEONES CIUDAD</v>
          </cell>
          <cell r="C1">
            <v>579.6</v>
          </cell>
        </row>
        <row r="2">
          <cell r="A2">
            <v>204</v>
          </cell>
          <cell r="B2" t="str">
            <v>PANTEONES COMUNIDADES</v>
          </cell>
          <cell r="C2">
            <v>1378.36</v>
          </cell>
        </row>
        <row r="3">
          <cell r="A3">
            <v>433</v>
          </cell>
          <cell r="B3" t="str">
            <v>SOBRANTES</v>
          </cell>
          <cell r="C3">
            <v>0.34</v>
          </cell>
        </row>
        <row r="4">
          <cell r="A4">
            <v>447</v>
          </cell>
          <cell r="B4" t="str">
            <v>LAS CALAS</v>
          </cell>
          <cell r="C4">
            <v>2250</v>
          </cell>
        </row>
        <row r="5">
          <cell r="A5">
            <v>507</v>
          </cell>
          <cell r="B5" t="str">
            <v>INF AL BANDO POLICIA Y BUEN GO</v>
          </cell>
          <cell r="C5">
            <v>3850</v>
          </cell>
        </row>
        <row r="6">
          <cell r="A6">
            <v>508</v>
          </cell>
          <cell r="B6" t="str">
            <v>INF LEY DE TRANSITO Y SU REGLA</v>
          </cell>
          <cell r="C6">
            <v>4194.2</v>
          </cell>
        </row>
      </sheetData>
      <sheetData sheetId="105" refreshError="1">
        <row r="1">
          <cell r="A1">
            <v>1</v>
          </cell>
          <cell r="B1" t="str">
            <v>IMPTO. PREDIAL URBANO CORRIENT</v>
          </cell>
          <cell r="C1">
            <v>16633.98</v>
          </cell>
        </row>
        <row r="2">
          <cell r="A2">
            <v>4</v>
          </cell>
          <cell r="B2" t="str">
            <v>RECARGOS 3%</v>
          </cell>
          <cell r="C2">
            <v>7300.46</v>
          </cell>
        </row>
        <row r="3">
          <cell r="A3">
            <v>7</v>
          </cell>
          <cell r="B3" t="str">
            <v>IMPTO. PREDIAL URBANO REZAGO</v>
          </cell>
          <cell r="C3">
            <v>11208.64</v>
          </cell>
        </row>
        <row r="4">
          <cell r="A4">
            <v>13</v>
          </cell>
          <cell r="B4" t="str">
            <v>HONORARIOS DE COBRANZA</v>
          </cell>
          <cell r="C4">
            <v>1700.87</v>
          </cell>
        </row>
        <row r="5">
          <cell r="A5">
            <v>103</v>
          </cell>
          <cell r="B5" t="str">
            <v>TRASLACION DE DOMINIO</v>
          </cell>
          <cell r="C5">
            <v>47124.74</v>
          </cell>
        </row>
        <row r="6">
          <cell r="A6">
            <v>104</v>
          </cell>
          <cell r="B6" t="str">
            <v>SOBRE DIVISION Y LOTIFICACION</v>
          </cell>
          <cell r="C6">
            <v>15.75</v>
          </cell>
        </row>
        <row r="7">
          <cell r="A7">
            <v>107</v>
          </cell>
          <cell r="B7" t="str">
            <v>VIDEO JUEGOS Y FUT-BOLITOS</v>
          </cell>
          <cell r="C7">
            <v>356</v>
          </cell>
        </row>
        <row r="8">
          <cell r="A8">
            <v>200</v>
          </cell>
          <cell r="B8" t="str">
            <v>RASTRO</v>
          </cell>
          <cell r="C8">
            <v>4649.03</v>
          </cell>
        </row>
        <row r="9">
          <cell r="A9">
            <v>203</v>
          </cell>
          <cell r="B9" t="str">
            <v>PANTEONES CIUDAD</v>
          </cell>
          <cell r="C9">
            <v>3049.12</v>
          </cell>
        </row>
        <row r="10">
          <cell r="A10">
            <v>204</v>
          </cell>
          <cell r="B10" t="str">
            <v>PANTEONES COMUNIDADES</v>
          </cell>
          <cell r="C10">
            <v>2827.36</v>
          </cell>
        </row>
        <row r="11">
          <cell r="A11">
            <v>205</v>
          </cell>
          <cell r="B11" t="str">
            <v>ESTACIONAMIENTO MUSEO MOMIAS</v>
          </cell>
          <cell r="C11">
            <v>1271</v>
          </cell>
        </row>
        <row r="12">
          <cell r="A12">
            <v>206</v>
          </cell>
          <cell r="B12" t="str">
            <v>ESTACIONAMIENTO MERCADO HIDALG</v>
          </cell>
          <cell r="C12">
            <v>816</v>
          </cell>
        </row>
        <row r="13">
          <cell r="A13">
            <v>210</v>
          </cell>
          <cell r="B13" t="str">
            <v>POR LIC. DE CONST. Y AMPLIACIO</v>
          </cell>
          <cell r="C13">
            <v>464.38</v>
          </cell>
        </row>
        <row r="14">
          <cell r="A14">
            <v>211</v>
          </cell>
          <cell r="B14" t="str">
            <v>POR LIC DE REGULARIZACION DE C</v>
          </cell>
          <cell r="C14">
            <v>133.56</v>
          </cell>
        </row>
        <row r="15">
          <cell r="A15">
            <v>217</v>
          </cell>
          <cell r="B15" t="str">
            <v>ANALISIS DE FAC PARA DIV LOT O</v>
          </cell>
          <cell r="C15">
            <v>959.24</v>
          </cell>
        </row>
        <row r="16">
          <cell r="A16">
            <v>221</v>
          </cell>
          <cell r="B16" t="str">
            <v>LIC USO SUELO ALIN N. OFIC COM</v>
          </cell>
          <cell r="C16">
            <v>10161.42</v>
          </cell>
        </row>
        <row r="17">
          <cell r="A17">
            <v>223</v>
          </cell>
          <cell r="B17" t="str">
            <v>USO DE SUELO VIA PUBLICA ESTRU</v>
          </cell>
          <cell r="C17">
            <v>1000</v>
          </cell>
        </row>
        <row r="18">
          <cell r="A18">
            <v>228</v>
          </cell>
          <cell r="B18" t="str">
            <v>POR PERM EVENT P/ VTA DE BEB A</v>
          </cell>
          <cell r="C18">
            <v>11234.36</v>
          </cell>
        </row>
        <row r="19">
          <cell r="A19">
            <v>229</v>
          </cell>
          <cell r="B19" t="str">
            <v>CONSTANCIAS DE VALOR FISCAL</v>
          </cell>
          <cell r="C19">
            <v>483.77</v>
          </cell>
        </row>
        <row r="20">
          <cell r="A20">
            <v>248</v>
          </cell>
          <cell r="B20" t="str">
            <v>ESTACIONAMIENTO EX. EST. FERRO</v>
          </cell>
          <cell r="C20">
            <v>2078</v>
          </cell>
        </row>
        <row r="21">
          <cell r="A21">
            <v>253</v>
          </cell>
          <cell r="B21" t="str">
            <v>ESTACIONAMIENTO EMBAJADORAS  (</v>
          </cell>
          <cell r="C21">
            <v>2015</v>
          </cell>
        </row>
        <row r="22">
          <cell r="A22">
            <v>254</v>
          </cell>
          <cell r="B22" t="str">
            <v>POR CERTIF.TERMINO DE OBRA</v>
          </cell>
          <cell r="C22">
            <v>646.74</v>
          </cell>
        </row>
        <row r="23">
          <cell r="A23">
            <v>256</v>
          </cell>
          <cell r="B23" t="str">
            <v>POR ALINEAM. N° USO HABIT</v>
          </cell>
          <cell r="C23">
            <v>261.67</v>
          </cell>
        </row>
        <row r="24">
          <cell r="A24">
            <v>266</v>
          </cell>
          <cell r="B24" t="str">
            <v>DICTAMEN DE FACTIBILIDAD PROTE</v>
          </cell>
          <cell r="C24">
            <v>815.2</v>
          </cell>
        </row>
        <row r="25">
          <cell r="A25">
            <v>268</v>
          </cell>
          <cell r="B25" t="str">
            <v>CASA DE LA CULTURA</v>
          </cell>
          <cell r="C25">
            <v>178.65</v>
          </cell>
        </row>
        <row r="26">
          <cell r="A26">
            <v>273</v>
          </cell>
          <cell r="B26" t="str">
            <v>PENSION EST. JARDIN EMBAJADORA</v>
          </cell>
          <cell r="C26">
            <v>709.8</v>
          </cell>
        </row>
        <row r="27">
          <cell r="A27">
            <v>274</v>
          </cell>
          <cell r="B27" t="str">
            <v>EXTENSION DE HORARIO</v>
          </cell>
          <cell r="C27">
            <v>6806</v>
          </cell>
        </row>
        <row r="28">
          <cell r="A28">
            <v>276</v>
          </cell>
          <cell r="B28" t="str">
            <v>CONSTANCIAS DIRECCION DE TRANS</v>
          </cell>
          <cell r="C28">
            <v>767.4</v>
          </cell>
        </row>
        <row r="29">
          <cell r="A29">
            <v>278</v>
          </cell>
          <cell r="B29" t="str">
            <v>CONSTANCIAS QUE EXPIDAN LAS DE</v>
          </cell>
          <cell r="C29">
            <v>767.4</v>
          </cell>
        </row>
        <row r="30">
          <cell r="A30">
            <v>280</v>
          </cell>
          <cell r="B30" t="str">
            <v>SERVICIOS CONTROL CANINO</v>
          </cell>
          <cell r="C30">
            <v>229.32</v>
          </cell>
        </row>
        <row r="31">
          <cell r="A31">
            <v>289</v>
          </cell>
          <cell r="B31" t="str">
            <v>CONFORMIDAD PARA QUEMA DE FUEG</v>
          </cell>
          <cell r="C31">
            <v>115.74</v>
          </cell>
        </row>
        <row r="32">
          <cell r="A32">
            <v>293</v>
          </cell>
          <cell r="B32" t="str">
            <v>SERVICIOS EXTRAORDINARIOS</v>
          </cell>
          <cell r="C32">
            <v>296.89</v>
          </cell>
        </row>
        <row r="33">
          <cell r="A33">
            <v>295</v>
          </cell>
          <cell r="B33" t="str">
            <v>CONSTANCIA DE UBICACION DE PRE</v>
          </cell>
          <cell r="C33">
            <v>154.36000000000001</v>
          </cell>
        </row>
        <row r="34">
          <cell r="A34">
            <v>405</v>
          </cell>
          <cell r="B34" t="str">
            <v>CENTRO DE CONVIVENCIA EL ENCIN</v>
          </cell>
          <cell r="C34">
            <v>1459</v>
          </cell>
        </row>
        <row r="35">
          <cell r="A35">
            <v>407</v>
          </cell>
          <cell r="B35" t="str">
            <v>MUSEO MOMIAS</v>
          </cell>
          <cell r="C35">
            <v>70916</v>
          </cell>
        </row>
        <row r="36">
          <cell r="A36">
            <v>408</v>
          </cell>
          <cell r="B36" t="str">
            <v>SALON CULTO A LA MUERTE</v>
          </cell>
          <cell r="C36">
            <v>6240</v>
          </cell>
        </row>
        <row r="37">
          <cell r="A37">
            <v>410</v>
          </cell>
          <cell r="B37" t="str">
            <v>MONUMENTO AL PIPILA</v>
          </cell>
          <cell r="C37">
            <v>1330</v>
          </cell>
        </row>
        <row r="38">
          <cell r="A38">
            <v>411</v>
          </cell>
          <cell r="B38" t="str">
            <v>MERCADO HIDALGO</v>
          </cell>
          <cell r="C38">
            <v>1717</v>
          </cell>
        </row>
        <row r="39">
          <cell r="A39">
            <v>412</v>
          </cell>
          <cell r="B39" t="str">
            <v>MERCADO EMBAJADORAS</v>
          </cell>
          <cell r="C39">
            <v>4630.95</v>
          </cell>
        </row>
        <row r="40">
          <cell r="A40">
            <v>426</v>
          </cell>
          <cell r="B40" t="str">
            <v>AREAS OCUP POR HOT, REST, BARE</v>
          </cell>
          <cell r="C40">
            <v>10206</v>
          </cell>
        </row>
        <row r="41">
          <cell r="A41">
            <v>428</v>
          </cell>
          <cell r="B41" t="str">
            <v>COMERCIANTES SEMIFIJOS</v>
          </cell>
          <cell r="C41">
            <v>15155</v>
          </cell>
        </row>
        <row r="42">
          <cell r="A42">
            <v>433</v>
          </cell>
          <cell r="B42" t="str">
            <v>SOBRANTES</v>
          </cell>
          <cell r="C42">
            <v>46.86</v>
          </cell>
        </row>
        <row r="43">
          <cell r="A43">
            <v>437</v>
          </cell>
          <cell r="B43" t="str">
            <v>SANITARIOS MDO. EMBAJADORAS</v>
          </cell>
          <cell r="C43">
            <v>1516</v>
          </cell>
        </row>
        <row r="44">
          <cell r="A44">
            <v>438</v>
          </cell>
          <cell r="B44" t="str">
            <v>SANITARIOS MDO. HIDALGO</v>
          </cell>
          <cell r="C44">
            <v>2668</v>
          </cell>
        </row>
        <row r="45">
          <cell r="A45">
            <v>439</v>
          </cell>
          <cell r="B45" t="str">
            <v>SANITARIOS JARDIN REFORMA</v>
          </cell>
          <cell r="C45">
            <v>888</v>
          </cell>
        </row>
        <row r="46">
          <cell r="A46">
            <v>443</v>
          </cell>
          <cell r="B46" t="str">
            <v>SANITARIOS FERROCARRIL</v>
          </cell>
          <cell r="C46">
            <v>1456</v>
          </cell>
        </row>
        <row r="47">
          <cell r="A47">
            <v>445</v>
          </cell>
          <cell r="B47" t="str">
            <v>SANITARIOS MUSEO MOMIAS</v>
          </cell>
          <cell r="C47">
            <v>1436</v>
          </cell>
        </row>
        <row r="48">
          <cell r="A48">
            <v>447</v>
          </cell>
          <cell r="B48" t="str">
            <v>LAS CALAS</v>
          </cell>
          <cell r="C48">
            <v>300</v>
          </cell>
        </row>
        <row r="49">
          <cell r="A49">
            <v>451</v>
          </cell>
          <cell r="B49" t="str">
            <v>BODEGAS RASTRO</v>
          </cell>
          <cell r="C49">
            <v>1350</v>
          </cell>
        </row>
        <row r="50">
          <cell r="A50">
            <v>470</v>
          </cell>
          <cell r="B50" t="str">
            <v>LOCALES ESTACION</v>
          </cell>
          <cell r="C50">
            <v>887</v>
          </cell>
        </row>
        <row r="51">
          <cell r="A51">
            <v>472</v>
          </cell>
          <cell r="B51" t="str">
            <v>MERCADO GAVIRA</v>
          </cell>
          <cell r="C51">
            <v>360</v>
          </cell>
        </row>
        <row r="52">
          <cell r="A52">
            <v>477</v>
          </cell>
          <cell r="B52" t="str">
            <v>PADRON DIRECTOR RESPONSABLE DE</v>
          </cell>
          <cell r="C52">
            <v>1290</v>
          </cell>
        </row>
        <row r="53">
          <cell r="A53">
            <v>479</v>
          </cell>
          <cell r="B53" t="str">
            <v>COMERCIANTES AMBULANTES</v>
          </cell>
          <cell r="C53">
            <v>700</v>
          </cell>
        </row>
        <row r="54">
          <cell r="A54">
            <v>484</v>
          </cell>
          <cell r="B54" t="str">
            <v>PERMISO PARA ESPECTÁCULOS O CE</v>
          </cell>
          <cell r="C54">
            <v>1254</v>
          </cell>
        </row>
        <row r="55">
          <cell r="A55">
            <v>491</v>
          </cell>
          <cell r="B55" t="str">
            <v>ESTRUCTURAS, CONSTRUCCIONES O</v>
          </cell>
          <cell r="C55">
            <v>92</v>
          </cell>
        </row>
        <row r="56">
          <cell r="A56">
            <v>493</v>
          </cell>
          <cell r="B56" t="str">
            <v>RENOVACION PERMISO P/ USO VIA</v>
          </cell>
          <cell r="C56">
            <v>358</v>
          </cell>
        </row>
        <row r="57">
          <cell r="A57">
            <v>497</v>
          </cell>
          <cell r="B57" t="str">
            <v>CENTRO ADOC</v>
          </cell>
          <cell r="C57">
            <v>600</v>
          </cell>
        </row>
        <row r="58">
          <cell r="A58">
            <v>502</v>
          </cell>
          <cell r="B58" t="str">
            <v>RECARGOS OTROS IMPTOS Y DERECH</v>
          </cell>
          <cell r="C58">
            <v>6423.13</v>
          </cell>
        </row>
        <row r="59">
          <cell r="A59">
            <v>503</v>
          </cell>
          <cell r="B59" t="str">
            <v>AVISO EXTEMP TRASLACION DE DOM</v>
          </cell>
          <cell r="C59">
            <v>591</v>
          </cell>
        </row>
        <row r="60">
          <cell r="A60">
            <v>506</v>
          </cell>
          <cell r="B60" t="str">
            <v>INFRACCIONES DIRECCION DE FISC</v>
          </cell>
          <cell r="C60">
            <v>1477</v>
          </cell>
        </row>
        <row r="61">
          <cell r="A61">
            <v>507</v>
          </cell>
          <cell r="B61" t="str">
            <v>INF AL BANDO POLICIA Y BUEN GO</v>
          </cell>
          <cell r="C61">
            <v>750</v>
          </cell>
        </row>
        <row r="62">
          <cell r="A62">
            <v>508</v>
          </cell>
          <cell r="B62" t="str">
            <v>INF LEY DE TRANSITO Y SU REGLA</v>
          </cell>
          <cell r="C62">
            <v>6408.05</v>
          </cell>
        </row>
        <row r="63">
          <cell r="A63">
            <v>509</v>
          </cell>
          <cell r="B63" t="str">
            <v>EXTEMP VERIFICACION AMB VEHICU</v>
          </cell>
          <cell r="C63">
            <v>1618</v>
          </cell>
        </row>
        <row r="64">
          <cell r="A64">
            <v>536</v>
          </cell>
          <cell r="B64" t="str">
            <v>PADRON DE PROVEEDORES</v>
          </cell>
          <cell r="C64">
            <v>309</v>
          </cell>
        </row>
        <row r="65">
          <cell r="A65">
            <v>605</v>
          </cell>
          <cell r="B65" t="str">
            <v>IEPS ESPECIAL DE GASOLINAS Y D</v>
          </cell>
          <cell r="C65">
            <v>430455.23</v>
          </cell>
        </row>
        <row r="66">
          <cell r="A66">
            <v>900</v>
          </cell>
          <cell r="B66" t="str">
            <v>INGRESOS POR CLASIFICAR</v>
          </cell>
          <cell r="C66">
            <v>14772.45</v>
          </cell>
        </row>
      </sheetData>
      <sheetData sheetId="106" refreshError="1">
        <row r="1">
          <cell r="A1">
            <v>203</v>
          </cell>
          <cell r="B1" t="str">
            <v>PANTEONES CIUDAD</v>
          </cell>
          <cell r="C1">
            <v>2553.91</v>
          </cell>
        </row>
        <row r="2">
          <cell r="A2">
            <v>204</v>
          </cell>
          <cell r="B2" t="str">
            <v>PANTEONES COMUNIDADES</v>
          </cell>
          <cell r="C2">
            <v>579.6</v>
          </cell>
        </row>
        <row r="3">
          <cell r="A3">
            <v>433</v>
          </cell>
          <cell r="B3" t="str">
            <v>SOBRANTES</v>
          </cell>
          <cell r="C3">
            <v>0.49</v>
          </cell>
        </row>
        <row r="4">
          <cell r="A4">
            <v>447</v>
          </cell>
          <cell r="B4" t="str">
            <v>LAS CALAS</v>
          </cell>
          <cell r="C4">
            <v>1000</v>
          </cell>
        </row>
        <row r="5">
          <cell r="A5">
            <v>507</v>
          </cell>
          <cell r="B5" t="str">
            <v>INF AL BANDO POLICIA Y BUEN GO</v>
          </cell>
          <cell r="C5">
            <v>4410</v>
          </cell>
        </row>
        <row r="6">
          <cell r="A6">
            <v>508</v>
          </cell>
          <cell r="B6" t="str">
            <v>INF LEY DE TRANSITO Y SU REGLA</v>
          </cell>
          <cell r="C6">
            <v>13748.05</v>
          </cell>
        </row>
      </sheetData>
      <sheetData sheetId="107" refreshError="1">
        <row r="1">
          <cell r="A1">
            <v>203</v>
          </cell>
          <cell r="B1" t="str">
            <v>PANTEONES CIUDAD</v>
          </cell>
          <cell r="C1">
            <v>1378.36</v>
          </cell>
        </row>
        <row r="2">
          <cell r="A2">
            <v>204</v>
          </cell>
          <cell r="B2" t="str">
            <v>PANTEONES COMUNIDADES</v>
          </cell>
          <cell r="C2">
            <v>579.6</v>
          </cell>
        </row>
        <row r="3">
          <cell r="A3">
            <v>268</v>
          </cell>
          <cell r="B3" t="str">
            <v>CASA DE LA CULTURA</v>
          </cell>
          <cell r="C3">
            <v>178.65</v>
          </cell>
        </row>
        <row r="4">
          <cell r="A4">
            <v>433</v>
          </cell>
          <cell r="B4" t="str">
            <v>SOBRANTES</v>
          </cell>
          <cell r="C4">
            <v>0.39</v>
          </cell>
        </row>
        <row r="5">
          <cell r="A5">
            <v>447</v>
          </cell>
          <cell r="B5" t="str">
            <v>LAS CALAS</v>
          </cell>
          <cell r="C5">
            <v>570</v>
          </cell>
        </row>
        <row r="6">
          <cell r="A6">
            <v>507</v>
          </cell>
          <cell r="B6" t="str">
            <v>INF AL BANDO POLICIA Y BUEN GO</v>
          </cell>
          <cell r="C6">
            <v>2650</v>
          </cell>
        </row>
        <row r="7">
          <cell r="A7">
            <v>508</v>
          </cell>
          <cell r="B7" t="str">
            <v>INF LEY DE TRANSITO Y SU REGLA</v>
          </cell>
          <cell r="C7">
            <v>7266.5</v>
          </cell>
        </row>
      </sheetData>
      <sheetData sheetId="108" refreshError="1">
        <row r="1">
          <cell r="A1">
            <v>1</v>
          </cell>
          <cell r="B1" t="str">
            <v>IMPTO. PREDIAL URBANO CORRIENT</v>
          </cell>
          <cell r="C1">
            <v>12809.72</v>
          </cell>
        </row>
        <row r="2">
          <cell r="A2">
            <v>2</v>
          </cell>
          <cell r="B2" t="str">
            <v>IMPTO. PREDIAL RUSTICO CORRIEN</v>
          </cell>
          <cell r="C2">
            <v>543.49</v>
          </cell>
        </row>
        <row r="3">
          <cell r="A3">
            <v>4</v>
          </cell>
          <cell r="B3" t="str">
            <v>RECARGOS *3%*</v>
          </cell>
          <cell r="C3">
            <v>18074.72</v>
          </cell>
        </row>
        <row r="4">
          <cell r="A4">
            <v>7</v>
          </cell>
          <cell r="B4" t="str">
            <v>IMPTO. PREDIAL URBANO REZAGO</v>
          </cell>
          <cell r="C4">
            <v>40585.1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6021.85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8708.7900000000009</v>
          </cell>
        </row>
        <row r="9">
          <cell r="A9">
            <v>104</v>
          </cell>
          <cell r="B9" t="str">
            <v>SOBRE DIVISION Y LOTIFICACION</v>
          </cell>
          <cell r="C9">
            <v>5014.7</v>
          </cell>
        </row>
        <row r="10">
          <cell r="A10">
            <v>106</v>
          </cell>
          <cell r="B10" t="str">
            <v>BILLARES Y BOLICHES</v>
          </cell>
          <cell r="C10">
            <v>890</v>
          </cell>
        </row>
        <row r="11">
          <cell r="A11">
            <v>107</v>
          </cell>
          <cell r="B11" t="str">
            <v>VIDEO JUEGOS Y FUT-BOLITOS</v>
          </cell>
          <cell r="C11">
            <v>356</v>
          </cell>
        </row>
        <row r="12">
          <cell r="A12">
            <v>200</v>
          </cell>
          <cell r="B12" t="str">
            <v>RASTRO</v>
          </cell>
          <cell r="C12">
            <v>4339.12</v>
          </cell>
        </row>
        <row r="13">
          <cell r="A13">
            <v>202</v>
          </cell>
          <cell r="B13" t="str">
            <v>SEGURIDAD PUBLICA PERIODO MENS</v>
          </cell>
          <cell r="C13">
            <v>26745.51</v>
          </cell>
        </row>
        <row r="14">
          <cell r="A14">
            <v>204</v>
          </cell>
          <cell r="B14" t="str">
            <v>PANTEONES COMUNIDADES</v>
          </cell>
          <cell r="C14">
            <v>1198.46</v>
          </cell>
        </row>
        <row r="15">
          <cell r="A15">
            <v>205</v>
          </cell>
          <cell r="B15" t="str">
            <v>ESTACIONAMIENTO MUSEO MOMIAS</v>
          </cell>
          <cell r="C15">
            <v>166</v>
          </cell>
        </row>
        <row r="16">
          <cell r="A16">
            <v>206</v>
          </cell>
          <cell r="B16" t="str">
            <v>ESTACIONAMIENTO MERCADO HIDALG</v>
          </cell>
          <cell r="C16">
            <v>944</v>
          </cell>
        </row>
        <row r="17">
          <cell r="A17">
            <v>210</v>
          </cell>
          <cell r="B17" t="str">
            <v>POR LIC. DE CONST. Y AMPLIACIO</v>
          </cell>
          <cell r="C17">
            <v>626.37</v>
          </cell>
        </row>
        <row r="18">
          <cell r="A18">
            <v>217</v>
          </cell>
          <cell r="B18" t="str">
            <v>ANALISIS DE FAC PARA DIV LOT O</v>
          </cell>
          <cell r="C18">
            <v>959.24</v>
          </cell>
        </row>
        <row r="19">
          <cell r="A19">
            <v>221</v>
          </cell>
          <cell r="B19" t="str">
            <v>LIC USO SUELO ALIN N. OFIC COM</v>
          </cell>
          <cell r="C19">
            <v>2012.88</v>
          </cell>
        </row>
        <row r="20">
          <cell r="A20">
            <v>229</v>
          </cell>
          <cell r="B20" t="str">
            <v>CONSTANCIAS DE VALOR FISCAL</v>
          </cell>
          <cell r="C20">
            <v>2541</v>
          </cell>
        </row>
        <row r="21">
          <cell r="A21">
            <v>244</v>
          </cell>
          <cell r="B21" t="str">
            <v>EXP DE LIC O PERM P/ ESTAB DE</v>
          </cell>
          <cell r="C21">
            <v>1125.1199999999999</v>
          </cell>
        </row>
        <row r="22">
          <cell r="A22">
            <v>248</v>
          </cell>
          <cell r="B22" t="str">
            <v>ESTACIONAMIENTO EX. EST. FERRO</v>
          </cell>
          <cell r="C22">
            <v>1215</v>
          </cell>
        </row>
        <row r="23">
          <cell r="A23">
            <v>252</v>
          </cell>
          <cell r="B23" t="str">
            <v>RESOLUCION DE IMPACTO AMBIENTA</v>
          </cell>
          <cell r="C23">
            <v>298.14999999999998</v>
          </cell>
        </row>
        <row r="24">
          <cell r="A24">
            <v>253</v>
          </cell>
          <cell r="B24" t="str">
            <v>ESTACIONAMIENTO EMBAJADORAS  (</v>
          </cell>
          <cell r="C24">
            <v>2319</v>
          </cell>
        </row>
        <row r="25">
          <cell r="A25">
            <v>256</v>
          </cell>
          <cell r="B25" t="str">
            <v>POR ALINEAM. N° USO HABIT</v>
          </cell>
          <cell r="C25">
            <v>654.04999999999995</v>
          </cell>
        </row>
        <row r="26">
          <cell r="A26">
            <v>266</v>
          </cell>
          <cell r="B26" t="str">
            <v>DICTAMEN DE FACTIBILIDAD PROTE</v>
          </cell>
          <cell r="C26">
            <v>815.2</v>
          </cell>
        </row>
        <row r="27">
          <cell r="A27">
            <v>268</v>
          </cell>
          <cell r="B27" t="str">
            <v>CASA DE LA CULTURA</v>
          </cell>
          <cell r="C27">
            <v>2769</v>
          </cell>
        </row>
        <row r="28">
          <cell r="A28">
            <v>273</v>
          </cell>
          <cell r="B28" t="str">
            <v>PENSION EST. JARDIN EMBAJADORA</v>
          </cell>
          <cell r="C28">
            <v>382.2</v>
          </cell>
        </row>
        <row r="29">
          <cell r="A29">
            <v>274</v>
          </cell>
          <cell r="B29" t="str">
            <v>EXTENSION DE HORARIO</v>
          </cell>
          <cell r="C29">
            <v>2041.8</v>
          </cell>
        </row>
        <row r="30">
          <cell r="A30">
            <v>276</v>
          </cell>
          <cell r="B30" t="str">
            <v>CONSTANCIAS DIRECCION DE TRANS</v>
          </cell>
          <cell r="C30">
            <v>383.7</v>
          </cell>
        </row>
        <row r="31">
          <cell r="A31">
            <v>278</v>
          </cell>
          <cell r="B31" t="str">
            <v>CONSTANCIAS QUE EXPIDAN LAS DE</v>
          </cell>
          <cell r="C31">
            <v>537.62</v>
          </cell>
        </row>
        <row r="32">
          <cell r="A32">
            <v>280</v>
          </cell>
          <cell r="B32" t="str">
            <v>SERVICIOS CONTROL CANINO</v>
          </cell>
          <cell r="C32">
            <v>229.3</v>
          </cell>
        </row>
        <row r="33">
          <cell r="A33">
            <v>286</v>
          </cell>
          <cell r="B33" t="str">
            <v>PERMISO SUPLETORIO DE TRANSPOR</v>
          </cell>
          <cell r="C33">
            <v>452.8</v>
          </cell>
        </row>
        <row r="34">
          <cell r="A34">
            <v>291</v>
          </cell>
          <cell r="B34" t="str">
            <v>DICTAMEN DE FACTIBILIDAD PARA</v>
          </cell>
          <cell r="C34">
            <v>475.51</v>
          </cell>
        </row>
        <row r="35">
          <cell r="A35">
            <v>405</v>
          </cell>
          <cell r="B35" t="str">
            <v>CENTRO DE CONVIVENCIA EL ENCIN</v>
          </cell>
          <cell r="C35">
            <v>1003</v>
          </cell>
        </row>
        <row r="36">
          <cell r="A36">
            <v>407</v>
          </cell>
          <cell r="B36" t="str">
            <v>MUSEO MOMIAS</v>
          </cell>
          <cell r="C36">
            <v>38318</v>
          </cell>
        </row>
        <row r="37">
          <cell r="A37">
            <v>408</v>
          </cell>
          <cell r="B37" t="str">
            <v>SALON CULTO A LA MUERTE</v>
          </cell>
          <cell r="C37">
            <v>1545</v>
          </cell>
        </row>
        <row r="38">
          <cell r="A38">
            <v>410</v>
          </cell>
          <cell r="B38" t="str">
            <v>MONUMENTO AL PIPILA</v>
          </cell>
          <cell r="C38">
            <v>1040</v>
          </cell>
        </row>
        <row r="39">
          <cell r="A39">
            <v>411</v>
          </cell>
          <cell r="B39" t="str">
            <v>MERCADO HIDALGO</v>
          </cell>
          <cell r="C39">
            <v>892</v>
          </cell>
        </row>
        <row r="40">
          <cell r="A40">
            <v>412</v>
          </cell>
          <cell r="B40" t="str">
            <v>MERCADO EMBAJADORAS</v>
          </cell>
          <cell r="C40">
            <v>11566.56</v>
          </cell>
        </row>
        <row r="41">
          <cell r="A41">
            <v>414</v>
          </cell>
          <cell r="B41" t="str">
            <v>OTROS PRODUCTOS</v>
          </cell>
          <cell r="C41">
            <v>4933.4399999999996</v>
          </cell>
        </row>
        <row r="42">
          <cell r="A42">
            <v>428</v>
          </cell>
          <cell r="B42" t="str">
            <v>COMERCIANTES SEMIFIJOS</v>
          </cell>
          <cell r="C42">
            <v>11275</v>
          </cell>
        </row>
        <row r="43">
          <cell r="A43">
            <v>429</v>
          </cell>
          <cell r="B43" t="str">
            <v>VTA DE INMUEBLES PROP DEL MPIO</v>
          </cell>
          <cell r="C43">
            <v>1500</v>
          </cell>
        </row>
        <row r="44">
          <cell r="A44">
            <v>431</v>
          </cell>
          <cell r="B44" t="str">
            <v>LOCALES MERCADO EMBAJADORAS</v>
          </cell>
          <cell r="C44">
            <v>406</v>
          </cell>
        </row>
        <row r="45">
          <cell r="A45">
            <v>433</v>
          </cell>
          <cell r="B45" t="str">
            <v>SOBRANTES</v>
          </cell>
          <cell r="C45">
            <v>33.299999999999997</v>
          </cell>
        </row>
        <row r="46">
          <cell r="A46">
            <v>437</v>
          </cell>
          <cell r="B46" t="str">
            <v>SANITARIOS MDO. EMBAJADORAS</v>
          </cell>
          <cell r="C46">
            <v>1068</v>
          </cell>
        </row>
        <row r="47">
          <cell r="A47">
            <v>438</v>
          </cell>
          <cell r="B47" t="str">
            <v>SANITARIOS MDO. HIDALGO</v>
          </cell>
          <cell r="C47">
            <v>1760</v>
          </cell>
        </row>
        <row r="48">
          <cell r="A48">
            <v>439</v>
          </cell>
          <cell r="B48" t="str">
            <v>SANITARIOS JARDIN REFORMA</v>
          </cell>
          <cell r="C48">
            <v>532</v>
          </cell>
        </row>
        <row r="49">
          <cell r="A49">
            <v>443</v>
          </cell>
          <cell r="B49" t="str">
            <v>SANITARIOS FERROCARRIL</v>
          </cell>
          <cell r="C49">
            <v>828</v>
          </cell>
        </row>
        <row r="50">
          <cell r="A50">
            <v>445</v>
          </cell>
          <cell r="B50" t="str">
            <v>SANITARIOS MUSEO MOMIAS</v>
          </cell>
          <cell r="C50">
            <v>700</v>
          </cell>
        </row>
        <row r="51">
          <cell r="A51">
            <v>447</v>
          </cell>
          <cell r="B51" t="str">
            <v>LAS CALAS</v>
          </cell>
          <cell r="C51">
            <v>400</v>
          </cell>
        </row>
        <row r="52">
          <cell r="A52">
            <v>454</v>
          </cell>
          <cell r="B52" t="str">
            <v>FIESTAS TRADICIONALES</v>
          </cell>
          <cell r="C52">
            <v>852</v>
          </cell>
        </row>
        <row r="53">
          <cell r="A53">
            <v>455</v>
          </cell>
          <cell r="B53" t="str">
            <v>INFRAESTRUCTURA TELEFONICA</v>
          </cell>
          <cell r="C53">
            <v>64955</v>
          </cell>
        </row>
        <row r="54">
          <cell r="A54">
            <v>457</v>
          </cell>
          <cell r="B54" t="str">
            <v>CASETAS DE  REVISTAS</v>
          </cell>
          <cell r="C54">
            <v>184</v>
          </cell>
        </row>
        <row r="55">
          <cell r="A55">
            <v>472</v>
          </cell>
          <cell r="B55" t="str">
            <v>MERCADO GAVIRA</v>
          </cell>
          <cell r="C55">
            <v>720</v>
          </cell>
        </row>
        <row r="56">
          <cell r="A56">
            <v>479</v>
          </cell>
          <cell r="B56" t="str">
            <v>COMERCIANTES AMBULANTES</v>
          </cell>
          <cell r="C56">
            <v>392</v>
          </cell>
        </row>
        <row r="57">
          <cell r="A57">
            <v>483</v>
          </cell>
          <cell r="B57" t="str">
            <v>PROMOTOR TURISTICO</v>
          </cell>
          <cell r="C57">
            <v>1296</v>
          </cell>
        </row>
        <row r="58">
          <cell r="A58">
            <v>484</v>
          </cell>
          <cell r="B58" t="str">
            <v>PERMISO PARA ESPECTÁCULOS O CE</v>
          </cell>
          <cell r="C58">
            <v>1045</v>
          </cell>
        </row>
        <row r="59">
          <cell r="A59">
            <v>497</v>
          </cell>
          <cell r="B59" t="str">
            <v>CENTRO ADOC</v>
          </cell>
          <cell r="C59">
            <v>800</v>
          </cell>
        </row>
        <row r="60">
          <cell r="A60">
            <v>502</v>
          </cell>
          <cell r="B60" t="str">
            <v>RECARGOS OTROS IMPTOS Y DERECH</v>
          </cell>
          <cell r="C60">
            <v>2376.9299999999998</v>
          </cell>
        </row>
        <row r="61">
          <cell r="A61">
            <v>503</v>
          </cell>
          <cell r="B61" t="str">
            <v>AVISO EXTEMP TRASLACION DE DOM</v>
          </cell>
          <cell r="C61">
            <v>531.9</v>
          </cell>
        </row>
        <row r="62">
          <cell r="A62">
            <v>506</v>
          </cell>
          <cell r="B62" t="str">
            <v>INFRACCIONES DIRECCION DE FISC</v>
          </cell>
          <cell r="C62">
            <v>7679.96</v>
          </cell>
        </row>
        <row r="63">
          <cell r="A63">
            <v>507</v>
          </cell>
          <cell r="B63" t="str">
            <v>INF AL BANDO POLICIA Y BUEN GO</v>
          </cell>
          <cell r="C63">
            <v>2500</v>
          </cell>
        </row>
        <row r="64">
          <cell r="A64">
            <v>508</v>
          </cell>
          <cell r="B64" t="str">
            <v>INF LEY DE TRANSITO Y SU REGLA</v>
          </cell>
          <cell r="C64">
            <v>17339.62</v>
          </cell>
        </row>
        <row r="65">
          <cell r="A65">
            <v>509</v>
          </cell>
          <cell r="B65" t="str">
            <v>EXTEMP VERIFICACION AMB VEHICU</v>
          </cell>
          <cell r="C65">
            <v>1056</v>
          </cell>
        </row>
        <row r="66">
          <cell r="A66">
            <v>526</v>
          </cell>
          <cell r="B66" t="str">
            <v>RESPUESTA DE AYUNTAMIENTO</v>
          </cell>
          <cell r="C66">
            <v>614</v>
          </cell>
        </row>
        <row r="67">
          <cell r="A67">
            <v>536</v>
          </cell>
          <cell r="B67" t="str">
            <v>PADRON DE PROVEEDORES</v>
          </cell>
          <cell r="C67">
            <v>309</v>
          </cell>
        </row>
        <row r="68">
          <cell r="A68">
            <v>605</v>
          </cell>
          <cell r="B68" t="str">
            <v>IEPS ESPECIAL DE GASOLINAS Y D</v>
          </cell>
          <cell r="C68">
            <v>431786.98</v>
          </cell>
        </row>
        <row r="69">
          <cell r="A69">
            <v>860</v>
          </cell>
          <cell r="B69" t="str">
            <v>PROG. ESCOLAR RESIDUOS SOLIDOS</v>
          </cell>
          <cell r="C69">
            <v>42248</v>
          </cell>
        </row>
        <row r="70">
          <cell r="A70">
            <v>888</v>
          </cell>
          <cell r="B70" t="str">
            <v>COBROS SIMAPAG</v>
          </cell>
          <cell r="C70">
            <v>723</v>
          </cell>
        </row>
      </sheetData>
      <sheetData sheetId="109" refreshError="1">
        <row r="1">
          <cell r="A1">
            <v>1</v>
          </cell>
          <cell r="B1" t="str">
            <v>IMPTO. PREDIAL URBANO CORRIENT</v>
          </cell>
          <cell r="C1">
            <v>23269.71</v>
          </cell>
        </row>
        <row r="2">
          <cell r="A2">
            <v>2</v>
          </cell>
          <cell r="B2" t="str">
            <v>IMPTO. PREDIAL RUSTICO CORRIEN</v>
          </cell>
          <cell r="C2">
            <v>2300.23</v>
          </cell>
        </row>
        <row r="3">
          <cell r="A3">
            <v>4</v>
          </cell>
          <cell r="B3" t="str">
            <v>RECARGOS *3%*</v>
          </cell>
          <cell r="C3">
            <v>17964.099999999999</v>
          </cell>
        </row>
        <row r="4">
          <cell r="A4">
            <v>7</v>
          </cell>
          <cell r="B4" t="str">
            <v>IMPTO. PREDIAL URBANO REZAGO</v>
          </cell>
          <cell r="C4">
            <v>35151.449999999997</v>
          </cell>
        </row>
        <row r="5">
          <cell r="A5">
            <v>8</v>
          </cell>
          <cell r="B5" t="str">
            <v>IMPTO. PREDIAL RUSTICO REZAGO</v>
          </cell>
          <cell r="C5">
            <v>2298.2800000000002</v>
          </cell>
        </row>
        <row r="6">
          <cell r="A6">
            <v>13</v>
          </cell>
          <cell r="B6" t="str">
            <v>HONORARIOS DE COBRANZA</v>
          </cell>
          <cell r="C6">
            <v>6393.67</v>
          </cell>
        </row>
        <row r="7">
          <cell r="A7">
            <v>14</v>
          </cell>
          <cell r="B7" t="str">
            <v>C.O.A.*20%*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7224.39</v>
          </cell>
        </row>
        <row r="9">
          <cell r="A9">
            <v>104</v>
          </cell>
          <cell r="B9" t="str">
            <v>SOBRE DIVISION Y LOTIFICACION</v>
          </cell>
          <cell r="C9">
            <v>765.9</v>
          </cell>
        </row>
        <row r="10">
          <cell r="A10">
            <v>112</v>
          </cell>
          <cell r="B10" t="str">
            <v>ESPECTACULOS PUBLICOS PERMANEN</v>
          </cell>
          <cell r="C10">
            <v>12558.7</v>
          </cell>
        </row>
        <row r="11">
          <cell r="A11">
            <v>200</v>
          </cell>
          <cell r="B11" t="str">
            <v>RASTRO</v>
          </cell>
          <cell r="C11">
            <v>3279.04</v>
          </cell>
        </row>
        <row r="12">
          <cell r="A12">
            <v>203</v>
          </cell>
          <cell r="B12" t="str">
            <v>PANTEONES CIUDAD</v>
          </cell>
          <cell r="C12">
            <v>1600.12</v>
          </cell>
        </row>
        <row r="13">
          <cell r="A13">
            <v>205</v>
          </cell>
          <cell r="B13" t="str">
            <v>ESTACIONAMIENTO MUSEO MOMIAS</v>
          </cell>
          <cell r="C13">
            <v>212</v>
          </cell>
        </row>
        <row r="14">
          <cell r="A14">
            <v>206</v>
          </cell>
          <cell r="B14" t="str">
            <v>ESTACIONAMIENTO MERCADO HIDALG</v>
          </cell>
          <cell r="C14">
            <v>679</v>
          </cell>
        </row>
        <row r="15">
          <cell r="A15">
            <v>217</v>
          </cell>
          <cell r="B15" t="str">
            <v>ANALISIS DE FAC PARA DIV LOT O</v>
          </cell>
          <cell r="C15">
            <v>239.81</v>
          </cell>
        </row>
        <row r="16">
          <cell r="A16">
            <v>221</v>
          </cell>
          <cell r="B16" t="str">
            <v>LIC USO SUELO ALIN N. OFIC COM</v>
          </cell>
          <cell r="C16">
            <v>1529.78</v>
          </cell>
        </row>
        <row r="17">
          <cell r="A17">
            <v>229</v>
          </cell>
          <cell r="B17" t="str">
            <v>CONSTANCIAS DE VALOR FISCAL</v>
          </cell>
          <cell r="C17">
            <v>6412.31</v>
          </cell>
        </row>
        <row r="18">
          <cell r="A18">
            <v>244</v>
          </cell>
          <cell r="B18" t="str">
            <v>EXP DE LIC O PERM P/ ESTAB DE</v>
          </cell>
          <cell r="C18">
            <v>314.5</v>
          </cell>
        </row>
        <row r="19">
          <cell r="A19">
            <v>248</v>
          </cell>
          <cell r="B19" t="str">
            <v>ESTACIONAMIENTO EX. EST. FERRO</v>
          </cell>
          <cell r="C19">
            <v>737</v>
          </cell>
        </row>
        <row r="20">
          <cell r="A20">
            <v>252</v>
          </cell>
          <cell r="B20" t="str">
            <v>RESOLUCION DE IMPACTO AMBIENTA</v>
          </cell>
          <cell r="C20">
            <v>298.14999999999998</v>
          </cell>
        </row>
        <row r="21">
          <cell r="A21">
            <v>253</v>
          </cell>
          <cell r="B21" t="str">
            <v>ESTACIONAMIENTO EMBAJADORAS  (</v>
          </cell>
          <cell r="C21">
            <v>2908</v>
          </cell>
        </row>
        <row r="22">
          <cell r="A22">
            <v>256</v>
          </cell>
          <cell r="B22" t="str">
            <v>POR ALINEAM. N° USO HABIT</v>
          </cell>
          <cell r="C22">
            <v>5425.39</v>
          </cell>
        </row>
        <row r="23">
          <cell r="A23">
            <v>265</v>
          </cell>
          <cell r="B23" t="str">
            <v>DERECHOS POR OTROS SERV. TRANS</v>
          </cell>
          <cell r="C23">
            <v>5298.48</v>
          </cell>
        </row>
        <row r="24">
          <cell r="A24">
            <v>271</v>
          </cell>
          <cell r="B24" t="str">
            <v>PENSION EST. MUSEO DE MOMIAS</v>
          </cell>
          <cell r="C24">
            <v>1146.5999999999999</v>
          </cell>
        </row>
        <row r="25">
          <cell r="A25">
            <v>272</v>
          </cell>
          <cell r="B25" t="str">
            <v>PENSION EST. EX ESTACION DEL F</v>
          </cell>
          <cell r="C25">
            <v>382.2</v>
          </cell>
        </row>
        <row r="26">
          <cell r="A26">
            <v>273</v>
          </cell>
          <cell r="B26" t="str">
            <v>PENSION EST. JARDIN EMBAJADORA</v>
          </cell>
          <cell r="C26">
            <v>382.2</v>
          </cell>
        </row>
        <row r="27">
          <cell r="A27">
            <v>274</v>
          </cell>
          <cell r="B27" t="str">
            <v>EXTENSION DE HORARIO</v>
          </cell>
          <cell r="C27">
            <v>10889.6</v>
          </cell>
        </row>
        <row r="28">
          <cell r="A28">
            <v>276</v>
          </cell>
          <cell r="B28" t="str">
            <v>CONSTANCIAS DIRECCION DE TRANS</v>
          </cell>
          <cell r="C28">
            <v>383.7</v>
          </cell>
        </row>
        <row r="29">
          <cell r="A29">
            <v>278</v>
          </cell>
          <cell r="B29" t="str">
            <v>CONSTANCIAS QUE EXPIDAN LAS DE</v>
          </cell>
          <cell r="C29">
            <v>1151.0999999999999</v>
          </cell>
        </row>
        <row r="30">
          <cell r="A30">
            <v>289</v>
          </cell>
          <cell r="B30" t="str">
            <v>CONFORMIDAD PARA QUEMA DE FUEG</v>
          </cell>
          <cell r="C30">
            <v>115.74</v>
          </cell>
        </row>
        <row r="31">
          <cell r="A31">
            <v>295</v>
          </cell>
          <cell r="B31" t="str">
            <v>CONSTANCIA DE UBICACION DE PRE</v>
          </cell>
          <cell r="C31">
            <v>77.180000000000007</v>
          </cell>
        </row>
        <row r="32">
          <cell r="A32">
            <v>400</v>
          </cell>
          <cell r="B32" t="str">
            <v>LOCALES PRESA DE LA OLLA</v>
          </cell>
          <cell r="C32">
            <v>614</v>
          </cell>
        </row>
        <row r="33">
          <cell r="A33">
            <v>405</v>
          </cell>
          <cell r="B33" t="str">
            <v>CENTRO DE CONVIVENCIA EL ENCIN</v>
          </cell>
          <cell r="C33">
            <v>298</v>
          </cell>
        </row>
        <row r="34">
          <cell r="A34">
            <v>407</v>
          </cell>
          <cell r="B34" t="str">
            <v>MUSEO MOMIAS</v>
          </cell>
          <cell r="C34">
            <v>16833</v>
          </cell>
        </row>
        <row r="35">
          <cell r="A35">
            <v>408</v>
          </cell>
          <cell r="B35" t="str">
            <v>SALON CULTO A LA MUERTE</v>
          </cell>
          <cell r="C35">
            <v>735</v>
          </cell>
        </row>
        <row r="36">
          <cell r="A36">
            <v>410</v>
          </cell>
          <cell r="B36" t="str">
            <v>MONUMENTO AL PIPILA</v>
          </cell>
          <cell r="C36">
            <v>260</v>
          </cell>
        </row>
        <row r="37">
          <cell r="A37">
            <v>411</v>
          </cell>
          <cell r="B37" t="str">
            <v>MERCADO HIDALGO</v>
          </cell>
          <cell r="C37">
            <v>3708</v>
          </cell>
        </row>
        <row r="38">
          <cell r="A38">
            <v>412</v>
          </cell>
          <cell r="B38" t="str">
            <v>MERCADO EMBAJADORAS</v>
          </cell>
          <cell r="C38">
            <v>10630.82</v>
          </cell>
        </row>
        <row r="39">
          <cell r="A39">
            <v>416</v>
          </cell>
          <cell r="B39" t="str">
            <v>MUSEO INTERACTIVO</v>
          </cell>
          <cell r="C39">
            <v>30</v>
          </cell>
        </row>
        <row r="40">
          <cell r="A40">
            <v>421</v>
          </cell>
          <cell r="B40" t="str">
            <v>DECLARACIONES, FORMATOS Y AVIS</v>
          </cell>
          <cell r="C40">
            <v>693</v>
          </cell>
        </row>
        <row r="41">
          <cell r="A41">
            <v>426</v>
          </cell>
          <cell r="B41" t="str">
            <v>AREAS OCUP POR HOT, REST, BARE</v>
          </cell>
          <cell r="C41">
            <v>10206</v>
          </cell>
        </row>
        <row r="42">
          <cell r="A42">
            <v>428</v>
          </cell>
          <cell r="B42" t="str">
            <v>COMERCIANTES SEMIFIJOS</v>
          </cell>
          <cell r="C42">
            <v>15120</v>
          </cell>
        </row>
        <row r="43">
          <cell r="A43">
            <v>431</v>
          </cell>
          <cell r="B43" t="str">
            <v>LOCALES MERCADO EMBAJADORAS</v>
          </cell>
          <cell r="C43">
            <v>406</v>
          </cell>
        </row>
        <row r="44">
          <cell r="A44">
            <v>433</v>
          </cell>
          <cell r="B44" t="str">
            <v>SOBRANTES</v>
          </cell>
          <cell r="C44">
            <v>11.78</v>
          </cell>
        </row>
        <row r="45">
          <cell r="A45">
            <v>437</v>
          </cell>
          <cell r="B45" t="str">
            <v>SANITARIOS MDO. EMBAJADORAS</v>
          </cell>
          <cell r="C45">
            <v>1092</v>
          </cell>
        </row>
        <row r="46">
          <cell r="A46">
            <v>438</v>
          </cell>
          <cell r="B46" t="str">
            <v>SANITARIOS MDO. HIDALGO</v>
          </cell>
          <cell r="C46">
            <v>1164</v>
          </cell>
        </row>
        <row r="47">
          <cell r="A47">
            <v>439</v>
          </cell>
          <cell r="B47" t="str">
            <v>SANITARIOS JARDIN REFORMA</v>
          </cell>
          <cell r="C47">
            <v>584</v>
          </cell>
        </row>
        <row r="48">
          <cell r="A48">
            <v>443</v>
          </cell>
          <cell r="B48" t="str">
            <v>SANITARIOS FERROCARRIL</v>
          </cell>
          <cell r="C48">
            <v>888</v>
          </cell>
        </row>
        <row r="49">
          <cell r="A49">
            <v>445</v>
          </cell>
          <cell r="B49" t="str">
            <v>SANITARIOS MUSEO MOMIAS</v>
          </cell>
          <cell r="C49">
            <v>472</v>
          </cell>
        </row>
        <row r="50">
          <cell r="A50">
            <v>447</v>
          </cell>
          <cell r="B50" t="str">
            <v>LAS CALAS</v>
          </cell>
          <cell r="C50">
            <v>200</v>
          </cell>
        </row>
        <row r="51">
          <cell r="A51">
            <v>451</v>
          </cell>
          <cell r="B51" t="str">
            <v>BODEGAS RASTRO</v>
          </cell>
          <cell r="C51">
            <v>1350</v>
          </cell>
        </row>
        <row r="52">
          <cell r="A52">
            <v>457</v>
          </cell>
          <cell r="B52" t="str">
            <v>CASETAS DE  REVISTAS</v>
          </cell>
          <cell r="C52">
            <v>184</v>
          </cell>
        </row>
        <row r="53">
          <cell r="A53">
            <v>470</v>
          </cell>
          <cell r="B53" t="str">
            <v>LOCALES ESTACION</v>
          </cell>
          <cell r="C53">
            <v>933.58</v>
          </cell>
        </row>
        <row r="54">
          <cell r="A54">
            <v>479</v>
          </cell>
          <cell r="B54" t="str">
            <v>COMERCIANTES AMBULANTES</v>
          </cell>
          <cell r="C54">
            <v>840</v>
          </cell>
        </row>
        <row r="55">
          <cell r="A55">
            <v>484</v>
          </cell>
          <cell r="B55" t="str">
            <v>PERMISO PARA ESPECTÁCULOS O CE</v>
          </cell>
          <cell r="C55">
            <v>209</v>
          </cell>
        </row>
        <row r="56">
          <cell r="A56">
            <v>497</v>
          </cell>
          <cell r="B56" t="str">
            <v>CENTRO ADOC</v>
          </cell>
          <cell r="C56">
            <v>200</v>
          </cell>
        </row>
        <row r="57">
          <cell r="A57">
            <v>502</v>
          </cell>
          <cell r="B57" t="str">
            <v>RECARGOS OTROS IMPTOS Y DERECH</v>
          </cell>
          <cell r="C57">
            <v>2168.35</v>
          </cell>
        </row>
        <row r="58">
          <cell r="A58">
            <v>503</v>
          </cell>
          <cell r="B58" t="str">
            <v>AVISO EXTEMP TRASLACION DE DOM</v>
          </cell>
          <cell r="C58">
            <v>827.4</v>
          </cell>
        </row>
        <row r="59">
          <cell r="A59">
            <v>504</v>
          </cell>
          <cell r="B59" t="str">
            <v>AVISO EXTEMP TERM DE OBRA</v>
          </cell>
          <cell r="C59">
            <v>591</v>
          </cell>
        </row>
        <row r="60">
          <cell r="A60">
            <v>507</v>
          </cell>
          <cell r="B60" t="str">
            <v>INF AL BANDO POLICIA Y BUEN GO</v>
          </cell>
          <cell r="C60">
            <v>1500</v>
          </cell>
        </row>
        <row r="61">
          <cell r="A61">
            <v>508</v>
          </cell>
          <cell r="B61" t="str">
            <v>INF LEY DE TRANSITO Y SU REGLA</v>
          </cell>
          <cell r="C61">
            <v>14797</v>
          </cell>
        </row>
        <row r="62">
          <cell r="A62">
            <v>509</v>
          </cell>
          <cell r="B62" t="str">
            <v>EXTEMP VERIFICACION AMB VEHICU</v>
          </cell>
          <cell r="C62">
            <v>1828</v>
          </cell>
        </row>
        <row r="63">
          <cell r="A63">
            <v>526</v>
          </cell>
          <cell r="B63" t="str">
            <v>RESPUESTA DE AYUNTAMIENTO</v>
          </cell>
          <cell r="C63">
            <v>614</v>
          </cell>
        </row>
        <row r="64">
          <cell r="A64">
            <v>860</v>
          </cell>
          <cell r="B64" t="str">
            <v>PROG. ESCOLAR RESIDUOS SOLIDOS</v>
          </cell>
          <cell r="C64">
            <v>34098</v>
          </cell>
        </row>
        <row r="65">
          <cell r="A65">
            <v>898</v>
          </cell>
          <cell r="B65" t="str">
            <v>APORTACIONES VOLUNTARIAS BOMBE</v>
          </cell>
          <cell r="C65">
            <v>32508.5</v>
          </cell>
        </row>
      </sheetData>
      <sheetData sheetId="110" refreshError="1">
        <row r="1">
          <cell r="A1">
            <v>1</v>
          </cell>
          <cell r="B1" t="str">
            <v>IMPTO. PREDIAL URBANO CORRIENT</v>
          </cell>
          <cell r="C1">
            <v>53810.19</v>
          </cell>
        </row>
        <row r="2">
          <cell r="A2">
            <v>2</v>
          </cell>
          <cell r="B2" t="str">
            <v>IMPTO. PREDIAL RUSTICO CORRIEN</v>
          </cell>
          <cell r="C2">
            <v>3104.22</v>
          </cell>
        </row>
        <row r="3">
          <cell r="A3">
            <v>4</v>
          </cell>
          <cell r="B3" t="str">
            <v>RECARGOS *3%*</v>
          </cell>
          <cell r="C3">
            <v>33056.25</v>
          </cell>
        </row>
        <row r="4">
          <cell r="A4">
            <v>7</v>
          </cell>
          <cell r="B4" t="str">
            <v>IMPTO. PREDIAL URBANO REZAGO</v>
          </cell>
          <cell r="C4">
            <v>57036.639999999999</v>
          </cell>
        </row>
        <row r="5">
          <cell r="A5">
            <v>8</v>
          </cell>
          <cell r="B5" t="str">
            <v>IMPTO. PREDIAL RUSTICO REZAGO</v>
          </cell>
          <cell r="C5">
            <v>1217</v>
          </cell>
        </row>
        <row r="6">
          <cell r="A6">
            <v>13</v>
          </cell>
          <cell r="B6" t="str">
            <v>HONORARIOS DE COBRANZA</v>
          </cell>
          <cell r="C6">
            <v>8021.66</v>
          </cell>
        </row>
        <row r="7">
          <cell r="A7">
            <v>14</v>
          </cell>
          <cell r="B7" t="str">
            <v>C.O.A.*20%*</v>
          </cell>
          <cell r="C7">
            <v>284</v>
          </cell>
        </row>
        <row r="8">
          <cell r="A8">
            <v>104</v>
          </cell>
          <cell r="B8" t="str">
            <v>SOBRE DIVISION Y LOTIFICACION</v>
          </cell>
          <cell r="C8">
            <v>2291.4</v>
          </cell>
        </row>
        <row r="9">
          <cell r="A9">
            <v>107</v>
          </cell>
          <cell r="B9" t="str">
            <v>VIDEO JUEGOS Y FUT-BOLITOS</v>
          </cell>
          <cell r="C9">
            <v>1424</v>
          </cell>
        </row>
        <row r="10">
          <cell r="A10">
            <v>109</v>
          </cell>
          <cell r="B10" t="str">
            <v>TEATRO Y CIRCO</v>
          </cell>
          <cell r="C10">
            <v>202.4</v>
          </cell>
        </row>
        <row r="11">
          <cell r="A11">
            <v>200</v>
          </cell>
          <cell r="B11" t="str">
            <v>RASTRO</v>
          </cell>
          <cell r="C11">
            <v>4547.18</v>
          </cell>
        </row>
        <row r="12">
          <cell r="A12">
            <v>203</v>
          </cell>
          <cell r="B12" t="str">
            <v>PANTEONES CIUDAD</v>
          </cell>
          <cell r="C12">
            <v>3995.73</v>
          </cell>
        </row>
        <row r="13">
          <cell r="A13">
            <v>204</v>
          </cell>
          <cell r="B13" t="str">
            <v>PANTEONES COMUNIDADES</v>
          </cell>
          <cell r="C13">
            <v>1159.2</v>
          </cell>
        </row>
        <row r="14">
          <cell r="A14">
            <v>205</v>
          </cell>
          <cell r="B14" t="str">
            <v>ESTACIONAMIENTO MUSEO MOMIAS</v>
          </cell>
          <cell r="C14">
            <v>277</v>
          </cell>
        </row>
        <row r="15">
          <cell r="A15">
            <v>206</v>
          </cell>
          <cell r="B15" t="str">
            <v>ESTACIONAMIENTO MERCADO HIDALG</v>
          </cell>
          <cell r="C15">
            <v>1048</v>
          </cell>
        </row>
        <row r="16">
          <cell r="A16">
            <v>210</v>
          </cell>
          <cell r="B16" t="str">
            <v>POR LIC. DE CONST. Y AMPLIACIO</v>
          </cell>
          <cell r="C16">
            <v>767.32</v>
          </cell>
        </row>
        <row r="17">
          <cell r="A17">
            <v>211</v>
          </cell>
          <cell r="B17" t="str">
            <v>POR LIC DE REGULARIZACION DE C</v>
          </cell>
          <cell r="C17">
            <v>596.46</v>
          </cell>
        </row>
        <row r="18">
          <cell r="A18">
            <v>217</v>
          </cell>
          <cell r="B18" t="str">
            <v>ANALISIS DE FAC PARA DIV LOT O</v>
          </cell>
          <cell r="C18">
            <v>719.43</v>
          </cell>
        </row>
        <row r="19">
          <cell r="A19">
            <v>221</v>
          </cell>
          <cell r="B19" t="str">
            <v>LIC USO SUELO ALIN N. OFIC COM</v>
          </cell>
          <cell r="C19">
            <v>1789.73</v>
          </cell>
        </row>
        <row r="20">
          <cell r="A20">
            <v>228</v>
          </cell>
          <cell r="B20" t="str">
            <v>POR PERM EVENT P/ VTA DE BEB A</v>
          </cell>
          <cell r="C20">
            <v>2808.59</v>
          </cell>
        </row>
        <row r="21">
          <cell r="A21">
            <v>229</v>
          </cell>
          <cell r="B21" t="str">
            <v>CONSTANCIAS DE VALOR FISCAL</v>
          </cell>
          <cell r="C21">
            <v>726</v>
          </cell>
        </row>
        <row r="22">
          <cell r="A22">
            <v>244</v>
          </cell>
          <cell r="B22" t="str">
            <v>EXP DE LIC O PERM P/ ESTAB DE</v>
          </cell>
          <cell r="C22">
            <v>3743.57</v>
          </cell>
        </row>
        <row r="23">
          <cell r="A23">
            <v>248</v>
          </cell>
          <cell r="B23" t="str">
            <v>ESTACIONAMIENTO EX. EST. FERRO</v>
          </cell>
          <cell r="C23">
            <v>1806</v>
          </cell>
        </row>
        <row r="24">
          <cell r="A24">
            <v>249</v>
          </cell>
          <cell r="B24" t="str">
            <v>REGUL. PROR.LIC.CONT.75% DER.</v>
          </cell>
          <cell r="C24">
            <v>335.23</v>
          </cell>
        </row>
        <row r="25">
          <cell r="A25">
            <v>253</v>
          </cell>
          <cell r="B25" t="str">
            <v>ESTACIONAMIENTO EMBAJADORAS  (</v>
          </cell>
          <cell r="C25">
            <v>2019</v>
          </cell>
        </row>
        <row r="26">
          <cell r="A26">
            <v>254</v>
          </cell>
          <cell r="B26" t="str">
            <v>POR CERTIF.TERMINO DE OBRA</v>
          </cell>
          <cell r="C26">
            <v>56.89</v>
          </cell>
        </row>
        <row r="27">
          <cell r="A27">
            <v>256</v>
          </cell>
          <cell r="B27" t="str">
            <v>POR ALINEAM. N° USO HABIT</v>
          </cell>
          <cell r="C27">
            <v>9743.66</v>
          </cell>
        </row>
        <row r="28">
          <cell r="A28">
            <v>258</v>
          </cell>
          <cell r="B28" t="str">
            <v>POR ALINEM. N° USO COMERCIAL</v>
          </cell>
          <cell r="C28">
            <v>2922.57</v>
          </cell>
        </row>
        <row r="29">
          <cell r="A29">
            <v>268</v>
          </cell>
          <cell r="B29" t="str">
            <v>CASA DE LA CULTURA</v>
          </cell>
          <cell r="C29">
            <v>267.95999999999998</v>
          </cell>
        </row>
        <row r="30">
          <cell r="A30">
            <v>273</v>
          </cell>
          <cell r="B30" t="str">
            <v>PENSION EST. JARDIN EMBAJADORA</v>
          </cell>
          <cell r="C30">
            <v>3221.4</v>
          </cell>
        </row>
        <row r="31">
          <cell r="A31">
            <v>274</v>
          </cell>
          <cell r="B31" t="str">
            <v>EXTENSION DE HORARIO</v>
          </cell>
          <cell r="C31">
            <v>4083.6</v>
          </cell>
        </row>
        <row r="32">
          <cell r="A32">
            <v>275</v>
          </cell>
          <cell r="B32" t="str">
            <v>CONSTANCIAS DIRECCION DE ECOLO</v>
          </cell>
          <cell r="C32">
            <v>76.739999999999995</v>
          </cell>
        </row>
        <row r="33">
          <cell r="A33">
            <v>276</v>
          </cell>
          <cell r="B33" t="str">
            <v>CONSTANCIAS DIRECCION DE TRANS</v>
          </cell>
          <cell r="C33">
            <v>1227.8399999999999</v>
          </cell>
        </row>
        <row r="34">
          <cell r="A34">
            <v>278</v>
          </cell>
          <cell r="B34" t="str">
            <v>CONSTANCIAS QUE EXPIDAN LAS DE</v>
          </cell>
          <cell r="C34">
            <v>1074.3599999999999</v>
          </cell>
        </row>
        <row r="35">
          <cell r="A35">
            <v>289</v>
          </cell>
          <cell r="B35" t="str">
            <v>CONFORMIDAD PARA QUEMA DE FUEG</v>
          </cell>
          <cell r="C35">
            <v>115.74</v>
          </cell>
        </row>
        <row r="36">
          <cell r="A36">
            <v>290</v>
          </cell>
          <cell r="B36" t="str">
            <v>DICTAMEN DE SEGURIDAD P SEDENA</v>
          </cell>
          <cell r="C36">
            <v>456.66</v>
          </cell>
        </row>
        <row r="37">
          <cell r="A37">
            <v>293</v>
          </cell>
          <cell r="B37" t="str">
            <v>SERVICIOS EXTRAORDINARIOS</v>
          </cell>
          <cell r="C37">
            <v>296.89</v>
          </cell>
        </row>
        <row r="38">
          <cell r="A38">
            <v>295</v>
          </cell>
          <cell r="B38" t="str">
            <v>CONSTANCIA DE UBICACION DE PRE</v>
          </cell>
          <cell r="C38">
            <v>308.72000000000003</v>
          </cell>
        </row>
        <row r="39">
          <cell r="A39">
            <v>405</v>
          </cell>
          <cell r="B39" t="str">
            <v>CENTRO DE CONVIVENCIA EL ENCIN</v>
          </cell>
          <cell r="C39">
            <v>477</v>
          </cell>
        </row>
        <row r="40">
          <cell r="A40">
            <v>407</v>
          </cell>
          <cell r="B40" t="str">
            <v>MUSEO MOMIAS</v>
          </cell>
          <cell r="C40">
            <v>11361</v>
          </cell>
        </row>
        <row r="41">
          <cell r="A41">
            <v>408</v>
          </cell>
          <cell r="B41" t="str">
            <v>SALON CULTO A LA MUERTE</v>
          </cell>
          <cell r="C41">
            <v>915</v>
          </cell>
        </row>
        <row r="42">
          <cell r="A42">
            <v>410</v>
          </cell>
          <cell r="B42" t="str">
            <v>MONUMENTO AL PIPILA</v>
          </cell>
          <cell r="C42">
            <v>220</v>
          </cell>
        </row>
        <row r="43">
          <cell r="A43">
            <v>411</v>
          </cell>
          <cell r="B43" t="str">
            <v>MERCADO HIDALGO</v>
          </cell>
          <cell r="C43">
            <v>2575</v>
          </cell>
        </row>
        <row r="44">
          <cell r="A44">
            <v>412</v>
          </cell>
          <cell r="B44" t="str">
            <v>MERCADO EMBAJADORAS</v>
          </cell>
          <cell r="C44">
            <v>10850.48</v>
          </cell>
        </row>
        <row r="45">
          <cell r="A45">
            <v>414</v>
          </cell>
          <cell r="B45" t="str">
            <v>OTROS PRODUCTOS</v>
          </cell>
          <cell r="C45">
            <v>17.399999999999999</v>
          </cell>
        </row>
        <row r="46">
          <cell r="A46">
            <v>421</v>
          </cell>
          <cell r="B46" t="str">
            <v>DECLARACIONES, FORMATOS Y AVIS</v>
          </cell>
          <cell r="C46">
            <v>180</v>
          </cell>
        </row>
        <row r="47">
          <cell r="A47">
            <v>428</v>
          </cell>
          <cell r="B47" t="str">
            <v>COMERCIANTES SEMIFIJOS</v>
          </cell>
          <cell r="C47">
            <v>6990.47</v>
          </cell>
        </row>
        <row r="48">
          <cell r="A48">
            <v>431</v>
          </cell>
          <cell r="B48" t="str">
            <v>LOCALES MERCADO EMBAJADORAS</v>
          </cell>
          <cell r="C48">
            <v>406</v>
          </cell>
        </row>
        <row r="49">
          <cell r="A49">
            <v>433</v>
          </cell>
          <cell r="B49" t="str">
            <v>SOBRANTES</v>
          </cell>
          <cell r="C49">
            <v>4.22</v>
          </cell>
        </row>
        <row r="50">
          <cell r="A50">
            <v>437</v>
          </cell>
          <cell r="B50" t="str">
            <v>SANITARIOS MDO. EMBAJADORAS</v>
          </cell>
          <cell r="C50">
            <v>1084</v>
          </cell>
        </row>
        <row r="51">
          <cell r="A51">
            <v>438</v>
          </cell>
          <cell r="B51" t="str">
            <v>SANITARIOS MDO. HIDALGO</v>
          </cell>
          <cell r="C51">
            <v>2088</v>
          </cell>
        </row>
        <row r="52">
          <cell r="A52">
            <v>439</v>
          </cell>
          <cell r="B52" t="str">
            <v>SANITARIOS JARDIN REFORMA</v>
          </cell>
          <cell r="C52">
            <v>648</v>
          </cell>
        </row>
        <row r="53">
          <cell r="A53">
            <v>443</v>
          </cell>
          <cell r="B53" t="str">
            <v>SANITARIOS FERROCARRIL</v>
          </cell>
          <cell r="C53">
            <v>452</v>
          </cell>
        </row>
        <row r="54">
          <cell r="A54">
            <v>445</v>
          </cell>
          <cell r="B54" t="str">
            <v>SANITARIOS MUSEO MOMIAS</v>
          </cell>
          <cell r="C54">
            <v>364</v>
          </cell>
        </row>
        <row r="55">
          <cell r="A55">
            <v>447</v>
          </cell>
          <cell r="B55" t="str">
            <v>LAS CALAS</v>
          </cell>
          <cell r="C55">
            <v>90</v>
          </cell>
        </row>
        <row r="56">
          <cell r="A56">
            <v>455</v>
          </cell>
          <cell r="B56" t="str">
            <v>INFRAESTRUCTURA TELEFONICA</v>
          </cell>
          <cell r="C56">
            <v>41335</v>
          </cell>
        </row>
        <row r="57">
          <cell r="A57">
            <v>470</v>
          </cell>
          <cell r="B57" t="str">
            <v>LOCALES ESTACION</v>
          </cell>
          <cell r="C57">
            <v>1329</v>
          </cell>
        </row>
        <row r="58">
          <cell r="A58">
            <v>472</v>
          </cell>
          <cell r="B58" t="str">
            <v>MERCADO GAVIRA</v>
          </cell>
          <cell r="C58">
            <v>2959.95</v>
          </cell>
        </row>
        <row r="59">
          <cell r="A59">
            <v>476</v>
          </cell>
          <cell r="B59" t="str">
            <v>PADRON DE PERITOS FISCALES</v>
          </cell>
          <cell r="C59">
            <v>726</v>
          </cell>
        </row>
        <row r="60">
          <cell r="A60">
            <v>477</v>
          </cell>
          <cell r="B60" t="str">
            <v>PADRON DIRECTOR RESPONSABLE DE</v>
          </cell>
          <cell r="C60">
            <v>2580</v>
          </cell>
        </row>
        <row r="61">
          <cell r="A61">
            <v>482</v>
          </cell>
          <cell r="B61" t="str">
            <v>CALLEJONEADAS</v>
          </cell>
          <cell r="C61">
            <v>2400</v>
          </cell>
        </row>
        <row r="62">
          <cell r="A62">
            <v>484</v>
          </cell>
          <cell r="B62" t="str">
            <v>PERMISO PARA ESPECTÁCULOS O CE</v>
          </cell>
          <cell r="C62">
            <v>209</v>
          </cell>
        </row>
        <row r="63">
          <cell r="A63">
            <v>491</v>
          </cell>
          <cell r="B63" t="str">
            <v>ESTRUCTURAS, CONSTRUCCIONES O</v>
          </cell>
          <cell r="C63">
            <v>192.5</v>
          </cell>
        </row>
        <row r="64">
          <cell r="A64">
            <v>502</v>
          </cell>
          <cell r="B64" t="str">
            <v>RECARGOS OTROS IMPTOS Y DERECH</v>
          </cell>
          <cell r="C64">
            <v>2849.87</v>
          </cell>
        </row>
        <row r="65">
          <cell r="A65">
            <v>507</v>
          </cell>
          <cell r="B65" t="str">
            <v>INF AL BANDO POLICIA Y BUEN GO</v>
          </cell>
          <cell r="C65">
            <v>350</v>
          </cell>
        </row>
        <row r="66">
          <cell r="A66">
            <v>508</v>
          </cell>
          <cell r="B66" t="str">
            <v>INF LEY DE TRANSITO Y SU REGLA</v>
          </cell>
          <cell r="C66">
            <v>15355</v>
          </cell>
        </row>
        <row r="67">
          <cell r="A67">
            <v>509</v>
          </cell>
          <cell r="B67" t="str">
            <v>EXTEMP VERIFICACION AMB VEHICU</v>
          </cell>
          <cell r="C67">
            <v>1408</v>
          </cell>
        </row>
        <row r="68">
          <cell r="A68">
            <v>511</v>
          </cell>
          <cell r="B68" t="str">
            <v>ADMTVAS NO FISCALES * MPALES*</v>
          </cell>
          <cell r="C68">
            <v>1772.4</v>
          </cell>
        </row>
        <row r="69">
          <cell r="A69">
            <v>526</v>
          </cell>
          <cell r="B69" t="str">
            <v>RESPUESTA DE AYUNTAMIENTO</v>
          </cell>
          <cell r="C69">
            <v>614</v>
          </cell>
        </row>
        <row r="70">
          <cell r="A70">
            <v>536</v>
          </cell>
          <cell r="B70" t="str">
            <v>PADRON DE PROVEEDORES</v>
          </cell>
          <cell r="C70">
            <v>309</v>
          </cell>
        </row>
        <row r="71">
          <cell r="A71">
            <v>714</v>
          </cell>
          <cell r="B71" t="str">
            <v>FONDO DE PAVIMENTACION Y ESPAC</v>
          </cell>
          <cell r="C71">
            <v>1166974.1200000001</v>
          </cell>
        </row>
        <row r="72">
          <cell r="A72">
            <v>716</v>
          </cell>
          <cell r="B72" t="str">
            <v>MIGRANTES 3X1</v>
          </cell>
          <cell r="C72">
            <v>55000</v>
          </cell>
        </row>
        <row r="73">
          <cell r="A73">
            <v>888</v>
          </cell>
          <cell r="B73" t="str">
            <v>COBROS SIMAPAG</v>
          </cell>
          <cell r="C73">
            <v>3615</v>
          </cell>
        </row>
      </sheetData>
      <sheetData sheetId="111" refreshError="1">
        <row r="1">
          <cell r="A1">
            <v>203</v>
          </cell>
          <cell r="B1" t="str">
            <v>PANTEONES CIUDAD</v>
          </cell>
          <cell r="C1">
            <v>1957.96</v>
          </cell>
        </row>
        <row r="2">
          <cell r="A2">
            <v>433</v>
          </cell>
          <cell r="B2" t="str">
            <v>SOBRANTES</v>
          </cell>
          <cell r="C2">
            <v>0.04</v>
          </cell>
        </row>
        <row r="3">
          <cell r="A3">
            <v>447</v>
          </cell>
          <cell r="B3" t="str">
            <v>LAS CALAS</v>
          </cell>
          <cell r="C3">
            <v>200</v>
          </cell>
        </row>
        <row r="4">
          <cell r="A4">
            <v>507</v>
          </cell>
          <cell r="B4" t="str">
            <v>INF AL BANDO POLICIA Y BUEN GO</v>
          </cell>
          <cell r="C4">
            <v>1850</v>
          </cell>
        </row>
        <row r="5">
          <cell r="A5">
            <v>508</v>
          </cell>
          <cell r="B5" t="str">
            <v>INF LEY DE TRANSITO Y SU REGLA</v>
          </cell>
          <cell r="C5">
            <v>1240.53</v>
          </cell>
        </row>
      </sheetData>
      <sheetData sheetId="112" refreshError="1">
        <row r="1">
          <cell r="A1">
            <v>1</v>
          </cell>
          <cell r="B1" t="str">
            <v>IMPTO. PREDIAL URBANO CORRIENT</v>
          </cell>
          <cell r="C1">
            <v>8369.2199999999993</v>
          </cell>
        </row>
        <row r="2">
          <cell r="A2">
            <v>2</v>
          </cell>
          <cell r="B2" t="str">
            <v>IMPTO. PREDIAL RUSTICO CORRIEN</v>
          </cell>
          <cell r="C2">
            <v>1195</v>
          </cell>
        </row>
        <row r="3">
          <cell r="A3">
            <v>4</v>
          </cell>
          <cell r="B3" t="str">
            <v>RECARGOS 3%</v>
          </cell>
          <cell r="C3">
            <v>12608.8</v>
          </cell>
        </row>
        <row r="4">
          <cell r="A4">
            <v>7</v>
          </cell>
          <cell r="B4" t="str">
            <v>IMPTO. PREDIAL URBANO REZAGO</v>
          </cell>
          <cell r="C4">
            <v>22728.62</v>
          </cell>
        </row>
        <row r="5">
          <cell r="A5">
            <v>8</v>
          </cell>
          <cell r="B5" t="str">
            <v>IMPTO. PREDIAL RUSTICO REZAGO</v>
          </cell>
          <cell r="C5">
            <v>3026.85</v>
          </cell>
        </row>
        <row r="6">
          <cell r="A6">
            <v>13</v>
          </cell>
          <cell r="B6" t="str">
            <v>HONORARIOS DE COBRANZA</v>
          </cell>
          <cell r="C6">
            <v>1944.91</v>
          </cell>
        </row>
        <row r="7">
          <cell r="A7">
            <v>14</v>
          </cell>
          <cell r="B7" t="str">
            <v>C.O.A. 20%</v>
          </cell>
          <cell r="C7">
            <v>131.5</v>
          </cell>
        </row>
        <row r="8">
          <cell r="A8">
            <v>103</v>
          </cell>
          <cell r="B8" t="str">
            <v>TRASLACION DE DOMINIO</v>
          </cell>
          <cell r="C8">
            <v>7876.14</v>
          </cell>
        </row>
        <row r="9">
          <cell r="A9">
            <v>104</v>
          </cell>
          <cell r="B9" t="str">
            <v>SOBRE DIVISION Y LOTIFICACION</v>
          </cell>
          <cell r="C9">
            <v>140.56</v>
          </cell>
        </row>
        <row r="10">
          <cell r="A10">
            <v>112</v>
          </cell>
          <cell r="B10" t="str">
            <v>ESPECTACULOS PUBLICOS PERMANEN</v>
          </cell>
          <cell r="C10">
            <v>7580.65</v>
          </cell>
        </row>
        <row r="11">
          <cell r="A11">
            <v>200</v>
          </cell>
          <cell r="B11" t="str">
            <v>RASTRO</v>
          </cell>
          <cell r="C11">
            <v>4411.29</v>
          </cell>
        </row>
        <row r="12">
          <cell r="A12">
            <v>203</v>
          </cell>
          <cell r="B12" t="str">
            <v>PANTEONES CIUDAD</v>
          </cell>
          <cell r="C12">
            <v>579.6</v>
          </cell>
        </row>
        <row r="13">
          <cell r="A13">
            <v>204</v>
          </cell>
          <cell r="B13" t="str">
            <v>PANTEONES COMUNIDADES</v>
          </cell>
          <cell r="C13">
            <v>1403.87</v>
          </cell>
        </row>
        <row r="14">
          <cell r="A14">
            <v>205</v>
          </cell>
          <cell r="B14" t="str">
            <v>ESTACIONAMIENTO MUSEO MOMIAS</v>
          </cell>
          <cell r="C14">
            <v>134</v>
          </cell>
        </row>
        <row r="15">
          <cell r="A15">
            <v>206</v>
          </cell>
          <cell r="B15" t="str">
            <v>ESTACIONAMIENTO MERCADO HIDALG</v>
          </cell>
          <cell r="C15">
            <v>808</v>
          </cell>
        </row>
        <row r="16">
          <cell r="A16">
            <v>217</v>
          </cell>
          <cell r="B16" t="str">
            <v>ANALISIS DE FAC PARA DIV LOT O</v>
          </cell>
          <cell r="C16">
            <v>479.62</v>
          </cell>
        </row>
        <row r="17">
          <cell r="A17">
            <v>229</v>
          </cell>
          <cell r="B17" t="str">
            <v>CONSTANCIAS DE VALOR FISCAL</v>
          </cell>
          <cell r="C17">
            <v>1209.31</v>
          </cell>
        </row>
        <row r="18">
          <cell r="A18">
            <v>244</v>
          </cell>
          <cell r="B18" t="str">
            <v>EXP DE LIC O PERM P/ ESTAB DE</v>
          </cell>
          <cell r="C18">
            <v>77.59</v>
          </cell>
        </row>
        <row r="19">
          <cell r="A19">
            <v>248</v>
          </cell>
          <cell r="B19" t="str">
            <v>ESTACIONAMIENTO EX. EST. FERRO</v>
          </cell>
          <cell r="C19">
            <v>786</v>
          </cell>
        </row>
        <row r="20">
          <cell r="A20">
            <v>253</v>
          </cell>
          <cell r="B20" t="str">
            <v>ESTACIONAMIENTO EMBAJADORAS  (</v>
          </cell>
          <cell r="C20">
            <v>2283</v>
          </cell>
        </row>
        <row r="21">
          <cell r="A21">
            <v>256</v>
          </cell>
          <cell r="B21" t="str">
            <v>POR ALINEAM. N° USO HABIT</v>
          </cell>
          <cell r="C21">
            <v>1719.62</v>
          </cell>
        </row>
        <row r="22">
          <cell r="A22">
            <v>268</v>
          </cell>
          <cell r="B22" t="str">
            <v>CASA DE LA CULTURA</v>
          </cell>
          <cell r="C22">
            <v>178.65</v>
          </cell>
        </row>
        <row r="23">
          <cell r="A23">
            <v>274</v>
          </cell>
          <cell r="B23" t="str">
            <v>EXTENSION DE HORARIO</v>
          </cell>
          <cell r="C23">
            <v>12931.4</v>
          </cell>
        </row>
        <row r="24">
          <cell r="A24">
            <v>276</v>
          </cell>
          <cell r="B24" t="str">
            <v>CONSTANCIAS DIRECCION DE TRANS</v>
          </cell>
          <cell r="C24">
            <v>383.7</v>
          </cell>
        </row>
        <row r="25">
          <cell r="A25">
            <v>278</v>
          </cell>
          <cell r="B25" t="str">
            <v>CONSTANCIAS QUE EXPIDAN LAS DE</v>
          </cell>
          <cell r="C25">
            <v>76.739999999999995</v>
          </cell>
        </row>
        <row r="26">
          <cell r="A26">
            <v>280</v>
          </cell>
          <cell r="B26" t="str">
            <v>SERVICIOS CONTROL CANINO</v>
          </cell>
          <cell r="C26">
            <v>229.32</v>
          </cell>
        </row>
        <row r="27">
          <cell r="A27">
            <v>295</v>
          </cell>
          <cell r="B27" t="str">
            <v>CONSTANCIA DE UBICACION DE PRE</v>
          </cell>
          <cell r="C27">
            <v>308.72000000000003</v>
          </cell>
        </row>
        <row r="28">
          <cell r="A28">
            <v>400</v>
          </cell>
          <cell r="B28" t="str">
            <v>LOCALES PRESA DE LA OLLA</v>
          </cell>
          <cell r="C28">
            <v>614</v>
          </cell>
        </row>
        <row r="29">
          <cell r="A29">
            <v>405</v>
          </cell>
          <cell r="B29" t="str">
            <v>CENTRO DE CONVIVENCIA EL ENCIN</v>
          </cell>
          <cell r="C29">
            <v>407</v>
          </cell>
        </row>
        <row r="30">
          <cell r="A30">
            <v>407</v>
          </cell>
          <cell r="B30" t="str">
            <v>MUSEO MOMIAS</v>
          </cell>
          <cell r="C30">
            <v>12984</v>
          </cell>
        </row>
        <row r="31">
          <cell r="A31">
            <v>408</v>
          </cell>
          <cell r="B31" t="str">
            <v>SALON CULTO A LA MUERTE</v>
          </cell>
          <cell r="C31">
            <v>735</v>
          </cell>
        </row>
        <row r="32">
          <cell r="A32">
            <v>410</v>
          </cell>
          <cell r="B32" t="str">
            <v>MONUMENTO AL PIPILA</v>
          </cell>
          <cell r="C32">
            <v>250</v>
          </cell>
        </row>
        <row r="33">
          <cell r="A33">
            <v>411</v>
          </cell>
          <cell r="B33" t="str">
            <v>MERCADO HIDALGO</v>
          </cell>
          <cell r="C33">
            <v>5939</v>
          </cell>
        </row>
        <row r="34">
          <cell r="A34">
            <v>412</v>
          </cell>
          <cell r="B34" t="str">
            <v>MERCADO EMBAJADORAS</v>
          </cell>
          <cell r="C34">
            <v>6374.21</v>
          </cell>
        </row>
        <row r="35">
          <cell r="A35">
            <v>426</v>
          </cell>
          <cell r="B35" t="str">
            <v>AREAS OCUP POR HOT, REST, BARE</v>
          </cell>
          <cell r="C35">
            <v>7155</v>
          </cell>
        </row>
        <row r="36">
          <cell r="A36">
            <v>428</v>
          </cell>
          <cell r="B36" t="str">
            <v>COMERCIANTES SEMIFIJOS</v>
          </cell>
          <cell r="C36">
            <v>22081.63</v>
          </cell>
        </row>
        <row r="37">
          <cell r="A37">
            <v>433</v>
          </cell>
          <cell r="B37" t="str">
            <v>SOBRANTES</v>
          </cell>
          <cell r="C37">
            <v>4.71</v>
          </cell>
        </row>
        <row r="38">
          <cell r="A38">
            <v>437</v>
          </cell>
          <cell r="B38" t="str">
            <v>SANITARIOS MDO. EMBAJADORAS</v>
          </cell>
          <cell r="C38">
            <v>788</v>
          </cell>
        </row>
        <row r="39">
          <cell r="A39">
            <v>438</v>
          </cell>
          <cell r="B39" t="str">
            <v>SANITARIOS MDO. HIDALGO</v>
          </cell>
          <cell r="C39">
            <v>1312</v>
          </cell>
        </row>
        <row r="40">
          <cell r="A40">
            <v>439</v>
          </cell>
          <cell r="B40" t="str">
            <v>SANITARIOS JARDIN REFORMA</v>
          </cell>
          <cell r="C40">
            <v>676</v>
          </cell>
        </row>
        <row r="41">
          <cell r="A41">
            <v>443</v>
          </cell>
          <cell r="B41" t="str">
            <v>SANITARIOS FERROCARRIL</v>
          </cell>
          <cell r="C41">
            <v>736</v>
          </cell>
        </row>
        <row r="42">
          <cell r="A42">
            <v>445</v>
          </cell>
          <cell r="B42" t="str">
            <v>SANITARIOS MUSEO MOMIAS</v>
          </cell>
          <cell r="C42">
            <v>232</v>
          </cell>
        </row>
        <row r="43">
          <cell r="A43">
            <v>447</v>
          </cell>
          <cell r="B43" t="str">
            <v>LAS CALAS</v>
          </cell>
          <cell r="C43">
            <v>200</v>
          </cell>
        </row>
        <row r="44">
          <cell r="A44">
            <v>454</v>
          </cell>
          <cell r="B44" t="str">
            <v>FIESTAS TRADICIONALES</v>
          </cell>
          <cell r="C44">
            <v>142</v>
          </cell>
        </row>
        <row r="45">
          <cell r="A45">
            <v>463</v>
          </cell>
          <cell r="B45" t="str">
            <v>SALIDA DE GRUAS</v>
          </cell>
          <cell r="C45">
            <v>228</v>
          </cell>
        </row>
        <row r="46">
          <cell r="A46">
            <v>464</v>
          </cell>
          <cell r="B46" t="str">
            <v>ARRASTRE DE VEHICULOS INFRACCI</v>
          </cell>
          <cell r="C46">
            <v>64</v>
          </cell>
        </row>
        <row r="47">
          <cell r="A47">
            <v>485</v>
          </cell>
          <cell r="B47" t="str">
            <v>SELLADO DE BOLETOS</v>
          </cell>
          <cell r="C47">
            <v>412</v>
          </cell>
        </row>
        <row r="48">
          <cell r="A48">
            <v>502</v>
          </cell>
          <cell r="B48" t="str">
            <v>RECARGOS OTROS IMPTOS Y DERECH</v>
          </cell>
          <cell r="C48">
            <v>1297.83</v>
          </cell>
        </row>
        <row r="49">
          <cell r="A49">
            <v>506</v>
          </cell>
          <cell r="B49" t="str">
            <v>INFRACCIONES DIRECCION DE FISC</v>
          </cell>
          <cell r="C49">
            <v>886.2</v>
          </cell>
        </row>
        <row r="50">
          <cell r="A50">
            <v>507</v>
          </cell>
          <cell r="B50" t="str">
            <v>INF AL BANDO POLICIA Y BUEN GO</v>
          </cell>
          <cell r="C50">
            <v>1000</v>
          </cell>
        </row>
        <row r="51">
          <cell r="A51">
            <v>508</v>
          </cell>
          <cell r="B51" t="str">
            <v>INF LEY DE TRANSITO Y SU REGLA</v>
          </cell>
          <cell r="C51">
            <v>11329.43</v>
          </cell>
        </row>
        <row r="52">
          <cell r="A52">
            <v>719</v>
          </cell>
          <cell r="B52" t="str">
            <v>FONDOS MIXTOS</v>
          </cell>
          <cell r="C52">
            <v>1250</v>
          </cell>
        </row>
      </sheetData>
      <sheetData sheetId="113" refreshError="1">
        <row r="1">
          <cell r="A1">
            <v>1</v>
          </cell>
          <cell r="B1" t="str">
            <v>IMPTO. PREDIAL URBANO CORRIENT</v>
          </cell>
          <cell r="C1">
            <v>9295.7099999999991</v>
          </cell>
        </row>
        <row r="2">
          <cell r="A2">
            <v>2</v>
          </cell>
          <cell r="B2" t="str">
            <v>IMPTO. PREDIAL RUSTICO CORRIEN</v>
          </cell>
          <cell r="C2">
            <v>3305.23</v>
          </cell>
        </row>
        <row r="3">
          <cell r="A3">
            <v>4</v>
          </cell>
          <cell r="B3" t="str">
            <v>RECARGOS *3%*</v>
          </cell>
          <cell r="C3">
            <v>7505.37</v>
          </cell>
        </row>
        <row r="4">
          <cell r="A4">
            <v>7</v>
          </cell>
          <cell r="B4" t="str">
            <v>IMPTO. PREDIAL URBANO REZAGO</v>
          </cell>
          <cell r="C4">
            <v>7982.21</v>
          </cell>
        </row>
        <row r="5">
          <cell r="A5">
            <v>8</v>
          </cell>
          <cell r="B5" t="str">
            <v>IMPTO. PREDIAL RUSTICO REZAGO</v>
          </cell>
          <cell r="C5">
            <v>3137.8</v>
          </cell>
        </row>
        <row r="6">
          <cell r="A6">
            <v>13</v>
          </cell>
          <cell r="B6" t="str">
            <v>HONORARIOS DE COBRANZA</v>
          </cell>
          <cell r="C6">
            <v>2661.48</v>
          </cell>
        </row>
        <row r="7">
          <cell r="A7">
            <v>14</v>
          </cell>
          <cell r="B7" t="str">
            <v>C.O.A.*20%*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8970.5300000000007</v>
          </cell>
        </row>
        <row r="9">
          <cell r="A9">
            <v>104</v>
          </cell>
          <cell r="B9" t="str">
            <v>SOBRE DIVISION Y LOTIFICACION</v>
          </cell>
          <cell r="C9">
            <v>3624.35</v>
          </cell>
        </row>
        <row r="10">
          <cell r="A10">
            <v>107</v>
          </cell>
          <cell r="B10" t="str">
            <v>VIDEO JUEGOS Y FUT-BOLITOS</v>
          </cell>
          <cell r="C10">
            <v>178</v>
          </cell>
        </row>
        <row r="11">
          <cell r="A11">
            <v>200</v>
          </cell>
          <cell r="B11" t="str">
            <v>RASTRO</v>
          </cell>
          <cell r="C11">
            <v>3149.57</v>
          </cell>
        </row>
        <row r="12">
          <cell r="A12">
            <v>203</v>
          </cell>
          <cell r="B12" t="str">
            <v>PANTEONES CIUDAD</v>
          </cell>
          <cell r="C12">
            <v>2041.68</v>
          </cell>
        </row>
        <row r="13">
          <cell r="A13">
            <v>205</v>
          </cell>
          <cell r="B13" t="str">
            <v>ESTACIONAMIENTO MUSEO MOMIAS</v>
          </cell>
          <cell r="C13">
            <v>316</v>
          </cell>
        </row>
        <row r="14">
          <cell r="A14">
            <v>206</v>
          </cell>
          <cell r="B14" t="str">
            <v>ESTACIONAMIENTO MERCADO HIDALG</v>
          </cell>
          <cell r="C14">
            <v>808</v>
          </cell>
        </row>
        <row r="15">
          <cell r="A15">
            <v>210</v>
          </cell>
          <cell r="B15" t="str">
            <v>POR LIC. DE CONST. Y AMPLIACIO</v>
          </cell>
          <cell r="C15">
            <v>596.25</v>
          </cell>
        </row>
        <row r="16">
          <cell r="A16">
            <v>211</v>
          </cell>
          <cell r="B16" t="str">
            <v>POR LIC DE REGULARIZACION DE C</v>
          </cell>
          <cell r="C16">
            <v>868.59</v>
          </cell>
        </row>
        <row r="17">
          <cell r="A17">
            <v>217</v>
          </cell>
          <cell r="B17" t="str">
            <v>ANALISIS DE FAC PARA DIV LOT O</v>
          </cell>
          <cell r="C17">
            <v>959.24</v>
          </cell>
        </row>
        <row r="18">
          <cell r="A18">
            <v>221</v>
          </cell>
          <cell r="B18" t="str">
            <v>LIC USO SUELO ALIN N. OFIC COM</v>
          </cell>
          <cell r="C18">
            <v>1026.56</v>
          </cell>
        </row>
        <row r="19">
          <cell r="A19">
            <v>229</v>
          </cell>
          <cell r="B19" t="str">
            <v>CONSTANCIAS DE VALOR FISCAL</v>
          </cell>
          <cell r="C19">
            <v>1814.54</v>
          </cell>
        </row>
        <row r="20">
          <cell r="A20">
            <v>248</v>
          </cell>
          <cell r="B20" t="str">
            <v>ESTACIONAMIENTO EX. EST. FERRO</v>
          </cell>
          <cell r="C20">
            <v>679</v>
          </cell>
        </row>
        <row r="21">
          <cell r="A21">
            <v>253</v>
          </cell>
          <cell r="B21" t="str">
            <v>ESTACIONAMIENTO EMBAJADORAS  (</v>
          </cell>
          <cell r="C21">
            <v>2131</v>
          </cell>
        </row>
        <row r="22">
          <cell r="A22">
            <v>254</v>
          </cell>
          <cell r="B22" t="str">
            <v>POR CERTIF.TERMINO DE OBRA</v>
          </cell>
          <cell r="C22">
            <v>341.65</v>
          </cell>
        </row>
        <row r="23">
          <cell r="A23">
            <v>256</v>
          </cell>
          <cell r="B23" t="str">
            <v>POR ALINEAM. N° USO HABIT</v>
          </cell>
          <cell r="C23">
            <v>8211.06</v>
          </cell>
        </row>
        <row r="24">
          <cell r="A24">
            <v>266</v>
          </cell>
          <cell r="B24" t="str">
            <v>DICTAMEN DE FACTIBILIDAD PROTE</v>
          </cell>
          <cell r="C24">
            <v>407.6</v>
          </cell>
        </row>
        <row r="25">
          <cell r="A25">
            <v>271</v>
          </cell>
          <cell r="B25" t="str">
            <v>PENSION EST. MUSEO DE MOMIAS</v>
          </cell>
          <cell r="C25">
            <v>382.2</v>
          </cell>
        </row>
        <row r="26">
          <cell r="A26">
            <v>273</v>
          </cell>
          <cell r="B26" t="str">
            <v>PENSION EST. JARDIN EMBAJADORA</v>
          </cell>
          <cell r="C26">
            <v>1856.4</v>
          </cell>
        </row>
        <row r="27">
          <cell r="A27">
            <v>274</v>
          </cell>
          <cell r="B27" t="str">
            <v>EXTENSION DE HORARIO</v>
          </cell>
          <cell r="C27">
            <v>36071.800000000003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997.62</v>
          </cell>
        </row>
        <row r="30">
          <cell r="A30">
            <v>278</v>
          </cell>
          <cell r="B30" t="str">
            <v>CONSTANCIAS QUE EXPIDAN LAS DE</v>
          </cell>
          <cell r="C30">
            <v>844.14</v>
          </cell>
        </row>
        <row r="31">
          <cell r="A31">
            <v>288</v>
          </cell>
          <cell r="B31" t="str">
            <v>ANALISIS DE RIESGOS</v>
          </cell>
          <cell r="C31">
            <v>476.17</v>
          </cell>
        </row>
        <row r="32">
          <cell r="A32">
            <v>289</v>
          </cell>
          <cell r="B32" t="str">
            <v>CONFORMIDAD PARA QUEMA DE FUEG</v>
          </cell>
          <cell r="C32">
            <v>115.74</v>
          </cell>
        </row>
        <row r="33">
          <cell r="A33">
            <v>295</v>
          </cell>
          <cell r="B33" t="str">
            <v>CONSTANCIA DE UBICACION DE PRE</v>
          </cell>
          <cell r="C33">
            <v>308.72000000000003</v>
          </cell>
        </row>
        <row r="34">
          <cell r="A34">
            <v>405</v>
          </cell>
          <cell r="B34" t="str">
            <v>CENTRO DE CONVIVENCIA EL ENCIN</v>
          </cell>
          <cell r="C34">
            <v>351</v>
          </cell>
        </row>
        <row r="35">
          <cell r="A35">
            <v>407</v>
          </cell>
          <cell r="B35" t="str">
            <v>MUSEO MOMIAS</v>
          </cell>
          <cell r="C35">
            <v>20110</v>
          </cell>
        </row>
        <row r="36">
          <cell r="A36">
            <v>408</v>
          </cell>
          <cell r="B36" t="str">
            <v>SALON CULTO A LA MUERTE</v>
          </cell>
          <cell r="C36">
            <v>885</v>
          </cell>
        </row>
        <row r="37">
          <cell r="A37">
            <v>410</v>
          </cell>
          <cell r="B37" t="str">
            <v>MONUMENTO AL PIPILA</v>
          </cell>
          <cell r="C37">
            <v>440</v>
          </cell>
        </row>
        <row r="38">
          <cell r="A38">
            <v>411</v>
          </cell>
          <cell r="B38" t="str">
            <v>MERCADO HIDALGO</v>
          </cell>
          <cell r="C38">
            <v>14869</v>
          </cell>
        </row>
        <row r="39">
          <cell r="A39">
            <v>412</v>
          </cell>
          <cell r="B39" t="str">
            <v>MERCADO EMBAJADORAS</v>
          </cell>
          <cell r="C39">
            <v>4100.0200000000004</v>
          </cell>
        </row>
        <row r="40">
          <cell r="A40">
            <v>414</v>
          </cell>
          <cell r="B40" t="str">
            <v>OTROS PRODUCTOS</v>
          </cell>
          <cell r="C40">
            <v>15933.44</v>
          </cell>
        </row>
        <row r="41">
          <cell r="A41">
            <v>421</v>
          </cell>
          <cell r="B41" t="str">
            <v>DECLARACIONES, FORMATOS Y AVIS</v>
          </cell>
          <cell r="C41">
            <v>18</v>
          </cell>
        </row>
        <row r="42">
          <cell r="A42">
            <v>426</v>
          </cell>
          <cell r="B42" t="str">
            <v>AREAS OCUP POR HOT, REST, BARE</v>
          </cell>
          <cell r="C42">
            <v>7155</v>
          </cell>
        </row>
        <row r="43">
          <cell r="A43">
            <v>428</v>
          </cell>
          <cell r="B43" t="str">
            <v>COMERCIANTES SEMIFIJOS</v>
          </cell>
          <cell r="C43">
            <v>9598.52</v>
          </cell>
        </row>
        <row r="44">
          <cell r="A44">
            <v>433</v>
          </cell>
          <cell r="B44" t="str">
            <v>SOBRANTES</v>
          </cell>
          <cell r="C44">
            <v>49.2</v>
          </cell>
        </row>
        <row r="45">
          <cell r="A45">
            <v>437</v>
          </cell>
          <cell r="B45" t="str">
            <v>SANITARIOS MDO. EMBAJADORAS</v>
          </cell>
          <cell r="C45">
            <v>868</v>
          </cell>
        </row>
        <row r="46">
          <cell r="A46">
            <v>438</v>
          </cell>
          <cell r="B46" t="str">
            <v>SANITARIOS MDO. HIDALGO</v>
          </cell>
          <cell r="C46">
            <v>1204</v>
          </cell>
        </row>
        <row r="47">
          <cell r="A47">
            <v>439</v>
          </cell>
          <cell r="B47" t="str">
            <v>SANITARIOS JARDIN REFORMA</v>
          </cell>
          <cell r="C47">
            <v>556</v>
          </cell>
        </row>
        <row r="48">
          <cell r="A48">
            <v>443</v>
          </cell>
          <cell r="B48" t="str">
            <v>SANITARIOS FERROCARRIL</v>
          </cell>
          <cell r="C48">
            <v>708</v>
          </cell>
        </row>
        <row r="49">
          <cell r="A49">
            <v>445</v>
          </cell>
          <cell r="B49" t="str">
            <v>SANITARIOS MUSEO MOMIAS</v>
          </cell>
          <cell r="C49">
            <v>508</v>
          </cell>
        </row>
        <row r="50">
          <cell r="A50">
            <v>447</v>
          </cell>
          <cell r="B50" t="str">
            <v>LAS CALAS</v>
          </cell>
          <cell r="C50">
            <v>200</v>
          </cell>
        </row>
        <row r="51">
          <cell r="A51">
            <v>454</v>
          </cell>
          <cell r="B51" t="str">
            <v>FIESTAS TRADICIONALES</v>
          </cell>
          <cell r="C51">
            <v>497</v>
          </cell>
        </row>
        <row r="52">
          <cell r="A52">
            <v>455</v>
          </cell>
          <cell r="B52" t="str">
            <v>INFRAESTRUCTURA TELEFONICA</v>
          </cell>
          <cell r="C52">
            <v>23142.93</v>
          </cell>
        </row>
        <row r="53">
          <cell r="A53">
            <v>463</v>
          </cell>
          <cell r="B53" t="str">
            <v>SALIDA DE GRUAS</v>
          </cell>
          <cell r="C53">
            <v>228</v>
          </cell>
        </row>
        <row r="54">
          <cell r="A54">
            <v>470</v>
          </cell>
          <cell r="B54" t="str">
            <v>LOCALES ESTACION</v>
          </cell>
          <cell r="C54">
            <v>1329</v>
          </cell>
        </row>
        <row r="55">
          <cell r="A55">
            <v>484</v>
          </cell>
          <cell r="B55" t="str">
            <v>PERMISO PARA ESPECTÁCULOS O CE</v>
          </cell>
          <cell r="C55">
            <v>836</v>
          </cell>
        </row>
        <row r="56">
          <cell r="A56">
            <v>493</v>
          </cell>
          <cell r="B56" t="str">
            <v>RENOVACION PERMISO P/ USO VIA</v>
          </cell>
          <cell r="C56">
            <v>358</v>
          </cell>
        </row>
        <row r="57">
          <cell r="A57">
            <v>502</v>
          </cell>
          <cell r="B57" t="str">
            <v>RECARGOS OTROS IMPTOS Y DERECH</v>
          </cell>
          <cell r="C57">
            <v>1407.37</v>
          </cell>
        </row>
        <row r="58">
          <cell r="A58">
            <v>504</v>
          </cell>
          <cell r="B58" t="str">
            <v>AVISO EXTEMP TERM DE OBRA</v>
          </cell>
          <cell r="C58">
            <v>1182</v>
          </cell>
        </row>
        <row r="59">
          <cell r="A59">
            <v>505</v>
          </cell>
          <cell r="B59" t="str">
            <v>INF AL REG. DE CONST Y CONSER</v>
          </cell>
          <cell r="C59">
            <v>600</v>
          </cell>
        </row>
        <row r="60">
          <cell r="A60">
            <v>506</v>
          </cell>
          <cell r="B60" t="str">
            <v>INFRACCIONES DIRECCION DE FISC</v>
          </cell>
          <cell r="C60">
            <v>590.79999999999995</v>
          </cell>
        </row>
        <row r="61">
          <cell r="A61">
            <v>507</v>
          </cell>
          <cell r="B61" t="str">
            <v>INF AL BANDO POLICIA Y BUEN GO</v>
          </cell>
          <cell r="C61">
            <v>7280</v>
          </cell>
        </row>
        <row r="62">
          <cell r="A62">
            <v>508</v>
          </cell>
          <cell r="B62" t="str">
            <v>INF LEY DE TRANSITO Y SU REGLA</v>
          </cell>
          <cell r="C62">
            <v>10307</v>
          </cell>
        </row>
        <row r="63">
          <cell r="A63">
            <v>509</v>
          </cell>
          <cell r="B63" t="str">
            <v>EXTEMP VERIFICACION AMB VEHICU</v>
          </cell>
          <cell r="C63">
            <v>1760</v>
          </cell>
        </row>
        <row r="64">
          <cell r="A64">
            <v>536</v>
          </cell>
          <cell r="B64" t="str">
            <v>PADRON DE PROVEEDORES</v>
          </cell>
          <cell r="C64">
            <v>618</v>
          </cell>
        </row>
        <row r="65">
          <cell r="A65">
            <v>605</v>
          </cell>
          <cell r="B65" t="str">
            <v>IEPS ESPECIAL DE GASOLINAS Y D</v>
          </cell>
          <cell r="C65">
            <v>413761.23</v>
          </cell>
        </row>
        <row r="66">
          <cell r="A66">
            <v>888</v>
          </cell>
          <cell r="B66" t="str">
            <v>COBROS SIMAPAG</v>
          </cell>
          <cell r="C66">
            <v>118</v>
          </cell>
        </row>
      </sheetData>
      <sheetData sheetId="114" refreshError="1">
        <row r="1">
          <cell r="A1">
            <v>1</v>
          </cell>
          <cell r="B1" t="str">
            <v>IMPTO. PREDIAL URBANO CORRIENT</v>
          </cell>
          <cell r="C1">
            <v>24733.49</v>
          </cell>
        </row>
        <row r="2">
          <cell r="A2">
            <v>2</v>
          </cell>
          <cell r="B2" t="str">
            <v>IMPTO. PREDIAL RUSTICO CORRIEN</v>
          </cell>
          <cell r="C2">
            <v>795</v>
          </cell>
        </row>
        <row r="3">
          <cell r="A3">
            <v>4</v>
          </cell>
          <cell r="B3" t="str">
            <v>RECARGOS 3%</v>
          </cell>
          <cell r="C3">
            <v>15943.98</v>
          </cell>
        </row>
        <row r="4">
          <cell r="A4">
            <v>7</v>
          </cell>
          <cell r="B4" t="str">
            <v>IMPTO. PREDIAL URBANO REZAGO</v>
          </cell>
          <cell r="C4">
            <v>54793.2</v>
          </cell>
        </row>
        <row r="5">
          <cell r="A5">
            <v>13</v>
          </cell>
          <cell r="B5" t="str">
            <v>HONORARIOS DE COBRANZA</v>
          </cell>
          <cell r="C5">
            <v>6004.04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839.44</v>
          </cell>
        </row>
        <row r="8">
          <cell r="A8">
            <v>104</v>
          </cell>
          <cell r="B8" t="str">
            <v>SOBRE DIVISION Y LOTIFICACION</v>
          </cell>
          <cell r="C8">
            <v>476.36</v>
          </cell>
        </row>
        <row r="9">
          <cell r="A9">
            <v>106</v>
          </cell>
          <cell r="B9" t="str">
            <v>BILLARES Y BOLICHES</v>
          </cell>
          <cell r="C9">
            <v>5232</v>
          </cell>
        </row>
        <row r="10">
          <cell r="A10">
            <v>110</v>
          </cell>
          <cell r="B10" t="str">
            <v>ESPECTACULOS PUBLICOS ESPORADI</v>
          </cell>
          <cell r="C10">
            <v>4020.5</v>
          </cell>
        </row>
        <row r="11">
          <cell r="A11">
            <v>112</v>
          </cell>
          <cell r="B11" t="str">
            <v>ESPECTACULOS PUBLICOS PERMANEN</v>
          </cell>
          <cell r="C11">
            <v>5111.7</v>
          </cell>
        </row>
        <row r="12">
          <cell r="A12">
            <v>200</v>
          </cell>
          <cell r="B12" t="str">
            <v>RASTRO</v>
          </cell>
          <cell r="C12">
            <v>10801.61</v>
          </cell>
        </row>
        <row r="13">
          <cell r="A13">
            <v>203</v>
          </cell>
          <cell r="B13" t="str">
            <v>PANTEONES CIUDAD</v>
          </cell>
          <cell r="C13">
            <v>3883.87</v>
          </cell>
        </row>
        <row r="14">
          <cell r="A14">
            <v>204</v>
          </cell>
          <cell r="B14" t="str">
            <v>PANTEONES COMUNIDADES</v>
          </cell>
          <cell r="C14">
            <v>3986.56</v>
          </cell>
        </row>
        <row r="15">
          <cell r="A15">
            <v>205</v>
          </cell>
          <cell r="B15" t="str">
            <v>ESTACIONAMIENTO MUSEO MOMIAS</v>
          </cell>
          <cell r="C15">
            <v>6319</v>
          </cell>
        </row>
        <row r="16">
          <cell r="A16">
            <v>206</v>
          </cell>
          <cell r="B16" t="str">
            <v>ESTACIONAMIENTO MERCADO HIDALG</v>
          </cell>
          <cell r="C16">
            <v>2432</v>
          </cell>
        </row>
        <row r="17">
          <cell r="A17">
            <v>207</v>
          </cell>
          <cell r="B17" t="str">
            <v>ESTAC.  MERCADO EMBAJADORAS</v>
          </cell>
          <cell r="C17">
            <v>888</v>
          </cell>
        </row>
        <row r="18">
          <cell r="A18">
            <v>217</v>
          </cell>
          <cell r="B18" t="str">
            <v>ANALISIS DE FAC PARA DIV LOT O</v>
          </cell>
          <cell r="C18">
            <v>959.24</v>
          </cell>
        </row>
        <row r="19">
          <cell r="A19">
            <v>221</v>
          </cell>
          <cell r="B19" t="str">
            <v>LIC USO SUELO ALIN N. OFIC COM</v>
          </cell>
          <cell r="C19">
            <v>1686.17</v>
          </cell>
        </row>
        <row r="20">
          <cell r="A20">
            <v>226</v>
          </cell>
          <cell r="B20" t="str">
            <v>AVALUOS PRAC POR PERITOS FISCA</v>
          </cell>
          <cell r="C20">
            <v>278</v>
          </cell>
        </row>
        <row r="21">
          <cell r="A21">
            <v>229</v>
          </cell>
          <cell r="B21" t="str">
            <v>CONSTANCIAS DE VALOR FISCAL</v>
          </cell>
          <cell r="C21">
            <v>1331</v>
          </cell>
        </row>
        <row r="22">
          <cell r="A22">
            <v>244</v>
          </cell>
          <cell r="B22" t="str">
            <v>EXP DE LIC O PERM P/ ESTAB DE</v>
          </cell>
          <cell r="C22">
            <v>1879.24</v>
          </cell>
        </row>
        <row r="23">
          <cell r="A23">
            <v>248</v>
          </cell>
          <cell r="B23" t="str">
            <v>ESTACIONAMIENTO EX. EST. FERRO</v>
          </cell>
          <cell r="C23">
            <v>6213</v>
          </cell>
        </row>
        <row r="24">
          <cell r="A24">
            <v>249</v>
          </cell>
          <cell r="B24" t="str">
            <v>REGUL. PROR.LIC.CONT.75% DER.</v>
          </cell>
          <cell r="C24">
            <v>67.02</v>
          </cell>
        </row>
        <row r="25">
          <cell r="A25">
            <v>253</v>
          </cell>
          <cell r="B25" t="str">
            <v>ESTACIONAMIENTO EMBAJADORAS  (</v>
          </cell>
          <cell r="C25">
            <v>6035</v>
          </cell>
        </row>
        <row r="26">
          <cell r="A26">
            <v>256</v>
          </cell>
          <cell r="B26" t="str">
            <v>POR ALINEAM. N° USO HABIT</v>
          </cell>
          <cell r="C26">
            <v>9648.0499999999993</v>
          </cell>
        </row>
        <row r="27">
          <cell r="A27">
            <v>266</v>
          </cell>
          <cell r="B27" t="str">
            <v>DICTAMEN DE FACTIBILIDAD PROTE</v>
          </cell>
          <cell r="C27">
            <v>407.6</v>
          </cell>
        </row>
        <row r="28">
          <cell r="A28">
            <v>267</v>
          </cell>
          <cell r="B28" t="str">
            <v>CONSTANCIA  DE VERIFICACION PR</v>
          </cell>
          <cell r="C28">
            <v>135.86000000000001</v>
          </cell>
        </row>
        <row r="29">
          <cell r="A29">
            <v>268</v>
          </cell>
          <cell r="B29" t="str">
            <v>CASA DE LA CULTURA</v>
          </cell>
          <cell r="C29">
            <v>178.65</v>
          </cell>
        </row>
        <row r="30">
          <cell r="A30">
            <v>276</v>
          </cell>
          <cell r="B30" t="str">
            <v>CONSTANCIAS DIRECCION DE TRANS</v>
          </cell>
          <cell r="C30">
            <v>1074.3599999999999</v>
          </cell>
        </row>
        <row r="31">
          <cell r="A31">
            <v>278</v>
          </cell>
          <cell r="B31" t="str">
            <v>CONSTANCIAS QUE EXPIDAN LAS DE</v>
          </cell>
          <cell r="C31">
            <v>767.4</v>
          </cell>
        </row>
        <row r="32">
          <cell r="A32">
            <v>282</v>
          </cell>
          <cell r="B32" t="str">
            <v>PERMISO EXTRAORDINARIO</v>
          </cell>
          <cell r="C32">
            <v>2894.08</v>
          </cell>
        </row>
        <row r="33">
          <cell r="A33">
            <v>286</v>
          </cell>
          <cell r="B33" t="str">
            <v>PERMISO SUPLETORIO DE TRANSPOR</v>
          </cell>
          <cell r="C33">
            <v>113.2</v>
          </cell>
        </row>
        <row r="34">
          <cell r="A34">
            <v>289</v>
          </cell>
          <cell r="B34" t="str">
            <v>CONFORMIDAD PARA QUEMA DE FUEG</v>
          </cell>
          <cell r="C34">
            <v>231.48</v>
          </cell>
        </row>
        <row r="35">
          <cell r="A35">
            <v>291</v>
          </cell>
          <cell r="B35" t="str">
            <v>DICTAMEN DE FACTIBILIDAD PARA</v>
          </cell>
          <cell r="C35">
            <v>1426.53</v>
          </cell>
        </row>
        <row r="36">
          <cell r="A36">
            <v>293</v>
          </cell>
          <cell r="B36" t="str">
            <v>SERVICIOS EXTRAORDINARIOS</v>
          </cell>
          <cell r="C36">
            <v>890.67</v>
          </cell>
        </row>
        <row r="37">
          <cell r="A37">
            <v>295</v>
          </cell>
          <cell r="B37" t="str">
            <v>CONSTANCIA DE UBICACION DE PRE</v>
          </cell>
          <cell r="C37">
            <v>154.36000000000001</v>
          </cell>
        </row>
        <row r="38">
          <cell r="A38">
            <v>405</v>
          </cell>
          <cell r="B38" t="str">
            <v>CENTRO DE CONVIVENCIA EL ENCIN</v>
          </cell>
          <cell r="C38">
            <v>495</v>
          </cell>
        </row>
        <row r="39">
          <cell r="A39">
            <v>407</v>
          </cell>
          <cell r="B39" t="str">
            <v>MUSEO MOMIAS</v>
          </cell>
          <cell r="C39">
            <v>495510</v>
          </cell>
        </row>
        <row r="40">
          <cell r="A40">
            <v>408</v>
          </cell>
          <cell r="B40" t="str">
            <v>SALON CULTO A LA MUERTE</v>
          </cell>
          <cell r="C40">
            <v>44010</v>
          </cell>
        </row>
        <row r="41">
          <cell r="A41">
            <v>410</v>
          </cell>
          <cell r="B41" t="str">
            <v>MONUMENTO AL PIPILA</v>
          </cell>
          <cell r="C41">
            <v>8730</v>
          </cell>
        </row>
        <row r="42">
          <cell r="A42">
            <v>411</v>
          </cell>
          <cell r="B42" t="str">
            <v>MERCADO HIDALGO</v>
          </cell>
          <cell r="C42">
            <v>30945.52</v>
          </cell>
        </row>
        <row r="43">
          <cell r="A43">
            <v>412</v>
          </cell>
          <cell r="B43" t="str">
            <v>MERCADO EMBAJADORAS</v>
          </cell>
          <cell r="C43">
            <v>4437.88</v>
          </cell>
        </row>
        <row r="44">
          <cell r="A44">
            <v>426</v>
          </cell>
          <cell r="B44" t="str">
            <v>AREAS OCUP POR HOT, REST, BARE</v>
          </cell>
          <cell r="C44">
            <v>18754.259999999998</v>
          </cell>
        </row>
        <row r="45">
          <cell r="A45">
            <v>428</v>
          </cell>
          <cell r="B45" t="str">
            <v>COMERCIANTES SEMIFIJOS</v>
          </cell>
          <cell r="C45">
            <v>9341.5499999999993</v>
          </cell>
        </row>
        <row r="46">
          <cell r="A46">
            <v>433</v>
          </cell>
          <cell r="B46" t="str">
            <v>SOBRANTES</v>
          </cell>
          <cell r="C46">
            <v>144.32</v>
          </cell>
        </row>
        <row r="47">
          <cell r="A47">
            <v>437</v>
          </cell>
          <cell r="B47" t="str">
            <v>SANITARIOS MDO. EMBAJADORAS</v>
          </cell>
          <cell r="C47">
            <v>4969</v>
          </cell>
        </row>
        <row r="48">
          <cell r="A48">
            <v>438</v>
          </cell>
          <cell r="B48" t="str">
            <v>SANITARIOS MDO. HIDALGO</v>
          </cell>
          <cell r="C48">
            <v>10048</v>
          </cell>
        </row>
        <row r="49">
          <cell r="A49">
            <v>439</v>
          </cell>
          <cell r="B49" t="str">
            <v>SANITARIOS JARDIN REFORMA</v>
          </cell>
          <cell r="C49">
            <v>1832</v>
          </cell>
        </row>
        <row r="50">
          <cell r="A50">
            <v>443</v>
          </cell>
          <cell r="B50" t="str">
            <v>SANITARIOS FERROCARRIL</v>
          </cell>
          <cell r="C50">
            <v>4584</v>
          </cell>
        </row>
        <row r="51">
          <cell r="A51">
            <v>445</v>
          </cell>
          <cell r="B51" t="str">
            <v>SANITARIOS MUSEO MOMIAS</v>
          </cell>
          <cell r="C51">
            <v>8429.5</v>
          </cell>
        </row>
        <row r="52">
          <cell r="A52">
            <v>447</v>
          </cell>
          <cell r="B52" t="str">
            <v>LAS CALAS</v>
          </cell>
          <cell r="C52">
            <v>1100</v>
          </cell>
        </row>
        <row r="53">
          <cell r="A53">
            <v>454</v>
          </cell>
          <cell r="B53" t="str">
            <v>FIESTAS TRADICIONALES</v>
          </cell>
          <cell r="C53">
            <v>13710.1</v>
          </cell>
        </row>
        <row r="54">
          <cell r="A54">
            <v>456</v>
          </cell>
          <cell r="B54" t="str">
            <v>JUEGOS MECANICOS</v>
          </cell>
          <cell r="C54">
            <v>770</v>
          </cell>
        </row>
        <row r="55">
          <cell r="A55">
            <v>457</v>
          </cell>
          <cell r="B55" t="str">
            <v>CASETAS DE  REVISTAS</v>
          </cell>
          <cell r="C55">
            <v>184</v>
          </cell>
        </row>
        <row r="56">
          <cell r="A56">
            <v>482</v>
          </cell>
          <cell r="B56" t="str">
            <v>CALLEJONEADAS</v>
          </cell>
          <cell r="C56">
            <v>18080.96</v>
          </cell>
        </row>
        <row r="57">
          <cell r="A57">
            <v>484</v>
          </cell>
          <cell r="B57" t="str">
            <v>PERMISO PARA ESPECTÁCULOS O CE</v>
          </cell>
          <cell r="C57">
            <v>418</v>
          </cell>
        </row>
        <row r="58">
          <cell r="A58">
            <v>485</v>
          </cell>
          <cell r="B58" t="str">
            <v>SELLADO DE BOLETOS</v>
          </cell>
          <cell r="C58">
            <v>412</v>
          </cell>
        </row>
        <row r="59">
          <cell r="A59">
            <v>491</v>
          </cell>
          <cell r="B59" t="str">
            <v>ESTRUCTURAS, CONSTRUCCIONES O</v>
          </cell>
          <cell r="C59">
            <v>386.6</v>
          </cell>
        </row>
        <row r="60">
          <cell r="A60">
            <v>497</v>
          </cell>
          <cell r="B60" t="str">
            <v>CENTRO ADOC</v>
          </cell>
          <cell r="C60">
            <v>200</v>
          </cell>
        </row>
        <row r="61">
          <cell r="A61">
            <v>502</v>
          </cell>
          <cell r="B61" t="str">
            <v>RECARGOS OTROS IMPTOS Y DERECH</v>
          </cell>
          <cell r="C61">
            <v>10926.59</v>
          </cell>
        </row>
        <row r="62">
          <cell r="A62">
            <v>506</v>
          </cell>
          <cell r="B62" t="str">
            <v>INFRACCIONES DIRECCION DE FISC</v>
          </cell>
          <cell r="C62">
            <v>5908</v>
          </cell>
        </row>
        <row r="63">
          <cell r="A63">
            <v>507</v>
          </cell>
          <cell r="B63" t="str">
            <v>INF AL BANDO POLICIA Y BUEN GO</v>
          </cell>
          <cell r="C63">
            <v>6800</v>
          </cell>
        </row>
        <row r="64">
          <cell r="A64">
            <v>508</v>
          </cell>
          <cell r="B64" t="str">
            <v>INF LEY DE TRANSITO Y SU REGLA</v>
          </cell>
          <cell r="C64">
            <v>18374</v>
          </cell>
        </row>
        <row r="65">
          <cell r="A65">
            <v>509</v>
          </cell>
          <cell r="B65" t="str">
            <v>EXTEMP VERIFICACION AMB VEHICU</v>
          </cell>
          <cell r="C65">
            <v>1195</v>
          </cell>
        </row>
        <row r="66">
          <cell r="A66">
            <v>536</v>
          </cell>
          <cell r="B66" t="str">
            <v>PADRON DE PROVEEDORES</v>
          </cell>
          <cell r="C66">
            <v>309</v>
          </cell>
        </row>
        <row r="67">
          <cell r="A67">
            <v>606</v>
          </cell>
          <cell r="B67" t="str">
            <v>FONDO DE FISCALIZACION</v>
          </cell>
          <cell r="C67">
            <v>1336369.94</v>
          </cell>
        </row>
        <row r="68">
          <cell r="A68">
            <v>888</v>
          </cell>
          <cell r="B68" t="str">
            <v>COBROS SIMAPAG</v>
          </cell>
          <cell r="C68">
            <v>3285</v>
          </cell>
        </row>
      </sheetData>
      <sheetData sheetId="115" refreshError="1">
        <row r="1">
          <cell r="A1">
            <v>1</v>
          </cell>
          <cell r="B1" t="str">
            <v>IMPTO. PREDIAL URBANO CORRIENT</v>
          </cell>
          <cell r="C1">
            <v>1477043.64</v>
          </cell>
        </row>
        <row r="2">
          <cell r="A2">
            <v>2</v>
          </cell>
          <cell r="B2" t="str">
            <v>IMPTO. PREDIAL RUSTICO CORRIEN</v>
          </cell>
          <cell r="C2">
            <v>136659.51</v>
          </cell>
        </row>
        <row r="3">
          <cell r="A3">
            <v>4</v>
          </cell>
          <cell r="B3" t="str">
            <v>RECARGOS *3%*</v>
          </cell>
          <cell r="C3">
            <v>42569.42</v>
          </cell>
        </row>
        <row r="4">
          <cell r="A4">
            <v>7</v>
          </cell>
          <cell r="B4" t="str">
            <v>IMPTO. PREDIAL URBANO REZAGO</v>
          </cell>
          <cell r="C4">
            <v>163330.82</v>
          </cell>
        </row>
        <row r="5">
          <cell r="A5">
            <v>8</v>
          </cell>
          <cell r="B5" t="str">
            <v>IMPTO. PREDIAL RUSTICO REZAGO</v>
          </cell>
          <cell r="C5">
            <v>7900.85</v>
          </cell>
        </row>
        <row r="6">
          <cell r="A6">
            <v>13</v>
          </cell>
          <cell r="B6" t="str">
            <v>HONORARIOS DE COBRANZA</v>
          </cell>
          <cell r="C6">
            <v>7366</v>
          </cell>
        </row>
        <row r="7">
          <cell r="A7">
            <v>14</v>
          </cell>
          <cell r="B7" t="str">
            <v>C.O.A.*20%*</v>
          </cell>
          <cell r="C7">
            <v>1721.95</v>
          </cell>
        </row>
        <row r="8">
          <cell r="A8">
            <v>103</v>
          </cell>
          <cell r="B8" t="str">
            <v>TRASLACION DE DOMINIO</v>
          </cell>
          <cell r="C8">
            <v>57.02</v>
          </cell>
        </row>
        <row r="9">
          <cell r="A9">
            <v>107</v>
          </cell>
          <cell r="B9" t="str">
            <v>VIDEO JUEGOS Y FUT-BOLITOS</v>
          </cell>
          <cell r="C9">
            <v>1068</v>
          </cell>
        </row>
        <row r="10">
          <cell r="A10">
            <v>110</v>
          </cell>
          <cell r="B10" t="str">
            <v>ESPECTACULOS PUBLICOS ESPORADI</v>
          </cell>
          <cell r="C10">
            <v>1287</v>
          </cell>
        </row>
        <row r="11">
          <cell r="A11">
            <v>112</v>
          </cell>
          <cell r="B11" t="str">
            <v>ESPECTACULOS PUBLICOS PERMANEN</v>
          </cell>
          <cell r="C11">
            <v>4536.5</v>
          </cell>
        </row>
        <row r="12">
          <cell r="A12">
            <v>200</v>
          </cell>
          <cell r="B12" t="str">
            <v>RASTRO</v>
          </cell>
          <cell r="C12">
            <v>12452.14</v>
          </cell>
        </row>
        <row r="13">
          <cell r="A13">
            <v>203</v>
          </cell>
          <cell r="B13" t="str">
            <v>PANTEONES CIUDAD</v>
          </cell>
          <cell r="C13">
            <v>769.31</v>
          </cell>
        </row>
        <row r="14">
          <cell r="A14">
            <v>204</v>
          </cell>
          <cell r="B14" t="str">
            <v>PANTEONES COMUNIDADES</v>
          </cell>
          <cell r="C14">
            <v>579.6</v>
          </cell>
        </row>
        <row r="15">
          <cell r="A15">
            <v>205</v>
          </cell>
          <cell r="B15" t="str">
            <v>ESTACIONAMIENTO MUSEO MOMIAS</v>
          </cell>
          <cell r="C15">
            <v>2611</v>
          </cell>
        </row>
        <row r="16">
          <cell r="A16">
            <v>206</v>
          </cell>
          <cell r="B16" t="str">
            <v>ESTACIONAMIENTO MERCADO HIDALG</v>
          </cell>
          <cell r="C16">
            <v>2352</v>
          </cell>
        </row>
        <row r="17">
          <cell r="A17">
            <v>207</v>
          </cell>
          <cell r="B17" t="str">
            <v>ESTAC.  MERCADO EMBAJADORAS</v>
          </cell>
          <cell r="C17">
            <v>725</v>
          </cell>
        </row>
        <row r="18">
          <cell r="A18">
            <v>228</v>
          </cell>
          <cell r="B18" t="str">
            <v>POR PERM EVENT P/ VTA DE BEB A</v>
          </cell>
          <cell r="C18">
            <v>2808.59</v>
          </cell>
        </row>
        <row r="19">
          <cell r="A19">
            <v>229</v>
          </cell>
          <cell r="B19" t="str">
            <v>CONSTANCIAS DE VALOR FISCAL</v>
          </cell>
          <cell r="C19">
            <v>604.77</v>
          </cell>
        </row>
        <row r="20">
          <cell r="A20">
            <v>244</v>
          </cell>
          <cell r="B20" t="str">
            <v>EXP DE LIC O PERM P/ ESTAB DE</v>
          </cell>
          <cell r="C20">
            <v>636.04999999999995</v>
          </cell>
        </row>
        <row r="21">
          <cell r="A21">
            <v>248</v>
          </cell>
          <cell r="B21" t="str">
            <v>ESTACIONAMIENTO EX. EST. FERRO</v>
          </cell>
          <cell r="C21">
            <v>6151.35</v>
          </cell>
        </row>
        <row r="22">
          <cell r="A22">
            <v>253</v>
          </cell>
          <cell r="B22" t="str">
            <v>ESTACIONAMIENTO EMBAJADORAS  (</v>
          </cell>
          <cell r="C22">
            <v>5777</v>
          </cell>
        </row>
        <row r="23">
          <cell r="A23">
            <v>256</v>
          </cell>
          <cell r="B23" t="str">
            <v>POR ALINEAM. N° USO HABIT</v>
          </cell>
          <cell r="C23">
            <v>2430.2399999999998</v>
          </cell>
        </row>
        <row r="24">
          <cell r="A24">
            <v>264</v>
          </cell>
          <cell r="B24" t="str">
            <v>DERECHOS REFRENDO ANUAL CONCES</v>
          </cell>
          <cell r="C24">
            <v>5349.87</v>
          </cell>
        </row>
        <row r="25">
          <cell r="A25">
            <v>267</v>
          </cell>
          <cell r="B25" t="str">
            <v>CONSTANCIA  DE VERIFICACION PR</v>
          </cell>
          <cell r="C25">
            <v>135.86000000000001</v>
          </cell>
        </row>
        <row r="26">
          <cell r="A26">
            <v>268</v>
          </cell>
          <cell r="B26" t="str">
            <v>CASA DE LA CULTURA</v>
          </cell>
          <cell r="C26">
            <v>1518.48</v>
          </cell>
        </row>
        <row r="27">
          <cell r="A27">
            <v>274</v>
          </cell>
          <cell r="B27" t="str">
            <v>EXTENSION DE HORARIO</v>
          </cell>
          <cell r="C27">
            <v>2722.4</v>
          </cell>
        </row>
        <row r="28">
          <cell r="A28">
            <v>276</v>
          </cell>
          <cell r="B28" t="str">
            <v>CONSTANCIAS DIRECCION DE TRANS</v>
          </cell>
          <cell r="C28">
            <v>920.88</v>
          </cell>
        </row>
        <row r="29">
          <cell r="A29">
            <v>278</v>
          </cell>
          <cell r="B29" t="str">
            <v>CONSTANCIAS QUE EXPIDAN LAS DE</v>
          </cell>
          <cell r="C29">
            <v>460.44</v>
          </cell>
        </row>
        <row r="30">
          <cell r="A30">
            <v>280</v>
          </cell>
          <cell r="B30" t="str">
            <v>SERVICIOS CONTROL CANINO</v>
          </cell>
          <cell r="C30">
            <v>229.32</v>
          </cell>
        </row>
        <row r="31">
          <cell r="A31">
            <v>286</v>
          </cell>
          <cell r="B31" t="str">
            <v>PERMISO SUPLETORIO DE TRANSPOR</v>
          </cell>
          <cell r="C31">
            <v>181.12</v>
          </cell>
        </row>
        <row r="32">
          <cell r="A32">
            <v>295</v>
          </cell>
          <cell r="B32" t="str">
            <v>CONSTANCIA DE UBICACION DE PRE</v>
          </cell>
          <cell r="C32">
            <v>154.36000000000001</v>
          </cell>
        </row>
        <row r="33">
          <cell r="A33">
            <v>400</v>
          </cell>
          <cell r="B33" t="str">
            <v>LOCALES PRESA DE LA OLLA</v>
          </cell>
          <cell r="C33">
            <v>596</v>
          </cell>
        </row>
        <row r="34">
          <cell r="A34">
            <v>405</v>
          </cell>
          <cell r="B34" t="str">
            <v>CENTRO DE CONVIVENCIA EL ENCIN</v>
          </cell>
          <cell r="C34">
            <v>2257</v>
          </cell>
        </row>
        <row r="35">
          <cell r="A35">
            <v>407</v>
          </cell>
          <cell r="B35" t="str">
            <v>MUSEO MOMIAS</v>
          </cell>
          <cell r="C35">
            <v>163430</v>
          </cell>
        </row>
        <row r="36">
          <cell r="A36">
            <v>408</v>
          </cell>
          <cell r="B36" t="str">
            <v>SALON CULTO A LA MUERTE</v>
          </cell>
          <cell r="C36">
            <v>12720</v>
          </cell>
        </row>
        <row r="37">
          <cell r="A37">
            <v>410</v>
          </cell>
          <cell r="B37" t="str">
            <v>MONUMENTO AL PIPILA</v>
          </cell>
          <cell r="C37">
            <v>3750</v>
          </cell>
        </row>
        <row r="38">
          <cell r="A38">
            <v>411</v>
          </cell>
          <cell r="B38" t="str">
            <v>MERCADO HIDALGO</v>
          </cell>
          <cell r="C38">
            <v>20218.18</v>
          </cell>
        </row>
        <row r="39">
          <cell r="A39">
            <v>412</v>
          </cell>
          <cell r="B39" t="str">
            <v>MERCADO EMBAJADORAS</v>
          </cell>
          <cell r="C39">
            <v>8810.27</v>
          </cell>
        </row>
        <row r="40">
          <cell r="A40">
            <v>414</v>
          </cell>
          <cell r="B40" t="str">
            <v>OTROS PRODUCTOS</v>
          </cell>
          <cell r="C40">
            <v>269.7</v>
          </cell>
        </row>
        <row r="41">
          <cell r="A41">
            <v>428</v>
          </cell>
          <cell r="B41" t="str">
            <v>COMERCIANTES SEMIFIJOS</v>
          </cell>
          <cell r="C41">
            <v>11510</v>
          </cell>
        </row>
        <row r="42">
          <cell r="A42">
            <v>433</v>
          </cell>
          <cell r="B42" t="str">
            <v>SOBRANTES</v>
          </cell>
          <cell r="C42">
            <v>177.1</v>
          </cell>
        </row>
        <row r="43">
          <cell r="A43">
            <v>437</v>
          </cell>
          <cell r="B43" t="str">
            <v>SANITARIOS MDO. EMBAJADORAS</v>
          </cell>
          <cell r="C43">
            <v>4976</v>
          </cell>
        </row>
        <row r="44">
          <cell r="A44">
            <v>438</v>
          </cell>
          <cell r="B44" t="str">
            <v>SANITARIOS MDO. HIDALGO</v>
          </cell>
          <cell r="C44">
            <v>12224</v>
          </cell>
        </row>
        <row r="45">
          <cell r="A45">
            <v>439</v>
          </cell>
          <cell r="B45" t="str">
            <v>SANITARIOS JARDIN REFORMA</v>
          </cell>
          <cell r="C45">
            <v>1176</v>
          </cell>
        </row>
        <row r="46">
          <cell r="A46">
            <v>443</v>
          </cell>
          <cell r="B46" t="str">
            <v>SANITARIOS FERROCARRIL</v>
          </cell>
          <cell r="C46">
            <v>4584</v>
          </cell>
        </row>
        <row r="47">
          <cell r="A47">
            <v>445</v>
          </cell>
          <cell r="B47" t="str">
            <v>SANITARIOS MUSEO MOMIAS</v>
          </cell>
          <cell r="C47">
            <v>3127</v>
          </cell>
        </row>
        <row r="48">
          <cell r="A48">
            <v>447</v>
          </cell>
          <cell r="B48" t="str">
            <v>LAS CALAS</v>
          </cell>
          <cell r="C48">
            <v>110</v>
          </cell>
        </row>
        <row r="49">
          <cell r="A49">
            <v>463</v>
          </cell>
          <cell r="B49" t="str">
            <v>SALIDA DE GRUAS</v>
          </cell>
          <cell r="C49">
            <v>228</v>
          </cell>
        </row>
        <row r="50">
          <cell r="A50">
            <v>464</v>
          </cell>
          <cell r="B50" t="str">
            <v>ARRASTRE DE VEHICULOS INFRACCI</v>
          </cell>
          <cell r="C50">
            <v>64</v>
          </cell>
        </row>
        <row r="51">
          <cell r="A51">
            <v>470</v>
          </cell>
          <cell r="B51" t="str">
            <v>LOCALES ESTACION</v>
          </cell>
          <cell r="C51">
            <v>444</v>
          </cell>
        </row>
        <row r="52">
          <cell r="A52">
            <v>474</v>
          </cell>
          <cell r="B52" t="str">
            <v>BASES PARA LICITACION ADQUISIC</v>
          </cell>
          <cell r="C52">
            <v>3600</v>
          </cell>
        </row>
        <row r="53">
          <cell r="A53">
            <v>477</v>
          </cell>
          <cell r="B53" t="str">
            <v>PADRON DIRECTOR RESPONSABLE DE</v>
          </cell>
          <cell r="C53">
            <v>1290</v>
          </cell>
        </row>
        <row r="54">
          <cell r="A54">
            <v>484</v>
          </cell>
          <cell r="B54" t="str">
            <v>PERMISO PARA ESPECTÁCULOS O CE</v>
          </cell>
          <cell r="C54">
            <v>627</v>
          </cell>
        </row>
        <row r="55">
          <cell r="A55">
            <v>485</v>
          </cell>
          <cell r="B55" t="str">
            <v>SELLADO DE BOLETOS</v>
          </cell>
          <cell r="C55">
            <v>412</v>
          </cell>
        </row>
        <row r="56">
          <cell r="A56">
            <v>491</v>
          </cell>
          <cell r="B56" t="str">
            <v>ESTRUCTURAS, CONSTRUCCIONES O</v>
          </cell>
          <cell r="C56">
            <v>92</v>
          </cell>
        </row>
        <row r="57">
          <cell r="A57">
            <v>502</v>
          </cell>
          <cell r="B57" t="str">
            <v>RECARGOS OTROS IMPTOS Y DERECH</v>
          </cell>
          <cell r="C57">
            <v>4781.46</v>
          </cell>
        </row>
        <row r="58">
          <cell r="A58">
            <v>507</v>
          </cell>
          <cell r="B58" t="str">
            <v>INF AL BANDO POLICIA Y BUEN GO</v>
          </cell>
          <cell r="C58">
            <v>600</v>
          </cell>
        </row>
        <row r="59">
          <cell r="A59">
            <v>508</v>
          </cell>
          <cell r="B59" t="str">
            <v>INF LEY DE TRANSITO Y SU REGLA</v>
          </cell>
          <cell r="C59">
            <v>10111.120000000001</v>
          </cell>
        </row>
        <row r="60">
          <cell r="A60">
            <v>509</v>
          </cell>
          <cell r="B60" t="str">
            <v>EXTEMP VERIFICACION AMB VEHICU</v>
          </cell>
          <cell r="C60">
            <v>1195</v>
          </cell>
        </row>
        <row r="61">
          <cell r="A61">
            <v>536</v>
          </cell>
          <cell r="B61" t="str">
            <v>PADRON DE PROVEEDORES</v>
          </cell>
          <cell r="C61">
            <v>618</v>
          </cell>
        </row>
        <row r="62">
          <cell r="A62">
            <v>806</v>
          </cell>
          <cell r="B62" t="str">
            <v>EXCEDENTES PAGADOS</v>
          </cell>
          <cell r="C62">
            <v>167.31</v>
          </cell>
        </row>
        <row r="63">
          <cell r="A63">
            <v>887</v>
          </cell>
          <cell r="B63" t="str">
            <v>DEVOLUCIONES S/RECAUDACION</v>
          </cell>
          <cell r="C63">
            <v>10885.95</v>
          </cell>
        </row>
        <row r="64">
          <cell r="A64">
            <v>888</v>
          </cell>
          <cell r="B64" t="str">
            <v>COBROS SIMAPAG</v>
          </cell>
          <cell r="C64">
            <v>3101</v>
          </cell>
        </row>
        <row r="65">
          <cell r="A65">
            <v>900</v>
          </cell>
          <cell r="B65" t="str">
            <v>INGRESOS POR CLASIFICAR</v>
          </cell>
          <cell r="C65">
            <v>1000000</v>
          </cell>
        </row>
      </sheetData>
      <sheetData sheetId="116" refreshError="1">
        <row r="1">
          <cell r="A1">
            <v>1</v>
          </cell>
          <cell r="B1" t="str">
            <v>IMPTO. PREDIAL URBANO CORRIENT</v>
          </cell>
          <cell r="C1">
            <v>18151.03</v>
          </cell>
        </row>
        <row r="2">
          <cell r="A2">
            <v>4</v>
          </cell>
          <cell r="B2" t="str">
            <v>RECARGOS 3%</v>
          </cell>
          <cell r="C2">
            <v>11512.11</v>
          </cell>
        </row>
        <row r="3">
          <cell r="A3">
            <v>7</v>
          </cell>
          <cell r="B3" t="str">
            <v>IMPTO. PREDIAL URBANO REZAGO</v>
          </cell>
          <cell r="C3">
            <v>24830.28</v>
          </cell>
        </row>
        <row r="4">
          <cell r="A4">
            <v>13</v>
          </cell>
          <cell r="B4" t="str">
            <v>HONORARIOS DE COBRANZA</v>
          </cell>
          <cell r="C4">
            <v>1834.5</v>
          </cell>
        </row>
        <row r="5">
          <cell r="A5">
            <v>103</v>
          </cell>
          <cell r="B5" t="str">
            <v>TRASLACION DE DOMINIO</v>
          </cell>
          <cell r="C5">
            <v>4754.72</v>
          </cell>
        </row>
        <row r="6">
          <cell r="A6">
            <v>104</v>
          </cell>
          <cell r="B6" t="str">
            <v>SOBRE DIVISION Y LOTIFICACION</v>
          </cell>
          <cell r="C6">
            <v>10914.68</v>
          </cell>
        </row>
        <row r="7">
          <cell r="A7">
            <v>200</v>
          </cell>
          <cell r="B7" t="str">
            <v>RASTRO</v>
          </cell>
          <cell r="C7">
            <v>3227.63</v>
          </cell>
        </row>
        <row r="8">
          <cell r="A8">
            <v>203</v>
          </cell>
          <cell r="B8" t="str">
            <v>PANTEONES CIUDAD</v>
          </cell>
          <cell r="C8">
            <v>1668.16</v>
          </cell>
        </row>
        <row r="9">
          <cell r="A9">
            <v>204</v>
          </cell>
          <cell r="B9" t="str">
            <v>PANTEONES COMUNIDADES</v>
          </cell>
          <cell r="C9">
            <v>289.8</v>
          </cell>
        </row>
        <row r="10">
          <cell r="A10">
            <v>206</v>
          </cell>
          <cell r="B10" t="str">
            <v>ESTACIONAMIENTO MERCADO HIDALG</v>
          </cell>
          <cell r="C10">
            <v>928</v>
          </cell>
        </row>
        <row r="11">
          <cell r="A11">
            <v>210</v>
          </cell>
          <cell r="B11" t="str">
            <v>POR LIC. DE CONST. Y AMPLIACIO</v>
          </cell>
          <cell r="C11">
            <v>34.26</v>
          </cell>
        </row>
        <row r="12">
          <cell r="A12">
            <v>211</v>
          </cell>
          <cell r="B12" t="str">
            <v>POR LIC DE REGULARIZACION DE C</v>
          </cell>
          <cell r="C12">
            <v>2858.85</v>
          </cell>
        </row>
        <row r="13">
          <cell r="A13">
            <v>217</v>
          </cell>
          <cell r="B13" t="str">
            <v>ANALISIS DE FAC PARA DIV LOT O</v>
          </cell>
          <cell r="C13">
            <v>3597.15</v>
          </cell>
        </row>
        <row r="14">
          <cell r="A14">
            <v>221</v>
          </cell>
          <cell r="B14" t="str">
            <v>LIC USO SUELO ALIN N. OFIC COM</v>
          </cell>
          <cell r="C14">
            <v>2454.89</v>
          </cell>
        </row>
        <row r="15">
          <cell r="A15">
            <v>226</v>
          </cell>
          <cell r="B15" t="str">
            <v>AVALUOS PRAC POR PERITOS FISCA</v>
          </cell>
          <cell r="C15">
            <v>4990</v>
          </cell>
        </row>
        <row r="16">
          <cell r="A16">
            <v>229</v>
          </cell>
          <cell r="B16" t="str">
            <v>CONSTANCIAS DE VALOR FISCAL</v>
          </cell>
          <cell r="C16">
            <v>2782.54</v>
          </cell>
        </row>
        <row r="17">
          <cell r="A17">
            <v>244</v>
          </cell>
          <cell r="B17" t="str">
            <v>EXP DE LIC O PERM P/ ESTAB DE</v>
          </cell>
          <cell r="C17">
            <v>8286</v>
          </cell>
        </row>
        <row r="18">
          <cell r="A18">
            <v>248</v>
          </cell>
          <cell r="B18" t="str">
            <v>ESTACIONAMIENTO EX. EST. FERRO</v>
          </cell>
          <cell r="C18">
            <v>744</v>
          </cell>
        </row>
        <row r="19">
          <cell r="A19">
            <v>252</v>
          </cell>
          <cell r="B19" t="str">
            <v>RESOLUCION DE IMPACTO AMBIENTA</v>
          </cell>
          <cell r="C19">
            <v>298.14999999999998</v>
          </cell>
        </row>
        <row r="20">
          <cell r="A20">
            <v>253</v>
          </cell>
          <cell r="B20" t="str">
            <v>ESTACIONAMIENTO EMBAJADORAS  (</v>
          </cell>
          <cell r="C20">
            <v>1913</v>
          </cell>
        </row>
        <row r="21">
          <cell r="A21">
            <v>254</v>
          </cell>
          <cell r="B21" t="str">
            <v>POR CERTIF.TERMINO DE OBRA</v>
          </cell>
          <cell r="C21">
            <v>116.48</v>
          </cell>
        </row>
        <row r="22">
          <cell r="A22">
            <v>256</v>
          </cell>
          <cell r="B22" t="str">
            <v>POR ALINEAM. N° USO HABIT</v>
          </cell>
          <cell r="C22">
            <v>5056.21</v>
          </cell>
        </row>
        <row r="23">
          <cell r="A23">
            <v>267</v>
          </cell>
          <cell r="B23" t="str">
            <v>CONSTANCIA  DE VERIFICACION PR</v>
          </cell>
          <cell r="C23">
            <v>135.86000000000001</v>
          </cell>
        </row>
        <row r="24">
          <cell r="A24">
            <v>268</v>
          </cell>
          <cell r="B24" t="str">
            <v>CASA DE LA CULTURA</v>
          </cell>
          <cell r="C24">
            <v>357.3</v>
          </cell>
        </row>
        <row r="25">
          <cell r="A25">
            <v>273</v>
          </cell>
          <cell r="B25" t="str">
            <v>PENSION EST. JARDIN EMBAJADORA</v>
          </cell>
          <cell r="C25">
            <v>382.2</v>
          </cell>
        </row>
        <row r="26">
          <cell r="A26">
            <v>274</v>
          </cell>
          <cell r="B26" t="str">
            <v>EXTENSION DE HORARIO</v>
          </cell>
          <cell r="C26">
            <v>2722.4</v>
          </cell>
        </row>
        <row r="27">
          <cell r="A27">
            <v>276</v>
          </cell>
          <cell r="B27" t="str">
            <v>CONSTANCIAS DIRECCION DE TRANS</v>
          </cell>
          <cell r="C27">
            <v>383.7</v>
          </cell>
        </row>
        <row r="28">
          <cell r="A28">
            <v>278</v>
          </cell>
          <cell r="B28" t="str">
            <v>CONSTANCIAS QUE EXPIDAN LAS DE</v>
          </cell>
          <cell r="C28">
            <v>1151.0999999999999</v>
          </cell>
        </row>
        <row r="29">
          <cell r="A29">
            <v>280</v>
          </cell>
          <cell r="B29" t="str">
            <v>SERVICIOS CONTROL CANINO</v>
          </cell>
          <cell r="C29">
            <v>183.44</v>
          </cell>
        </row>
        <row r="30">
          <cell r="A30">
            <v>295</v>
          </cell>
          <cell r="B30" t="str">
            <v>CONSTANCIA DE UBICACION DE PRE</v>
          </cell>
          <cell r="C30">
            <v>77.180000000000007</v>
          </cell>
        </row>
        <row r="31">
          <cell r="A31">
            <v>405</v>
          </cell>
          <cell r="B31" t="str">
            <v>CENTRO DE CONVIVENCIA EL ENCIN</v>
          </cell>
          <cell r="C31">
            <v>308</v>
          </cell>
        </row>
        <row r="32">
          <cell r="A32">
            <v>407</v>
          </cell>
          <cell r="B32" t="str">
            <v>MUSEO MOMIAS</v>
          </cell>
          <cell r="C32">
            <v>15087</v>
          </cell>
        </row>
        <row r="33">
          <cell r="A33">
            <v>408</v>
          </cell>
          <cell r="B33" t="str">
            <v>SALON CULTO A LA MUERTE</v>
          </cell>
          <cell r="C33">
            <v>930</v>
          </cell>
        </row>
        <row r="34">
          <cell r="A34">
            <v>410</v>
          </cell>
          <cell r="B34" t="str">
            <v>MONUMENTO AL PIPILA</v>
          </cell>
          <cell r="C34">
            <v>170</v>
          </cell>
        </row>
        <row r="35">
          <cell r="A35">
            <v>411</v>
          </cell>
          <cell r="B35" t="str">
            <v>MERCADO HIDALGO</v>
          </cell>
          <cell r="C35">
            <v>1262.17</v>
          </cell>
        </row>
        <row r="36">
          <cell r="A36">
            <v>412</v>
          </cell>
          <cell r="B36" t="str">
            <v>MERCADO EMBAJADORAS</v>
          </cell>
          <cell r="C36">
            <v>2232.9299999999998</v>
          </cell>
        </row>
        <row r="37">
          <cell r="A37">
            <v>414</v>
          </cell>
          <cell r="B37" t="str">
            <v>OTROS PRODUCTOS</v>
          </cell>
          <cell r="C37">
            <v>26.1</v>
          </cell>
        </row>
        <row r="38">
          <cell r="A38">
            <v>421</v>
          </cell>
          <cell r="B38" t="str">
            <v>DECLARACIONES, FORMATOS Y AVIS</v>
          </cell>
          <cell r="C38">
            <v>63</v>
          </cell>
        </row>
        <row r="39">
          <cell r="A39">
            <v>428</v>
          </cell>
          <cell r="B39" t="str">
            <v>COMERCIANTES SEMIFIJOS</v>
          </cell>
          <cell r="C39">
            <v>6936.83</v>
          </cell>
        </row>
        <row r="40">
          <cell r="A40">
            <v>433</v>
          </cell>
          <cell r="B40" t="str">
            <v>SOBRANTES</v>
          </cell>
          <cell r="C40">
            <v>9.6300000000000008</v>
          </cell>
        </row>
        <row r="41">
          <cell r="A41">
            <v>437</v>
          </cell>
          <cell r="B41" t="str">
            <v>SANITARIOS MDO. EMBAJADORAS</v>
          </cell>
          <cell r="C41">
            <v>632</v>
          </cell>
        </row>
        <row r="42">
          <cell r="A42">
            <v>438</v>
          </cell>
          <cell r="B42" t="str">
            <v>SANITARIOS MDO. HIDALGO</v>
          </cell>
          <cell r="C42">
            <v>1204</v>
          </cell>
        </row>
        <row r="43">
          <cell r="A43">
            <v>439</v>
          </cell>
          <cell r="B43" t="str">
            <v>SANITARIOS JARDIN REFORMA</v>
          </cell>
          <cell r="C43">
            <v>416</v>
          </cell>
        </row>
        <row r="44">
          <cell r="A44">
            <v>443</v>
          </cell>
          <cell r="B44" t="str">
            <v>SANITARIOS FERROCARRIL</v>
          </cell>
          <cell r="C44">
            <v>432</v>
          </cell>
        </row>
        <row r="45">
          <cell r="A45">
            <v>445</v>
          </cell>
          <cell r="B45" t="str">
            <v>SANITARIOS MUSEO MOMIAS</v>
          </cell>
          <cell r="C45">
            <v>360</v>
          </cell>
        </row>
        <row r="46">
          <cell r="A46">
            <v>447</v>
          </cell>
          <cell r="B46" t="str">
            <v>LAS CALAS</v>
          </cell>
          <cell r="C46">
            <v>300</v>
          </cell>
        </row>
        <row r="47">
          <cell r="A47">
            <v>463</v>
          </cell>
          <cell r="B47" t="str">
            <v>SALIDA DE GRUAS</v>
          </cell>
          <cell r="C47">
            <v>228</v>
          </cell>
        </row>
        <row r="48">
          <cell r="A48">
            <v>464</v>
          </cell>
          <cell r="B48" t="str">
            <v>ARRASTRE DE VEHICULOS INFRACCI</v>
          </cell>
          <cell r="C48">
            <v>64</v>
          </cell>
        </row>
        <row r="49">
          <cell r="A49">
            <v>482</v>
          </cell>
          <cell r="B49" t="str">
            <v>CALLEJONEADAS</v>
          </cell>
          <cell r="C49">
            <v>8343</v>
          </cell>
        </row>
        <row r="50">
          <cell r="A50">
            <v>484</v>
          </cell>
          <cell r="B50" t="str">
            <v>PERMISO PARA ESPECTÁCULOS O CE</v>
          </cell>
          <cell r="C50">
            <v>1672</v>
          </cell>
        </row>
        <row r="51">
          <cell r="A51">
            <v>485</v>
          </cell>
          <cell r="B51" t="str">
            <v>SELLADO DE BOLETOS</v>
          </cell>
          <cell r="C51">
            <v>824</v>
          </cell>
        </row>
        <row r="52">
          <cell r="A52">
            <v>502</v>
          </cell>
          <cell r="B52" t="str">
            <v>RECARGOS OTROS IMPTOS Y DERECH</v>
          </cell>
          <cell r="C52">
            <v>4151.49</v>
          </cell>
        </row>
        <row r="53">
          <cell r="A53">
            <v>503</v>
          </cell>
          <cell r="B53" t="str">
            <v>AVISO EXTEMP TRASLACION DE DOM</v>
          </cell>
          <cell r="C53">
            <v>768.3</v>
          </cell>
        </row>
        <row r="54">
          <cell r="A54">
            <v>506</v>
          </cell>
          <cell r="B54" t="str">
            <v>INFRACCIONES DIRECCION DE FISC</v>
          </cell>
          <cell r="C54">
            <v>21859.599999999999</v>
          </cell>
        </row>
        <row r="55">
          <cell r="A55">
            <v>507</v>
          </cell>
          <cell r="B55" t="str">
            <v>INF AL BANDO POLICIA Y BUEN GO</v>
          </cell>
          <cell r="C55">
            <v>450</v>
          </cell>
        </row>
        <row r="56">
          <cell r="A56">
            <v>508</v>
          </cell>
          <cell r="B56" t="str">
            <v>INF LEY DE TRANSITO Y SU REGLA</v>
          </cell>
          <cell r="C56">
            <v>10207</v>
          </cell>
        </row>
        <row r="57">
          <cell r="A57">
            <v>509</v>
          </cell>
          <cell r="B57" t="str">
            <v>EXTEMP VERIFICACION AMB VEHICU</v>
          </cell>
          <cell r="C57">
            <v>5008</v>
          </cell>
        </row>
        <row r="58">
          <cell r="A58">
            <v>888</v>
          </cell>
          <cell r="B58" t="str">
            <v>COBROS SIMAPAG</v>
          </cell>
          <cell r="C58">
            <v>1067</v>
          </cell>
        </row>
      </sheetData>
      <sheetData sheetId="117" refreshError="1">
        <row r="1">
          <cell r="A1">
            <v>203</v>
          </cell>
          <cell r="B1" t="str">
            <v>PANTEONES CIUDAD</v>
          </cell>
          <cell r="C1">
            <v>289.8</v>
          </cell>
        </row>
        <row r="2">
          <cell r="A2">
            <v>204</v>
          </cell>
          <cell r="B2" t="str">
            <v>PANTEONES COMUNIDADES</v>
          </cell>
          <cell r="C2">
            <v>289.8</v>
          </cell>
        </row>
        <row r="3">
          <cell r="A3">
            <v>268</v>
          </cell>
          <cell r="B3" t="str">
            <v>CASA DE LA CULTURA</v>
          </cell>
          <cell r="C3">
            <v>178.65</v>
          </cell>
        </row>
        <row r="4">
          <cell r="A4">
            <v>433</v>
          </cell>
          <cell r="B4" t="str">
            <v>SOBRANTES</v>
          </cell>
          <cell r="C4">
            <v>1.75</v>
          </cell>
        </row>
        <row r="5">
          <cell r="A5">
            <v>447</v>
          </cell>
          <cell r="B5" t="str">
            <v>LAS CALAS</v>
          </cell>
          <cell r="C5">
            <v>270</v>
          </cell>
        </row>
        <row r="6">
          <cell r="A6">
            <v>507</v>
          </cell>
          <cell r="B6" t="str">
            <v>INF AL BANDO POLICIA Y BUEN GO</v>
          </cell>
          <cell r="C6">
            <v>7820</v>
          </cell>
        </row>
        <row r="7">
          <cell r="A7">
            <v>508</v>
          </cell>
          <cell r="B7" t="str">
            <v>INF LEY DE TRANSITO Y SU REGLA</v>
          </cell>
          <cell r="C7">
            <v>5006</v>
          </cell>
        </row>
      </sheetData>
      <sheetData sheetId="118" refreshError="1">
        <row r="1">
          <cell r="A1">
            <v>1</v>
          </cell>
          <cell r="B1" t="str">
            <v>IMPTO. PREDIAL URBANO CORRIENT</v>
          </cell>
          <cell r="C1">
            <v>15167.44</v>
          </cell>
        </row>
        <row r="2">
          <cell r="A2">
            <v>2</v>
          </cell>
          <cell r="B2" t="str">
            <v>IMPTO. PREDIAL RUSTICO CORRIEN</v>
          </cell>
          <cell r="C2">
            <v>5135.22</v>
          </cell>
        </row>
        <row r="3">
          <cell r="A3">
            <v>4</v>
          </cell>
          <cell r="B3" t="str">
            <v>RECARGOS *3%*</v>
          </cell>
          <cell r="C3">
            <v>8800.43</v>
          </cell>
        </row>
        <row r="4">
          <cell r="A4">
            <v>7</v>
          </cell>
          <cell r="B4" t="str">
            <v>IMPTO. PREDIAL URBANO REZAGO</v>
          </cell>
          <cell r="C4">
            <v>15155.15</v>
          </cell>
        </row>
        <row r="5">
          <cell r="A5">
            <v>13</v>
          </cell>
          <cell r="B5" t="str">
            <v>HONORARIOS DE COBRANZA</v>
          </cell>
          <cell r="C5">
            <v>2855.02</v>
          </cell>
        </row>
        <row r="6">
          <cell r="A6">
            <v>14</v>
          </cell>
          <cell r="B6" t="str">
            <v>C.O.A.*20%*</v>
          </cell>
          <cell r="C6">
            <v>54.5</v>
          </cell>
        </row>
        <row r="7">
          <cell r="A7">
            <v>103</v>
          </cell>
          <cell r="B7" t="str">
            <v>TRASLACION DE DOMINIO</v>
          </cell>
          <cell r="C7">
            <v>3375.24</v>
          </cell>
        </row>
        <row r="8">
          <cell r="A8">
            <v>104</v>
          </cell>
          <cell r="B8" t="str">
            <v>SOBRE DIVISION Y LOTIFICACION</v>
          </cell>
          <cell r="C8">
            <v>5779.71</v>
          </cell>
        </row>
        <row r="9">
          <cell r="A9">
            <v>107</v>
          </cell>
          <cell r="B9" t="str">
            <v>VIDEO JUEGOS Y FUT-BOLITOS</v>
          </cell>
          <cell r="C9">
            <v>534</v>
          </cell>
        </row>
        <row r="10">
          <cell r="A10">
            <v>200</v>
          </cell>
          <cell r="B10" t="str">
            <v>RASTRO</v>
          </cell>
          <cell r="C10">
            <v>5023.87</v>
          </cell>
        </row>
        <row r="11">
          <cell r="A11">
            <v>203</v>
          </cell>
          <cell r="B11" t="str">
            <v>PANTEONES CIUDAD</v>
          </cell>
          <cell r="C11">
            <v>2318.4</v>
          </cell>
        </row>
        <row r="12">
          <cell r="A12">
            <v>204</v>
          </cell>
          <cell r="B12" t="str">
            <v>PANTEONES COMUNIDADES</v>
          </cell>
          <cell r="C12">
            <v>289.8</v>
          </cell>
        </row>
        <row r="13">
          <cell r="A13">
            <v>205</v>
          </cell>
          <cell r="B13" t="str">
            <v>ESTACIONAMIENTO MUSEO MOMIAS</v>
          </cell>
          <cell r="C13">
            <v>271</v>
          </cell>
        </row>
        <row r="14">
          <cell r="A14">
            <v>206</v>
          </cell>
          <cell r="B14" t="str">
            <v>ESTACIONAMIENTO MERCADO HIDALG</v>
          </cell>
          <cell r="C14">
            <v>848</v>
          </cell>
        </row>
        <row r="15">
          <cell r="A15">
            <v>210</v>
          </cell>
          <cell r="B15" t="str">
            <v>POR LIC. DE CONST. Y AMPLIACIO</v>
          </cell>
          <cell r="C15">
            <v>1535.85</v>
          </cell>
        </row>
        <row r="16">
          <cell r="A16">
            <v>211</v>
          </cell>
          <cell r="B16" t="str">
            <v>POR LIC DE REGULARIZACION DE C</v>
          </cell>
          <cell r="C16">
            <v>3464.2</v>
          </cell>
        </row>
        <row r="17">
          <cell r="A17">
            <v>217</v>
          </cell>
          <cell r="B17" t="str">
            <v>ANALISIS DE FAC PARA DIV LOT O</v>
          </cell>
          <cell r="C17">
            <v>479.62</v>
          </cell>
        </row>
        <row r="18">
          <cell r="A18">
            <v>221</v>
          </cell>
          <cell r="B18" t="str">
            <v>LIC USO SUELO ALIN N. OFIC COM</v>
          </cell>
          <cell r="C18">
            <v>1373.31</v>
          </cell>
        </row>
        <row r="19">
          <cell r="A19">
            <v>229</v>
          </cell>
          <cell r="B19" t="str">
            <v>CONSTANCIAS DE VALOR FISCAL</v>
          </cell>
          <cell r="C19">
            <v>725.77</v>
          </cell>
        </row>
        <row r="20">
          <cell r="A20">
            <v>244</v>
          </cell>
          <cell r="B20" t="str">
            <v>EXP DE LIC O PERM P/ ESTAB DE</v>
          </cell>
          <cell r="C20">
            <v>2048.35</v>
          </cell>
        </row>
        <row r="21">
          <cell r="A21">
            <v>248</v>
          </cell>
          <cell r="B21" t="str">
            <v>ESTACIONAMIENTO EX. EST. FERRO</v>
          </cell>
          <cell r="C21">
            <v>459</v>
          </cell>
        </row>
        <row r="22">
          <cell r="A22">
            <v>253</v>
          </cell>
          <cell r="B22" t="str">
            <v>ESTACIONAMIENTO EMBAJADORAS  (</v>
          </cell>
          <cell r="C22">
            <v>3116</v>
          </cell>
        </row>
        <row r="23">
          <cell r="A23">
            <v>256</v>
          </cell>
          <cell r="B23" t="str">
            <v>POR ALINEAM. N° USO HABIT</v>
          </cell>
          <cell r="C23">
            <v>7806.45</v>
          </cell>
        </row>
        <row r="24">
          <cell r="A24">
            <v>266</v>
          </cell>
          <cell r="B24" t="str">
            <v>DICTAMEN DE FACTIBILIDAD PROTE</v>
          </cell>
          <cell r="C24">
            <v>407.6</v>
          </cell>
        </row>
        <row r="25">
          <cell r="A25">
            <v>267</v>
          </cell>
          <cell r="B25" t="str">
            <v>CONSTANCIA  DE VERIFICACION PR</v>
          </cell>
          <cell r="C25">
            <v>135.86000000000001</v>
          </cell>
        </row>
        <row r="26">
          <cell r="A26">
            <v>268</v>
          </cell>
          <cell r="B26" t="str">
            <v>CASA DE LA CULTURA</v>
          </cell>
          <cell r="C26">
            <v>9647.01</v>
          </cell>
        </row>
        <row r="27">
          <cell r="A27">
            <v>273</v>
          </cell>
          <cell r="B27" t="str">
            <v>PENSION EST. JARDIN EMBAJADORA</v>
          </cell>
          <cell r="C27">
            <v>1092</v>
          </cell>
        </row>
        <row r="28">
          <cell r="A28">
            <v>274</v>
          </cell>
          <cell r="B28" t="str">
            <v>EXTENSION DE HORARIO</v>
          </cell>
          <cell r="C28">
            <v>6125.4</v>
          </cell>
        </row>
        <row r="29">
          <cell r="A29">
            <v>276</v>
          </cell>
          <cell r="B29" t="str">
            <v>CONSTANCIAS DIRECCION DE TRANS</v>
          </cell>
          <cell r="C29">
            <v>690.66</v>
          </cell>
        </row>
        <row r="30">
          <cell r="A30">
            <v>278</v>
          </cell>
          <cell r="B30" t="str">
            <v>CONSTANCIAS QUE EXPIDAN LAS DE</v>
          </cell>
          <cell r="C30">
            <v>1074.3599999999999</v>
          </cell>
        </row>
        <row r="31">
          <cell r="A31">
            <v>280</v>
          </cell>
          <cell r="B31" t="str">
            <v>SERVICIOS CONTROL CANINO</v>
          </cell>
          <cell r="C31">
            <v>366.88</v>
          </cell>
        </row>
        <row r="32">
          <cell r="A32">
            <v>284</v>
          </cell>
          <cell r="B32" t="str">
            <v>REVISTA MECANICA SEMESTRAL</v>
          </cell>
          <cell r="C32">
            <v>751.02</v>
          </cell>
        </row>
        <row r="33">
          <cell r="A33">
            <v>295</v>
          </cell>
          <cell r="B33" t="str">
            <v>CONSTANCIA DE UBICACION DE PRE</v>
          </cell>
          <cell r="C33">
            <v>231.54</v>
          </cell>
        </row>
        <row r="34">
          <cell r="A34">
            <v>400</v>
          </cell>
          <cell r="B34" t="str">
            <v>LOCALES PRESA DE LA OLLA</v>
          </cell>
          <cell r="C34">
            <v>614</v>
          </cell>
        </row>
        <row r="35">
          <cell r="A35">
            <v>405</v>
          </cell>
          <cell r="B35" t="str">
            <v>CENTRO DE CONVIVENCIA EL ENCIN</v>
          </cell>
          <cell r="C35">
            <v>266</v>
          </cell>
        </row>
        <row r="36">
          <cell r="A36">
            <v>407</v>
          </cell>
          <cell r="B36" t="str">
            <v>MUSEO MOMIAS</v>
          </cell>
          <cell r="C36">
            <v>22458</v>
          </cell>
        </row>
        <row r="37">
          <cell r="A37">
            <v>408</v>
          </cell>
          <cell r="B37" t="str">
            <v>SALON CULTO A LA MUERTE</v>
          </cell>
          <cell r="C37">
            <v>1560</v>
          </cell>
        </row>
        <row r="38">
          <cell r="A38">
            <v>410</v>
          </cell>
          <cell r="B38" t="str">
            <v>MONUMENTO AL PIPILA</v>
          </cell>
          <cell r="C38">
            <v>650</v>
          </cell>
        </row>
        <row r="39">
          <cell r="A39">
            <v>411</v>
          </cell>
          <cell r="B39" t="str">
            <v>MERCADO HIDALGO</v>
          </cell>
          <cell r="C39">
            <v>515</v>
          </cell>
        </row>
        <row r="40">
          <cell r="A40">
            <v>412</v>
          </cell>
          <cell r="B40" t="str">
            <v>MERCADO EMBAJADORAS</v>
          </cell>
          <cell r="C40">
            <v>15514.13</v>
          </cell>
        </row>
        <row r="41">
          <cell r="A41">
            <v>414</v>
          </cell>
          <cell r="B41" t="str">
            <v>OTROS PRODUCTOS</v>
          </cell>
          <cell r="C41">
            <v>622</v>
          </cell>
        </row>
        <row r="42">
          <cell r="A42">
            <v>421</v>
          </cell>
          <cell r="B42" t="str">
            <v>DECLARACIONES, FORMATOS Y AVIS</v>
          </cell>
          <cell r="C42">
            <v>18</v>
          </cell>
        </row>
        <row r="43">
          <cell r="A43">
            <v>426</v>
          </cell>
          <cell r="B43" t="str">
            <v>AREAS OCUP POR HOT, REST, BARE</v>
          </cell>
          <cell r="C43">
            <v>1272</v>
          </cell>
        </row>
        <row r="44">
          <cell r="A44">
            <v>428</v>
          </cell>
          <cell r="B44" t="str">
            <v>COMERCIANTES SEMIFIJOS</v>
          </cell>
          <cell r="C44">
            <v>9180</v>
          </cell>
        </row>
        <row r="45">
          <cell r="A45">
            <v>431</v>
          </cell>
          <cell r="B45" t="str">
            <v>LOCALES MERCADO EMBAJADORAS</v>
          </cell>
          <cell r="C45">
            <v>812</v>
          </cell>
        </row>
        <row r="46">
          <cell r="A46">
            <v>433</v>
          </cell>
          <cell r="B46" t="str">
            <v>SOBRANTES</v>
          </cell>
          <cell r="C46">
            <v>10.14</v>
          </cell>
        </row>
        <row r="47">
          <cell r="A47">
            <v>437</v>
          </cell>
          <cell r="B47" t="str">
            <v>SANITARIOS MDO. EMBAJADORAS</v>
          </cell>
          <cell r="C47">
            <v>1412</v>
          </cell>
        </row>
        <row r="48">
          <cell r="A48">
            <v>438</v>
          </cell>
          <cell r="B48" t="str">
            <v>SANITARIOS MDO. HIDALGO</v>
          </cell>
          <cell r="C48">
            <v>1812</v>
          </cell>
        </row>
        <row r="49">
          <cell r="A49">
            <v>439</v>
          </cell>
          <cell r="B49" t="str">
            <v>SANITARIOS JARDIN REFORMA</v>
          </cell>
          <cell r="C49">
            <v>688</v>
          </cell>
        </row>
        <row r="50">
          <cell r="A50">
            <v>443</v>
          </cell>
          <cell r="B50" t="str">
            <v>SANITARIOS FERROCARRIL</v>
          </cell>
          <cell r="C50">
            <v>436</v>
          </cell>
        </row>
        <row r="51">
          <cell r="A51">
            <v>444</v>
          </cell>
          <cell r="B51" t="str">
            <v>SANITARIOS JARDIN UNION</v>
          </cell>
          <cell r="C51">
            <v>7550</v>
          </cell>
        </row>
        <row r="52">
          <cell r="A52">
            <v>445</v>
          </cell>
          <cell r="B52" t="str">
            <v>SANITARIOS MUSEO MOMIAS</v>
          </cell>
          <cell r="C52">
            <v>704</v>
          </cell>
        </row>
        <row r="53">
          <cell r="A53">
            <v>447</v>
          </cell>
          <cell r="B53" t="str">
            <v>LAS CALAS</v>
          </cell>
          <cell r="C53">
            <v>380</v>
          </cell>
        </row>
        <row r="54">
          <cell r="A54">
            <v>470</v>
          </cell>
          <cell r="B54" t="str">
            <v>LOCALES ESTACION</v>
          </cell>
          <cell r="C54">
            <v>592</v>
          </cell>
        </row>
        <row r="55">
          <cell r="A55">
            <v>471</v>
          </cell>
          <cell r="B55" t="str">
            <v>SANITARIOS PARDO</v>
          </cell>
          <cell r="C55">
            <v>1500</v>
          </cell>
        </row>
        <row r="56">
          <cell r="A56">
            <v>472</v>
          </cell>
          <cell r="B56" t="str">
            <v>MERCADO GAVIRA</v>
          </cell>
          <cell r="C56">
            <v>720</v>
          </cell>
        </row>
        <row r="57">
          <cell r="A57">
            <v>479</v>
          </cell>
          <cell r="B57" t="str">
            <v>COMERCIANTES AMBULANTES</v>
          </cell>
          <cell r="C57">
            <v>448</v>
          </cell>
        </row>
        <row r="58">
          <cell r="A58">
            <v>482</v>
          </cell>
          <cell r="B58" t="str">
            <v>CALLEJONEADAS</v>
          </cell>
          <cell r="C58">
            <v>309</v>
          </cell>
        </row>
        <row r="59">
          <cell r="A59">
            <v>484</v>
          </cell>
          <cell r="B59" t="str">
            <v>PERMISO PARA ESPECTÁCULOS O CE</v>
          </cell>
          <cell r="C59">
            <v>627</v>
          </cell>
        </row>
        <row r="60">
          <cell r="A60">
            <v>493</v>
          </cell>
          <cell r="B60" t="str">
            <v>RENOVACION PERMISO P/ USO VIA</v>
          </cell>
          <cell r="C60">
            <v>124</v>
          </cell>
        </row>
        <row r="61">
          <cell r="A61">
            <v>497</v>
          </cell>
          <cell r="B61" t="str">
            <v>CENTRO ADOC</v>
          </cell>
          <cell r="C61">
            <v>400</v>
          </cell>
        </row>
        <row r="62">
          <cell r="A62">
            <v>502</v>
          </cell>
          <cell r="B62" t="str">
            <v>RECARGOS OTROS IMPTOS Y DERECH</v>
          </cell>
          <cell r="C62">
            <v>3250.86</v>
          </cell>
        </row>
        <row r="63">
          <cell r="A63">
            <v>503</v>
          </cell>
          <cell r="B63" t="str">
            <v>AVISO EXTEMP TRASLACION DE DOM</v>
          </cell>
          <cell r="C63">
            <v>177.3</v>
          </cell>
        </row>
        <row r="64">
          <cell r="A64">
            <v>504</v>
          </cell>
          <cell r="B64" t="str">
            <v>AVISO EXTEMP TERM DE OBRA</v>
          </cell>
          <cell r="C64">
            <v>1182</v>
          </cell>
        </row>
        <row r="65">
          <cell r="A65">
            <v>506</v>
          </cell>
          <cell r="B65" t="str">
            <v>INFRACCIONES DIRECCION DE FISC</v>
          </cell>
          <cell r="C65">
            <v>2954</v>
          </cell>
        </row>
        <row r="66">
          <cell r="A66">
            <v>507</v>
          </cell>
          <cell r="B66" t="str">
            <v>INF AL BANDO POLICIA Y BUEN GO</v>
          </cell>
          <cell r="C66">
            <v>1200</v>
          </cell>
        </row>
        <row r="67">
          <cell r="A67">
            <v>508</v>
          </cell>
          <cell r="B67" t="str">
            <v>INF LEY DE TRANSITO Y SU REGLA</v>
          </cell>
          <cell r="C67">
            <v>9775.36</v>
          </cell>
        </row>
        <row r="68">
          <cell r="A68">
            <v>509</v>
          </cell>
          <cell r="B68" t="str">
            <v>EXTEMP VERIFICACION AMB VEHICU</v>
          </cell>
          <cell r="C68">
            <v>1547</v>
          </cell>
        </row>
        <row r="69">
          <cell r="A69">
            <v>526</v>
          </cell>
          <cell r="B69" t="str">
            <v>RESPUESTA DE AYUNTAMIENTO</v>
          </cell>
          <cell r="C69">
            <v>614</v>
          </cell>
        </row>
        <row r="70">
          <cell r="A70">
            <v>536</v>
          </cell>
          <cell r="B70" t="str">
            <v>PADRON DE PROVEEDORES</v>
          </cell>
          <cell r="C70">
            <v>309</v>
          </cell>
        </row>
        <row r="71">
          <cell r="A71">
            <v>888</v>
          </cell>
          <cell r="B71" t="str">
            <v>COBROS SIMAPAG</v>
          </cell>
          <cell r="C71">
            <v>3153</v>
          </cell>
        </row>
        <row r="72">
          <cell r="A72">
            <v>892</v>
          </cell>
          <cell r="B72" t="str">
            <v>REPARACION DE DAÑOS</v>
          </cell>
          <cell r="C72">
            <v>6352</v>
          </cell>
        </row>
      </sheetData>
      <sheetData sheetId="119" refreshError="1">
        <row r="1">
          <cell r="A1">
            <v>1</v>
          </cell>
          <cell r="B1" t="str">
            <v>IMPTO. PREDIAL URBANO CORRIENT</v>
          </cell>
          <cell r="C1">
            <v>5801.7</v>
          </cell>
        </row>
        <row r="2">
          <cell r="A2">
            <v>2</v>
          </cell>
          <cell r="B2" t="str">
            <v>IMPTO. PREDIAL RUSTICO CORRIEN</v>
          </cell>
          <cell r="C2">
            <v>957.48</v>
          </cell>
        </row>
        <row r="3">
          <cell r="A3">
            <v>4</v>
          </cell>
          <cell r="B3" t="str">
            <v>RECARGOS *3%*</v>
          </cell>
          <cell r="C3">
            <v>1121.94</v>
          </cell>
        </row>
        <row r="4">
          <cell r="A4">
            <v>7</v>
          </cell>
          <cell r="B4" t="str">
            <v>IMPTO. PREDIAL URBANO REZAGO</v>
          </cell>
          <cell r="C4">
            <v>1434.14</v>
          </cell>
        </row>
        <row r="5">
          <cell r="A5">
            <v>8</v>
          </cell>
          <cell r="B5" t="str">
            <v>IMPTO. PREDIAL RUSTICO REZAGO</v>
          </cell>
          <cell r="C5">
            <v>1185.43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2537.56</v>
          </cell>
        </row>
        <row r="8">
          <cell r="A8">
            <v>278</v>
          </cell>
          <cell r="B8" t="str">
            <v>CONSTANCIAS QUE EXPIDAN LAS DE</v>
          </cell>
          <cell r="C8">
            <v>306.95999999999998</v>
          </cell>
        </row>
        <row r="9">
          <cell r="A9">
            <v>282</v>
          </cell>
          <cell r="B9" t="str">
            <v>PERMISO EXTRAORDINARIO</v>
          </cell>
          <cell r="C9">
            <v>826.88</v>
          </cell>
        </row>
        <row r="10">
          <cell r="A10">
            <v>433</v>
          </cell>
          <cell r="B10" t="str">
            <v>SOBRANTES</v>
          </cell>
          <cell r="C10">
            <v>0.94</v>
          </cell>
        </row>
        <row r="11">
          <cell r="A11">
            <v>507</v>
          </cell>
          <cell r="B11" t="str">
            <v>INF AL BANDO POLICIA Y BUEN GO</v>
          </cell>
          <cell r="C11">
            <v>5550</v>
          </cell>
        </row>
        <row r="12">
          <cell r="A12">
            <v>508</v>
          </cell>
          <cell r="B12" t="str">
            <v>INF LEY DE TRANSITO Y SU REGLA</v>
          </cell>
          <cell r="C12">
            <v>7531.5</v>
          </cell>
        </row>
      </sheetData>
      <sheetData sheetId="120" refreshError="1">
        <row r="1">
          <cell r="A1">
            <v>1</v>
          </cell>
          <cell r="B1" t="str">
            <v>IMPTO. PREDIAL URBANO CORRIENT</v>
          </cell>
          <cell r="C1">
            <v>21372.45</v>
          </cell>
        </row>
        <row r="2">
          <cell r="A2">
            <v>2</v>
          </cell>
          <cell r="B2" t="str">
            <v>IMPTO. PREDIAL RUSTICO CORRIEN</v>
          </cell>
          <cell r="C2">
            <v>1086.96</v>
          </cell>
        </row>
        <row r="3">
          <cell r="A3">
            <v>4</v>
          </cell>
          <cell r="B3" t="str">
            <v>RECARGOS *3%*</v>
          </cell>
          <cell r="C3">
            <v>7589.52</v>
          </cell>
        </row>
        <row r="4">
          <cell r="A4">
            <v>7</v>
          </cell>
          <cell r="B4" t="str">
            <v>IMPTO. PREDIAL URBANO REZAGO</v>
          </cell>
          <cell r="C4">
            <v>13883.49</v>
          </cell>
        </row>
        <row r="5">
          <cell r="A5">
            <v>8</v>
          </cell>
          <cell r="B5" t="str">
            <v>IMPTO. PREDIAL RUSTICO REZAGO</v>
          </cell>
          <cell r="C5">
            <v>747.14</v>
          </cell>
        </row>
        <row r="6">
          <cell r="A6">
            <v>13</v>
          </cell>
          <cell r="B6" t="str">
            <v>HONORARIOS DE COBRANZA</v>
          </cell>
          <cell r="C6">
            <v>3094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14156.65</v>
          </cell>
        </row>
        <row r="9">
          <cell r="A9">
            <v>104</v>
          </cell>
          <cell r="B9" t="str">
            <v>SOBRE DIVISION Y LOTIFICACION</v>
          </cell>
          <cell r="C9">
            <v>7777.74</v>
          </cell>
        </row>
        <row r="10">
          <cell r="A10">
            <v>107</v>
          </cell>
          <cell r="B10" t="str">
            <v>VIDEO JUEGOS Y FUT-BOLITOS</v>
          </cell>
          <cell r="C10">
            <v>623</v>
          </cell>
        </row>
        <row r="11">
          <cell r="A11">
            <v>110</v>
          </cell>
          <cell r="B11" t="str">
            <v>ESPECTACULOS PUBLICOS ESPORADI</v>
          </cell>
          <cell r="C11">
            <v>104496.7</v>
          </cell>
        </row>
        <row r="12">
          <cell r="A12">
            <v>200</v>
          </cell>
          <cell r="B12" t="str">
            <v>RASTRO</v>
          </cell>
          <cell r="C12">
            <v>6638.54</v>
          </cell>
        </row>
        <row r="13">
          <cell r="A13">
            <v>202</v>
          </cell>
          <cell r="B13" t="str">
            <v>SEGURIDAD PUBLICA PERIODO MENS</v>
          </cell>
          <cell r="C13">
            <v>436843.33</v>
          </cell>
        </row>
        <row r="14">
          <cell r="A14">
            <v>203</v>
          </cell>
          <cell r="B14" t="str">
            <v>PANTEONES CIUDAD</v>
          </cell>
          <cell r="C14">
            <v>534.47</v>
          </cell>
        </row>
        <row r="15">
          <cell r="A15">
            <v>205</v>
          </cell>
          <cell r="B15" t="str">
            <v>ESTACIONAMIENTO MUSEO MOMIAS</v>
          </cell>
          <cell r="C15">
            <v>251</v>
          </cell>
        </row>
        <row r="16">
          <cell r="A16">
            <v>206</v>
          </cell>
          <cell r="B16" t="str">
            <v>ESTACIONAMIENTO MERCADO HIDALG</v>
          </cell>
          <cell r="C16">
            <v>904</v>
          </cell>
        </row>
        <row r="17">
          <cell r="A17">
            <v>210</v>
          </cell>
          <cell r="B17" t="str">
            <v>POR LIC. DE CONST. Y AMPLIACIO</v>
          </cell>
          <cell r="C17">
            <v>2834.68</v>
          </cell>
        </row>
        <row r="18">
          <cell r="A18">
            <v>211</v>
          </cell>
          <cell r="B18" t="str">
            <v>POR LIC DE REGULARIZACION DE C</v>
          </cell>
          <cell r="C18">
            <v>661.23</v>
          </cell>
        </row>
        <row r="19">
          <cell r="A19">
            <v>214</v>
          </cell>
          <cell r="B19" t="str">
            <v>POR LIC DE RECONST. Y REMODELA</v>
          </cell>
          <cell r="C19">
            <v>3321.48</v>
          </cell>
        </row>
        <row r="20">
          <cell r="A20">
            <v>217</v>
          </cell>
          <cell r="B20" t="str">
            <v>ANALISIS DE FAC PARA DIV LOT O</v>
          </cell>
          <cell r="C20">
            <v>1678.67</v>
          </cell>
        </row>
        <row r="21">
          <cell r="A21">
            <v>221</v>
          </cell>
          <cell r="B21" t="str">
            <v>LIC USO SUELO ALIN N. OFIC COM</v>
          </cell>
          <cell r="C21">
            <v>764.89</v>
          </cell>
        </row>
        <row r="22">
          <cell r="A22">
            <v>228</v>
          </cell>
          <cell r="B22" t="str">
            <v>POR PERM EVENT P/ VTA DE BEB A</v>
          </cell>
          <cell r="C22">
            <v>48610.26</v>
          </cell>
        </row>
        <row r="23">
          <cell r="A23">
            <v>229</v>
          </cell>
          <cell r="B23" t="str">
            <v>CONSTANCIAS DE VALOR FISCAL</v>
          </cell>
          <cell r="C23">
            <v>4234.54</v>
          </cell>
        </row>
        <row r="24">
          <cell r="A24">
            <v>244</v>
          </cell>
          <cell r="B24" t="str">
            <v>EXP DE LIC O PERM P/ ESTAB DE</v>
          </cell>
          <cell r="C24">
            <v>3381.64</v>
          </cell>
        </row>
        <row r="25">
          <cell r="A25">
            <v>248</v>
          </cell>
          <cell r="B25" t="str">
            <v>ESTACIONAMIENTO EX. EST. FERRO</v>
          </cell>
          <cell r="C25">
            <v>1082</v>
          </cell>
        </row>
        <row r="26">
          <cell r="A26">
            <v>249</v>
          </cell>
          <cell r="B26" t="str">
            <v>REGUL. PROR.LIC.CONT.75% DER.</v>
          </cell>
          <cell r="C26">
            <v>184.12</v>
          </cell>
        </row>
        <row r="27">
          <cell r="A27">
            <v>253</v>
          </cell>
          <cell r="B27" t="str">
            <v>ESTACIONAMIENTO EMBAJADORAS  (</v>
          </cell>
          <cell r="C27">
            <v>1713</v>
          </cell>
        </row>
        <row r="28">
          <cell r="A28">
            <v>256</v>
          </cell>
          <cell r="B28" t="str">
            <v>POR ALINEAM. N° USO HABIT</v>
          </cell>
          <cell r="C28">
            <v>1514.45</v>
          </cell>
        </row>
        <row r="29">
          <cell r="A29">
            <v>266</v>
          </cell>
          <cell r="B29" t="str">
            <v>DICTAMEN DE FACTIBILIDAD PROTE</v>
          </cell>
          <cell r="C29">
            <v>407.6</v>
          </cell>
        </row>
        <row r="30">
          <cell r="A30">
            <v>267</v>
          </cell>
          <cell r="B30" t="str">
            <v>CONSTANCIA  DE VERIFICACION PR</v>
          </cell>
          <cell r="C30">
            <v>135.86000000000001</v>
          </cell>
        </row>
        <row r="31">
          <cell r="A31">
            <v>268</v>
          </cell>
          <cell r="B31" t="str">
            <v>CASA DE LA CULTURA</v>
          </cell>
          <cell r="C31">
            <v>1429.14</v>
          </cell>
        </row>
        <row r="32">
          <cell r="A32">
            <v>271</v>
          </cell>
          <cell r="B32" t="str">
            <v>PENSION EST. MUSEO DE MOMIAS</v>
          </cell>
          <cell r="C32">
            <v>382.2</v>
          </cell>
        </row>
        <row r="33">
          <cell r="A33">
            <v>275</v>
          </cell>
          <cell r="B33" t="str">
            <v>CONSTANCIAS DIRECCION DE ECOLO</v>
          </cell>
          <cell r="C33">
            <v>76.739999999999995</v>
          </cell>
        </row>
        <row r="34">
          <cell r="A34">
            <v>276</v>
          </cell>
          <cell r="B34" t="str">
            <v>CONSTANCIAS DIRECCION DE TRANS</v>
          </cell>
          <cell r="C34">
            <v>230.22</v>
          </cell>
        </row>
        <row r="35">
          <cell r="A35">
            <v>277</v>
          </cell>
          <cell r="B35" t="str">
            <v>SERVICIOS ACCESO A LA INFORMAC</v>
          </cell>
          <cell r="C35">
            <v>27.67</v>
          </cell>
        </row>
        <row r="36">
          <cell r="A36">
            <v>278</v>
          </cell>
          <cell r="B36" t="str">
            <v>CONSTANCIAS QUE EXPIDAN LAS DE</v>
          </cell>
          <cell r="C36">
            <v>767.4</v>
          </cell>
        </row>
        <row r="37">
          <cell r="A37">
            <v>286</v>
          </cell>
          <cell r="B37" t="str">
            <v>PERMISO SUPLETORIO DE TRANSPOR</v>
          </cell>
          <cell r="C37">
            <v>158.47999999999999</v>
          </cell>
        </row>
        <row r="38">
          <cell r="A38">
            <v>289</v>
          </cell>
          <cell r="B38" t="str">
            <v>CONFORMIDAD PARA QUEMA DE FUEG</v>
          </cell>
          <cell r="C38">
            <v>231.48</v>
          </cell>
        </row>
        <row r="39">
          <cell r="A39">
            <v>293</v>
          </cell>
          <cell r="B39" t="str">
            <v>SERVICIOS EXTRAORDINARIOS</v>
          </cell>
          <cell r="C39">
            <v>593.78</v>
          </cell>
        </row>
        <row r="40">
          <cell r="A40">
            <v>295</v>
          </cell>
          <cell r="B40" t="str">
            <v>CONSTANCIA DE UBICACION DE PRE</v>
          </cell>
          <cell r="C40">
            <v>154.36000000000001</v>
          </cell>
        </row>
        <row r="41">
          <cell r="A41">
            <v>404</v>
          </cell>
          <cell r="B41" t="str">
            <v>UNIDAD DEPORTIVA YERBABUENA</v>
          </cell>
          <cell r="C41">
            <v>89100</v>
          </cell>
        </row>
        <row r="42">
          <cell r="A42">
            <v>405</v>
          </cell>
          <cell r="B42" t="str">
            <v>CENTRO DE CONVIVENCIA EL ENCIN</v>
          </cell>
          <cell r="C42">
            <v>644</v>
          </cell>
        </row>
        <row r="43">
          <cell r="A43">
            <v>407</v>
          </cell>
          <cell r="B43" t="str">
            <v>MUSEO MOMIAS</v>
          </cell>
          <cell r="C43">
            <v>16110</v>
          </cell>
        </row>
        <row r="44">
          <cell r="A44">
            <v>408</v>
          </cell>
          <cell r="B44" t="str">
            <v>SALON CULTO A LA MUERTE</v>
          </cell>
          <cell r="C44">
            <v>675</v>
          </cell>
        </row>
        <row r="45">
          <cell r="A45">
            <v>410</v>
          </cell>
          <cell r="B45" t="str">
            <v>MONUMENTO AL PIPILA</v>
          </cell>
          <cell r="C45">
            <v>300</v>
          </cell>
        </row>
        <row r="46">
          <cell r="A46">
            <v>411</v>
          </cell>
          <cell r="B46" t="str">
            <v>MERCADO HIDALGO</v>
          </cell>
          <cell r="C46">
            <v>2369</v>
          </cell>
        </row>
        <row r="47">
          <cell r="A47">
            <v>412</v>
          </cell>
          <cell r="B47" t="str">
            <v>MERCADO EMBAJADORAS</v>
          </cell>
          <cell r="C47">
            <v>3774.39</v>
          </cell>
        </row>
        <row r="48">
          <cell r="A48">
            <v>414</v>
          </cell>
          <cell r="B48" t="str">
            <v>OTROS PRODUCTOS</v>
          </cell>
          <cell r="C48">
            <v>8.6999999999999993</v>
          </cell>
        </row>
        <row r="49">
          <cell r="A49">
            <v>426</v>
          </cell>
          <cell r="B49" t="str">
            <v>AREAS OCUP POR HOT, REST, BARE</v>
          </cell>
          <cell r="C49">
            <v>14128.8</v>
          </cell>
        </row>
        <row r="50">
          <cell r="A50">
            <v>428</v>
          </cell>
          <cell r="B50" t="str">
            <v>COMERCIANTES SEMIFIJOS</v>
          </cell>
          <cell r="C50">
            <v>5500</v>
          </cell>
        </row>
        <row r="51">
          <cell r="A51">
            <v>433</v>
          </cell>
          <cell r="B51" t="str">
            <v>SOBRANTES</v>
          </cell>
          <cell r="C51">
            <v>14.45</v>
          </cell>
        </row>
        <row r="52">
          <cell r="A52">
            <v>437</v>
          </cell>
          <cell r="B52" t="str">
            <v>SANITARIOS MDO. EMBAJADORAS</v>
          </cell>
          <cell r="C52">
            <v>584</v>
          </cell>
        </row>
        <row r="53">
          <cell r="A53">
            <v>438</v>
          </cell>
          <cell r="B53" t="str">
            <v>SANITARIOS MDO. HIDALGO</v>
          </cell>
          <cell r="C53">
            <v>688</v>
          </cell>
        </row>
        <row r="54">
          <cell r="A54">
            <v>439</v>
          </cell>
          <cell r="B54" t="str">
            <v>SANITARIOS JARDIN REFORMA</v>
          </cell>
          <cell r="C54">
            <v>592</v>
          </cell>
        </row>
        <row r="55">
          <cell r="A55">
            <v>443</v>
          </cell>
          <cell r="B55" t="str">
            <v>SANITARIOS FERROCARRIL</v>
          </cell>
          <cell r="C55">
            <v>832</v>
          </cell>
        </row>
        <row r="56">
          <cell r="A56">
            <v>445</v>
          </cell>
          <cell r="B56" t="str">
            <v>SANITARIOS MUSEO MOMIAS</v>
          </cell>
          <cell r="C56">
            <v>400</v>
          </cell>
        </row>
        <row r="57">
          <cell r="A57">
            <v>447</v>
          </cell>
          <cell r="B57" t="str">
            <v>LAS CALAS</v>
          </cell>
          <cell r="C57">
            <v>200</v>
          </cell>
        </row>
        <row r="58">
          <cell r="A58">
            <v>454</v>
          </cell>
          <cell r="B58" t="str">
            <v>FIESTAS TRADICIONALES</v>
          </cell>
          <cell r="C58">
            <v>1176</v>
          </cell>
        </row>
        <row r="59">
          <cell r="A59">
            <v>455</v>
          </cell>
          <cell r="B59" t="str">
            <v>INFRAESTRUCTURA TELEFONICA</v>
          </cell>
          <cell r="C59">
            <v>41335</v>
          </cell>
        </row>
        <row r="60">
          <cell r="A60">
            <v>456</v>
          </cell>
          <cell r="B60" t="str">
            <v>JUEGOS MECANICOS</v>
          </cell>
          <cell r="C60">
            <v>924</v>
          </cell>
        </row>
        <row r="61">
          <cell r="A61">
            <v>470</v>
          </cell>
          <cell r="B61" t="str">
            <v>LOCALES ESTACION</v>
          </cell>
          <cell r="C61">
            <v>953.75</v>
          </cell>
        </row>
        <row r="62">
          <cell r="A62">
            <v>472</v>
          </cell>
          <cell r="B62" t="str">
            <v>MERCADO GAVIRA</v>
          </cell>
          <cell r="C62">
            <v>720</v>
          </cell>
        </row>
        <row r="63">
          <cell r="A63">
            <v>482</v>
          </cell>
          <cell r="B63" t="str">
            <v>CALLEJONEADAS</v>
          </cell>
          <cell r="C63">
            <v>8343</v>
          </cell>
        </row>
        <row r="64">
          <cell r="A64">
            <v>484</v>
          </cell>
          <cell r="B64" t="str">
            <v>PERMISO PARA ESPECTÁCULOS O CE</v>
          </cell>
          <cell r="C64">
            <v>391.7</v>
          </cell>
        </row>
        <row r="65">
          <cell r="A65">
            <v>485</v>
          </cell>
          <cell r="B65" t="str">
            <v>SELLADO DE BOLETOS</v>
          </cell>
          <cell r="C65">
            <v>540</v>
          </cell>
        </row>
        <row r="66">
          <cell r="A66">
            <v>493</v>
          </cell>
          <cell r="B66" t="str">
            <v>RENOVACION PERMISO P/ USO VIA</v>
          </cell>
          <cell r="C66">
            <v>244</v>
          </cell>
        </row>
        <row r="67">
          <cell r="A67">
            <v>497</v>
          </cell>
          <cell r="B67" t="str">
            <v>CENTRO ADOC</v>
          </cell>
          <cell r="C67">
            <v>400</v>
          </cell>
        </row>
        <row r="68">
          <cell r="A68">
            <v>502</v>
          </cell>
          <cell r="B68" t="str">
            <v>RECARGOS OTROS IMPTOS Y DERECH</v>
          </cell>
          <cell r="C68">
            <v>6589.93</v>
          </cell>
        </row>
        <row r="69">
          <cell r="A69">
            <v>503</v>
          </cell>
          <cell r="B69" t="str">
            <v>AVISO EXTEMP TRASLACION DE DOM</v>
          </cell>
          <cell r="C69">
            <v>295.5</v>
          </cell>
        </row>
        <row r="70">
          <cell r="A70">
            <v>508</v>
          </cell>
          <cell r="B70" t="str">
            <v>INF LEY DE TRANSITO Y SU REGLA</v>
          </cell>
          <cell r="C70">
            <v>10028</v>
          </cell>
        </row>
        <row r="71">
          <cell r="A71">
            <v>509</v>
          </cell>
          <cell r="B71" t="str">
            <v>EXTEMP VERIFICACION AMB VEHICU</v>
          </cell>
          <cell r="C71">
            <v>1195</v>
          </cell>
        </row>
        <row r="72">
          <cell r="A72">
            <v>888</v>
          </cell>
          <cell r="B72" t="str">
            <v>COBROS SIMAPAG</v>
          </cell>
          <cell r="C72">
            <v>9052</v>
          </cell>
        </row>
      </sheetData>
      <sheetData sheetId="121" refreshError="1">
        <row r="1">
          <cell r="A1">
            <v>1</v>
          </cell>
          <cell r="B1" t="str">
            <v>IMPTO. PREDIAL URBANO CORRIENT</v>
          </cell>
          <cell r="C1">
            <v>30456.98</v>
          </cell>
        </row>
        <row r="2">
          <cell r="A2">
            <v>2</v>
          </cell>
          <cell r="B2" t="str">
            <v>IMPTO. PREDIAL RUSTICO CORRIEN</v>
          </cell>
          <cell r="C2">
            <v>769.75</v>
          </cell>
        </row>
        <row r="3">
          <cell r="A3">
            <v>4</v>
          </cell>
          <cell r="B3" t="str">
            <v>RECARGOS 3%</v>
          </cell>
          <cell r="C3">
            <v>7943.29</v>
          </cell>
        </row>
        <row r="4">
          <cell r="A4">
            <v>7</v>
          </cell>
          <cell r="B4" t="str">
            <v>IMPTO. PREDIAL URBANO REZAGO</v>
          </cell>
          <cell r="C4">
            <v>12517.6</v>
          </cell>
        </row>
        <row r="5">
          <cell r="A5">
            <v>8</v>
          </cell>
          <cell r="B5" t="str">
            <v>IMPTO. PREDIAL RUSTICO REZAGO</v>
          </cell>
          <cell r="C5">
            <v>1596.15</v>
          </cell>
        </row>
        <row r="6">
          <cell r="A6">
            <v>13</v>
          </cell>
          <cell r="B6" t="str">
            <v>HONORARIOS DE COBRANZA</v>
          </cell>
          <cell r="C6">
            <v>1512.96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2230.16</v>
          </cell>
        </row>
        <row r="9">
          <cell r="A9">
            <v>104</v>
          </cell>
          <cell r="B9" t="str">
            <v>SOBRE DIVISION Y LOTIFICACION</v>
          </cell>
          <cell r="C9">
            <v>21381.82</v>
          </cell>
        </row>
        <row r="10">
          <cell r="A10">
            <v>200</v>
          </cell>
          <cell r="B10" t="str">
            <v>RASTRO</v>
          </cell>
          <cell r="C10">
            <v>3891.79</v>
          </cell>
        </row>
        <row r="11">
          <cell r="A11">
            <v>203</v>
          </cell>
          <cell r="B11" t="str">
            <v>PANTEONES CIUDAD</v>
          </cell>
          <cell r="C11">
            <v>2756.72</v>
          </cell>
        </row>
        <row r="12">
          <cell r="A12">
            <v>204</v>
          </cell>
          <cell r="B12" t="str">
            <v>PANTEONES COMUNIDADES</v>
          </cell>
          <cell r="C12">
            <v>1983.47</v>
          </cell>
        </row>
        <row r="13">
          <cell r="A13">
            <v>205</v>
          </cell>
          <cell r="B13" t="str">
            <v>ESTACIONAMIENTO MUSEO MOMIAS</v>
          </cell>
          <cell r="C13">
            <v>1366</v>
          </cell>
        </row>
        <row r="14">
          <cell r="A14">
            <v>206</v>
          </cell>
          <cell r="B14" t="str">
            <v>ESTACIONAMIENTO MERCADO HIDALG</v>
          </cell>
          <cell r="C14">
            <v>816</v>
          </cell>
        </row>
        <row r="15">
          <cell r="A15">
            <v>210</v>
          </cell>
          <cell r="B15" t="str">
            <v>POR LIC. DE CONST. Y AMPLIACIO</v>
          </cell>
          <cell r="C15">
            <v>1296</v>
          </cell>
        </row>
        <row r="16">
          <cell r="A16">
            <v>211</v>
          </cell>
          <cell r="B16" t="str">
            <v>POR LIC DE REGULARIZACION DE C</v>
          </cell>
          <cell r="C16">
            <v>2462.0700000000002</v>
          </cell>
        </row>
        <row r="17">
          <cell r="A17">
            <v>217</v>
          </cell>
          <cell r="B17" t="str">
            <v>ANALISIS DE FAC PARA DIV LOT O</v>
          </cell>
          <cell r="C17">
            <v>1199.05</v>
          </cell>
        </row>
        <row r="18">
          <cell r="A18">
            <v>221</v>
          </cell>
          <cell r="B18" t="str">
            <v>LIC USO SUELO ALIN N. OFIC COM</v>
          </cell>
          <cell r="C18">
            <v>2352.2600000000002</v>
          </cell>
        </row>
        <row r="19">
          <cell r="A19">
            <v>229</v>
          </cell>
          <cell r="B19" t="str">
            <v>CONSTANCIAS DE VALOR FISCAL</v>
          </cell>
          <cell r="C19">
            <v>1330.31</v>
          </cell>
        </row>
        <row r="20">
          <cell r="A20">
            <v>244</v>
          </cell>
          <cell r="B20" t="str">
            <v>EXP DE LIC O PERM P/ ESTAB DE</v>
          </cell>
          <cell r="C20">
            <v>1280.6199999999999</v>
          </cell>
        </row>
        <row r="21">
          <cell r="A21">
            <v>248</v>
          </cell>
          <cell r="B21" t="str">
            <v>ESTACIONAMIENTO EX. EST. FERRO</v>
          </cell>
          <cell r="C21">
            <v>1684</v>
          </cell>
        </row>
        <row r="22">
          <cell r="A22">
            <v>253</v>
          </cell>
          <cell r="B22" t="str">
            <v>ESTACIONAMIENTO EMBAJADORAS  (</v>
          </cell>
          <cell r="C22">
            <v>2384</v>
          </cell>
        </row>
        <row r="23">
          <cell r="A23">
            <v>256</v>
          </cell>
          <cell r="B23" t="str">
            <v>POR ALINEAM. N° USO HABIT</v>
          </cell>
          <cell r="C23">
            <v>3873.5</v>
          </cell>
        </row>
        <row r="24">
          <cell r="A24">
            <v>258</v>
          </cell>
          <cell r="B24" t="str">
            <v>POR ALINEM. N° USO COMERCIAL</v>
          </cell>
          <cell r="C24">
            <v>323.62</v>
          </cell>
        </row>
        <row r="25">
          <cell r="A25">
            <v>266</v>
          </cell>
          <cell r="B25" t="str">
            <v>DICTAMEN DE FACTIBILIDAD PROTE</v>
          </cell>
          <cell r="C25">
            <v>815.2</v>
          </cell>
        </row>
        <row r="26">
          <cell r="A26">
            <v>268</v>
          </cell>
          <cell r="B26" t="str">
            <v>CASA DE LA CULTURA</v>
          </cell>
          <cell r="C26">
            <v>893.22</v>
          </cell>
        </row>
        <row r="27">
          <cell r="A27">
            <v>273</v>
          </cell>
          <cell r="B27" t="str">
            <v>PENSION EST. JARDIN EMBAJADORA</v>
          </cell>
          <cell r="C27">
            <v>3003</v>
          </cell>
        </row>
        <row r="28">
          <cell r="A28">
            <v>274</v>
          </cell>
          <cell r="B28" t="str">
            <v>EXTENSION DE HORARIO</v>
          </cell>
          <cell r="C28">
            <v>17695.599999999999</v>
          </cell>
        </row>
        <row r="29">
          <cell r="A29">
            <v>276</v>
          </cell>
          <cell r="B29" t="str">
            <v>CONSTANCIAS DIRECCION DE TRANS</v>
          </cell>
          <cell r="C29">
            <v>690.66</v>
          </cell>
        </row>
        <row r="30">
          <cell r="A30">
            <v>278</v>
          </cell>
          <cell r="B30" t="str">
            <v>CONSTANCIAS QUE EXPIDAN LAS DE</v>
          </cell>
          <cell r="C30">
            <v>998.06</v>
          </cell>
        </row>
        <row r="31">
          <cell r="A31">
            <v>286</v>
          </cell>
          <cell r="B31" t="str">
            <v>PERMISO SUPLETORIO DE TRANSPOR</v>
          </cell>
          <cell r="C31">
            <v>45.28</v>
          </cell>
        </row>
        <row r="32">
          <cell r="A32">
            <v>291</v>
          </cell>
          <cell r="B32" t="str">
            <v>DICTAMEN DE FACTIBILIDAD PARA</v>
          </cell>
          <cell r="C32">
            <v>1154.81</v>
          </cell>
        </row>
        <row r="33">
          <cell r="A33">
            <v>295</v>
          </cell>
          <cell r="B33" t="str">
            <v>CONSTANCIA DE UBICACION DE PRE</v>
          </cell>
          <cell r="C33">
            <v>385.9</v>
          </cell>
        </row>
        <row r="34">
          <cell r="A34">
            <v>405</v>
          </cell>
          <cell r="B34" t="str">
            <v>CENTRO DE CONVIVENCIA EL ENCIN</v>
          </cell>
          <cell r="C34">
            <v>1303</v>
          </cell>
        </row>
        <row r="35">
          <cell r="A35">
            <v>407</v>
          </cell>
          <cell r="B35" t="str">
            <v>MUSEO MOMIAS</v>
          </cell>
          <cell r="C35">
            <v>101757</v>
          </cell>
        </row>
        <row r="36">
          <cell r="A36">
            <v>408</v>
          </cell>
          <cell r="B36" t="str">
            <v>SALON CULTO A LA MUERTE</v>
          </cell>
          <cell r="C36">
            <v>9405</v>
          </cell>
        </row>
        <row r="37">
          <cell r="A37">
            <v>410</v>
          </cell>
          <cell r="B37" t="str">
            <v>MONUMENTO AL PIPILA</v>
          </cell>
          <cell r="C37">
            <v>1830</v>
          </cell>
        </row>
        <row r="38">
          <cell r="A38">
            <v>411</v>
          </cell>
          <cell r="B38" t="str">
            <v>MERCADO HIDALGO</v>
          </cell>
          <cell r="C38">
            <v>3399</v>
          </cell>
        </row>
        <row r="39">
          <cell r="A39">
            <v>412</v>
          </cell>
          <cell r="B39" t="str">
            <v>MERCADO EMBAJADORAS</v>
          </cell>
          <cell r="C39">
            <v>8693</v>
          </cell>
        </row>
        <row r="40">
          <cell r="A40">
            <v>414</v>
          </cell>
          <cell r="B40" t="str">
            <v>OTROS PRODUCTOS</v>
          </cell>
          <cell r="C40">
            <v>153</v>
          </cell>
        </row>
        <row r="41">
          <cell r="A41">
            <v>426</v>
          </cell>
          <cell r="B41" t="str">
            <v>AREAS OCUP POR HOT, REST, BARE</v>
          </cell>
          <cell r="C41">
            <v>28281.66</v>
          </cell>
        </row>
        <row r="42">
          <cell r="A42">
            <v>428</v>
          </cell>
          <cell r="B42" t="str">
            <v>COMERCIANTES SEMIFIJOS</v>
          </cell>
          <cell r="C42">
            <v>16575.68</v>
          </cell>
        </row>
        <row r="43">
          <cell r="A43">
            <v>433</v>
          </cell>
          <cell r="B43" t="str">
            <v>SOBRANTES</v>
          </cell>
          <cell r="C43">
            <v>70.92</v>
          </cell>
        </row>
        <row r="44">
          <cell r="A44">
            <v>437</v>
          </cell>
          <cell r="B44" t="str">
            <v>SANITARIOS MDO. EMBAJADORAS</v>
          </cell>
          <cell r="C44">
            <v>900.5</v>
          </cell>
        </row>
        <row r="45">
          <cell r="A45">
            <v>438</v>
          </cell>
          <cell r="B45" t="str">
            <v>SANITARIOS MDO. HIDALGO</v>
          </cell>
          <cell r="C45">
            <v>2396</v>
          </cell>
        </row>
        <row r="46">
          <cell r="A46">
            <v>439</v>
          </cell>
          <cell r="B46" t="str">
            <v>SANITARIOS JARDIN REFORMA</v>
          </cell>
          <cell r="C46">
            <v>648</v>
          </cell>
        </row>
        <row r="47">
          <cell r="A47">
            <v>443</v>
          </cell>
          <cell r="B47" t="str">
            <v>SANITARIOS FERROCARRIL</v>
          </cell>
          <cell r="C47">
            <v>916</v>
          </cell>
        </row>
        <row r="48">
          <cell r="A48">
            <v>445</v>
          </cell>
          <cell r="B48" t="str">
            <v>SANITARIOS MUSEO MOMIAS</v>
          </cell>
          <cell r="C48">
            <v>1861</v>
          </cell>
        </row>
        <row r="49">
          <cell r="A49">
            <v>447</v>
          </cell>
          <cell r="B49" t="str">
            <v>LAS CALAS</v>
          </cell>
          <cell r="C49">
            <v>600</v>
          </cell>
        </row>
        <row r="50">
          <cell r="A50">
            <v>454</v>
          </cell>
          <cell r="B50" t="str">
            <v>FIESTAS TRADICIONALES</v>
          </cell>
          <cell r="C50">
            <v>4800</v>
          </cell>
        </row>
        <row r="51">
          <cell r="A51">
            <v>470</v>
          </cell>
          <cell r="B51" t="str">
            <v>LOCALES ESTACION</v>
          </cell>
          <cell r="C51">
            <v>2655</v>
          </cell>
        </row>
        <row r="52">
          <cell r="A52">
            <v>472</v>
          </cell>
          <cell r="B52" t="str">
            <v>MERCADO GAVIRA</v>
          </cell>
          <cell r="C52">
            <v>720</v>
          </cell>
        </row>
        <row r="53">
          <cell r="A53">
            <v>479</v>
          </cell>
          <cell r="B53" t="str">
            <v>COMERCIANTES AMBULANTES</v>
          </cell>
          <cell r="C53">
            <v>2268</v>
          </cell>
        </row>
        <row r="54">
          <cell r="A54">
            <v>482</v>
          </cell>
          <cell r="B54" t="str">
            <v>CALLEJONEADAS</v>
          </cell>
          <cell r="C54">
            <v>309</v>
          </cell>
        </row>
        <row r="55">
          <cell r="A55">
            <v>484</v>
          </cell>
          <cell r="B55" t="str">
            <v>PERMISO PARA ESPECTÁCULOS O CE</v>
          </cell>
          <cell r="C55">
            <v>1672</v>
          </cell>
        </row>
        <row r="56">
          <cell r="A56">
            <v>485</v>
          </cell>
          <cell r="B56" t="str">
            <v>SELLADO DE BOLETOS</v>
          </cell>
          <cell r="C56">
            <v>225</v>
          </cell>
        </row>
        <row r="57">
          <cell r="A57">
            <v>491</v>
          </cell>
          <cell r="B57" t="str">
            <v>ESTRUCTURAS, CONSTRUCCIONES O</v>
          </cell>
          <cell r="C57">
            <v>228.5</v>
          </cell>
        </row>
        <row r="58">
          <cell r="A58">
            <v>502</v>
          </cell>
          <cell r="B58" t="str">
            <v>RECARGOS OTROS IMPTOS Y DERECH</v>
          </cell>
          <cell r="C58">
            <v>3361.6</v>
          </cell>
        </row>
        <row r="59">
          <cell r="A59">
            <v>506</v>
          </cell>
          <cell r="B59" t="str">
            <v>INFRACCIONES DIRECCION DE FISC</v>
          </cell>
          <cell r="C59">
            <v>1772.4</v>
          </cell>
        </row>
        <row r="60">
          <cell r="A60">
            <v>507</v>
          </cell>
          <cell r="B60" t="str">
            <v>INF AL BANDO POLICIA Y BUEN GO</v>
          </cell>
          <cell r="C60">
            <v>1090</v>
          </cell>
        </row>
        <row r="61">
          <cell r="A61">
            <v>508</v>
          </cell>
          <cell r="B61" t="str">
            <v>INF LEY DE TRANSITO Y SU REGLA</v>
          </cell>
          <cell r="C61">
            <v>12478</v>
          </cell>
        </row>
        <row r="62">
          <cell r="A62">
            <v>509</v>
          </cell>
          <cell r="B62" t="str">
            <v>EXTEMP VERIFICACION AMB VEHICU</v>
          </cell>
          <cell r="C62">
            <v>562</v>
          </cell>
        </row>
        <row r="63">
          <cell r="A63">
            <v>888</v>
          </cell>
          <cell r="B63" t="str">
            <v>COBROS SIMAPAG</v>
          </cell>
          <cell r="C63">
            <v>2924</v>
          </cell>
        </row>
      </sheetData>
      <sheetData sheetId="122" refreshError="1">
        <row r="1">
          <cell r="A1">
            <v>1</v>
          </cell>
          <cell r="B1" t="str">
            <v>IMPTO. PREDIAL URBANO CORRIENT</v>
          </cell>
          <cell r="C1">
            <v>923156.64</v>
          </cell>
        </row>
        <row r="2">
          <cell r="A2">
            <v>2</v>
          </cell>
          <cell r="B2" t="str">
            <v>IMPTO. PREDIAL RUSTICO CORRIEN</v>
          </cell>
          <cell r="C2">
            <v>65806.350000000006</v>
          </cell>
        </row>
        <row r="3">
          <cell r="A3">
            <v>4</v>
          </cell>
          <cell r="B3" t="str">
            <v>RECARGOS *3%*</v>
          </cell>
          <cell r="C3">
            <v>14703.62</v>
          </cell>
        </row>
        <row r="4">
          <cell r="A4">
            <v>7</v>
          </cell>
          <cell r="B4" t="str">
            <v>IMPTO. PREDIAL URBANO REZAGO</v>
          </cell>
          <cell r="C4">
            <v>54526.02</v>
          </cell>
        </row>
        <row r="5">
          <cell r="A5">
            <v>8</v>
          </cell>
          <cell r="B5" t="str">
            <v>IMPTO. PREDIAL RUSTICO REZAGO</v>
          </cell>
          <cell r="C5">
            <v>3635.45</v>
          </cell>
        </row>
        <row r="6">
          <cell r="A6">
            <v>13</v>
          </cell>
          <cell r="B6" t="str">
            <v>HONORARIOS DE COBRANZA</v>
          </cell>
          <cell r="C6">
            <v>1892.54</v>
          </cell>
        </row>
        <row r="7">
          <cell r="A7">
            <v>14</v>
          </cell>
          <cell r="B7" t="str">
            <v>C.O.A.*20%*</v>
          </cell>
          <cell r="C7">
            <v>351</v>
          </cell>
        </row>
        <row r="8">
          <cell r="A8">
            <v>103</v>
          </cell>
          <cell r="B8" t="str">
            <v>TRASLACION DE DOMINIO</v>
          </cell>
          <cell r="C8">
            <v>12422.38</v>
          </cell>
        </row>
        <row r="9">
          <cell r="A9">
            <v>200</v>
          </cell>
          <cell r="B9" t="str">
            <v>RASTRO</v>
          </cell>
          <cell r="C9">
            <v>6150.93</v>
          </cell>
        </row>
        <row r="10">
          <cell r="A10">
            <v>203</v>
          </cell>
          <cell r="B10" t="str">
            <v>PANTEONES CIUDAD</v>
          </cell>
          <cell r="C10">
            <v>3336.32</v>
          </cell>
        </row>
        <row r="11">
          <cell r="A11">
            <v>204</v>
          </cell>
          <cell r="B11" t="str">
            <v>PANTEONES COMUNIDADES</v>
          </cell>
          <cell r="C11">
            <v>289.8</v>
          </cell>
        </row>
        <row r="12">
          <cell r="A12">
            <v>205</v>
          </cell>
          <cell r="B12" t="str">
            <v>ESTACIONAMIENTO MUSEO MOMIAS</v>
          </cell>
          <cell r="C12">
            <v>527</v>
          </cell>
        </row>
        <row r="13">
          <cell r="A13">
            <v>206</v>
          </cell>
          <cell r="B13" t="str">
            <v>ESTACIONAMIENTO MERCADO HIDALG</v>
          </cell>
          <cell r="C13">
            <v>662</v>
          </cell>
        </row>
        <row r="14">
          <cell r="A14">
            <v>217</v>
          </cell>
          <cell r="B14" t="str">
            <v>ANALISIS DE FAC PARA DIV LOT O</v>
          </cell>
          <cell r="C14">
            <v>479.62</v>
          </cell>
        </row>
        <row r="15">
          <cell r="A15">
            <v>221</v>
          </cell>
          <cell r="B15" t="str">
            <v>LIC USO SUELO ALIN N. OFIC COM</v>
          </cell>
          <cell r="C15">
            <v>1006.44</v>
          </cell>
        </row>
        <row r="16">
          <cell r="A16">
            <v>229</v>
          </cell>
          <cell r="B16" t="str">
            <v>CONSTANCIAS DE VALOR FISCAL</v>
          </cell>
          <cell r="C16">
            <v>2782.54</v>
          </cell>
        </row>
        <row r="17">
          <cell r="A17">
            <v>248</v>
          </cell>
          <cell r="B17" t="str">
            <v>ESTACIONAMIENTO EX. EST. FERRO</v>
          </cell>
          <cell r="C17">
            <v>1266</v>
          </cell>
        </row>
        <row r="18">
          <cell r="A18">
            <v>253</v>
          </cell>
          <cell r="B18" t="str">
            <v>ESTACIONAMIENTO EMBAJADORAS  (</v>
          </cell>
          <cell r="C18">
            <v>1633</v>
          </cell>
        </row>
        <row r="19">
          <cell r="A19">
            <v>256</v>
          </cell>
          <cell r="B19" t="str">
            <v>POR ALINEAM. N° USO HABIT</v>
          </cell>
          <cell r="C19">
            <v>1768.81</v>
          </cell>
        </row>
        <row r="20">
          <cell r="A20">
            <v>266</v>
          </cell>
          <cell r="B20" t="str">
            <v>DICTAMEN DE FACTIBILIDAD PROTE</v>
          </cell>
          <cell r="C20">
            <v>1630.4</v>
          </cell>
        </row>
        <row r="21">
          <cell r="A21">
            <v>268</v>
          </cell>
          <cell r="B21" t="str">
            <v>CASA DE LA CULTURA</v>
          </cell>
          <cell r="C21">
            <v>9200.31</v>
          </cell>
        </row>
        <row r="22">
          <cell r="A22">
            <v>274</v>
          </cell>
          <cell r="B22" t="str">
            <v>EXTENSION DE HORARIO</v>
          </cell>
          <cell r="C22">
            <v>7486.6</v>
          </cell>
        </row>
        <row r="23">
          <cell r="A23">
            <v>276</v>
          </cell>
          <cell r="B23" t="str">
            <v>CONSTANCIAS DIRECCION DE TRANS</v>
          </cell>
          <cell r="C23">
            <v>1074.3599999999999</v>
          </cell>
        </row>
        <row r="24">
          <cell r="A24">
            <v>278</v>
          </cell>
          <cell r="B24" t="str">
            <v>CONSTANCIAS QUE EXPIDAN LAS DE</v>
          </cell>
          <cell r="C24">
            <v>537.17999999999995</v>
          </cell>
        </row>
        <row r="25">
          <cell r="A25">
            <v>286</v>
          </cell>
          <cell r="B25" t="str">
            <v>PERMISO SUPLETORIO DE TRANSPOR</v>
          </cell>
          <cell r="C25">
            <v>339.6</v>
          </cell>
        </row>
        <row r="26">
          <cell r="A26">
            <v>291</v>
          </cell>
          <cell r="B26" t="str">
            <v>DICTAMEN DE FACTIBILIDAD PARA</v>
          </cell>
          <cell r="C26">
            <v>679.3</v>
          </cell>
        </row>
        <row r="27">
          <cell r="A27">
            <v>405</v>
          </cell>
          <cell r="B27" t="str">
            <v>CENTRO DE CONVIVENCIA EL ENCIN</v>
          </cell>
          <cell r="C27">
            <v>206</v>
          </cell>
        </row>
        <row r="28">
          <cell r="A28">
            <v>407</v>
          </cell>
          <cell r="B28" t="str">
            <v>MUSEO MOMIAS</v>
          </cell>
          <cell r="C28">
            <v>21242</v>
          </cell>
        </row>
        <row r="29">
          <cell r="A29">
            <v>408</v>
          </cell>
          <cell r="B29" t="str">
            <v>SALON CULTO A LA MUERTE</v>
          </cell>
          <cell r="C29">
            <v>480</v>
          </cell>
        </row>
        <row r="30">
          <cell r="A30">
            <v>410</v>
          </cell>
          <cell r="B30" t="str">
            <v>MONUMENTO AL PIPILA</v>
          </cell>
          <cell r="C30">
            <v>680</v>
          </cell>
        </row>
        <row r="31">
          <cell r="A31">
            <v>411</v>
          </cell>
          <cell r="B31" t="str">
            <v>MERCADO HIDALGO</v>
          </cell>
          <cell r="C31">
            <v>3789.12</v>
          </cell>
        </row>
        <row r="32">
          <cell r="A32">
            <v>412</v>
          </cell>
          <cell r="B32" t="str">
            <v>MERCADO EMBAJADORAS</v>
          </cell>
          <cell r="C32">
            <v>1347.72</v>
          </cell>
        </row>
        <row r="33">
          <cell r="A33">
            <v>414</v>
          </cell>
          <cell r="B33" t="str">
            <v>OTROS PRODUCTOS</v>
          </cell>
          <cell r="C33">
            <v>60.9</v>
          </cell>
        </row>
        <row r="34">
          <cell r="A34">
            <v>416</v>
          </cell>
          <cell r="B34" t="str">
            <v>MUSEO INTERACTIVO</v>
          </cell>
          <cell r="C34">
            <v>20</v>
          </cell>
        </row>
        <row r="35">
          <cell r="A35">
            <v>421</v>
          </cell>
          <cell r="B35" t="str">
            <v>DECLARACIONES, FORMATOS Y AVIS</v>
          </cell>
          <cell r="C35">
            <v>27</v>
          </cell>
        </row>
        <row r="36">
          <cell r="A36">
            <v>428</v>
          </cell>
          <cell r="B36" t="str">
            <v>COMERCIANTES SEMIFIJOS</v>
          </cell>
          <cell r="C36">
            <v>9293</v>
          </cell>
        </row>
        <row r="37">
          <cell r="A37">
            <v>433</v>
          </cell>
          <cell r="B37" t="str">
            <v>SOBRANTES</v>
          </cell>
          <cell r="C37">
            <v>234.23</v>
          </cell>
        </row>
        <row r="38">
          <cell r="A38">
            <v>437</v>
          </cell>
          <cell r="B38" t="str">
            <v>SANITARIOS MDO. EMBAJADORAS</v>
          </cell>
          <cell r="C38">
            <v>956</v>
          </cell>
        </row>
        <row r="39">
          <cell r="A39">
            <v>438</v>
          </cell>
          <cell r="B39" t="str">
            <v>SANITARIOS MDO. HIDALGO</v>
          </cell>
          <cell r="C39">
            <v>1580</v>
          </cell>
        </row>
        <row r="40">
          <cell r="A40">
            <v>439</v>
          </cell>
          <cell r="B40" t="str">
            <v>SANITARIOS JARDIN REFORMA</v>
          </cell>
          <cell r="C40">
            <v>676</v>
          </cell>
        </row>
        <row r="41">
          <cell r="A41">
            <v>443</v>
          </cell>
          <cell r="B41" t="str">
            <v>SANITARIOS FERROCARRIL</v>
          </cell>
          <cell r="C41">
            <v>656</v>
          </cell>
        </row>
        <row r="42">
          <cell r="A42">
            <v>445</v>
          </cell>
          <cell r="B42" t="str">
            <v>SANITARIOS MUSEO MOMIAS</v>
          </cell>
          <cell r="C42">
            <v>404</v>
          </cell>
        </row>
        <row r="43">
          <cell r="A43">
            <v>447</v>
          </cell>
          <cell r="B43" t="str">
            <v>LAS CALAS</v>
          </cell>
          <cell r="C43">
            <v>150</v>
          </cell>
        </row>
        <row r="44">
          <cell r="A44">
            <v>454</v>
          </cell>
          <cell r="B44" t="str">
            <v>FIESTAS TRADICIONALES</v>
          </cell>
          <cell r="C44">
            <v>5326</v>
          </cell>
        </row>
        <row r="45">
          <cell r="A45">
            <v>456</v>
          </cell>
          <cell r="B45" t="str">
            <v>JUEGOS MECANICOS</v>
          </cell>
          <cell r="C45">
            <v>3850</v>
          </cell>
        </row>
        <row r="46">
          <cell r="A46">
            <v>484</v>
          </cell>
          <cell r="B46" t="str">
            <v>PERMISO PARA ESPECTÁCULOS O CE</v>
          </cell>
          <cell r="C46">
            <v>1463</v>
          </cell>
        </row>
        <row r="47">
          <cell r="A47">
            <v>485</v>
          </cell>
          <cell r="B47" t="str">
            <v>SELLADO DE BOLETOS</v>
          </cell>
          <cell r="C47">
            <v>618</v>
          </cell>
        </row>
        <row r="48">
          <cell r="A48">
            <v>491</v>
          </cell>
          <cell r="B48" t="str">
            <v>ESTRUCTURAS, CONSTRUCCIONES O</v>
          </cell>
          <cell r="C48">
            <v>256</v>
          </cell>
        </row>
        <row r="49">
          <cell r="A49">
            <v>502</v>
          </cell>
          <cell r="B49" t="str">
            <v>RECARGOS OTROS IMPTOS Y DERECH</v>
          </cell>
          <cell r="C49">
            <v>1245.58</v>
          </cell>
        </row>
        <row r="50">
          <cell r="A50">
            <v>503</v>
          </cell>
          <cell r="B50" t="str">
            <v>AVISO EXTEMP TRASLACION DE DOM</v>
          </cell>
          <cell r="C50">
            <v>1477.5</v>
          </cell>
        </row>
        <row r="51">
          <cell r="A51">
            <v>505</v>
          </cell>
          <cell r="B51" t="str">
            <v>INF AL REG. DE CONST Y CONSER</v>
          </cell>
          <cell r="C51">
            <v>333.33</v>
          </cell>
        </row>
        <row r="52">
          <cell r="A52">
            <v>507</v>
          </cell>
          <cell r="B52" t="str">
            <v>INF AL BANDO POLICIA Y BUEN GO</v>
          </cell>
          <cell r="C52">
            <v>1100</v>
          </cell>
        </row>
        <row r="53">
          <cell r="A53">
            <v>508</v>
          </cell>
          <cell r="B53" t="str">
            <v>INF LEY DE TRANSITO Y SU REGLA</v>
          </cell>
          <cell r="C53">
            <v>8361.24</v>
          </cell>
        </row>
        <row r="54">
          <cell r="A54">
            <v>509</v>
          </cell>
          <cell r="B54" t="str">
            <v>EXTEMP VERIFICACION AMB VEHICU</v>
          </cell>
          <cell r="C54">
            <v>1828</v>
          </cell>
        </row>
        <row r="55">
          <cell r="A55">
            <v>888</v>
          </cell>
          <cell r="B55" t="str">
            <v>COBROS SIMAPAG</v>
          </cell>
          <cell r="C55">
            <v>888</v>
          </cell>
        </row>
        <row r="56">
          <cell r="A56">
            <v>898</v>
          </cell>
          <cell r="B56" t="str">
            <v>APORTACIONES VOLUNTARIAS BOMBE</v>
          </cell>
          <cell r="C56">
            <v>29181.49</v>
          </cell>
        </row>
      </sheetData>
      <sheetData sheetId="123" refreshError="1">
        <row r="1">
          <cell r="A1">
            <v>1</v>
          </cell>
          <cell r="B1" t="str">
            <v>IMPTO. PREDIAL URBANO CORRIENT</v>
          </cell>
          <cell r="C1">
            <v>31087.74</v>
          </cell>
        </row>
        <row r="2">
          <cell r="A2">
            <v>2</v>
          </cell>
          <cell r="B2" t="str">
            <v>IMPTO. PREDIAL RUSTICO CORRIEN</v>
          </cell>
          <cell r="C2">
            <v>271.74</v>
          </cell>
        </row>
        <row r="3">
          <cell r="A3">
            <v>4</v>
          </cell>
          <cell r="B3" t="str">
            <v>RECARGOS 3%</v>
          </cell>
          <cell r="C3">
            <v>10257.209999999999</v>
          </cell>
        </row>
        <row r="4">
          <cell r="A4">
            <v>7</v>
          </cell>
          <cell r="B4" t="str">
            <v>IMPTO. PREDIAL URBANO REZAGO</v>
          </cell>
          <cell r="C4">
            <v>14409.48</v>
          </cell>
        </row>
        <row r="5">
          <cell r="A5">
            <v>8</v>
          </cell>
          <cell r="B5" t="str">
            <v>IMPTO. PREDIAL RUSTICO REZAGO</v>
          </cell>
          <cell r="C5">
            <v>498</v>
          </cell>
        </row>
        <row r="6">
          <cell r="A6">
            <v>13</v>
          </cell>
          <cell r="B6" t="str">
            <v>HONORARIOS DE COBRANZA</v>
          </cell>
          <cell r="C6">
            <v>2169.98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19936.13</v>
          </cell>
        </row>
        <row r="9">
          <cell r="A9">
            <v>104</v>
          </cell>
          <cell r="B9" t="str">
            <v>SOBRE DIVISION Y LOTIFICACION</v>
          </cell>
          <cell r="C9">
            <v>1515.19</v>
          </cell>
        </row>
        <row r="10">
          <cell r="A10">
            <v>107</v>
          </cell>
          <cell r="B10" t="str">
            <v>VIDEO JUEGOS Y FUT-BOLITOS</v>
          </cell>
          <cell r="C10">
            <v>801</v>
          </cell>
        </row>
        <row r="11">
          <cell r="A11">
            <v>110</v>
          </cell>
          <cell r="B11" t="str">
            <v>ESPECTACULOS PUBLICOS ESPORADI</v>
          </cell>
          <cell r="C11">
            <v>1463</v>
          </cell>
        </row>
        <row r="12">
          <cell r="A12">
            <v>112</v>
          </cell>
          <cell r="B12" t="str">
            <v>ESPECTACULOS PUBLICOS PERMANEN</v>
          </cell>
          <cell r="C12">
            <v>4609</v>
          </cell>
        </row>
        <row r="13">
          <cell r="A13">
            <v>200</v>
          </cell>
          <cell r="B13" t="str">
            <v>RASTRO</v>
          </cell>
          <cell r="C13">
            <v>10468.14</v>
          </cell>
        </row>
        <row r="14">
          <cell r="A14">
            <v>203</v>
          </cell>
          <cell r="B14" t="str">
            <v>PANTEONES CIUDAD</v>
          </cell>
          <cell r="C14">
            <v>2179.7199999999998</v>
          </cell>
        </row>
        <row r="15">
          <cell r="A15">
            <v>205</v>
          </cell>
          <cell r="B15" t="str">
            <v>ESTACIONAMIENTO MUSEO MOMIAS</v>
          </cell>
          <cell r="C15">
            <v>5144</v>
          </cell>
        </row>
        <row r="16">
          <cell r="A16">
            <v>206</v>
          </cell>
          <cell r="B16" t="str">
            <v>ESTACIONAMIENTO MERCADO HIDALG</v>
          </cell>
          <cell r="C16">
            <v>2440</v>
          </cell>
        </row>
        <row r="17">
          <cell r="A17">
            <v>207</v>
          </cell>
          <cell r="B17" t="str">
            <v>ESTAC.  MERCADO EMBAJADORAS</v>
          </cell>
          <cell r="C17">
            <v>984</v>
          </cell>
        </row>
        <row r="18">
          <cell r="A18">
            <v>210</v>
          </cell>
          <cell r="B18" t="str">
            <v>POR LIC. DE CONST. Y AMPLIACIO</v>
          </cell>
          <cell r="C18">
            <v>285.48</v>
          </cell>
        </row>
        <row r="19">
          <cell r="A19">
            <v>211</v>
          </cell>
          <cell r="B19" t="str">
            <v>POR LIC DE REGULARIZACION DE C</v>
          </cell>
          <cell r="C19">
            <v>4963.9399999999996</v>
          </cell>
        </row>
        <row r="20">
          <cell r="A20">
            <v>217</v>
          </cell>
          <cell r="B20" t="str">
            <v>ANALISIS DE FAC PARA DIV LOT O</v>
          </cell>
          <cell r="C20">
            <v>239.81</v>
          </cell>
        </row>
        <row r="21">
          <cell r="A21">
            <v>221</v>
          </cell>
          <cell r="B21" t="str">
            <v>LIC USO SUELO ALIN N. OFIC COM</v>
          </cell>
          <cell r="C21">
            <v>503.22</v>
          </cell>
        </row>
        <row r="22">
          <cell r="A22">
            <v>229</v>
          </cell>
          <cell r="B22" t="str">
            <v>CONSTANCIAS DE VALOR FISCAL</v>
          </cell>
          <cell r="C22">
            <v>2298.77</v>
          </cell>
        </row>
        <row r="23">
          <cell r="A23">
            <v>248</v>
          </cell>
          <cell r="B23" t="str">
            <v>ESTACIONAMIENTO EX. EST. FERRO</v>
          </cell>
          <cell r="C23">
            <v>4453</v>
          </cell>
        </row>
        <row r="24">
          <cell r="A24">
            <v>249</v>
          </cell>
          <cell r="B24" t="str">
            <v>REGUL. PROR.LIC.CONT.75% DER.</v>
          </cell>
          <cell r="C24">
            <v>2611.13</v>
          </cell>
        </row>
        <row r="25">
          <cell r="A25">
            <v>253</v>
          </cell>
          <cell r="B25" t="str">
            <v>ESTACIONAMIENTO EMBAJADORAS  (</v>
          </cell>
          <cell r="C25">
            <v>7545</v>
          </cell>
        </row>
        <row r="26">
          <cell r="A26">
            <v>254</v>
          </cell>
          <cell r="B26" t="str">
            <v>POR CERTIF.TERMINO DE OBRA</v>
          </cell>
          <cell r="C26">
            <v>245.81</v>
          </cell>
        </row>
        <row r="27">
          <cell r="A27">
            <v>256</v>
          </cell>
          <cell r="B27" t="str">
            <v>POR ALINEAM. N° USO HABIT</v>
          </cell>
          <cell r="C27">
            <v>6467.45</v>
          </cell>
        </row>
        <row r="28">
          <cell r="A28">
            <v>267</v>
          </cell>
          <cell r="B28" t="str">
            <v>CONSTANCIA  DE VERIFICACION PR</v>
          </cell>
          <cell r="C28">
            <v>271.72000000000003</v>
          </cell>
        </row>
        <row r="29">
          <cell r="A29">
            <v>274</v>
          </cell>
          <cell r="B29" t="str">
            <v>EXTENSION DE HORARIO</v>
          </cell>
          <cell r="C29">
            <v>6806</v>
          </cell>
        </row>
        <row r="30">
          <cell r="A30">
            <v>275</v>
          </cell>
          <cell r="B30" t="str">
            <v>CONSTANCIAS DIRECCION DE ECOLO</v>
          </cell>
          <cell r="C30">
            <v>76.739999999999995</v>
          </cell>
        </row>
        <row r="31">
          <cell r="A31">
            <v>276</v>
          </cell>
          <cell r="B31" t="str">
            <v>CONSTANCIAS DIRECCION DE TRANS</v>
          </cell>
          <cell r="C31">
            <v>1688.28</v>
          </cell>
        </row>
        <row r="32">
          <cell r="A32">
            <v>278</v>
          </cell>
          <cell r="B32" t="str">
            <v>CONSTANCIAS QUE EXPIDAN LAS DE</v>
          </cell>
          <cell r="C32">
            <v>920.88</v>
          </cell>
        </row>
        <row r="33">
          <cell r="A33">
            <v>286</v>
          </cell>
          <cell r="B33" t="str">
            <v>PERMISO SUPLETORIO DE TRANSPOR</v>
          </cell>
          <cell r="C33">
            <v>135.84</v>
          </cell>
        </row>
        <row r="34">
          <cell r="A34">
            <v>289</v>
          </cell>
          <cell r="B34" t="str">
            <v>CONFORMIDAD PARA QUEMA DE FUEG</v>
          </cell>
          <cell r="C34">
            <v>115.74</v>
          </cell>
        </row>
        <row r="35">
          <cell r="A35">
            <v>292</v>
          </cell>
          <cell r="B35" t="str">
            <v>DICTAMEN DE SEGURIDAD PROGRAMA</v>
          </cell>
          <cell r="C35">
            <v>476.17</v>
          </cell>
        </row>
        <row r="36">
          <cell r="A36">
            <v>293</v>
          </cell>
          <cell r="B36" t="str">
            <v>SERVICIOS EXTRAORDINARIOS</v>
          </cell>
          <cell r="C36">
            <v>296.89</v>
          </cell>
        </row>
        <row r="37">
          <cell r="A37">
            <v>295</v>
          </cell>
          <cell r="B37" t="str">
            <v>CONSTANCIA DE UBICACION DE PRE</v>
          </cell>
          <cell r="C37">
            <v>77.180000000000007</v>
          </cell>
        </row>
        <row r="38">
          <cell r="A38">
            <v>405</v>
          </cell>
          <cell r="B38" t="str">
            <v>CENTRO DE CONVIVENCIA EL ENCIN</v>
          </cell>
          <cell r="C38">
            <v>951</v>
          </cell>
        </row>
        <row r="39">
          <cell r="A39">
            <v>407</v>
          </cell>
          <cell r="B39" t="str">
            <v>MUSEO MOMIAS</v>
          </cell>
          <cell r="C39">
            <v>359385</v>
          </cell>
        </row>
        <row r="40">
          <cell r="A40">
            <v>408</v>
          </cell>
          <cell r="B40" t="str">
            <v>SALON CULTO A LA MUERTE</v>
          </cell>
          <cell r="C40">
            <v>29160</v>
          </cell>
        </row>
        <row r="41">
          <cell r="A41">
            <v>410</v>
          </cell>
          <cell r="B41" t="str">
            <v>MONUMENTO AL PIPILA</v>
          </cell>
          <cell r="C41">
            <v>4510</v>
          </cell>
        </row>
        <row r="42">
          <cell r="A42">
            <v>411</v>
          </cell>
          <cell r="B42" t="str">
            <v>MERCADO HIDALGO</v>
          </cell>
          <cell r="C42">
            <v>1751</v>
          </cell>
        </row>
        <row r="43">
          <cell r="A43">
            <v>412</v>
          </cell>
          <cell r="B43" t="str">
            <v>MERCADO EMBAJADORAS</v>
          </cell>
          <cell r="C43">
            <v>4885.4799999999996</v>
          </cell>
        </row>
        <row r="44">
          <cell r="A44">
            <v>426</v>
          </cell>
          <cell r="B44" t="str">
            <v>AREAS OCUP POR HOT, REST, BARE</v>
          </cell>
          <cell r="C44">
            <v>636</v>
          </cell>
        </row>
        <row r="45">
          <cell r="A45">
            <v>428</v>
          </cell>
          <cell r="B45" t="str">
            <v>COMERCIANTES SEMIFIJOS</v>
          </cell>
          <cell r="C45">
            <v>11893.12</v>
          </cell>
        </row>
        <row r="46">
          <cell r="A46">
            <v>433</v>
          </cell>
          <cell r="B46" t="str">
            <v>SOBRANTES</v>
          </cell>
          <cell r="C46">
            <v>33.909999999999997</v>
          </cell>
        </row>
        <row r="47">
          <cell r="A47">
            <v>437</v>
          </cell>
          <cell r="B47" t="str">
            <v>SANITARIOS MDO. EMBAJADORAS</v>
          </cell>
          <cell r="C47">
            <v>5216</v>
          </cell>
        </row>
        <row r="48">
          <cell r="A48">
            <v>438</v>
          </cell>
          <cell r="B48" t="str">
            <v>SANITARIOS MDO. HIDALGO</v>
          </cell>
          <cell r="C48">
            <v>7968</v>
          </cell>
        </row>
        <row r="49">
          <cell r="A49">
            <v>439</v>
          </cell>
          <cell r="B49" t="str">
            <v>SANITARIOS JARDIN REFORMA</v>
          </cell>
          <cell r="C49">
            <v>2176</v>
          </cell>
        </row>
        <row r="50">
          <cell r="A50">
            <v>443</v>
          </cell>
          <cell r="B50" t="str">
            <v>SANITARIOS FERROCARRIL</v>
          </cell>
          <cell r="C50">
            <v>4648</v>
          </cell>
        </row>
        <row r="51">
          <cell r="A51">
            <v>445</v>
          </cell>
          <cell r="B51" t="str">
            <v>SANITARIOS MUSEO MOMIAS</v>
          </cell>
          <cell r="C51">
            <v>7216</v>
          </cell>
        </row>
        <row r="52">
          <cell r="A52">
            <v>470</v>
          </cell>
          <cell r="B52" t="str">
            <v>LOCALES ESTACION</v>
          </cell>
          <cell r="C52">
            <v>590</v>
          </cell>
        </row>
        <row r="53">
          <cell r="A53">
            <v>479</v>
          </cell>
          <cell r="B53" t="str">
            <v>COMERCIANTES AMBULANTES</v>
          </cell>
          <cell r="C53">
            <v>420</v>
          </cell>
        </row>
        <row r="54">
          <cell r="A54">
            <v>484</v>
          </cell>
          <cell r="B54" t="str">
            <v>PERMISO PARA ESPECTÁCULOS O CE</v>
          </cell>
          <cell r="C54">
            <v>209</v>
          </cell>
        </row>
        <row r="55">
          <cell r="A55">
            <v>485</v>
          </cell>
          <cell r="B55" t="str">
            <v>SELLADO DE BOLETOS</v>
          </cell>
          <cell r="C55">
            <v>225</v>
          </cell>
        </row>
        <row r="56">
          <cell r="A56">
            <v>491</v>
          </cell>
          <cell r="B56" t="str">
            <v>ESTRUCTURAS, CONSTRUCCIONES O</v>
          </cell>
          <cell r="C56">
            <v>65</v>
          </cell>
        </row>
        <row r="57">
          <cell r="A57">
            <v>497</v>
          </cell>
          <cell r="B57" t="str">
            <v>CENTRO ADOC</v>
          </cell>
          <cell r="C57">
            <v>600</v>
          </cell>
        </row>
        <row r="58">
          <cell r="A58">
            <v>502</v>
          </cell>
          <cell r="B58" t="str">
            <v>RECARGOS OTROS IMPTOS Y DERECH</v>
          </cell>
          <cell r="C58">
            <v>4462.3</v>
          </cell>
        </row>
        <row r="59">
          <cell r="A59">
            <v>506</v>
          </cell>
          <cell r="B59" t="str">
            <v>INFRACCIONES DIRECCION DE FISC</v>
          </cell>
          <cell r="C59">
            <v>2954</v>
          </cell>
        </row>
        <row r="60">
          <cell r="A60">
            <v>507</v>
          </cell>
          <cell r="B60" t="str">
            <v>INF AL BANDO POLICIA Y BUEN GO</v>
          </cell>
          <cell r="C60">
            <v>650</v>
          </cell>
        </row>
        <row r="61">
          <cell r="A61">
            <v>508</v>
          </cell>
          <cell r="B61" t="str">
            <v>INF LEY DE TRANSITO Y SU REGLA</v>
          </cell>
          <cell r="C61">
            <v>10635</v>
          </cell>
        </row>
        <row r="62">
          <cell r="A62">
            <v>509</v>
          </cell>
          <cell r="B62" t="str">
            <v>EXTEMP VERIFICACION AMB VEHICU</v>
          </cell>
          <cell r="C62">
            <v>1973</v>
          </cell>
        </row>
        <row r="63">
          <cell r="A63">
            <v>888</v>
          </cell>
          <cell r="B63" t="str">
            <v>COBROS SIMAPAG</v>
          </cell>
          <cell r="C63">
            <v>600</v>
          </cell>
        </row>
      </sheetData>
      <sheetData sheetId="124" refreshError="1">
        <row r="1">
          <cell r="A1">
            <v>1</v>
          </cell>
          <cell r="B1" t="str">
            <v>IMPTO. PREDIAL URBANO CORRIENT</v>
          </cell>
          <cell r="C1">
            <v>30016.3</v>
          </cell>
        </row>
        <row r="2">
          <cell r="A2">
            <v>2</v>
          </cell>
          <cell r="B2" t="str">
            <v>IMPTO. PREDIAL RUSTICO CORRIEN</v>
          </cell>
          <cell r="C2">
            <v>1886.48</v>
          </cell>
        </row>
        <row r="3">
          <cell r="A3">
            <v>4</v>
          </cell>
          <cell r="B3" t="str">
            <v>RECARGOS *3%*</v>
          </cell>
          <cell r="C3">
            <v>13699.65</v>
          </cell>
        </row>
        <row r="4">
          <cell r="A4">
            <v>7</v>
          </cell>
          <cell r="B4" t="str">
            <v>IMPTO. PREDIAL URBANO REZAGO</v>
          </cell>
          <cell r="C4">
            <v>27866.04</v>
          </cell>
        </row>
        <row r="5">
          <cell r="A5">
            <v>8</v>
          </cell>
          <cell r="B5" t="str">
            <v>IMPTO. PREDIAL RUSTICO REZAGO</v>
          </cell>
          <cell r="C5">
            <v>1092.29</v>
          </cell>
        </row>
        <row r="6">
          <cell r="A6">
            <v>13</v>
          </cell>
          <cell r="B6" t="str">
            <v>HONORARIOS DE COBRANZA</v>
          </cell>
          <cell r="C6">
            <v>4251.46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2868.46</v>
          </cell>
        </row>
        <row r="9">
          <cell r="A9">
            <v>112</v>
          </cell>
          <cell r="B9" t="str">
            <v>ESPECTACULOS PUBLICOS PERMANEN</v>
          </cell>
          <cell r="C9">
            <v>12452</v>
          </cell>
        </row>
        <row r="10">
          <cell r="A10">
            <v>200</v>
          </cell>
          <cell r="B10" t="str">
            <v>RASTRO</v>
          </cell>
          <cell r="C10">
            <v>5996.15</v>
          </cell>
        </row>
        <row r="11">
          <cell r="A11">
            <v>203</v>
          </cell>
          <cell r="B11" t="str">
            <v>PANTEONES CIUDAD</v>
          </cell>
          <cell r="C11">
            <v>1668.26</v>
          </cell>
        </row>
        <row r="12">
          <cell r="A12">
            <v>204</v>
          </cell>
          <cell r="B12" t="str">
            <v>PANTEONES COMUNIDADES</v>
          </cell>
          <cell r="C12">
            <v>289.8</v>
          </cell>
        </row>
        <row r="13">
          <cell r="A13">
            <v>205</v>
          </cell>
          <cell r="B13" t="str">
            <v>ESTACIONAMIENTO MUSEO MOMIAS</v>
          </cell>
          <cell r="C13">
            <v>1358</v>
          </cell>
        </row>
        <row r="14">
          <cell r="A14">
            <v>206</v>
          </cell>
          <cell r="B14" t="str">
            <v>ESTACIONAMIENTO MERCADO HIDALG</v>
          </cell>
          <cell r="C14">
            <v>960</v>
          </cell>
        </row>
        <row r="15">
          <cell r="A15">
            <v>210</v>
          </cell>
          <cell r="B15" t="str">
            <v>POR LIC. DE CONST. Y AMPLIACIO</v>
          </cell>
          <cell r="C15">
            <v>52.36</v>
          </cell>
        </row>
        <row r="16">
          <cell r="A16">
            <v>217</v>
          </cell>
          <cell r="B16" t="str">
            <v>ANALISIS DE FAC PARA DIV LOT O</v>
          </cell>
          <cell r="C16">
            <v>959.24</v>
          </cell>
        </row>
        <row r="17">
          <cell r="A17">
            <v>221</v>
          </cell>
          <cell r="B17" t="str">
            <v>LIC USO SUELO ALIN N. OFIC COM</v>
          </cell>
          <cell r="C17">
            <v>2542.5</v>
          </cell>
        </row>
        <row r="18">
          <cell r="A18">
            <v>228</v>
          </cell>
          <cell r="B18" t="str">
            <v>POR PERM EVENT P/ VTA DE BEB A</v>
          </cell>
          <cell r="C18">
            <v>2808.59</v>
          </cell>
        </row>
        <row r="19">
          <cell r="A19">
            <v>229</v>
          </cell>
          <cell r="B19" t="str">
            <v>CONSTANCIAS DE VALOR FISCAL</v>
          </cell>
          <cell r="C19">
            <v>1572.31</v>
          </cell>
        </row>
        <row r="20">
          <cell r="A20">
            <v>241</v>
          </cell>
          <cell r="B20" t="str">
            <v>AUTORIZACION  DE OBRAS DE URBA</v>
          </cell>
          <cell r="C20">
            <v>253.44</v>
          </cell>
        </row>
        <row r="21">
          <cell r="A21">
            <v>244</v>
          </cell>
          <cell r="B21" t="str">
            <v>EXP DE LIC O PERM P/ ESTAB DE</v>
          </cell>
          <cell r="C21">
            <v>232.78</v>
          </cell>
        </row>
        <row r="22">
          <cell r="A22">
            <v>248</v>
          </cell>
          <cell r="B22" t="str">
            <v>ESTACIONAMIENTO EX. EST. FERRO</v>
          </cell>
          <cell r="C22">
            <v>3241</v>
          </cell>
        </row>
        <row r="23">
          <cell r="A23">
            <v>252</v>
          </cell>
          <cell r="B23" t="str">
            <v>RESOLUCION DE IMPACTO AMBIENTA</v>
          </cell>
          <cell r="C23">
            <v>371.12</v>
          </cell>
        </row>
        <row r="24">
          <cell r="A24">
            <v>253</v>
          </cell>
          <cell r="B24" t="str">
            <v>ESTACIONAMIENTO EMBAJADORAS  (</v>
          </cell>
          <cell r="C24">
            <v>2500</v>
          </cell>
        </row>
        <row r="25">
          <cell r="A25">
            <v>254</v>
          </cell>
          <cell r="B25" t="str">
            <v>POR CERTIF.TERMINO DE OBRA</v>
          </cell>
          <cell r="C25">
            <v>143.99</v>
          </cell>
        </row>
        <row r="26">
          <cell r="A26">
            <v>256</v>
          </cell>
          <cell r="B26" t="str">
            <v>POR ALINEAM. N° USO HABIT</v>
          </cell>
          <cell r="C26">
            <v>1416.24</v>
          </cell>
        </row>
        <row r="27">
          <cell r="A27">
            <v>268</v>
          </cell>
          <cell r="B27" t="str">
            <v>CASA DE LA CULTURA</v>
          </cell>
          <cell r="C27">
            <v>2411.6999999999998</v>
          </cell>
        </row>
        <row r="28">
          <cell r="A28">
            <v>274</v>
          </cell>
          <cell r="B28" t="str">
            <v>EXTENSION DE HORARIO</v>
          </cell>
          <cell r="C28">
            <v>1361.2</v>
          </cell>
        </row>
        <row r="29">
          <cell r="A29">
            <v>275</v>
          </cell>
          <cell r="B29" t="str">
            <v>CONSTANCIAS DIRECCION DE ECOLO</v>
          </cell>
          <cell r="C29">
            <v>153.47999999999999</v>
          </cell>
        </row>
        <row r="30">
          <cell r="A30">
            <v>276</v>
          </cell>
          <cell r="B30" t="str">
            <v>CONSTANCIAS DIRECCION DE TRANS</v>
          </cell>
          <cell r="C30">
            <v>844.14</v>
          </cell>
        </row>
        <row r="31">
          <cell r="A31">
            <v>278</v>
          </cell>
          <cell r="B31" t="str">
            <v>CONSTANCIAS QUE EXPIDAN LAS DE</v>
          </cell>
          <cell r="C31">
            <v>3223.08</v>
          </cell>
        </row>
        <row r="32">
          <cell r="A32">
            <v>295</v>
          </cell>
          <cell r="B32" t="str">
            <v>CONSTANCIA DE UBICACION DE PRE</v>
          </cell>
          <cell r="C32">
            <v>308.72000000000003</v>
          </cell>
        </row>
        <row r="33">
          <cell r="A33">
            <v>405</v>
          </cell>
          <cell r="B33" t="str">
            <v>CENTRO DE CONVIVENCIA EL ENCIN</v>
          </cell>
          <cell r="C33">
            <v>531</v>
          </cell>
        </row>
        <row r="34">
          <cell r="A34">
            <v>407</v>
          </cell>
          <cell r="B34" t="str">
            <v>MUSEO MOMIAS</v>
          </cell>
          <cell r="C34">
            <v>97770</v>
          </cell>
        </row>
        <row r="35">
          <cell r="A35">
            <v>408</v>
          </cell>
          <cell r="B35" t="str">
            <v>SALON CULTO A LA MUERTE</v>
          </cell>
          <cell r="C35">
            <v>6810</v>
          </cell>
        </row>
        <row r="36">
          <cell r="A36">
            <v>410</v>
          </cell>
          <cell r="B36" t="str">
            <v>MONUMENTO AL PIPILA</v>
          </cell>
          <cell r="C36">
            <v>1630</v>
          </cell>
        </row>
        <row r="37">
          <cell r="A37">
            <v>411</v>
          </cell>
          <cell r="B37" t="str">
            <v>MERCADO HIDALGO</v>
          </cell>
          <cell r="C37">
            <v>4016</v>
          </cell>
        </row>
        <row r="38">
          <cell r="A38">
            <v>428</v>
          </cell>
          <cell r="B38" t="str">
            <v>COMERCIANTES SEMIFIJOS</v>
          </cell>
          <cell r="C38">
            <v>14014.82</v>
          </cell>
        </row>
        <row r="39">
          <cell r="A39">
            <v>433</v>
          </cell>
          <cell r="B39" t="str">
            <v>SOBRANTES</v>
          </cell>
          <cell r="C39">
            <v>17.489999999999998</v>
          </cell>
        </row>
        <row r="40">
          <cell r="A40">
            <v>437</v>
          </cell>
          <cell r="B40" t="str">
            <v>SANITARIOS MDO. EMBAJADORAS</v>
          </cell>
          <cell r="C40">
            <v>930</v>
          </cell>
        </row>
        <row r="41">
          <cell r="A41">
            <v>438</v>
          </cell>
          <cell r="B41" t="str">
            <v>SANITARIOS MDO. HIDALGO</v>
          </cell>
          <cell r="C41">
            <v>1628</v>
          </cell>
        </row>
        <row r="42">
          <cell r="A42">
            <v>439</v>
          </cell>
          <cell r="B42" t="str">
            <v>SANITARIOS JARDIN REFORMA</v>
          </cell>
          <cell r="C42">
            <v>376</v>
          </cell>
        </row>
        <row r="43">
          <cell r="A43">
            <v>443</v>
          </cell>
          <cell r="B43" t="str">
            <v>SANITARIOS FERROCARRIL</v>
          </cell>
          <cell r="C43">
            <v>2200</v>
          </cell>
        </row>
        <row r="44">
          <cell r="A44">
            <v>445</v>
          </cell>
          <cell r="B44" t="str">
            <v>SANITARIOS MUSEO MOMIAS</v>
          </cell>
          <cell r="C44">
            <v>1308</v>
          </cell>
        </row>
        <row r="45">
          <cell r="A45">
            <v>447</v>
          </cell>
          <cell r="B45" t="str">
            <v>LAS CALAS</v>
          </cell>
          <cell r="C45">
            <v>700</v>
          </cell>
        </row>
        <row r="46">
          <cell r="A46">
            <v>480</v>
          </cell>
          <cell r="B46" t="str">
            <v>PERIFONEO</v>
          </cell>
          <cell r="C46">
            <v>166</v>
          </cell>
        </row>
        <row r="47">
          <cell r="A47">
            <v>481</v>
          </cell>
          <cell r="B47" t="str">
            <v>REPARTO DE VOLANTES</v>
          </cell>
          <cell r="C47">
            <v>177</v>
          </cell>
        </row>
        <row r="48">
          <cell r="A48">
            <v>482</v>
          </cell>
          <cell r="B48" t="str">
            <v>CALLEJONEADAS</v>
          </cell>
          <cell r="C48">
            <v>618</v>
          </cell>
        </row>
        <row r="49">
          <cell r="A49">
            <v>484</v>
          </cell>
          <cell r="B49" t="str">
            <v>PERMISO PARA ESPECTÁCULOS O CE</v>
          </cell>
          <cell r="C49">
            <v>2299</v>
          </cell>
        </row>
        <row r="50">
          <cell r="A50">
            <v>485</v>
          </cell>
          <cell r="B50" t="str">
            <v>SELLADO DE BOLETOS</v>
          </cell>
          <cell r="C50">
            <v>225</v>
          </cell>
        </row>
        <row r="51">
          <cell r="A51">
            <v>489</v>
          </cell>
          <cell r="B51" t="str">
            <v>INSTALACION DE TOMA DE CORRIEN</v>
          </cell>
          <cell r="C51">
            <v>190</v>
          </cell>
        </row>
        <row r="52">
          <cell r="A52">
            <v>493</v>
          </cell>
          <cell r="B52" t="str">
            <v>RENOVACION PERMISO P/ USO VIA</v>
          </cell>
          <cell r="C52">
            <v>124</v>
          </cell>
        </row>
        <row r="53">
          <cell r="A53">
            <v>502</v>
          </cell>
          <cell r="B53" t="str">
            <v>RECARGOS OTROS IMPTOS Y DERECH</v>
          </cell>
          <cell r="C53">
            <v>1518.72</v>
          </cell>
        </row>
        <row r="54">
          <cell r="A54">
            <v>503</v>
          </cell>
          <cell r="B54" t="str">
            <v>AVISO EXTEMP TRASLACION DE DOM</v>
          </cell>
          <cell r="C54">
            <v>177.5</v>
          </cell>
        </row>
        <row r="55">
          <cell r="A55">
            <v>506</v>
          </cell>
          <cell r="B55" t="str">
            <v>INFRACCIONES DIRECCION DE FISC</v>
          </cell>
          <cell r="C55">
            <v>590.79999999999995</v>
          </cell>
        </row>
        <row r="56">
          <cell r="A56">
            <v>507</v>
          </cell>
          <cell r="B56" t="str">
            <v>INF AL BANDO POLICIA Y BUEN GO</v>
          </cell>
          <cell r="C56">
            <v>1200</v>
          </cell>
        </row>
        <row r="57">
          <cell r="A57">
            <v>508</v>
          </cell>
          <cell r="B57" t="str">
            <v>INF LEY DE TRANSITO Y SU REGLA</v>
          </cell>
          <cell r="C57">
            <v>11103</v>
          </cell>
        </row>
        <row r="58">
          <cell r="A58">
            <v>509</v>
          </cell>
          <cell r="B58" t="str">
            <v>EXTEMP VERIFICACION AMB VEHICU</v>
          </cell>
          <cell r="C58">
            <v>633</v>
          </cell>
        </row>
        <row r="59">
          <cell r="A59">
            <v>526</v>
          </cell>
          <cell r="B59" t="str">
            <v>RESPUESTA DE AYUNTAMIENTO</v>
          </cell>
          <cell r="C59">
            <v>614</v>
          </cell>
        </row>
        <row r="60">
          <cell r="A60">
            <v>888</v>
          </cell>
          <cell r="B60" t="str">
            <v>COBROS SIMAPAG</v>
          </cell>
          <cell r="C60">
            <v>366</v>
          </cell>
        </row>
      </sheetData>
      <sheetData sheetId="125" refreshError="1">
        <row r="1">
          <cell r="A1">
            <v>1</v>
          </cell>
          <cell r="B1" t="str">
            <v>IMPTO. PREDIAL URBANO CORRIENT</v>
          </cell>
          <cell r="C1">
            <v>18925.16</v>
          </cell>
        </row>
        <row r="2">
          <cell r="A2">
            <v>2</v>
          </cell>
          <cell r="B2" t="str">
            <v>IMPTO. PREDIAL RUSTICO CORRIEN</v>
          </cell>
          <cell r="C2">
            <v>2584.7399999999998</v>
          </cell>
        </row>
        <row r="3">
          <cell r="A3">
            <v>4</v>
          </cell>
          <cell r="B3" t="str">
            <v>RECARGOS *3%*</v>
          </cell>
          <cell r="C3">
            <v>5015.13</v>
          </cell>
        </row>
        <row r="4">
          <cell r="A4">
            <v>7</v>
          </cell>
          <cell r="B4" t="str">
            <v>IMPTO. PREDIAL URBANO REZAGO</v>
          </cell>
          <cell r="C4">
            <v>7994.15</v>
          </cell>
        </row>
        <row r="5">
          <cell r="A5">
            <v>13</v>
          </cell>
          <cell r="B5" t="str">
            <v>HONORARIOS DE COBRANZA</v>
          </cell>
          <cell r="C5">
            <v>1229.3599999999999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107</v>
          </cell>
          <cell r="B7" t="str">
            <v>VIDEO JUEGOS Y FUT-BOLITOS</v>
          </cell>
          <cell r="C7">
            <v>445</v>
          </cell>
        </row>
        <row r="8">
          <cell r="A8">
            <v>200</v>
          </cell>
          <cell r="B8" t="str">
            <v>RASTRO</v>
          </cell>
          <cell r="C8">
            <v>4174.78</v>
          </cell>
        </row>
        <row r="9">
          <cell r="A9">
            <v>202</v>
          </cell>
          <cell r="B9" t="str">
            <v>SEGURIDAD PUBLICA PERIODO MENS</v>
          </cell>
          <cell r="C9">
            <v>17830.34</v>
          </cell>
        </row>
        <row r="10">
          <cell r="A10">
            <v>203</v>
          </cell>
          <cell r="B10" t="str">
            <v>PANTEONES CIUDAD</v>
          </cell>
          <cell r="C10">
            <v>4084.03</v>
          </cell>
        </row>
        <row r="11">
          <cell r="A11">
            <v>204</v>
          </cell>
          <cell r="B11" t="str">
            <v>PANTEONES COMUNIDADES</v>
          </cell>
          <cell r="C11">
            <v>534.47</v>
          </cell>
        </row>
        <row r="12">
          <cell r="A12">
            <v>205</v>
          </cell>
          <cell r="B12" t="str">
            <v>ESTACIONAMIENTO MUSEO MOMIAS</v>
          </cell>
          <cell r="C12">
            <v>1293</v>
          </cell>
        </row>
        <row r="13">
          <cell r="A13">
            <v>206</v>
          </cell>
          <cell r="B13" t="str">
            <v>ESTACIONAMIENTO MERCADO HIDALG</v>
          </cell>
          <cell r="C13">
            <v>848</v>
          </cell>
        </row>
        <row r="14">
          <cell r="A14">
            <v>227</v>
          </cell>
          <cell r="B14" t="str">
            <v>AVALUOS PRACT POR TESORERIA</v>
          </cell>
          <cell r="C14">
            <v>428</v>
          </cell>
        </row>
        <row r="15">
          <cell r="A15">
            <v>228</v>
          </cell>
          <cell r="B15" t="str">
            <v>POR PERM EVENT P/ VTA DE BEB A</v>
          </cell>
          <cell r="C15">
            <v>2808.59</v>
          </cell>
        </row>
        <row r="16">
          <cell r="A16">
            <v>248</v>
          </cell>
          <cell r="B16" t="str">
            <v>ESTACIONAMIENTO EX. EST. FERRO</v>
          </cell>
          <cell r="C16">
            <v>2358</v>
          </cell>
        </row>
        <row r="17">
          <cell r="A17">
            <v>253</v>
          </cell>
          <cell r="B17" t="str">
            <v>ESTACIONAMIENTO EMBAJADORAS  (</v>
          </cell>
          <cell r="C17">
            <v>3092</v>
          </cell>
        </row>
        <row r="18">
          <cell r="A18">
            <v>266</v>
          </cell>
          <cell r="B18" t="str">
            <v>DICTAMEN DE FACTIBILIDAD PROTE</v>
          </cell>
          <cell r="C18">
            <v>815.2</v>
          </cell>
        </row>
        <row r="19">
          <cell r="A19">
            <v>268</v>
          </cell>
          <cell r="B19" t="str">
            <v>CASA DE LA CULTURA</v>
          </cell>
          <cell r="C19">
            <v>714.57</v>
          </cell>
        </row>
        <row r="20">
          <cell r="A20">
            <v>272</v>
          </cell>
          <cell r="B20" t="str">
            <v>PENSION EST. EX ESTACION DEL F</v>
          </cell>
          <cell r="C20">
            <v>764.4</v>
          </cell>
        </row>
        <row r="21">
          <cell r="A21">
            <v>273</v>
          </cell>
          <cell r="B21" t="str">
            <v>PENSION EST. JARDIN EMBAJADORA</v>
          </cell>
          <cell r="C21">
            <v>382.2</v>
          </cell>
        </row>
        <row r="22">
          <cell r="A22">
            <v>276</v>
          </cell>
          <cell r="B22" t="str">
            <v>CONSTANCIAS DIRECCION DE TRANS</v>
          </cell>
          <cell r="C22">
            <v>1074.3599999999999</v>
          </cell>
        </row>
        <row r="23">
          <cell r="A23">
            <v>278</v>
          </cell>
          <cell r="B23" t="str">
            <v>CONSTANCIAS QUE EXPIDAN LAS DE</v>
          </cell>
          <cell r="C23">
            <v>997.62</v>
          </cell>
        </row>
        <row r="24">
          <cell r="A24">
            <v>291</v>
          </cell>
          <cell r="B24" t="str">
            <v>DICTAMEN DE FACTIBILIDAD PARA</v>
          </cell>
          <cell r="C24">
            <v>815.16</v>
          </cell>
        </row>
        <row r="25">
          <cell r="A25">
            <v>400</v>
          </cell>
          <cell r="B25" t="str">
            <v>LOCALES PRESA DE LA OLLA</v>
          </cell>
          <cell r="C25">
            <v>614</v>
          </cell>
        </row>
        <row r="26">
          <cell r="A26">
            <v>405</v>
          </cell>
          <cell r="B26" t="str">
            <v>CENTRO DE CONVIVENCIA EL ENCIN</v>
          </cell>
          <cell r="C26">
            <v>2080</v>
          </cell>
        </row>
        <row r="27">
          <cell r="A27">
            <v>407</v>
          </cell>
          <cell r="B27" t="str">
            <v>MUSEO MOMIAS</v>
          </cell>
          <cell r="C27">
            <v>89102</v>
          </cell>
        </row>
        <row r="28">
          <cell r="A28">
            <v>408</v>
          </cell>
          <cell r="B28" t="str">
            <v>SALON CULTO A LA MUERTE</v>
          </cell>
          <cell r="C28">
            <v>7065</v>
          </cell>
        </row>
        <row r="29">
          <cell r="A29">
            <v>410</v>
          </cell>
          <cell r="B29" t="str">
            <v>MONUMENTO AL PIPILA</v>
          </cell>
          <cell r="C29">
            <v>1390</v>
          </cell>
        </row>
        <row r="30">
          <cell r="A30">
            <v>411</v>
          </cell>
          <cell r="B30" t="str">
            <v>MERCADO HIDALGO</v>
          </cell>
          <cell r="C30">
            <v>1682</v>
          </cell>
        </row>
        <row r="31">
          <cell r="A31">
            <v>412</v>
          </cell>
          <cell r="B31" t="str">
            <v>MERCADO EMBAJADORAS</v>
          </cell>
          <cell r="C31">
            <v>8623.24</v>
          </cell>
        </row>
        <row r="32">
          <cell r="A32">
            <v>428</v>
          </cell>
          <cell r="B32" t="str">
            <v>COMERCIANTES SEMIFIJOS</v>
          </cell>
          <cell r="C32">
            <v>13835</v>
          </cell>
        </row>
        <row r="33">
          <cell r="A33">
            <v>431</v>
          </cell>
          <cell r="B33" t="str">
            <v>LOCALES MERCADO EMBAJADORAS</v>
          </cell>
          <cell r="C33">
            <v>812</v>
          </cell>
        </row>
        <row r="34">
          <cell r="A34">
            <v>433</v>
          </cell>
          <cell r="B34" t="str">
            <v>SOBRANTES</v>
          </cell>
          <cell r="C34">
            <v>19.28</v>
          </cell>
        </row>
        <row r="35">
          <cell r="A35">
            <v>437</v>
          </cell>
          <cell r="B35" t="str">
            <v>SANITARIOS MDO. EMBAJADORAS</v>
          </cell>
          <cell r="C35">
            <v>1452</v>
          </cell>
        </row>
        <row r="36">
          <cell r="A36">
            <v>438</v>
          </cell>
          <cell r="B36" t="str">
            <v>SANITARIOS MDO. HIDALGO</v>
          </cell>
          <cell r="C36">
            <v>2208</v>
          </cell>
        </row>
        <row r="37">
          <cell r="A37">
            <v>439</v>
          </cell>
          <cell r="B37" t="str">
            <v>SANITARIOS JARDIN REFORMA</v>
          </cell>
          <cell r="C37">
            <v>1000</v>
          </cell>
        </row>
        <row r="38">
          <cell r="A38">
            <v>443</v>
          </cell>
          <cell r="B38" t="str">
            <v>SANITARIOS FERROCARRIL</v>
          </cell>
          <cell r="C38">
            <v>1512</v>
          </cell>
        </row>
        <row r="39">
          <cell r="A39">
            <v>445</v>
          </cell>
          <cell r="B39" t="str">
            <v>SANITARIOS MUSEO MOMIAS</v>
          </cell>
          <cell r="C39">
            <v>1856</v>
          </cell>
        </row>
        <row r="40">
          <cell r="A40">
            <v>447</v>
          </cell>
          <cell r="B40" t="str">
            <v>LAS CALAS</v>
          </cell>
          <cell r="C40">
            <v>500</v>
          </cell>
        </row>
        <row r="41">
          <cell r="A41">
            <v>454</v>
          </cell>
          <cell r="B41" t="str">
            <v>FIESTAS TRADICIONALES</v>
          </cell>
          <cell r="C41">
            <v>8495.89</v>
          </cell>
        </row>
        <row r="42">
          <cell r="A42">
            <v>479</v>
          </cell>
          <cell r="B42" t="str">
            <v>COMERCIANTES AMBULANTES</v>
          </cell>
          <cell r="C42">
            <v>168</v>
          </cell>
        </row>
        <row r="43">
          <cell r="A43">
            <v>484</v>
          </cell>
          <cell r="B43" t="str">
            <v>PERMISO PARA ESPECTÁCULOS O CE</v>
          </cell>
          <cell r="C43">
            <v>209</v>
          </cell>
        </row>
        <row r="44">
          <cell r="A44">
            <v>485</v>
          </cell>
          <cell r="B44" t="str">
            <v>SELLADO DE BOLETOS</v>
          </cell>
          <cell r="C44">
            <v>225</v>
          </cell>
        </row>
        <row r="45">
          <cell r="A45">
            <v>492</v>
          </cell>
          <cell r="B45" t="str">
            <v>RESERVA DE ESPACIOS EN VIA PUB</v>
          </cell>
          <cell r="C45">
            <v>2060</v>
          </cell>
        </row>
        <row r="46">
          <cell r="A46">
            <v>493</v>
          </cell>
          <cell r="B46" t="str">
            <v>RENOVACION PERMISO P/ USO VIA</v>
          </cell>
          <cell r="C46">
            <v>124</v>
          </cell>
        </row>
        <row r="47">
          <cell r="A47">
            <v>502</v>
          </cell>
          <cell r="B47" t="str">
            <v>RECARGOS OTROS IMPTOS Y DERECH</v>
          </cell>
          <cell r="C47">
            <v>2937.93</v>
          </cell>
        </row>
        <row r="48">
          <cell r="A48">
            <v>504</v>
          </cell>
          <cell r="B48" t="str">
            <v>AVISO EXTEMP TERM DE OBRA</v>
          </cell>
          <cell r="C48">
            <v>925</v>
          </cell>
        </row>
        <row r="49">
          <cell r="A49">
            <v>507</v>
          </cell>
          <cell r="B49" t="str">
            <v>INF AL BANDO POLICIA Y BUEN GO</v>
          </cell>
          <cell r="C49">
            <v>1300</v>
          </cell>
        </row>
        <row r="50">
          <cell r="A50">
            <v>508</v>
          </cell>
          <cell r="B50" t="str">
            <v>INF LEY DE TRANSITO Y SU REGLA</v>
          </cell>
          <cell r="C50">
            <v>13515.5</v>
          </cell>
        </row>
        <row r="51">
          <cell r="A51">
            <v>529</v>
          </cell>
          <cell r="B51" t="str">
            <v>OTROS DONATIVOS</v>
          </cell>
          <cell r="C51">
            <v>1468.5</v>
          </cell>
        </row>
        <row r="52">
          <cell r="A52">
            <v>532</v>
          </cell>
          <cell r="B52" t="str">
            <v>FONDO INFRAEST SOCIAL MPAL.</v>
          </cell>
          <cell r="C52">
            <v>2645840</v>
          </cell>
        </row>
        <row r="53">
          <cell r="A53">
            <v>533</v>
          </cell>
          <cell r="B53" t="str">
            <v>FONDO PARA FORTALECIMIENTO MPA</v>
          </cell>
          <cell r="C53">
            <v>6440177</v>
          </cell>
        </row>
        <row r="54">
          <cell r="A54">
            <v>536</v>
          </cell>
          <cell r="B54" t="str">
            <v>PADRON DE PROVEEDORES</v>
          </cell>
          <cell r="C54">
            <v>309</v>
          </cell>
        </row>
      </sheetData>
      <sheetData sheetId="126" refreshError="1">
        <row r="1">
          <cell r="A1">
            <v>1</v>
          </cell>
          <cell r="B1" t="str">
            <v>IMPTO. PREDIAL URBANO CORRIENT</v>
          </cell>
          <cell r="C1">
            <v>38143.75</v>
          </cell>
        </row>
        <row r="2">
          <cell r="A2">
            <v>4</v>
          </cell>
          <cell r="B2" t="str">
            <v>RECARGOS 3%</v>
          </cell>
          <cell r="C2">
            <v>12503.67</v>
          </cell>
        </row>
        <row r="3">
          <cell r="A3">
            <v>7</v>
          </cell>
          <cell r="B3" t="str">
            <v>IMPTO. PREDIAL URBANO REZAGO</v>
          </cell>
          <cell r="C3">
            <v>30127.48</v>
          </cell>
        </row>
        <row r="4">
          <cell r="A4">
            <v>8</v>
          </cell>
          <cell r="B4" t="str">
            <v>IMPTO. PREDIAL RUSTICO REZAGO</v>
          </cell>
          <cell r="C4">
            <v>1187.8</v>
          </cell>
        </row>
        <row r="5">
          <cell r="A5">
            <v>13</v>
          </cell>
          <cell r="B5" t="str">
            <v>HONORARIOS DE COBRANZA</v>
          </cell>
          <cell r="C5">
            <v>3912.41</v>
          </cell>
        </row>
        <row r="6">
          <cell r="A6">
            <v>103</v>
          </cell>
          <cell r="B6" t="str">
            <v>TRASLACION DE DOMINIO</v>
          </cell>
          <cell r="C6">
            <v>11645.17</v>
          </cell>
        </row>
        <row r="7">
          <cell r="A7">
            <v>200</v>
          </cell>
          <cell r="B7" t="str">
            <v>RASTRO</v>
          </cell>
          <cell r="C7">
            <v>5755.95</v>
          </cell>
        </row>
        <row r="8">
          <cell r="A8">
            <v>203</v>
          </cell>
          <cell r="B8" t="str">
            <v>PANTEONES CIUDAD</v>
          </cell>
          <cell r="C8">
            <v>1625.63</v>
          </cell>
        </row>
        <row r="9">
          <cell r="A9">
            <v>204</v>
          </cell>
          <cell r="B9" t="str">
            <v>PANTEONES COMUNIDADES</v>
          </cell>
          <cell r="C9">
            <v>953.79</v>
          </cell>
        </row>
        <row r="10">
          <cell r="A10">
            <v>205</v>
          </cell>
          <cell r="B10" t="str">
            <v>ESTACIONAMIENTO MUSEO MOMIAS</v>
          </cell>
          <cell r="C10">
            <v>1446</v>
          </cell>
        </row>
        <row r="11">
          <cell r="A11">
            <v>206</v>
          </cell>
          <cell r="B11" t="str">
            <v>ESTACIONAMIENTO MERCADO HIDALG</v>
          </cell>
          <cell r="C11">
            <v>864</v>
          </cell>
        </row>
        <row r="12">
          <cell r="A12">
            <v>210</v>
          </cell>
          <cell r="B12" t="str">
            <v>POR LIC. DE CONST. Y AMPLIACIO</v>
          </cell>
          <cell r="C12">
            <v>14585.21</v>
          </cell>
        </row>
        <row r="13">
          <cell r="A13">
            <v>211</v>
          </cell>
          <cell r="B13" t="str">
            <v>POR LIC DE REGULARIZACION DE C</v>
          </cell>
          <cell r="C13">
            <v>786.69</v>
          </cell>
        </row>
        <row r="14">
          <cell r="A14">
            <v>221</v>
          </cell>
          <cell r="B14" t="str">
            <v>LIC USO SUELO ALIN N. OFIC COM</v>
          </cell>
          <cell r="C14">
            <v>261.67</v>
          </cell>
        </row>
        <row r="15">
          <cell r="A15">
            <v>229</v>
          </cell>
          <cell r="B15" t="str">
            <v>CONSTANCIAS DE VALOR FISCAL</v>
          </cell>
          <cell r="C15">
            <v>1451.77</v>
          </cell>
        </row>
        <row r="16">
          <cell r="A16">
            <v>244</v>
          </cell>
          <cell r="B16" t="str">
            <v>EXP DE LIC O PERM P/ ESTAB DE</v>
          </cell>
          <cell r="C16">
            <v>436.47</v>
          </cell>
        </row>
        <row r="17">
          <cell r="A17">
            <v>248</v>
          </cell>
          <cell r="B17" t="str">
            <v>ESTACIONAMIENTO EX. EST. FERRO</v>
          </cell>
          <cell r="C17">
            <v>1181</v>
          </cell>
        </row>
        <row r="18">
          <cell r="A18">
            <v>253</v>
          </cell>
          <cell r="B18" t="str">
            <v>ESTACIONAMIENTO EMBAJADORAS  (</v>
          </cell>
          <cell r="C18">
            <v>2172</v>
          </cell>
        </row>
        <row r="19">
          <cell r="A19">
            <v>254</v>
          </cell>
          <cell r="B19" t="str">
            <v>POR CERTIF.TERMINO DE OBRA</v>
          </cell>
          <cell r="C19">
            <v>225.81</v>
          </cell>
        </row>
        <row r="20">
          <cell r="A20">
            <v>256</v>
          </cell>
          <cell r="B20" t="str">
            <v>POR ALINEAM. N° USO HABIT</v>
          </cell>
          <cell r="C20">
            <v>2550.54</v>
          </cell>
        </row>
        <row r="21">
          <cell r="A21">
            <v>267</v>
          </cell>
          <cell r="B21" t="str">
            <v>CONSTANCIA  DE VERIFICACION PR</v>
          </cell>
          <cell r="C21">
            <v>135.86000000000001</v>
          </cell>
        </row>
        <row r="22">
          <cell r="A22">
            <v>268</v>
          </cell>
          <cell r="B22" t="str">
            <v>CASA DE LA CULTURA</v>
          </cell>
          <cell r="C22">
            <v>803.88</v>
          </cell>
        </row>
        <row r="23">
          <cell r="A23">
            <v>271</v>
          </cell>
          <cell r="B23" t="str">
            <v>PENSION EST. MUSEO DE MOMIAS</v>
          </cell>
          <cell r="C23">
            <v>764.4</v>
          </cell>
        </row>
        <row r="24">
          <cell r="A24">
            <v>274</v>
          </cell>
          <cell r="B24" t="str">
            <v>EXTENSION DE HORARIO</v>
          </cell>
          <cell r="C24">
            <v>3403</v>
          </cell>
        </row>
        <row r="25">
          <cell r="A25">
            <v>276</v>
          </cell>
          <cell r="B25" t="str">
            <v>CONSTANCIAS DIRECCION DE TRANS</v>
          </cell>
          <cell r="C25">
            <v>537.17999999999995</v>
          </cell>
        </row>
        <row r="26">
          <cell r="A26">
            <v>278</v>
          </cell>
          <cell r="B26" t="str">
            <v>CONSTANCIAS QUE EXPIDAN LAS DE</v>
          </cell>
          <cell r="C26">
            <v>998.06</v>
          </cell>
        </row>
        <row r="27">
          <cell r="A27">
            <v>286</v>
          </cell>
          <cell r="B27" t="str">
            <v>PERMISO SUPLETORIO DE TRANSPOR</v>
          </cell>
          <cell r="C27">
            <v>1358.4</v>
          </cell>
        </row>
        <row r="28">
          <cell r="A28">
            <v>291</v>
          </cell>
          <cell r="B28" t="str">
            <v>DICTAMEN DE FACTIBILIDAD PARA</v>
          </cell>
          <cell r="C28">
            <v>67.930000000000007</v>
          </cell>
        </row>
        <row r="29">
          <cell r="A29">
            <v>295</v>
          </cell>
          <cell r="B29" t="str">
            <v>CONSTANCIA DE UBICACION DE PRE</v>
          </cell>
          <cell r="C29">
            <v>77.180000000000007</v>
          </cell>
        </row>
        <row r="30">
          <cell r="A30">
            <v>405</v>
          </cell>
          <cell r="B30" t="str">
            <v>CENTRO DE CONVIVENCIA EL ENCIN</v>
          </cell>
          <cell r="C30">
            <v>221</v>
          </cell>
        </row>
        <row r="31">
          <cell r="A31">
            <v>407</v>
          </cell>
          <cell r="B31" t="str">
            <v>MUSEO MOMIAS</v>
          </cell>
          <cell r="C31">
            <v>83925</v>
          </cell>
        </row>
        <row r="32">
          <cell r="A32">
            <v>408</v>
          </cell>
          <cell r="B32" t="str">
            <v>SALON CULTO A LA MUERTE</v>
          </cell>
          <cell r="C32">
            <v>5625</v>
          </cell>
        </row>
        <row r="33">
          <cell r="A33">
            <v>410</v>
          </cell>
          <cell r="B33" t="str">
            <v>MONUMENTO AL PIPILA</v>
          </cell>
          <cell r="C33">
            <v>1430</v>
          </cell>
        </row>
        <row r="34">
          <cell r="A34">
            <v>412</v>
          </cell>
          <cell r="B34" t="str">
            <v>MERCADO EMBAJADORAS</v>
          </cell>
          <cell r="C34">
            <v>2041.75</v>
          </cell>
        </row>
        <row r="35">
          <cell r="A35">
            <v>426</v>
          </cell>
          <cell r="B35" t="str">
            <v>AREAS OCUP POR HOT, REST, BARE</v>
          </cell>
          <cell r="C35">
            <v>14373.73</v>
          </cell>
        </row>
        <row r="36">
          <cell r="A36">
            <v>428</v>
          </cell>
          <cell r="B36" t="str">
            <v>COMERCIANTES SEMIFIJOS</v>
          </cell>
          <cell r="C36">
            <v>7544</v>
          </cell>
        </row>
        <row r="37">
          <cell r="A37">
            <v>433</v>
          </cell>
          <cell r="B37" t="str">
            <v>SOBRANTES</v>
          </cell>
          <cell r="C37">
            <v>104.97</v>
          </cell>
        </row>
        <row r="38">
          <cell r="A38">
            <v>437</v>
          </cell>
          <cell r="B38" t="str">
            <v>SANITARIOS MDO. EMBAJADORAS</v>
          </cell>
          <cell r="C38">
            <v>1056</v>
          </cell>
        </row>
        <row r="39">
          <cell r="A39">
            <v>438</v>
          </cell>
          <cell r="B39" t="str">
            <v>SANITARIOS MDO. HIDALGO</v>
          </cell>
          <cell r="C39">
            <v>2440</v>
          </cell>
        </row>
        <row r="40">
          <cell r="A40">
            <v>439</v>
          </cell>
          <cell r="B40" t="str">
            <v>SANITARIOS JARDIN REFORMA</v>
          </cell>
          <cell r="C40">
            <v>164</v>
          </cell>
        </row>
        <row r="41">
          <cell r="A41">
            <v>443</v>
          </cell>
          <cell r="B41" t="str">
            <v>SANITARIOS FERROCARRIL</v>
          </cell>
          <cell r="C41">
            <v>508</v>
          </cell>
        </row>
        <row r="42">
          <cell r="A42">
            <v>445</v>
          </cell>
          <cell r="B42" t="str">
            <v>SANITARIOS MUSEO MOMIAS</v>
          </cell>
          <cell r="C42">
            <v>1912</v>
          </cell>
        </row>
        <row r="43">
          <cell r="A43">
            <v>447</v>
          </cell>
          <cell r="B43" t="str">
            <v>LAS CALAS</v>
          </cell>
          <cell r="C43">
            <v>90</v>
          </cell>
        </row>
        <row r="44">
          <cell r="A44">
            <v>470</v>
          </cell>
          <cell r="B44" t="str">
            <v>LOCALES ESTACION</v>
          </cell>
          <cell r="C44">
            <v>590</v>
          </cell>
        </row>
        <row r="45">
          <cell r="A45">
            <v>479</v>
          </cell>
          <cell r="B45" t="str">
            <v>COMERCIANTES AMBULANTES</v>
          </cell>
          <cell r="C45">
            <v>840</v>
          </cell>
        </row>
        <row r="46">
          <cell r="A46">
            <v>482</v>
          </cell>
          <cell r="B46" t="str">
            <v>CALLEJONEADAS</v>
          </cell>
          <cell r="C46">
            <v>927</v>
          </cell>
        </row>
        <row r="47">
          <cell r="A47">
            <v>484</v>
          </cell>
          <cell r="B47" t="str">
            <v>PERMISO PARA ESPECTÁCULOS O CE</v>
          </cell>
          <cell r="C47">
            <v>1254</v>
          </cell>
        </row>
        <row r="48">
          <cell r="A48">
            <v>491</v>
          </cell>
          <cell r="B48" t="str">
            <v>ESTRUCTURAS, CONSTRUCCIONES O</v>
          </cell>
          <cell r="C48">
            <v>9360</v>
          </cell>
        </row>
        <row r="49">
          <cell r="A49">
            <v>497</v>
          </cell>
          <cell r="B49" t="str">
            <v>CENTRO ADOC</v>
          </cell>
          <cell r="C49">
            <v>200</v>
          </cell>
        </row>
        <row r="50">
          <cell r="A50">
            <v>502</v>
          </cell>
          <cell r="B50" t="str">
            <v>RECARGOS OTROS IMPTOS Y DERECH</v>
          </cell>
          <cell r="C50">
            <v>2623.99</v>
          </cell>
        </row>
        <row r="51">
          <cell r="A51">
            <v>503</v>
          </cell>
          <cell r="B51" t="str">
            <v>AVISO EXTEMP TRASLACION DE DOM</v>
          </cell>
          <cell r="C51">
            <v>354.6</v>
          </cell>
        </row>
        <row r="52">
          <cell r="A52">
            <v>506</v>
          </cell>
          <cell r="B52" t="str">
            <v>INFRACCIONES DIRECCION DE FISC</v>
          </cell>
          <cell r="C52">
            <v>1181.5999999999999</v>
          </cell>
        </row>
        <row r="53">
          <cell r="A53">
            <v>507</v>
          </cell>
          <cell r="B53" t="str">
            <v>INF AL BANDO POLICIA Y BUEN GO</v>
          </cell>
          <cell r="C53">
            <v>600</v>
          </cell>
        </row>
        <row r="54">
          <cell r="A54">
            <v>508</v>
          </cell>
          <cell r="B54" t="str">
            <v>INF LEY DE TRANSITO Y SU REGLA</v>
          </cell>
          <cell r="C54">
            <v>17164.740000000002</v>
          </cell>
        </row>
        <row r="55">
          <cell r="A55">
            <v>509</v>
          </cell>
          <cell r="B55" t="str">
            <v>EXTEMP VERIFICACION AMB VEHICU</v>
          </cell>
          <cell r="C55">
            <v>1899</v>
          </cell>
        </row>
        <row r="56">
          <cell r="A56">
            <v>707</v>
          </cell>
          <cell r="B56" t="str">
            <v>FONDO DE PAVIMENTACION A MUNIC</v>
          </cell>
          <cell r="C56">
            <v>614379.06999999995</v>
          </cell>
        </row>
        <row r="57">
          <cell r="A57">
            <v>719</v>
          </cell>
          <cell r="B57" t="str">
            <v>FONDOS MIXTOS</v>
          </cell>
          <cell r="C57">
            <v>500</v>
          </cell>
        </row>
        <row r="58">
          <cell r="A58">
            <v>888</v>
          </cell>
          <cell r="B58" t="str">
            <v>COBROS SIMAPAG</v>
          </cell>
          <cell r="C58">
            <v>576</v>
          </cell>
        </row>
        <row r="59">
          <cell r="A59">
            <v>892</v>
          </cell>
          <cell r="B59" t="str">
            <v>REPARACION DE DAÑOS</v>
          </cell>
          <cell r="C59">
            <v>508.13</v>
          </cell>
        </row>
      </sheetData>
      <sheetData sheetId="127" refreshError="1">
        <row r="1">
          <cell r="A1">
            <v>1</v>
          </cell>
          <cell r="B1" t="str">
            <v>IMPTO. PREDIAL URBANO CORRIENT</v>
          </cell>
          <cell r="C1">
            <v>28013.27</v>
          </cell>
        </row>
        <row r="2">
          <cell r="A2">
            <v>2</v>
          </cell>
          <cell r="B2" t="str">
            <v>IMPTO. PREDIAL RUSTICO CORRIEN</v>
          </cell>
          <cell r="C2">
            <v>1453.48</v>
          </cell>
        </row>
        <row r="3">
          <cell r="A3">
            <v>4</v>
          </cell>
          <cell r="B3" t="str">
            <v>RECARGOS *3%*</v>
          </cell>
          <cell r="C3">
            <v>14660</v>
          </cell>
        </row>
        <row r="4">
          <cell r="A4">
            <v>7</v>
          </cell>
          <cell r="B4" t="str">
            <v>IMPTO. PREDIAL URBANO REZAGO</v>
          </cell>
          <cell r="C4">
            <v>40986.339999999997</v>
          </cell>
        </row>
        <row r="5">
          <cell r="A5">
            <v>13</v>
          </cell>
          <cell r="B5" t="str">
            <v>HONORARIOS DE COBRANZA</v>
          </cell>
          <cell r="C5">
            <v>7029.72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104</v>
          </cell>
          <cell r="B7" t="str">
            <v>SOBRE DIVISION Y LOTIFICACION</v>
          </cell>
          <cell r="C7">
            <v>1971.81</v>
          </cell>
        </row>
        <row r="8">
          <cell r="A8">
            <v>106</v>
          </cell>
          <cell r="B8" t="str">
            <v>BILLARES Y BOLICHES</v>
          </cell>
          <cell r="C8">
            <v>1602</v>
          </cell>
        </row>
        <row r="9">
          <cell r="A9">
            <v>200</v>
          </cell>
          <cell r="B9" t="str">
            <v>RASTRO</v>
          </cell>
          <cell r="C9">
            <v>3440.17</v>
          </cell>
        </row>
        <row r="10">
          <cell r="A10">
            <v>203</v>
          </cell>
          <cell r="B10" t="str">
            <v>PANTEONES CIUDAD</v>
          </cell>
          <cell r="C10">
            <v>511.56</v>
          </cell>
        </row>
        <row r="11">
          <cell r="A11">
            <v>204</v>
          </cell>
          <cell r="B11" t="str">
            <v>PANTEONES COMUNIDADES</v>
          </cell>
          <cell r="C11">
            <v>579.6</v>
          </cell>
        </row>
        <row r="12">
          <cell r="A12">
            <v>205</v>
          </cell>
          <cell r="B12" t="str">
            <v>ESTACIONAMIENTO MUSEO MOMIAS</v>
          </cell>
          <cell r="C12">
            <v>308</v>
          </cell>
        </row>
        <row r="13">
          <cell r="A13">
            <v>206</v>
          </cell>
          <cell r="B13" t="str">
            <v>ESTACIONAMIENTO MERCADO HIDALG</v>
          </cell>
          <cell r="C13">
            <v>664</v>
          </cell>
        </row>
        <row r="14">
          <cell r="A14">
            <v>210</v>
          </cell>
          <cell r="B14" t="str">
            <v>POR LIC. DE CONST. Y AMPLIACIO</v>
          </cell>
          <cell r="C14">
            <v>4565.71</v>
          </cell>
        </row>
        <row r="15">
          <cell r="A15">
            <v>211</v>
          </cell>
          <cell r="B15" t="str">
            <v>POR LIC DE REGULARIZACION DE C</v>
          </cell>
          <cell r="C15">
            <v>3381.95</v>
          </cell>
        </row>
        <row r="16">
          <cell r="A16">
            <v>212</v>
          </cell>
          <cell r="B16" t="str">
            <v>POR PRORROGAS DE LIC DE CONST</v>
          </cell>
          <cell r="C16">
            <v>215.29</v>
          </cell>
        </row>
        <row r="17">
          <cell r="A17">
            <v>213</v>
          </cell>
          <cell r="B17" t="str">
            <v>POR LIC DE DEMOLICION P O T DE</v>
          </cell>
          <cell r="C17">
            <v>183.79</v>
          </cell>
        </row>
        <row r="18">
          <cell r="A18">
            <v>214</v>
          </cell>
          <cell r="B18" t="str">
            <v>POR LIC DE RECONST. Y REMODELA</v>
          </cell>
          <cell r="C18">
            <v>3443.74</v>
          </cell>
        </row>
        <row r="19">
          <cell r="A19">
            <v>217</v>
          </cell>
          <cell r="B19" t="str">
            <v>ANALISIS DE FAC PARA DIV LOT O</v>
          </cell>
          <cell r="C19">
            <v>239.81</v>
          </cell>
        </row>
        <row r="20">
          <cell r="A20">
            <v>221</v>
          </cell>
          <cell r="B20" t="str">
            <v>LIC USO SUELO ALIN N. OFIC COM</v>
          </cell>
          <cell r="C20">
            <v>503.22</v>
          </cell>
        </row>
        <row r="21">
          <cell r="A21">
            <v>229</v>
          </cell>
          <cell r="B21" t="str">
            <v>CONSTANCIAS DE VALOR FISCAL</v>
          </cell>
          <cell r="C21">
            <v>1814.54</v>
          </cell>
        </row>
        <row r="22">
          <cell r="A22">
            <v>244</v>
          </cell>
          <cell r="B22" t="str">
            <v>EXP DE LIC O PERM P/ ESTAB DE</v>
          </cell>
          <cell r="C22">
            <v>24539.67</v>
          </cell>
        </row>
        <row r="23">
          <cell r="A23">
            <v>248</v>
          </cell>
          <cell r="B23" t="str">
            <v>ESTACIONAMIENTO EX. EST. FERRO</v>
          </cell>
          <cell r="C23">
            <v>1410</v>
          </cell>
        </row>
        <row r="24">
          <cell r="A24">
            <v>253</v>
          </cell>
          <cell r="B24" t="str">
            <v>ESTACIONAMIENTO EMBAJADORAS  (</v>
          </cell>
          <cell r="C24">
            <v>2544</v>
          </cell>
        </row>
        <row r="25">
          <cell r="A25">
            <v>256</v>
          </cell>
          <cell r="B25" t="str">
            <v>POR ALINEAM. N° USO HABIT</v>
          </cell>
          <cell r="C25">
            <v>1363.93</v>
          </cell>
        </row>
        <row r="26">
          <cell r="A26">
            <v>266</v>
          </cell>
          <cell r="B26" t="str">
            <v>DICTAMEN DE FACTIBILIDAD PROTE</v>
          </cell>
          <cell r="C26">
            <v>1222.8</v>
          </cell>
        </row>
        <row r="27">
          <cell r="A27">
            <v>276</v>
          </cell>
          <cell r="B27" t="str">
            <v>CONSTANCIAS DIRECCION DE TRANS</v>
          </cell>
          <cell r="C27">
            <v>1151.0999999999999</v>
          </cell>
        </row>
        <row r="28">
          <cell r="A28">
            <v>278</v>
          </cell>
          <cell r="B28" t="str">
            <v>CONSTANCIAS QUE EXPIDAN LAS DE</v>
          </cell>
          <cell r="C28">
            <v>690.66</v>
          </cell>
        </row>
        <row r="29">
          <cell r="A29">
            <v>286</v>
          </cell>
          <cell r="B29" t="str">
            <v>PERMISO SUPLETORIO DE TRANSPOR</v>
          </cell>
          <cell r="C29">
            <v>113.2</v>
          </cell>
        </row>
        <row r="30">
          <cell r="A30">
            <v>289</v>
          </cell>
          <cell r="B30" t="str">
            <v>CONFORMIDAD PARA QUEMA DE FUEG</v>
          </cell>
          <cell r="C30">
            <v>231.48</v>
          </cell>
        </row>
        <row r="31">
          <cell r="A31">
            <v>293</v>
          </cell>
          <cell r="B31" t="str">
            <v>SERVICIOS EXTRAORDINARIOS</v>
          </cell>
          <cell r="C31">
            <v>593.78</v>
          </cell>
        </row>
        <row r="32">
          <cell r="A32">
            <v>295</v>
          </cell>
          <cell r="B32" t="str">
            <v>CONSTANCIA DE UBICACION DE PRE</v>
          </cell>
          <cell r="C32">
            <v>231.54</v>
          </cell>
        </row>
        <row r="33">
          <cell r="A33">
            <v>405</v>
          </cell>
          <cell r="B33" t="str">
            <v>CENTRO DE CONVIVENCIA EL ENCIN</v>
          </cell>
          <cell r="C33">
            <v>132</v>
          </cell>
        </row>
        <row r="34">
          <cell r="A34">
            <v>407</v>
          </cell>
          <cell r="B34" t="str">
            <v>MUSEO MOMIAS</v>
          </cell>
          <cell r="C34">
            <v>25047</v>
          </cell>
        </row>
        <row r="35">
          <cell r="A35">
            <v>408</v>
          </cell>
          <cell r="B35" t="str">
            <v>SALON CULTO A LA MUERTE</v>
          </cell>
          <cell r="C35">
            <v>1950</v>
          </cell>
        </row>
        <row r="36">
          <cell r="A36">
            <v>410</v>
          </cell>
          <cell r="B36" t="str">
            <v>MONUMENTO AL PIPILA</v>
          </cell>
          <cell r="C36">
            <v>340</v>
          </cell>
        </row>
        <row r="37">
          <cell r="A37">
            <v>411</v>
          </cell>
          <cell r="B37" t="str">
            <v>MERCADO HIDALGO</v>
          </cell>
          <cell r="C37">
            <v>4128</v>
          </cell>
        </row>
        <row r="38">
          <cell r="A38">
            <v>416</v>
          </cell>
          <cell r="B38" t="str">
            <v>MUSEO INTERACTIVO</v>
          </cell>
          <cell r="C38">
            <v>20</v>
          </cell>
        </row>
        <row r="39">
          <cell r="A39">
            <v>426</v>
          </cell>
          <cell r="B39" t="str">
            <v>AREAS OCUP POR HOT, REST, BARE</v>
          </cell>
          <cell r="C39">
            <v>2216.46</v>
          </cell>
        </row>
        <row r="40">
          <cell r="A40">
            <v>428</v>
          </cell>
          <cell r="B40" t="str">
            <v>COMERCIANTES SEMIFIJOS</v>
          </cell>
          <cell r="C40">
            <v>16804.71</v>
          </cell>
        </row>
        <row r="41">
          <cell r="A41">
            <v>429</v>
          </cell>
          <cell r="B41" t="str">
            <v>VTA DE INMUEBLES PROP DEL MPIO</v>
          </cell>
          <cell r="C41">
            <v>85512</v>
          </cell>
        </row>
        <row r="42">
          <cell r="A42">
            <v>433</v>
          </cell>
          <cell r="B42" t="str">
            <v>SOBRANTES</v>
          </cell>
          <cell r="C42">
            <v>6.45</v>
          </cell>
        </row>
        <row r="43">
          <cell r="A43">
            <v>437</v>
          </cell>
          <cell r="B43" t="str">
            <v>SANITARIOS MDO. EMBAJADORAS</v>
          </cell>
          <cell r="C43">
            <v>960</v>
          </cell>
        </row>
        <row r="44">
          <cell r="A44">
            <v>438</v>
          </cell>
          <cell r="B44" t="str">
            <v>SANITARIOS MDO. HIDALGO</v>
          </cell>
          <cell r="C44">
            <v>1240</v>
          </cell>
        </row>
        <row r="45">
          <cell r="A45">
            <v>443</v>
          </cell>
          <cell r="B45" t="str">
            <v>SANITARIOS FERROCARRIL</v>
          </cell>
          <cell r="C45">
            <v>956</v>
          </cell>
        </row>
        <row r="46">
          <cell r="A46">
            <v>445</v>
          </cell>
          <cell r="B46" t="str">
            <v>SANITARIOS MUSEO MOMIAS</v>
          </cell>
          <cell r="C46">
            <v>460</v>
          </cell>
        </row>
        <row r="47">
          <cell r="A47">
            <v>447</v>
          </cell>
          <cell r="B47" t="str">
            <v>LAS CALAS</v>
          </cell>
          <cell r="C47">
            <v>100</v>
          </cell>
        </row>
        <row r="48">
          <cell r="A48">
            <v>451</v>
          </cell>
          <cell r="B48" t="str">
            <v>BODEGAS RASTRO</v>
          </cell>
          <cell r="C48">
            <v>2700</v>
          </cell>
        </row>
        <row r="49">
          <cell r="A49">
            <v>457</v>
          </cell>
          <cell r="B49" t="str">
            <v>CASETAS DE  REVISTAS</v>
          </cell>
          <cell r="C49">
            <v>184</v>
          </cell>
        </row>
        <row r="50">
          <cell r="A50">
            <v>472</v>
          </cell>
          <cell r="B50" t="str">
            <v>MERCADO GAVIRA</v>
          </cell>
          <cell r="C50">
            <v>360</v>
          </cell>
        </row>
        <row r="51">
          <cell r="A51">
            <v>479</v>
          </cell>
          <cell r="B51" t="str">
            <v>COMERCIANTES AMBULANTES</v>
          </cell>
          <cell r="C51">
            <v>420</v>
          </cell>
        </row>
        <row r="52">
          <cell r="A52">
            <v>482</v>
          </cell>
          <cell r="B52" t="str">
            <v>CALLEJONEADAS</v>
          </cell>
          <cell r="C52">
            <v>1545</v>
          </cell>
        </row>
        <row r="53">
          <cell r="A53">
            <v>484</v>
          </cell>
          <cell r="B53" t="str">
            <v>PERMISO PARA ESPECTÁCULOS O CE</v>
          </cell>
          <cell r="C53">
            <v>1045</v>
          </cell>
        </row>
        <row r="54">
          <cell r="A54">
            <v>491</v>
          </cell>
          <cell r="B54" t="str">
            <v>ESTRUCTURAS, CONSTRUCCIONES O</v>
          </cell>
          <cell r="C54">
            <v>99</v>
          </cell>
        </row>
        <row r="55">
          <cell r="A55">
            <v>502</v>
          </cell>
          <cell r="B55" t="str">
            <v>RECARGOS OTROS IMPTOS Y DERECH</v>
          </cell>
          <cell r="C55">
            <v>1454.68</v>
          </cell>
        </row>
        <row r="56">
          <cell r="A56">
            <v>506</v>
          </cell>
          <cell r="B56" t="str">
            <v>INFRACCIONES DIRECCION DE FISC</v>
          </cell>
          <cell r="C56">
            <v>2363.1999999999998</v>
          </cell>
        </row>
        <row r="57">
          <cell r="A57">
            <v>507</v>
          </cell>
          <cell r="B57" t="str">
            <v>INF AL BANDO POLICIA Y BUEN GO</v>
          </cell>
          <cell r="C57">
            <v>1100</v>
          </cell>
        </row>
        <row r="58">
          <cell r="A58">
            <v>508</v>
          </cell>
          <cell r="B58" t="str">
            <v>INF LEY DE TRANSITO Y SU REGLA</v>
          </cell>
          <cell r="C58">
            <v>13098.5</v>
          </cell>
        </row>
        <row r="59">
          <cell r="A59">
            <v>509</v>
          </cell>
          <cell r="B59" t="str">
            <v>EXTEMP VERIFICACION AMB VEHICU</v>
          </cell>
          <cell r="C59">
            <v>1476</v>
          </cell>
        </row>
        <row r="60">
          <cell r="A60">
            <v>544</v>
          </cell>
          <cell r="B60" t="str">
            <v>INFRACCIONES AL REGLAMENTO DE</v>
          </cell>
          <cell r="C60">
            <v>562</v>
          </cell>
        </row>
        <row r="61">
          <cell r="A61">
            <v>813</v>
          </cell>
          <cell r="B61" t="str">
            <v>REINTEGROS MUNICIPIO</v>
          </cell>
          <cell r="C61">
            <v>96503</v>
          </cell>
        </row>
        <row r="62">
          <cell r="A62">
            <v>888</v>
          </cell>
          <cell r="B62" t="str">
            <v>COBROS SIMAPAG</v>
          </cell>
          <cell r="C62">
            <v>1108</v>
          </cell>
        </row>
      </sheetData>
      <sheetData sheetId="128" refreshError="1">
        <row r="1">
          <cell r="A1">
            <v>1</v>
          </cell>
          <cell r="B1" t="str">
            <v>IMPTO. PREDIAL URBANO CORRIENT</v>
          </cell>
          <cell r="C1">
            <v>25479.5</v>
          </cell>
        </row>
        <row r="2">
          <cell r="A2">
            <v>2</v>
          </cell>
          <cell r="B2" t="str">
            <v>IMPTO. PREDIAL RUSTICO CORRIEN</v>
          </cell>
          <cell r="C2">
            <v>2474.46</v>
          </cell>
        </row>
        <row r="3">
          <cell r="A3">
            <v>4</v>
          </cell>
          <cell r="B3" t="str">
            <v>RECARGOS *3%*</v>
          </cell>
          <cell r="C3">
            <v>16197.95</v>
          </cell>
        </row>
        <row r="4">
          <cell r="A4">
            <v>7</v>
          </cell>
          <cell r="B4" t="str">
            <v>IMPTO. PREDIAL URBANO REZAGO</v>
          </cell>
          <cell r="C4">
            <v>40775.22</v>
          </cell>
        </row>
        <row r="5">
          <cell r="A5">
            <v>8</v>
          </cell>
          <cell r="B5" t="str">
            <v>IMPTO. PREDIAL RUSTICO REZAGO</v>
          </cell>
          <cell r="C5">
            <v>783.87</v>
          </cell>
        </row>
        <row r="6">
          <cell r="A6">
            <v>13</v>
          </cell>
          <cell r="B6" t="str">
            <v>HONORARIOS DE COBRANZA</v>
          </cell>
          <cell r="C6">
            <v>4081.98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9397.65</v>
          </cell>
        </row>
        <row r="9">
          <cell r="A9">
            <v>104</v>
          </cell>
          <cell r="B9" t="str">
            <v>SOBRE DIVISION Y LOTIFICACION</v>
          </cell>
          <cell r="C9">
            <v>562.33000000000004</v>
          </cell>
        </row>
        <row r="10">
          <cell r="A10">
            <v>200</v>
          </cell>
          <cell r="B10" t="str">
            <v>RASTRO</v>
          </cell>
          <cell r="C10">
            <v>2601.27</v>
          </cell>
        </row>
        <row r="11">
          <cell r="A11">
            <v>203</v>
          </cell>
          <cell r="B11" t="str">
            <v>PANTEONES CIUDAD</v>
          </cell>
          <cell r="C11">
            <v>511.56</v>
          </cell>
        </row>
        <row r="12">
          <cell r="A12">
            <v>205</v>
          </cell>
          <cell r="B12" t="str">
            <v>ESTACIONAMIENTO MUSEO MOMIAS</v>
          </cell>
          <cell r="C12">
            <v>259</v>
          </cell>
        </row>
        <row r="13">
          <cell r="A13">
            <v>206</v>
          </cell>
          <cell r="B13" t="str">
            <v>ESTACIONAMIENTO MERCADO HIDALG</v>
          </cell>
          <cell r="C13">
            <v>626</v>
          </cell>
        </row>
        <row r="14">
          <cell r="A14">
            <v>210</v>
          </cell>
          <cell r="B14" t="str">
            <v>POR LIC. DE CONST. Y AMPLIACIO</v>
          </cell>
          <cell r="C14">
            <v>5240.25</v>
          </cell>
        </row>
        <row r="15">
          <cell r="A15">
            <v>211</v>
          </cell>
          <cell r="B15" t="str">
            <v>POR LIC DE REGULARIZACION DE C</v>
          </cell>
          <cell r="C15">
            <v>759.29</v>
          </cell>
        </row>
        <row r="16">
          <cell r="A16">
            <v>217</v>
          </cell>
          <cell r="B16" t="str">
            <v>ANALISIS DE FAC PARA DIV LOT O</v>
          </cell>
          <cell r="C16">
            <v>1199.05</v>
          </cell>
        </row>
        <row r="17">
          <cell r="A17">
            <v>221</v>
          </cell>
          <cell r="B17" t="str">
            <v>LIC USO SUELO ALIN N. OFIC COM</v>
          </cell>
          <cell r="C17">
            <v>764.89</v>
          </cell>
        </row>
        <row r="18">
          <cell r="A18">
            <v>229</v>
          </cell>
          <cell r="B18" t="str">
            <v>CONSTANCIAS DE VALOR FISCAL</v>
          </cell>
          <cell r="C18">
            <v>1573</v>
          </cell>
        </row>
        <row r="19">
          <cell r="A19">
            <v>248</v>
          </cell>
          <cell r="B19" t="str">
            <v>ESTACIONAMIENTO EX. EST. FERRO</v>
          </cell>
          <cell r="C19">
            <v>2030</v>
          </cell>
        </row>
        <row r="20">
          <cell r="A20">
            <v>253</v>
          </cell>
          <cell r="B20" t="str">
            <v>ESTACIONAMIENTO EMBAJADORAS  (</v>
          </cell>
          <cell r="C20">
            <v>2312</v>
          </cell>
        </row>
        <row r="21">
          <cell r="A21">
            <v>254</v>
          </cell>
          <cell r="B21" t="str">
            <v>POR CERTIF.TERMINO DE OBRA</v>
          </cell>
          <cell r="C21">
            <v>5204.76</v>
          </cell>
        </row>
        <row r="22">
          <cell r="A22">
            <v>256</v>
          </cell>
          <cell r="B22" t="str">
            <v>POR ALINEAM. N° USO HABIT</v>
          </cell>
          <cell r="C22">
            <v>4131.8900000000003</v>
          </cell>
        </row>
        <row r="23">
          <cell r="A23">
            <v>265</v>
          </cell>
          <cell r="B23" t="str">
            <v>DERECHOS POR OTROS SERV. TRANS</v>
          </cell>
          <cell r="C23">
            <v>8242.08</v>
          </cell>
        </row>
        <row r="24">
          <cell r="A24">
            <v>266</v>
          </cell>
          <cell r="B24" t="str">
            <v>DICTAMEN DE FACTIBILIDAD PROTE</v>
          </cell>
          <cell r="C24">
            <v>815.2</v>
          </cell>
        </row>
        <row r="25">
          <cell r="A25">
            <v>274</v>
          </cell>
          <cell r="B25" t="str">
            <v>EXTENSION DE HORARIO</v>
          </cell>
          <cell r="C25">
            <v>1361.2</v>
          </cell>
        </row>
        <row r="26">
          <cell r="A26">
            <v>276</v>
          </cell>
          <cell r="B26" t="str">
            <v>CONSTANCIAS DIRECCION DE TRANS</v>
          </cell>
          <cell r="C26">
            <v>613.91999999999996</v>
          </cell>
        </row>
        <row r="27">
          <cell r="A27">
            <v>278</v>
          </cell>
          <cell r="B27" t="str">
            <v>CONSTANCIAS QUE EXPIDAN LAS DE</v>
          </cell>
          <cell r="C27">
            <v>844.14</v>
          </cell>
        </row>
        <row r="28">
          <cell r="A28">
            <v>286</v>
          </cell>
          <cell r="B28" t="str">
            <v>PERMISO SUPLETORIO DE TRANSPOR</v>
          </cell>
          <cell r="C28">
            <v>113.2</v>
          </cell>
        </row>
        <row r="29">
          <cell r="A29">
            <v>288</v>
          </cell>
          <cell r="B29" t="str">
            <v>ANALISIS DE RIESGOS</v>
          </cell>
          <cell r="C29">
            <v>476.17</v>
          </cell>
        </row>
        <row r="30">
          <cell r="A30">
            <v>289</v>
          </cell>
          <cell r="B30" t="str">
            <v>CONFORMIDAD PARA QUEMA DE FUEG</v>
          </cell>
          <cell r="C30">
            <v>115.74</v>
          </cell>
        </row>
        <row r="31">
          <cell r="A31">
            <v>293</v>
          </cell>
          <cell r="B31" t="str">
            <v>SERVICIOS EXTRAORDINARIOS</v>
          </cell>
          <cell r="C31">
            <v>296.89</v>
          </cell>
        </row>
        <row r="32">
          <cell r="A32">
            <v>295</v>
          </cell>
          <cell r="B32" t="str">
            <v>CONSTANCIA DE UBICACION DE PRE</v>
          </cell>
          <cell r="C32">
            <v>231.54</v>
          </cell>
        </row>
        <row r="33">
          <cell r="A33">
            <v>400</v>
          </cell>
          <cell r="B33" t="str">
            <v>LOCALES PRESA DE LA OLLA</v>
          </cell>
          <cell r="C33">
            <v>614</v>
          </cell>
        </row>
        <row r="34">
          <cell r="A34">
            <v>405</v>
          </cell>
          <cell r="B34" t="str">
            <v>CENTRO DE CONVIVENCIA EL ENCIN</v>
          </cell>
          <cell r="C34">
            <v>192</v>
          </cell>
        </row>
        <row r="35">
          <cell r="A35">
            <v>407</v>
          </cell>
          <cell r="B35" t="str">
            <v>MUSEO MOMIAS</v>
          </cell>
          <cell r="C35">
            <v>19795</v>
          </cell>
        </row>
        <row r="36">
          <cell r="A36">
            <v>408</v>
          </cell>
          <cell r="B36" t="str">
            <v>SALON CULTO A LA MUERTE</v>
          </cell>
          <cell r="C36">
            <v>1170</v>
          </cell>
        </row>
        <row r="37">
          <cell r="A37">
            <v>410</v>
          </cell>
          <cell r="B37" t="str">
            <v>MONUMENTO AL PIPILA</v>
          </cell>
          <cell r="C37">
            <v>190</v>
          </cell>
        </row>
        <row r="38">
          <cell r="A38">
            <v>411</v>
          </cell>
          <cell r="B38" t="str">
            <v>MERCADO HIDALGO</v>
          </cell>
          <cell r="C38">
            <v>1030</v>
          </cell>
        </row>
        <row r="39">
          <cell r="A39">
            <v>412</v>
          </cell>
          <cell r="B39" t="str">
            <v>MERCADO EMBAJADORAS</v>
          </cell>
          <cell r="C39">
            <v>2730.9</v>
          </cell>
        </row>
        <row r="40">
          <cell r="A40">
            <v>414</v>
          </cell>
          <cell r="B40" t="str">
            <v>OTROS PRODUCTOS</v>
          </cell>
          <cell r="C40">
            <v>459</v>
          </cell>
        </row>
        <row r="41">
          <cell r="A41">
            <v>428</v>
          </cell>
          <cell r="B41" t="str">
            <v>COMERCIANTES SEMIFIJOS</v>
          </cell>
          <cell r="C41">
            <v>3216.98</v>
          </cell>
        </row>
        <row r="42">
          <cell r="A42">
            <v>433</v>
          </cell>
          <cell r="B42" t="str">
            <v>SOBRANTES</v>
          </cell>
          <cell r="C42">
            <v>15.2</v>
          </cell>
        </row>
        <row r="43">
          <cell r="A43">
            <v>437</v>
          </cell>
          <cell r="B43" t="str">
            <v>SANITARIOS MDO. EMBAJADORAS</v>
          </cell>
          <cell r="C43">
            <v>852</v>
          </cell>
        </row>
        <row r="44">
          <cell r="A44">
            <v>438</v>
          </cell>
          <cell r="B44" t="str">
            <v>SANITARIOS MDO. HIDALGO</v>
          </cell>
          <cell r="C44">
            <v>1168</v>
          </cell>
        </row>
        <row r="45">
          <cell r="A45">
            <v>439</v>
          </cell>
          <cell r="B45" t="str">
            <v>SANITARIOS JARDIN REFORMA</v>
          </cell>
          <cell r="C45">
            <v>540</v>
          </cell>
        </row>
        <row r="46">
          <cell r="A46">
            <v>443</v>
          </cell>
          <cell r="B46" t="str">
            <v>SANITARIOS FERROCARRIL</v>
          </cell>
          <cell r="C46">
            <v>1256</v>
          </cell>
        </row>
        <row r="47">
          <cell r="A47">
            <v>445</v>
          </cell>
          <cell r="B47" t="str">
            <v>SANITARIOS MUSEO MOMIAS</v>
          </cell>
          <cell r="C47">
            <v>328</v>
          </cell>
        </row>
        <row r="48">
          <cell r="A48">
            <v>447</v>
          </cell>
          <cell r="B48" t="str">
            <v>LAS CALAS</v>
          </cell>
          <cell r="C48">
            <v>100</v>
          </cell>
        </row>
        <row r="49">
          <cell r="A49">
            <v>470</v>
          </cell>
          <cell r="B49" t="str">
            <v>LOCALES ESTACION</v>
          </cell>
          <cell r="C49">
            <v>148</v>
          </cell>
        </row>
        <row r="50">
          <cell r="A50">
            <v>472</v>
          </cell>
          <cell r="B50" t="str">
            <v>MERCADO GAVIRA</v>
          </cell>
          <cell r="C50">
            <v>3495</v>
          </cell>
        </row>
        <row r="51">
          <cell r="A51">
            <v>482</v>
          </cell>
          <cell r="B51" t="str">
            <v>CALLEJONEADAS</v>
          </cell>
          <cell r="C51">
            <v>2239.5500000000002</v>
          </cell>
        </row>
        <row r="52">
          <cell r="A52">
            <v>486</v>
          </cell>
          <cell r="B52" t="str">
            <v>COLOCACION DE GUIAS</v>
          </cell>
          <cell r="C52">
            <v>175</v>
          </cell>
        </row>
        <row r="53">
          <cell r="A53">
            <v>497</v>
          </cell>
          <cell r="B53" t="str">
            <v>CENTRO ADOC</v>
          </cell>
          <cell r="C53">
            <v>200</v>
          </cell>
        </row>
        <row r="54">
          <cell r="A54">
            <v>502</v>
          </cell>
          <cell r="B54" t="str">
            <v>RECARGOS OTROS IMPTOS Y DERECH</v>
          </cell>
          <cell r="C54">
            <v>3374.02</v>
          </cell>
        </row>
        <row r="55">
          <cell r="A55">
            <v>503</v>
          </cell>
          <cell r="B55" t="str">
            <v>AVISO EXTEMP TRASLACION DE DOM</v>
          </cell>
          <cell r="C55">
            <v>827.4</v>
          </cell>
        </row>
        <row r="56">
          <cell r="A56">
            <v>507</v>
          </cell>
          <cell r="B56" t="str">
            <v>INF AL BANDO POLICIA Y BUEN GO</v>
          </cell>
          <cell r="C56">
            <v>850</v>
          </cell>
        </row>
        <row r="57">
          <cell r="A57">
            <v>508</v>
          </cell>
          <cell r="B57" t="str">
            <v>INF LEY DE TRANSITO Y SU REGLA</v>
          </cell>
          <cell r="C57">
            <v>14437.22</v>
          </cell>
        </row>
        <row r="58">
          <cell r="A58">
            <v>509</v>
          </cell>
          <cell r="B58" t="str">
            <v>EXTEMP VERIFICACION AMB VEHICU</v>
          </cell>
          <cell r="C58">
            <v>914</v>
          </cell>
        </row>
        <row r="59">
          <cell r="A59">
            <v>526</v>
          </cell>
          <cell r="B59" t="str">
            <v>RESPUESTA DE AYUNTAMIENTO</v>
          </cell>
          <cell r="C59">
            <v>614</v>
          </cell>
        </row>
        <row r="60">
          <cell r="A60">
            <v>536</v>
          </cell>
          <cell r="B60" t="str">
            <v>PADRON DE PROVEEDORES</v>
          </cell>
          <cell r="C60">
            <v>309</v>
          </cell>
        </row>
        <row r="61">
          <cell r="A61">
            <v>708</v>
          </cell>
          <cell r="B61" t="str">
            <v>HABITAT</v>
          </cell>
          <cell r="C61">
            <v>240000</v>
          </cell>
        </row>
        <row r="62">
          <cell r="A62">
            <v>710</v>
          </cell>
          <cell r="B62" t="str">
            <v>SUBSIDIO P/LA SEGURIDAD PUB. D</v>
          </cell>
          <cell r="C62">
            <v>4000000</v>
          </cell>
        </row>
        <row r="63">
          <cell r="A63">
            <v>888</v>
          </cell>
          <cell r="B63" t="str">
            <v>COBROS SIMAPAG</v>
          </cell>
          <cell r="C63">
            <v>1973</v>
          </cell>
        </row>
      </sheetData>
      <sheetData sheetId="129" refreshError="1">
        <row r="1">
          <cell r="A1">
            <v>1</v>
          </cell>
          <cell r="B1" t="str">
            <v>IMPTO. PREDIAL URBANO CORRIENT</v>
          </cell>
          <cell r="C1">
            <v>19155.59</v>
          </cell>
        </row>
        <row r="2">
          <cell r="A2">
            <v>2</v>
          </cell>
          <cell r="B2" t="str">
            <v>IMPTO. PREDIAL RUSTICO CORRIEN</v>
          </cell>
          <cell r="C2">
            <v>815.24</v>
          </cell>
        </row>
        <row r="3">
          <cell r="A3">
            <v>4</v>
          </cell>
          <cell r="B3" t="str">
            <v>RECARGOS 3%</v>
          </cell>
          <cell r="C3">
            <v>9640.84</v>
          </cell>
        </row>
        <row r="4">
          <cell r="A4">
            <v>7</v>
          </cell>
          <cell r="B4" t="str">
            <v>IMPTO. PREDIAL URBANO REZAGO</v>
          </cell>
          <cell r="C4">
            <v>10721.61</v>
          </cell>
        </row>
        <row r="5">
          <cell r="A5">
            <v>8</v>
          </cell>
          <cell r="B5" t="str">
            <v>IMPTO. PREDIAL RUSTICO REZAGO</v>
          </cell>
          <cell r="C5">
            <v>1187.8</v>
          </cell>
        </row>
        <row r="6">
          <cell r="A6">
            <v>13</v>
          </cell>
          <cell r="B6" t="str">
            <v>HONORARIOS DE COBRANZA</v>
          </cell>
          <cell r="C6">
            <v>1489.4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8194.0300000000007</v>
          </cell>
        </row>
        <row r="9">
          <cell r="A9">
            <v>104</v>
          </cell>
          <cell r="B9" t="str">
            <v>SOBRE DIVISION Y LOTIFICACION</v>
          </cell>
          <cell r="C9">
            <v>955.89</v>
          </cell>
        </row>
        <row r="10">
          <cell r="A10">
            <v>107</v>
          </cell>
          <cell r="B10" t="str">
            <v>VIDEO JUEGOS Y FUT-BOLITOS</v>
          </cell>
          <cell r="C10">
            <v>445</v>
          </cell>
        </row>
        <row r="11">
          <cell r="A11">
            <v>110</v>
          </cell>
          <cell r="B11" t="str">
            <v>ESPECTACULOS PUBLICOS ESPORADI</v>
          </cell>
          <cell r="C11">
            <v>2076.8000000000002</v>
          </cell>
        </row>
        <row r="12">
          <cell r="A12">
            <v>200</v>
          </cell>
          <cell r="B12" t="str">
            <v>RASTRO</v>
          </cell>
          <cell r="C12">
            <v>10617.09</v>
          </cell>
        </row>
        <row r="13">
          <cell r="A13">
            <v>203</v>
          </cell>
          <cell r="B13" t="str">
            <v>PANTEONES CIUDAD</v>
          </cell>
          <cell r="C13">
            <v>2247.7600000000002</v>
          </cell>
        </row>
        <row r="14">
          <cell r="A14">
            <v>204</v>
          </cell>
          <cell r="B14" t="str">
            <v>PANTEONES COMUNIDADES</v>
          </cell>
          <cell r="C14">
            <v>824.27</v>
          </cell>
        </row>
        <row r="15">
          <cell r="A15">
            <v>205</v>
          </cell>
          <cell r="B15" t="str">
            <v>ESTACIONAMIENTO MUSEO MOMIAS</v>
          </cell>
          <cell r="C15">
            <v>3613</v>
          </cell>
        </row>
        <row r="16">
          <cell r="A16">
            <v>206</v>
          </cell>
          <cell r="B16" t="str">
            <v>ESTACIONAMIENTO MERCADO HIDALG</v>
          </cell>
          <cell r="C16">
            <v>2480</v>
          </cell>
        </row>
        <row r="17">
          <cell r="A17">
            <v>207</v>
          </cell>
          <cell r="B17" t="str">
            <v>ESTAC.  MERCADO EMBAJADORAS</v>
          </cell>
          <cell r="C17">
            <v>925</v>
          </cell>
        </row>
        <row r="18">
          <cell r="A18">
            <v>211</v>
          </cell>
          <cell r="B18" t="str">
            <v>POR LIC DE REGULARIZACION DE C</v>
          </cell>
          <cell r="C18">
            <v>5901.24</v>
          </cell>
        </row>
        <row r="19">
          <cell r="A19">
            <v>214</v>
          </cell>
          <cell r="B19" t="str">
            <v>POR LIC DE RECONST. Y REMODELA</v>
          </cell>
          <cell r="C19">
            <v>453.96</v>
          </cell>
        </row>
        <row r="20">
          <cell r="A20">
            <v>217</v>
          </cell>
          <cell r="B20" t="str">
            <v>ANALISIS DE FAC PARA DIV LOT O</v>
          </cell>
          <cell r="C20">
            <v>719.43</v>
          </cell>
        </row>
        <row r="21">
          <cell r="A21">
            <v>221</v>
          </cell>
          <cell r="B21" t="str">
            <v>LIC USO SUELO ALIN N. OFIC COM</v>
          </cell>
          <cell r="C21">
            <v>1509.66</v>
          </cell>
        </row>
        <row r="22">
          <cell r="A22">
            <v>228</v>
          </cell>
          <cell r="B22" t="str">
            <v>POR PERM EVENT P/ VTA DE BEB A</v>
          </cell>
          <cell r="C22">
            <v>2808.59</v>
          </cell>
        </row>
        <row r="23">
          <cell r="A23">
            <v>229</v>
          </cell>
          <cell r="B23" t="str">
            <v>CONSTANCIAS DE VALOR FISCAL</v>
          </cell>
          <cell r="C23">
            <v>1330.54</v>
          </cell>
        </row>
        <row r="24">
          <cell r="A24">
            <v>244</v>
          </cell>
          <cell r="B24" t="str">
            <v>EXP DE LIC O PERM P/ ESTAB DE</v>
          </cell>
          <cell r="C24">
            <v>1278.67</v>
          </cell>
        </row>
        <row r="25">
          <cell r="A25">
            <v>248</v>
          </cell>
          <cell r="B25" t="str">
            <v>ESTACIONAMIENTO EX. EST. FERRO</v>
          </cell>
          <cell r="C25">
            <v>3006</v>
          </cell>
        </row>
        <row r="26">
          <cell r="A26">
            <v>253</v>
          </cell>
          <cell r="B26" t="str">
            <v>ESTACIONAMIENTO EMBAJADORAS  (</v>
          </cell>
          <cell r="C26">
            <v>4869</v>
          </cell>
        </row>
        <row r="27">
          <cell r="A27">
            <v>256</v>
          </cell>
          <cell r="B27" t="str">
            <v>POR ALINEAM. N° USO HABIT</v>
          </cell>
          <cell r="C27">
            <v>3180.42</v>
          </cell>
        </row>
        <row r="28">
          <cell r="A28">
            <v>267</v>
          </cell>
          <cell r="B28" t="str">
            <v>CONSTANCIA  DE VERIFICACION PR</v>
          </cell>
          <cell r="C28">
            <v>407.58</v>
          </cell>
        </row>
        <row r="29">
          <cell r="A29">
            <v>268</v>
          </cell>
          <cell r="B29" t="str">
            <v>CASA DE LA CULTURA</v>
          </cell>
          <cell r="C29">
            <v>178.65</v>
          </cell>
        </row>
        <row r="30">
          <cell r="A30">
            <v>271</v>
          </cell>
          <cell r="B30" t="str">
            <v>PENSION EST. MUSEO DE MOMIAS</v>
          </cell>
          <cell r="C30">
            <v>764.4</v>
          </cell>
        </row>
        <row r="31">
          <cell r="A31">
            <v>272</v>
          </cell>
          <cell r="B31" t="str">
            <v>PENSION EST. EX ESTACION DEL F</v>
          </cell>
          <cell r="C31">
            <v>709.8</v>
          </cell>
        </row>
        <row r="32">
          <cell r="A32">
            <v>273</v>
          </cell>
          <cell r="B32" t="str">
            <v>PENSION EST. JARDIN EMBAJADORA</v>
          </cell>
          <cell r="C32">
            <v>2893.8</v>
          </cell>
        </row>
        <row r="33">
          <cell r="A33">
            <v>274</v>
          </cell>
          <cell r="B33" t="str">
            <v>EXTENSION DE HORARIO</v>
          </cell>
          <cell r="C33">
            <v>1361.2</v>
          </cell>
        </row>
        <row r="34">
          <cell r="A34">
            <v>276</v>
          </cell>
          <cell r="B34" t="str">
            <v>CONSTANCIAS DIRECCION DE TRANS</v>
          </cell>
          <cell r="C34">
            <v>1304.58</v>
          </cell>
        </row>
        <row r="35">
          <cell r="A35">
            <v>278</v>
          </cell>
          <cell r="B35" t="str">
            <v>CONSTANCIAS QUE EXPIDAN LAS DE</v>
          </cell>
          <cell r="C35">
            <v>690.66</v>
          </cell>
        </row>
        <row r="36">
          <cell r="A36">
            <v>280</v>
          </cell>
          <cell r="B36" t="str">
            <v>SERVICIOS CONTROL CANINO</v>
          </cell>
          <cell r="C36">
            <v>917.24</v>
          </cell>
        </row>
        <row r="37">
          <cell r="A37">
            <v>286</v>
          </cell>
          <cell r="B37" t="str">
            <v>PERMISO SUPLETORIO DE TRANSPOR</v>
          </cell>
          <cell r="C37">
            <v>339.6</v>
          </cell>
        </row>
        <row r="38">
          <cell r="A38">
            <v>295</v>
          </cell>
          <cell r="B38" t="str">
            <v>CONSTANCIA DE UBICACION DE PRE</v>
          </cell>
          <cell r="C38">
            <v>231.54</v>
          </cell>
        </row>
        <row r="39">
          <cell r="A39">
            <v>400</v>
          </cell>
          <cell r="B39" t="str">
            <v>LOCALES PRESA DE LA OLLA</v>
          </cell>
          <cell r="C39">
            <v>1228</v>
          </cell>
        </row>
        <row r="40">
          <cell r="A40">
            <v>405</v>
          </cell>
          <cell r="B40" t="str">
            <v>CENTRO DE CONVIVENCIA EL ENCIN</v>
          </cell>
          <cell r="C40">
            <v>1305</v>
          </cell>
        </row>
        <row r="41">
          <cell r="A41">
            <v>407</v>
          </cell>
          <cell r="B41" t="str">
            <v>MUSEO MOMIAS</v>
          </cell>
          <cell r="C41">
            <v>143098</v>
          </cell>
        </row>
        <row r="42">
          <cell r="A42">
            <v>408</v>
          </cell>
          <cell r="B42" t="str">
            <v>SALON CULTO A LA MUERTE</v>
          </cell>
          <cell r="C42">
            <v>7860</v>
          </cell>
        </row>
        <row r="43">
          <cell r="A43">
            <v>410</v>
          </cell>
          <cell r="B43" t="str">
            <v>MONUMENTO AL PIPILA</v>
          </cell>
          <cell r="C43">
            <v>1540</v>
          </cell>
        </row>
        <row r="44">
          <cell r="A44">
            <v>411</v>
          </cell>
          <cell r="B44" t="str">
            <v>MERCADO HIDALGO</v>
          </cell>
          <cell r="C44">
            <v>1167</v>
          </cell>
        </row>
        <row r="45">
          <cell r="A45">
            <v>412</v>
          </cell>
          <cell r="B45" t="str">
            <v>MERCADO EMBAJADORAS</v>
          </cell>
          <cell r="C45">
            <v>5612.4</v>
          </cell>
        </row>
        <row r="46">
          <cell r="A46">
            <v>414</v>
          </cell>
          <cell r="B46" t="str">
            <v>OTROS PRODUCTOS</v>
          </cell>
          <cell r="C46">
            <v>62</v>
          </cell>
        </row>
        <row r="47">
          <cell r="A47">
            <v>416</v>
          </cell>
          <cell r="B47" t="str">
            <v>MUSEO INTERACTIVO</v>
          </cell>
          <cell r="C47">
            <v>260</v>
          </cell>
        </row>
        <row r="48">
          <cell r="A48">
            <v>426</v>
          </cell>
          <cell r="B48" t="str">
            <v>AREAS OCUP POR HOT, REST, BARE</v>
          </cell>
          <cell r="C48">
            <v>31950.39</v>
          </cell>
        </row>
        <row r="49">
          <cell r="A49">
            <v>428</v>
          </cell>
          <cell r="B49" t="str">
            <v>COMERCIANTES SEMIFIJOS</v>
          </cell>
          <cell r="C49">
            <v>18070</v>
          </cell>
        </row>
        <row r="50">
          <cell r="A50">
            <v>431</v>
          </cell>
          <cell r="B50" t="str">
            <v>LOCALES MERCADO EMBAJADORAS</v>
          </cell>
          <cell r="C50">
            <v>406</v>
          </cell>
        </row>
        <row r="51">
          <cell r="A51">
            <v>433</v>
          </cell>
          <cell r="B51" t="str">
            <v>SOBRANTES</v>
          </cell>
          <cell r="C51">
            <v>34.58</v>
          </cell>
        </row>
        <row r="52">
          <cell r="A52">
            <v>437</v>
          </cell>
          <cell r="B52" t="str">
            <v>SANITARIOS MDO. EMBAJADORAS</v>
          </cell>
          <cell r="C52">
            <v>4812</v>
          </cell>
        </row>
        <row r="53">
          <cell r="A53">
            <v>438</v>
          </cell>
          <cell r="B53" t="str">
            <v>SANITARIOS MDO. HIDALGO</v>
          </cell>
          <cell r="C53">
            <v>6948</v>
          </cell>
        </row>
        <row r="54">
          <cell r="A54">
            <v>439</v>
          </cell>
          <cell r="B54" t="str">
            <v>SANITARIOS JARDIN REFORMA</v>
          </cell>
          <cell r="C54">
            <v>1928</v>
          </cell>
        </row>
        <row r="55">
          <cell r="A55">
            <v>440</v>
          </cell>
          <cell r="B55" t="str">
            <v>SANITARIOS PLAZUELA LOS ANGELE</v>
          </cell>
          <cell r="C55">
            <v>7550</v>
          </cell>
        </row>
        <row r="56">
          <cell r="A56">
            <v>443</v>
          </cell>
          <cell r="B56" t="str">
            <v>SANITARIOS FERROCARRIL</v>
          </cell>
          <cell r="C56">
            <v>3984</v>
          </cell>
        </row>
        <row r="57">
          <cell r="A57">
            <v>445</v>
          </cell>
          <cell r="B57" t="str">
            <v>SANITARIOS MUSEO MOMIAS</v>
          </cell>
          <cell r="C57">
            <v>2056</v>
          </cell>
        </row>
        <row r="58">
          <cell r="A58">
            <v>447</v>
          </cell>
          <cell r="B58" t="str">
            <v>LAS CALAS</v>
          </cell>
          <cell r="C58">
            <v>100</v>
          </cell>
        </row>
        <row r="59">
          <cell r="A59">
            <v>467</v>
          </cell>
          <cell r="B59" t="str">
            <v>PRESTADORES DE SERVICIO</v>
          </cell>
          <cell r="C59">
            <v>3096.65</v>
          </cell>
        </row>
        <row r="60">
          <cell r="A60">
            <v>469</v>
          </cell>
          <cell r="B60" t="str">
            <v>CASETAS TELEFONICAS</v>
          </cell>
          <cell r="C60">
            <v>27240</v>
          </cell>
        </row>
        <row r="61">
          <cell r="A61">
            <v>470</v>
          </cell>
          <cell r="B61" t="str">
            <v>LOCALES ESTACION</v>
          </cell>
          <cell r="C61">
            <v>739</v>
          </cell>
        </row>
        <row r="62">
          <cell r="A62">
            <v>472</v>
          </cell>
          <cell r="B62" t="str">
            <v>MERCADO GAVIRA</v>
          </cell>
          <cell r="C62">
            <v>720</v>
          </cell>
        </row>
        <row r="63">
          <cell r="A63">
            <v>479</v>
          </cell>
          <cell r="B63" t="str">
            <v>COMERCIANTES AMBULANTES</v>
          </cell>
          <cell r="C63">
            <v>168</v>
          </cell>
        </row>
        <row r="64">
          <cell r="A64">
            <v>482</v>
          </cell>
          <cell r="B64" t="str">
            <v>CALLEJONEADAS</v>
          </cell>
          <cell r="C64">
            <v>1854</v>
          </cell>
        </row>
        <row r="65">
          <cell r="A65">
            <v>484</v>
          </cell>
          <cell r="B65" t="str">
            <v>PERMISO PARA ESPECTÁCULOS O CE</v>
          </cell>
          <cell r="C65">
            <v>418</v>
          </cell>
        </row>
        <row r="66">
          <cell r="A66">
            <v>485</v>
          </cell>
          <cell r="B66" t="str">
            <v>SELLADO DE BOLETOS</v>
          </cell>
          <cell r="C66">
            <v>225</v>
          </cell>
        </row>
        <row r="67">
          <cell r="A67">
            <v>493</v>
          </cell>
          <cell r="B67" t="str">
            <v>RENOVACION PERMISO P/ USO VIA</v>
          </cell>
          <cell r="C67">
            <v>244</v>
          </cell>
        </row>
        <row r="68">
          <cell r="A68">
            <v>502</v>
          </cell>
          <cell r="B68" t="str">
            <v>RECARGOS OTROS IMPTOS Y DERECH</v>
          </cell>
          <cell r="C68">
            <v>1477.12</v>
          </cell>
        </row>
        <row r="69">
          <cell r="A69">
            <v>506</v>
          </cell>
          <cell r="B69" t="str">
            <v>INFRACCIONES DIRECCION DE FISC</v>
          </cell>
          <cell r="C69">
            <v>1181.5999999999999</v>
          </cell>
        </row>
        <row r="70">
          <cell r="A70">
            <v>507</v>
          </cell>
          <cell r="B70" t="str">
            <v>INF AL BANDO POLICIA Y BUEN GO</v>
          </cell>
          <cell r="C70">
            <v>450</v>
          </cell>
        </row>
        <row r="71">
          <cell r="A71">
            <v>508</v>
          </cell>
          <cell r="B71" t="str">
            <v>INF LEY DE TRANSITO Y SU REGLA</v>
          </cell>
          <cell r="C71">
            <v>9982.5</v>
          </cell>
        </row>
        <row r="72">
          <cell r="A72">
            <v>509</v>
          </cell>
          <cell r="B72" t="str">
            <v>EXTEMP VERIFICACION AMB VEHICU</v>
          </cell>
          <cell r="C72">
            <v>914</v>
          </cell>
        </row>
        <row r="73">
          <cell r="A73">
            <v>532</v>
          </cell>
          <cell r="B73" t="str">
            <v>FONDO INFRAEST SOCIAL MPAL.</v>
          </cell>
          <cell r="C73">
            <v>2645840</v>
          </cell>
        </row>
        <row r="74">
          <cell r="A74">
            <v>533</v>
          </cell>
          <cell r="B74" t="str">
            <v>FONDO PARA FORTALECIMIENTO MPA</v>
          </cell>
          <cell r="C74">
            <v>6440177</v>
          </cell>
        </row>
        <row r="75">
          <cell r="A75">
            <v>806</v>
          </cell>
          <cell r="B75" t="str">
            <v>EXCEDENTES PAGADOS</v>
          </cell>
          <cell r="C75">
            <v>25.96</v>
          </cell>
        </row>
        <row r="76">
          <cell r="A76">
            <v>860</v>
          </cell>
          <cell r="B76" t="str">
            <v>PROG. ESCOLAR RESIDUOS SOLIDOS</v>
          </cell>
          <cell r="C76">
            <v>9179.7999999999993</v>
          </cell>
        </row>
        <row r="77">
          <cell r="A77">
            <v>888</v>
          </cell>
          <cell r="B77" t="str">
            <v>COBROS SIMAPAG</v>
          </cell>
          <cell r="C77">
            <v>2043</v>
          </cell>
        </row>
      </sheetData>
      <sheetData sheetId="130" refreshError="1">
        <row r="1">
          <cell r="A1">
            <v>1</v>
          </cell>
          <cell r="B1" t="str">
            <v>IMPTO. PREDIAL URBANO CORRIENT</v>
          </cell>
          <cell r="C1">
            <v>11576</v>
          </cell>
        </row>
        <row r="2">
          <cell r="A2">
            <v>2</v>
          </cell>
          <cell r="B2" t="str">
            <v>IMPTO. PREDIAL RUSTICO CORRIEN</v>
          </cell>
          <cell r="C2">
            <v>903.48</v>
          </cell>
        </row>
        <row r="3">
          <cell r="A3">
            <v>4</v>
          </cell>
          <cell r="B3" t="str">
            <v>RECARGOS 3%</v>
          </cell>
          <cell r="C3">
            <v>8348.41</v>
          </cell>
        </row>
        <row r="4">
          <cell r="A4">
            <v>7</v>
          </cell>
          <cell r="B4" t="str">
            <v>IMPTO. PREDIAL URBANO REZAGO</v>
          </cell>
          <cell r="C4">
            <v>12765.42</v>
          </cell>
        </row>
        <row r="5">
          <cell r="A5">
            <v>13</v>
          </cell>
          <cell r="B5" t="str">
            <v>HONORARIOS DE COBRANZA</v>
          </cell>
          <cell r="C5">
            <v>1281.22</v>
          </cell>
        </row>
        <row r="6">
          <cell r="A6">
            <v>14</v>
          </cell>
          <cell r="B6" t="str">
            <v>C.O.A. 20%</v>
          </cell>
          <cell r="C6">
            <v>126.5</v>
          </cell>
        </row>
        <row r="7">
          <cell r="A7">
            <v>103</v>
          </cell>
          <cell r="B7" t="str">
            <v>TRASLACION DE DOMINIO</v>
          </cell>
          <cell r="C7">
            <v>7810.2</v>
          </cell>
        </row>
        <row r="8">
          <cell r="A8">
            <v>104</v>
          </cell>
          <cell r="B8" t="str">
            <v>SOBRE DIVISION Y LOTIFICACION</v>
          </cell>
          <cell r="C8">
            <v>2577.4899999999998</v>
          </cell>
        </row>
        <row r="9">
          <cell r="A9">
            <v>107</v>
          </cell>
          <cell r="B9" t="str">
            <v>VIDEO JUEGOS Y FUT-BOLITOS</v>
          </cell>
          <cell r="C9">
            <v>3382</v>
          </cell>
        </row>
        <row r="10">
          <cell r="A10">
            <v>110</v>
          </cell>
          <cell r="B10" t="str">
            <v>ESPECTACULOS PUBLICOS ESPORADI</v>
          </cell>
          <cell r="C10">
            <v>1650</v>
          </cell>
        </row>
        <row r="11">
          <cell r="A11">
            <v>112</v>
          </cell>
          <cell r="B11" t="str">
            <v>ESPECTACULOS PUBLICOS PERMANEN</v>
          </cell>
          <cell r="C11">
            <v>26474.799999999999</v>
          </cell>
        </row>
        <row r="12">
          <cell r="A12">
            <v>200</v>
          </cell>
          <cell r="B12" t="str">
            <v>RASTRO</v>
          </cell>
          <cell r="C12">
            <v>4744.07</v>
          </cell>
        </row>
        <row r="13">
          <cell r="A13">
            <v>203</v>
          </cell>
          <cell r="B13" t="str">
            <v>PANTEONES CIUDAD</v>
          </cell>
          <cell r="C13">
            <v>2981.08</v>
          </cell>
        </row>
        <row r="14">
          <cell r="A14">
            <v>205</v>
          </cell>
          <cell r="B14" t="str">
            <v>ESTACIONAMIENTO MUSEO MOMIAS</v>
          </cell>
          <cell r="C14">
            <v>195</v>
          </cell>
        </row>
        <row r="15">
          <cell r="A15">
            <v>206</v>
          </cell>
          <cell r="B15" t="str">
            <v>ESTACIONAMIENTO MERCADO HIDALG</v>
          </cell>
          <cell r="C15">
            <v>904</v>
          </cell>
        </row>
        <row r="16">
          <cell r="A16">
            <v>210</v>
          </cell>
          <cell r="B16" t="str">
            <v>POR LIC. DE CONST. Y AMPLIACIO</v>
          </cell>
          <cell r="C16">
            <v>36939.919999999998</v>
          </cell>
        </row>
        <row r="17">
          <cell r="A17">
            <v>211</v>
          </cell>
          <cell r="B17" t="str">
            <v>POR LIC DE REGULARIZACION DE C</v>
          </cell>
          <cell r="C17">
            <v>875.82</v>
          </cell>
        </row>
        <row r="18">
          <cell r="A18">
            <v>217</v>
          </cell>
          <cell r="B18" t="str">
            <v>ANALISIS DE FAC PARA DIV LOT O</v>
          </cell>
          <cell r="C18">
            <v>1438.86</v>
          </cell>
        </row>
        <row r="19">
          <cell r="A19">
            <v>219</v>
          </cell>
          <cell r="B19" t="str">
            <v>LIC USO SUELO ALIN N. OFIC HAB</v>
          </cell>
          <cell r="C19">
            <v>7257.96</v>
          </cell>
        </row>
        <row r="20">
          <cell r="A20">
            <v>229</v>
          </cell>
          <cell r="B20" t="str">
            <v>CONSTANCIAS DE VALOR FISCAL</v>
          </cell>
          <cell r="C20">
            <v>1089</v>
          </cell>
        </row>
        <row r="21">
          <cell r="A21">
            <v>244</v>
          </cell>
          <cell r="B21" t="str">
            <v>EXP DE LIC O PERM P/ ESTAB DE</v>
          </cell>
          <cell r="C21">
            <v>2131.2199999999998</v>
          </cell>
        </row>
        <row r="22">
          <cell r="A22">
            <v>248</v>
          </cell>
          <cell r="B22" t="str">
            <v>ESTACIONAMIENTO EX. EST. FERRO</v>
          </cell>
          <cell r="C22">
            <v>648</v>
          </cell>
        </row>
        <row r="23">
          <cell r="A23">
            <v>253</v>
          </cell>
          <cell r="B23" t="str">
            <v>ESTACIONAMIENTO EMBAJADORAS  (</v>
          </cell>
          <cell r="C23">
            <v>2282</v>
          </cell>
        </row>
        <row r="24">
          <cell r="A24">
            <v>254</v>
          </cell>
          <cell r="B24" t="str">
            <v>POR CERTIF.TERMINO DE OBRA</v>
          </cell>
          <cell r="C24">
            <v>653.22</v>
          </cell>
        </row>
        <row r="25">
          <cell r="A25">
            <v>256</v>
          </cell>
          <cell r="B25" t="str">
            <v>POR ALINEAM. N° USO HABIT</v>
          </cell>
          <cell r="C25">
            <v>2756.82</v>
          </cell>
        </row>
        <row r="26">
          <cell r="A26">
            <v>267</v>
          </cell>
          <cell r="B26" t="str">
            <v>CONSTANCIA  DE VERIFICACION PR</v>
          </cell>
          <cell r="C26">
            <v>271.72000000000003</v>
          </cell>
        </row>
        <row r="27">
          <cell r="A27">
            <v>271</v>
          </cell>
          <cell r="B27" t="str">
            <v>PENSION EST. MUSEO DE MOMIAS</v>
          </cell>
          <cell r="C27">
            <v>382.2</v>
          </cell>
        </row>
        <row r="28">
          <cell r="A28">
            <v>274</v>
          </cell>
          <cell r="B28" t="str">
            <v>EXTENSION DE HORARIO</v>
          </cell>
          <cell r="C28">
            <v>2041.8</v>
          </cell>
        </row>
        <row r="29">
          <cell r="A29">
            <v>276</v>
          </cell>
          <cell r="B29" t="str">
            <v>CONSTANCIAS DIRECCION DE TRANS</v>
          </cell>
          <cell r="C29">
            <v>613.91999999999996</v>
          </cell>
        </row>
        <row r="30">
          <cell r="A30">
            <v>278</v>
          </cell>
          <cell r="B30" t="str">
            <v>CONSTANCIAS QUE EXPIDAN LAS DE</v>
          </cell>
          <cell r="C30">
            <v>844.14</v>
          </cell>
        </row>
        <row r="31">
          <cell r="A31">
            <v>286</v>
          </cell>
          <cell r="B31" t="str">
            <v>PERMISO SUPLETORIO DE TRANSPOR</v>
          </cell>
          <cell r="C31">
            <v>226.4</v>
          </cell>
        </row>
        <row r="32">
          <cell r="A32">
            <v>292</v>
          </cell>
          <cell r="B32" t="str">
            <v>DICTAMEN DE SEGURIDAD PROGRAMA</v>
          </cell>
          <cell r="C32">
            <v>476.17</v>
          </cell>
        </row>
        <row r="33">
          <cell r="A33">
            <v>405</v>
          </cell>
          <cell r="B33" t="str">
            <v>CENTRO DE CONVIVENCIA EL ENCIN</v>
          </cell>
          <cell r="C33">
            <v>2344</v>
          </cell>
        </row>
        <row r="34">
          <cell r="A34">
            <v>407</v>
          </cell>
          <cell r="B34" t="str">
            <v>MUSEO MOMIAS</v>
          </cell>
          <cell r="C34">
            <v>14035</v>
          </cell>
        </row>
        <row r="35">
          <cell r="A35">
            <v>408</v>
          </cell>
          <cell r="B35" t="str">
            <v>SALON CULTO A LA MUERTE</v>
          </cell>
          <cell r="C35">
            <v>450</v>
          </cell>
        </row>
        <row r="36">
          <cell r="A36">
            <v>410</v>
          </cell>
          <cell r="B36" t="str">
            <v>MONUMENTO AL PIPILA</v>
          </cell>
          <cell r="C36">
            <v>160</v>
          </cell>
        </row>
        <row r="37">
          <cell r="A37">
            <v>411</v>
          </cell>
          <cell r="B37" t="str">
            <v>MERCADO HIDALGO</v>
          </cell>
          <cell r="C37">
            <v>721</v>
          </cell>
        </row>
        <row r="38">
          <cell r="A38">
            <v>412</v>
          </cell>
          <cell r="B38" t="str">
            <v>MERCADO EMBAJADORAS</v>
          </cell>
          <cell r="C38">
            <v>950.4</v>
          </cell>
        </row>
        <row r="39">
          <cell r="A39">
            <v>414</v>
          </cell>
          <cell r="B39" t="str">
            <v>OTROS PRODUCTOS</v>
          </cell>
          <cell r="C39">
            <v>116.4</v>
          </cell>
        </row>
        <row r="40">
          <cell r="A40">
            <v>421</v>
          </cell>
          <cell r="B40" t="str">
            <v>DECLARACIONES, FORMATOS Y AVIS</v>
          </cell>
          <cell r="C40">
            <v>9</v>
          </cell>
        </row>
        <row r="41">
          <cell r="A41">
            <v>426</v>
          </cell>
          <cell r="B41" t="str">
            <v>AREAS OCUP POR HOT, REST, BARE</v>
          </cell>
          <cell r="C41">
            <v>10941</v>
          </cell>
        </row>
        <row r="42">
          <cell r="A42">
            <v>428</v>
          </cell>
          <cell r="B42" t="str">
            <v>COMERCIANTES SEMIFIJOS</v>
          </cell>
          <cell r="C42">
            <v>11652.07</v>
          </cell>
        </row>
        <row r="43">
          <cell r="A43">
            <v>433</v>
          </cell>
          <cell r="B43" t="str">
            <v>SOBRANTES</v>
          </cell>
          <cell r="C43">
            <v>46.52</v>
          </cell>
        </row>
        <row r="44">
          <cell r="A44">
            <v>437</v>
          </cell>
          <cell r="B44" t="str">
            <v>SANITARIOS MDO. EMBAJADORAS</v>
          </cell>
          <cell r="C44">
            <v>956</v>
          </cell>
        </row>
        <row r="45">
          <cell r="A45">
            <v>438</v>
          </cell>
          <cell r="B45" t="str">
            <v>SANITARIOS MDO. HIDALGO</v>
          </cell>
          <cell r="C45">
            <v>1464</v>
          </cell>
        </row>
        <row r="46">
          <cell r="A46">
            <v>439</v>
          </cell>
          <cell r="B46" t="str">
            <v>SANITARIOS JARDIN REFORMA</v>
          </cell>
          <cell r="C46">
            <v>528</v>
          </cell>
        </row>
        <row r="47">
          <cell r="A47">
            <v>443</v>
          </cell>
          <cell r="B47" t="str">
            <v>SANITARIOS FERROCARRIL</v>
          </cell>
          <cell r="C47">
            <v>444</v>
          </cell>
        </row>
        <row r="48">
          <cell r="A48">
            <v>445</v>
          </cell>
          <cell r="B48" t="str">
            <v>SANITARIOS MUSEO MOMIAS</v>
          </cell>
          <cell r="C48">
            <v>304</v>
          </cell>
        </row>
        <row r="49">
          <cell r="A49">
            <v>463</v>
          </cell>
          <cell r="B49" t="str">
            <v>SALIDA DE GRUAS</v>
          </cell>
          <cell r="C49">
            <v>228</v>
          </cell>
        </row>
        <row r="50">
          <cell r="A50">
            <v>464</v>
          </cell>
          <cell r="B50" t="str">
            <v>ARRASTRE DE VEHICULOS INFRACCI</v>
          </cell>
          <cell r="C50">
            <v>80</v>
          </cell>
        </row>
        <row r="51">
          <cell r="A51">
            <v>470</v>
          </cell>
          <cell r="B51" t="str">
            <v>LOCALES ESTACION</v>
          </cell>
          <cell r="C51">
            <v>148</v>
          </cell>
        </row>
        <row r="52">
          <cell r="A52">
            <v>482</v>
          </cell>
          <cell r="B52" t="str">
            <v>CALLEJONEADAS</v>
          </cell>
          <cell r="C52">
            <v>1236</v>
          </cell>
        </row>
        <row r="53">
          <cell r="A53">
            <v>484</v>
          </cell>
          <cell r="B53" t="str">
            <v>PERMISO PARA ESPECTÁCULOS O CE</v>
          </cell>
          <cell r="C53">
            <v>1254</v>
          </cell>
        </row>
        <row r="54">
          <cell r="A54">
            <v>485</v>
          </cell>
          <cell r="B54" t="str">
            <v>SELLADO DE BOLETOS</v>
          </cell>
          <cell r="C54">
            <v>618</v>
          </cell>
        </row>
        <row r="55">
          <cell r="A55">
            <v>491</v>
          </cell>
          <cell r="B55" t="str">
            <v>ESTRUCTURAS, CONSTRUCCIONES O</v>
          </cell>
          <cell r="C55">
            <v>216.84</v>
          </cell>
        </row>
        <row r="56">
          <cell r="A56">
            <v>493</v>
          </cell>
          <cell r="B56" t="str">
            <v>RENOVACION PERMISO P/ USO VIA</v>
          </cell>
          <cell r="C56">
            <v>466.16</v>
          </cell>
        </row>
        <row r="57">
          <cell r="A57">
            <v>502</v>
          </cell>
          <cell r="B57" t="str">
            <v>RECARGOS OTROS IMPTOS Y DERECH</v>
          </cell>
          <cell r="C57">
            <v>6545.85</v>
          </cell>
        </row>
        <row r="58">
          <cell r="A58">
            <v>506</v>
          </cell>
          <cell r="B58" t="str">
            <v>INFRACCIONES DIRECCION DE FISC</v>
          </cell>
          <cell r="C58">
            <v>3249.4</v>
          </cell>
        </row>
        <row r="59">
          <cell r="A59">
            <v>507</v>
          </cell>
          <cell r="B59" t="str">
            <v>INF AL BANDO POLICIA Y BUEN GO</v>
          </cell>
          <cell r="C59">
            <v>3150</v>
          </cell>
        </row>
        <row r="60">
          <cell r="A60">
            <v>508</v>
          </cell>
          <cell r="B60" t="str">
            <v>INF LEY DE TRANSITO Y SU REGLA</v>
          </cell>
          <cell r="C60">
            <v>15273</v>
          </cell>
        </row>
        <row r="61">
          <cell r="A61">
            <v>509</v>
          </cell>
          <cell r="B61" t="str">
            <v>EXTEMP VERIFICACION AMB VEHICU</v>
          </cell>
          <cell r="C61">
            <v>3029</v>
          </cell>
        </row>
        <row r="62">
          <cell r="A62">
            <v>706</v>
          </cell>
          <cell r="B62" t="str">
            <v>CREDITOS BANCARIOS</v>
          </cell>
          <cell r="C62">
            <v>504606.96</v>
          </cell>
        </row>
        <row r="63">
          <cell r="A63">
            <v>806</v>
          </cell>
          <cell r="B63" t="str">
            <v>EXCEDENTES PAGADOS</v>
          </cell>
          <cell r="C63">
            <v>22.2</v>
          </cell>
        </row>
        <row r="64">
          <cell r="A64">
            <v>888</v>
          </cell>
          <cell r="B64" t="str">
            <v>COBROS SIMAPAG</v>
          </cell>
          <cell r="C64">
            <v>2188</v>
          </cell>
        </row>
      </sheetData>
      <sheetData sheetId="131" refreshError="1">
        <row r="1">
          <cell r="A1">
            <v>1</v>
          </cell>
          <cell r="B1" t="str">
            <v>IMPTO. PREDIAL URBANO CORRIENT</v>
          </cell>
          <cell r="C1">
            <v>2535565.7200000002</v>
          </cell>
        </row>
        <row r="2">
          <cell r="A2">
            <v>2</v>
          </cell>
          <cell r="B2" t="str">
            <v>IMPTO. PREDIAL RUSTICO CORRIEN</v>
          </cell>
          <cell r="C2">
            <v>89762.13</v>
          </cell>
        </row>
        <row r="3">
          <cell r="A3">
            <v>4</v>
          </cell>
          <cell r="B3" t="str">
            <v>RECARGOS *3%*</v>
          </cell>
          <cell r="C3">
            <v>51085.95</v>
          </cell>
        </row>
        <row r="4">
          <cell r="A4">
            <v>7</v>
          </cell>
          <cell r="B4" t="str">
            <v>IMPTO. PREDIAL URBANO REZAGO</v>
          </cell>
          <cell r="C4">
            <v>170992.86</v>
          </cell>
        </row>
        <row r="5">
          <cell r="A5">
            <v>8</v>
          </cell>
          <cell r="B5" t="str">
            <v>IMPTO. PREDIAL RUSTICO REZAGO</v>
          </cell>
          <cell r="C5">
            <v>21029.8</v>
          </cell>
        </row>
        <row r="6">
          <cell r="A6">
            <v>13</v>
          </cell>
          <cell r="B6" t="str">
            <v>HONORARIOS DE COBRANZA</v>
          </cell>
          <cell r="C6">
            <v>7111.24</v>
          </cell>
        </row>
        <row r="7">
          <cell r="A7">
            <v>14</v>
          </cell>
          <cell r="B7" t="str">
            <v>C.O.A.*20%*</v>
          </cell>
          <cell r="C7">
            <v>2355</v>
          </cell>
        </row>
        <row r="8">
          <cell r="A8">
            <v>103</v>
          </cell>
          <cell r="B8" t="str">
            <v>TRASLACION DE DOMINIO</v>
          </cell>
          <cell r="C8">
            <v>2303.1</v>
          </cell>
        </row>
        <row r="9">
          <cell r="A9">
            <v>200</v>
          </cell>
          <cell r="B9" t="str">
            <v>RASTRO</v>
          </cell>
          <cell r="C9">
            <v>4626.5</v>
          </cell>
        </row>
        <row r="10">
          <cell r="A10">
            <v>203</v>
          </cell>
          <cell r="B10" t="str">
            <v>PANTEONES CIUDAD</v>
          </cell>
          <cell r="C10">
            <v>814.44</v>
          </cell>
        </row>
        <row r="11">
          <cell r="A11">
            <v>204</v>
          </cell>
          <cell r="B11" t="str">
            <v>PANTEONES COMUNIDADES</v>
          </cell>
          <cell r="C11">
            <v>869.4</v>
          </cell>
        </row>
        <row r="12">
          <cell r="A12">
            <v>205</v>
          </cell>
          <cell r="B12" t="str">
            <v>ESTACIONAMIENTO MUSEO MOMIAS</v>
          </cell>
          <cell r="C12">
            <v>190</v>
          </cell>
        </row>
        <row r="13">
          <cell r="A13">
            <v>206</v>
          </cell>
          <cell r="B13" t="str">
            <v>ESTACIONAMIENTO MERCADO HIDALG</v>
          </cell>
          <cell r="C13">
            <v>896</v>
          </cell>
        </row>
        <row r="14">
          <cell r="A14">
            <v>210</v>
          </cell>
          <cell r="B14" t="str">
            <v>POR LIC. DE CONST. Y AMPLIACIO</v>
          </cell>
          <cell r="C14">
            <v>4551.87</v>
          </cell>
        </row>
        <row r="15">
          <cell r="A15">
            <v>229</v>
          </cell>
          <cell r="B15" t="str">
            <v>CONSTANCIAS DE VALOR FISCAL</v>
          </cell>
          <cell r="C15">
            <v>2783</v>
          </cell>
        </row>
        <row r="16">
          <cell r="A16">
            <v>248</v>
          </cell>
          <cell r="B16" t="str">
            <v>ESTACIONAMIENTO EX. EST. FERRO</v>
          </cell>
          <cell r="C16">
            <v>1387</v>
          </cell>
        </row>
        <row r="17">
          <cell r="A17">
            <v>253</v>
          </cell>
          <cell r="B17" t="str">
            <v>ESTACIONAMIENTO EMBAJADORAS  (</v>
          </cell>
          <cell r="C17">
            <v>1680</v>
          </cell>
        </row>
        <row r="18">
          <cell r="A18">
            <v>256</v>
          </cell>
          <cell r="B18" t="str">
            <v>POR ALINEAM. N° USO HABIT</v>
          </cell>
          <cell r="C18">
            <v>1261.54</v>
          </cell>
        </row>
        <row r="19">
          <cell r="A19">
            <v>264</v>
          </cell>
          <cell r="B19" t="str">
            <v>DERECHOS REFRENDO ANUAL CONCES</v>
          </cell>
          <cell r="C19">
            <v>2972.15</v>
          </cell>
        </row>
        <row r="20">
          <cell r="A20">
            <v>267</v>
          </cell>
          <cell r="B20" t="str">
            <v>CONSTANCIA  DE VERIFICACION PR</v>
          </cell>
          <cell r="C20">
            <v>271.72000000000003</v>
          </cell>
        </row>
        <row r="21">
          <cell r="A21">
            <v>268</v>
          </cell>
          <cell r="B21" t="str">
            <v>CASA DE LA CULTURA</v>
          </cell>
          <cell r="C21">
            <v>1875.72</v>
          </cell>
        </row>
        <row r="22">
          <cell r="A22">
            <v>274</v>
          </cell>
          <cell r="B22" t="str">
            <v>EXTENSION DE HORARIO</v>
          </cell>
          <cell r="C22">
            <v>2722.4</v>
          </cell>
        </row>
        <row r="23">
          <cell r="A23">
            <v>275</v>
          </cell>
          <cell r="B23" t="str">
            <v>CONSTANCIAS DIRECCION DE ECOLO</v>
          </cell>
          <cell r="C23">
            <v>76.739999999999995</v>
          </cell>
        </row>
        <row r="24">
          <cell r="A24">
            <v>276</v>
          </cell>
          <cell r="B24" t="str">
            <v>CONSTANCIAS DIRECCION DE TRANS</v>
          </cell>
          <cell r="C24">
            <v>767.4</v>
          </cell>
        </row>
        <row r="25">
          <cell r="A25">
            <v>278</v>
          </cell>
          <cell r="B25" t="str">
            <v>CONSTANCIAS QUE EXPIDAN LAS DE</v>
          </cell>
          <cell r="C25">
            <v>767.4</v>
          </cell>
        </row>
        <row r="26">
          <cell r="A26">
            <v>280</v>
          </cell>
          <cell r="B26" t="str">
            <v>SERVICIOS CONTROL CANINO</v>
          </cell>
          <cell r="C26">
            <v>229.3</v>
          </cell>
        </row>
        <row r="27">
          <cell r="A27">
            <v>295</v>
          </cell>
          <cell r="B27" t="str">
            <v>CONSTANCIA DE UBICACION DE PRE</v>
          </cell>
          <cell r="C27">
            <v>231.54</v>
          </cell>
        </row>
        <row r="28">
          <cell r="A28">
            <v>400</v>
          </cell>
          <cell r="B28" t="str">
            <v>LOCALES PRESA DE LA OLLA</v>
          </cell>
          <cell r="C28">
            <v>614</v>
          </cell>
        </row>
        <row r="29">
          <cell r="A29">
            <v>405</v>
          </cell>
          <cell r="B29" t="str">
            <v>CENTRO DE CONVIVENCIA EL ENCIN</v>
          </cell>
          <cell r="C29">
            <v>753</v>
          </cell>
        </row>
        <row r="30">
          <cell r="A30">
            <v>407</v>
          </cell>
          <cell r="B30" t="str">
            <v>MUSEO MOMIAS</v>
          </cell>
          <cell r="C30">
            <v>11539</v>
          </cell>
        </row>
        <row r="31">
          <cell r="A31">
            <v>408</v>
          </cell>
          <cell r="B31" t="str">
            <v>SALON CULTO A LA MUERTE</v>
          </cell>
          <cell r="C31">
            <v>855</v>
          </cell>
        </row>
        <row r="32">
          <cell r="A32">
            <v>410</v>
          </cell>
          <cell r="B32" t="str">
            <v>MONUMENTO AL PIPILA</v>
          </cell>
          <cell r="C32">
            <v>450</v>
          </cell>
        </row>
        <row r="33">
          <cell r="A33">
            <v>411</v>
          </cell>
          <cell r="B33" t="str">
            <v>MERCADO HIDALGO</v>
          </cell>
          <cell r="C33">
            <v>1407</v>
          </cell>
        </row>
        <row r="34">
          <cell r="A34">
            <v>412</v>
          </cell>
          <cell r="B34" t="str">
            <v>MERCADO EMBAJADORAS</v>
          </cell>
          <cell r="C34">
            <v>5077.05</v>
          </cell>
        </row>
        <row r="35">
          <cell r="A35">
            <v>414</v>
          </cell>
          <cell r="B35" t="str">
            <v>OTROS PRODUCTOS</v>
          </cell>
          <cell r="C35">
            <v>1165.8</v>
          </cell>
        </row>
        <row r="36">
          <cell r="A36">
            <v>416</v>
          </cell>
          <cell r="B36" t="str">
            <v>MUSEO INTERACTIVO</v>
          </cell>
          <cell r="C36">
            <v>40</v>
          </cell>
        </row>
        <row r="37">
          <cell r="A37">
            <v>426</v>
          </cell>
          <cell r="B37" t="str">
            <v>AREAS OCUP POR HOT, REST, BARE</v>
          </cell>
          <cell r="C37">
            <v>10628.4</v>
          </cell>
        </row>
        <row r="38">
          <cell r="A38">
            <v>428</v>
          </cell>
          <cell r="B38" t="str">
            <v>COMERCIANTES SEMIFIJOS</v>
          </cell>
          <cell r="C38">
            <v>12104.84</v>
          </cell>
        </row>
        <row r="39">
          <cell r="A39">
            <v>431</v>
          </cell>
          <cell r="B39" t="str">
            <v>LOCALES MERCADO EMBAJADORAS</v>
          </cell>
          <cell r="C39">
            <v>4554.0600000000004</v>
          </cell>
        </row>
        <row r="40">
          <cell r="A40">
            <v>433</v>
          </cell>
          <cell r="B40" t="str">
            <v>SOBRANTES</v>
          </cell>
          <cell r="C40">
            <v>92.79</v>
          </cell>
        </row>
        <row r="41">
          <cell r="A41">
            <v>437</v>
          </cell>
          <cell r="B41" t="str">
            <v>SANITARIOS MDO. EMBAJADORAS</v>
          </cell>
          <cell r="C41">
            <v>1512</v>
          </cell>
        </row>
        <row r="42">
          <cell r="A42">
            <v>438</v>
          </cell>
          <cell r="B42" t="str">
            <v>SANITARIOS MDO. HIDALGO</v>
          </cell>
          <cell r="C42">
            <v>2064</v>
          </cell>
        </row>
        <row r="43">
          <cell r="A43">
            <v>439</v>
          </cell>
          <cell r="B43" t="str">
            <v>SANITARIOS JARDIN REFORMA</v>
          </cell>
          <cell r="C43">
            <v>672</v>
          </cell>
        </row>
        <row r="44">
          <cell r="A44">
            <v>443</v>
          </cell>
          <cell r="B44" t="str">
            <v>SANITARIOS FERROCARRIL</v>
          </cell>
          <cell r="C44">
            <v>704</v>
          </cell>
        </row>
        <row r="45">
          <cell r="A45">
            <v>445</v>
          </cell>
          <cell r="B45" t="str">
            <v>SANITARIOS MUSEO MOMIAS</v>
          </cell>
          <cell r="C45">
            <v>272</v>
          </cell>
        </row>
        <row r="46">
          <cell r="A46">
            <v>447</v>
          </cell>
          <cell r="B46" t="str">
            <v>LAS CALAS</v>
          </cell>
          <cell r="C46">
            <v>250</v>
          </cell>
        </row>
        <row r="47">
          <cell r="A47">
            <v>463</v>
          </cell>
          <cell r="B47" t="str">
            <v>SALIDA DE GRUAS</v>
          </cell>
          <cell r="C47">
            <v>228</v>
          </cell>
        </row>
        <row r="48">
          <cell r="A48">
            <v>464</v>
          </cell>
          <cell r="B48" t="str">
            <v>ARRASTRE DE VEHICULOS INFRACCI</v>
          </cell>
          <cell r="C48">
            <v>64</v>
          </cell>
        </row>
        <row r="49">
          <cell r="A49">
            <v>470</v>
          </cell>
          <cell r="B49" t="str">
            <v>LOCALES ESTACION</v>
          </cell>
          <cell r="C49">
            <v>296</v>
          </cell>
        </row>
        <row r="50">
          <cell r="A50">
            <v>472</v>
          </cell>
          <cell r="B50" t="str">
            <v>MERCADO GAVIRA</v>
          </cell>
          <cell r="C50">
            <v>8477.15</v>
          </cell>
        </row>
        <row r="51">
          <cell r="A51">
            <v>477</v>
          </cell>
          <cell r="B51" t="str">
            <v>PADRON DIRECTOR RESPONSABLE DE</v>
          </cell>
          <cell r="C51">
            <v>2580</v>
          </cell>
        </row>
        <row r="52">
          <cell r="A52">
            <v>480</v>
          </cell>
          <cell r="B52" t="str">
            <v>PERIFONEO</v>
          </cell>
          <cell r="C52">
            <v>664</v>
          </cell>
        </row>
        <row r="53">
          <cell r="A53">
            <v>482</v>
          </cell>
          <cell r="B53" t="str">
            <v>CALLEJONEADAS</v>
          </cell>
          <cell r="C53">
            <v>7881</v>
          </cell>
        </row>
        <row r="54">
          <cell r="A54">
            <v>483</v>
          </cell>
          <cell r="B54" t="str">
            <v>PROMOTOR TURISTICO</v>
          </cell>
          <cell r="C54">
            <v>2592</v>
          </cell>
        </row>
        <row r="55">
          <cell r="A55">
            <v>502</v>
          </cell>
          <cell r="B55" t="str">
            <v>RECARGOS OTROS IMPTOS Y DERECH</v>
          </cell>
          <cell r="C55">
            <v>7545.84</v>
          </cell>
        </row>
        <row r="56">
          <cell r="A56">
            <v>503</v>
          </cell>
          <cell r="B56" t="str">
            <v>AVISO EXTEMP TRASLACION DE DOM</v>
          </cell>
          <cell r="C56">
            <v>293.5</v>
          </cell>
        </row>
        <row r="57">
          <cell r="A57">
            <v>505</v>
          </cell>
          <cell r="B57" t="str">
            <v>INF AL REG. DE CONST Y CONSER</v>
          </cell>
          <cell r="C57">
            <v>1000</v>
          </cell>
        </row>
        <row r="58">
          <cell r="A58">
            <v>507</v>
          </cell>
          <cell r="B58" t="str">
            <v>INF AL BANDO POLICIA Y BUEN GO</v>
          </cell>
          <cell r="C58">
            <v>900</v>
          </cell>
        </row>
        <row r="59">
          <cell r="A59">
            <v>508</v>
          </cell>
          <cell r="B59" t="str">
            <v>INF LEY DE TRANSITO Y SU REGLA</v>
          </cell>
          <cell r="C59">
            <v>10924.43</v>
          </cell>
        </row>
        <row r="60">
          <cell r="A60">
            <v>509</v>
          </cell>
          <cell r="B60" t="str">
            <v>EXTEMP VERIFICACION AMB VEHICU</v>
          </cell>
          <cell r="C60">
            <v>562</v>
          </cell>
        </row>
        <row r="61">
          <cell r="A61">
            <v>529</v>
          </cell>
          <cell r="B61" t="str">
            <v>OTROS DONATIVOS</v>
          </cell>
          <cell r="C61">
            <v>11.4</v>
          </cell>
        </row>
        <row r="62">
          <cell r="A62">
            <v>536</v>
          </cell>
          <cell r="B62" t="str">
            <v>PADRON DE PROVEEDORES</v>
          </cell>
          <cell r="C62">
            <v>1236</v>
          </cell>
        </row>
        <row r="63">
          <cell r="A63">
            <v>606</v>
          </cell>
          <cell r="B63" t="str">
            <v>FONDO DE FISCALIZACION</v>
          </cell>
          <cell r="C63">
            <v>1030744.23</v>
          </cell>
        </row>
        <row r="64">
          <cell r="A64">
            <v>806</v>
          </cell>
          <cell r="B64" t="str">
            <v>EXCEDENTES PAGADOS</v>
          </cell>
          <cell r="C64">
            <v>840.19</v>
          </cell>
        </row>
        <row r="65">
          <cell r="A65">
            <v>888</v>
          </cell>
          <cell r="B65" t="str">
            <v>COBROS SIMAPAG</v>
          </cell>
          <cell r="C65">
            <v>1724</v>
          </cell>
        </row>
      </sheetData>
      <sheetData sheetId="132" refreshError="1">
        <row r="1">
          <cell r="A1">
            <v>1</v>
          </cell>
          <cell r="B1" t="str">
            <v>IMPTO. PREDIAL URBANO CORRIENT</v>
          </cell>
          <cell r="C1">
            <v>453.5</v>
          </cell>
        </row>
        <row r="2">
          <cell r="A2">
            <v>203</v>
          </cell>
          <cell r="B2" t="str">
            <v>PANTEONES CIUDAD</v>
          </cell>
          <cell r="C2">
            <v>511.56</v>
          </cell>
        </row>
        <row r="3">
          <cell r="A3">
            <v>268</v>
          </cell>
          <cell r="B3" t="str">
            <v>CASA DE LA CULTURA</v>
          </cell>
          <cell r="C3">
            <v>178.65</v>
          </cell>
        </row>
        <row r="4">
          <cell r="A4">
            <v>411</v>
          </cell>
          <cell r="B4" t="str">
            <v>MERCADO HIDALGO</v>
          </cell>
          <cell r="C4">
            <v>515</v>
          </cell>
        </row>
        <row r="5">
          <cell r="A5">
            <v>414</v>
          </cell>
          <cell r="B5" t="str">
            <v>OTROS PRODUCTOS</v>
          </cell>
          <cell r="C5">
            <v>8.6999999999999993</v>
          </cell>
        </row>
        <row r="6">
          <cell r="A6">
            <v>426</v>
          </cell>
          <cell r="B6" t="str">
            <v>AREAS OCUP POR HOT, REST, BARE</v>
          </cell>
          <cell r="C6">
            <v>1373.76</v>
          </cell>
        </row>
        <row r="7">
          <cell r="A7">
            <v>433</v>
          </cell>
          <cell r="B7" t="str">
            <v>SOBRANTES</v>
          </cell>
          <cell r="C7">
            <v>0.57999999999999996</v>
          </cell>
        </row>
        <row r="8">
          <cell r="A8">
            <v>502</v>
          </cell>
          <cell r="B8" t="str">
            <v>RECARGOS OTROS IMPTOS Y DERECH</v>
          </cell>
          <cell r="C8">
            <v>56.66</v>
          </cell>
        </row>
        <row r="9">
          <cell r="A9">
            <v>507</v>
          </cell>
          <cell r="B9" t="str">
            <v>INF AL BANDO POLICIA Y BUEN GO</v>
          </cell>
          <cell r="C9">
            <v>4276</v>
          </cell>
        </row>
        <row r="10">
          <cell r="A10">
            <v>508</v>
          </cell>
          <cell r="B10" t="str">
            <v>INF LEY DE TRANSITO Y SU REGLA</v>
          </cell>
          <cell r="C10">
            <v>5626.5</v>
          </cell>
        </row>
      </sheetData>
      <sheetData sheetId="133" refreshError="1">
        <row r="1">
          <cell r="A1">
            <v>1</v>
          </cell>
          <cell r="B1" t="str">
            <v>IMPTO. PREDIAL URBANO</v>
          </cell>
          <cell r="C1">
            <v>271.74</v>
          </cell>
        </row>
        <row r="2">
          <cell r="A2">
            <v>4</v>
          </cell>
          <cell r="B2" t="str">
            <v>RECARGOS *3%*</v>
          </cell>
          <cell r="C2">
            <v>16.3</v>
          </cell>
        </row>
        <row r="3">
          <cell r="A3">
            <v>203</v>
          </cell>
          <cell r="B3" t="str">
            <v>PANTEONES CIUDAD</v>
          </cell>
          <cell r="C3">
            <v>579.6</v>
          </cell>
        </row>
        <row r="4">
          <cell r="A4">
            <v>204</v>
          </cell>
          <cell r="B4" t="str">
            <v>PANTEONES COMUNIDADES</v>
          </cell>
          <cell r="C4">
            <v>869.4</v>
          </cell>
        </row>
        <row r="5">
          <cell r="A5">
            <v>411</v>
          </cell>
          <cell r="B5" t="str">
            <v>MERCADO HIDALGO</v>
          </cell>
          <cell r="C5">
            <v>515</v>
          </cell>
        </row>
        <row r="6">
          <cell r="A6">
            <v>433</v>
          </cell>
          <cell r="B6" t="str">
            <v>SOBRANTES</v>
          </cell>
          <cell r="C6">
            <v>0.15</v>
          </cell>
        </row>
        <row r="7">
          <cell r="A7">
            <v>447</v>
          </cell>
          <cell r="B7" t="str">
            <v>LAS CALAS</v>
          </cell>
          <cell r="C7">
            <v>300</v>
          </cell>
        </row>
        <row r="8">
          <cell r="A8">
            <v>502</v>
          </cell>
          <cell r="B8" t="str">
            <v>RECARGOS OTROS IMPTOS</v>
          </cell>
          <cell r="C8">
            <v>46.35</v>
          </cell>
        </row>
        <row r="9">
          <cell r="A9">
            <v>507</v>
          </cell>
          <cell r="B9" t="str">
            <v>INF AL BANDO POLICIA</v>
          </cell>
          <cell r="C9">
            <v>750</v>
          </cell>
        </row>
        <row r="10">
          <cell r="A10">
            <v>508</v>
          </cell>
          <cell r="B10" t="str">
            <v>INF LEY DE TRANSITO Y</v>
          </cell>
          <cell r="C10">
            <v>11594</v>
          </cell>
        </row>
      </sheetData>
      <sheetData sheetId="134" refreshError="1">
        <row r="1">
          <cell r="A1">
            <v>1</v>
          </cell>
          <cell r="B1" t="str">
            <v>IMPTO. PREDIAL URBANO CORRIENT</v>
          </cell>
          <cell r="C1">
            <v>39212.449999999997</v>
          </cell>
        </row>
        <row r="2">
          <cell r="A2">
            <v>2</v>
          </cell>
          <cell r="B2" t="str">
            <v>IMPTO. PREDIAL RUSTICO CORRIEN</v>
          </cell>
          <cell r="C2">
            <v>843.48</v>
          </cell>
        </row>
        <row r="3">
          <cell r="A3">
            <v>4</v>
          </cell>
          <cell r="B3" t="str">
            <v>RECARGOS *3%*</v>
          </cell>
          <cell r="C3">
            <v>14617.83</v>
          </cell>
        </row>
        <row r="4">
          <cell r="A4">
            <v>7</v>
          </cell>
          <cell r="B4" t="str">
            <v>IMPTO. PREDIAL URBANO REZAGO</v>
          </cell>
          <cell r="C4">
            <v>34788.61</v>
          </cell>
        </row>
        <row r="5">
          <cell r="A5">
            <v>8</v>
          </cell>
          <cell r="B5" t="str">
            <v>IMPTO. PREDIAL RUSTICO REZAGO</v>
          </cell>
          <cell r="C5">
            <v>3403.58</v>
          </cell>
        </row>
        <row r="6">
          <cell r="A6">
            <v>13</v>
          </cell>
          <cell r="B6" t="str">
            <v>HONORARIOS DE COBRANZA</v>
          </cell>
          <cell r="C6">
            <v>5956.59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30688.58</v>
          </cell>
        </row>
        <row r="9">
          <cell r="A9">
            <v>104</v>
          </cell>
          <cell r="B9" t="str">
            <v>SOBRE DIVISION Y LOTIFICACION</v>
          </cell>
          <cell r="C9">
            <v>5254.65</v>
          </cell>
        </row>
        <row r="10">
          <cell r="A10">
            <v>200</v>
          </cell>
          <cell r="B10" t="str">
            <v>RASTRO</v>
          </cell>
          <cell r="C10">
            <v>2791.1</v>
          </cell>
        </row>
        <row r="11">
          <cell r="A11">
            <v>203</v>
          </cell>
          <cell r="B11" t="str">
            <v>PANTEONES CIUDAD</v>
          </cell>
          <cell r="C11">
            <v>1693.67</v>
          </cell>
        </row>
        <row r="12">
          <cell r="A12">
            <v>204</v>
          </cell>
          <cell r="B12" t="str">
            <v>PANTEONES COMUNIDADES</v>
          </cell>
          <cell r="C12">
            <v>824.27</v>
          </cell>
        </row>
        <row r="13">
          <cell r="A13">
            <v>205</v>
          </cell>
          <cell r="B13" t="str">
            <v>ESTACIONAMIENTO MUSEO MOMIAS</v>
          </cell>
          <cell r="C13">
            <v>255</v>
          </cell>
        </row>
        <row r="14">
          <cell r="A14">
            <v>206</v>
          </cell>
          <cell r="B14" t="str">
            <v>ESTACIONAMIENTO MERCADO HIDALG</v>
          </cell>
          <cell r="C14">
            <v>824</v>
          </cell>
        </row>
        <row r="15">
          <cell r="A15">
            <v>210</v>
          </cell>
          <cell r="B15" t="str">
            <v>POR LIC. DE CONST. Y AMPLIACIO</v>
          </cell>
          <cell r="C15">
            <v>1230.42</v>
          </cell>
        </row>
        <row r="16">
          <cell r="A16">
            <v>211</v>
          </cell>
          <cell r="B16" t="str">
            <v>POR LIC DE REGULARIZACION DE C</v>
          </cell>
          <cell r="C16">
            <v>13627.91</v>
          </cell>
        </row>
        <row r="17">
          <cell r="A17">
            <v>214</v>
          </cell>
          <cell r="B17" t="str">
            <v>POR LIC DE RECONST. Y REMODELA</v>
          </cell>
          <cell r="C17">
            <v>44.86</v>
          </cell>
        </row>
        <row r="18">
          <cell r="A18">
            <v>217</v>
          </cell>
          <cell r="B18" t="str">
            <v>ANALISIS DE FAC PARA DIV LOT O</v>
          </cell>
          <cell r="C18">
            <v>479.62</v>
          </cell>
        </row>
        <row r="19">
          <cell r="A19">
            <v>220</v>
          </cell>
          <cell r="B19" t="str">
            <v>LIC USO SUELO ALIN N. OFIC IND</v>
          </cell>
          <cell r="C19">
            <v>11888.57</v>
          </cell>
        </row>
        <row r="20">
          <cell r="A20">
            <v>227</v>
          </cell>
          <cell r="B20" t="str">
            <v>AVALUOS PRACT POR TESORERIA</v>
          </cell>
          <cell r="C20">
            <v>253</v>
          </cell>
        </row>
        <row r="21">
          <cell r="A21">
            <v>229</v>
          </cell>
          <cell r="B21" t="str">
            <v>CONSTANCIAS DE VALOR FISCAL</v>
          </cell>
          <cell r="C21">
            <v>3266.31</v>
          </cell>
        </row>
        <row r="22">
          <cell r="A22">
            <v>248</v>
          </cell>
          <cell r="B22" t="str">
            <v>ESTACIONAMIENTO EX. EST. FERRO</v>
          </cell>
          <cell r="C22">
            <v>1673</v>
          </cell>
        </row>
        <row r="23">
          <cell r="A23">
            <v>252</v>
          </cell>
          <cell r="B23" t="str">
            <v>RESOLUCION DE IMPACTO AMBIENTA</v>
          </cell>
          <cell r="C23">
            <v>371.12</v>
          </cell>
        </row>
        <row r="24">
          <cell r="A24">
            <v>253</v>
          </cell>
          <cell r="B24" t="str">
            <v>ESTACIONAMIENTO EMBAJADORAS  (</v>
          </cell>
          <cell r="C24">
            <v>2150</v>
          </cell>
        </row>
        <row r="25">
          <cell r="A25">
            <v>254</v>
          </cell>
          <cell r="B25" t="str">
            <v>POR CERTIF.TERMINO DE OBRA</v>
          </cell>
          <cell r="C25">
            <v>13.09</v>
          </cell>
        </row>
        <row r="26">
          <cell r="A26">
            <v>256</v>
          </cell>
          <cell r="B26" t="str">
            <v>POR ALINEAM. N° USO HABIT</v>
          </cell>
          <cell r="C26">
            <v>4307.8999999999996</v>
          </cell>
        </row>
        <row r="27">
          <cell r="A27">
            <v>266</v>
          </cell>
          <cell r="B27" t="str">
            <v>DICTAMEN DE FACTIBILIDAD PROTE</v>
          </cell>
          <cell r="C27">
            <v>1222.8</v>
          </cell>
        </row>
        <row r="28">
          <cell r="A28">
            <v>274</v>
          </cell>
          <cell r="B28" t="str">
            <v>EXTENSION DE HORARIO</v>
          </cell>
          <cell r="C28">
            <v>4083.6</v>
          </cell>
        </row>
        <row r="29">
          <cell r="A29">
            <v>276</v>
          </cell>
          <cell r="B29" t="str">
            <v>CONSTANCIAS DIRECCION DE TRANS</v>
          </cell>
          <cell r="C29">
            <v>613.91999999999996</v>
          </cell>
        </row>
        <row r="30">
          <cell r="A30">
            <v>278</v>
          </cell>
          <cell r="B30" t="str">
            <v>CONSTANCIAS QUE EXPIDAN LAS DE</v>
          </cell>
          <cell r="C30">
            <v>613.91999999999996</v>
          </cell>
        </row>
        <row r="31">
          <cell r="A31">
            <v>405</v>
          </cell>
          <cell r="B31" t="str">
            <v>CENTRO DE CONVIVENCIA EL ENCIN</v>
          </cell>
          <cell r="C31">
            <v>680</v>
          </cell>
        </row>
        <row r="32">
          <cell r="A32">
            <v>407</v>
          </cell>
          <cell r="B32" t="str">
            <v>MUSEO MOMIAS</v>
          </cell>
          <cell r="C32">
            <v>21582</v>
          </cell>
        </row>
        <row r="33">
          <cell r="A33">
            <v>408</v>
          </cell>
          <cell r="B33" t="str">
            <v>SALON CULTO A LA MUERTE</v>
          </cell>
          <cell r="C33">
            <v>1335</v>
          </cell>
        </row>
        <row r="34">
          <cell r="A34">
            <v>410</v>
          </cell>
          <cell r="B34" t="str">
            <v>MONUMENTO AL PIPILA</v>
          </cell>
          <cell r="C34">
            <v>250</v>
          </cell>
        </row>
        <row r="35">
          <cell r="A35">
            <v>412</v>
          </cell>
          <cell r="B35" t="str">
            <v>MERCADO EMBAJADORAS</v>
          </cell>
          <cell r="C35">
            <v>1470.87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428</v>
          </cell>
          <cell r="B37" t="str">
            <v>COMERCIANTES SEMIFIJOS</v>
          </cell>
          <cell r="C37">
            <v>8003.65</v>
          </cell>
        </row>
        <row r="38">
          <cell r="A38">
            <v>433</v>
          </cell>
          <cell r="B38" t="str">
            <v>SOBRANTES</v>
          </cell>
          <cell r="C38">
            <v>7.3</v>
          </cell>
        </row>
        <row r="39">
          <cell r="A39">
            <v>437</v>
          </cell>
          <cell r="B39" t="str">
            <v>SANITARIOS MDO. EMBAJADORAS</v>
          </cell>
          <cell r="C39">
            <v>732</v>
          </cell>
        </row>
        <row r="40">
          <cell r="A40">
            <v>438</v>
          </cell>
          <cell r="B40" t="str">
            <v>SANITARIOS MDO. HIDALGO</v>
          </cell>
          <cell r="C40">
            <v>1364</v>
          </cell>
        </row>
        <row r="41">
          <cell r="A41">
            <v>439</v>
          </cell>
          <cell r="B41" t="str">
            <v>SANITARIOS JARDIN REFORMA</v>
          </cell>
          <cell r="C41">
            <v>572</v>
          </cell>
        </row>
        <row r="42">
          <cell r="A42">
            <v>443</v>
          </cell>
          <cell r="B42" t="str">
            <v>SANITARIOS FERROCARRIL</v>
          </cell>
          <cell r="C42">
            <v>820</v>
          </cell>
        </row>
        <row r="43">
          <cell r="A43">
            <v>445</v>
          </cell>
          <cell r="B43" t="str">
            <v>SANITARIOS MUSEO MOMIAS</v>
          </cell>
          <cell r="C43">
            <v>336</v>
          </cell>
        </row>
        <row r="44">
          <cell r="A44">
            <v>447</v>
          </cell>
          <cell r="B44" t="str">
            <v>LAS CALAS</v>
          </cell>
          <cell r="C44">
            <v>100</v>
          </cell>
        </row>
        <row r="45">
          <cell r="A45">
            <v>454</v>
          </cell>
          <cell r="B45" t="str">
            <v>FIESTAS TRADICIONALES</v>
          </cell>
          <cell r="C45">
            <v>1746</v>
          </cell>
        </row>
        <row r="46">
          <cell r="A46">
            <v>457</v>
          </cell>
          <cell r="B46" t="str">
            <v>CASETAS DE  REVISTAS</v>
          </cell>
          <cell r="C46">
            <v>184</v>
          </cell>
        </row>
        <row r="47">
          <cell r="A47">
            <v>470</v>
          </cell>
          <cell r="B47" t="str">
            <v>LOCALES ESTACION</v>
          </cell>
          <cell r="C47">
            <v>148</v>
          </cell>
        </row>
        <row r="48">
          <cell r="A48">
            <v>477</v>
          </cell>
          <cell r="B48" t="str">
            <v>PADRON DIRECTOR RESPONSABLE DE</v>
          </cell>
          <cell r="C48">
            <v>1290</v>
          </cell>
        </row>
        <row r="49">
          <cell r="A49">
            <v>484</v>
          </cell>
          <cell r="B49" t="str">
            <v>PERMISO PARA ESPECTÁCULOS O CE</v>
          </cell>
          <cell r="C49">
            <v>209</v>
          </cell>
        </row>
        <row r="50">
          <cell r="A50">
            <v>491</v>
          </cell>
          <cell r="B50" t="str">
            <v>ESTRUCTURAS, CONSTRUCCIONES O</v>
          </cell>
          <cell r="C50">
            <v>99</v>
          </cell>
        </row>
        <row r="51">
          <cell r="A51">
            <v>493</v>
          </cell>
          <cell r="B51" t="str">
            <v>RENOVACION PERMISO P/ USO VIA</v>
          </cell>
          <cell r="C51">
            <v>574.32000000000005</v>
          </cell>
        </row>
        <row r="52">
          <cell r="A52">
            <v>502</v>
          </cell>
          <cell r="B52" t="str">
            <v>RECARGOS OTROS IMPTOS Y DERECH</v>
          </cell>
          <cell r="C52">
            <v>3466.32</v>
          </cell>
        </row>
        <row r="53">
          <cell r="A53">
            <v>503</v>
          </cell>
          <cell r="B53" t="str">
            <v>AVISO EXTEMP TRASLACION DE DOM</v>
          </cell>
          <cell r="C53">
            <v>1832.1</v>
          </cell>
        </row>
        <row r="54">
          <cell r="A54">
            <v>508</v>
          </cell>
          <cell r="B54" t="str">
            <v>INF LEY DE TRANSITO Y SU REGLA</v>
          </cell>
          <cell r="C54">
            <v>8919</v>
          </cell>
        </row>
        <row r="55">
          <cell r="A55">
            <v>509</v>
          </cell>
          <cell r="B55" t="str">
            <v>EXTEMP VERIFICACION AMB VEHICU</v>
          </cell>
          <cell r="C55">
            <v>2251</v>
          </cell>
        </row>
        <row r="56">
          <cell r="A56">
            <v>511</v>
          </cell>
          <cell r="B56" t="str">
            <v>ADMTVAS NO FISCALES * MPALES*</v>
          </cell>
          <cell r="C56">
            <v>1772.4</v>
          </cell>
        </row>
        <row r="57">
          <cell r="A57">
            <v>526</v>
          </cell>
          <cell r="B57" t="str">
            <v>RESPUESTA DE AYUNTAMIENTO</v>
          </cell>
          <cell r="C57">
            <v>1228</v>
          </cell>
        </row>
        <row r="58">
          <cell r="A58">
            <v>536</v>
          </cell>
          <cell r="B58" t="str">
            <v>PADRON DE PROVEEDORES</v>
          </cell>
          <cell r="C58">
            <v>1854</v>
          </cell>
        </row>
        <row r="59">
          <cell r="A59">
            <v>606</v>
          </cell>
          <cell r="B59" t="str">
            <v>FONDO DE FISCALIZACION</v>
          </cell>
          <cell r="C59">
            <v>257328.06</v>
          </cell>
        </row>
        <row r="60">
          <cell r="A60">
            <v>888</v>
          </cell>
          <cell r="B60" t="str">
            <v>COBROS SIMAPAG</v>
          </cell>
          <cell r="C60">
            <v>1945</v>
          </cell>
        </row>
      </sheetData>
      <sheetData sheetId="135" refreshError="1">
        <row r="1">
          <cell r="A1">
            <v>1</v>
          </cell>
          <cell r="B1" t="str">
            <v>IMPTO. PREDIAL URBANO CORRIENT</v>
          </cell>
          <cell r="C1">
            <v>15594.4</v>
          </cell>
        </row>
        <row r="2">
          <cell r="A2">
            <v>2</v>
          </cell>
          <cell r="B2" t="str">
            <v>IMPTO. PREDIAL RUSTICO CORRIEN</v>
          </cell>
          <cell r="C2">
            <v>543.49</v>
          </cell>
        </row>
        <row r="3">
          <cell r="A3">
            <v>4</v>
          </cell>
          <cell r="B3" t="str">
            <v>RECARGOS 3%</v>
          </cell>
          <cell r="C3">
            <v>13923.33</v>
          </cell>
        </row>
        <row r="4">
          <cell r="A4">
            <v>7</v>
          </cell>
          <cell r="B4" t="str">
            <v>IMPTO. PREDIAL URBANO REZAGO</v>
          </cell>
          <cell r="C4">
            <v>19103.73</v>
          </cell>
        </row>
        <row r="5">
          <cell r="A5">
            <v>13</v>
          </cell>
          <cell r="B5" t="str">
            <v>HONORARIOS DE COBRANZA</v>
          </cell>
          <cell r="C5">
            <v>2436.0700000000002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2943.86</v>
          </cell>
        </row>
        <row r="8">
          <cell r="A8">
            <v>112</v>
          </cell>
          <cell r="B8" t="str">
            <v>ESPECTACULOS PUBLICOS PERMANEN</v>
          </cell>
          <cell r="C8">
            <v>2030.6</v>
          </cell>
        </row>
        <row r="9">
          <cell r="A9">
            <v>200</v>
          </cell>
          <cell r="B9" t="str">
            <v>RASTRO</v>
          </cell>
          <cell r="C9">
            <v>4730.75</v>
          </cell>
        </row>
        <row r="10">
          <cell r="A10">
            <v>202</v>
          </cell>
          <cell r="B10" t="str">
            <v>SEGURIDAD PUBLICA PERIODO MENS</v>
          </cell>
          <cell r="C10">
            <v>98066.87</v>
          </cell>
        </row>
        <row r="11">
          <cell r="A11">
            <v>203</v>
          </cell>
          <cell r="B11" t="str">
            <v>PANTEONES CIUDAD</v>
          </cell>
          <cell r="C11">
            <v>746.4</v>
          </cell>
        </row>
        <row r="12">
          <cell r="A12">
            <v>204</v>
          </cell>
          <cell r="B12" t="str">
            <v>PANTEONES COMUNIDADES</v>
          </cell>
          <cell r="C12">
            <v>1957.96</v>
          </cell>
        </row>
        <row r="13">
          <cell r="A13">
            <v>205</v>
          </cell>
          <cell r="B13" t="str">
            <v>ESTACIONAMIENTO MUSEO MOMIAS</v>
          </cell>
          <cell r="C13">
            <v>2803</v>
          </cell>
        </row>
        <row r="14">
          <cell r="A14">
            <v>206</v>
          </cell>
          <cell r="B14" t="str">
            <v>ESTACIONAMIENTO MERCADO HIDALG</v>
          </cell>
          <cell r="C14">
            <v>1624</v>
          </cell>
        </row>
        <row r="15">
          <cell r="A15">
            <v>217</v>
          </cell>
          <cell r="B15" t="str">
            <v>ANALISIS DE FAC PARA DIV LOT O</v>
          </cell>
          <cell r="C15">
            <v>239.81</v>
          </cell>
        </row>
        <row r="16">
          <cell r="A16">
            <v>221</v>
          </cell>
          <cell r="B16" t="str">
            <v>LIC USO SUELO ALIN N. OFIC COM</v>
          </cell>
          <cell r="C16">
            <v>1425.59</v>
          </cell>
        </row>
        <row r="17">
          <cell r="A17">
            <v>229</v>
          </cell>
          <cell r="B17" t="str">
            <v>CONSTANCIAS DE VALOR FISCAL</v>
          </cell>
          <cell r="C17">
            <v>483.31</v>
          </cell>
        </row>
        <row r="18">
          <cell r="A18">
            <v>248</v>
          </cell>
          <cell r="B18" t="str">
            <v>ESTACIONAMIENTO EX. EST. FERRO</v>
          </cell>
          <cell r="C18">
            <v>3925</v>
          </cell>
        </row>
        <row r="19">
          <cell r="A19">
            <v>253</v>
          </cell>
          <cell r="B19" t="str">
            <v>ESTACIONAMIENTO EMBAJADORAS  (</v>
          </cell>
          <cell r="C19">
            <v>4592</v>
          </cell>
        </row>
        <row r="20">
          <cell r="A20">
            <v>256</v>
          </cell>
          <cell r="B20" t="str">
            <v>POR ALINEAM. N° USO HABIT</v>
          </cell>
          <cell r="C20">
            <v>10978.95</v>
          </cell>
        </row>
        <row r="21">
          <cell r="A21">
            <v>272</v>
          </cell>
          <cell r="B21" t="str">
            <v>PENSION EST. EX ESTACION DEL F</v>
          </cell>
          <cell r="C21">
            <v>709.8</v>
          </cell>
        </row>
        <row r="22">
          <cell r="A22">
            <v>273</v>
          </cell>
          <cell r="B22" t="str">
            <v>PENSION EST. JARDIN EMBAJADORA</v>
          </cell>
          <cell r="C22">
            <v>382.2</v>
          </cell>
        </row>
        <row r="23">
          <cell r="A23">
            <v>274</v>
          </cell>
          <cell r="B23" t="str">
            <v>EXTENSION DE HORARIO</v>
          </cell>
          <cell r="C23">
            <v>4083.6</v>
          </cell>
        </row>
        <row r="24">
          <cell r="A24">
            <v>276</v>
          </cell>
          <cell r="B24" t="str">
            <v>CONSTANCIAS DIRECCION DE TRANS</v>
          </cell>
          <cell r="C24">
            <v>613.91999999999996</v>
          </cell>
        </row>
        <row r="25">
          <cell r="A25">
            <v>278</v>
          </cell>
          <cell r="B25" t="str">
            <v>CONSTANCIAS QUE EXPIDAN LAS DE</v>
          </cell>
          <cell r="C25">
            <v>1458.06</v>
          </cell>
        </row>
        <row r="26">
          <cell r="A26">
            <v>280</v>
          </cell>
          <cell r="B26" t="str">
            <v>SERVICIOS CONTROL CANINO</v>
          </cell>
          <cell r="C26">
            <v>229.32</v>
          </cell>
        </row>
        <row r="27">
          <cell r="A27">
            <v>291</v>
          </cell>
          <cell r="B27" t="str">
            <v>DICTAMEN DE FACTIBILIDAD PARA</v>
          </cell>
          <cell r="C27">
            <v>1969.97</v>
          </cell>
        </row>
        <row r="28">
          <cell r="A28">
            <v>292</v>
          </cell>
          <cell r="B28" t="str">
            <v>DICTAMEN DE SEGURIDAD PROGRAMA</v>
          </cell>
          <cell r="C28">
            <v>952.34</v>
          </cell>
        </row>
        <row r="29">
          <cell r="A29">
            <v>295</v>
          </cell>
          <cell r="B29" t="str">
            <v>CONSTANCIA DE UBICACION DE PRE</v>
          </cell>
          <cell r="C29">
            <v>154.36000000000001</v>
          </cell>
        </row>
        <row r="30">
          <cell r="A30">
            <v>405</v>
          </cell>
          <cell r="B30" t="str">
            <v>CENTRO DE CONVIVENCIA EL ENCIN</v>
          </cell>
          <cell r="C30">
            <v>250</v>
          </cell>
        </row>
        <row r="31">
          <cell r="A31">
            <v>407</v>
          </cell>
          <cell r="B31" t="str">
            <v>MUSEO MOMIAS</v>
          </cell>
          <cell r="C31">
            <v>200052</v>
          </cell>
        </row>
        <row r="32">
          <cell r="A32">
            <v>408</v>
          </cell>
          <cell r="B32" t="str">
            <v>SALON CULTO A LA MUERTE</v>
          </cell>
          <cell r="C32">
            <v>19410</v>
          </cell>
        </row>
        <row r="33">
          <cell r="A33">
            <v>410</v>
          </cell>
          <cell r="B33" t="str">
            <v>MONUMENTO AL PIPILA</v>
          </cell>
          <cell r="C33">
            <v>3970</v>
          </cell>
        </row>
        <row r="34">
          <cell r="A34">
            <v>411</v>
          </cell>
          <cell r="B34" t="str">
            <v>MERCADO HIDALGO</v>
          </cell>
          <cell r="C34">
            <v>1976.18</v>
          </cell>
        </row>
        <row r="35">
          <cell r="A35">
            <v>412</v>
          </cell>
          <cell r="B35" t="str">
            <v>MERCADO EMBAJADORAS</v>
          </cell>
          <cell r="C35">
            <v>5176.93</v>
          </cell>
        </row>
        <row r="36">
          <cell r="A36">
            <v>428</v>
          </cell>
          <cell r="B36" t="str">
            <v>COMERCIANTES SEMIFIJOS</v>
          </cell>
          <cell r="C36">
            <v>11439.46</v>
          </cell>
        </row>
        <row r="37">
          <cell r="A37">
            <v>433</v>
          </cell>
          <cell r="B37" t="str">
            <v>SOBRANTES</v>
          </cell>
          <cell r="C37">
            <v>98.34</v>
          </cell>
        </row>
        <row r="38">
          <cell r="A38">
            <v>437</v>
          </cell>
          <cell r="B38" t="str">
            <v>SANITARIOS MDO. EMBAJADORAS</v>
          </cell>
          <cell r="C38">
            <v>3691.5</v>
          </cell>
        </row>
        <row r="39">
          <cell r="A39">
            <v>438</v>
          </cell>
          <cell r="B39" t="str">
            <v>SANITARIOS MDO. HIDALGO</v>
          </cell>
          <cell r="C39">
            <v>5644</v>
          </cell>
        </row>
        <row r="40">
          <cell r="A40">
            <v>439</v>
          </cell>
          <cell r="B40" t="str">
            <v>SANITARIOS JARDIN REFORMA</v>
          </cell>
          <cell r="C40">
            <v>932</v>
          </cell>
        </row>
        <row r="41">
          <cell r="A41">
            <v>440</v>
          </cell>
          <cell r="B41" t="str">
            <v>SANITARIOS PLAZUELA LOS ANGELE</v>
          </cell>
          <cell r="C41">
            <v>7550</v>
          </cell>
        </row>
        <row r="42">
          <cell r="A42">
            <v>443</v>
          </cell>
          <cell r="B42" t="str">
            <v>SANITARIOS FERROCARRIL</v>
          </cell>
          <cell r="C42">
            <v>1100</v>
          </cell>
        </row>
        <row r="43">
          <cell r="A43">
            <v>444</v>
          </cell>
          <cell r="B43" t="str">
            <v>SANITARIOS JARDIN UNION</v>
          </cell>
          <cell r="C43">
            <v>7550</v>
          </cell>
        </row>
        <row r="44">
          <cell r="A44">
            <v>445</v>
          </cell>
          <cell r="B44" t="str">
            <v>SANITARIOS MUSEO MOMIAS</v>
          </cell>
          <cell r="C44">
            <v>3087.5</v>
          </cell>
        </row>
        <row r="45">
          <cell r="A45">
            <v>447</v>
          </cell>
          <cell r="B45" t="str">
            <v>LAS CALAS</v>
          </cell>
          <cell r="C45">
            <v>500</v>
          </cell>
        </row>
        <row r="46">
          <cell r="A46">
            <v>452</v>
          </cell>
          <cell r="B46" t="str">
            <v>LOCALES DEL ENCINO</v>
          </cell>
          <cell r="C46">
            <v>886</v>
          </cell>
        </row>
        <row r="47">
          <cell r="A47">
            <v>454</v>
          </cell>
          <cell r="B47" t="str">
            <v>FIESTAS TRADICIONALES</v>
          </cell>
          <cell r="C47">
            <v>26021.5</v>
          </cell>
        </row>
        <row r="48">
          <cell r="A48">
            <v>456</v>
          </cell>
          <cell r="B48" t="str">
            <v>JUEGOS MECANICOS</v>
          </cell>
          <cell r="C48">
            <v>308</v>
          </cell>
        </row>
        <row r="49">
          <cell r="A49">
            <v>470</v>
          </cell>
          <cell r="B49" t="str">
            <v>LOCALES ESTACION</v>
          </cell>
          <cell r="C49">
            <v>148</v>
          </cell>
        </row>
        <row r="50">
          <cell r="A50">
            <v>472</v>
          </cell>
          <cell r="B50" t="str">
            <v>MERCADO GAVIRA</v>
          </cell>
          <cell r="C50">
            <v>360</v>
          </cell>
        </row>
        <row r="51">
          <cell r="A51">
            <v>479</v>
          </cell>
          <cell r="B51" t="str">
            <v>COMERCIANTES AMBULANTES</v>
          </cell>
          <cell r="C51">
            <v>112</v>
          </cell>
        </row>
        <row r="52">
          <cell r="A52">
            <v>480</v>
          </cell>
          <cell r="B52" t="str">
            <v>PERIFONEO</v>
          </cell>
          <cell r="C52">
            <v>498</v>
          </cell>
        </row>
        <row r="53">
          <cell r="A53">
            <v>482</v>
          </cell>
          <cell r="B53" t="str">
            <v>CALLEJONEADAS</v>
          </cell>
          <cell r="C53">
            <v>309</v>
          </cell>
        </row>
        <row r="54">
          <cell r="A54">
            <v>484</v>
          </cell>
          <cell r="B54" t="str">
            <v>PERMISO PARA ESPECTÁCULOS O CE</v>
          </cell>
          <cell r="C54">
            <v>627</v>
          </cell>
        </row>
        <row r="55">
          <cell r="A55">
            <v>502</v>
          </cell>
          <cell r="B55" t="str">
            <v>RECARGOS OTROS IMPTOS Y DERECH</v>
          </cell>
          <cell r="C55">
            <v>2498.29</v>
          </cell>
        </row>
        <row r="56">
          <cell r="A56">
            <v>505</v>
          </cell>
          <cell r="B56" t="str">
            <v>INF AL REG. DE CONST Y CONSER</v>
          </cell>
          <cell r="C56">
            <v>1495.5</v>
          </cell>
        </row>
        <row r="57">
          <cell r="A57">
            <v>506</v>
          </cell>
          <cell r="B57" t="str">
            <v>INFRACCIONES DIRECCION DE FISC</v>
          </cell>
          <cell r="C57">
            <v>2954</v>
          </cell>
        </row>
        <row r="58">
          <cell r="A58">
            <v>507</v>
          </cell>
          <cell r="B58" t="str">
            <v>INF AL BANDO POLICIA Y BUEN GO</v>
          </cell>
          <cell r="C58">
            <v>1550</v>
          </cell>
        </row>
        <row r="59">
          <cell r="A59">
            <v>508</v>
          </cell>
          <cell r="B59" t="str">
            <v>INF LEY DE TRANSITO Y SU REGLA</v>
          </cell>
          <cell r="C59">
            <v>10220</v>
          </cell>
        </row>
        <row r="60">
          <cell r="A60">
            <v>509</v>
          </cell>
          <cell r="B60" t="str">
            <v>EXTEMP VERIFICACION AMB VEHICU</v>
          </cell>
          <cell r="C60">
            <v>281</v>
          </cell>
        </row>
        <row r="61">
          <cell r="A61">
            <v>526</v>
          </cell>
          <cell r="B61" t="str">
            <v>RESPUESTA DE AYUNTAMIENTO</v>
          </cell>
          <cell r="C61">
            <v>614</v>
          </cell>
        </row>
        <row r="62">
          <cell r="A62">
            <v>532</v>
          </cell>
          <cell r="B62" t="str">
            <v>FONDO INFRAEST SOCIAL MPAL.</v>
          </cell>
          <cell r="C62">
            <v>2645840</v>
          </cell>
        </row>
        <row r="63">
          <cell r="A63">
            <v>533</v>
          </cell>
          <cell r="B63" t="str">
            <v>FONDO PARA FORTALECIMIENTO MPA</v>
          </cell>
          <cell r="C63">
            <v>6440177</v>
          </cell>
        </row>
        <row r="64">
          <cell r="A64">
            <v>536</v>
          </cell>
          <cell r="B64" t="str">
            <v>PADRON DE PROVEEDORES</v>
          </cell>
          <cell r="C64">
            <v>618</v>
          </cell>
        </row>
        <row r="65">
          <cell r="A65">
            <v>888</v>
          </cell>
          <cell r="B65" t="str">
            <v>COBROS SIMAPAG</v>
          </cell>
          <cell r="C65">
            <v>3363</v>
          </cell>
        </row>
      </sheetData>
      <sheetData sheetId="136" refreshError="1">
        <row r="1">
          <cell r="A1">
            <v>203</v>
          </cell>
          <cell r="B1" t="str">
            <v>PANTEONES CIUDAD</v>
          </cell>
          <cell r="C1">
            <v>1378.36</v>
          </cell>
        </row>
        <row r="2">
          <cell r="A2">
            <v>433</v>
          </cell>
          <cell r="B2" t="str">
            <v>SOBRANTES</v>
          </cell>
          <cell r="C2">
            <v>0.64</v>
          </cell>
        </row>
        <row r="3">
          <cell r="A3">
            <v>507</v>
          </cell>
          <cell r="B3" t="str">
            <v>INF AL BANDO POLICIA Y BUEN GO</v>
          </cell>
          <cell r="C3">
            <v>2400</v>
          </cell>
        </row>
        <row r="4">
          <cell r="A4">
            <v>508</v>
          </cell>
          <cell r="B4" t="str">
            <v>INF LEY DE TRANSITO Y SU REGLA</v>
          </cell>
          <cell r="C4">
            <v>1801.6</v>
          </cell>
        </row>
      </sheetData>
      <sheetData sheetId="137" refreshError="1">
        <row r="1">
          <cell r="A1">
            <v>1</v>
          </cell>
          <cell r="B1" t="str">
            <v>IMPTO. PREDIAL URBANO CORRIENT</v>
          </cell>
          <cell r="C1">
            <v>160860.66</v>
          </cell>
        </row>
        <row r="2">
          <cell r="A2">
            <v>2</v>
          </cell>
          <cell r="B2" t="str">
            <v>IMPTO. PREDIAL RUSTICO CORRIEN</v>
          </cell>
          <cell r="C2">
            <v>14996.46</v>
          </cell>
        </row>
        <row r="3">
          <cell r="A3">
            <v>4</v>
          </cell>
          <cell r="B3" t="str">
            <v>RECARGOS *3%*</v>
          </cell>
          <cell r="C3">
            <v>20569.98</v>
          </cell>
        </row>
        <row r="4">
          <cell r="A4">
            <v>7</v>
          </cell>
          <cell r="B4" t="str">
            <v>IMPTO. PREDIAL URBANO REZAGO</v>
          </cell>
          <cell r="C4">
            <v>61430.67</v>
          </cell>
        </row>
        <row r="5">
          <cell r="A5">
            <v>8</v>
          </cell>
          <cell r="B5" t="str">
            <v>IMPTO. PREDIAL RUSTICO REZAGO</v>
          </cell>
          <cell r="C5">
            <v>2229.08</v>
          </cell>
        </row>
        <row r="6">
          <cell r="A6">
            <v>13</v>
          </cell>
          <cell r="B6" t="str">
            <v>HONORARIOS DE COBRANZA</v>
          </cell>
          <cell r="C6">
            <v>4196.6400000000003</v>
          </cell>
        </row>
        <row r="7">
          <cell r="A7">
            <v>14</v>
          </cell>
          <cell r="B7" t="str">
            <v>C.O.A.*20%*</v>
          </cell>
          <cell r="C7">
            <v>235</v>
          </cell>
        </row>
        <row r="8">
          <cell r="A8">
            <v>103</v>
          </cell>
          <cell r="B8" t="str">
            <v>TRASLACION DE DOMINIO</v>
          </cell>
          <cell r="C8">
            <v>1314.64</v>
          </cell>
        </row>
        <row r="9">
          <cell r="A9">
            <v>107</v>
          </cell>
          <cell r="B9" t="str">
            <v>VIDEO JUEGOS Y FUT-BOLITOS</v>
          </cell>
          <cell r="C9">
            <v>979</v>
          </cell>
        </row>
        <row r="10">
          <cell r="A10">
            <v>200</v>
          </cell>
          <cell r="B10" t="str">
            <v>RASTRO</v>
          </cell>
          <cell r="C10">
            <v>5290.5</v>
          </cell>
        </row>
        <row r="11">
          <cell r="A11">
            <v>203</v>
          </cell>
          <cell r="B11" t="str">
            <v>PANTEONES CIUDAD</v>
          </cell>
          <cell r="C11">
            <v>1625.66</v>
          </cell>
        </row>
        <row r="12">
          <cell r="A12">
            <v>205</v>
          </cell>
          <cell r="B12" t="str">
            <v>ESTACIONAMIENTO MUSEO MOMIAS</v>
          </cell>
          <cell r="C12">
            <v>343</v>
          </cell>
        </row>
        <row r="13">
          <cell r="A13">
            <v>206</v>
          </cell>
          <cell r="B13" t="str">
            <v>ESTACIONAMIENTO MERCADO HIDALG</v>
          </cell>
          <cell r="C13">
            <v>808</v>
          </cell>
        </row>
        <row r="14">
          <cell r="A14">
            <v>207</v>
          </cell>
          <cell r="B14" t="str">
            <v>ESTAC.  MERCADO EMBAJADORAS</v>
          </cell>
          <cell r="C14">
            <v>326</v>
          </cell>
        </row>
        <row r="15">
          <cell r="A15">
            <v>210</v>
          </cell>
          <cell r="B15" t="str">
            <v>POR LIC. DE CONST. Y AMPLIACIO</v>
          </cell>
          <cell r="C15">
            <v>33</v>
          </cell>
        </row>
        <row r="16">
          <cell r="A16">
            <v>217</v>
          </cell>
          <cell r="B16" t="str">
            <v>ANALISIS DE FAC PARA DIV LOT O</v>
          </cell>
          <cell r="C16">
            <v>713.43</v>
          </cell>
        </row>
        <row r="17">
          <cell r="A17">
            <v>227</v>
          </cell>
          <cell r="B17" t="str">
            <v>AVALUOS PRACT POR TESORERIA</v>
          </cell>
          <cell r="C17">
            <v>923</v>
          </cell>
        </row>
        <row r="18">
          <cell r="A18">
            <v>229</v>
          </cell>
          <cell r="B18" t="str">
            <v>CONSTANCIAS DE VALOR FISCAL</v>
          </cell>
          <cell r="C18">
            <v>846.08</v>
          </cell>
        </row>
        <row r="19">
          <cell r="A19">
            <v>248</v>
          </cell>
          <cell r="B19" t="str">
            <v>ESTACIONAMIENTO EX. EST. FERRO</v>
          </cell>
          <cell r="C19">
            <v>1156</v>
          </cell>
        </row>
        <row r="20">
          <cell r="A20">
            <v>253</v>
          </cell>
          <cell r="B20" t="str">
            <v>ESTACIONAMIENTO EMBAJADORAS  (</v>
          </cell>
          <cell r="C20">
            <v>1765</v>
          </cell>
        </row>
        <row r="21">
          <cell r="A21">
            <v>256</v>
          </cell>
          <cell r="B21" t="str">
            <v>POR ALINEAM. N° USO HABIT</v>
          </cell>
          <cell r="C21">
            <v>3389.02</v>
          </cell>
        </row>
        <row r="22">
          <cell r="A22">
            <v>266</v>
          </cell>
          <cell r="B22" t="str">
            <v>DICTAMEN DE FACTIBILIDAD PROTE</v>
          </cell>
          <cell r="C22">
            <v>815.2</v>
          </cell>
        </row>
        <row r="23">
          <cell r="A23">
            <v>267</v>
          </cell>
          <cell r="B23" t="str">
            <v>CONSTANCIA  DE VERIFICACION PR</v>
          </cell>
          <cell r="C23">
            <v>135.86000000000001</v>
          </cell>
        </row>
        <row r="24">
          <cell r="A24">
            <v>268</v>
          </cell>
          <cell r="B24" t="str">
            <v>CASA DE LA CULTURA</v>
          </cell>
          <cell r="C24">
            <v>714.57</v>
          </cell>
        </row>
        <row r="25">
          <cell r="A25">
            <v>272</v>
          </cell>
          <cell r="B25" t="str">
            <v>PENSION EST. EX ESTACION DEL F</v>
          </cell>
          <cell r="C25">
            <v>709.8</v>
          </cell>
        </row>
        <row r="26">
          <cell r="A26">
            <v>273</v>
          </cell>
          <cell r="B26" t="str">
            <v>PENSION EST. JARDIN EMBAJADORA</v>
          </cell>
          <cell r="C26">
            <v>764.4</v>
          </cell>
        </row>
        <row r="27">
          <cell r="A27">
            <v>274</v>
          </cell>
          <cell r="B27" t="str">
            <v>EXTENSION DE HORARIO</v>
          </cell>
          <cell r="C27">
            <v>680.6</v>
          </cell>
        </row>
        <row r="28">
          <cell r="A28">
            <v>276</v>
          </cell>
          <cell r="B28" t="str">
            <v>CONSTANCIAS DIRECCION DE TRANS</v>
          </cell>
          <cell r="C28">
            <v>844.14</v>
          </cell>
        </row>
        <row r="29">
          <cell r="A29">
            <v>278</v>
          </cell>
          <cell r="B29" t="str">
            <v>CONSTANCIAS QUE EXPIDAN LAS DE</v>
          </cell>
          <cell r="C29">
            <v>690.66</v>
          </cell>
        </row>
        <row r="30">
          <cell r="A30">
            <v>295</v>
          </cell>
          <cell r="B30" t="str">
            <v>CONSTANCIA DE UBICACION DE PRE</v>
          </cell>
          <cell r="C30">
            <v>77.180000000000007</v>
          </cell>
        </row>
        <row r="31">
          <cell r="A31">
            <v>405</v>
          </cell>
          <cell r="B31" t="str">
            <v>CENTRO DE CONVIVENCIA EL ENCIN</v>
          </cell>
          <cell r="C31">
            <v>207</v>
          </cell>
        </row>
        <row r="32">
          <cell r="A32">
            <v>407</v>
          </cell>
          <cell r="B32" t="str">
            <v>MUSEO MOMIAS</v>
          </cell>
          <cell r="C32">
            <v>14944</v>
          </cell>
        </row>
        <row r="33">
          <cell r="A33">
            <v>408</v>
          </cell>
          <cell r="B33" t="str">
            <v>SALON CULTO A LA MUERTE</v>
          </cell>
          <cell r="C33">
            <v>705</v>
          </cell>
        </row>
        <row r="34">
          <cell r="A34">
            <v>410</v>
          </cell>
          <cell r="B34" t="str">
            <v>MONUMENTO AL PIPILA</v>
          </cell>
          <cell r="C34">
            <v>250</v>
          </cell>
        </row>
        <row r="35">
          <cell r="A35">
            <v>411</v>
          </cell>
          <cell r="B35" t="str">
            <v>MERCADO HIDALGO</v>
          </cell>
          <cell r="C35">
            <v>13164.55</v>
          </cell>
        </row>
        <row r="36">
          <cell r="A36">
            <v>412</v>
          </cell>
          <cell r="B36" t="str">
            <v>MERCADO EMBAJADORAS</v>
          </cell>
          <cell r="C36">
            <v>3828.89</v>
          </cell>
        </row>
        <row r="37">
          <cell r="A37">
            <v>428</v>
          </cell>
          <cell r="B37" t="str">
            <v>COMERCIANTES SEMIFIJOS</v>
          </cell>
          <cell r="C37">
            <v>3210</v>
          </cell>
        </row>
        <row r="38">
          <cell r="A38">
            <v>429</v>
          </cell>
          <cell r="B38" t="str">
            <v>VTA DE INMUEBLES PROP DEL MPIO</v>
          </cell>
          <cell r="C38">
            <v>4130</v>
          </cell>
        </row>
        <row r="39">
          <cell r="A39">
            <v>433</v>
          </cell>
          <cell r="B39" t="str">
            <v>SOBRANTES</v>
          </cell>
          <cell r="C39">
            <v>30.43</v>
          </cell>
        </row>
        <row r="40">
          <cell r="A40">
            <v>437</v>
          </cell>
          <cell r="B40" t="str">
            <v>SANITARIOS MDO. EMBAJADORAS</v>
          </cell>
          <cell r="C40">
            <v>1172</v>
          </cell>
        </row>
        <row r="41">
          <cell r="A41">
            <v>438</v>
          </cell>
          <cell r="B41" t="str">
            <v>SANITARIOS MDO. HIDALGO</v>
          </cell>
          <cell r="C41">
            <v>1600</v>
          </cell>
        </row>
        <row r="42">
          <cell r="A42">
            <v>439</v>
          </cell>
          <cell r="B42" t="str">
            <v>SANITARIOS JARDIN REFORMA</v>
          </cell>
          <cell r="C42">
            <v>624</v>
          </cell>
        </row>
        <row r="43">
          <cell r="A43">
            <v>440</v>
          </cell>
          <cell r="B43" t="str">
            <v>SANITARIOS PLAZUELA LOS ANGELE</v>
          </cell>
          <cell r="C43">
            <v>7550</v>
          </cell>
        </row>
        <row r="44">
          <cell r="A44">
            <v>443</v>
          </cell>
          <cell r="B44" t="str">
            <v>SANITARIOS FERROCARRIL</v>
          </cell>
          <cell r="C44">
            <v>1224</v>
          </cell>
        </row>
        <row r="45">
          <cell r="A45">
            <v>444</v>
          </cell>
          <cell r="B45" t="str">
            <v>SANITARIOS JARDIN UNION</v>
          </cell>
          <cell r="C45">
            <v>7550</v>
          </cell>
        </row>
        <row r="46">
          <cell r="A46">
            <v>445</v>
          </cell>
          <cell r="B46" t="str">
            <v>SANITARIOS MUSEO MOMIAS</v>
          </cell>
          <cell r="C46">
            <v>360</v>
          </cell>
        </row>
        <row r="47">
          <cell r="A47">
            <v>447</v>
          </cell>
          <cell r="B47" t="str">
            <v>LAS CALAS</v>
          </cell>
          <cell r="C47">
            <v>150</v>
          </cell>
        </row>
        <row r="48">
          <cell r="A48">
            <v>454</v>
          </cell>
          <cell r="B48" t="str">
            <v>FIESTAS TRADICIONALES</v>
          </cell>
          <cell r="C48">
            <v>1458</v>
          </cell>
        </row>
        <row r="49">
          <cell r="A49">
            <v>457</v>
          </cell>
          <cell r="B49" t="str">
            <v>CASETAS DE  REVISTAS</v>
          </cell>
          <cell r="C49">
            <v>184</v>
          </cell>
        </row>
        <row r="50">
          <cell r="A50">
            <v>463</v>
          </cell>
          <cell r="B50" t="str">
            <v>SALIDA DE GRUAS</v>
          </cell>
          <cell r="C50">
            <v>228</v>
          </cell>
        </row>
        <row r="51">
          <cell r="A51">
            <v>464</v>
          </cell>
          <cell r="B51" t="str">
            <v>ARRASTRE DE VEHICULOS INFRACCI</v>
          </cell>
          <cell r="C51">
            <v>64</v>
          </cell>
        </row>
        <row r="52">
          <cell r="A52">
            <v>470</v>
          </cell>
          <cell r="B52" t="str">
            <v>LOCALES ESTACION</v>
          </cell>
          <cell r="C52">
            <v>1499.58</v>
          </cell>
        </row>
        <row r="53">
          <cell r="A53">
            <v>477</v>
          </cell>
          <cell r="B53" t="str">
            <v>PADRON DIRECTOR RESPONSABLE DE</v>
          </cell>
          <cell r="C53">
            <v>1290</v>
          </cell>
        </row>
        <row r="54">
          <cell r="A54">
            <v>484</v>
          </cell>
          <cell r="B54" t="str">
            <v>PERMISO PARA ESPECTÁCULOS O CE</v>
          </cell>
          <cell r="C54">
            <v>627</v>
          </cell>
        </row>
        <row r="55">
          <cell r="A55">
            <v>485</v>
          </cell>
          <cell r="B55" t="str">
            <v>SELLADO DE BOLETOS</v>
          </cell>
          <cell r="C55">
            <v>225</v>
          </cell>
        </row>
        <row r="56">
          <cell r="A56">
            <v>491</v>
          </cell>
          <cell r="B56" t="str">
            <v>ESTRUCTURAS, CONSTRUCCIONES O</v>
          </cell>
          <cell r="C56">
            <v>92</v>
          </cell>
        </row>
        <row r="57">
          <cell r="A57">
            <v>502</v>
          </cell>
          <cell r="B57" t="str">
            <v>RECARGOS OTROS IMPTOS Y DERECH</v>
          </cell>
          <cell r="C57">
            <v>5323.33</v>
          </cell>
        </row>
        <row r="58">
          <cell r="A58">
            <v>504</v>
          </cell>
          <cell r="B58" t="str">
            <v>AVISO EXTEMP TERM DE OBRA</v>
          </cell>
          <cell r="C58">
            <v>1336</v>
          </cell>
        </row>
        <row r="59">
          <cell r="A59">
            <v>505</v>
          </cell>
          <cell r="B59" t="str">
            <v>INF AL REG. DE CONST Y CONSER</v>
          </cell>
          <cell r="C59">
            <v>550</v>
          </cell>
        </row>
        <row r="60">
          <cell r="A60">
            <v>507</v>
          </cell>
          <cell r="B60" t="str">
            <v>INF AL BANDO POLICIA Y BUEN GO</v>
          </cell>
          <cell r="C60">
            <v>700</v>
          </cell>
        </row>
        <row r="61">
          <cell r="A61">
            <v>508</v>
          </cell>
          <cell r="B61" t="str">
            <v>INF LEY DE TRANSITO Y SU REGLA</v>
          </cell>
          <cell r="C61">
            <v>11302.4</v>
          </cell>
        </row>
        <row r="62">
          <cell r="A62">
            <v>509</v>
          </cell>
          <cell r="B62" t="str">
            <v>EXTEMP VERIFICACION AMB VEHICU</v>
          </cell>
          <cell r="C62">
            <v>1056</v>
          </cell>
        </row>
        <row r="63">
          <cell r="A63">
            <v>532</v>
          </cell>
          <cell r="B63" t="str">
            <v>FONDO INFRAEST SOCIAL MPAL.</v>
          </cell>
          <cell r="C63">
            <v>2645840</v>
          </cell>
        </row>
        <row r="64">
          <cell r="A64">
            <v>533</v>
          </cell>
          <cell r="B64" t="str">
            <v>FONDO PARA FORTALECIMIENTO MPA</v>
          </cell>
          <cell r="C64">
            <v>6440177</v>
          </cell>
        </row>
        <row r="65">
          <cell r="A65">
            <v>536</v>
          </cell>
          <cell r="B65" t="str">
            <v>PADRON DE PROVEEDORES</v>
          </cell>
          <cell r="C65">
            <v>618</v>
          </cell>
        </row>
        <row r="66">
          <cell r="A66">
            <v>714</v>
          </cell>
          <cell r="B66" t="str">
            <v>FONDO DE PAVIMENTACION Y ESPAC</v>
          </cell>
          <cell r="C66">
            <v>1974300</v>
          </cell>
        </row>
        <row r="67">
          <cell r="A67">
            <v>716</v>
          </cell>
          <cell r="B67" t="str">
            <v>MIGRANTES 3X1</v>
          </cell>
          <cell r="C67">
            <v>36926</v>
          </cell>
        </row>
        <row r="68">
          <cell r="A68">
            <v>806</v>
          </cell>
          <cell r="B68" t="str">
            <v>EXCEDENTES PAGADOS</v>
          </cell>
          <cell r="C68">
            <v>601.54999999999995</v>
          </cell>
        </row>
        <row r="69">
          <cell r="A69">
            <v>888</v>
          </cell>
          <cell r="B69" t="str">
            <v>COBROS SIMAPAG</v>
          </cell>
          <cell r="C69">
            <v>2450</v>
          </cell>
        </row>
      </sheetData>
      <sheetData sheetId="138" refreshError="1">
        <row r="1">
          <cell r="A1">
            <v>1</v>
          </cell>
          <cell r="B1" t="str">
            <v>IMPTO. PREDIAL URBANO CORRIENT</v>
          </cell>
          <cell r="C1">
            <v>271.74</v>
          </cell>
        </row>
        <row r="2">
          <cell r="A2">
            <v>4</v>
          </cell>
          <cell r="B2" t="str">
            <v>RECARGOS *3%*</v>
          </cell>
          <cell r="C2">
            <v>48.91</v>
          </cell>
        </row>
        <row r="3">
          <cell r="A3">
            <v>203</v>
          </cell>
          <cell r="B3" t="str">
            <v>PANTEONES CIUDAD</v>
          </cell>
          <cell r="C3">
            <v>524.64</v>
          </cell>
        </row>
        <row r="4">
          <cell r="A4">
            <v>447</v>
          </cell>
          <cell r="B4" t="str">
            <v>LAS CALAS</v>
          </cell>
          <cell r="C4">
            <v>210</v>
          </cell>
        </row>
        <row r="5">
          <cell r="A5">
            <v>507</v>
          </cell>
          <cell r="B5" t="str">
            <v>INF AL BANDO POLICIA Y BUEN GO</v>
          </cell>
          <cell r="C5">
            <v>1135</v>
          </cell>
        </row>
        <row r="6">
          <cell r="A6">
            <v>508</v>
          </cell>
          <cell r="B6" t="str">
            <v>INF LEY DE TRANSITO Y SU REGLA</v>
          </cell>
          <cell r="C6">
            <v>930.5</v>
          </cell>
        </row>
      </sheetData>
      <sheetData sheetId="139" refreshError="1">
        <row r="1">
          <cell r="A1">
            <v>1</v>
          </cell>
          <cell r="B1" t="str">
            <v>IMPTO. PREDIAL URBANO CORRIENT</v>
          </cell>
          <cell r="C1">
            <v>18943.54</v>
          </cell>
        </row>
        <row r="2">
          <cell r="A2">
            <v>2</v>
          </cell>
          <cell r="B2" t="str">
            <v>IMPTO. PREDIAL RUSTICO CORRIEN</v>
          </cell>
          <cell r="C2">
            <v>1093.75</v>
          </cell>
        </row>
        <row r="3">
          <cell r="A3">
            <v>4</v>
          </cell>
          <cell r="B3" t="str">
            <v>RECARGOS *3%*</v>
          </cell>
          <cell r="C3">
            <v>7255.76</v>
          </cell>
        </row>
        <row r="4">
          <cell r="A4">
            <v>7</v>
          </cell>
          <cell r="B4" t="str">
            <v>IMPTO. PREDIAL URBANO REZAGO</v>
          </cell>
          <cell r="C4">
            <v>9517.0400000000009</v>
          </cell>
        </row>
        <row r="5">
          <cell r="A5">
            <v>13</v>
          </cell>
          <cell r="B5" t="str">
            <v>HONORARIOS DE COBRANZA</v>
          </cell>
          <cell r="C5">
            <v>1574.14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15152.64</v>
          </cell>
        </row>
        <row r="8">
          <cell r="A8">
            <v>106</v>
          </cell>
          <cell r="B8" t="str">
            <v>BILLARES Y BOLICHES</v>
          </cell>
          <cell r="C8">
            <v>246</v>
          </cell>
        </row>
        <row r="9">
          <cell r="A9">
            <v>107</v>
          </cell>
          <cell r="B9" t="str">
            <v>VIDEO JUEGOS Y FUT-BOLITOS</v>
          </cell>
          <cell r="C9">
            <v>445</v>
          </cell>
        </row>
        <row r="10">
          <cell r="A10">
            <v>110</v>
          </cell>
          <cell r="B10" t="str">
            <v>ESPECTACULOS PUBLICOS ESPORADI</v>
          </cell>
          <cell r="C10">
            <v>15862</v>
          </cell>
        </row>
        <row r="11">
          <cell r="A11">
            <v>200</v>
          </cell>
          <cell r="B11" t="str">
            <v>RASTRO</v>
          </cell>
          <cell r="C11">
            <v>3800</v>
          </cell>
        </row>
        <row r="12">
          <cell r="A12">
            <v>203</v>
          </cell>
          <cell r="B12" t="str">
            <v>PANTEONES CIUDAD</v>
          </cell>
          <cell r="C12">
            <v>3651.63</v>
          </cell>
        </row>
        <row r="13">
          <cell r="A13">
            <v>205</v>
          </cell>
          <cell r="B13" t="str">
            <v>ESTACIONAMIENTO MUSEO MOMIAS</v>
          </cell>
          <cell r="C13">
            <v>423</v>
          </cell>
        </row>
        <row r="14">
          <cell r="A14">
            <v>206</v>
          </cell>
          <cell r="B14" t="str">
            <v>ESTACIONAMIENTO MERCADO HIDALG</v>
          </cell>
          <cell r="C14">
            <v>768</v>
          </cell>
        </row>
        <row r="15">
          <cell r="A15">
            <v>210</v>
          </cell>
          <cell r="B15" t="str">
            <v>POR LIC. DE CONST. Y AMPLIACIO</v>
          </cell>
          <cell r="C15">
            <v>5177.75</v>
          </cell>
        </row>
        <row r="16">
          <cell r="A16">
            <v>211</v>
          </cell>
          <cell r="B16" t="str">
            <v>POR LIC DE REGULARIZACION DE C</v>
          </cell>
          <cell r="C16">
            <v>1832.44</v>
          </cell>
        </row>
        <row r="17">
          <cell r="A17">
            <v>217</v>
          </cell>
          <cell r="B17" t="str">
            <v>ANALISIS DE FAC PARA DIV LOT O</v>
          </cell>
          <cell r="C17">
            <v>1918.48</v>
          </cell>
        </row>
        <row r="18">
          <cell r="A18">
            <v>221</v>
          </cell>
          <cell r="B18" t="str">
            <v>LIC USO SUELO ALIN N. OFIC COM</v>
          </cell>
          <cell r="C18">
            <v>2264.4899999999998</v>
          </cell>
        </row>
        <row r="19">
          <cell r="A19">
            <v>227</v>
          </cell>
          <cell r="B19" t="str">
            <v>AVALUOS PRACT POR TESORERIA</v>
          </cell>
          <cell r="C19">
            <v>230</v>
          </cell>
        </row>
        <row r="20">
          <cell r="A20">
            <v>229</v>
          </cell>
          <cell r="B20" t="str">
            <v>CONSTANCIAS DE VALOR FISCAL</v>
          </cell>
          <cell r="C20">
            <v>2540.54</v>
          </cell>
        </row>
        <row r="21">
          <cell r="A21">
            <v>244</v>
          </cell>
          <cell r="B21" t="str">
            <v>EXP DE LIC O PERM P/ ESTAB DE</v>
          </cell>
          <cell r="C21">
            <v>1506.62</v>
          </cell>
        </row>
        <row r="22">
          <cell r="A22">
            <v>248</v>
          </cell>
          <cell r="B22" t="str">
            <v>ESTACIONAMIENTO EX. EST. FERRO</v>
          </cell>
          <cell r="C22">
            <v>1926</v>
          </cell>
        </row>
        <row r="23">
          <cell r="A23">
            <v>253</v>
          </cell>
          <cell r="B23" t="str">
            <v>ESTACIONAMIENTO EMBAJADORAS  (</v>
          </cell>
          <cell r="C23">
            <v>2300</v>
          </cell>
        </row>
        <row r="24">
          <cell r="A24">
            <v>254</v>
          </cell>
          <cell r="B24" t="str">
            <v>POR CERTIF.TERMINO DE OBRA</v>
          </cell>
          <cell r="C24">
            <v>66.59</v>
          </cell>
        </row>
        <row r="25">
          <cell r="A25">
            <v>256</v>
          </cell>
          <cell r="B25" t="str">
            <v>POR ALINEAM. N° USO HABIT</v>
          </cell>
          <cell r="C25">
            <v>4618.95</v>
          </cell>
        </row>
        <row r="26">
          <cell r="A26">
            <v>265</v>
          </cell>
          <cell r="B26" t="str">
            <v>DERECHOS POR OTROS SERV. TRANS</v>
          </cell>
          <cell r="C26">
            <v>5298.46</v>
          </cell>
        </row>
        <row r="27">
          <cell r="A27">
            <v>272</v>
          </cell>
          <cell r="B27" t="str">
            <v>PENSION EST. EX ESTACION DEL F</v>
          </cell>
          <cell r="C27">
            <v>709.8</v>
          </cell>
        </row>
        <row r="28">
          <cell r="A28">
            <v>273</v>
          </cell>
          <cell r="B28" t="str">
            <v>PENSION EST. JARDIN EMBAJADORA</v>
          </cell>
          <cell r="C28">
            <v>1801.8</v>
          </cell>
        </row>
        <row r="29">
          <cell r="A29">
            <v>274</v>
          </cell>
          <cell r="B29" t="str">
            <v>EXTENSION DE HORARIO</v>
          </cell>
          <cell r="C29">
            <v>6125.4</v>
          </cell>
        </row>
        <row r="30">
          <cell r="A30">
            <v>276</v>
          </cell>
          <cell r="B30" t="str">
            <v>CONSTANCIAS DIRECCION DE TRANS</v>
          </cell>
          <cell r="C30">
            <v>383.7</v>
          </cell>
        </row>
        <row r="31">
          <cell r="A31">
            <v>277</v>
          </cell>
          <cell r="B31" t="str">
            <v>SERVICIOS ACCESO A LA INFORMAC</v>
          </cell>
          <cell r="C31">
            <v>13.86</v>
          </cell>
        </row>
        <row r="32">
          <cell r="A32">
            <v>278</v>
          </cell>
          <cell r="B32" t="str">
            <v>CONSTANCIAS QUE EXPIDAN LAS DE</v>
          </cell>
          <cell r="C32">
            <v>767.4</v>
          </cell>
        </row>
        <row r="33">
          <cell r="A33">
            <v>286</v>
          </cell>
          <cell r="B33" t="str">
            <v>PERMISO SUPLETORIO DE TRANSPOR</v>
          </cell>
          <cell r="C33">
            <v>430.16</v>
          </cell>
        </row>
        <row r="34">
          <cell r="A34">
            <v>288</v>
          </cell>
          <cell r="B34" t="str">
            <v>ANALISIS DE RIESGOS</v>
          </cell>
          <cell r="C34">
            <v>476.17</v>
          </cell>
        </row>
        <row r="35">
          <cell r="A35">
            <v>289</v>
          </cell>
          <cell r="B35" t="str">
            <v>CONFORMIDAD PARA QUEMA DE FUEG</v>
          </cell>
          <cell r="C35">
            <v>115.74</v>
          </cell>
        </row>
        <row r="36">
          <cell r="A36">
            <v>293</v>
          </cell>
          <cell r="B36" t="str">
            <v>SERVICIOS EXTRAORDINARIOS</v>
          </cell>
          <cell r="C36">
            <v>296.89</v>
          </cell>
        </row>
        <row r="37">
          <cell r="A37">
            <v>295</v>
          </cell>
          <cell r="B37" t="str">
            <v>CONSTANCIA DE UBICACION DE PRE</v>
          </cell>
          <cell r="C37">
            <v>231.54</v>
          </cell>
        </row>
        <row r="38">
          <cell r="A38">
            <v>405</v>
          </cell>
          <cell r="B38" t="str">
            <v>CENTRO DE CONVIVENCIA EL ENCIN</v>
          </cell>
          <cell r="C38">
            <v>234</v>
          </cell>
        </row>
        <row r="39">
          <cell r="A39">
            <v>407</v>
          </cell>
          <cell r="B39" t="str">
            <v>MUSEO MOMIAS</v>
          </cell>
          <cell r="C39">
            <v>29885</v>
          </cell>
        </row>
        <row r="40">
          <cell r="A40">
            <v>408</v>
          </cell>
          <cell r="B40" t="str">
            <v>SALON CULTO A LA MUERTE</v>
          </cell>
          <cell r="C40">
            <v>1020</v>
          </cell>
        </row>
        <row r="41">
          <cell r="A41">
            <v>410</v>
          </cell>
          <cell r="B41" t="str">
            <v>MONUMENTO AL PIPILA</v>
          </cell>
          <cell r="C41">
            <v>540</v>
          </cell>
        </row>
        <row r="42">
          <cell r="A42">
            <v>411</v>
          </cell>
          <cell r="B42" t="str">
            <v>MERCADO HIDALGO</v>
          </cell>
          <cell r="C42">
            <v>515</v>
          </cell>
        </row>
        <row r="43">
          <cell r="A43">
            <v>412</v>
          </cell>
          <cell r="B43" t="str">
            <v>MERCADO EMBAJADORAS</v>
          </cell>
          <cell r="C43">
            <v>330</v>
          </cell>
        </row>
        <row r="44">
          <cell r="A44">
            <v>426</v>
          </cell>
          <cell r="B44" t="str">
            <v>AREAS OCUP POR HOT, REST, BARE</v>
          </cell>
          <cell r="C44">
            <v>1559.79</v>
          </cell>
        </row>
        <row r="45">
          <cell r="A45">
            <v>428</v>
          </cell>
          <cell r="B45" t="str">
            <v>COMERCIANTES SEMIFIJOS</v>
          </cell>
          <cell r="C45">
            <v>12809.18</v>
          </cell>
        </row>
        <row r="46">
          <cell r="A46">
            <v>429</v>
          </cell>
          <cell r="B46" t="str">
            <v>VTA DE INMUEBLES PROP DEL MPIO</v>
          </cell>
          <cell r="C46">
            <v>22250</v>
          </cell>
        </row>
        <row r="47">
          <cell r="A47">
            <v>433</v>
          </cell>
          <cell r="B47" t="str">
            <v>SOBRANTES</v>
          </cell>
          <cell r="C47">
            <v>60.77</v>
          </cell>
        </row>
        <row r="48">
          <cell r="A48">
            <v>437</v>
          </cell>
          <cell r="B48" t="str">
            <v>SANITARIOS MDO. EMBAJADORAS</v>
          </cell>
          <cell r="C48">
            <v>876</v>
          </cell>
        </row>
        <row r="49">
          <cell r="A49">
            <v>438</v>
          </cell>
          <cell r="B49" t="str">
            <v>SANITARIOS MDO. HIDALGO</v>
          </cell>
          <cell r="C49">
            <v>1380</v>
          </cell>
        </row>
        <row r="50">
          <cell r="A50">
            <v>440</v>
          </cell>
          <cell r="B50" t="str">
            <v>SANITARIOS PLAZUELA LOS ANGELE</v>
          </cell>
          <cell r="C50">
            <v>7550</v>
          </cell>
        </row>
        <row r="51">
          <cell r="A51">
            <v>443</v>
          </cell>
          <cell r="B51" t="str">
            <v>SANITARIOS FERROCARRIL</v>
          </cell>
          <cell r="C51">
            <v>428</v>
          </cell>
        </row>
        <row r="52">
          <cell r="A52">
            <v>445</v>
          </cell>
          <cell r="B52" t="str">
            <v>SANITARIOS MUSEO MOMIAS</v>
          </cell>
          <cell r="C52">
            <v>356</v>
          </cell>
        </row>
        <row r="53">
          <cell r="A53">
            <v>454</v>
          </cell>
          <cell r="B53" t="str">
            <v>FIESTAS TRADICIONALES</v>
          </cell>
          <cell r="C53">
            <v>142</v>
          </cell>
        </row>
        <row r="54">
          <cell r="A54">
            <v>470</v>
          </cell>
          <cell r="B54" t="str">
            <v>LOCALES ESTACION</v>
          </cell>
          <cell r="C54">
            <v>295</v>
          </cell>
        </row>
        <row r="55">
          <cell r="A55">
            <v>471</v>
          </cell>
          <cell r="B55" t="str">
            <v>SANITARIOS PARDO</v>
          </cell>
          <cell r="C55">
            <v>1500</v>
          </cell>
        </row>
        <row r="56">
          <cell r="A56">
            <v>472</v>
          </cell>
          <cell r="B56" t="str">
            <v>MERCADO GAVIRA</v>
          </cell>
          <cell r="C56">
            <v>720</v>
          </cell>
        </row>
        <row r="57">
          <cell r="A57">
            <v>479</v>
          </cell>
          <cell r="B57" t="str">
            <v>COMERCIANTES AMBULANTES</v>
          </cell>
          <cell r="C57">
            <v>588</v>
          </cell>
        </row>
        <row r="58">
          <cell r="A58">
            <v>482</v>
          </cell>
          <cell r="B58" t="str">
            <v>CALLEJONEADAS</v>
          </cell>
          <cell r="C58">
            <v>927</v>
          </cell>
        </row>
        <row r="59">
          <cell r="A59">
            <v>484</v>
          </cell>
          <cell r="B59" t="str">
            <v>PERMISO PARA ESPECTÁCULOS O CE</v>
          </cell>
          <cell r="C59">
            <v>3553</v>
          </cell>
        </row>
        <row r="60">
          <cell r="A60">
            <v>491</v>
          </cell>
          <cell r="B60" t="str">
            <v>ESTRUCTURAS, CONSTRUCCIONES O</v>
          </cell>
          <cell r="C60">
            <v>99</v>
          </cell>
        </row>
        <row r="61">
          <cell r="A61">
            <v>497</v>
          </cell>
          <cell r="B61" t="str">
            <v>CENTRO ADOC</v>
          </cell>
          <cell r="C61">
            <v>200</v>
          </cell>
        </row>
        <row r="62">
          <cell r="A62">
            <v>502</v>
          </cell>
          <cell r="B62" t="str">
            <v>RECARGOS OTROS IMPTOS Y DERECH</v>
          </cell>
          <cell r="C62">
            <v>1637.9</v>
          </cell>
        </row>
        <row r="63">
          <cell r="A63">
            <v>504</v>
          </cell>
          <cell r="B63" t="str">
            <v>AVISO EXTEMP TERM DE OBRA</v>
          </cell>
          <cell r="C63">
            <v>1067</v>
          </cell>
        </row>
        <row r="64">
          <cell r="A64">
            <v>507</v>
          </cell>
          <cell r="B64" t="str">
            <v>INF AL BANDO POLICIA Y BUEN GO</v>
          </cell>
          <cell r="C64">
            <v>650</v>
          </cell>
        </row>
        <row r="65">
          <cell r="A65">
            <v>508</v>
          </cell>
          <cell r="B65" t="str">
            <v>INF LEY DE TRANSITO Y SU REGLA</v>
          </cell>
          <cell r="C65">
            <v>8239.5</v>
          </cell>
        </row>
        <row r="66">
          <cell r="A66">
            <v>509</v>
          </cell>
          <cell r="B66" t="str">
            <v>EXTEMP VERIFICACION AMB VEHICU</v>
          </cell>
          <cell r="C66">
            <v>1902</v>
          </cell>
        </row>
        <row r="67">
          <cell r="A67">
            <v>532</v>
          </cell>
          <cell r="B67" t="str">
            <v>FONDO INFRAEST SOCIAL MPAL.</v>
          </cell>
          <cell r="C67">
            <v>2645840</v>
          </cell>
        </row>
        <row r="68">
          <cell r="A68">
            <v>533</v>
          </cell>
          <cell r="B68" t="str">
            <v>FONDO PARA FORTALECIMIENTO MPA</v>
          </cell>
          <cell r="C68">
            <v>6440177</v>
          </cell>
        </row>
        <row r="69">
          <cell r="A69">
            <v>536</v>
          </cell>
          <cell r="B69" t="str">
            <v>PADRON DE PROVEEDORES</v>
          </cell>
          <cell r="C69">
            <v>618</v>
          </cell>
        </row>
        <row r="70">
          <cell r="A70">
            <v>888</v>
          </cell>
          <cell r="B70" t="str">
            <v>COBROS SIMAPAG</v>
          </cell>
          <cell r="C70">
            <v>2290</v>
          </cell>
        </row>
      </sheetData>
      <sheetData sheetId="140" refreshError="1">
        <row r="1">
          <cell r="A1">
            <v>1</v>
          </cell>
          <cell r="B1" t="str">
            <v>IMPTO. PREDIAL URBANO CORRIENT</v>
          </cell>
          <cell r="C1">
            <v>81489.8</v>
          </cell>
        </row>
        <row r="2">
          <cell r="A2">
            <v>2</v>
          </cell>
          <cell r="B2" t="str">
            <v>IMPTO. PREDIAL RUSTICO CORRIEN</v>
          </cell>
          <cell r="C2">
            <v>9233.42</v>
          </cell>
        </row>
        <row r="3">
          <cell r="A3">
            <v>4</v>
          </cell>
          <cell r="B3" t="str">
            <v>RECARGOS *3%*</v>
          </cell>
          <cell r="C3">
            <v>19239.98</v>
          </cell>
        </row>
        <row r="4">
          <cell r="A4">
            <v>7</v>
          </cell>
          <cell r="B4" t="str">
            <v>IMPTO. PREDIAL URBANO REZAGO</v>
          </cell>
          <cell r="C4">
            <v>22255.71</v>
          </cell>
        </row>
        <row r="5">
          <cell r="A5">
            <v>8</v>
          </cell>
          <cell r="B5" t="str">
            <v>IMPTO. PREDIAL RUSTICO REZAGO</v>
          </cell>
          <cell r="C5">
            <v>8905</v>
          </cell>
        </row>
        <row r="6">
          <cell r="A6">
            <v>13</v>
          </cell>
          <cell r="B6" t="str">
            <v>HONORARIOS DE COBRANZA</v>
          </cell>
          <cell r="C6">
            <v>4129.42</v>
          </cell>
        </row>
        <row r="7">
          <cell r="A7">
            <v>14</v>
          </cell>
          <cell r="B7" t="str">
            <v>C.O.A.*20%*</v>
          </cell>
          <cell r="C7">
            <v>198.5</v>
          </cell>
        </row>
        <row r="8">
          <cell r="A8">
            <v>103</v>
          </cell>
          <cell r="B8" t="str">
            <v>TRASLACION DE DOMINIO</v>
          </cell>
          <cell r="C8">
            <v>13476.11</v>
          </cell>
        </row>
        <row r="9">
          <cell r="A9">
            <v>104</v>
          </cell>
          <cell r="B9" t="str">
            <v>SOBRE DIVISION Y LOTIFICACION</v>
          </cell>
          <cell r="C9">
            <v>1686.62</v>
          </cell>
        </row>
        <row r="10">
          <cell r="A10">
            <v>106</v>
          </cell>
          <cell r="B10" t="str">
            <v>BILLARES Y BOLICHES</v>
          </cell>
          <cell r="C10">
            <v>1780</v>
          </cell>
        </row>
        <row r="11">
          <cell r="A11">
            <v>109</v>
          </cell>
          <cell r="B11" t="str">
            <v>TEATRO Y CIRCO</v>
          </cell>
          <cell r="C11">
            <v>179.2</v>
          </cell>
        </row>
        <row r="12">
          <cell r="A12">
            <v>200</v>
          </cell>
          <cell r="B12" t="str">
            <v>RASTRO</v>
          </cell>
          <cell r="C12">
            <v>4090.55</v>
          </cell>
        </row>
        <row r="13">
          <cell r="A13">
            <v>203</v>
          </cell>
          <cell r="B13" t="str">
            <v>PANTEONES CIUDAD</v>
          </cell>
          <cell r="C13">
            <v>1378.36</v>
          </cell>
        </row>
        <row r="14">
          <cell r="A14">
            <v>205</v>
          </cell>
          <cell r="B14" t="str">
            <v>ESTACIONAMIENTO MUSEO MOMIAS</v>
          </cell>
          <cell r="C14">
            <v>322</v>
          </cell>
        </row>
        <row r="15">
          <cell r="A15">
            <v>206</v>
          </cell>
          <cell r="B15" t="str">
            <v>ESTACIONAMIENTO MERCADO HIDALG</v>
          </cell>
          <cell r="C15">
            <v>864</v>
          </cell>
        </row>
        <row r="16">
          <cell r="A16">
            <v>210</v>
          </cell>
          <cell r="B16" t="str">
            <v>POR LIC. DE CONST. Y AMPLIACIO</v>
          </cell>
          <cell r="C16">
            <v>1663.73</v>
          </cell>
        </row>
        <row r="17">
          <cell r="A17">
            <v>212</v>
          </cell>
          <cell r="B17" t="str">
            <v>POR PRORROGAS DE LIC DE CONST</v>
          </cell>
          <cell r="C17">
            <v>77.959999999999994</v>
          </cell>
        </row>
        <row r="18">
          <cell r="A18">
            <v>217</v>
          </cell>
          <cell r="B18" t="str">
            <v>ANALISIS DE FAC PARA DIV LOT O</v>
          </cell>
          <cell r="C18">
            <v>479.62</v>
          </cell>
        </row>
        <row r="19">
          <cell r="A19">
            <v>221</v>
          </cell>
          <cell r="B19" t="str">
            <v>LIC USO SUELO ALIN N. OFIC COM</v>
          </cell>
          <cell r="C19">
            <v>523.34</v>
          </cell>
        </row>
        <row r="20">
          <cell r="A20">
            <v>227</v>
          </cell>
          <cell r="B20" t="str">
            <v>AVALUOS PRACT POR TESORERIA</v>
          </cell>
          <cell r="C20">
            <v>369</v>
          </cell>
        </row>
        <row r="21">
          <cell r="A21">
            <v>229</v>
          </cell>
          <cell r="B21" t="str">
            <v>CONSTANCIAS DE VALOR FISCAL</v>
          </cell>
          <cell r="C21">
            <v>2904</v>
          </cell>
        </row>
        <row r="22">
          <cell r="A22">
            <v>244</v>
          </cell>
          <cell r="B22" t="str">
            <v>EXP DE LIC O PERM P/ ESTAB DE</v>
          </cell>
          <cell r="C22">
            <v>314.5</v>
          </cell>
        </row>
        <row r="23">
          <cell r="A23">
            <v>248</v>
          </cell>
          <cell r="B23" t="str">
            <v>ESTACIONAMIENTO EX. EST. FERRO</v>
          </cell>
          <cell r="C23">
            <v>786</v>
          </cell>
        </row>
        <row r="24">
          <cell r="A24">
            <v>249</v>
          </cell>
          <cell r="B24" t="str">
            <v>REGUL. PROR.LIC.CONT.75% DER.</v>
          </cell>
          <cell r="C24">
            <v>221.4</v>
          </cell>
        </row>
        <row r="25">
          <cell r="A25">
            <v>252</v>
          </cell>
          <cell r="B25" t="str">
            <v>RESOLUCION DE IMPACTO AMBIENTA</v>
          </cell>
          <cell r="C25">
            <v>222.67</v>
          </cell>
        </row>
        <row r="26">
          <cell r="A26">
            <v>253</v>
          </cell>
          <cell r="B26" t="str">
            <v>ESTACIONAMIENTO EMBAJADORAS  (</v>
          </cell>
          <cell r="C26">
            <v>2218</v>
          </cell>
        </row>
        <row r="27">
          <cell r="A27">
            <v>254</v>
          </cell>
          <cell r="B27" t="str">
            <v>POR CERTIF.TERMINO DE OBRA</v>
          </cell>
          <cell r="C27">
            <v>745.46</v>
          </cell>
        </row>
        <row r="28">
          <cell r="A28">
            <v>256</v>
          </cell>
          <cell r="B28" t="str">
            <v>POR ALINEAM. N° USO HABIT</v>
          </cell>
          <cell r="C28">
            <v>4370.67</v>
          </cell>
        </row>
        <row r="29">
          <cell r="A29">
            <v>267</v>
          </cell>
          <cell r="B29" t="str">
            <v>CONSTANCIA  DE VERIFICACION PR</v>
          </cell>
          <cell r="C29">
            <v>135.86000000000001</v>
          </cell>
        </row>
        <row r="30">
          <cell r="A30">
            <v>268</v>
          </cell>
          <cell r="B30" t="str">
            <v>CASA DE LA CULTURA</v>
          </cell>
          <cell r="C30">
            <v>178.65</v>
          </cell>
        </row>
        <row r="31">
          <cell r="A31">
            <v>271</v>
          </cell>
          <cell r="B31" t="str">
            <v>PENSION EST. MUSEO DE MOMIAS</v>
          </cell>
          <cell r="C31">
            <v>382.2</v>
          </cell>
        </row>
        <row r="32">
          <cell r="A32">
            <v>272</v>
          </cell>
          <cell r="B32" t="str">
            <v>PENSION EST. EX ESTACION DEL F</v>
          </cell>
          <cell r="C32">
            <v>709.8</v>
          </cell>
        </row>
        <row r="33">
          <cell r="A33">
            <v>273</v>
          </cell>
          <cell r="B33" t="str">
            <v>PENSION EST. JARDIN EMBAJADORA</v>
          </cell>
          <cell r="C33">
            <v>382.2</v>
          </cell>
        </row>
        <row r="34">
          <cell r="A34">
            <v>274</v>
          </cell>
          <cell r="B34" t="str">
            <v>EXTENSION DE HORARIO</v>
          </cell>
          <cell r="C34">
            <v>2041.8</v>
          </cell>
        </row>
        <row r="35">
          <cell r="A35">
            <v>275</v>
          </cell>
          <cell r="B35" t="str">
            <v>CONSTANCIAS DIRECCION DE ECOLO</v>
          </cell>
          <cell r="C35">
            <v>76.739999999999995</v>
          </cell>
        </row>
        <row r="36">
          <cell r="A36">
            <v>276</v>
          </cell>
          <cell r="B36" t="str">
            <v>CONSTANCIAS DIRECCION DE TRANS</v>
          </cell>
          <cell r="C36">
            <v>537.17999999999995</v>
          </cell>
        </row>
        <row r="37">
          <cell r="A37">
            <v>278</v>
          </cell>
          <cell r="B37" t="str">
            <v>CONSTANCIAS QUE EXPIDAN LAS DE</v>
          </cell>
          <cell r="C37">
            <v>767.4</v>
          </cell>
        </row>
        <row r="38">
          <cell r="A38">
            <v>286</v>
          </cell>
          <cell r="B38" t="str">
            <v>PERMISO SUPLETORIO DE TRANSPOR</v>
          </cell>
          <cell r="C38">
            <v>90.56</v>
          </cell>
        </row>
        <row r="39">
          <cell r="A39">
            <v>291</v>
          </cell>
          <cell r="B39" t="str">
            <v>DICTAMEN DE FACTIBILIDAD PARA</v>
          </cell>
          <cell r="C39">
            <v>135.86000000000001</v>
          </cell>
        </row>
        <row r="40">
          <cell r="A40">
            <v>400</v>
          </cell>
          <cell r="B40" t="str">
            <v>LOCALES PRESA DE LA OLLA</v>
          </cell>
          <cell r="C40">
            <v>1228</v>
          </cell>
        </row>
        <row r="41">
          <cell r="A41">
            <v>405</v>
          </cell>
          <cell r="B41" t="str">
            <v>CENTRO DE CONVIVENCIA EL ENCIN</v>
          </cell>
          <cell r="C41">
            <v>1331</v>
          </cell>
        </row>
        <row r="42">
          <cell r="A42">
            <v>407</v>
          </cell>
          <cell r="B42" t="str">
            <v>MUSEO MOMIAS</v>
          </cell>
          <cell r="C42">
            <v>26152</v>
          </cell>
        </row>
        <row r="43">
          <cell r="A43">
            <v>408</v>
          </cell>
          <cell r="B43" t="str">
            <v>SALON CULTO A LA MUERTE</v>
          </cell>
          <cell r="C43">
            <v>555</v>
          </cell>
        </row>
        <row r="44">
          <cell r="A44">
            <v>410</v>
          </cell>
          <cell r="B44" t="str">
            <v>MONUMENTO AL PIPILA</v>
          </cell>
          <cell r="C44">
            <v>190</v>
          </cell>
        </row>
        <row r="45">
          <cell r="A45">
            <v>411</v>
          </cell>
          <cell r="B45" t="str">
            <v>MERCADO HIDALGO</v>
          </cell>
          <cell r="C45">
            <v>783.11</v>
          </cell>
        </row>
        <row r="46">
          <cell r="A46">
            <v>412</v>
          </cell>
          <cell r="B46" t="str">
            <v>MERCADO EMBAJADORAS</v>
          </cell>
          <cell r="C46">
            <v>8485.07</v>
          </cell>
        </row>
        <row r="47">
          <cell r="A47">
            <v>416</v>
          </cell>
          <cell r="B47" t="str">
            <v>MUSEO INTERACTIVO</v>
          </cell>
          <cell r="C47">
            <v>50</v>
          </cell>
        </row>
        <row r="48">
          <cell r="A48">
            <v>428</v>
          </cell>
          <cell r="B48" t="str">
            <v>COMERCIANTES SEMIFIJOS</v>
          </cell>
          <cell r="C48">
            <v>7858</v>
          </cell>
        </row>
        <row r="49">
          <cell r="A49">
            <v>433</v>
          </cell>
          <cell r="B49" t="str">
            <v>SOBRANTES</v>
          </cell>
          <cell r="C49">
            <v>4.3499999999999996</v>
          </cell>
        </row>
        <row r="50">
          <cell r="A50">
            <v>437</v>
          </cell>
          <cell r="B50" t="str">
            <v>SANITARIOS MDO. EMBAJADORAS</v>
          </cell>
          <cell r="C50">
            <v>724</v>
          </cell>
        </row>
        <row r="51">
          <cell r="A51">
            <v>438</v>
          </cell>
          <cell r="B51" t="str">
            <v>SANITARIOS MDO. HIDALGO</v>
          </cell>
          <cell r="C51">
            <v>1296</v>
          </cell>
        </row>
        <row r="52">
          <cell r="A52">
            <v>439</v>
          </cell>
          <cell r="B52" t="str">
            <v>SANITARIOS JARDIN REFORMA</v>
          </cell>
          <cell r="C52">
            <v>536</v>
          </cell>
        </row>
        <row r="53">
          <cell r="A53">
            <v>440</v>
          </cell>
          <cell r="B53" t="str">
            <v>SANITARIOS PLAZUELA LOS ANGELE</v>
          </cell>
          <cell r="C53">
            <v>7550</v>
          </cell>
        </row>
        <row r="54">
          <cell r="A54">
            <v>443</v>
          </cell>
          <cell r="B54" t="str">
            <v>SANITARIOS FERROCARRIL</v>
          </cell>
          <cell r="C54">
            <v>760</v>
          </cell>
        </row>
        <row r="55">
          <cell r="A55">
            <v>445</v>
          </cell>
          <cell r="B55" t="str">
            <v>SANITARIOS MUSEO MOMIAS</v>
          </cell>
          <cell r="C55">
            <v>352</v>
          </cell>
        </row>
        <row r="56">
          <cell r="A56">
            <v>447</v>
          </cell>
          <cell r="B56" t="str">
            <v>LAS CALAS</v>
          </cell>
          <cell r="C56">
            <v>190</v>
          </cell>
        </row>
        <row r="57">
          <cell r="A57">
            <v>457</v>
          </cell>
          <cell r="B57" t="str">
            <v>CASETAS DE  REVISTAS</v>
          </cell>
          <cell r="C57">
            <v>184</v>
          </cell>
        </row>
        <row r="58">
          <cell r="A58">
            <v>458</v>
          </cell>
          <cell r="B58" t="str">
            <v>AMPLIACION DE HORARIO BILLARES</v>
          </cell>
          <cell r="C58">
            <v>944</v>
          </cell>
        </row>
        <row r="59">
          <cell r="A59">
            <v>470</v>
          </cell>
          <cell r="B59" t="str">
            <v>LOCALES ESTACION</v>
          </cell>
          <cell r="C59">
            <v>296</v>
          </cell>
        </row>
        <row r="60">
          <cell r="A60">
            <v>471</v>
          </cell>
          <cell r="B60" t="str">
            <v>SANITARIOS PARDO</v>
          </cell>
          <cell r="C60">
            <v>1500</v>
          </cell>
        </row>
        <row r="61">
          <cell r="A61">
            <v>472</v>
          </cell>
          <cell r="B61" t="str">
            <v>MERCADO GAVIRA</v>
          </cell>
          <cell r="C61">
            <v>720</v>
          </cell>
        </row>
        <row r="62">
          <cell r="A62">
            <v>479</v>
          </cell>
          <cell r="B62" t="str">
            <v>COMERCIANTES AMBULANTES</v>
          </cell>
          <cell r="C62">
            <v>168</v>
          </cell>
        </row>
        <row r="63">
          <cell r="A63">
            <v>482</v>
          </cell>
          <cell r="B63" t="str">
            <v>CALLEJONEADAS</v>
          </cell>
          <cell r="C63">
            <v>1545</v>
          </cell>
        </row>
        <row r="64">
          <cell r="A64">
            <v>484</v>
          </cell>
          <cell r="B64" t="str">
            <v>PERMISO PARA ESPECTÁCULOS O CE</v>
          </cell>
          <cell r="C64">
            <v>627</v>
          </cell>
        </row>
        <row r="65">
          <cell r="A65">
            <v>485</v>
          </cell>
          <cell r="B65" t="str">
            <v>SELLADO DE BOLETOS</v>
          </cell>
          <cell r="C65">
            <v>225</v>
          </cell>
        </row>
        <row r="66">
          <cell r="A66">
            <v>487</v>
          </cell>
          <cell r="B66" t="str">
            <v>COLOCACION DE LUMINARIA O LAMP</v>
          </cell>
          <cell r="C66">
            <v>2083</v>
          </cell>
        </row>
        <row r="67">
          <cell r="A67">
            <v>502</v>
          </cell>
          <cell r="B67" t="str">
            <v>RECARGOS OTROS IMPTOS Y DERECH</v>
          </cell>
          <cell r="C67">
            <v>4561.83</v>
          </cell>
        </row>
        <row r="68">
          <cell r="A68">
            <v>503</v>
          </cell>
          <cell r="B68" t="str">
            <v>AVISO EXTEMP TRASLACION DE DOM</v>
          </cell>
          <cell r="C68">
            <v>1477.5</v>
          </cell>
        </row>
        <row r="69">
          <cell r="A69">
            <v>504</v>
          </cell>
          <cell r="B69" t="str">
            <v>AVISO EXTEMP TERM DE OBRA</v>
          </cell>
          <cell r="C69">
            <v>495</v>
          </cell>
        </row>
        <row r="70">
          <cell r="A70">
            <v>507</v>
          </cell>
          <cell r="B70" t="str">
            <v>INF AL BANDO POLICIA Y BUEN GO</v>
          </cell>
          <cell r="C70">
            <v>1820</v>
          </cell>
        </row>
        <row r="71">
          <cell r="A71">
            <v>508</v>
          </cell>
          <cell r="B71" t="str">
            <v>INF LEY DE TRANSITO Y SU REGLA</v>
          </cell>
          <cell r="C71">
            <v>10651</v>
          </cell>
        </row>
        <row r="72">
          <cell r="A72">
            <v>509</v>
          </cell>
          <cell r="B72" t="str">
            <v>EXTEMP VERIFICACION AMB VEHICU</v>
          </cell>
          <cell r="C72">
            <v>281</v>
          </cell>
        </row>
        <row r="73">
          <cell r="A73">
            <v>532</v>
          </cell>
          <cell r="B73" t="str">
            <v>FONDO INFRAEST SOCIAL MPAL.</v>
          </cell>
          <cell r="C73">
            <v>2645840</v>
          </cell>
        </row>
        <row r="74">
          <cell r="A74">
            <v>533</v>
          </cell>
          <cell r="B74" t="str">
            <v>FONDO PARA FORTALECIMIENTO MPA</v>
          </cell>
          <cell r="C74">
            <v>6440177</v>
          </cell>
        </row>
        <row r="75">
          <cell r="A75">
            <v>536</v>
          </cell>
          <cell r="B75" t="str">
            <v>PADRON DE PROVEEDORES</v>
          </cell>
          <cell r="C75">
            <v>927</v>
          </cell>
        </row>
        <row r="76">
          <cell r="A76">
            <v>806</v>
          </cell>
          <cell r="B76" t="str">
            <v>EXCEDENTES PAGADOS</v>
          </cell>
          <cell r="C76">
            <v>100.51</v>
          </cell>
        </row>
        <row r="77">
          <cell r="A77">
            <v>888</v>
          </cell>
          <cell r="B77" t="str">
            <v>COBROS SIMAPAG</v>
          </cell>
          <cell r="C77">
            <v>3286</v>
          </cell>
        </row>
      </sheetData>
      <sheetData sheetId="141" refreshError="1">
        <row r="1">
          <cell r="A1">
            <v>1</v>
          </cell>
          <cell r="B1" t="str">
            <v>IMPTO. PREDIAL URBANO CORRIENT</v>
          </cell>
          <cell r="C1">
            <v>627</v>
          </cell>
        </row>
        <row r="2">
          <cell r="A2">
            <v>4</v>
          </cell>
          <cell r="B2" t="str">
            <v>RECARGOS *3%*</v>
          </cell>
          <cell r="C2">
            <v>18.809999999999999</v>
          </cell>
        </row>
        <row r="3">
          <cell r="A3">
            <v>203</v>
          </cell>
          <cell r="B3" t="str">
            <v>PANTEONES CIUDAD</v>
          </cell>
          <cell r="C3">
            <v>1971.04</v>
          </cell>
        </row>
        <row r="4">
          <cell r="A4">
            <v>433</v>
          </cell>
          <cell r="B4" t="str">
            <v>SOBRANTES</v>
          </cell>
          <cell r="C4">
            <v>0.65</v>
          </cell>
        </row>
        <row r="5">
          <cell r="A5">
            <v>447</v>
          </cell>
          <cell r="B5" t="str">
            <v>LAS CALAS</v>
          </cell>
          <cell r="C5">
            <v>800</v>
          </cell>
        </row>
        <row r="6">
          <cell r="A6">
            <v>507</v>
          </cell>
          <cell r="B6" t="str">
            <v>INF AL BANDO POLICIA Y BUEN GO</v>
          </cell>
          <cell r="C6">
            <v>1750</v>
          </cell>
        </row>
        <row r="7">
          <cell r="A7">
            <v>508</v>
          </cell>
          <cell r="B7" t="str">
            <v>INF LEY DE TRANSITO Y SU REGLA</v>
          </cell>
          <cell r="C7">
            <v>3028.5</v>
          </cell>
        </row>
      </sheetData>
      <sheetData sheetId="142" refreshError="1">
        <row r="1">
          <cell r="A1">
            <v>203</v>
          </cell>
          <cell r="B1" t="str">
            <v>PANTEONES CIUDAD</v>
          </cell>
          <cell r="C1">
            <v>2756.72</v>
          </cell>
        </row>
        <row r="2">
          <cell r="A2">
            <v>204</v>
          </cell>
          <cell r="B2" t="str">
            <v>PANTEONES COMUNIDADES</v>
          </cell>
          <cell r="C2">
            <v>579.6</v>
          </cell>
        </row>
        <row r="3">
          <cell r="A3">
            <v>433</v>
          </cell>
          <cell r="B3" t="str">
            <v>SOBRANTES</v>
          </cell>
          <cell r="C3">
            <v>1.18</v>
          </cell>
        </row>
        <row r="4">
          <cell r="A4">
            <v>447</v>
          </cell>
          <cell r="B4" t="str">
            <v>LAS CALAS</v>
          </cell>
          <cell r="C4">
            <v>200</v>
          </cell>
        </row>
        <row r="5">
          <cell r="A5">
            <v>507</v>
          </cell>
          <cell r="B5" t="str">
            <v>INF AL BANDO POLICIA Y BUEN GO</v>
          </cell>
          <cell r="C5">
            <v>5350</v>
          </cell>
        </row>
        <row r="6">
          <cell r="A6">
            <v>508</v>
          </cell>
          <cell r="B6" t="str">
            <v>INF LEY DE TRANSITO Y SU REGLA</v>
          </cell>
          <cell r="C6">
            <v>5258</v>
          </cell>
        </row>
      </sheetData>
      <sheetData sheetId="143" refreshError="1">
        <row r="1">
          <cell r="A1">
            <v>1</v>
          </cell>
          <cell r="B1" t="str">
            <v>IMPTO. PREDIAL URBANO CORRIENT</v>
          </cell>
          <cell r="C1">
            <v>10849.75</v>
          </cell>
        </row>
        <row r="2">
          <cell r="A2">
            <v>2</v>
          </cell>
          <cell r="B2" t="str">
            <v>IMPTO. PREDIAL RUSTICO CORRIEN</v>
          </cell>
          <cell r="C2">
            <v>451.75</v>
          </cell>
        </row>
        <row r="3">
          <cell r="A3">
            <v>4</v>
          </cell>
          <cell r="B3" t="str">
            <v>RECARGOS 3%</v>
          </cell>
          <cell r="C3">
            <v>7665.72</v>
          </cell>
        </row>
        <row r="4">
          <cell r="A4">
            <v>7</v>
          </cell>
          <cell r="B4" t="str">
            <v>IMPTO. PREDIAL URBANO REZAGO</v>
          </cell>
          <cell r="C4">
            <v>10538.33</v>
          </cell>
        </row>
        <row r="5">
          <cell r="A5">
            <v>13</v>
          </cell>
          <cell r="B5" t="str">
            <v>HONORARIOS DE COBRANZA</v>
          </cell>
          <cell r="C5">
            <v>959.49</v>
          </cell>
        </row>
        <row r="6">
          <cell r="A6">
            <v>103</v>
          </cell>
          <cell r="B6" t="str">
            <v>TRASLACION DE DOMINIO</v>
          </cell>
          <cell r="C6">
            <v>8284.06</v>
          </cell>
        </row>
        <row r="7">
          <cell r="A7">
            <v>104</v>
          </cell>
          <cell r="B7" t="str">
            <v>SOBRE DIVISION Y LOTIFICACION</v>
          </cell>
          <cell r="C7">
            <v>7465.86</v>
          </cell>
        </row>
        <row r="8">
          <cell r="A8">
            <v>200</v>
          </cell>
          <cell r="B8" t="str">
            <v>RASTRO</v>
          </cell>
          <cell r="C8">
            <v>3089.76</v>
          </cell>
        </row>
        <row r="9">
          <cell r="A9">
            <v>203</v>
          </cell>
          <cell r="B9" t="str">
            <v>PANTEONES CIUDAD</v>
          </cell>
          <cell r="C9">
            <v>1091.1600000000001</v>
          </cell>
        </row>
        <row r="10">
          <cell r="A10">
            <v>204</v>
          </cell>
          <cell r="B10" t="str">
            <v>PANTEONES COMUNIDADES</v>
          </cell>
          <cell r="C10">
            <v>289.8</v>
          </cell>
        </row>
        <row r="11">
          <cell r="A11">
            <v>205</v>
          </cell>
          <cell r="B11" t="str">
            <v>ESTACIONAMIENTO MUSEO MOMIAS</v>
          </cell>
          <cell r="C11">
            <v>357</v>
          </cell>
        </row>
        <row r="12">
          <cell r="A12">
            <v>206</v>
          </cell>
          <cell r="B12" t="str">
            <v>ESTACIONAMIENTO MERCADO HIDALG</v>
          </cell>
          <cell r="C12">
            <v>840</v>
          </cell>
        </row>
        <row r="13">
          <cell r="A13">
            <v>210</v>
          </cell>
          <cell r="B13" t="str">
            <v>POR LIC. DE CONST. Y AMPLIACIO</v>
          </cell>
          <cell r="C13">
            <v>6484.45</v>
          </cell>
        </row>
        <row r="14">
          <cell r="A14">
            <v>211</v>
          </cell>
          <cell r="B14" t="str">
            <v>POR LIC DE REGULARIZACION DE C</v>
          </cell>
          <cell r="C14">
            <v>23436.25</v>
          </cell>
        </row>
        <row r="15">
          <cell r="A15">
            <v>217</v>
          </cell>
          <cell r="B15" t="str">
            <v>ANALISIS DE FAC PARA DIV LOT O</v>
          </cell>
          <cell r="C15">
            <v>959.24</v>
          </cell>
        </row>
        <row r="16">
          <cell r="A16">
            <v>221</v>
          </cell>
          <cell r="B16" t="str">
            <v>LIC USO SUELO ALIN N. OFIC COM</v>
          </cell>
          <cell r="C16">
            <v>1509.66</v>
          </cell>
        </row>
        <row r="17">
          <cell r="A17">
            <v>229</v>
          </cell>
          <cell r="B17" t="str">
            <v>CONSTANCIAS DE VALOR FISCAL</v>
          </cell>
          <cell r="C17">
            <v>2056.54</v>
          </cell>
        </row>
        <row r="18">
          <cell r="A18">
            <v>244</v>
          </cell>
          <cell r="B18" t="str">
            <v>EXP DE LIC O PERM P/ ESTAB DE</v>
          </cell>
          <cell r="C18">
            <v>979.69</v>
          </cell>
        </row>
        <row r="19">
          <cell r="A19">
            <v>248</v>
          </cell>
          <cell r="B19" t="str">
            <v>ESTACIONAMIENTO EX. EST. FERRO</v>
          </cell>
          <cell r="C19">
            <v>309</v>
          </cell>
        </row>
        <row r="20">
          <cell r="A20">
            <v>252</v>
          </cell>
          <cell r="B20" t="str">
            <v>RESOLUCION DE IMPACTO AMBIENTA</v>
          </cell>
          <cell r="C20">
            <v>298.14999999999998</v>
          </cell>
        </row>
        <row r="21">
          <cell r="A21">
            <v>253</v>
          </cell>
          <cell r="B21" t="str">
            <v>ESTACIONAMIENTO EMBAJADORAS  (</v>
          </cell>
          <cell r="C21">
            <v>1885</v>
          </cell>
        </row>
        <row r="22">
          <cell r="A22">
            <v>256</v>
          </cell>
          <cell r="B22" t="str">
            <v>POR ALINEAM. N° USO HABIT</v>
          </cell>
          <cell r="C22">
            <v>5227.1099999999997</v>
          </cell>
        </row>
        <row r="23">
          <cell r="A23">
            <v>266</v>
          </cell>
          <cell r="B23" t="str">
            <v>DICTAMEN DE FACTIBILIDAD PROTE</v>
          </cell>
          <cell r="C23">
            <v>407.6</v>
          </cell>
        </row>
        <row r="24">
          <cell r="A24">
            <v>268</v>
          </cell>
          <cell r="B24" t="str">
            <v>CASA DE LA CULTURA</v>
          </cell>
          <cell r="C24">
            <v>446.61</v>
          </cell>
        </row>
        <row r="25">
          <cell r="A25">
            <v>274</v>
          </cell>
          <cell r="B25" t="str">
            <v>EXTENSION DE HORARIO</v>
          </cell>
          <cell r="C25">
            <v>4083.6</v>
          </cell>
        </row>
        <row r="26">
          <cell r="A26">
            <v>276</v>
          </cell>
          <cell r="B26" t="str">
            <v>CONSTANCIAS DIRECCION DE TRANS</v>
          </cell>
          <cell r="C26">
            <v>1151.0999999999999</v>
          </cell>
        </row>
        <row r="27">
          <cell r="A27">
            <v>278</v>
          </cell>
          <cell r="B27" t="str">
            <v>CONSTANCIAS QUE EXPIDAN LAS DE</v>
          </cell>
          <cell r="C27">
            <v>920.88</v>
          </cell>
        </row>
        <row r="28">
          <cell r="A28">
            <v>286</v>
          </cell>
          <cell r="B28" t="str">
            <v>PERMISO SUPLETORIO DE TRANSPOR</v>
          </cell>
          <cell r="C28">
            <v>611.28</v>
          </cell>
        </row>
        <row r="29">
          <cell r="A29">
            <v>288</v>
          </cell>
          <cell r="B29" t="str">
            <v>ANALISIS DE RIESGOS</v>
          </cell>
          <cell r="C29">
            <v>476.17</v>
          </cell>
        </row>
        <row r="30">
          <cell r="A30">
            <v>295</v>
          </cell>
          <cell r="B30" t="str">
            <v>CONSTANCIA DE UBICACION DE PRE</v>
          </cell>
          <cell r="C30">
            <v>231.54</v>
          </cell>
        </row>
        <row r="31">
          <cell r="A31">
            <v>405</v>
          </cell>
          <cell r="B31" t="str">
            <v>CENTRO DE CONVIVENCIA EL ENCIN</v>
          </cell>
          <cell r="C31">
            <v>243</v>
          </cell>
        </row>
        <row r="32">
          <cell r="A32">
            <v>407</v>
          </cell>
          <cell r="B32" t="str">
            <v>MUSEO MOMIAS</v>
          </cell>
          <cell r="C32">
            <v>22105</v>
          </cell>
        </row>
        <row r="33">
          <cell r="A33">
            <v>408</v>
          </cell>
          <cell r="B33" t="str">
            <v>SALON CULTO A LA MUERTE</v>
          </cell>
          <cell r="C33">
            <v>810</v>
          </cell>
        </row>
        <row r="34">
          <cell r="A34">
            <v>410</v>
          </cell>
          <cell r="B34" t="str">
            <v>MONUMENTO AL PIPILA</v>
          </cell>
          <cell r="C34">
            <v>300</v>
          </cell>
        </row>
        <row r="35">
          <cell r="A35">
            <v>414</v>
          </cell>
          <cell r="B35" t="str">
            <v>OTROS PRODUCTOS</v>
          </cell>
          <cell r="C35">
            <v>8.6999999999999993</v>
          </cell>
        </row>
        <row r="36">
          <cell r="A36">
            <v>426</v>
          </cell>
          <cell r="B36" t="str">
            <v>AREAS OCUP POR HOT, REST, BARE</v>
          </cell>
          <cell r="C36">
            <v>13877.4</v>
          </cell>
        </row>
        <row r="37">
          <cell r="A37">
            <v>428</v>
          </cell>
          <cell r="B37" t="str">
            <v>COMERCIANTES SEMIFIJOS</v>
          </cell>
          <cell r="C37">
            <v>2085</v>
          </cell>
        </row>
        <row r="38">
          <cell r="A38">
            <v>433</v>
          </cell>
          <cell r="B38" t="str">
            <v>SOBRANTES</v>
          </cell>
          <cell r="C38">
            <v>15.08</v>
          </cell>
        </row>
        <row r="39">
          <cell r="A39">
            <v>437</v>
          </cell>
          <cell r="B39" t="str">
            <v>SANITARIOS MDO. EMBAJADORAS</v>
          </cell>
          <cell r="C39">
            <v>788</v>
          </cell>
        </row>
        <row r="40">
          <cell r="A40">
            <v>438</v>
          </cell>
          <cell r="B40" t="str">
            <v>SANITARIOS MDO. HIDALGO</v>
          </cell>
          <cell r="C40">
            <v>1272</v>
          </cell>
        </row>
        <row r="41">
          <cell r="A41">
            <v>439</v>
          </cell>
          <cell r="B41" t="str">
            <v>SANITARIOS JARDIN REFORMA</v>
          </cell>
          <cell r="C41">
            <v>608</v>
          </cell>
        </row>
        <row r="42">
          <cell r="A42">
            <v>443</v>
          </cell>
          <cell r="B42" t="str">
            <v>SANITARIOS FERROCARRIL</v>
          </cell>
          <cell r="C42">
            <v>584</v>
          </cell>
        </row>
        <row r="43">
          <cell r="A43">
            <v>445</v>
          </cell>
          <cell r="B43" t="str">
            <v>SANITARIOS MUSEO MOMIAS</v>
          </cell>
          <cell r="C43">
            <v>400</v>
          </cell>
        </row>
        <row r="44">
          <cell r="A44">
            <v>447</v>
          </cell>
          <cell r="B44" t="str">
            <v>LAS CALAS</v>
          </cell>
          <cell r="C44">
            <v>580</v>
          </cell>
        </row>
        <row r="45">
          <cell r="A45">
            <v>454</v>
          </cell>
          <cell r="B45" t="str">
            <v>FIESTAS TRADICIONALES</v>
          </cell>
          <cell r="C45">
            <v>10934</v>
          </cell>
        </row>
        <row r="46">
          <cell r="A46">
            <v>463</v>
          </cell>
          <cell r="B46" t="str">
            <v>SALIDA DE GRUAS</v>
          </cell>
          <cell r="C46">
            <v>456</v>
          </cell>
        </row>
        <row r="47">
          <cell r="A47">
            <v>464</v>
          </cell>
          <cell r="B47" t="str">
            <v>ARRASTRE DE VEHICULOS INFRACCI</v>
          </cell>
          <cell r="C47">
            <v>356</v>
          </cell>
        </row>
        <row r="48">
          <cell r="A48">
            <v>470</v>
          </cell>
          <cell r="B48" t="str">
            <v>LOCALES ESTACION</v>
          </cell>
          <cell r="C48">
            <v>296</v>
          </cell>
        </row>
        <row r="49">
          <cell r="A49">
            <v>472</v>
          </cell>
          <cell r="B49" t="str">
            <v>MERCADO GAVIRA</v>
          </cell>
          <cell r="C49">
            <v>720</v>
          </cell>
        </row>
        <row r="50">
          <cell r="A50">
            <v>479</v>
          </cell>
          <cell r="B50" t="str">
            <v>COMERCIANTES AMBULANTES</v>
          </cell>
          <cell r="C50">
            <v>420</v>
          </cell>
        </row>
        <row r="51">
          <cell r="A51">
            <v>484</v>
          </cell>
          <cell r="B51" t="str">
            <v>PERMISO PARA ESPECTÁCULOS O CE</v>
          </cell>
          <cell r="C51">
            <v>627</v>
          </cell>
        </row>
        <row r="52">
          <cell r="A52">
            <v>497</v>
          </cell>
          <cell r="B52" t="str">
            <v>CENTRO ADOC</v>
          </cell>
          <cell r="C52">
            <v>800</v>
          </cell>
        </row>
        <row r="53">
          <cell r="A53">
            <v>502</v>
          </cell>
          <cell r="B53" t="str">
            <v>RECARGOS OTROS IMPTOS Y DERECH</v>
          </cell>
          <cell r="C53">
            <v>2211.8200000000002</v>
          </cell>
        </row>
        <row r="54">
          <cell r="A54">
            <v>506</v>
          </cell>
          <cell r="B54" t="str">
            <v>INFRACCIONES DIRECCION DE FISC</v>
          </cell>
          <cell r="C54">
            <v>4430.5600000000004</v>
          </cell>
        </row>
        <row r="55">
          <cell r="A55">
            <v>507</v>
          </cell>
          <cell r="B55" t="str">
            <v>INF AL BANDO POLICIA Y BUEN GO</v>
          </cell>
          <cell r="C55">
            <v>1400</v>
          </cell>
        </row>
        <row r="56">
          <cell r="A56">
            <v>508</v>
          </cell>
          <cell r="B56" t="str">
            <v>INF LEY DE TRANSITO Y SU REGLA</v>
          </cell>
          <cell r="C56">
            <v>14803.24</v>
          </cell>
        </row>
        <row r="57">
          <cell r="A57">
            <v>509</v>
          </cell>
          <cell r="B57" t="str">
            <v>EXTEMP VERIFICACION AMB VEHICU</v>
          </cell>
          <cell r="C57">
            <v>1266</v>
          </cell>
        </row>
        <row r="58">
          <cell r="A58">
            <v>526</v>
          </cell>
          <cell r="B58" t="str">
            <v>RESPUESTA DE AYUNTAMIENTO</v>
          </cell>
          <cell r="C58">
            <v>614</v>
          </cell>
        </row>
        <row r="59">
          <cell r="A59">
            <v>888</v>
          </cell>
          <cell r="B59" t="str">
            <v>COBROS SIMAPAG</v>
          </cell>
          <cell r="C59">
            <v>1633</v>
          </cell>
        </row>
      </sheetData>
      <sheetData sheetId="144" refreshError="1">
        <row r="1">
          <cell r="A1">
            <v>1</v>
          </cell>
          <cell r="B1" t="str">
            <v>IMPTO. PREDIAL URBANO CORRIENT</v>
          </cell>
          <cell r="C1">
            <v>827376.4</v>
          </cell>
        </row>
        <row r="2">
          <cell r="A2">
            <v>2</v>
          </cell>
          <cell r="B2" t="str">
            <v>IMPTO. PREDIAL RUSTICO CORRIEN</v>
          </cell>
          <cell r="C2">
            <v>47839.78</v>
          </cell>
        </row>
        <row r="3">
          <cell r="A3">
            <v>4</v>
          </cell>
          <cell r="B3" t="str">
            <v>RECARGOS *3%*</v>
          </cell>
          <cell r="C3">
            <v>12050.27</v>
          </cell>
        </row>
        <row r="4">
          <cell r="A4">
            <v>7</v>
          </cell>
          <cell r="B4" t="str">
            <v>IMPTO. PREDIAL URBANO REZAGO</v>
          </cell>
          <cell r="C4">
            <v>42491.92</v>
          </cell>
        </row>
        <row r="5">
          <cell r="A5">
            <v>8</v>
          </cell>
          <cell r="B5" t="str">
            <v>IMPTO. PREDIAL RUSTICO REZAGO</v>
          </cell>
          <cell r="C5">
            <v>4119.08</v>
          </cell>
        </row>
        <row r="6">
          <cell r="A6">
            <v>13</v>
          </cell>
          <cell r="B6" t="str">
            <v>HONORARIOS DE COBRANZA</v>
          </cell>
          <cell r="C6">
            <v>2922.42</v>
          </cell>
        </row>
        <row r="7">
          <cell r="A7">
            <v>14</v>
          </cell>
          <cell r="B7" t="str">
            <v>C.O.A.*20%*</v>
          </cell>
          <cell r="C7">
            <v>1047</v>
          </cell>
        </row>
        <row r="8">
          <cell r="A8">
            <v>103</v>
          </cell>
          <cell r="B8" t="str">
            <v>TRASLACION DE DOMINIO</v>
          </cell>
          <cell r="C8">
            <v>45245.2</v>
          </cell>
        </row>
        <row r="9">
          <cell r="A9">
            <v>104</v>
          </cell>
          <cell r="B9" t="str">
            <v>SOBRE DIVISION Y LOTIFICACION</v>
          </cell>
          <cell r="C9">
            <v>618.66</v>
          </cell>
        </row>
        <row r="10">
          <cell r="A10">
            <v>200</v>
          </cell>
          <cell r="B10" t="str">
            <v>RASTRO</v>
          </cell>
          <cell r="C10">
            <v>4482.75</v>
          </cell>
        </row>
        <row r="11">
          <cell r="A11">
            <v>203</v>
          </cell>
          <cell r="B11" t="str">
            <v>PANTEONES CIUDAD</v>
          </cell>
          <cell r="C11">
            <v>1957.96</v>
          </cell>
        </row>
        <row r="12">
          <cell r="A12">
            <v>205</v>
          </cell>
          <cell r="B12" t="str">
            <v>ESTACIONAMIENTO MUSEO MOMIAS</v>
          </cell>
          <cell r="C12">
            <v>267</v>
          </cell>
        </row>
        <row r="13">
          <cell r="A13">
            <v>206</v>
          </cell>
          <cell r="B13" t="str">
            <v>ESTACIONAMIENTO MERCADO HIDALG</v>
          </cell>
          <cell r="C13">
            <v>792</v>
          </cell>
        </row>
        <row r="14">
          <cell r="A14">
            <v>217</v>
          </cell>
          <cell r="B14" t="str">
            <v>ANALISIS DE FAC PARA DIV LOT O</v>
          </cell>
          <cell r="C14">
            <v>719.43</v>
          </cell>
        </row>
        <row r="15">
          <cell r="A15">
            <v>221</v>
          </cell>
          <cell r="B15" t="str">
            <v>LIC USO SUELO ALIN N. OFIC COM</v>
          </cell>
          <cell r="C15">
            <v>261.67</v>
          </cell>
        </row>
        <row r="16">
          <cell r="A16">
            <v>227</v>
          </cell>
          <cell r="B16" t="str">
            <v>AVALUOS PRACT POR TESORERIA</v>
          </cell>
          <cell r="C16">
            <v>581</v>
          </cell>
        </row>
        <row r="17">
          <cell r="A17">
            <v>229</v>
          </cell>
          <cell r="B17" t="str">
            <v>CONSTANCIAS DE VALOR FISCAL</v>
          </cell>
          <cell r="C17">
            <v>968</v>
          </cell>
        </row>
        <row r="18">
          <cell r="A18">
            <v>244</v>
          </cell>
          <cell r="B18" t="str">
            <v>EXP DE LIC O PERM P/ ESTAB DE</v>
          </cell>
          <cell r="C18">
            <v>5607.31</v>
          </cell>
        </row>
        <row r="19">
          <cell r="A19">
            <v>248</v>
          </cell>
          <cell r="B19" t="str">
            <v>ESTACIONAMIENTO EX. EST. FERRO</v>
          </cell>
          <cell r="C19">
            <v>1632</v>
          </cell>
        </row>
        <row r="20">
          <cell r="A20">
            <v>249</v>
          </cell>
          <cell r="B20" t="str">
            <v>REGUL. PROR.LIC.CONT.75% DER.</v>
          </cell>
          <cell r="C20">
            <v>11.22</v>
          </cell>
        </row>
        <row r="21">
          <cell r="A21">
            <v>253</v>
          </cell>
          <cell r="B21" t="str">
            <v>ESTACIONAMIENTO EMBAJADORAS  (</v>
          </cell>
          <cell r="C21">
            <v>1874</v>
          </cell>
        </row>
        <row r="22">
          <cell r="A22">
            <v>256</v>
          </cell>
          <cell r="B22" t="str">
            <v>POR ALINEAM. N° USO HABIT</v>
          </cell>
          <cell r="C22">
            <v>2982.38</v>
          </cell>
        </row>
        <row r="23">
          <cell r="A23">
            <v>258</v>
          </cell>
          <cell r="B23" t="str">
            <v>POR ALINEM. N° USO COMERCIAL</v>
          </cell>
          <cell r="C23">
            <v>954.92</v>
          </cell>
        </row>
        <row r="24">
          <cell r="A24">
            <v>264</v>
          </cell>
          <cell r="B24" t="str">
            <v>DERECHOS REFRENDO ANUAL CONCES</v>
          </cell>
          <cell r="C24">
            <v>594.42999999999995</v>
          </cell>
        </row>
        <row r="25">
          <cell r="A25">
            <v>266</v>
          </cell>
          <cell r="B25" t="str">
            <v>DICTAMEN DE FACTIBILIDAD PROTE</v>
          </cell>
          <cell r="C25">
            <v>407.6</v>
          </cell>
        </row>
        <row r="26">
          <cell r="A26">
            <v>268</v>
          </cell>
          <cell r="B26" t="str">
            <v>CASA DE LA CULTURA</v>
          </cell>
          <cell r="C26">
            <v>2322.36</v>
          </cell>
        </row>
        <row r="27">
          <cell r="A27">
            <v>274</v>
          </cell>
          <cell r="B27" t="str">
            <v>EXTENSION DE HORARIO</v>
          </cell>
          <cell r="C27">
            <v>4083.6</v>
          </cell>
        </row>
        <row r="28">
          <cell r="A28">
            <v>275</v>
          </cell>
          <cell r="B28" t="str">
            <v>CONSTANCIAS DIRECCION DE ECOLO</v>
          </cell>
          <cell r="C28">
            <v>0</v>
          </cell>
        </row>
        <row r="29">
          <cell r="A29">
            <v>276</v>
          </cell>
          <cell r="B29" t="str">
            <v>CONSTANCIAS DIRECCION DE TRANS</v>
          </cell>
          <cell r="C29">
            <v>920.88</v>
          </cell>
        </row>
        <row r="30">
          <cell r="A30">
            <v>278</v>
          </cell>
          <cell r="B30" t="str">
            <v>CONSTANCIAS QUE EXPIDAN LAS DE</v>
          </cell>
          <cell r="C30">
            <v>1298.1199999999999</v>
          </cell>
        </row>
        <row r="31">
          <cell r="A31">
            <v>295</v>
          </cell>
          <cell r="B31" t="str">
            <v>CONSTANCIA DE UBICACION DE PRE</v>
          </cell>
          <cell r="C31">
            <v>463.08</v>
          </cell>
        </row>
        <row r="32">
          <cell r="A32">
            <v>405</v>
          </cell>
          <cell r="B32" t="str">
            <v>CENTRO DE CONVIVENCIA EL ENCIN</v>
          </cell>
          <cell r="C32">
            <v>140</v>
          </cell>
        </row>
        <row r="33">
          <cell r="A33">
            <v>407</v>
          </cell>
          <cell r="B33" t="str">
            <v>MUSEO MOMIAS</v>
          </cell>
          <cell r="C33">
            <v>15315</v>
          </cell>
        </row>
        <row r="34">
          <cell r="A34">
            <v>408</v>
          </cell>
          <cell r="B34" t="str">
            <v>SALON CULTO A LA MUERTE</v>
          </cell>
          <cell r="C34">
            <v>945</v>
          </cell>
        </row>
        <row r="35">
          <cell r="A35">
            <v>410</v>
          </cell>
          <cell r="B35" t="str">
            <v>MONUMENTO AL PIPILA</v>
          </cell>
          <cell r="C35">
            <v>530</v>
          </cell>
        </row>
        <row r="36">
          <cell r="A36">
            <v>411</v>
          </cell>
          <cell r="B36" t="str">
            <v>MERCADO HIDALGO</v>
          </cell>
          <cell r="C36">
            <v>344</v>
          </cell>
        </row>
        <row r="37">
          <cell r="A37">
            <v>412</v>
          </cell>
          <cell r="B37" t="str">
            <v>MERCADO EMBAJADORAS</v>
          </cell>
          <cell r="C37">
            <v>1736</v>
          </cell>
        </row>
        <row r="38">
          <cell r="A38">
            <v>414</v>
          </cell>
          <cell r="B38" t="str">
            <v>OTROS PRODUCTOS</v>
          </cell>
          <cell r="C38">
            <v>52.2</v>
          </cell>
        </row>
        <row r="39">
          <cell r="A39">
            <v>421</v>
          </cell>
          <cell r="B39" t="str">
            <v>DECLARACIONES, FORMATOS Y AVIS</v>
          </cell>
          <cell r="C39">
            <v>207</v>
          </cell>
        </row>
        <row r="40">
          <cell r="A40">
            <v>428</v>
          </cell>
          <cell r="B40" t="str">
            <v>COMERCIANTES SEMIFIJOS</v>
          </cell>
          <cell r="C40">
            <v>9972</v>
          </cell>
        </row>
        <row r="41">
          <cell r="A41">
            <v>433</v>
          </cell>
          <cell r="B41" t="str">
            <v>SOBRANTES</v>
          </cell>
          <cell r="C41">
            <v>57.48</v>
          </cell>
        </row>
        <row r="42">
          <cell r="A42">
            <v>437</v>
          </cell>
          <cell r="B42" t="str">
            <v>SANITARIOS MDO. EMBAJADORAS</v>
          </cell>
          <cell r="C42">
            <v>1852</v>
          </cell>
        </row>
        <row r="43">
          <cell r="A43">
            <v>438</v>
          </cell>
          <cell r="B43" t="str">
            <v>SANITARIOS MDO. HIDALGO</v>
          </cell>
          <cell r="C43">
            <v>1684</v>
          </cell>
        </row>
        <row r="44">
          <cell r="A44">
            <v>439</v>
          </cell>
          <cell r="B44" t="str">
            <v>SANITARIOS JARDIN REFORMA</v>
          </cell>
          <cell r="C44">
            <v>148</v>
          </cell>
        </row>
        <row r="45">
          <cell r="A45">
            <v>443</v>
          </cell>
          <cell r="B45" t="str">
            <v>SANITARIOS FERROCARRIL</v>
          </cell>
          <cell r="C45">
            <v>700</v>
          </cell>
        </row>
        <row r="46">
          <cell r="A46">
            <v>445</v>
          </cell>
          <cell r="B46" t="str">
            <v>SANITARIOS MUSEO MOMIAS</v>
          </cell>
          <cell r="C46">
            <v>428</v>
          </cell>
        </row>
        <row r="47">
          <cell r="A47">
            <v>447</v>
          </cell>
          <cell r="B47" t="str">
            <v>LAS CALAS</v>
          </cell>
          <cell r="C47">
            <v>80</v>
          </cell>
        </row>
        <row r="48">
          <cell r="A48">
            <v>454</v>
          </cell>
          <cell r="B48" t="str">
            <v>FIESTAS TRADICIONALES</v>
          </cell>
          <cell r="C48">
            <v>2130</v>
          </cell>
        </row>
        <row r="49">
          <cell r="A49">
            <v>463</v>
          </cell>
          <cell r="B49" t="str">
            <v>SALIDA DE GRUAS</v>
          </cell>
          <cell r="C49">
            <v>228</v>
          </cell>
        </row>
        <row r="50">
          <cell r="A50">
            <v>464</v>
          </cell>
          <cell r="B50" t="str">
            <v>ARRASTRE DE VEHICULOS INFRACCI</v>
          </cell>
          <cell r="C50">
            <v>64</v>
          </cell>
        </row>
        <row r="51">
          <cell r="A51">
            <v>484</v>
          </cell>
          <cell r="B51" t="str">
            <v>PERMISO PARA ESPECTÁCULOS O CE</v>
          </cell>
          <cell r="C51">
            <v>627</v>
          </cell>
        </row>
        <row r="52">
          <cell r="A52">
            <v>485</v>
          </cell>
          <cell r="B52" t="str">
            <v>SELLADO DE BOLETOS</v>
          </cell>
          <cell r="C52">
            <v>618</v>
          </cell>
        </row>
        <row r="53">
          <cell r="A53">
            <v>493</v>
          </cell>
          <cell r="B53" t="str">
            <v>RENOVACION PERMISO P/ USO VIA</v>
          </cell>
          <cell r="C53">
            <v>120</v>
          </cell>
        </row>
        <row r="54">
          <cell r="A54">
            <v>502</v>
          </cell>
          <cell r="B54" t="str">
            <v>RECARGOS OTROS IMPTOS Y DERECH</v>
          </cell>
          <cell r="C54">
            <v>2925.45</v>
          </cell>
        </row>
        <row r="55">
          <cell r="A55">
            <v>503</v>
          </cell>
          <cell r="B55" t="str">
            <v>AVISO EXTEMP TRASLACION DE DOM</v>
          </cell>
          <cell r="C55">
            <v>768.3</v>
          </cell>
        </row>
        <row r="56">
          <cell r="A56">
            <v>505</v>
          </cell>
          <cell r="B56" t="str">
            <v>INF AL REG. DE CONST Y CONSER</v>
          </cell>
          <cell r="C56">
            <v>1000</v>
          </cell>
        </row>
        <row r="57">
          <cell r="A57">
            <v>506</v>
          </cell>
          <cell r="B57" t="str">
            <v>INFRACCIONES DIRECCION DE FISC</v>
          </cell>
          <cell r="C57">
            <v>590.79999999999995</v>
          </cell>
        </row>
        <row r="58">
          <cell r="A58">
            <v>508</v>
          </cell>
          <cell r="B58" t="str">
            <v>INF LEY DE TRANSITO Y SU REGLA</v>
          </cell>
          <cell r="C58">
            <v>7832.5</v>
          </cell>
        </row>
        <row r="59">
          <cell r="A59">
            <v>509</v>
          </cell>
          <cell r="B59" t="str">
            <v>EXTEMP VERIFICACION AMB VEHICU</v>
          </cell>
          <cell r="C59">
            <v>2464</v>
          </cell>
        </row>
        <row r="60">
          <cell r="A60">
            <v>536</v>
          </cell>
          <cell r="B60" t="str">
            <v>PADRON DE PROVEEDORES</v>
          </cell>
          <cell r="C60">
            <v>309</v>
          </cell>
        </row>
        <row r="61">
          <cell r="A61">
            <v>716</v>
          </cell>
          <cell r="B61" t="str">
            <v>MIGRANTES 3X1</v>
          </cell>
          <cell r="C61">
            <v>9000</v>
          </cell>
        </row>
        <row r="62">
          <cell r="A62">
            <v>888</v>
          </cell>
          <cell r="B62" t="str">
            <v>COBROS SIMAPAG</v>
          </cell>
          <cell r="C62">
            <v>2023</v>
          </cell>
        </row>
      </sheetData>
      <sheetData sheetId="145" refreshError="1">
        <row r="1">
          <cell r="A1">
            <v>203</v>
          </cell>
          <cell r="B1" t="str">
            <v>PANTEONES CIUDAD</v>
          </cell>
          <cell r="C1">
            <v>1681.24</v>
          </cell>
        </row>
        <row r="2">
          <cell r="A2">
            <v>447</v>
          </cell>
          <cell r="B2" t="str">
            <v>LAS CALAS</v>
          </cell>
          <cell r="C2">
            <v>380</v>
          </cell>
        </row>
        <row r="3">
          <cell r="A3">
            <v>507</v>
          </cell>
          <cell r="B3" t="str">
            <v>INF AL BANDO POLICIA Y BUEN GO</v>
          </cell>
          <cell r="C3">
            <v>3050</v>
          </cell>
        </row>
        <row r="4">
          <cell r="A4">
            <v>508</v>
          </cell>
          <cell r="B4" t="str">
            <v>INF LEY DE TRANSITO Y SU REGLA</v>
          </cell>
          <cell r="C4">
            <v>11582.5</v>
          </cell>
        </row>
      </sheetData>
      <sheetData sheetId="146" refreshError="1">
        <row r="1">
          <cell r="A1">
            <v>1</v>
          </cell>
          <cell r="B1" t="str">
            <v>IMPTO. PREDIAL URBANO CORRIENT</v>
          </cell>
          <cell r="C1">
            <v>46278.239999999998</v>
          </cell>
        </row>
        <row r="2">
          <cell r="A2">
            <v>4</v>
          </cell>
          <cell r="B2" t="str">
            <v>RECARGOS 3%</v>
          </cell>
          <cell r="C2">
            <v>7255.95</v>
          </cell>
        </row>
        <row r="3">
          <cell r="A3">
            <v>7</v>
          </cell>
          <cell r="B3" t="str">
            <v>IMPTO. PREDIAL URBANO REZAGO</v>
          </cell>
          <cell r="C3">
            <v>13005.77</v>
          </cell>
        </row>
        <row r="4">
          <cell r="A4">
            <v>13</v>
          </cell>
          <cell r="B4" t="str">
            <v>HONORARIOS DE COBRANZA</v>
          </cell>
          <cell r="C4">
            <v>2689.82</v>
          </cell>
        </row>
        <row r="5">
          <cell r="A5">
            <v>103</v>
          </cell>
          <cell r="B5" t="str">
            <v>TRASLACION DE DOMINIO</v>
          </cell>
          <cell r="C5">
            <v>421.43</v>
          </cell>
        </row>
        <row r="6">
          <cell r="A6">
            <v>104</v>
          </cell>
          <cell r="B6" t="str">
            <v>SOBRE DIVISION Y LOTIFICACION</v>
          </cell>
          <cell r="C6">
            <v>1622.4</v>
          </cell>
        </row>
        <row r="7">
          <cell r="A7">
            <v>110</v>
          </cell>
          <cell r="B7" t="str">
            <v>ESPECTACULOS PUBLICOS ESPORADI</v>
          </cell>
          <cell r="C7">
            <v>1611.5</v>
          </cell>
        </row>
        <row r="8">
          <cell r="A8">
            <v>200</v>
          </cell>
          <cell r="B8" t="str">
            <v>RASTRO</v>
          </cell>
          <cell r="C8">
            <v>2943.27</v>
          </cell>
        </row>
        <row r="9">
          <cell r="A9">
            <v>203</v>
          </cell>
          <cell r="B9" t="str">
            <v>PANTEONES CIUDAD</v>
          </cell>
          <cell r="C9">
            <v>3986.56</v>
          </cell>
        </row>
        <row r="10">
          <cell r="A10">
            <v>204</v>
          </cell>
          <cell r="B10" t="str">
            <v>PANTEONES COMUNIDADES</v>
          </cell>
          <cell r="C10">
            <v>2537.56</v>
          </cell>
        </row>
        <row r="11">
          <cell r="A11">
            <v>205</v>
          </cell>
          <cell r="B11" t="str">
            <v>ESTACIONAMIENTO MUSEO MOMIAS</v>
          </cell>
          <cell r="C11">
            <v>1271</v>
          </cell>
        </row>
        <row r="12">
          <cell r="A12">
            <v>206</v>
          </cell>
          <cell r="B12" t="str">
            <v>ESTACIONAMIENTO MERCADO HIDALG</v>
          </cell>
          <cell r="C12">
            <v>824</v>
          </cell>
        </row>
        <row r="13">
          <cell r="A13">
            <v>210</v>
          </cell>
          <cell r="B13" t="str">
            <v>POR LIC. DE CONST. Y AMPLIACIO</v>
          </cell>
          <cell r="C13">
            <v>1228.73</v>
          </cell>
        </row>
        <row r="14">
          <cell r="A14">
            <v>211</v>
          </cell>
          <cell r="B14" t="str">
            <v>POR LIC DE REGULARIZACION DE C</v>
          </cell>
          <cell r="C14">
            <v>1017.06</v>
          </cell>
        </row>
        <row r="15">
          <cell r="A15">
            <v>217</v>
          </cell>
          <cell r="B15" t="str">
            <v>ANALISIS DE FAC PARA DIV LOT O</v>
          </cell>
          <cell r="C15">
            <v>1678.67</v>
          </cell>
        </row>
        <row r="16">
          <cell r="A16">
            <v>221</v>
          </cell>
          <cell r="B16" t="str">
            <v>LIC USO SUELO ALIN N. OFIC COM</v>
          </cell>
          <cell r="C16">
            <v>261.67</v>
          </cell>
        </row>
        <row r="17">
          <cell r="A17">
            <v>229</v>
          </cell>
          <cell r="B17" t="str">
            <v>CONSTANCIAS DE VALOR FISCAL</v>
          </cell>
          <cell r="C17">
            <v>1209.54</v>
          </cell>
        </row>
        <row r="18">
          <cell r="A18">
            <v>248</v>
          </cell>
          <cell r="B18" t="str">
            <v>ESTACIONAMIENTO EX. EST. FERRO</v>
          </cell>
          <cell r="C18">
            <v>2491</v>
          </cell>
        </row>
        <row r="19">
          <cell r="A19">
            <v>252</v>
          </cell>
          <cell r="B19" t="str">
            <v>RESOLUCION DE IMPACTO AMBIENTA</v>
          </cell>
          <cell r="C19">
            <v>1190.0999999999999</v>
          </cell>
        </row>
        <row r="20">
          <cell r="A20">
            <v>253</v>
          </cell>
          <cell r="B20" t="str">
            <v>ESTACIONAMIENTO EMBAJADORAS  (</v>
          </cell>
          <cell r="C20">
            <v>2130</v>
          </cell>
        </row>
        <row r="21">
          <cell r="A21">
            <v>256</v>
          </cell>
          <cell r="B21" t="str">
            <v>POR ALINEAM. N° USO HABIT</v>
          </cell>
          <cell r="C21">
            <v>7906</v>
          </cell>
        </row>
        <row r="22">
          <cell r="A22">
            <v>266</v>
          </cell>
          <cell r="B22" t="str">
            <v>DICTAMEN DE FACTIBILIDAD PROTE</v>
          </cell>
          <cell r="C22">
            <v>1222.8</v>
          </cell>
        </row>
        <row r="23">
          <cell r="A23">
            <v>268</v>
          </cell>
          <cell r="B23" t="str">
            <v>CASA DE LA CULTURA</v>
          </cell>
          <cell r="C23">
            <v>1250.49</v>
          </cell>
        </row>
        <row r="24">
          <cell r="A24">
            <v>274</v>
          </cell>
          <cell r="B24" t="str">
            <v>EXTENSION DE HORARIO</v>
          </cell>
          <cell r="C24">
            <v>2041.8</v>
          </cell>
        </row>
        <row r="25">
          <cell r="A25">
            <v>276</v>
          </cell>
          <cell r="B25" t="str">
            <v>CONSTANCIAS DIRECCION DE TRANS</v>
          </cell>
          <cell r="C25">
            <v>383.7</v>
          </cell>
        </row>
        <row r="26">
          <cell r="A26">
            <v>278</v>
          </cell>
          <cell r="B26" t="str">
            <v>CONSTANCIAS QUE EXPIDAN LAS DE</v>
          </cell>
          <cell r="C26">
            <v>690.66</v>
          </cell>
        </row>
        <row r="27">
          <cell r="A27">
            <v>289</v>
          </cell>
          <cell r="B27" t="str">
            <v>CONFORMIDAD PARA QUEMA DE FUEG</v>
          </cell>
          <cell r="C27">
            <v>231.48</v>
          </cell>
        </row>
        <row r="28">
          <cell r="A28">
            <v>293</v>
          </cell>
          <cell r="B28" t="str">
            <v>SERVICIOS EXTRAORDINARIOS</v>
          </cell>
          <cell r="C28">
            <v>296.89</v>
          </cell>
        </row>
        <row r="29">
          <cell r="A29">
            <v>295</v>
          </cell>
          <cell r="B29" t="str">
            <v>CONSTANCIA DE UBICACION DE PRE</v>
          </cell>
          <cell r="C29">
            <v>154.36000000000001</v>
          </cell>
        </row>
        <row r="30">
          <cell r="A30">
            <v>405</v>
          </cell>
          <cell r="B30" t="str">
            <v>CENTRO DE CONVIVENCIA EL ENCIN</v>
          </cell>
          <cell r="C30">
            <v>353</v>
          </cell>
        </row>
        <row r="31">
          <cell r="A31">
            <v>407</v>
          </cell>
          <cell r="B31" t="str">
            <v>MUSEO MOMIAS</v>
          </cell>
          <cell r="C31">
            <v>117449</v>
          </cell>
        </row>
        <row r="32">
          <cell r="A32">
            <v>408</v>
          </cell>
          <cell r="B32" t="str">
            <v>SALON CULTO A LA MUERTE</v>
          </cell>
          <cell r="C32">
            <v>11670</v>
          </cell>
        </row>
        <row r="33">
          <cell r="A33">
            <v>410</v>
          </cell>
          <cell r="B33" t="str">
            <v>MONUMENTO AL PIPILA</v>
          </cell>
          <cell r="C33">
            <v>2130</v>
          </cell>
        </row>
        <row r="34">
          <cell r="A34">
            <v>411</v>
          </cell>
          <cell r="B34" t="str">
            <v>MERCADO HIDALGO</v>
          </cell>
          <cell r="C34">
            <v>344</v>
          </cell>
        </row>
        <row r="35">
          <cell r="A35">
            <v>412</v>
          </cell>
          <cell r="B35" t="str">
            <v>MERCADO EMBAJADORAS</v>
          </cell>
          <cell r="C35">
            <v>6794.76</v>
          </cell>
        </row>
        <row r="36">
          <cell r="A36">
            <v>426</v>
          </cell>
          <cell r="B36" t="str">
            <v>AREAS OCUP POR HOT, REST, BARE</v>
          </cell>
          <cell r="C36">
            <v>17988.599999999999</v>
          </cell>
        </row>
        <row r="37">
          <cell r="A37">
            <v>428</v>
          </cell>
          <cell r="B37" t="str">
            <v>COMERCIANTES SEMIFIJOS</v>
          </cell>
          <cell r="C37">
            <v>8600</v>
          </cell>
        </row>
        <row r="38">
          <cell r="A38">
            <v>433</v>
          </cell>
          <cell r="B38" t="str">
            <v>SOBRANTES</v>
          </cell>
          <cell r="C38">
            <v>7.74</v>
          </cell>
        </row>
        <row r="39">
          <cell r="A39">
            <v>437</v>
          </cell>
          <cell r="B39" t="str">
            <v>SANITARIOS MDO. EMBAJADORAS</v>
          </cell>
          <cell r="C39">
            <v>1228</v>
          </cell>
        </row>
        <row r="40">
          <cell r="A40">
            <v>438</v>
          </cell>
          <cell r="B40" t="str">
            <v>SANITARIOS MDO. HIDALGO</v>
          </cell>
          <cell r="C40">
            <v>2436</v>
          </cell>
        </row>
        <row r="41">
          <cell r="A41">
            <v>439</v>
          </cell>
          <cell r="B41" t="str">
            <v>SANITARIOS JARDIN REFORMA</v>
          </cell>
          <cell r="C41">
            <v>648</v>
          </cell>
        </row>
        <row r="42">
          <cell r="A42">
            <v>443</v>
          </cell>
          <cell r="B42" t="str">
            <v>SANITARIOS FERROCARRIL</v>
          </cell>
          <cell r="C42">
            <v>2172</v>
          </cell>
        </row>
        <row r="43">
          <cell r="A43">
            <v>445</v>
          </cell>
          <cell r="B43" t="str">
            <v>SANITARIOS MUSEO MOMIAS</v>
          </cell>
          <cell r="C43">
            <v>2200</v>
          </cell>
        </row>
        <row r="44">
          <cell r="A44">
            <v>447</v>
          </cell>
          <cell r="B44" t="str">
            <v>LAS CALAS</v>
          </cell>
          <cell r="C44">
            <v>300</v>
          </cell>
        </row>
        <row r="45">
          <cell r="A45">
            <v>451</v>
          </cell>
          <cell r="B45" t="str">
            <v>BODEGAS RASTRO</v>
          </cell>
          <cell r="C45">
            <v>2700</v>
          </cell>
        </row>
        <row r="46">
          <cell r="A46">
            <v>463</v>
          </cell>
          <cell r="B46" t="str">
            <v>SALIDA DE GRUAS</v>
          </cell>
          <cell r="C46">
            <v>228</v>
          </cell>
        </row>
        <row r="47">
          <cell r="A47">
            <v>464</v>
          </cell>
          <cell r="B47" t="str">
            <v>ARRASTRE DE VEHICULOS INFRACCI</v>
          </cell>
          <cell r="C47">
            <v>64</v>
          </cell>
        </row>
        <row r="48">
          <cell r="A48">
            <v>482</v>
          </cell>
          <cell r="B48" t="str">
            <v>CALLEJONEADAS</v>
          </cell>
          <cell r="C48">
            <v>1545</v>
          </cell>
        </row>
        <row r="49">
          <cell r="A49">
            <v>483</v>
          </cell>
          <cell r="B49" t="str">
            <v>PROMOTOR TURISTICO</v>
          </cell>
          <cell r="C49">
            <v>12695.18</v>
          </cell>
        </row>
        <row r="50">
          <cell r="A50">
            <v>493</v>
          </cell>
          <cell r="B50" t="str">
            <v>RENOVACION PERMISO P/ USO VIA</v>
          </cell>
          <cell r="C50">
            <v>488</v>
          </cell>
        </row>
        <row r="51">
          <cell r="A51">
            <v>497</v>
          </cell>
          <cell r="B51" t="str">
            <v>CENTRO ADOC</v>
          </cell>
          <cell r="C51">
            <v>600</v>
          </cell>
        </row>
        <row r="52">
          <cell r="A52">
            <v>502</v>
          </cell>
          <cell r="B52" t="str">
            <v>RECARGOS OTROS IMPTOS Y DERECH</v>
          </cell>
          <cell r="C52">
            <v>3930.86</v>
          </cell>
        </row>
        <row r="53">
          <cell r="A53">
            <v>506</v>
          </cell>
          <cell r="B53" t="str">
            <v>INFRACCIONES DIRECCION DE FISC</v>
          </cell>
          <cell r="C53">
            <v>3544.8</v>
          </cell>
        </row>
        <row r="54">
          <cell r="A54">
            <v>507</v>
          </cell>
          <cell r="B54" t="str">
            <v>INF AL BANDO POLICIA Y BUEN GO</v>
          </cell>
          <cell r="C54">
            <v>100</v>
          </cell>
        </row>
        <row r="55">
          <cell r="A55">
            <v>508</v>
          </cell>
          <cell r="B55" t="str">
            <v>INF LEY DE TRANSITO Y SU REGLA</v>
          </cell>
          <cell r="C55">
            <v>14281.5</v>
          </cell>
        </row>
        <row r="56">
          <cell r="A56">
            <v>509</v>
          </cell>
          <cell r="B56" t="str">
            <v>EXTEMP VERIFICACION AMB VEHICU</v>
          </cell>
          <cell r="C56">
            <v>2248</v>
          </cell>
        </row>
        <row r="57">
          <cell r="A57">
            <v>526</v>
          </cell>
          <cell r="B57" t="str">
            <v>RESPUESTA DE AYUNTAMIENTO</v>
          </cell>
          <cell r="C57">
            <v>614</v>
          </cell>
        </row>
        <row r="58">
          <cell r="A58">
            <v>888</v>
          </cell>
          <cell r="B58" t="str">
            <v>COBROS SIMAPAG</v>
          </cell>
          <cell r="C58">
            <v>4573</v>
          </cell>
        </row>
      </sheetData>
      <sheetData sheetId="147" refreshError="1">
        <row r="1">
          <cell r="A1">
            <v>203</v>
          </cell>
          <cell r="B1" t="str">
            <v>PANTEONES CIUDAD</v>
          </cell>
          <cell r="C1">
            <v>511.56</v>
          </cell>
        </row>
        <row r="2">
          <cell r="A2">
            <v>204</v>
          </cell>
          <cell r="B2" t="str">
            <v>PANTEONES COMUNIDADES</v>
          </cell>
          <cell r="C2">
            <v>289.8</v>
          </cell>
        </row>
        <row r="3">
          <cell r="A3">
            <v>507</v>
          </cell>
          <cell r="B3" t="str">
            <v>INF AL BANDO POLICIA Y BUEN GO</v>
          </cell>
          <cell r="C3">
            <v>2430</v>
          </cell>
        </row>
        <row r="4">
          <cell r="A4">
            <v>508</v>
          </cell>
          <cell r="B4" t="str">
            <v>INF LEY DE TRANSITO Y SU REGLA</v>
          </cell>
          <cell r="C4">
            <v>1363.5</v>
          </cell>
        </row>
      </sheetData>
      <sheetData sheetId="148" refreshError="1">
        <row r="1">
          <cell r="A1">
            <v>203</v>
          </cell>
          <cell r="B1" t="str">
            <v>PANTEONES CIUDAD</v>
          </cell>
          <cell r="C1">
            <v>579.6</v>
          </cell>
        </row>
        <row r="2">
          <cell r="A2">
            <v>472</v>
          </cell>
          <cell r="B2" t="str">
            <v>MERCADO GAVIRA</v>
          </cell>
          <cell r="C2">
            <v>685</v>
          </cell>
        </row>
        <row r="3">
          <cell r="A3">
            <v>502</v>
          </cell>
          <cell r="B3" t="str">
            <v>RECARGOS OTROS IMPTOS Y DERECH</v>
          </cell>
          <cell r="C3">
            <v>20.55</v>
          </cell>
        </row>
        <row r="4">
          <cell r="A4">
            <v>507</v>
          </cell>
          <cell r="B4" t="str">
            <v>INF AL BANDO POLICIA Y BUEN GO</v>
          </cell>
          <cell r="C4">
            <v>2900</v>
          </cell>
        </row>
      </sheetData>
      <sheetData sheetId="149" refreshError="1">
        <row r="1">
          <cell r="A1">
            <v>1</v>
          </cell>
          <cell r="B1" t="str">
            <v>IMPTO. PREDIAL URBANO CORRIENT</v>
          </cell>
          <cell r="C1">
            <v>25495.95</v>
          </cell>
        </row>
        <row r="2">
          <cell r="A2">
            <v>2</v>
          </cell>
          <cell r="B2" t="str">
            <v>IMPTO. PREDIAL RUSTICO CORRIEN</v>
          </cell>
          <cell r="C2">
            <v>2808.97</v>
          </cell>
        </row>
        <row r="3">
          <cell r="A3">
            <v>4</v>
          </cell>
          <cell r="B3" t="str">
            <v>RECARGOS *3%*</v>
          </cell>
          <cell r="C3">
            <v>10739.73</v>
          </cell>
        </row>
        <row r="4">
          <cell r="A4">
            <v>7</v>
          </cell>
          <cell r="B4" t="str">
            <v>IMPTO. PREDIAL URBANO REZAGO</v>
          </cell>
          <cell r="C4">
            <v>15434.03</v>
          </cell>
        </row>
        <row r="5">
          <cell r="A5">
            <v>8</v>
          </cell>
          <cell r="B5" t="str">
            <v>IMPTO. PREDIAL RUSTICO REZAGO</v>
          </cell>
          <cell r="C5">
            <v>2762.94</v>
          </cell>
        </row>
        <row r="6">
          <cell r="A6">
            <v>13</v>
          </cell>
          <cell r="B6" t="str">
            <v>HONORARIOS DE COBRANZA</v>
          </cell>
          <cell r="C6">
            <v>3274.94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868.09</v>
          </cell>
        </row>
        <row r="9">
          <cell r="A9">
            <v>104</v>
          </cell>
          <cell r="B9" t="str">
            <v>SOBRE DIVISION Y LOTIFICACION</v>
          </cell>
          <cell r="C9">
            <v>101.52</v>
          </cell>
        </row>
        <row r="10">
          <cell r="A10">
            <v>110</v>
          </cell>
          <cell r="B10" t="str">
            <v>ESPECTACULOS PUBLICOS ESPORADI</v>
          </cell>
          <cell r="C10">
            <v>7036.7</v>
          </cell>
        </row>
        <row r="11">
          <cell r="A11">
            <v>200</v>
          </cell>
          <cell r="B11" t="str">
            <v>RASTRO</v>
          </cell>
          <cell r="C11">
            <v>4072.92</v>
          </cell>
        </row>
        <row r="12">
          <cell r="A12">
            <v>203</v>
          </cell>
          <cell r="B12" t="str">
            <v>PANTEONES CIUDAD</v>
          </cell>
          <cell r="C12">
            <v>244.67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313</v>
          </cell>
        </row>
        <row r="15">
          <cell r="A15">
            <v>206</v>
          </cell>
          <cell r="B15" t="str">
            <v>ESTACIONAMIENTO MERCADO HIDALG</v>
          </cell>
          <cell r="C15">
            <v>792</v>
          </cell>
        </row>
        <row r="16">
          <cell r="A16">
            <v>217</v>
          </cell>
          <cell r="B16" t="str">
            <v>ANALISIS DE FAC PARA DIV LOT O</v>
          </cell>
          <cell r="C16">
            <v>239.81</v>
          </cell>
        </row>
        <row r="17">
          <cell r="A17">
            <v>229</v>
          </cell>
          <cell r="B17" t="str">
            <v>CONSTANCIAS DE VALOR FISCAL</v>
          </cell>
          <cell r="C17">
            <v>484</v>
          </cell>
        </row>
        <row r="18">
          <cell r="A18">
            <v>248</v>
          </cell>
          <cell r="B18" t="str">
            <v>ESTACIONAMIENTO EX. EST. FERRO</v>
          </cell>
          <cell r="C18">
            <v>2238</v>
          </cell>
        </row>
        <row r="19">
          <cell r="A19">
            <v>252</v>
          </cell>
          <cell r="B19" t="str">
            <v>RESOLUCION DE IMPACTO AMBIENTA</v>
          </cell>
          <cell r="C19">
            <v>593.79</v>
          </cell>
        </row>
        <row r="20">
          <cell r="A20">
            <v>253</v>
          </cell>
          <cell r="B20" t="str">
            <v>ESTACIONAMIENTO EMBAJADORAS  (</v>
          </cell>
          <cell r="C20">
            <v>2325</v>
          </cell>
        </row>
        <row r="21">
          <cell r="A21">
            <v>254</v>
          </cell>
          <cell r="B21" t="str">
            <v>POR CERTIF.TERMINO DE OBRA</v>
          </cell>
          <cell r="C21">
            <v>164.65</v>
          </cell>
        </row>
        <row r="22">
          <cell r="A22">
            <v>256</v>
          </cell>
          <cell r="B22" t="str">
            <v>POR ALINEAM. N° USO HABIT</v>
          </cell>
          <cell r="C22">
            <v>1183.5</v>
          </cell>
        </row>
        <row r="23">
          <cell r="A23">
            <v>276</v>
          </cell>
          <cell r="B23" t="str">
            <v>CONSTANCIAS DIRECCION DE TRANS</v>
          </cell>
          <cell r="C23">
            <v>537.17999999999995</v>
          </cell>
        </row>
        <row r="24">
          <cell r="A24">
            <v>278</v>
          </cell>
          <cell r="B24" t="str">
            <v>CONSTANCIAS QUE EXPIDAN LAS DE</v>
          </cell>
          <cell r="C24">
            <v>537.17999999999995</v>
          </cell>
        </row>
        <row r="25">
          <cell r="A25">
            <v>286</v>
          </cell>
          <cell r="B25" t="str">
            <v>PERMISO SUPLETORIO DE TRANSPOR</v>
          </cell>
          <cell r="C25">
            <v>271.68</v>
          </cell>
        </row>
        <row r="26">
          <cell r="A26">
            <v>295</v>
          </cell>
          <cell r="B26" t="str">
            <v>CONSTANCIA DE UBICACION DE PRE</v>
          </cell>
          <cell r="C26">
            <v>77.180000000000007</v>
          </cell>
        </row>
        <row r="27">
          <cell r="A27">
            <v>400</v>
          </cell>
          <cell r="B27" t="str">
            <v>LOCALES PRESA DE LA OLLA</v>
          </cell>
          <cell r="C27">
            <v>3034</v>
          </cell>
        </row>
        <row r="28">
          <cell r="A28">
            <v>405</v>
          </cell>
          <cell r="B28" t="str">
            <v>CENTRO DE CONVIVENCIA EL ENCIN</v>
          </cell>
          <cell r="C28">
            <v>285</v>
          </cell>
        </row>
        <row r="29">
          <cell r="A29">
            <v>407</v>
          </cell>
          <cell r="B29" t="str">
            <v>MUSEO MOMIAS</v>
          </cell>
          <cell r="C29">
            <v>32891</v>
          </cell>
        </row>
        <row r="30">
          <cell r="A30">
            <v>408</v>
          </cell>
          <cell r="B30" t="str">
            <v>SALON CULTO A LA MUERTE</v>
          </cell>
          <cell r="C30">
            <v>1890</v>
          </cell>
        </row>
        <row r="31">
          <cell r="A31">
            <v>410</v>
          </cell>
          <cell r="B31" t="str">
            <v>MONUMENTO AL PIPILA</v>
          </cell>
          <cell r="C31">
            <v>270</v>
          </cell>
        </row>
        <row r="32">
          <cell r="A32">
            <v>411</v>
          </cell>
          <cell r="B32" t="str">
            <v>MERCADO HIDALGO</v>
          </cell>
          <cell r="C32">
            <v>2781</v>
          </cell>
        </row>
        <row r="33">
          <cell r="A33">
            <v>412</v>
          </cell>
          <cell r="B33" t="str">
            <v>MERCADO EMBAJADORAS</v>
          </cell>
          <cell r="C33">
            <v>2398</v>
          </cell>
        </row>
        <row r="34">
          <cell r="A34">
            <v>428</v>
          </cell>
          <cell r="B34" t="str">
            <v>COMERCIANTES SEMIFIJOS</v>
          </cell>
          <cell r="C34">
            <v>4150</v>
          </cell>
        </row>
        <row r="35">
          <cell r="A35">
            <v>433</v>
          </cell>
          <cell r="B35" t="str">
            <v>SOBRANTES</v>
          </cell>
          <cell r="C35">
            <v>2.19</v>
          </cell>
        </row>
        <row r="36">
          <cell r="A36">
            <v>437</v>
          </cell>
          <cell r="B36" t="str">
            <v>SANITARIOS MDO. EMBAJADORAS</v>
          </cell>
          <cell r="C36">
            <v>532</v>
          </cell>
        </row>
        <row r="37">
          <cell r="A37">
            <v>438</v>
          </cell>
          <cell r="B37" t="str">
            <v>SANITARIOS MDO. HIDALGO</v>
          </cell>
          <cell r="C37">
            <v>1324</v>
          </cell>
        </row>
        <row r="38">
          <cell r="A38">
            <v>439</v>
          </cell>
          <cell r="B38" t="str">
            <v>SANITARIOS JARDIN REFORMA</v>
          </cell>
          <cell r="C38">
            <v>316</v>
          </cell>
        </row>
        <row r="39">
          <cell r="A39">
            <v>443</v>
          </cell>
          <cell r="B39" t="str">
            <v>SANITARIOS FERROCARRIL</v>
          </cell>
          <cell r="C39">
            <v>1132</v>
          </cell>
        </row>
        <row r="40">
          <cell r="A40">
            <v>445</v>
          </cell>
          <cell r="B40" t="str">
            <v>SANITARIOS MUSEO MOMIAS</v>
          </cell>
          <cell r="C40">
            <v>620</v>
          </cell>
        </row>
        <row r="41">
          <cell r="A41">
            <v>447</v>
          </cell>
          <cell r="B41" t="str">
            <v>LAS CALAS</v>
          </cell>
          <cell r="C41">
            <v>180</v>
          </cell>
        </row>
        <row r="42">
          <cell r="A42">
            <v>463</v>
          </cell>
          <cell r="B42" t="str">
            <v>SALIDA DE GRUAS</v>
          </cell>
          <cell r="C42">
            <v>228</v>
          </cell>
        </row>
        <row r="43">
          <cell r="A43">
            <v>464</v>
          </cell>
          <cell r="B43" t="str">
            <v>ARRASTRE DE VEHICULOS INFRACCI</v>
          </cell>
          <cell r="C43">
            <v>64</v>
          </cell>
        </row>
        <row r="44">
          <cell r="A44">
            <v>484</v>
          </cell>
          <cell r="B44" t="str">
            <v>PERMISO PARA ESPECTÁCULOS O CE</v>
          </cell>
          <cell r="C44">
            <v>2299</v>
          </cell>
        </row>
        <row r="45">
          <cell r="A45">
            <v>493</v>
          </cell>
          <cell r="B45" t="str">
            <v>RENOVACION PERMISO P/ USO VIA</v>
          </cell>
          <cell r="C45">
            <v>822.32</v>
          </cell>
        </row>
        <row r="46">
          <cell r="A46">
            <v>502</v>
          </cell>
          <cell r="B46" t="str">
            <v>RECARGOS OTROS IMPTOS Y DERECH</v>
          </cell>
          <cell r="C46">
            <v>1285.8</v>
          </cell>
        </row>
        <row r="47">
          <cell r="A47">
            <v>503</v>
          </cell>
          <cell r="B47" t="str">
            <v>AVISO EXTEMP TRASLACION DE DOM</v>
          </cell>
          <cell r="C47">
            <v>531.9</v>
          </cell>
        </row>
        <row r="48">
          <cell r="A48">
            <v>505</v>
          </cell>
          <cell r="B48" t="str">
            <v>INF AL REG. DE CONST Y CONSER</v>
          </cell>
          <cell r="C48">
            <v>600</v>
          </cell>
        </row>
        <row r="49">
          <cell r="A49">
            <v>506</v>
          </cell>
          <cell r="B49" t="str">
            <v>INFRACCIONES DIRECCION DE FISC</v>
          </cell>
          <cell r="C49">
            <v>1181.5999999999999</v>
          </cell>
        </row>
        <row r="50">
          <cell r="A50">
            <v>507</v>
          </cell>
          <cell r="B50" t="str">
            <v>INF AL BANDO POLICIA Y BUEN GO</v>
          </cell>
          <cell r="C50">
            <v>900</v>
          </cell>
        </row>
        <row r="51">
          <cell r="A51">
            <v>508</v>
          </cell>
          <cell r="B51" t="str">
            <v>INF LEY DE TRANSITO Y SU REGLA</v>
          </cell>
          <cell r="C51">
            <v>20400.14</v>
          </cell>
        </row>
        <row r="52">
          <cell r="A52">
            <v>509</v>
          </cell>
          <cell r="B52" t="str">
            <v>EXTEMP VERIFICACION AMB VEHICU</v>
          </cell>
          <cell r="C52">
            <v>1686</v>
          </cell>
        </row>
        <row r="53">
          <cell r="A53">
            <v>511</v>
          </cell>
          <cell r="B53" t="str">
            <v>INFRACCIONES AL REGLAMENTO DE</v>
          </cell>
          <cell r="C53">
            <v>1772.4</v>
          </cell>
        </row>
        <row r="54">
          <cell r="A54">
            <v>887</v>
          </cell>
          <cell r="B54" t="str">
            <v>DEVOLUCIONES S/RECAUDACION</v>
          </cell>
          <cell r="C54">
            <v>95.65</v>
          </cell>
        </row>
        <row r="55">
          <cell r="A55">
            <v>888</v>
          </cell>
          <cell r="B55" t="str">
            <v>COBROS SIMAPAG</v>
          </cell>
          <cell r="C55">
            <v>2444</v>
          </cell>
        </row>
      </sheetData>
      <sheetData sheetId="150" refreshError="1">
        <row r="1">
          <cell r="A1">
            <v>203</v>
          </cell>
          <cell r="B1" t="str">
            <v>PANTEONES CIUDAD</v>
          </cell>
          <cell r="C1">
            <v>2756.72</v>
          </cell>
        </row>
        <row r="2">
          <cell r="A2">
            <v>204</v>
          </cell>
          <cell r="B2" t="str">
            <v>PANTEONES COMUNIDADES</v>
          </cell>
          <cell r="C2">
            <v>221.76</v>
          </cell>
        </row>
        <row r="3">
          <cell r="A3">
            <v>433</v>
          </cell>
          <cell r="B3" t="str">
            <v>SOBRANTES</v>
          </cell>
          <cell r="C3">
            <v>0.69</v>
          </cell>
        </row>
        <row r="4">
          <cell r="A4">
            <v>447</v>
          </cell>
          <cell r="B4" t="str">
            <v>LAS CALAS</v>
          </cell>
          <cell r="C4">
            <v>340</v>
          </cell>
        </row>
        <row r="5">
          <cell r="A5">
            <v>507</v>
          </cell>
          <cell r="B5" t="str">
            <v>INF AL BANDO POLICIA Y BUEN GO</v>
          </cell>
          <cell r="C5">
            <v>5300</v>
          </cell>
        </row>
        <row r="6">
          <cell r="A6">
            <v>508</v>
          </cell>
          <cell r="B6" t="str">
            <v>INF LEY DE TRANSITO Y SU REGLA</v>
          </cell>
          <cell r="C6">
            <v>4696.34</v>
          </cell>
        </row>
        <row r="7">
          <cell r="A7">
            <v>509</v>
          </cell>
          <cell r="B7" t="str">
            <v>EXTEMP VERIFICACION AMB VEHICU</v>
          </cell>
          <cell r="C7">
            <v>250</v>
          </cell>
        </row>
      </sheetData>
      <sheetData sheetId="151" refreshError="1">
        <row r="1">
          <cell r="A1">
            <v>1</v>
          </cell>
          <cell r="B1" t="str">
            <v>IMPTO. PREDIAL URBANO CORRIENT</v>
          </cell>
          <cell r="C1">
            <v>65601.070000000007</v>
          </cell>
        </row>
        <row r="2">
          <cell r="A2">
            <v>2</v>
          </cell>
          <cell r="B2" t="str">
            <v>IMPTO. PREDIAL RUSTICO CORRIEN</v>
          </cell>
          <cell r="C2">
            <v>1029.48</v>
          </cell>
        </row>
        <row r="3">
          <cell r="A3">
            <v>4</v>
          </cell>
          <cell r="B3" t="str">
            <v>RECARGOS *3%*</v>
          </cell>
          <cell r="C3">
            <v>11180.78</v>
          </cell>
        </row>
        <row r="4">
          <cell r="A4">
            <v>7</v>
          </cell>
          <cell r="B4" t="str">
            <v>IMPTO. PREDIAL URBANO REZAGO</v>
          </cell>
          <cell r="C4">
            <v>14527.02</v>
          </cell>
        </row>
        <row r="5">
          <cell r="A5">
            <v>8</v>
          </cell>
          <cell r="B5" t="str">
            <v>IMPTO. PREDIAL RUSTICO REZAGO</v>
          </cell>
          <cell r="C5">
            <v>984</v>
          </cell>
        </row>
        <row r="6">
          <cell r="A6">
            <v>13</v>
          </cell>
          <cell r="B6" t="str">
            <v>HONORARIOS DE COBRANZA</v>
          </cell>
          <cell r="C6">
            <v>4545.08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264.60000000000002</v>
          </cell>
        </row>
        <row r="9">
          <cell r="A9">
            <v>107</v>
          </cell>
          <cell r="B9" t="str">
            <v>VIDEO JUEGOS Y FUT-BOLITOS</v>
          </cell>
          <cell r="C9">
            <v>1602</v>
          </cell>
        </row>
        <row r="10">
          <cell r="A10">
            <v>110</v>
          </cell>
          <cell r="B10" t="str">
            <v>ESPECTACULOS PUBLICOS ESPORADI</v>
          </cell>
          <cell r="C10">
            <v>5115</v>
          </cell>
        </row>
        <row r="11">
          <cell r="A11">
            <v>200</v>
          </cell>
          <cell r="B11" t="str">
            <v>RASTRO</v>
          </cell>
          <cell r="C11">
            <v>2631.37</v>
          </cell>
        </row>
        <row r="12">
          <cell r="A12">
            <v>203</v>
          </cell>
          <cell r="B12" t="str">
            <v>PANTEONES CIUDAD</v>
          </cell>
          <cell r="C12">
            <v>1059.1099999999999</v>
          </cell>
        </row>
        <row r="13">
          <cell r="A13">
            <v>205</v>
          </cell>
          <cell r="B13" t="str">
            <v>ESTACIONAMIENTO MUSEO MOMIAS</v>
          </cell>
          <cell r="C13">
            <v>180</v>
          </cell>
        </row>
        <row r="14">
          <cell r="A14">
            <v>206</v>
          </cell>
          <cell r="B14" t="str">
            <v>ESTACIONAMIENTO MERCADO HIDALG</v>
          </cell>
          <cell r="C14">
            <v>904</v>
          </cell>
        </row>
        <row r="15">
          <cell r="A15">
            <v>210</v>
          </cell>
          <cell r="B15" t="str">
            <v>POR LIC. DE CONST. Y AMPLIACIO</v>
          </cell>
          <cell r="C15">
            <v>2718.08</v>
          </cell>
        </row>
        <row r="16">
          <cell r="A16">
            <v>211</v>
          </cell>
          <cell r="B16" t="str">
            <v>POR LIC DE REGULARIZACION DE C</v>
          </cell>
          <cell r="C16">
            <v>1836.45</v>
          </cell>
        </row>
        <row r="17">
          <cell r="A17">
            <v>217</v>
          </cell>
          <cell r="B17" t="str">
            <v>ANALISIS DE FAC PARA DIV LOT O</v>
          </cell>
          <cell r="C17">
            <v>239.81</v>
          </cell>
        </row>
        <row r="18">
          <cell r="A18">
            <v>221</v>
          </cell>
          <cell r="B18" t="str">
            <v>LIC USO SUELO ALIN N. OFIC COM</v>
          </cell>
          <cell r="C18">
            <v>523.34</v>
          </cell>
        </row>
        <row r="19">
          <cell r="A19">
            <v>227</v>
          </cell>
          <cell r="B19" t="str">
            <v>AVALUOS PRACT POR TESORERIA</v>
          </cell>
          <cell r="C19">
            <v>184</v>
          </cell>
        </row>
        <row r="20">
          <cell r="A20">
            <v>229</v>
          </cell>
          <cell r="B20" t="str">
            <v>CONSTANCIAS DE VALOR FISCAL</v>
          </cell>
          <cell r="C20">
            <v>241.77</v>
          </cell>
        </row>
        <row r="21">
          <cell r="A21">
            <v>244</v>
          </cell>
          <cell r="B21" t="str">
            <v>EXP DE LIC O PERM P/ ESTAB DE</v>
          </cell>
          <cell r="C21">
            <v>2679.43</v>
          </cell>
        </row>
        <row r="22">
          <cell r="A22">
            <v>248</v>
          </cell>
          <cell r="B22" t="str">
            <v>ESTACIONAMIENTO EX. EST. FERRO</v>
          </cell>
          <cell r="C22">
            <v>1982</v>
          </cell>
        </row>
        <row r="23">
          <cell r="A23">
            <v>253</v>
          </cell>
          <cell r="B23" t="str">
            <v>ESTACIONAMIENTO EMBAJADORAS  (</v>
          </cell>
          <cell r="C23">
            <v>2146</v>
          </cell>
        </row>
        <row r="24">
          <cell r="A24">
            <v>256</v>
          </cell>
          <cell r="B24" t="str">
            <v>POR ALINEAM. N° USO HABIT</v>
          </cell>
          <cell r="C24">
            <v>1688.24</v>
          </cell>
        </row>
        <row r="25">
          <cell r="A25">
            <v>266</v>
          </cell>
          <cell r="B25" t="str">
            <v>DICTAMEN DE FACTIBILIDAD PROTE</v>
          </cell>
          <cell r="C25">
            <v>407.6</v>
          </cell>
        </row>
        <row r="26">
          <cell r="A26">
            <v>268</v>
          </cell>
          <cell r="B26" t="str">
            <v>CASA DE LA CULTURA</v>
          </cell>
          <cell r="C26">
            <v>1250.55</v>
          </cell>
        </row>
        <row r="27">
          <cell r="A27">
            <v>276</v>
          </cell>
          <cell r="B27" t="str">
            <v>CONSTANCIAS DIRECCION DE TRANS</v>
          </cell>
          <cell r="C27">
            <v>690.66</v>
          </cell>
        </row>
        <row r="28">
          <cell r="A28">
            <v>278</v>
          </cell>
          <cell r="B28" t="str">
            <v>CONSTANCIAS QUE EXPIDAN LAS DE</v>
          </cell>
          <cell r="C28">
            <v>767.4</v>
          </cell>
        </row>
        <row r="29">
          <cell r="A29">
            <v>289</v>
          </cell>
          <cell r="B29" t="str">
            <v>CONFORMIDAD PARA QUEMA DE FUEG</v>
          </cell>
          <cell r="C29">
            <v>810.18</v>
          </cell>
        </row>
        <row r="30">
          <cell r="A30">
            <v>293</v>
          </cell>
          <cell r="B30" t="str">
            <v>SERVICIOS EXTRAORDINARIOS</v>
          </cell>
          <cell r="C30">
            <v>2078.23</v>
          </cell>
        </row>
        <row r="31">
          <cell r="A31">
            <v>405</v>
          </cell>
          <cell r="B31" t="str">
            <v>CENTRO DE CONVIVENCIA EL ENCIN</v>
          </cell>
          <cell r="C31">
            <v>1484</v>
          </cell>
        </row>
        <row r="32">
          <cell r="A32">
            <v>407</v>
          </cell>
          <cell r="B32" t="str">
            <v>MUSEO MOMIAS</v>
          </cell>
          <cell r="C32">
            <v>15760</v>
          </cell>
        </row>
        <row r="33">
          <cell r="A33">
            <v>408</v>
          </cell>
          <cell r="B33" t="str">
            <v>SALON CULTO A LA MUERTE</v>
          </cell>
          <cell r="C33">
            <v>990</v>
          </cell>
        </row>
        <row r="34">
          <cell r="A34">
            <v>410</v>
          </cell>
          <cell r="B34" t="str">
            <v>MONUMENTO AL PIPILA</v>
          </cell>
          <cell r="C34">
            <v>290</v>
          </cell>
        </row>
        <row r="35">
          <cell r="A35">
            <v>411</v>
          </cell>
          <cell r="B35" t="str">
            <v>MERCADO HIDALGO</v>
          </cell>
          <cell r="C35">
            <v>688</v>
          </cell>
        </row>
        <row r="36">
          <cell r="A36">
            <v>412</v>
          </cell>
          <cell r="B36" t="str">
            <v>MERCADO EMBAJADORAS</v>
          </cell>
          <cell r="C36">
            <v>1535.6</v>
          </cell>
        </row>
        <row r="37">
          <cell r="A37">
            <v>414</v>
          </cell>
          <cell r="B37" t="str">
            <v>OTROS PRODUCTOS</v>
          </cell>
          <cell r="C37">
            <v>52.2</v>
          </cell>
        </row>
        <row r="38">
          <cell r="A38">
            <v>426</v>
          </cell>
          <cell r="B38" t="str">
            <v>AREAS OCUP POR HOT, REST, BARE</v>
          </cell>
          <cell r="C38">
            <v>5495.04</v>
          </cell>
        </row>
        <row r="39">
          <cell r="A39">
            <v>428</v>
          </cell>
          <cell r="B39" t="str">
            <v>COMERCIANTES SEMIFIJOS</v>
          </cell>
          <cell r="C39">
            <v>8463.31</v>
          </cell>
        </row>
        <row r="40">
          <cell r="A40">
            <v>433</v>
          </cell>
          <cell r="B40" t="str">
            <v>SOBRANTES</v>
          </cell>
          <cell r="C40">
            <v>10.92</v>
          </cell>
        </row>
        <row r="41">
          <cell r="A41">
            <v>437</v>
          </cell>
          <cell r="B41" t="str">
            <v>SANITARIOS MDO. EMBAJADORAS</v>
          </cell>
          <cell r="C41">
            <v>1274</v>
          </cell>
        </row>
        <row r="42">
          <cell r="A42">
            <v>438</v>
          </cell>
          <cell r="B42" t="str">
            <v>SANITARIOS MDO. HIDALGO</v>
          </cell>
          <cell r="C42">
            <v>1008</v>
          </cell>
        </row>
        <row r="43">
          <cell r="A43">
            <v>439</v>
          </cell>
          <cell r="B43" t="str">
            <v>SANITARIOS JARDIN REFORMA</v>
          </cell>
          <cell r="C43">
            <v>556</v>
          </cell>
        </row>
        <row r="44">
          <cell r="A44">
            <v>443</v>
          </cell>
          <cell r="B44" t="str">
            <v>SANITARIOS FERROCARRIL</v>
          </cell>
          <cell r="C44">
            <v>984</v>
          </cell>
        </row>
        <row r="45">
          <cell r="A45">
            <v>445</v>
          </cell>
          <cell r="B45" t="str">
            <v>SANITARIOS MUSEO MOMIAS</v>
          </cell>
          <cell r="C45">
            <v>320</v>
          </cell>
        </row>
        <row r="46">
          <cell r="A46">
            <v>447</v>
          </cell>
          <cell r="B46" t="str">
            <v>LAS CALAS</v>
          </cell>
          <cell r="C46">
            <v>230</v>
          </cell>
        </row>
        <row r="47">
          <cell r="A47">
            <v>470</v>
          </cell>
          <cell r="B47" t="str">
            <v>LOCALES ESTACION</v>
          </cell>
          <cell r="C47">
            <v>648.1</v>
          </cell>
        </row>
        <row r="48">
          <cell r="A48">
            <v>479</v>
          </cell>
          <cell r="B48" t="str">
            <v>COMERCIANTES AMBULANTES</v>
          </cell>
          <cell r="C48">
            <v>4070</v>
          </cell>
        </row>
        <row r="49">
          <cell r="A49">
            <v>484</v>
          </cell>
          <cell r="B49" t="str">
            <v>PERMISO PARA ESPECTÁCULOS O CE</v>
          </cell>
          <cell r="C49">
            <v>1045</v>
          </cell>
        </row>
        <row r="50">
          <cell r="A50">
            <v>485</v>
          </cell>
          <cell r="B50" t="str">
            <v>SELLADO DE BOLETOS</v>
          </cell>
          <cell r="C50">
            <v>1087</v>
          </cell>
        </row>
        <row r="51">
          <cell r="A51">
            <v>493</v>
          </cell>
          <cell r="B51" t="str">
            <v>RENOVACION PERMISO P/ USO VIA</v>
          </cell>
          <cell r="C51">
            <v>496</v>
          </cell>
        </row>
        <row r="52">
          <cell r="A52">
            <v>502</v>
          </cell>
          <cell r="B52" t="str">
            <v>RECARGOS OTROS IMPTOS Y DERECH</v>
          </cell>
          <cell r="C52">
            <v>2629.96</v>
          </cell>
        </row>
        <row r="53">
          <cell r="A53">
            <v>504</v>
          </cell>
          <cell r="B53" t="str">
            <v>AVISO EXTEMP TERM DE OBRA</v>
          </cell>
          <cell r="C53">
            <v>238</v>
          </cell>
        </row>
        <row r="54">
          <cell r="A54">
            <v>505</v>
          </cell>
          <cell r="B54" t="str">
            <v>INF AL REG. DE CONST Y CONSER</v>
          </cell>
          <cell r="C54">
            <v>750</v>
          </cell>
        </row>
        <row r="55">
          <cell r="A55">
            <v>507</v>
          </cell>
          <cell r="B55" t="str">
            <v>INF AL BANDO POLICIA Y BUEN GO</v>
          </cell>
          <cell r="C55">
            <v>350</v>
          </cell>
        </row>
        <row r="56">
          <cell r="A56">
            <v>508</v>
          </cell>
          <cell r="B56" t="str">
            <v>INF LEY DE TRANSITO Y SU REGLA</v>
          </cell>
          <cell r="C56">
            <v>8669</v>
          </cell>
        </row>
        <row r="57">
          <cell r="A57">
            <v>509</v>
          </cell>
          <cell r="B57" t="str">
            <v>EXTEMP VERIFICACION AMB VEHICU</v>
          </cell>
          <cell r="C57">
            <v>843</v>
          </cell>
        </row>
        <row r="58">
          <cell r="A58">
            <v>526</v>
          </cell>
          <cell r="B58" t="str">
            <v>RESPUESTA DE AYUNTAMIENTO</v>
          </cell>
          <cell r="C58">
            <v>614</v>
          </cell>
        </row>
        <row r="59">
          <cell r="A59">
            <v>536</v>
          </cell>
          <cell r="B59" t="str">
            <v>PADRON DE PROVEEDORES</v>
          </cell>
          <cell r="C59">
            <v>618</v>
          </cell>
        </row>
        <row r="60">
          <cell r="A60">
            <v>716</v>
          </cell>
          <cell r="B60" t="str">
            <v>MIGRANTES 3X1</v>
          </cell>
          <cell r="C60">
            <v>13654.34</v>
          </cell>
        </row>
        <row r="61">
          <cell r="A61">
            <v>888</v>
          </cell>
          <cell r="B61" t="str">
            <v>COBROS SIMAPAG</v>
          </cell>
          <cell r="C61">
            <v>442</v>
          </cell>
        </row>
      </sheetData>
      <sheetData sheetId="152" refreshError="1">
        <row r="1">
          <cell r="A1">
            <v>1</v>
          </cell>
          <cell r="B1" t="str">
            <v>IMPTO. PREDIAL URBANO CORRIENT</v>
          </cell>
          <cell r="C1">
            <v>26312.67</v>
          </cell>
        </row>
        <row r="2">
          <cell r="A2">
            <v>2</v>
          </cell>
          <cell r="B2" t="str">
            <v>IMPTO. PREDIAL RUSTICO CORRIEN</v>
          </cell>
          <cell r="C2">
            <v>636.39</v>
          </cell>
        </row>
        <row r="3">
          <cell r="A3">
            <v>4</v>
          </cell>
          <cell r="B3" t="str">
            <v>RECARGOS *3%*</v>
          </cell>
          <cell r="C3">
            <v>74.459999999999994</v>
          </cell>
        </row>
        <row r="4">
          <cell r="A4">
            <v>7</v>
          </cell>
          <cell r="B4" t="str">
            <v>IMPTO. PREDIAL URBANO REZAGO</v>
          </cell>
          <cell r="C4">
            <v>521</v>
          </cell>
        </row>
        <row r="5">
          <cell r="A5">
            <v>14</v>
          </cell>
          <cell r="B5" t="str">
            <v>C.O.A.*20%*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511.56</v>
          </cell>
        </row>
        <row r="7">
          <cell r="A7">
            <v>433</v>
          </cell>
          <cell r="B7" t="str">
            <v>SOBRANTES</v>
          </cell>
          <cell r="C7">
            <v>3.66</v>
          </cell>
        </row>
        <row r="8">
          <cell r="A8">
            <v>447</v>
          </cell>
          <cell r="B8" t="str">
            <v>LAS CALAS</v>
          </cell>
          <cell r="C8">
            <v>320</v>
          </cell>
        </row>
        <row r="9">
          <cell r="A9">
            <v>507</v>
          </cell>
          <cell r="B9" t="str">
            <v>INF AL BANDO POLICIA Y BUEN GO</v>
          </cell>
          <cell r="C9">
            <v>3800</v>
          </cell>
        </row>
        <row r="10">
          <cell r="A10">
            <v>508</v>
          </cell>
          <cell r="B10" t="str">
            <v>INF LEY DE TRANSITO Y SU REGLA</v>
          </cell>
          <cell r="C10">
            <v>3267</v>
          </cell>
        </row>
      </sheetData>
      <sheetData sheetId="153" refreshError="1">
        <row r="1">
          <cell r="A1">
            <v>204</v>
          </cell>
          <cell r="B1" t="str">
            <v>PANTEONES COMUNIDADES</v>
          </cell>
          <cell r="C1">
            <v>1159.2</v>
          </cell>
        </row>
        <row r="2">
          <cell r="A2">
            <v>433</v>
          </cell>
          <cell r="B2" t="str">
            <v>SOBRANTES</v>
          </cell>
          <cell r="C2">
            <v>0.08</v>
          </cell>
        </row>
        <row r="3">
          <cell r="A3">
            <v>447</v>
          </cell>
          <cell r="B3" t="str">
            <v>LAS CALAS</v>
          </cell>
          <cell r="C3">
            <v>120</v>
          </cell>
        </row>
        <row r="4">
          <cell r="A4">
            <v>507</v>
          </cell>
          <cell r="B4" t="str">
            <v>INF AL BANDO POLICIA Y BUEN GO</v>
          </cell>
          <cell r="C4">
            <v>3790</v>
          </cell>
        </row>
        <row r="5">
          <cell r="A5">
            <v>508</v>
          </cell>
          <cell r="B5" t="str">
            <v>INF LEY DE TRANSITO Y SU REGLA</v>
          </cell>
          <cell r="C5">
            <v>3855.22</v>
          </cell>
        </row>
      </sheetData>
      <sheetData sheetId="154" refreshError="1">
        <row r="1">
          <cell r="A1">
            <v>1</v>
          </cell>
          <cell r="B1" t="str">
            <v>IMPTO. PREDIAL URBANO CORRIENT</v>
          </cell>
          <cell r="C1">
            <v>10013.719999999999</v>
          </cell>
        </row>
        <row r="2">
          <cell r="A2">
            <v>2</v>
          </cell>
          <cell r="B2" t="str">
            <v>IMPTO. PREDIAL RUSTICO CORRIEN</v>
          </cell>
          <cell r="C2">
            <v>4182.4799999999996</v>
          </cell>
        </row>
        <row r="3">
          <cell r="A3">
            <v>4</v>
          </cell>
          <cell r="B3" t="str">
            <v>RECARGOS *3%*</v>
          </cell>
          <cell r="C3">
            <v>5551.34</v>
          </cell>
        </row>
        <row r="4">
          <cell r="A4">
            <v>7</v>
          </cell>
          <cell r="B4" t="str">
            <v>IMPTO. PREDIAL URBANO REZAGO</v>
          </cell>
          <cell r="C4">
            <v>8077.96</v>
          </cell>
        </row>
        <row r="5">
          <cell r="A5">
            <v>8</v>
          </cell>
          <cell r="B5" t="str">
            <v>IMPTO. PREDIAL RUSTICO REZAGO</v>
          </cell>
          <cell r="C5">
            <v>5453.64</v>
          </cell>
        </row>
        <row r="6">
          <cell r="A6">
            <v>13</v>
          </cell>
          <cell r="B6" t="str">
            <v>HONORARIOS DE COBRANZA</v>
          </cell>
          <cell r="C6">
            <v>1253.08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364.33</v>
          </cell>
        </row>
        <row r="9">
          <cell r="A9">
            <v>104</v>
          </cell>
          <cell r="B9" t="str">
            <v>SOBRE DIVISION Y LOTIFICACION</v>
          </cell>
          <cell r="C9">
            <v>563.54</v>
          </cell>
        </row>
        <row r="10">
          <cell r="A10">
            <v>200</v>
          </cell>
          <cell r="B10" t="str">
            <v>RASTRO</v>
          </cell>
          <cell r="C10">
            <v>4465.13</v>
          </cell>
        </row>
        <row r="11">
          <cell r="A11">
            <v>203</v>
          </cell>
          <cell r="B11" t="str">
            <v>PANTEONES CIUDAD</v>
          </cell>
          <cell r="C11">
            <v>1738.8</v>
          </cell>
        </row>
        <row r="12">
          <cell r="A12">
            <v>204</v>
          </cell>
          <cell r="B12" t="str">
            <v>PANTEONES COMUNIDADES</v>
          </cell>
          <cell r="C12">
            <v>869.4</v>
          </cell>
        </row>
        <row r="13">
          <cell r="A13">
            <v>205</v>
          </cell>
          <cell r="B13" t="str">
            <v>ESTACIONAMIENTO MUSEO MOMIAS</v>
          </cell>
          <cell r="C13">
            <v>581</v>
          </cell>
        </row>
        <row r="14">
          <cell r="A14">
            <v>206</v>
          </cell>
          <cell r="B14" t="str">
            <v>ESTACIONAMIENTO MERCADO HIDALG</v>
          </cell>
          <cell r="C14">
            <v>912</v>
          </cell>
        </row>
        <row r="15">
          <cell r="A15">
            <v>210</v>
          </cell>
          <cell r="B15" t="str">
            <v>POR LIC. DE CONST. Y AMPLIACIO</v>
          </cell>
          <cell r="C15">
            <v>562.97</v>
          </cell>
        </row>
        <row r="16">
          <cell r="A16">
            <v>211</v>
          </cell>
          <cell r="B16" t="str">
            <v>POR LIC DE REGULARIZACION DE C</v>
          </cell>
          <cell r="C16">
            <v>1028.4100000000001</v>
          </cell>
        </row>
        <row r="17">
          <cell r="A17">
            <v>212</v>
          </cell>
          <cell r="B17" t="str">
            <v>POR PRORROGAS DE LIC DE CONST</v>
          </cell>
          <cell r="C17">
            <v>1379.25</v>
          </cell>
        </row>
        <row r="18">
          <cell r="A18">
            <v>217</v>
          </cell>
          <cell r="B18" t="str">
            <v>ANALISIS DE FAC PARA DIV LOT O</v>
          </cell>
          <cell r="C18">
            <v>3357.34</v>
          </cell>
        </row>
        <row r="19">
          <cell r="A19">
            <v>221</v>
          </cell>
          <cell r="B19" t="str">
            <v>LIC USO SUELO ALIN N. OFIC COM</v>
          </cell>
          <cell r="C19">
            <v>5562.94</v>
          </cell>
        </row>
        <row r="20">
          <cell r="A20">
            <v>229</v>
          </cell>
          <cell r="B20" t="str">
            <v>CONSTANCIAS DE VALOR FISCAL</v>
          </cell>
          <cell r="C20">
            <v>484</v>
          </cell>
        </row>
        <row r="21">
          <cell r="A21">
            <v>248</v>
          </cell>
          <cell r="B21" t="str">
            <v>ESTACIONAMIENTO EX. EST. FERRO</v>
          </cell>
          <cell r="C21">
            <v>1781</v>
          </cell>
        </row>
        <row r="22">
          <cell r="A22">
            <v>253</v>
          </cell>
          <cell r="B22" t="str">
            <v>ESTACIONAMIENTO EMBAJADORAS  (</v>
          </cell>
          <cell r="C22">
            <v>2707</v>
          </cell>
        </row>
        <row r="23">
          <cell r="A23">
            <v>254</v>
          </cell>
          <cell r="B23" t="str">
            <v>POR CERTIF.TERMINO DE OBRA</v>
          </cell>
          <cell r="C23">
            <v>849.91</v>
          </cell>
        </row>
        <row r="24">
          <cell r="A24">
            <v>256</v>
          </cell>
          <cell r="B24" t="str">
            <v>POR ALINEAM. N° USO HABIT</v>
          </cell>
          <cell r="C24">
            <v>6038.52</v>
          </cell>
        </row>
        <row r="25">
          <cell r="A25">
            <v>266</v>
          </cell>
          <cell r="B25" t="str">
            <v>DICTAMEN DE FACTIBILIDAD PROTE</v>
          </cell>
          <cell r="C25">
            <v>1222.8</v>
          </cell>
        </row>
        <row r="26">
          <cell r="A26">
            <v>274</v>
          </cell>
          <cell r="B26" t="str">
            <v>EXTENSION DE HORARIO</v>
          </cell>
          <cell r="C26">
            <v>2041.8</v>
          </cell>
        </row>
        <row r="27">
          <cell r="A27">
            <v>276</v>
          </cell>
          <cell r="B27" t="str">
            <v>CONSTANCIAS DIRECCION DE TRANS</v>
          </cell>
          <cell r="C27">
            <v>383.7</v>
          </cell>
        </row>
        <row r="28">
          <cell r="A28">
            <v>278</v>
          </cell>
          <cell r="B28" t="str">
            <v>CONSTANCIAS QUE EXPIDAN LAS DE</v>
          </cell>
          <cell r="C28">
            <v>1227.8399999999999</v>
          </cell>
        </row>
        <row r="29">
          <cell r="A29">
            <v>280</v>
          </cell>
          <cell r="B29" t="str">
            <v>SERVICIOS CONTROL CANINO</v>
          </cell>
          <cell r="C29">
            <v>733.76</v>
          </cell>
        </row>
        <row r="30">
          <cell r="A30">
            <v>289</v>
          </cell>
          <cell r="B30" t="str">
            <v>CONFORMIDAD PARA QUEMA DE FUEG</v>
          </cell>
          <cell r="C30">
            <v>115.74</v>
          </cell>
        </row>
        <row r="31">
          <cell r="A31">
            <v>291</v>
          </cell>
          <cell r="B31" t="str">
            <v>DICTAMEN DE FACTIBILIDAD PARA</v>
          </cell>
          <cell r="C31">
            <v>475.51</v>
          </cell>
        </row>
        <row r="32">
          <cell r="A32">
            <v>295</v>
          </cell>
          <cell r="B32" t="str">
            <v>CONSTANCIA DE UBICACION DE PRE</v>
          </cell>
          <cell r="C32">
            <v>557.44000000000005</v>
          </cell>
        </row>
        <row r="33">
          <cell r="A33">
            <v>405</v>
          </cell>
          <cell r="B33" t="str">
            <v>CENTRO DE CONVIVENCIA EL ENCIN</v>
          </cell>
          <cell r="C33">
            <v>135</v>
          </cell>
        </row>
        <row r="34">
          <cell r="A34">
            <v>407</v>
          </cell>
          <cell r="B34" t="str">
            <v>MUSEO MOMIAS</v>
          </cell>
          <cell r="C34">
            <v>37232</v>
          </cell>
        </row>
        <row r="35">
          <cell r="A35">
            <v>408</v>
          </cell>
          <cell r="B35" t="str">
            <v>SALON CULTO A LA MUERTE</v>
          </cell>
          <cell r="C35">
            <v>2130</v>
          </cell>
        </row>
        <row r="36">
          <cell r="A36">
            <v>410</v>
          </cell>
          <cell r="B36" t="str">
            <v>MONUMENTO AL PIPILA</v>
          </cell>
          <cell r="C36">
            <v>640</v>
          </cell>
        </row>
        <row r="37">
          <cell r="A37">
            <v>411</v>
          </cell>
          <cell r="B37" t="str">
            <v>MERCADO HIDALGO</v>
          </cell>
          <cell r="C37">
            <v>859</v>
          </cell>
        </row>
        <row r="38">
          <cell r="A38">
            <v>412</v>
          </cell>
          <cell r="B38" t="str">
            <v>MERCADO EMBAJADORAS</v>
          </cell>
          <cell r="C38">
            <v>6051.44</v>
          </cell>
        </row>
        <row r="39">
          <cell r="A39">
            <v>421</v>
          </cell>
          <cell r="B39" t="str">
            <v>DECLARACIONES, FORMATOS Y AVIS</v>
          </cell>
          <cell r="C39">
            <v>45</v>
          </cell>
        </row>
        <row r="40">
          <cell r="A40">
            <v>428</v>
          </cell>
          <cell r="B40" t="str">
            <v>COMERCIANTES SEMIFIJOS</v>
          </cell>
          <cell r="C40">
            <v>1444</v>
          </cell>
        </row>
        <row r="41">
          <cell r="A41">
            <v>429</v>
          </cell>
          <cell r="B41" t="str">
            <v>VTA DE INMUEBLES PROP DEL MPIO</v>
          </cell>
          <cell r="C41">
            <v>50000</v>
          </cell>
        </row>
        <row r="42">
          <cell r="A42">
            <v>433</v>
          </cell>
          <cell r="B42" t="str">
            <v>SOBRANTES</v>
          </cell>
          <cell r="C42">
            <v>131.81</v>
          </cell>
        </row>
        <row r="43">
          <cell r="A43">
            <v>437</v>
          </cell>
          <cell r="B43" t="str">
            <v>SANITARIOS MDO. EMBAJADORAS</v>
          </cell>
          <cell r="C43">
            <v>976</v>
          </cell>
        </row>
        <row r="44">
          <cell r="A44">
            <v>438</v>
          </cell>
          <cell r="B44" t="str">
            <v>SANITARIOS MDO. HIDALGO</v>
          </cell>
          <cell r="C44">
            <v>1848</v>
          </cell>
        </row>
        <row r="45">
          <cell r="A45">
            <v>439</v>
          </cell>
          <cell r="B45" t="str">
            <v>SANITARIOS JARDIN REFORMA</v>
          </cell>
          <cell r="C45">
            <v>464</v>
          </cell>
        </row>
        <row r="46">
          <cell r="A46">
            <v>443</v>
          </cell>
          <cell r="B46" t="str">
            <v>SANITARIOS FERROCARRIL</v>
          </cell>
          <cell r="C46">
            <v>784</v>
          </cell>
        </row>
        <row r="47">
          <cell r="A47">
            <v>445</v>
          </cell>
          <cell r="B47" t="str">
            <v>SANITARIOS MUSEO MOMIAS</v>
          </cell>
          <cell r="C47">
            <v>880</v>
          </cell>
        </row>
        <row r="48">
          <cell r="A48">
            <v>447</v>
          </cell>
          <cell r="B48" t="str">
            <v>LAS CALAS</v>
          </cell>
          <cell r="C48">
            <v>200</v>
          </cell>
        </row>
        <row r="49">
          <cell r="A49">
            <v>454</v>
          </cell>
          <cell r="B49" t="str">
            <v>FIESTAS TRADICIONALES</v>
          </cell>
          <cell r="C49">
            <v>9881.5</v>
          </cell>
        </row>
        <row r="50">
          <cell r="A50">
            <v>456</v>
          </cell>
          <cell r="B50" t="str">
            <v>JUEGOS MECANICOS</v>
          </cell>
          <cell r="C50">
            <v>154</v>
          </cell>
        </row>
        <row r="51">
          <cell r="A51">
            <v>477</v>
          </cell>
          <cell r="B51" t="str">
            <v>PADRON DIRECTOR RESPONSABLE DE</v>
          </cell>
          <cell r="C51">
            <v>2580</v>
          </cell>
        </row>
        <row r="52">
          <cell r="A52">
            <v>482</v>
          </cell>
          <cell r="B52" t="str">
            <v>CALLEJONEADAS</v>
          </cell>
          <cell r="C52">
            <v>618</v>
          </cell>
        </row>
        <row r="53">
          <cell r="A53">
            <v>484</v>
          </cell>
          <cell r="B53" t="str">
            <v>PERMISO PARA ESPECTÁCULOS O CE</v>
          </cell>
          <cell r="C53">
            <v>1881</v>
          </cell>
        </row>
        <row r="54">
          <cell r="A54">
            <v>485</v>
          </cell>
          <cell r="B54" t="str">
            <v>SELLADO DE BOLETOS</v>
          </cell>
          <cell r="C54">
            <v>225</v>
          </cell>
        </row>
        <row r="55">
          <cell r="A55">
            <v>491</v>
          </cell>
          <cell r="B55" t="str">
            <v>ESTRUCTURAS, CONSTRUCCIONES O</v>
          </cell>
          <cell r="C55">
            <v>40</v>
          </cell>
        </row>
        <row r="56">
          <cell r="A56">
            <v>502</v>
          </cell>
          <cell r="B56" t="str">
            <v>RECARGOS OTROS IMPTOS Y DERECH</v>
          </cell>
          <cell r="C56">
            <v>1244.82</v>
          </cell>
        </row>
        <row r="57">
          <cell r="A57">
            <v>503</v>
          </cell>
          <cell r="B57" t="str">
            <v>AVISO EXTEMP TRASLACION DE DOM</v>
          </cell>
          <cell r="C57">
            <v>177.3</v>
          </cell>
        </row>
        <row r="58">
          <cell r="A58">
            <v>505</v>
          </cell>
          <cell r="B58" t="str">
            <v>INF AL REG. DE CONST Y CONSER</v>
          </cell>
          <cell r="C58">
            <v>1495.5</v>
          </cell>
        </row>
        <row r="59">
          <cell r="A59">
            <v>506</v>
          </cell>
          <cell r="B59" t="str">
            <v>INFRACCIONES DIRECCION DE FISC</v>
          </cell>
          <cell r="C59">
            <v>590.79999999999995</v>
          </cell>
        </row>
        <row r="60">
          <cell r="A60">
            <v>507</v>
          </cell>
          <cell r="B60" t="str">
            <v>INF AL BANDO POLICIA Y BUEN GO</v>
          </cell>
          <cell r="C60">
            <v>1600</v>
          </cell>
        </row>
        <row r="61">
          <cell r="A61">
            <v>508</v>
          </cell>
          <cell r="B61" t="str">
            <v>INF LEY DE TRANSITO Y SU REGLA</v>
          </cell>
          <cell r="C61">
            <v>14397</v>
          </cell>
        </row>
        <row r="62">
          <cell r="A62">
            <v>509</v>
          </cell>
          <cell r="B62" t="str">
            <v>EXTEMP VERIFICACION AMB VEHICU</v>
          </cell>
          <cell r="C62">
            <v>775</v>
          </cell>
        </row>
        <row r="63">
          <cell r="A63">
            <v>888</v>
          </cell>
          <cell r="B63" t="str">
            <v>COBROS SIMAPAG</v>
          </cell>
          <cell r="C63">
            <v>1383</v>
          </cell>
        </row>
      </sheetData>
      <sheetData sheetId="155" refreshError="1">
        <row r="1">
          <cell r="A1">
            <v>1</v>
          </cell>
          <cell r="B1" t="str">
            <v>IMPTO. PREDIAL URBANO CORRIENT</v>
          </cell>
          <cell r="C1">
            <v>2409.96</v>
          </cell>
        </row>
        <row r="2">
          <cell r="A2">
            <v>2</v>
          </cell>
          <cell r="B2" t="str">
            <v>IMPTO. PREDIAL RUSTICO CORRIEN</v>
          </cell>
          <cell r="C2">
            <v>2235</v>
          </cell>
        </row>
        <row r="3">
          <cell r="A3">
            <v>4</v>
          </cell>
          <cell r="B3" t="str">
            <v>RECARGOS *3%*</v>
          </cell>
          <cell r="C3">
            <v>1153.55</v>
          </cell>
        </row>
        <row r="4">
          <cell r="A4">
            <v>7</v>
          </cell>
          <cell r="B4" t="str">
            <v>IMPTO. PREDIAL URBANO REZAGO</v>
          </cell>
          <cell r="C4">
            <v>1936.64</v>
          </cell>
        </row>
        <row r="5">
          <cell r="A5">
            <v>8</v>
          </cell>
          <cell r="B5" t="str">
            <v>IMPTO. PREDIAL RUSTICO REZAGO</v>
          </cell>
          <cell r="C5">
            <v>592</v>
          </cell>
        </row>
        <row r="6">
          <cell r="A6">
            <v>13</v>
          </cell>
          <cell r="B6" t="str">
            <v>HONORARIOS DE COBRANZA</v>
          </cell>
          <cell r="C6">
            <v>227.1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203</v>
          </cell>
          <cell r="B8" t="str">
            <v>PANTEONES CIUDAD</v>
          </cell>
          <cell r="C8">
            <v>1378.36</v>
          </cell>
        </row>
        <row r="9">
          <cell r="A9">
            <v>204</v>
          </cell>
          <cell r="B9" t="str">
            <v>PANTEONES COMUNIDADES</v>
          </cell>
          <cell r="C9">
            <v>869.4</v>
          </cell>
        </row>
        <row r="10">
          <cell r="A10">
            <v>276</v>
          </cell>
          <cell r="B10" t="str">
            <v>CONSTANCIAS DIRECCION DE TRANS</v>
          </cell>
          <cell r="C10">
            <v>383.7</v>
          </cell>
        </row>
        <row r="11">
          <cell r="A11">
            <v>433</v>
          </cell>
          <cell r="B11" t="str">
            <v>SOBRANTES</v>
          </cell>
          <cell r="C11">
            <v>2.5299999999999998</v>
          </cell>
        </row>
        <row r="12">
          <cell r="A12">
            <v>507</v>
          </cell>
          <cell r="B12" t="str">
            <v>INF AL BANDO POLICIA Y BUEN GO</v>
          </cell>
          <cell r="C12">
            <v>200</v>
          </cell>
        </row>
        <row r="13">
          <cell r="A13">
            <v>508</v>
          </cell>
          <cell r="B13" t="str">
            <v>INF LEY DE TRANSITO Y SU REGLA</v>
          </cell>
          <cell r="C13">
            <v>4578.5</v>
          </cell>
        </row>
      </sheetData>
      <sheetData sheetId="156" refreshError="1">
        <row r="1">
          <cell r="A1">
            <v>1</v>
          </cell>
          <cell r="B1" t="str">
            <v>IMPTO. PREDIAL URBANO CORRIENT</v>
          </cell>
          <cell r="C1">
            <v>27662.11</v>
          </cell>
        </row>
        <row r="2">
          <cell r="A2">
            <v>2</v>
          </cell>
          <cell r="B2" t="str">
            <v>IMPTO. PREDIAL RUSTICO CORRIEN</v>
          </cell>
          <cell r="C2">
            <v>2975.22</v>
          </cell>
        </row>
        <row r="3">
          <cell r="A3">
            <v>4</v>
          </cell>
          <cell r="B3" t="str">
            <v>RECARGOS *3%*</v>
          </cell>
          <cell r="C3">
            <v>6242.83</v>
          </cell>
        </row>
        <row r="4">
          <cell r="A4">
            <v>7</v>
          </cell>
          <cell r="B4" t="str">
            <v>IMPTO. PREDIAL URBANO REZAGO</v>
          </cell>
          <cell r="C4">
            <v>10553.8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1143.9000000000001</v>
          </cell>
        </row>
        <row r="7">
          <cell r="A7">
            <v>14</v>
          </cell>
          <cell r="B7" t="str">
            <v>C.O.A.*20%*</v>
          </cell>
          <cell r="C7">
            <v>114.5</v>
          </cell>
        </row>
        <row r="8">
          <cell r="A8">
            <v>103</v>
          </cell>
          <cell r="B8" t="str">
            <v>TRASLACION DE DOMINIO</v>
          </cell>
          <cell r="C8">
            <v>3436.23</v>
          </cell>
        </row>
        <row r="9">
          <cell r="A9">
            <v>200</v>
          </cell>
          <cell r="B9" t="str">
            <v>RASTRO</v>
          </cell>
          <cell r="C9">
            <v>4241.45</v>
          </cell>
        </row>
        <row r="10">
          <cell r="A10">
            <v>203</v>
          </cell>
          <cell r="B10" t="str">
            <v>PANTEONES CIUDAD</v>
          </cell>
          <cell r="C10">
            <v>2273.27</v>
          </cell>
        </row>
        <row r="11">
          <cell r="A11">
            <v>205</v>
          </cell>
          <cell r="B11" t="str">
            <v>ESTACIONAMIENTO MUSEO MOMIAS</v>
          </cell>
          <cell r="C11">
            <v>438</v>
          </cell>
        </row>
        <row r="12">
          <cell r="A12">
            <v>206</v>
          </cell>
          <cell r="B12" t="str">
            <v>ESTACIONAMIENTO MERCADO HIDALG</v>
          </cell>
          <cell r="C12">
            <v>889</v>
          </cell>
        </row>
        <row r="13">
          <cell r="A13">
            <v>210</v>
          </cell>
          <cell r="B13" t="str">
            <v>POR LIC. DE CONST. Y AMPLIACIO</v>
          </cell>
          <cell r="C13">
            <v>38.32</v>
          </cell>
        </row>
        <row r="14">
          <cell r="A14">
            <v>211</v>
          </cell>
          <cell r="B14" t="str">
            <v>POR LIC DE REGULARIZACION DE C</v>
          </cell>
          <cell r="C14">
            <v>1713.83</v>
          </cell>
        </row>
        <row r="15">
          <cell r="A15">
            <v>217</v>
          </cell>
          <cell r="B15" t="str">
            <v>ANALISIS DE FAC PARA DIV LOT O</v>
          </cell>
          <cell r="C15">
            <v>479.62</v>
          </cell>
        </row>
        <row r="16">
          <cell r="A16">
            <v>226</v>
          </cell>
          <cell r="B16" t="str">
            <v>AVALUOS PRAC POR PERITOS FISCA</v>
          </cell>
          <cell r="C16">
            <v>87</v>
          </cell>
        </row>
        <row r="17">
          <cell r="A17">
            <v>227</v>
          </cell>
          <cell r="B17" t="str">
            <v>AVALUOS PRACT POR TESORERIA</v>
          </cell>
          <cell r="C17">
            <v>742</v>
          </cell>
        </row>
        <row r="18">
          <cell r="A18">
            <v>228</v>
          </cell>
          <cell r="B18" t="str">
            <v>POR PERM EVENT P/ VTA DE BEB A</v>
          </cell>
          <cell r="C18">
            <v>2808.59</v>
          </cell>
        </row>
        <row r="19">
          <cell r="A19">
            <v>229</v>
          </cell>
          <cell r="B19" t="str">
            <v>CONSTANCIAS DE VALOR FISCAL</v>
          </cell>
          <cell r="C19">
            <v>846.54</v>
          </cell>
        </row>
        <row r="20">
          <cell r="A20">
            <v>244</v>
          </cell>
          <cell r="B20" t="str">
            <v>EXP DE LIC O PERM P/ ESTAB DE</v>
          </cell>
          <cell r="C20">
            <v>947.02</v>
          </cell>
        </row>
        <row r="21">
          <cell r="A21">
            <v>248</v>
          </cell>
          <cell r="B21" t="str">
            <v>ESTACIONAMIENTO EX. EST. FERRO</v>
          </cell>
          <cell r="C21">
            <v>1150</v>
          </cell>
        </row>
        <row r="22">
          <cell r="A22">
            <v>249</v>
          </cell>
          <cell r="B22" t="str">
            <v>REGUL. PROR.LIC.CONT.75% DER.</v>
          </cell>
          <cell r="C22">
            <v>512.05999999999995</v>
          </cell>
        </row>
        <row r="23">
          <cell r="A23">
            <v>252</v>
          </cell>
          <cell r="B23" t="str">
            <v>RESOLUCION DE IMPACTO AMBIENTA</v>
          </cell>
          <cell r="C23">
            <v>371.12</v>
          </cell>
        </row>
        <row r="24">
          <cell r="A24">
            <v>253</v>
          </cell>
          <cell r="B24" t="str">
            <v>ESTACIONAMIENTO EMBAJADORAS  (</v>
          </cell>
          <cell r="C24">
            <v>1829</v>
          </cell>
        </row>
        <row r="25">
          <cell r="A25">
            <v>256</v>
          </cell>
          <cell r="B25" t="str">
            <v>POR ALINEAM. N° USO HABIT</v>
          </cell>
          <cell r="C25">
            <v>6553.27</v>
          </cell>
        </row>
        <row r="26">
          <cell r="A26">
            <v>268</v>
          </cell>
          <cell r="B26" t="str">
            <v>CASA DE LA CULTURA</v>
          </cell>
          <cell r="C26">
            <v>1071.8699999999999</v>
          </cell>
        </row>
        <row r="27">
          <cell r="A27">
            <v>273</v>
          </cell>
          <cell r="B27" t="str">
            <v>PENSION EST. JARDIN EMBAJADORA</v>
          </cell>
          <cell r="C27">
            <v>382.2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767.4</v>
          </cell>
        </row>
        <row r="30">
          <cell r="A30">
            <v>278</v>
          </cell>
          <cell r="B30" t="str">
            <v>CONSTANCIAS QUE EXPIDAN LAS DE</v>
          </cell>
          <cell r="C30">
            <v>1381.32</v>
          </cell>
        </row>
        <row r="31">
          <cell r="A31">
            <v>286</v>
          </cell>
          <cell r="B31" t="str">
            <v>PERMISO SUPLETORIO DE TRANSPOR</v>
          </cell>
          <cell r="C31">
            <v>226.4</v>
          </cell>
        </row>
        <row r="32">
          <cell r="A32">
            <v>288</v>
          </cell>
          <cell r="B32" t="str">
            <v>ANALISIS DE RIESGOS</v>
          </cell>
          <cell r="C32">
            <v>476.17</v>
          </cell>
        </row>
        <row r="33">
          <cell r="A33">
            <v>295</v>
          </cell>
          <cell r="B33" t="str">
            <v>CONSTANCIA DE UBICACION DE PRE</v>
          </cell>
          <cell r="C33">
            <v>154.36000000000001</v>
          </cell>
        </row>
        <row r="34">
          <cell r="A34">
            <v>405</v>
          </cell>
          <cell r="B34" t="str">
            <v>CENTRO DE CONVIVENCIA EL ENCIN</v>
          </cell>
          <cell r="C34">
            <v>1645</v>
          </cell>
        </row>
        <row r="35">
          <cell r="A35">
            <v>407</v>
          </cell>
          <cell r="B35" t="str">
            <v>MUSEO MOMIAS</v>
          </cell>
          <cell r="C35">
            <v>20002</v>
          </cell>
        </row>
        <row r="36">
          <cell r="A36">
            <v>408</v>
          </cell>
          <cell r="B36" t="str">
            <v>SALON CULTO A LA MUERTE</v>
          </cell>
          <cell r="C36">
            <v>1125</v>
          </cell>
        </row>
        <row r="37">
          <cell r="A37">
            <v>410</v>
          </cell>
          <cell r="B37" t="str">
            <v>MONUMENTO AL PIPILA</v>
          </cell>
          <cell r="C37">
            <v>240</v>
          </cell>
        </row>
        <row r="38">
          <cell r="A38">
            <v>411</v>
          </cell>
          <cell r="B38" t="str">
            <v>MERCADO HIDALGO</v>
          </cell>
          <cell r="C38">
            <v>515</v>
          </cell>
        </row>
        <row r="39">
          <cell r="A39">
            <v>428</v>
          </cell>
          <cell r="B39" t="str">
            <v>COMERCIANTES SEMIFIJOS</v>
          </cell>
          <cell r="C39">
            <v>4160</v>
          </cell>
        </row>
        <row r="40">
          <cell r="A40">
            <v>433</v>
          </cell>
          <cell r="B40" t="str">
            <v>SOBRANTES</v>
          </cell>
          <cell r="C40">
            <v>14.5</v>
          </cell>
        </row>
        <row r="41">
          <cell r="A41">
            <v>437</v>
          </cell>
          <cell r="B41" t="str">
            <v>SANITARIOS MDO. EMBAJADORAS</v>
          </cell>
          <cell r="C41">
            <v>663.5</v>
          </cell>
        </row>
        <row r="42">
          <cell r="A42">
            <v>438</v>
          </cell>
          <cell r="B42" t="str">
            <v>SANITARIOS MDO. HIDALGO</v>
          </cell>
          <cell r="C42">
            <v>1332</v>
          </cell>
        </row>
        <row r="43">
          <cell r="A43">
            <v>439</v>
          </cell>
          <cell r="B43" t="str">
            <v>SANITARIOS JARDIN REFORMA</v>
          </cell>
          <cell r="C43">
            <v>596</v>
          </cell>
        </row>
        <row r="44">
          <cell r="A44">
            <v>443</v>
          </cell>
          <cell r="B44" t="str">
            <v>SANITARIOS FERROCARRIL</v>
          </cell>
          <cell r="C44">
            <v>992</v>
          </cell>
        </row>
        <row r="45">
          <cell r="A45">
            <v>445</v>
          </cell>
          <cell r="B45" t="str">
            <v>SANITARIOS MUSEO MOMIAS</v>
          </cell>
          <cell r="C45">
            <v>377</v>
          </cell>
        </row>
        <row r="46">
          <cell r="A46">
            <v>447</v>
          </cell>
          <cell r="B46" t="str">
            <v>LAS CALAS</v>
          </cell>
          <cell r="C46">
            <v>200</v>
          </cell>
        </row>
        <row r="47">
          <cell r="A47">
            <v>451</v>
          </cell>
          <cell r="B47" t="str">
            <v>BODEGAS RASTRO</v>
          </cell>
          <cell r="C47">
            <v>661.34</v>
          </cell>
        </row>
        <row r="48">
          <cell r="A48">
            <v>484</v>
          </cell>
          <cell r="B48" t="str">
            <v>PERMISO PARA ESPECTÁCULOS O CE</v>
          </cell>
          <cell r="C48">
            <v>836</v>
          </cell>
        </row>
        <row r="49">
          <cell r="A49">
            <v>485</v>
          </cell>
          <cell r="B49" t="str">
            <v>SELLADO DE BOLETOS</v>
          </cell>
          <cell r="C49">
            <v>412</v>
          </cell>
        </row>
        <row r="50">
          <cell r="A50">
            <v>493</v>
          </cell>
          <cell r="B50" t="str">
            <v>RENOVACION PERMISO P/ USO VIA</v>
          </cell>
          <cell r="C50">
            <v>248</v>
          </cell>
        </row>
        <row r="51">
          <cell r="A51">
            <v>502</v>
          </cell>
          <cell r="B51" t="str">
            <v>RECARGOS OTROS IMPTOS Y DERECH</v>
          </cell>
          <cell r="C51">
            <v>275.95</v>
          </cell>
        </row>
        <row r="52">
          <cell r="A52">
            <v>504</v>
          </cell>
          <cell r="B52" t="str">
            <v>AVISO EXTEMP TERM DE OBRA</v>
          </cell>
          <cell r="C52">
            <v>1725</v>
          </cell>
        </row>
        <row r="53">
          <cell r="A53">
            <v>506</v>
          </cell>
          <cell r="B53" t="str">
            <v>INFRACCIONES DIRECCION DE FISC</v>
          </cell>
          <cell r="C53">
            <v>2363.1999999999998</v>
          </cell>
        </row>
        <row r="54">
          <cell r="A54">
            <v>507</v>
          </cell>
          <cell r="B54" t="str">
            <v>INF AL BANDO POLICIA Y BUEN GO</v>
          </cell>
          <cell r="C54">
            <v>1200</v>
          </cell>
        </row>
        <row r="55">
          <cell r="A55">
            <v>508</v>
          </cell>
          <cell r="B55" t="str">
            <v>INF LEY DE TRANSITO Y SU REGLA</v>
          </cell>
          <cell r="C55">
            <v>15771.5</v>
          </cell>
        </row>
        <row r="56">
          <cell r="A56">
            <v>509</v>
          </cell>
          <cell r="B56" t="str">
            <v>EXTEMP VERIFICACION AMB VEHICU</v>
          </cell>
          <cell r="C56">
            <v>1476</v>
          </cell>
        </row>
        <row r="57">
          <cell r="A57">
            <v>806</v>
          </cell>
          <cell r="B57" t="str">
            <v>EXCEDENTES PAGADOS</v>
          </cell>
          <cell r="C57">
            <v>500.71</v>
          </cell>
        </row>
        <row r="58">
          <cell r="A58">
            <v>888</v>
          </cell>
          <cell r="B58" t="str">
            <v>COBROS SIMAPAG</v>
          </cell>
          <cell r="C58">
            <v>1238</v>
          </cell>
        </row>
      </sheetData>
      <sheetData sheetId="157" refreshError="1">
        <row r="1">
          <cell r="A1">
            <v>1</v>
          </cell>
          <cell r="B1" t="str">
            <v>IMPTO. PREDIAL URBANO CORRIENT</v>
          </cell>
          <cell r="C1">
            <v>519743.72</v>
          </cell>
        </row>
        <row r="2">
          <cell r="A2">
            <v>2</v>
          </cell>
          <cell r="B2" t="str">
            <v>IMPTO. PREDIAL RUSTICO CORRIEN</v>
          </cell>
          <cell r="C2">
            <v>33573.15</v>
          </cell>
        </row>
        <row r="3">
          <cell r="A3">
            <v>4</v>
          </cell>
          <cell r="B3" t="str">
            <v>RECARGOS *3%*</v>
          </cell>
          <cell r="C3">
            <v>20732.77</v>
          </cell>
        </row>
        <row r="4">
          <cell r="A4">
            <v>7</v>
          </cell>
          <cell r="B4" t="str">
            <v>IMPTO. PREDIAL URBANO REZAGO</v>
          </cell>
          <cell r="C4">
            <v>70917.13</v>
          </cell>
        </row>
        <row r="5">
          <cell r="A5">
            <v>8</v>
          </cell>
          <cell r="B5" t="str">
            <v>IMPTO. PREDIAL RUSTICO REZAGO</v>
          </cell>
          <cell r="C5">
            <v>1483</v>
          </cell>
        </row>
        <row r="6">
          <cell r="A6">
            <v>13</v>
          </cell>
          <cell r="B6" t="str">
            <v>HONORARIOS DE COBRANZA</v>
          </cell>
          <cell r="C6">
            <v>6608.99</v>
          </cell>
        </row>
        <row r="7">
          <cell r="A7">
            <v>14</v>
          </cell>
          <cell r="B7" t="str">
            <v>C.O.A.*20%*</v>
          </cell>
          <cell r="C7">
            <v>550.5</v>
          </cell>
        </row>
        <row r="8">
          <cell r="A8">
            <v>103</v>
          </cell>
          <cell r="B8" t="str">
            <v>TRASLACION DE DOMINIO</v>
          </cell>
          <cell r="C8">
            <v>61242.82</v>
          </cell>
        </row>
        <row r="9">
          <cell r="A9">
            <v>106</v>
          </cell>
          <cell r="B9" t="str">
            <v>BILLARES Y BOLICHES</v>
          </cell>
          <cell r="C9">
            <v>1068</v>
          </cell>
        </row>
        <row r="10">
          <cell r="A10">
            <v>109</v>
          </cell>
          <cell r="B10" t="str">
            <v>TEATRO Y CIRCO</v>
          </cell>
          <cell r="C10">
            <v>128</v>
          </cell>
        </row>
        <row r="11">
          <cell r="A11">
            <v>110</v>
          </cell>
          <cell r="B11" t="str">
            <v>ESPECTACULOS PUBLICOS ESPORADI</v>
          </cell>
          <cell r="C11">
            <v>864.6</v>
          </cell>
        </row>
        <row r="12">
          <cell r="A12">
            <v>200</v>
          </cell>
          <cell r="B12" t="str">
            <v>RASTRO</v>
          </cell>
          <cell r="C12">
            <v>5485.23</v>
          </cell>
        </row>
        <row r="13">
          <cell r="A13">
            <v>203</v>
          </cell>
          <cell r="B13" t="str">
            <v>PANTEONES CIUDAD</v>
          </cell>
          <cell r="C13">
            <v>302.88</v>
          </cell>
        </row>
        <row r="14">
          <cell r="A14">
            <v>204</v>
          </cell>
          <cell r="B14" t="str">
            <v>PANTEONES COMUNIDADES</v>
          </cell>
          <cell r="C14">
            <v>1449</v>
          </cell>
        </row>
        <row r="15">
          <cell r="A15">
            <v>205</v>
          </cell>
          <cell r="B15" t="str">
            <v>ESTACIONAMIENTO MUSEO MOMIAS</v>
          </cell>
          <cell r="C15">
            <v>438</v>
          </cell>
        </row>
        <row r="16">
          <cell r="A16">
            <v>206</v>
          </cell>
          <cell r="B16" t="str">
            <v>ESTACIONAMIENTO MERCADO HIDALG</v>
          </cell>
          <cell r="C16">
            <v>680</v>
          </cell>
        </row>
        <row r="17">
          <cell r="A17">
            <v>210</v>
          </cell>
          <cell r="B17" t="str">
            <v>POR LIC. DE CONST. Y AMPLIACIO</v>
          </cell>
          <cell r="C17">
            <v>34.15</v>
          </cell>
        </row>
        <row r="18">
          <cell r="A18">
            <v>212</v>
          </cell>
          <cell r="B18" t="str">
            <v>POR PRORROGAS DE LIC DE CONST</v>
          </cell>
          <cell r="C18">
            <v>131.29</v>
          </cell>
        </row>
        <row r="19">
          <cell r="A19">
            <v>217</v>
          </cell>
          <cell r="B19" t="str">
            <v>ANALISIS DE FAC PARA DIV LOT O</v>
          </cell>
          <cell r="C19">
            <v>959.24</v>
          </cell>
        </row>
        <row r="20">
          <cell r="A20">
            <v>221</v>
          </cell>
          <cell r="B20" t="str">
            <v>LIC USO SUELO ALIN N. OFIC COM</v>
          </cell>
          <cell r="C20">
            <v>1006.44</v>
          </cell>
        </row>
        <row r="21">
          <cell r="A21">
            <v>229</v>
          </cell>
          <cell r="B21" t="str">
            <v>CONSTANCIAS DE VALOR FISCAL</v>
          </cell>
          <cell r="C21">
            <v>2178</v>
          </cell>
        </row>
        <row r="22">
          <cell r="A22">
            <v>241</v>
          </cell>
          <cell r="B22" t="str">
            <v>AUTORIZACION  DE OBRAS DE URBA</v>
          </cell>
          <cell r="C22">
            <v>54.72</v>
          </cell>
        </row>
        <row r="23">
          <cell r="A23">
            <v>244</v>
          </cell>
          <cell r="B23" t="str">
            <v>EXP DE LIC O PERM P/ ESTAB DE</v>
          </cell>
          <cell r="C23">
            <v>5043.6400000000003</v>
          </cell>
        </row>
        <row r="24">
          <cell r="A24">
            <v>248</v>
          </cell>
          <cell r="B24" t="str">
            <v>ESTACIONAMIENTO EX. EST. FERRO</v>
          </cell>
          <cell r="C24">
            <v>906</v>
          </cell>
        </row>
        <row r="25">
          <cell r="A25">
            <v>249</v>
          </cell>
          <cell r="B25" t="str">
            <v>REGUL. PROR.LIC.CONT.75% DER.</v>
          </cell>
          <cell r="C25">
            <v>188.66</v>
          </cell>
        </row>
        <row r="26">
          <cell r="A26">
            <v>252</v>
          </cell>
          <cell r="B26" t="str">
            <v>RESOLUCION DE IMPACTO AMBIENTA</v>
          </cell>
          <cell r="C26">
            <v>298.14999999999998</v>
          </cell>
        </row>
        <row r="27">
          <cell r="A27">
            <v>253</v>
          </cell>
          <cell r="B27" t="str">
            <v>ESTACIONAMIENTO EMBAJADORAS  (</v>
          </cell>
          <cell r="C27">
            <v>1906</v>
          </cell>
        </row>
        <row r="28">
          <cell r="A28">
            <v>254</v>
          </cell>
          <cell r="B28" t="str">
            <v>POR CERTIF.TERMINO DE OBRA</v>
          </cell>
          <cell r="C28">
            <v>3806.15</v>
          </cell>
        </row>
        <row r="29">
          <cell r="A29">
            <v>256</v>
          </cell>
          <cell r="B29" t="str">
            <v>POR ALINEAM. N° USO HABIT</v>
          </cell>
          <cell r="C29">
            <v>3750.81</v>
          </cell>
        </row>
        <row r="30">
          <cell r="A30">
            <v>261</v>
          </cell>
          <cell r="B30" t="str">
            <v>SUPERVISION DE OBRA</v>
          </cell>
          <cell r="C30">
            <v>8635.6200000000008</v>
          </cell>
        </row>
        <row r="31">
          <cell r="A31">
            <v>268</v>
          </cell>
          <cell r="B31" t="str">
            <v>CASA DE LA CULTURA</v>
          </cell>
          <cell r="C31">
            <v>2590.3200000000002</v>
          </cell>
        </row>
        <row r="32">
          <cell r="A32">
            <v>276</v>
          </cell>
          <cell r="B32" t="str">
            <v>CONSTANCIAS DIRECCION DE TRANS</v>
          </cell>
          <cell r="C32">
            <v>844.14</v>
          </cell>
        </row>
        <row r="33">
          <cell r="A33">
            <v>278</v>
          </cell>
          <cell r="B33" t="str">
            <v>CONSTANCIAS QUE EXPIDAN LAS DE</v>
          </cell>
          <cell r="C33">
            <v>997.62</v>
          </cell>
        </row>
        <row r="34">
          <cell r="A34">
            <v>283</v>
          </cell>
          <cell r="B34" t="str">
            <v>CONSTANCIA DE DESPINTADO</v>
          </cell>
          <cell r="C34">
            <v>41.51</v>
          </cell>
        </row>
        <row r="35">
          <cell r="A35">
            <v>284</v>
          </cell>
          <cell r="B35" t="str">
            <v>REVISTA MECANICA SEMESTRAL</v>
          </cell>
          <cell r="C35">
            <v>125.17</v>
          </cell>
        </row>
        <row r="36">
          <cell r="A36">
            <v>289</v>
          </cell>
          <cell r="B36" t="str">
            <v>CONFORMIDAD PARA QUEMA DE FUEG</v>
          </cell>
          <cell r="C36">
            <v>231.48</v>
          </cell>
        </row>
        <row r="37">
          <cell r="A37">
            <v>290</v>
          </cell>
          <cell r="B37" t="str">
            <v>DICTAMEN DE SEGURIDAD P SEDENA</v>
          </cell>
          <cell r="C37">
            <v>304.44</v>
          </cell>
        </row>
        <row r="38">
          <cell r="A38">
            <v>291</v>
          </cell>
          <cell r="B38" t="str">
            <v>DICTAMEN DE FACTIBILIDAD PARA</v>
          </cell>
          <cell r="C38">
            <v>135.86000000000001</v>
          </cell>
        </row>
        <row r="39">
          <cell r="A39">
            <v>293</v>
          </cell>
          <cell r="B39" t="str">
            <v>SERVICIOS EXTRAORDINARIOS</v>
          </cell>
          <cell r="C39">
            <v>593.78</v>
          </cell>
        </row>
        <row r="40">
          <cell r="A40">
            <v>295</v>
          </cell>
          <cell r="B40" t="str">
            <v>CONSTANCIA DE UBICACION DE PRE</v>
          </cell>
          <cell r="C40">
            <v>77.180000000000007</v>
          </cell>
        </row>
        <row r="41">
          <cell r="A41">
            <v>405</v>
          </cell>
          <cell r="B41" t="str">
            <v>CENTRO DE CONVIVENCIA EL ENCIN</v>
          </cell>
          <cell r="C41">
            <v>172</v>
          </cell>
        </row>
        <row r="42">
          <cell r="A42">
            <v>407</v>
          </cell>
          <cell r="B42" t="str">
            <v>MUSEO MOMIAS</v>
          </cell>
          <cell r="C42">
            <v>20150</v>
          </cell>
        </row>
        <row r="43">
          <cell r="A43">
            <v>408</v>
          </cell>
          <cell r="B43" t="str">
            <v>SALON CULTO A LA MUERTE</v>
          </cell>
          <cell r="C43">
            <v>990</v>
          </cell>
        </row>
        <row r="44">
          <cell r="A44">
            <v>410</v>
          </cell>
          <cell r="B44" t="str">
            <v>MONUMENTO AL PIPILA</v>
          </cell>
          <cell r="C44">
            <v>300</v>
          </cell>
        </row>
        <row r="45">
          <cell r="A45">
            <v>411</v>
          </cell>
          <cell r="B45" t="str">
            <v>MERCADO HIDALGO</v>
          </cell>
          <cell r="C45">
            <v>2950</v>
          </cell>
        </row>
        <row r="46">
          <cell r="A46">
            <v>412</v>
          </cell>
          <cell r="B46" t="str">
            <v>MERCADO EMBAJADORAS</v>
          </cell>
          <cell r="C46">
            <v>872.96</v>
          </cell>
        </row>
        <row r="47">
          <cell r="A47">
            <v>414</v>
          </cell>
          <cell r="B47" t="str">
            <v>OTROS PRODUCTOS</v>
          </cell>
          <cell r="C47">
            <v>300.89999999999998</v>
          </cell>
        </row>
        <row r="48">
          <cell r="A48">
            <v>421</v>
          </cell>
          <cell r="B48" t="str">
            <v>DECLARACIONES, FORMATOS Y AVIS</v>
          </cell>
          <cell r="C48">
            <v>270</v>
          </cell>
        </row>
        <row r="49">
          <cell r="A49">
            <v>428</v>
          </cell>
          <cell r="B49" t="str">
            <v>COMERCIANTES SEMIFIJOS</v>
          </cell>
          <cell r="C49">
            <v>1140</v>
          </cell>
        </row>
        <row r="50">
          <cell r="A50">
            <v>433</v>
          </cell>
          <cell r="B50" t="str">
            <v>SOBRANTES</v>
          </cell>
          <cell r="C50">
            <v>249.31</v>
          </cell>
        </row>
        <row r="51">
          <cell r="A51">
            <v>437</v>
          </cell>
          <cell r="B51" t="str">
            <v>SANITARIOS MDO. EMBAJADORAS</v>
          </cell>
          <cell r="C51">
            <v>968</v>
          </cell>
        </row>
        <row r="52">
          <cell r="A52">
            <v>438</v>
          </cell>
          <cell r="B52" t="str">
            <v>SANITARIOS MDO. HIDALGO</v>
          </cell>
          <cell r="C52">
            <v>1144</v>
          </cell>
        </row>
        <row r="53">
          <cell r="A53">
            <v>439</v>
          </cell>
          <cell r="B53" t="str">
            <v>SANITARIOS JARDIN REFORMA</v>
          </cell>
          <cell r="C53">
            <v>508</v>
          </cell>
        </row>
        <row r="54">
          <cell r="A54">
            <v>443</v>
          </cell>
          <cell r="B54" t="str">
            <v>SANITARIOS FERROCARRIL</v>
          </cell>
          <cell r="C54">
            <v>692</v>
          </cell>
        </row>
        <row r="55">
          <cell r="A55">
            <v>445</v>
          </cell>
          <cell r="B55" t="str">
            <v>SANITARIOS MUSEO MOMIAS</v>
          </cell>
          <cell r="C55">
            <v>540</v>
          </cell>
        </row>
        <row r="56">
          <cell r="A56">
            <v>447</v>
          </cell>
          <cell r="B56" t="str">
            <v>LAS CALAS</v>
          </cell>
          <cell r="C56">
            <v>300</v>
          </cell>
        </row>
        <row r="57">
          <cell r="A57">
            <v>454</v>
          </cell>
          <cell r="B57" t="str">
            <v>FIESTAS TRADICIONALES</v>
          </cell>
          <cell r="C57">
            <v>6319</v>
          </cell>
        </row>
        <row r="58">
          <cell r="A58">
            <v>456</v>
          </cell>
          <cell r="B58" t="str">
            <v>JUEGOS MECANICOS</v>
          </cell>
          <cell r="C58">
            <v>154</v>
          </cell>
        </row>
        <row r="59">
          <cell r="A59">
            <v>480</v>
          </cell>
          <cell r="B59" t="str">
            <v>PERIFONEO</v>
          </cell>
          <cell r="C59">
            <v>1660</v>
          </cell>
        </row>
        <row r="60">
          <cell r="A60">
            <v>484</v>
          </cell>
          <cell r="B60" t="str">
            <v>PERMISO PARA ESPECTÁCULOS O CE</v>
          </cell>
          <cell r="C60">
            <v>209</v>
          </cell>
        </row>
        <row r="61">
          <cell r="A61">
            <v>502</v>
          </cell>
          <cell r="B61" t="str">
            <v>RECARGOS OTROS IMPTOS Y DERECH</v>
          </cell>
          <cell r="C61">
            <v>433.9</v>
          </cell>
        </row>
        <row r="62">
          <cell r="A62">
            <v>503</v>
          </cell>
          <cell r="B62" t="str">
            <v>AVISO EXTEMP TRASLACION DE DOM</v>
          </cell>
          <cell r="C62">
            <v>295.5</v>
          </cell>
        </row>
        <row r="63">
          <cell r="A63">
            <v>507</v>
          </cell>
          <cell r="B63" t="str">
            <v>INF AL BANDO POLICIA Y BUEN GO</v>
          </cell>
          <cell r="C63">
            <v>1200</v>
          </cell>
        </row>
        <row r="64">
          <cell r="A64">
            <v>508</v>
          </cell>
          <cell r="B64" t="str">
            <v>INF LEY DE TRANSITO Y SU REGLA</v>
          </cell>
          <cell r="C64">
            <v>8667.43</v>
          </cell>
        </row>
        <row r="65">
          <cell r="A65">
            <v>509</v>
          </cell>
          <cell r="B65" t="str">
            <v>EXTEMP VERIFICACION AMB VEHICU</v>
          </cell>
          <cell r="C65">
            <v>2112</v>
          </cell>
        </row>
        <row r="66">
          <cell r="A66">
            <v>888</v>
          </cell>
          <cell r="B66" t="str">
            <v>COBROS SIMAPAG</v>
          </cell>
          <cell r="C66">
            <v>698</v>
          </cell>
        </row>
      </sheetData>
      <sheetData sheetId="158" refreshError="1">
        <row r="1">
          <cell r="A1">
            <v>1</v>
          </cell>
          <cell r="B1" t="str">
            <v>IMPTO. PREDIAL URBANO CORRIENT</v>
          </cell>
          <cell r="C1">
            <v>739717.34</v>
          </cell>
        </row>
        <row r="2">
          <cell r="A2">
            <v>2</v>
          </cell>
          <cell r="B2" t="str">
            <v>IMPTO. PREDIAL RUSTICO CORRIEN</v>
          </cell>
          <cell r="C2">
            <v>53941.98</v>
          </cell>
        </row>
        <row r="3">
          <cell r="A3">
            <v>4</v>
          </cell>
          <cell r="B3" t="str">
            <v>RECARGOS *3%*</v>
          </cell>
          <cell r="C3">
            <v>33610.949999999997</v>
          </cell>
        </row>
        <row r="4">
          <cell r="A4">
            <v>7</v>
          </cell>
          <cell r="B4" t="str">
            <v>IMPTO. PREDIAL URBANO REZAGO</v>
          </cell>
          <cell r="C4">
            <v>101085.01</v>
          </cell>
        </row>
        <row r="5">
          <cell r="A5">
            <v>8</v>
          </cell>
          <cell r="B5" t="str">
            <v>IMPTO. PREDIAL RUSTICO REZAGO</v>
          </cell>
          <cell r="C5">
            <v>4144.8900000000003</v>
          </cell>
        </row>
        <row r="6">
          <cell r="A6">
            <v>13</v>
          </cell>
          <cell r="B6" t="str">
            <v>HONORARIOS DE COBRANZA</v>
          </cell>
          <cell r="C6">
            <v>4727.5600000000004</v>
          </cell>
        </row>
        <row r="7">
          <cell r="A7">
            <v>14</v>
          </cell>
          <cell r="B7" t="str">
            <v>C.O.A.*20%*</v>
          </cell>
          <cell r="C7">
            <v>418.5</v>
          </cell>
        </row>
        <row r="8">
          <cell r="A8">
            <v>103</v>
          </cell>
          <cell r="B8" t="str">
            <v>TRASLACION DE DOMINIO</v>
          </cell>
          <cell r="C8">
            <v>48719.02</v>
          </cell>
        </row>
        <row r="9">
          <cell r="A9">
            <v>104</v>
          </cell>
          <cell r="B9" t="str">
            <v>SOBRE DIVISION Y LOTIFICACION</v>
          </cell>
          <cell r="C9">
            <v>274.7</v>
          </cell>
        </row>
        <row r="10">
          <cell r="A10">
            <v>110</v>
          </cell>
          <cell r="B10" t="str">
            <v>ESPECTACULOS PUBLICOS ESPORADI</v>
          </cell>
          <cell r="C10">
            <v>1063.1500000000001</v>
          </cell>
        </row>
        <row r="11">
          <cell r="A11">
            <v>200</v>
          </cell>
          <cell r="B11" t="str">
            <v>RASTRO</v>
          </cell>
          <cell r="C11">
            <v>4573.4399999999996</v>
          </cell>
        </row>
        <row r="12">
          <cell r="A12">
            <v>203</v>
          </cell>
          <cell r="B12" t="str">
            <v>PANTEONES CIUDAD</v>
          </cell>
          <cell r="C12">
            <v>1623.03</v>
          </cell>
        </row>
        <row r="13">
          <cell r="A13">
            <v>205</v>
          </cell>
          <cell r="B13" t="str">
            <v>ESTACIONAMIENTO MUSEO MOMIAS</v>
          </cell>
          <cell r="C13">
            <v>322</v>
          </cell>
        </row>
        <row r="14">
          <cell r="A14">
            <v>206</v>
          </cell>
          <cell r="B14" t="str">
            <v>ESTACIONAMIENTO MERCADO HIDALG</v>
          </cell>
          <cell r="C14">
            <v>928</v>
          </cell>
        </row>
        <row r="15">
          <cell r="A15">
            <v>210</v>
          </cell>
          <cell r="B15" t="str">
            <v>POR LIC. DE CONST. Y AMPLIACIO</v>
          </cell>
          <cell r="C15">
            <v>8598.67</v>
          </cell>
        </row>
        <row r="16">
          <cell r="A16">
            <v>211</v>
          </cell>
          <cell r="B16" t="str">
            <v>POR LIC DE REGULARIZACION DE C</v>
          </cell>
          <cell r="C16">
            <v>4590.42</v>
          </cell>
        </row>
        <row r="17">
          <cell r="A17">
            <v>217</v>
          </cell>
          <cell r="B17" t="str">
            <v>ANALISIS DE FAC PARA DIV LOT O</v>
          </cell>
          <cell r="C17">
            <v>239.81</v>
          </cell>
        </row>
        <row r="18">
          <cell r="A18">
            <v>229</v>
          </cell>
          <cell r="B18" t="str">
            <v>CONSTANCIAS DE VALOR FISCAL</v>
          </cell>
          <cell r="C18">
            <v>1563</v>
          </cell>
        </row>
        <row r="19">
          <cell r="A19">
            <v>244</v>
          </cell>
          <cell r="B19" t="str">
            <v>EXP DE LIC O PERM P/ ESTAB DE</v>
          </cell>
          <cell r="C19">
            <v>606.02</v>
          </cell>
        </row>
        <row r="20">
          <cell r="A20">
            <v>248</v>
          </cell>
          <cell r="B20" t="str">
            <v>ESTACIONAMIENTO EX. EST. FERRO</v>
          </cell>
          <cell r="C20">
            <v>1025</v>
          </cell>
        </row>
        <row r="21">
          <cell r="A21">
            <v>249</v>
          </cell>
          <cell r="B21" t="str">
            <v>REGUL. PROR.LIC.CONT.75% DER.</v>
          </cell>
          <cell r="C21">
            <v>1070.43</v>
          </cell>
        </row>
        <row r="22">
          <cell r="A22">
            <v>253</v>
          </cell>
          <cell r="B22" t="str">
            <v>ESTACIONAMIENTO EMBAJADORAS  (</v>
          </cell>
          <cell r="C22">
            <v>1934</v>
          </cell>
        </row>
        <row r="23">
          <cell r="A23">
            <v>256</v>
          </cell>
          <cell r="B23" t="str">
            <v>POR ALINEAM. N° USO HABIT</v>
          </cell>
          <cell r="C23">
            <v>3865.44</v>
          </cell>
        </row>
        <row r="24">
          <cell r="A24">
            <v>264</v>
          </cell>
          <cell r="B24" t="str">
            <v>DERECHOS REFRENDO ANUAL CONCES</v>
          </cell>
          <cell r="C24">
            <v>1783.29</v>
          </cell>
        </row>
        <row r="25">
          <cell r="A25">
            <v>268</v>
          </cell>
          <cell r="B25" t="str">
            <v>CASA DE LA CULTURA</v>
          </cell>
          <cell r="C25">
            <v>596.61</v>
          </cell>
        </row>
        <row r="26">
          <cell r="A26">
            <v>269</v>
          </cell>
          <cell r="B26" t="str">
            <v>PADRON DE CONTRATISTAS</v>
          </cell>
          <cell r="C26">
            <v>800</v>
          </cell>
        </row>
        <row r="27">
          <cell r="A27">
            <v>274</v>
          </cell>
          <cell r="B27" t="str">
            <v>EXTENSION DE HORARIO</v>
          </cell>
          <cell r="C27">
            <v>6020.72</v>
          </cell>
        </row>
        <row r="28">
          <cell r="A28">
            <v>276</v>
          </cell>
          <cell r="B28" t="str">
            <v>CONSTANCIAS DIRECCION DE TRANS</v>
          </cell>
          <cell r="C28">
            <v>460.44</v>
          </cell>
        </row>
        <row r="29">
          <cell r="A29">
            <v>278</v>
          </cell>
          <cell r="B29" t="str">
            <v>CONSTANCIAS QUE EXPIDAN LAS DE</v>
          </cell>
          <cell r="C29">
            <v>2302.1999999999998</v>
          </cell>
        </row>
        <row r="30">
          <cell r="A30">
            <v>280</v>
          </cell>
          <cell r="B30" t="str">
            <v>SERVICIOS CONTROL CANINO</v>
          </cell>
          <cell r="C30">
            <v>229.32</v>
          </cell>
        </row>
        <row r="31">
          <cell r="A31">
            <v>281</v>
          </cell>
          <cell r="B31" t="str">
            <v>VIGILANCIA POR EVENTO</v>
          </cell>
          <cell r="C31">
            <v>2375.12</v>
          </cell>
        </row>
        <row r="32">
          <cell r="A32">
            <v>286</v>
          </cell>
          <cell r="B32" t="str">
            <v>PERMISO SUPLETORIO DE TRANSPOR</v>
          </cell>
          <cell r="C32">
            <v>1358.4</v>
          </cell>
        </row>
        <row r="33">
          <cell r="A33">
            <v>295</v>
          </cell>
          <cell r="B33" t="str">
            <v>CONSTANCIA DE UBICACION DE PRE</v>
          </cell>
          <cell r="C33">
            <v>154.36000000000001</v>
          </cell>
        </row>
        <row r="34">
          <cell r="A34">
            <v>405</v>
          </cell>
          <cell r="B34" t="str">
            <v>CENTRO DE CONVIVENCIA EL ENCIN</v>
          </cell>
          <cell r="C34">
            <v>262</v>
          </cell>
        </row>
        <row r="35">
          <cell r="A35">
            <v>407</v>
          </cell>
          <cell r="B35" t="str">
            <v>MUSEO MOMIAS</v>
          </cell>
          <cell r="C35">
            <v>13985</v>
          </cell>
        </row>
        <row r="36">
          <cell r="A36">
            <v>408</v>
          </cell>
          <cell r="B36" t="str">
            <v>SALON CULTO A LA MUERTE</v>
          </cell>
          <cell r="C36">
            <v>330</v>
          </cell>
        </row>
        <row r="37">
          <cell r="A37">
            <v>410</v>
          </cell>
          <cell r="B37" t="str">
            <v>MONUMENTO AL PIPILA</v>
          </cell>
          <cell r="C37">
            <v>360</v>
          </cell>
        </row>
        <row r="38">
          <cell r="A38">
            <v>411</v>
          </cell>
          <cell r="B38" t="str">
            <v>MERCADO HIDALGO</v>
          </cell>
          <cell r="C38">
            <v>2698.52</v>
          </cell>
        </row>
        <row r="39">
          <cell r="A39">
            <v>412</v>
          </cell>
          <cell r="B39" t="str">
            <v>MERCADO EMBAJADORAS</v>
          </cell>
          <cell r="C39">
            <v>362</v>
          </cell>
        </row>
        <row r="40">
          <cell r="A40">
            <v>414</v>
          </cell>
          <cell r="B40" t="str">
            <v>OTROS PRODUCTOS</v>
          </cell>
          <cell r="C40">
            <v>8.6999999999999993</v>
          </cell>
        </row>
        <row r="41">
          <cell r="A41">
            <v>428</v>
          </cell>
          <cell r="B41" t="str">
            <v>COMERCIANTES SEMIFIJOS</v>
          </cell>
          <cell r="C41">
            <v>4901.5</v>
          </cell>
        </row>
        <row r="42">
          <cell r="A42">
            <v>431</v>
          </cell>
          <cell r="B42" t="str">
            <v>LOCALES MERCADO EMBAJADORAS</v>
          </cell>
          <cell r="C42">
            <v>406</v>
          </cell>
        </row>
        <row r="43">
          <cell r="A43">
            <v>433</v>
          </cell>
          <cell r="B43" t="str">
            <v>SOBRANTES</v>
          </cell>
          <cell r="C43">
            <v>73.52</v>
          </cell>
        </row>
        <row r="44">
          <cell r="A44">
            <v>437</v>
          </cell>
          <cell r="B44" t="str">
            <v>SANITARIOS MDO. EMBAJADORAS</v>
          </cell>
          <cell r="C44">
            <v>904</v>
          </cell>
        </row>
        <row r="45">
          <cell r="A45">
            <v>438</v>
          </cell>
          <cell r="B45" t="str">
            <v>SANITARIOS MDO. HIDALGO</v>
          </cell>
          <cell r="C45">
            <v>1488</v>
          </cell>
        </row>
        <row r="46">
          <cell r="A46">
            <v>443</v>
          </cell>
          <cell r="B46" t="str">
            <v>SANITARIOS FERROCARRIL</v>
          </cell>
          <cell r="C46">
            <v>424</v>
          </cell>
        </row>
        <row r="47">
          <cell r="A47">
            <v>445</v>
          </cell>
          <cell r="B47" t="str">
            <v>SANITARIOS MUSEO MOMIAS</v>
          </cell>
          <cell r="C47">
            <v>268</v>
          </cell>
        </row>
        <row r="48">
          <cell r="A48">
            <v>447</v>
          </cell>
          <cell r="B48" t="str">
            <v>LAS CALAS</v>
          </cell>
          <cell r="C48">
            <v>200</v>
          </cell>
        </row>
        <row r="49">
          <cell r="A49">
            <v>453</v>
          </cell>
          <cell r="B49" t="str">
            <v>TELESCOPIO</v>
          </cell>
          <cell r="C49">
            <v>1596</v>
          </cell>
        </row>
        <row r="50">
          <cell r="A50">
            <v>454</v>
          </cell>
          <cell r="B50" t="str">
            <v>FIESTAS TRADICIONALES</v>
          </cell>
          <cell r="C50">
            <v>426</v>
          </cell>
        </row>
        <row r="51">
          <cell r="A51">
            <v>470</v>
          </cell>
          <cell r="B51" t="str">
            <v>LOCALES ESTACION</v>
          </cell>
          <cell r="C51">
            <v>295</v>
          </cell>
        </row>
        <row r="52">
          <cell r="A52">
            <v>477</v>
          </cell>
          <cell r="B52" t="str">
            <v>PADRON DIRECTOR RESPONSABLE DE</v>
          </cell>
          <cell r="C52">
            <v>1290</v>
          </cell>
        </row>
        <row r="53">
          <cell r="A53">
            <v>483</v>
          </cell>
          <cell r="B53" t="str">
            <v>PROMOTOR TURISTICO</v>
          </cell>
          <cell r="C53">
            <v>1260</v>
          </cell>
        </row>
        <row r="54">
          <cell r="A54">
            <v>484</v>
          </cell>
          <cell r="B54" t="str">
            <v>PERMISO PARA ESPECTÁCULOS O CE</v>
          </cell>
          <cell r="C54">
            <v>1672</v>
          </cell>
        </row>
        <row r="55">
          <cell r="A55">
            <v>485</v>
          </cell>
          <cell r="B55" t="str">
            <v>SELLADO DE BOLETOS</v>
          </cell>
          <cell r="C55">
            <v>637</v>
          </cell>
        </row>
        <row r="56">
          <cell r="A56">
            <v>502</v>
          </cell>
          <cell r="B56" t="str">
            <v>RECARGOS OTROS IMPTOS Y DERECH</v>
          </cell>
          <cell r="C56">
            <v>2597.91</v>
          </cell>
        </row>
        <row r="57">
          <cell r="A57">
            <v>503</v>
          </cell>
          <cell r="B57" t="str">
            <v>AVISO EXTEMP TRASLACION DE DOM</v>
          </cell>
          <cell r="C57">
            <v>1182</v>
          </cell>
        </row>
        <row r="58">
          <cell r="A58">
            <v>507</v>
          </cell>
          <cell r="B58" t="str">
            <v>INF AL BANDO POLICIA Y BUEN GO</v>
          </cell>
          <cell r="C58">
            <v>650</v>
          </cell>
        </row>
        <row r="59">
          <cell r="A59">
            <v>508</v>
          </cell>
          <cell r="B59" t="str">
            <v>INF LEY DE TRANSITO Y SU REGLA</v>
          </cell>
          <cell r="C59">
            <v>8992.2099999999991</v>
          </cell>
        </row>
        <row r="60">
          <cell r="A60">
            <v>509</v>
          </cell>
          <cell r="B60" t="str">
            <v>EXTEMP VERIFICACION AMB VEHICU</v>
          </cell>
          <cell r="C60">
            <v>562</v>
          </cell>
        </row>
        <row r="61">
          <cell r="A61">
            <v>536</v>
          </cell>
          <cell r="B61" t="str">
            <v>PADRON DE PROVEEDORES</v>
          </cell>
          <cell r="C61">
            <v>309</v>
          </cell>
        </row>
        <row r="62">
          <cell r="A62">
            <v>860</v>
          </cell>
          <cell r="B62" t="str">
            <v>PROG. ESCOLAR RESIDUOS SOLIDOS</v>
          </cell>
          <cell r="C62">
            <v>56.5</v>
          </cell>
        </row>
        <row r="63">
          <cell r="A63">
            <v>888</v>
          </cell>
          <cell r="B63" t="str">
            <v>COBROS SIMAPAG</v>
          </cell>
          <cell r="C63">
            <v>3634</v>
          </cell>
        </row>
      </sheetData>
      <sheetData sheetId="159" refreshError="1">
        <row r="1">
          <cell r="A1">
            <v>1</v>
          </cell>
          <cell r="B1" t="str">
            <v>IMPTO. PREDIAL URBANO CORRIENT</v>
          </cell>
          <cell r="C1">
            <v>206958.73</v>
          </cell>
        </row>
        <row r="2">
          <cell r="A2">
            <v>2</v>
          </cell>
          <cell r="B2" t="str">
            <v>IMPTO. PREDIAL RUSTICO CORRIEN</v>
          </cell>
          <cell r="C2">
            <v>22007.22</v>
          </cell>
        </row>
        <row r="3">
          <cell r="A3">
            <v>4</v>
          </cell>
          <cell r="B3" t="str">
            <v>RECARGOS *3%*</v>
          </cell>
          <cell r="C3">
            <v>15594.06</v>
          </cell>
        </row>
        <row r="4">
          <cell r="A4">
            <v>7</v>
          </cell>
          <cell r="B4" t="str">
            <v>IMPTO. PREDIAL URBANO REZAGO</v>
          </cell>
          <cell r="C4">
            <v>35003.910000000003</v>
          </cell>
        </row>
        <row r="5">
          <cell r="A5">
            <v>8</v>
          </cell>
          <cell r="B5" t="str">
            <v>IMPTO. PREDIAL RUSTICO REZAGO</v>
          </cell>
          <cell r="C5">
            <v>3159.63</v>
          </cell>
        </row>
        <row r="6">
          <cell r="A6">
            <v>13</v>
          </cell>
          <cell r="B6" t="str">
            <v>HONORARIOS DE COBRANZA</v>
          </cell>
          <cell r="C6">
            <v>4851.5600000000004</v>
          </cell>
        </row>
        <row r="7">
          <cell r="A7">
            <v>14</v>
          </cell>
          <cell r="B7" t="str">
            <v>C.O.A.*20%*</v>
          </cell>
          <cell r="C7">
            <v>100</v>
          </cell>
        </row>
        <row r="8">
          <cell r="A8">
            <v>103</v>
          </cell>
          <cell r="B8" t="str">
            <v>TRASLACION DE DOMINIO</v>
          </cell>
          <cell r="C8">
            <v>1171.43</v>
          </cell>
        </row>
        <row r="9">
          <cell r="A9">
            <v>104</v>
          </cell>
          <cell r="B9" t="str">
            <v>SOBRE DIVISION Y LOTIFICACION</v>
          </cell>
          <cell r="C9">
            <v>1462.91</v>
          </cell>
        </row>
        <row r="10">
          <cell r="A10">
            <v>107</v>
          </cell>
          <cell r="B10" t="str">
            <v>VIDEO JUEGOS Y FUT-BOLITOS</v>
          </cell>
          <cell r="C10">
            <v>534</v>
          </cell>
        </row>
        <row r="11">
          <cell r="A11">
            <v>109</v>
          </cell>
          <cell r="B11" t="str">
            <v>TEATRO Y CIRCO</v>
          </cell>
          <cell r="C11">
            <v>3344.8</v>
          </cell>
        </row>
        <row r="12">
          <cell r="A12">
            <v>110</v>
          </cell>
          <cell r="B12" t="str">
            <v>ESPECTACULOS PUBLICOS ESPORADI</v>
          </cell>
          <cell r="C12">
            <v>1908.5</v>
          </cell>
        </row>
        <row r="13">
          <cell r="A13">
            <v>112</v>
          </cell>
          <cell r="B13" t="str">
            <v>ESPECTACULOS PUBLICOS PERMANEN</v>
          </cell>
          <cell r="C13">
            <v>4536.5</v>
          </cell>
        </row>
        <row r="14">
          <cell r="A14">
            <v>200</v>
          </cell>
          <cell r="B14" t="str">
            <v>RASTRO</v>
          </cell>
          <cell r="C14">
            <v>7820.88</v>
          </cell>
        </row>
        <row r="15">
          <cell r="A15">
            <v>203</v>
          </cell>
          <cell r="B15" t="str">
            <v>PANTEONES CIUDAD</v>
          </cell>
          <cell r="C15">
            <v>2827.36</v>
          </cell>
        </row>
        <row r="16">
          <cell r="A16">
            <v>204</v>
          </cell>
          <cell r="B16" t="str">
            <v>PANTEONES COMUNIDADES</v>
          </cell>
          <cell r="C16">
            <v>1738.8</v>
          </cell>
        </row>
        <row r="17">
          <cell r="A17">
            <v>205</v>
          </cell>
          <cell r="B17" t="str">
            <v>ESTACIONAMIENTO MUSEO MOMIAS</v>
          </cell>
          <cell r="C17">
            <v>2559</v>
          </cell>
        </row>
        <row r="18">
          <cell r="A18">
            <v>206</v>
          </cell>
          <cell r="B18" t="str">
            <v>ESTACIONAMIENTO MERCADO HIDALG</v>
          </cell>
          <cell r="C18">
            <v>2432</v>
          </cell>
        </row>
        <row r="19">
          <cell r="A19">
            <v>207</v>
          </cell>
          <cell r="B19" t="str">
            <v>ESTAC.  MERCADO EMBAJADORAS</v>
          </cell>
          <cell r="C19">
            <v>704</v>
          </cell>
        </row>
        <row r="20">
          <cell r="A20">
            <v>210</v>
          </cell>
          <cell r="B20" t="str">
            <v>POR LIC. DE CONST. Y AMPLIACIO</v>
          </cell>
          <cell r="C20">
            <v>221.26</v>
          </cell>
        </row>
        <row r="21">
          <cell r="A21">
            <v>211</v>
          </cell>
          <cell r="B21" t="str">
            <v>POR LIC DE REGULARIZACION DE C</v>
          </cell>
          <cell r="C21">
            <v>1393.48</v>
          </cell>
        </row>
        <row r="22">
          <cell r="A22">
            <v>217</v>
          </cell>
          <cell r="B22" t="str">
            <v>ANALISIS DE FAC PARA DIV LOT O</v>
          </cell>
          <cell r="C22">
            <v>239.81</v>
          </cell>
        </row>
        <row r="23">
          <cell r="A23">
            <v>221</v>
          </cell>
          <cell r="B23" t="str">
            <v>LIC USO SUELO ALIN N. OFIC COM</v>
          </cell>
          <cell r="C23">
            <v>261.67</v>
          </cell>
        </row>
        <row r="24">
          <cell r="A24">
            <v>229</v>
          </cell>
          <cell r="B24" t="str">
            <v>CONSTANCIAS DE VALOR FISCAL</v>
          </cell>
          <cell r="C24">
            <v>1330.77</v>
          </cell>
        </row>
        <row r="25">
          <cell r="A25">
            <v>248</v>
          </cell>
          <cell r="B25" t="str">
            <v>ESTACIONAMIENTO EX. EST. FERRO</v>
          </cell>
          <cell r="C25">
            <v>5693</v>
          </cell>
        </row>
        <row r="26">
          <cell r="A26">
            <v>249</v>
          </cell>
          <cell r="B26" t="str">
            <v>REGUL. PROR.LIC.CONT.75% DER.</v>
          </cell>
          <cell r="C26">
            <v>134.47999999999999</v>
          </cell>
        </row>
        <row r="27">
          <cell r="A27">
            <v>253</v>
          </cell>
          <cell r="B27" t="str">
            <v>ESTACIONAMIENTO EMBAJADORAS  (</v>
          </cell>
          <cell r="C27">
            <v>6286</v>
          </cell>
        </row>
        <row r="28">
          <cell r="A28">
            <v>254</v>
          </cell>
          <cell r="B28" t="str">
            <v>POR CERTIF.TERMINO DE OBRA</v>
          </cell>
          <cell r="C28">
            <v>23.92</v>
          </cell>
        </row>
        <row r="29">
          <cell r="A29">
            <v>256</v>
          </cell>
          <cell r="B29" t="str">
            <v>POR ALINEAM. N° USO HABIT</v>
          </cell>
          <cell r="C29">
            <v>6254.66</v>
          </cell>
        </row>
        <row r="30">
          <cell r="A30">
            <v>267</v>
          </cell>
          <cell r="B30" t="str">
            <v>CONSTANCIA  DE VERIFICACION PR</v>
          </cell>
          <cell r="C30">
            <v>135.86000000000001</v>
          </cell>
        </row>
        <row r="31">
          <cell r="A31">
            <v>268</v>
          </cell>
          <cell r="B31" t="str">
            <v>CASA DE LA CULTURA</v>
          </cell>
          <cell r="C31">
            <v>267.95999999999998</v>
          </cell>
        </row>
        <row r="32">
          <cell r="A32">
            <v>269</v>
          </cell>
          <cell r="B32" t="str">
            <v>PADRON DE CONTRATISTAS</v>
          </cell>
          <cell r="C32">
            <v>726</v>
          </cell>
        </row>
        <row r="33">
          <cell r="A33">
            <v>273</v>
          </cell>
          <cell r="B33" t="str">
            <v>PENSION EST. JARDIN EMBAJADORA</v>
          </cell>
          <cell r="C33">
            <v>709.8</v>
          </cell>
        </row>
        <row r="34">
          <cell r="A34">
            <v>274</v>
          </cell>
          <cell r="B34" t="str">
            <v>EXTENSION DE HORARIO</v>
          </cell>
          <cell r="C34">
            <v>1361.2</v>
          </cell>
        </row>
        <row r="35">
          <cell r="A35">
            <v>276</v>
          </cell>
          <cell r="B35" t="str">
            <v>CONSTANCIAS DIRECCION DE TRANS</v>
          </cell>
          <cell r="C35">
            <v>537.17999999999995</v>
          </cell>
        </row>
        <row r="36">
          <cell r="A36">
            <v>278</v>
          </cell>
          <cell r="B36" t="str">
            <v>CONSTANCIAS QUE EXPIDAN LAS DE</v>
          </cell>
          <cell r="C36">
            <v>306.95999999999998</v>
          </cell>
        </row>
        <row r="37">
          <cell r="A37">
            <v>289</v>
          </cell>
          <cell r="B37" t="str">
            <v>CONFORMIDAD PARA QUEMA DE FUEG</v>
          </cell>
          <cell r="C37">
            <v>115.74</v>
          </cell>
        </row>
        <row r="38">
          <cell r="A38">
            <v>293</v>
          </cell>
          <cell r="B38" t="str">
            <v>SERVICIOS EXTRAORDINARIOS</v>
          </cell>
          <cell r="C38">
            <v>296.89</v>
          </cell>
        </row>
        <row r="39">
          <cell r="A39">
            <v>295</v>
          </cell>
          <cell r="B39" t="str">
            <v>CONSTANCIA DE UBICACION DE PRE</v>
          </cell>
          <cell r="C39">
            <v>77.180000000000007</v>
          </cell>
        </row>
        <row r="40">
          <cell r="A40">
            <v>405</v>
          </cell>
          <cell r="B40" t="str">
            <v>CENTRO DE CONVIVENCIA EL ENCIN</v>
          </cell>
          <cell r="C40">
            <v>1652</v>
          </cell>
        </row>
        <row r="41">
          <cell r="A41">
            <v>407</v>
          </cell>
          <cell r="B41" t="str">
            <v>MUSEO MOMIAS</v>
          </cell>
          <cell r="C41">
            <v>176045</v>
          </cell>
        </row>
        <row r="42">
          <cell r="A42">
            <v>408</v>
          </cell>
          <cell r="B42" t="str">
            <v>SALON CULTO A LA MUERTE</v>
          </cell>
          <cell r="C42">
            <v>10005</v>
          </cell>
        </row>
        <row r="43">
          <cell r="A43">
            <v>410</v>
          </cell>
          <cell r="B43" t="str">
            <v>MONUMENTO AL PIPILA</v>
          </cell>
          <cell r="C43">
            <v>2800</v>
          </cell>
        </row>
        <row r="44">
          <cell r="A44">
            <v>412</v>
          </cell>
          <cell r="B44" t="str">
            <v>MERCADO EMBAJADORAS</v>
          </cell>
          <cell r="C44">
            <v>5767.99</v>
          </cell>
        </row>
        <row r="45">
          <cell r="A45">
            <v>426</v>
          </cell>
          <cell r="B45" t="str">
            <v>AREAS OCUP POR HOT, REST, BARE</v>
          </cell>
          <cell r="C45">
            <v>1272</v>
          </cell>
        </row>
        <row r="46">
          <cell r="A46">
            <v>428</v>
          </cell>
          <cell r="B46" t="str">
            <v>COMERCIANTES SEMIFIJOS</v>
          </cell>
          <cell r="C46">
            <v>3910</v>
          </cell>
        </row>
        <row r="47">
          <cell r="A47">
            <v>431</v>
          </cell>
          <cell r="B47" t="str">
            <v>LOCALES MERCADO EMBAJADORAS</v>
          </cell>
          <cell r="C47">
            <v>406</v>
          </cell>
        </row>
        <row r="48">
          <cell r="A48">
            <v>433</v>
          </cell>
          <cell r="B48" t="str">
            <v>SOBRANTES</v>
          </cell>
          <cell r="C48">
            <v>185.34</v>
          </cell>
        </row>
        <row r="49">
          <cell r="A49">
            <v>437</v>
          </cell>
          <cell r="B49" t="str">
            <v>SANITARIOS MDO. EMBAJADORAS</v>
          </cell>
          <cell r="C49">
            <v>4136</v>
          </cell>
        </row>
        <row r="50">
          <cell r="A50">
            <v>438</v>
          </cell>
          <cell r="B50" t="str">
            <v>SANITARIOS MDO. HIDALGO</v>
          </cell>
          <cell r="C50">
            <v>6596</v>
          </cell>
        </row>
        <row r="51">
          <cell r="A51">
            <v>439</v>
          </cell>
          <cell r="B51" t="str">
            <v>SANITARIOS JARDIN REFORMA</v>
          </cell>
          <cell r="C51">
            <v>1732</v>
          </cell>
        </row>
        <row r="52">
          <cell r="A52">
            <v>443</v>
          </cell>
          <cell r="B52" t="str">
            <v>SANITARIOS FERROCARRIL</v>
          </cell>
          <cell r="C52">
            <v>4308</v>
          </cell>
        </row>
        <row r="53">
          <cell r="A53">
            <v>445</v>
          </cell>
          <cell r="B53" t="str">
            <v>SANITARIOS MUSEO MOMIAS</v>
          </cell>
          <cell r="C53">
            <v>2808</v>
          </cell>
        </row>
        <row r="54">
          <cell r="A54">
            <v>447</v>
          </cell>
          <cell r="B54" t="str">
            <v>LAS CALAS</v>
          </cell>
          <cell r="C54">
            <v>60</v>
          </cell>
        </row>
        <row r="55">
          <cell r="A55">
            <v>454</v>
          </cell>
          <cell r="B55" t="str">
            <v>FIESTAS TRADICIONALES</v>
          </cell>
          <cell r="C55">
            <v>1207</v>
          </cell>
        </row>
        <row r="56">
          <cell r="A56">
            <v>456</v>
          </cell>
          <cell r="B56" t="str">
            <v>JUEGOS MECANICOS</v>
          </cell>
          <cell r="C56">
            <v>231</v>
          </cell>
        </row>
        <row r="57">
          <cell r="A57">
            <v>463</v>
          </cell>
          <cell r="B57" t="str">
            <v>SALIDA DE GRUAS</v>
          </cell>
          <cell r="C57">
            <v>228</v>
          </cell>
        </row>
        <row r="58">
          <cell r="A58">
            <v>464</v>
          </cell>
          <cell r="B58" t="str">
            <v>ARRASTRE DE VEHICULOS INFRACCI</v>
          </cell>
          <cell r="C58">
            <v>64</v>
          </cell>
        </row>
        <row r="59">
          <cell r="A59">
            <v>470</v>
          </cell>
          <cell r="B59" t="str">
            <v>LOCALES ESTACION</v>
          </cell>
          <cell r="C59">
            <v>184.3</v>
          </cell>
        </row>
        <row r="60">
          <cell r="A60">
            <v>476</v>
          </cell>
          <cell r="B60" t="str">
            <v>PADRON DE PERITOS FISCALES</v>
          </cell>
          <cell r="C60">
            <v>2904</v>
          </cell>
        </row>
        <row r="61">
          <cell r="A61">
            <v>477</v>
          </cell>
          <cell r="B61" t="str">
            <v>PADRON DIRECTOR RESPONSABLE DE</v>
          </cell>
          <cell r="C61">
            <v>1290</v>
          </cell>
        </row>
        <row r="62">
          <cell r="A62">
            <v>482</v>
          </cell>
          <cell r="B62" t="str">
            <v>CALLEJONEADAS</v>
          </cell>
          <cell r="C62">
            <v>1545</v>
          </cell>
        </row>
        <row r="63">
          <cell r="A63">
            <v>484</v>
          </cell>
          <cell r="B63" t="str">
            <v>PERMISO PARA ESPECTÁCULOS O CE</v>
          </cell>
          <cell r="C63">
            <v>627</v>
          </cell>
        </row>
        <row r="64">
          <cell r="A64">
            <v>485</v>
          </cell>
          <cell r="B64" t="str">
            <v>SELLADO DE BOLETOS</v>
          </cell>
          <cell r="C64">
            <v>412</v>
          </cell>
        </row>
        <row r="65">
          <cell r="A65">
            <v>502</v>
          </cell>
          <cell r="B65" t="str">
            <v>RECARGOS OTROS IMPTOS Y DERECH</v>
          </cell>
          <cell r="C65">
            <v>904.82</v>
          </cell>
        </row>
        <row r="66">
          <cell r="A66">
            <v>507</v>
          </cell>
          <cell r="B66" t="str">
            <v>INF AL BANDO POLICIA Y BUEN GO</v>
          </cell>
          <cell r="C66">
            <v>3680</v>
          </cell>
        </row>
        <row r="67">
          <cell r="A67">
            <v>508</v>
          </cell>
          <cell r="B67" t="str">
            <v>INF LEY DE TRANSITO Y SU REGLA</v>
          </cell>
          <cell r="C67">
            <v>13088.41</v>
          </cell>
        </row>
        <row r="68">
          <cell r="A68">
            <v>509</v>
          </cell>
          <cell r="B68" t="str">
            <v>EXTEMP VERIFICACION AMB VEHICU</v>
          </cell>
          <cell r="C68">
            <v>562</v>
          </cell>
        </row>
        <row r="69">
          <cell r="A69">
            <v>511</v>
          </cell>
          <cell r="B69" t="str">
            <v>ADMTVAS NO FISCALES * MPALES*</v>
          </cell>
          <cell r="C69">
            <v>1772.4</v>
          </cell>
        </row>
        <row r="70">
          <cell r="A70">
            <v>526</v>
          </cell>
          <cell r="B70" t="str">
            <v>RESPUESTA DE AYUNTAMIENTO</v>
          </cell>
          <cell r="C70">
            <v>614</v>
          </cell>
        </row>
        <row r="71">
          <cell r="A71">
            <v>536</v>
          </cell>
          <cell r="B71" t="str">
            <v>PADRON DE PROVEEDORES</v>
          </cell>
          <cell r="C71">
            <v>927</v>
          </cell>
        </row>
        <row r="72">
          <cell r="A72">
            <v>600</v>
          </cell>
          <cell r="B72" t="str">
            <v>FONDO GENERAL</v>
          </cell>
          <cell r="C72">
            <v>7397013.5499999998</v>
          </cell>
        </row>
        <row r="73">
          <cell r="A73">
            <v>601</v>
          </cell>
          <cell r="B73" t="str">
            <v>FONDO DEL FOMENTO MUNICIPAL</v>
          </cell>
          <cell r="C73">
            <v>1585169.96</v>
          </cell>
        </row>
        <row r="74">
          <cell r="A74">
            <v>607</v>
          </cell>
          <cell r="B74" t="str">
            <v>DERECHOS ALCOHOLES</v>
          </cell>
          <cell r="C74">
            <v>62361.52</v>
          </cell>
        </row>
        <row r="75">
          <cell r="A75">
            <v>608</v>
          </cell>
          <cell r="B75" t="str">
            <v>I.E.P.S</v>
          </cell>
          <cell r="C75">
            <v>146342.66</v>
          </cell>
        </row>
        <row r="76">
          <cell r="A76">
            <v>609</v>
          </cell>
          <cell r="B76" t="str">
            <v>I.S.A.N.</v>
          </cell>
          <cell r="C76">
            <v>160867.22</v>
          </cell>
        </row>
        <row r="77">
          <cell r="A77">
            <v>611</v>
          </cell>
          <cell r="B77" t="str">
            <v>I.S.T.U.V.</v>
          </cell>
          <cell r="C77">
            <v>69853.14</v>
          </cell>
        </row>
        <row r="78">
          <cell r="A78">
            <v>888</v>
          </cell>
          <cell r="B78" t="str">
            <v>COBROS SIMAPAG</v>
          </cell>
          <cell r="C78">
            <v>3084</v>
          </cell>
        </row>
      </sheetData>
      <sheetData sheetId="160" refreshError="1">
        <row r="1">
          <cell r="A1">
            <v>1</v>
          </cell>
          <cell r="B1" t="str">
            <v>IMPTO. PREDIAL URBANO CORRIENT</v>
          </cell>
          <cell r="C1">
            <v>28412.68</v>
          </cell>
        </row>
        <row r="2">
          <cell r="A2">
            <v>2</v>
          </cell>
          <cell r="B2" t="str">
            <v>IMPTO. PREDIAL RUSTICO CORRIEN</v>
          </cell>
          <cell r="C2">
            <v>5253.48</v>
          </cell>
        </row>
        <row r="3">
          <cell r="A3">
            <v>4</v>
          </cell>
          <cell r="B3" t="str">
            <v>RECARGOS 3%</v>
          </cell>
          <cell r="C3">
            <v>18808.810000000001</v>
          </cell>
        </row>
        <row r="4">
          <cell r="A4">
            <v>7</v>
          </cell>
          <cell r="B4" t="str">
            <v>IMPTO. PREDIAL URBANO REZAGO</v>
          </cell>
          <cell r="C4">
            <v>30822.02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3929.12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34678.519999999997</v>
          </cell>
        </row>
        <row r="9">
          <cell r="A9">
            <v>200</v>
          </cell>
          <cell r="B9" t="str">
            <v>RASTRO</v>
          </cell>
          <cell r="C9">
            <v>3399.19</v>
          </cell>
        </row>
        <row r="10">
          <cell r="A10">
            <v>205</v>
          </cell>
          <cell r="B10" t="str">
            <v>ESTACIONAMIENTO MUSEO MOMIAS</v>
          </cell>
          <cell r="C10">
            <v>219</v>
          </cell>
        </row>
        <row r="11">
          <cell r="A11">
            <v>206</v>
          </cell>
          <cell r="B11" t="str">
            <v>ESTACIONAMIENTO MERCADO HIDALG</v>
          </cell>
          <cell r="C11">
            <v>840</v>
          </cell>
        </row>
        <row r="12">
          <cell r="A12">
            <v>210</v>
          </cell>
          <cell r="B12" t="str">
            <v>POR LIC. DE CONST. Y AMPLIACIO</v>
          </cell>
          <cell r="C12">
            <v>1079.71</v>
          </cell>
        </row>
        <row r="13">
          <cell r="A13">
            <v>211</v>
          </cell>
          <cell r="B13" t="str">
            <v>POR LIC DE REGULARIZACION DE C</v>
          </cell>
          <cell r="C13">
            <v>337.12</v>
          </cell>
        </row>
        <row r="14">
          <cell r="A14">
            <v>214</v>
          </cell>
          <cell r="B14" t="str">
            <v>POR LIC DE RECONST. Y REMODELA</v>
          </cell>
          <cell r="C14">
            <v>3349.12</v>
          </cell>
        </row>
        <row r="15">
          <cell r="A15">
            <v>217</v>
          </cell>
          <cell r="B15" t="str">
            <v>ANALISIS DE FAC PARA DIV LOT O</v>
          </cell>
          <cell r="C15">
            <v>2398.1</v>
          </cell>
        </row>
        <row r="16">
          <cell r="A16">
            <v>221</v>
          </cell>
          <cell r="B16" t="str">
            <v>LIC USO SUELO ALIN N. OFIC COM</v>
          </cell>
          <cell r="C16">
            <v>4667.88</v>
          </cell>
        </row>
        <row r="17">
          <cell r="A17">
            <v>229</v>
          </cell>
          <cell r="B17" t="str">
            <v>CONSTANCIAS DE VALOR FISCAL</v>
          </cell>
          <cell r="C17">
            <v>3750.54</v>
          </cell>
        </row>
        <row r="18">
          <cell r="A18">
            <v>244</v>
          </cell>
          <cell r="B18" t="str">
            <v>EXP DE LIC O PERM P/ ESTAB DE</v>
          </cell>
          <cell r="C18">
            <v>213.38</v>
          </cell>
        </row>
        <row r="19">
          <cell r="A19">
            <v>248</v>
          </cell>
          <cell r="B19" t="str">
            <v>ESTACIONAMIENTO EX. EST. FERRO</v>
          </cell>
          <cell r="C19">
            <v>554</v>
          </cell>
        </row>
        <row r="20">
          <cell r="A20">
            <v>253</v>
          </cell>
          <cell r="B20" t="str">
            <v>ESTACIONAMIENTO EMBAJADORAS  (</v>
          </cell>
          <cell r="C20">
            <v>2663</v>
          </cell>
        </row>
        <row r="21">
          <cell r="A21">
            <v>254</v>
          </cell>
          <cell r="B21" t="str">
            <v>POR CERTIF.TERMINO DE OBRA</v>
          </cell>
          <cell r="C21">
            <v>517.71</v>
          </cell>
        </row>
        <row r="22">
          <cell r="A22">
            <v>256</v>
          </cell>
          <cell r="B22" t="str">
            <v>POR ALINEAM. N° USO HABIT</v>
          </cell>
          <cell r="C22">
            <v>5976.8</v>
          </cell>
        </row>
        <row r="23">
          <cell r="A23">
            <v>267</v>
          </cell>
          <cell r="B23" t="str">
            <v>CONSTANCIA  DE VERIFICACION PR</v>
          </cell>
          <cell r="C23">
            <v>135.86000000000001</v>
          </cell>
        </row>
        <row r="24">
          <cell r="A24">
            <v>268</v>
          </cell>
          <cell r="B24" t="str">
            <v>CASA DE LA CULTURA</v>
          </cell>
          <cell r="C24">
            <v>178.65</v>
          </cell>
        </row>
        <row r="25">
          <cell r="A25">
            <v>276</v>
          </cell>
          <cell r="B25" t="str">
            <v>CONSTANCIAS DIRECCION DE TRANS</v>
          </cell>
          <cell r="C25">
            <v>1227.8399999999999</v>
          </cell>
        </row>
        <row r="26">
          <cell r="A26">
            <v>278</v>
          </cell>
          <cell r="B26" t="str">
            <v>CONSTANCIAS QUE EXPIDAN LAS DE</v>
          </cell>
          <cell r="C26">
            <v>460.44</v>
          </cell>
        </row>
        <row r="27">
          <cell r="A27">
            <v>279</v>
          </cell>
          <cell r="B27" t="str">
            <v>CERTIFICACIONES EXPEDIDAS POR</v>
          </cell>
          <cell r="C27">
            <v>211.2</v>
          </cell>
        </row>
        <row r="28">
          <cell r="A28">
            <v>280</v>
          </cell>
          <cell r="B28" t="str">
            <v>SERVICIOS CONTROL CANINO</v>
          </cell>
          <cell r="C28">
            <v>229.32</v>
          </cell>
        </row>
        <row r="29">
          <cell r="A29">
            <v>405</v>
          </cell>
          <cell r="B29" t="str">
            <v>CENTRO DE CONVIVENCIA EL ENCIN</v>
          </cell>
          <cell r="C29">
            <v>547</v>
          </cell>
        </row>
        <row r="30">
          <cell r="A30">
            <v>407</v>
          </cell>
          <cell r="B30" t="str">
            <v>MUSEO MOMIAS</v>
          </cell>
          <cell r="C30">
            <v>18934</v>
          </cell>
        </row>
        <row r="31">
          <cell r="A31">
            <v>408</v>
          </cell>
          <cell r="B31" t="str">
            <v>SALON CULTO A LA MUERTE</v>
          </cell>
          <cell r="C31">
            <v>1320</v>
          </cell>
        </row>
        <row r="32">
          <cell r="A32">
            <v>410</v>
          </cell>
          <cell r="B32" t="str">
            <v>MONUMENTO AL PIPILA</v>
          </cell>
          <cell r="C32">
            <v>320</v>
          </cell>
        </row>
        <row r="33">
          <cell r="A33">
            <v>411</v>
          </cell>
          <cell r="B33" t="str">
            <v>MERCADO HIDALGO</v>
          </cell>
          <cell r="C33">
            <v>412</v>
          </cell>
        </row>
        <row r="34">
          <cell r="A34">
            <v>426</v>
          </cell>
          <cell r="B34" t="str">
            <v>AREAS OCUP POR HOT, REST, BARE</v>
          </cell>
          <cell r="C34">
            <v>477</v>
          </cell>
        </row>
        <row r="35">
          <cell r="A35">
            <v>428</v>
          </cell>
          <cell r="B35" t="str">
            <v>COMERCIANTES SEMIFIJOS</v>
          </cell>
          <cell r="C35">
            <v>2580</v>
          </cell>
        </row>
        <row r="36">
          <cell r="A36">
            <v>429</v>
          </cell>
          <cell r="B36" t="str">
            <v>VTA DE INMUEBLES PROP DEL MPIO</v>
          </cell>
          <cell r="C36">
            <v>1250</v>
          </cell>
        </row>
        <row r="37">
          <cell r="A37">
            <v>433</v>
          </cell>
          <cell r="B37" t="str">
            <v>SOBRANTES</v>
          </cell>
          <cell r="C37">
            <v>90.58</v>
          </cell>
        </row>
        <row r="38">
          <cell r="A38">
            <v>437</v>
          </cell>
          <cell r="B38" t="str">
            <v>SANITARIOS MDO. EMBAJADORAS</v>
          </cell>
          <cell r="C38">
            <v>1080</v>
          </cell>
        </row>
        <row r="39">
          <cell r="A39">
            <v>438</v>
          </cell>
          <cell r="B39" t="str">
            <v>SANITARIOS MDO. HIDALGO</v>
          </cell>
          <cell r="C39">
            <v>1460</v>
          </cell>
        </row>
        <row r="40">
          <cell r="A40">
            <v>439</v>
          </cell>
          <cell r="B40" t="str">
            <v>SANITARIOS JARDIN REFORMA</v>
          </cell>
          <cell r="C40">
            <v>616</v>
          </cell>
        </row>
        <row r="41">
          <cell r="A41">
            <v>443</v>
          </cell>
          <cell r="B41" t="str">
            <v>SANITARIOS FERROCARRIL</v>
          </cell>
          <cell r="C41">
            <v>664</v>
          </cell>
        </row>
        <row r="42">
          <cell r="A42">
            <v>445</v>
          </cell>
          <cell r="B42" t="str">
            <v>SANITARIOS MUSEO MOMIAS</v>
          </cell>
          <cell r="C42">
            <v>464</v>
          </cell>
        </row>
        <row r="43">
          <cell r="A43">
            <v>447</v>
          </cell>
          <cell r="B43" t="str">
            <v>LAS CALAS</v>
          </cell>
          <cell r="C43">
            <v>200</v>
          </cell>
        </row>
        <row r="44">
          <cell r="A44">
            <v>454</v>
          </cell>
          <cell r="B44" t="str">
            <v>FIESTAS TRADICIONALES</v>
          </cell>
          <cell r="C44">
            <v>142</v>
          </cell>
        </row>
        <row r="45">
          <cell r="A45">
            <v>472</v>
          </cell>
          <cell r="B45" t="str">
            <v>MERCADO GAVIRA</v>
          </cell>
          <cell r="C45">
            <v>685</v>
          </cell>
        </row>
        <row r="46">
          <cell r="A46">
            <v>477</v>
          </cell>
          <cell r="B46" t="str">
            <v>PADRON DIRECTOR RESPONSABLE DE</v>
          </cell>
          <cell r="C46">
            <v>1290</v>
          </cell>
        </row>
        <row r="47">
          <cell r="A47">
            <v>481</v>
          </cell>
          <cell r="B47" t="str">
            <v>REPARTO DE VOLANTES</v>
          </cell>
          <cell r="C47">
            <v>354</v>
          </cell>
        </row>
        <row r="48">
          <cell r="A48">
            <v>482</v>
          </cell>
          <cell r="B48" t="str">
            <v>CALLEJONEADAS</v>
          </cell>
          <cell r="C48">
            <v>5871</v>
          </cell>
        </row>
        <row r="49">
          <cell r="A49">
            <v>484</v>
          </cell>
          <cell r="B49" t="str">
            <v>PERMISO PARA ESPECTÁCULOS O CE</v>
          </cell>
          <cell r="C49">
            <v>209</v>
          </cell>
        </row>
        <row r="50">
          <cell r="A50">
            <v>493</v>
          </cell>
          <cell r="B50" t="str">
            <v>RENOVACION PERMISO P/ USO VIA</v>
          </cell>
          <cell r="C50">
            <v>466.16</v>
          </cell>
        </row>
        <row r="51">
          <cell r="A51">
            <v>497</v>
          </cell>
          <cell r="B51" t="str">
            <v>CENTRO ADOC</v>
          </cell>
          <cell r="C51">
            <v>800</v>
          </cell>
        </row>
        <row r="52">
          <cell r="A52">
            <v>502</v>
          </cell>
          <cell r="B52" t="str">
            <v>RECARGOS OTROS IMPTOS Y DERECH</v>
          </cell>
          <cell r="C52">
            <v>3900.84</v>
          </cell>
        </row>
        <row r="53">
          <cell r="A53">
            <v>503</v>
          </cell>
          <cell r="B53" t="str">
            <v>AVISO EXTEMP TRASLACION DE DOM</v>
          </cell>
          <cell r="C53">
            <v>4728</v>
          </cell>
        </row>
        <row r="54">
          <cell r="A54">
            <v>504</v>
          </cell>
          <cell r="B54" t="str">
            <v>AVISO EXTEMP TERM DE OBRA</v>
          </cell>
          <cell r="C54">
            <v>591</v>
          </cell>
        </row>
        <row r="55">
          <cell r="A55">
            <v>506</v>
          </cell>
          <cell r="B55" t="str">
            <v>INFRACCIONES DIRECCION DE FISC</v>
          </cell>
          <cell r="C55">
            <v>2363.1999999999998</v>
          </cell>
        </row>
        <row r="56">
          <cell r="A56">
            <v>507</v>
          </cell>
          <cell r="B56" t="str">
            <v>INF AL BANDO POLICIA Y BUEN GO</v>
          </cell>
          <cell r="C56">
            <v>4900</v>
          </cell>
        </row>
        <row r="57">
          <cell r="A57">
            <v>508</v>
          </cell>
          <cell r="B57" t="str">
            <v>INF LEY DE TRANSITO Y SU REGLA</v>
          </cell>
          <cell r="C57">
            <v>7606</v>
          </cell>
        </row>
        <row r="58">
          <cell r="A58">
            <v>509</v>
          </cell>
          <cell r="B58" t="str">
            <v>EXTEMP VERIFICACION AMB VEHICU</v>
          </cell>
          <cell r="C58">
            <v>914</v>
          </cell>
        </row>
        <row r="59">
          <cell r="A59">
            <v>888</v>
          </cell>
          <cell r="B59" t="str">
            <v>COBROS SIMAPAG</v>
          </cell>
          <cell r="C59">
            <v>2692</v>
          </cell>
        </row>
      </sheetData>
      <sheetData sheetId="161" refreshError="1">
        <row r="1">
          <cell r="A1">
            <v>1</v>
          </cell>
          <cell r="B1" t="str">
            <v>IMPTO. PREDIAL URBANO CORRIENT</v>
          </cell>
          <cell r="C1">
            <v>22191.61</v>
          </cell>
        </row>
        <row r="2">
          <cell r="A2">
            <v>2</v>
          </cell>
          <cell r="B2" t="str">
            <v>IMPTO. PREDIAL RUSTICO CORRIEN</v>
          </cell>
          <cell r="C2">
            <v>1185</v>
          </cell>
        </row>
        <row r="3">
          <cell r="A3">
            <v>4</v>
          </cell>
          <cell r="B3" t="str">
            <v>RECARGOS 3%</v>
          </cell>
          <cell r="C3">
            <v>11033.03</v>
          </cell>
        </row>
        <row r="4">
          <cell r="A4">
            <v>7</v>
          </cell>
          <cell r="B4" t="str">
            <v>IMPTO. PREDIAL URBANO REZAGO</v>
          </cell>
          <cell r="C4">
            <v>14091.69</v>
          </cell>
        </row>
        <row r="5">
          <cell r="A5">
            <v>8</v>
          </cell>
          <cell r="B5" t="str">
            <v>IMPTO. PREDIAL RUSTICO REZAGO</v>
          </cell>
          <cell r="C5">
            <v>4516.8500000000004</v>
          </cell>
        </row>
        <row r="6">
          <cell r="A6">
            <v>13</v>
          </cell>
          <cell r="B6" t="str">
            <v>HONORARIOS DE COBRANZA</v>
          </cell>
          <cell r="C6">
            <v>2878.01</v>
          </cell>
        </row>
        <row r="7">
          <cell r="A7">
            <v>14</v>
          </cell>
          <cell r="B7" t="str">
            <v>C.O.A. 20%</v>
          </cell>
          <cell r="C7">
            <v>92.5</v>
          </cell>
        </row>
        <row r="8">
          <cell r="A8">
            <v>103</v>
          </cell>
          <cell r="B8" t="str">
            <v>TRASLACION DE DOMINIO</v>
          </cell>
          <cell r="C8">
            <v>16655.54</v>
          </cell>
        </row>
        <row r="9">
          <cell r="A9">
            <v>104</v>
          </cell>
          <cell r="B9" t="str">
            <v>SOBRE DIVISION Y LOTIFICACION</v>
          </cell>
          <cell r="C9">
            <v>17010.5</v>
          </cell>
        </row>
        <row r="10">
          <cell r="A10">
            <v>110</v>
          </cell>
          <cell r="B10" t="str">
            <v>ESPECTACULOS PUBLICOS ESPORADI</v>
          </cell>
          <cell r="C10">
            <v>3157</v>
          </cell>
        </row>
        <row r="11">
          <cell r="A11">
            <v>200</v>
          </cell>
          <cell r="B11" t="str">
            <v>RASTRO</v>
          </cell>
          <cell r="C11">
            <v>11101.92</v>
          </cell>
        </row>
        <row r="12">
          <cell r="A12">
            <v>203</v>
          </cell>
          <cell r="B12" t="str">
            <v>PANTEONES CIUDAD</v>
          </cell>
          <cell r="C12">
            <v>1957.96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3586</v>
          </cell>
        </row>
        <row r="15">
          <cell r="A15">
            <v>206</v>
          </cell>
          <cell r="B15" t="str">
            <v>ESTACIONAMIENTO MERCADO HIDALG</v>
          </cell>
          <cell r="C15">
            <v>2752</v>
          </cell>
        </row>
        <row r="16">
          <cell r="A16">
            <v>207</v>
          </cell>
          <cell r="B16" t="str">
            <v>ESTAC.  MERCADO EMBAJADORAS</v>
          </cell>
          <cell r="C16">
            <v>999</v>
          </cell>
        </row>
        <row r="17">
          <cell r="A17">
            <v>210</v>
          </cell>
          <cell r="B17" t="str">
            <v>POR LIC. DE CONST. Y AMPLIACIO</v>
          </cell>
          <cell r="C17">
            <v>1610.69</v>
          </cell>
        </row>
        <row r="18">
          <cell r="A18">
            <v>211</v>
          </cell>
          <cell r="B18" t="str">
            <v>POR LIC DE REGULARIZACION DE C</v>
          </cell>
          <cell r="C18">
            <v>1322.03</v>
          </cell>
        </row>
        <row r="19">
          <cell r="A19">
            <v>217</v>
          </cell>
          <cell r="B19" t="str">
            <v>ANALISIS DE FAC PARA DIV LOT O</v>
          </cell>
          <cell r="C19">
            <v>479.62</v>
          </cell>
        </row>
        <row r="20">
          <cell r="A20">
            <v>229</v>
          </cell>
          <cell r="B20" t="str">
            <v>CONSTANCIAS DE VALOR FISCAL</v>
          </cell>
          <cell r="C20">
            <v>2541</v>
          </cell>
        </row>
        <row r="21">
          <cell r="A21">
            <v>244</v>
          </cell>
          <cell r="B21" t="str">
            <v>EXP DE LIC O PERM P/ ESTAB DE</v>
          </cell>
          <cell r="C21">
            <v>157.25</v>
          </cell>
        </row>
        <row r="22">
          <cell r="A22">
            <v>248</v>
          </cell>
          <cell r="B22" t="str">
            <v>ESTACIONAMIENTO EX. EST. FERRO</v>
          </cell>
          <cell r="C22">
            <v>5595</v>
          </cell>
        </row>
        <row r="23">
          <cell r="A23">
            <v>252</v>
          </cell>
          <cell r="B23" t="str">
            <v>RESOLUCION DE IMPACTO AMBIENTA</v>
          </cell>
          <cell r="C23">
            <v>3214.31</v>
          </cell>
        </row>
        <row r="24">
          <cell r="A24">
            <v>253</v>
          </cell>
          <cell r="B24" t="str">
            <v>ESTACIONAMIENTO EMBAJADORAS  (</v>
          </cell>
          <cell r="C24">
            <v>7697</v>
          </cell>
        </row>
        <row r="25">
          <cell r="A25">
            <v>254</v>
          </cell>
          <cell r="B25" t="str">
            <v>POR CERTIF.TERMINO DE OBRA</v>
          </cell>
          <cell r="C25">
            <v>182.11</v>
          </cell>
        </row>
        <row r="26">
          <cell r="A26">
            <v>256</v>
          </cell>
          <cell r="B26" t="str">
            <v>POR ALINEAM. N° USO HABIT</v>
          </cell>
          <cell r="C26">
            <v>1084.46</v>
          </cell>
        </row>
        <row r="27">
          <cell r="A27">
            <v>266</v>
          </cell>
          <cell r="B27" t="str">
            <v>DICTAMEN DE FACTIBILIDAD PROTE</v>
          </cell>
          <cell r="C27">
            <v>407.6</v>
          </cell>
        </row>
        <row r="28">
          <cell r="A28">
            <v>267</v>
          </cell>
          <cell r="B28" t="str">
            <v>CONSTANCIA  DE VERIFICACION PR</v>
          </cell>
          <cell r="C28">
            <v>271.72000000000003</v>
          </cell>
        </row>
        <row r="29">
          <cell r="A29">
            <v>275</v>
          </cell>
          <cell r="B29" t="str">
            <v>CONSTANCIAS DIRECCION DE ECOLO</v>
          </cell>
          <cell r="C29">
            <v>76.739999999999995</v>
          </cell>
        </row>
        <row r="30">
          <cell r="A30">
            <v>276</v>
          </cell>
          <cell r="B30" t="str">
            <v>CONSTANCIAS DIRECCION DE TRANS</v>
          </cell>
          <cell r="C30">
            <v>767.4</v>
          </cell>
        </row>
        <row r="31">
          <cell r="A31">
            <v>278</v>
          </cell>
          <cell r="B31" t="str">
            <v>CONSTANCIAS QUE EXPIDAN LAS DE</v>
          </cell>
          <cell r="C31">
            <v>383.7</v>
          </cell>
        </row>
        <row r="32">
          <cell r="A32">
            <v>295</v>
          </cell>
          <cell r="B32" t="str">
            <v>CONSTANCIA DE UBICACION DE PRE</v>
          </cell>
          <cell r="C32">
            <v>154.36000000000001</v>
          </cell>
        </row>
        <row r="33">
          <cell r="A33">
            <v>405</v>
          </cell>
          <cell r="B33" t="str">
            <v>CENTRO DE CONVIVENCIA EL ENCIN</v>
          </cell>
          <cell r="C33">
            <v>881</v>
          </cell>
        </row>
        <row r="34">
          <cell r="A34">
            <v>407</v>
          </cell>
          <cell r="B34" t="str">
            <v>MUSEO MOMIAS</v>
          </cell>
          <cell r="C34">
            <v>234103</v>
          </cell>
        </row>
        <row r="35">
          <cell r="A35">
            <v>408</v>
          </cell>
          <cell r="B35" t="str">
            <v>SALON CULTO A LA MUERTE</v>
          </cell>
          <cell r="C35">
            <v>17925</v>
          </cell>
        </row>
        <row r="36">
          <cell r="A36">
            <v>410</v>
          </cell>
          <cell r="B36" t="str">
            <v>MONUMENTO AL PIPILA</v>
          </cell>
          <cell r="C36">
            <v>3630</v>
          </cell>
        </row>
        <row r="37">
          <cell r="A37">
            <v>411</v>
          </cell>
          <cell r="B37" t="str">
            <v>MERCADO HIDALGO</v>
          </cell>
          <cell r="C37">
            <v>1167</v>
          </cell>
        </row>
        <row r="38">
          <cell r="A38">
            <v>412</v>
          </cell>
          <cell r="B38" t="str">
            <v>MERCADO EMBAJADORAS</v>
          </cell>
          <cell r="C38">
            <v>1477.52</v>
          </cell>
        </row>
        <row r="39">
          <cell r="A39">
            <v>421</v>
          </cell>
          <cell r="B39" t="str">
            <v>DECLARACIONES, FORMATOS Y AVIS</v>
          </cell>
          <cell r="C39">
            <v>90</v>
          </cell>
        </row>
        <row r="40">
          <cell r="A40">
            <v>428</v>
          </cell>
          <cell r="B40" t="str">
            <v>COMERCIANTES SEMIFIJOS</v>
          </cell>
          <cell r="C40">
            <v>7483.28</v>
          </cell>
        </row>
        <row r="41">
          <cell r="A41">
            <v>429</v>
          </cell>
          <cell r="B41" t="str">
            <v>VTA DE INMUEBLES PROP DEL MPIO</v>
          </cell>
          <cell r="C41">
            <v>937.5</v>
          </cell>
        </row>
        <row r="42">
          <cell r="A42">
            <v>433</v>
          </cell>
          <cell r="B42" t="str">
            <v>SOBRANTES</v>
          </cell>
          <cell r="C42">
            <v>59.95</v>
          </cell>
        </row>
        <row r="43">
          <cell r="A43">
            <v>437</v>
          </cell>
          <cell r="B43" t="str">
            <v>SANITARIOS MDO. EMBAJADORAS</v>
          </cell>
          <cell r="C43">
            <v>5756</v>
          </cell>
        </row>
        <row r="44">
          <cell r="A44">
            <v>438</v>
          </cell>
          <cell r="B44" t="str">
            <v>SANITARIOS MDO. HIDALGO</v>
          </cell>
          <cell r="C44">
            <v>6972</v>
          </cell>
        </row>
        <row r="45">
          <cell r="A45">
            <v>439</v>
          </cell>
          <cell r="B45" t="str">
            <v>SANITARIOS JARDIN REFORMA</v>
          </cell>
          <cell r="C45">
            <v>2456</v>
          </cell>
        </row>
        <row r="46">
          <cell r="A46">
            <v>443</v>
          </cell>
          <cell r="B46" t="str">
            <v>SANITARIOS FERROCARRIL</v>
          </cell>
          <cell r="C46">
            <v>4868</v>
          </cell>
        </row>
        <row r="47">
          <cell r="A47">
            <v>445</v>
          </cell>
          <cell r="B47" t="str">
            <v>SANITARIOS MUSEO MOMIAS</v>
          </cell>
          <cell r="C47">
            <v>4488</v>
          </cell>
        </row>
        <row r="48">
          <cell r="A48">
            <v>447</v>
          </cell>
          <cell r="B48" t="str">
            <v>LAS CALAS</v>
          </cell>
          <cell r="C48">
            <v>100</v>
          </cell>
        </row>
        <row r="49">
          <cell r="A49">
            <v>451</v>
          </cell>
          <cell r="B49" t="str">
            <v>BODEGAS RASTRO</v>
          </cell>
          <cell r="C49">
            <v>701.82</v>
          </cell>
        </row>
        <row r="50">
          <cell r="A50">
            <v>472</v>
          </cell>
          <cell r="B50" t="str">
            <v>MERCADO GAVIRA</v>
          </cell>
          <cell r="C50">
            <v>685</v>
          </cell>
        </row>
        <row r="51">
          <cell r="A51">
            <v>479</v>
          </cell>
          <cell r="B51" t="str">
            <v>COMERCIANTES AMBULANTES</v>
          </cell>
          <cell r="C51">
            <v>840</v>
          </cell>
        </row>
        <row r="52">
          <cell r="A52">
            <v>482</v>
          </cell>
          <cell r="B52" t="str">
            <v>CALLEJONEADAS</v>
          </cell>
          <cell r="C52">
            <v>2923.86</v>
          </cell>
        </row>
        <row r="53">
          <cell r="A53">
            <v>497</v>
          </cell>
          <cell r="B53" t="str">
            <v>CENTRO ADOC</v>
          </cell>
          <cell r="C53">
            <v>400</v>
          </cell>
        </row>
        <row r="54">
          <cell r="A54">
            <v>502</v>
          </cell>
          <cell r="B54" t="str">
            <v>RECARGOS OTROS IMPTOS Y DERECH</v>
          </cell>
          <cell r="C54">
            <v>2771.12</v>
          </cell>
        </row>
        <row r="55">
          <cell r="A55">
            <v>503</v>
          </cell>
          <cell r="B55" t="str">
            <v>AVISO EXTEMP TRASLACION DE DOM</v>
          </cell>
          <cell r="C55">
            <v>531.9</v>
          </cell>
        </row>
        <row r="56">
          <cell r="A56">
            <v>504</v>
          </cell>
          <cell r="B56" t="str">
            <v>AVISO EXTEMP TERM DE OBRA</v>
          </cell>
          <cell r="C56">
            <v>586.26</v>
          </cell>
        </row>
        <row r="57">
          <cell r="A57">
            <v>506</v>
          </cell>
          <cell r="B57" t="str">
            <v>INFRACCIONES DIRECCION DE FISC</v>
          </cell>
          <cell r="C57">
            <v>1181.5999999999999</v>
          </cell>
        </row>
        <row r="58">
          <cell r="A58">
            <v>507</v>
          </cell>
          <cell r="B58" t="str">
            <v>INF AL BANDO POLICIA Y BUEN GO</v>
          </cell>
          <cell r="C58">
            <v>400</v>
          </cell>
        </row>
        <row r="59">
          <cell r="A59">
            <v>508</v>
          </cell>
          <cell r="B59" t="str">
            <v>INF LEY DE TRANSITO Y SU REGLA</v>
          </cell>
          <cell r="C59">
            <v>5686.5</v>
          </cell>
        </row>
        <row r="60">
          <cell r="A60">
            <v>526</v>
          </cell>
          <cell r="B60" t="str">
            <v>RESPUESTA DE AYUNTAMIENTO</v>
          </cell>
          <cell r="C60">
            <v>1228</v>
          </cell>
        </row>
        <row r="61">
          <cell r="A61">
            <v>761</v>
          </cell>
          <cell r="B61" t="str">
            <v>INSTITUTO ESTATAL DE LA CULTUR</v>
          </cell>
          <cell r="C61">
            <v>498000</v>
          </cell>
        </row>
        <row r="62">
          <cell r="A62">
            <v>888</v>
          </cell>
          <cell r="B62" t="str">
            <v>COBROS SIMAPAG</v>
          </cell>
          <cell r="C62">
            <v>614</v>
          </cell>
        </row>
      </sheetData>
      <sheetData sheetId="162" refreshError="1">
        <row r="1">
          <cell r="A1">
            <v>1</v>
          </cell>
          <cell r="B1" t="str">
            <v>IMPTO. PREDIAL URBANO CORRIENT</v>
          </cell>
          <cell r="C1">
            <v>29747.72</v>
          </cell>
        </row>
        <row r="2">
          <cell r="A2">
            <v>2</v>
          </cell>
          <cell r="B2" t="str">
            <v>IMPTO. PREDIAL RUSTICO CORRIEN</v>
          </cell>
          <cell r="C2">
            <v>591.58000000000004</v>
          </cell>
        </row>
        <row r="3">
          <cell r="A3">
            <v>4</v>
          </cell>
          <cell r="B3" t="str">
            <v>RECARGOS 3%</v>
          </cell>
          <cell r="C3">
            <v>10213.16</v>
          </cell>
        </row>
        <row r="4">
          <cell r="A4">
            <v>7</v>
          </cell>
          <cell r="B4" t="str">
            <v>IMPTO. PREDIAL URBANO REZAGO</v>
          </cell>
          <cell r="C4">
            <v>15229.3</v>
          </cell>
        </row>
        <row r="5">
          <cell r="A5">
            <v>8</v>
          </cell>
          <cell r="B5" t="str">
            <v>IMPTO. PREDIAL RUSTICO REZAGO</v>
          </cell>
          <cell r="C5">
            <v>501</v>
          </cell>
        </row>
        <row r="6">
          <cell r="A6">
            <v>13</v>
          </cell>
          <cell r="B6" t="str">
            <v>HONORARIOS DE COBRANZA</v>
          </cell>
          <cell r="C6">
            <v>2114.6799999999998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3676.4</v>
          </cell>
        </row>
        <row r="9">
          <cell r="A9">
            <v>104</v>
          </cell>
          <cell r="B9" t="str">
            <v>SOBRE DIVISION Y LOTIFICACION</v>
          </cell>
          <cell r="C9">
            <v>856.04</v>
          </cell>
        </row>
        <row r="10">
          <cell r="A10">
            <v>200</v>
          </cell>
          <cell r="B10" t="str">
            <v>RASTRO</v>
          </cell>
          <cell r="C10">
            <v>3373.54</v>
          </cell>
        </row>
        <row r="11">
          <cell r="A11">
            <v>203</v>
          </cell>
          <cell r="B11" t="str">
            <v>PANTEONES CIUDAD</v>
          </cell>
          <cell r="C11">
            <v>3580.97</v>
          </cell>
        </row>
        <row r="12">
          <cell r="A12">
            <v>204</v>
          </cell>
          <cell r="B12" t="str">
            <v>PANTEONES COMUNIDADES</v>
          </cell>
          <cell r="C12">
            <v>1243.5899999999999</v>
          </cell>
        </row>
        <row r="13">
          <cell r="A13">
            <v>205</v>
          </cell>
          <cell r="B13" t="str">
            <v>ESTACIONAMIENTO MUSEO MOMIAS</v>
          </cell>
          <cell r="C13">
            <v>164</v>
          </cell>
        </row>
        <row r="14">
          <cell r="A14">
            <v>206</v>
          </cell>
          <cell r="B14" t="str">
            <v>ESTACIONAMIENTO MERCADO HIDALG</v>
          </cell>
          <cell r="C14">
            <v>808</v>
          </cell>
        </row>
        <row r="15">
          <cell r="A15">
            <v>210</v>
          </cell>
          <cell r="B15" t="str">
            <v>POR LIC. DE CONST. Y AMPLIACIO</v>
          </cell>
          <cell r="C15">
            <v>576.05999999999995</v>
          </cell>
        </row>
        <row r="16">
          <cell r="A16">
            <v>211</v>
          </cell>
          <cell r="B16" t="str">
            <v>POR LIC DE REGULARIZACION DE C</v>
          </cell>
          <cell r="C16">
            <v>3284.7</v>
          </cell>
        </row>
        <row r="17">
          <cell r="A17">
            <v>217</v>
          </cell>
          <cell r="B17" t="str">
            <v>ANALISIS DE FAC PARA DIV LOT O</v>
          </cell>
          <cell r="C17">
            <v>2158.29</v>
          </cell>
        </row>
        <row r="18">
          <cell r="A18">
            <v>221</v>
          </cell>
          <cell r="B18" t="str">
            <v>LIC USO SUELO ALIN N. OFIC COM</v>
          </cell>
          <cell r="C18">
            <v>2394.66</v>
          </cell>
        </row>
        <row r="19">
          <cell r="A19">
            <v>226</v>
          </cell>
          <cell r="B19" t="str">
            <v>AVALUOS PRAC POR PERITOS FISCA</v>
          </cell>
          <cell r="C19">
            <v>476</v>
          </cell>
        </row>
        <row r="20">
          <cell r="A20">
            <v>229</v>
          </cell>
          <cell r="B20" t="str">
            <v>CONSTANCIAS DE VALOR FISCAL</v>
          </cell>
          <cell r="C20">
            <v>1814.54</v>
          </cell>
        </row>
        <row r="21">
          <cell r="A21">
            <v>248</v>
          </cell>
          <cell r="B21" t="str">
            <v>ESTACIONAMIENTO EX. EST. FERRO</v>
          </cell>
          <cell r="C21">
            <v>873</v>
          </cell>
        </row>
        <row r="22">
          <cell r="A22">
            <v>253</v>
          </cell>
          <cell r="B22" t="str">
            <v>ESTACIONAMIENTO EMBAJADORAS  (</v>
          </cell>
          <cell r="C22">
            <v>2557</v>
          </cell>
        </row>
        <row r="23">
          <cell r="A23">
            <v>256</v>
          </cell>
          <cell r="B23" t="str">
            <v>POR ALINEAM. N° USO HABIT</v>
          </cell>
          <cell r="C23">
            <v>4678.1499999999996</v>
          </cell>
        </row>
        <row r="24">
          <cell r="A24">
            <v>258</v>
          </cell>
          <cell r="B24" t="str">
            <v>POR ALINEM. N° USO COMERCIAL</v>
          </cell>
          <cell r="C24">
            <v>872.67</v>
          </cell>
        </row>
        <row r="25">
          <cell r="A25">
            <v>266</v>
          </cell>
          <cell r="B25" t="str">
            <v>DICTAMEN DE FACTIBILIDAD PROTE</v>
          </cell>
          <cell r="C25">
            <v>815.2</v>
          </cell>
        </row>
        <row r="26">
          <cell r="A26">
            <v>267</v>
          </cell>
          <cell r="B26" t="str">
            <v>CONSTANCIA  DE VERIFICACION PR</v>
          </cell>
          <cell r="C26">
            <v>135.86000000000001</v>
          </cell>
        </row>
        <row r="27">
          <cell r="A27">
            <v>268</v>
          </cell>
          <cell r="B27" t="str">
            <v>CASA DE LA CULTURA</v>
          </cell>
          <cell r="C27">
            <v>535.91999999999996</v>
          </cell>
        </row>
        <row r="28">
          <cell r="A28">
            <v>271</v>
          </cell>
          <cell r="B28" t="str">
            <v>PENSION EST. MUSEO DE MOMIAS</v>
          </cell>
          <cell r="C28">
            <v>382.2</v>
          </cell>
        </row>
        <row r="29">
          <cell r="A29">
            <v>276</v>
          </cell>
          <cell r="B29" t="str">
            <v>CONSTANCIAS DIRECCION DE TRANS</v>
          </cell>
          <cell r="C29">
            <v>613.91999999999996</v>
          </cell>
        </row>
        <row r="30">
          <cell r="A30">
            <v>278</v>
          </cell>
          <cell r="B30" t="str">
            <v>CONSTANCIAS QUE EXPIDAN LAS DE</v>
          </cell>
          <cell r="C30">
            <v>537.17999999999995</v>
          </cell>
        </row>
        <row r="31">
          <cell r="A31">
            <v>284</v>
          </cell>
          <cell r="B31" t="str">
            <v>REVISTA MECANICA SEMESTRAL</v>
          </cell>
          <cell r="C31">
            <v>125.17</v>
          </cell>
        </row>
        <row r="32">
          <cell r="A32">
            <v>286</v>
          </cell>
          <cell r="B32" t="str">
            <v>PERMISO SUPLETORIO DE TRANSPOR</v>
          </cell>
          <cell r="C32">
            <v>1358.4</v>
          </cell>
        </row>
        <row r="33">
          <cell r="A33">
            <v>289</v>
          </cell>
          <cell r="B33" t="str">
            <v>CONFORMIDAD PARA QUEMA DE FUEG</v>
          </cell>
          <cell r="C33">
            <v>115.74</v>
          </cell>
        </row>
        <row r="34">
          <cell r="A34">
            <v>293</v>
          </cell>
          <cell r="B34" t="str">
            <v>SERVICIOS EXTRAORDINARIOS</v>
          </cell>
          <cell r="C34">
            <v>296.89</v>
          </cell>
        </row>
        <row r="35">
          <cell r="A35">
            <v>295</v>
          </cell>
          <cell r="B35" t="str">
            <v>CONSTANCIA DE UBICACION DE PRE</v>
          </cell>
          <cell r="C35">
            <v>308.72000000000003</v>
          </cell>
        </row>
        <row r="36">
          <cell r="A36">
            <v>405</v>
          </cell>
          <cell r="B36" t="str">
            <v>CENTRO DE CONVIVENCIA EL ENCIN</v>
          </cell>
          <cell r="C36">
            <v>890</v>
          </cell>
        </row>
        <row r="37">
          <cell r="A37">
            <v>407</v>
          </cell>
          <cell r="B37" t="str">
            <v>MUSEO MOMIAS</v>
          </cell>
          <cell r="C37">
            <v>16110</v>
          </cell>
        </row>
        <row r="38">
          <cell r="A38">
            <v>408</v>
          </cell>
          <cell r="B38" t="str">
            <v>SALON CULTO A LA MUERTE</v>
          </cell>
          <cell r="C38">
            <v>825</v>
          </cell>
        </row>
        <row r="39">
          <cell r="A39">
            <v>410</v>
          </cell>
          <cell r="B39" t="str">
            <v>MONUMENTO AL PIPILA</v>
          </cell>
          <cell r="C39">
            <v>270</v>
          </cell>
        </row>
        <row r="40">
          <cell r="A40">
            <v>411</v>
          </cell>
          <cell r="B40" t="str">
            <v>MERCADO HIDALGO</v>
          </cell>
          <cell r="C40">
            <v>344</v>
          </cell>
        </row>
        <row r="41">
          <cell r="A41">
            <v>412</v>
          </cell>
          <cell r="B41" t="str">
            <v>MERCADO EMBAJADORAS</v>
          </cell>
          <cell r="C41">
            <v>264</v>
          </cell>
        </row>
        <row r="42">
          <cell r="A42">
            <v>428</v>
          </cell>
          <cell r="B42" t="str">
            <v>COMERCIANTES SEMIFIJOS</v>
          </cell>
          <cell r="C42">
            <v>14254</v>
          </cell>
        </row>
        <row r="43">
          <cell r="A43">
            <v>433</v>
          </cell>
          <cell r="B43" t="str">
            <v>SOBRANTES</v>
          </cell>
          <cell r="C43">
            <v>34.51</v>
          </cell>
        </row>
        <row r="44">
          <cell r="A44">
            <v>437</v>
          </cell>
          <cell r="B44" t="str">
            <v>SANITARIOS MDO. EMBAJADORAS</v>
          </cell>
          <cell r="C44">
            <v>1656</v>
          </cell>
        </row>
        <row r="45">
          <cell r="A45">
            <v>438</v>
          </cell>
          <cell r="B45" t="str">
            <v>SANITARIOS MDO. HIDALGO</v>
          </cell>
          <cell r="C45">
            <v>1864</v>
          </cell>
        </row>
        <row r="46">
          <cell r="A46">
            <v>439</v>
          </cell>
          <cell r="B46" t="str">
            <v>SANITARIOS JARDIN REFORMA</v>
          </cell>
          <cell r="C46">
            <v>668</v>
          </cell>
        </row>
        <row r="47">
          <cell r="A47">
            <v>443</v>
          </cell>
          <cell r="B47" t="str">
            <v>SANITARIOS FERROCARRIL</v>
          </cell>
          <cell r="C47">
            <v>472</v>
          </cell>
        </row>
        <row r="48">
          <cell r="A48">
            <v>445</v>
          </cell>
          <cell r="B48" t="str">
            <v>SANITARIOS MUSEO MOMIAS</v>
          </cell>
          <cell r="C48">
            <v>340</v>
          </cell>
        </row>
        <row r="49">
          <cell r="A49">
            <v>447</v>
          </cell>
          <cell r="B49" t="str">
            <v>LAS CALAS</v>
          </cell>
          <cell r="C49">
            <v>100</v>
          </cell>
        </row>
        <row r="50">
          <cell r="A50">
            <v>470</v>
          </cell>
          <cell r="B50" t="str">
            <v>LOCALES ESTACION</v>
          </cell>
          <cell r="C50">
            <v>295</v>
          </cell>
        </row>
        <row r="51">
          <cell r="A51">
            <v>472</v>
          </cell>
          <cell r="B51" t="str">
            <v>MERCADO GAVIRA</v>
          </cell>
          <cell r="C51">
            <v>1080</v>
          </cell>
        </row>
        <row r="52">
          <cell r="A52">
            <v>484</v>
          </cell>
          <cell r="B52" t="str">
            <v>PERMISO PARA ESPECTÁCULOS O CE</v>
          </cell>
          <cell r="C52">
            <v>209</v>
          </cell>
        </row>
        <row r="53">
          <cell r="A53">
            <v>502</v>
          </cell>
          <cell r="B53" t="str">
            <v>RECARGOS OTROS IMPTOS Y DERECH</v>
          </cell>
          <cell r="C53">
            <v>1038.3</v>
          </cell>
        </row>
        <row r="54">
          <cell r="A54">
            <v>504</v>
          </cell>
          <cell r="B54" t="str">
            <v>AVISO EXTEMP TERM DE OBRA</v>
          </cell>
          <cell r="C54">
            <v>591</v>
          </cell>
        </row>
        <row r="55">
          <cell r="A55">
            <v>506</v>
          </cell>
          <cell r="B55" t="str">
            <v>INFRACCIONES DIRECCION DE FISC</v>
          </cell>
          <cell r="C55">
            <v>2954</v>
          </cell>
        </row>
        <row r="56">
          <cell r="A56">
            <v>507</v>
          </cell>
          <cell r="B56" t="str">
            <v>INF AL BANDO POLICIA Y BUEN GO</v>
          </cell>
          <cell r="C56">
            <v>700</v>
          </cell>
        </row>
        <row r="57">
          <cell r="A57">
            <v>508</v>
          </cell>
          <cell r="B57" t="str">
            <v>INF LEY DE TRANSITO Y SU REGLA</v>
          </cell>
          <cell r="C57">
            <v>5346.5</v>
          </cell>
        </row>
        <row r="58">
          <cell r="A58">
            <v>509</v>
          </cell>
          <cell r="B58" t="str">
            <v>EXTEMP VERIFICACION AMB VEHICU</v>
          </cell>
          <cell r="C58">
            <v>1408</v>
          </cell>
        </row>
        <row r="59">
          <cell r="A59">
            <v>806</v>
          </cell>
          <cell r="B59" t="str">
            <v>EXCEDENTES PAGADOS</v>
          </cell>
          <cell r="C59">
            <v>1791.83</v>
          </cell>
        </row>
        <row r="60">
          <cell r="A60">
            <v>888</v>
          </cell>
          <cell r="B60" t="str">
            <v>COBROS SIMAPAG</v>
          </cell>
          <cell r="C60">
            <v>2080</v>
          </cell>
        </row>
      </sheetData>
      <sheetData sheetId="163" refreshError="1">
        <row r="1">
          <cell r="A1">
            <v>433</v>
          </cell>
          <cell r="B1" t="str">
            <v>SOBRANTES</v>
          </cell>
          <cell r="C1">
            <v>0.5</v>
          </cell>
        </row>
        <row r="2">
          <cell r="A2">
            <v>508</v>
          </cell>
          <cell r="B2" t="str">
            <v>INF LEY DE TRANSITO Y SU REGLA</v>
          </cell>
          <cell r="C2">
            <v>5167</v>
          </cell>
        </row>
      </sheetData>
      <sheetData sheetId="164" refreshError="1">
        <row r="1">
          <cell r="A1">
            <v>1</v>
          </cell>
          <cell r="B1" t="str">
            <v>IMPTO. PREDIAL URBANO CORRIENT</v>
          </cell>
          <cell r="C1">
            <v>13006.28</v>
          </cell>
        </row>
        <row r="2">
          <cell r="A2">
            <v>4</v>
          </cell>
          <cell r="B2" t="str">
            <v>RECARGOS 3%</v>
          </cell>
          <cell r="C2">
            <v>4398.62</v>
          </cell>
        </row>
        <row r="3">
          <cell r="A3">
            <v>7</v>
          </cell>
          <cell r="B3" t="str">
            <v>IMPTO. PREDIAL URBANO REZAGO</v>
          </cell>
          <cell r="C3">
            <v>6198.21</v>
          </cell>
        </row>
        <row r="4">
          <cell r="A4">
            <v>8</v>
          </cell>
          <cell r="B4" t="str">
            <v>IMPTO. PREDIAL RUSTICO REZAGO</v>
          </cell>
          <cell r="C4">
            <v>926.85</v>
          </cell>
        </row>
        <row r="5">
          <cell r="A5">
            <v>13</v>
          </cell>
          <cell r="B5" t="str">
            <v>HONORARIOS DE COBRANZA</v>
          </cell>
          <cell r="C5">
            <v>2139.7800000000002</v>
          </cell>
        </row>
        <row r="6">
          <cell r="A6">
            <v>103</v>
          </cell>
          <cell r="B6" t="str">
            <v>TRASLACION DE DOMINIO</v>
          </cell>
          <cell r="C6">
            <v>7592.83</v>
          </cell>
        </row>
        <row r="7">
          <cell r="A7">
            <v>104</v>
          </cell>
          <cell r="B7" t="str">
            <v>SOBRE DIVISION Y LOTIFICACION</v>
          </cell>
          <cell r="C7">
            <v>846.87</v>
          </cell>
        </row>
        <row r="8">
          <cell r="A8">
            <v>200</v>
          </cell>
          <cell r="B8" t="str">
            <v>RASTRO</v>
          </cell>
          <cell r="C8">
            <v>4060.32</v>
          </cell>
        </row>
        <row r="9">
          <cell r="A9">
            <v>203</v>
          </cell>
          <cell r="B9" t="str">
            <v>PANTEONES CIUDAD</v>
          </cell>
          <cell r="C9">
            <v>592.67999999999995</v>
          </cell>
        </row>
        <row r="10">
          <cell r="A10">
            <v>204</v>
          </cell>
          <cell r="B10" t="str">
            <v>PANTEONES COMUNIDADES</v>
          </cell>
          <cell r="C10">
            <v>289.8</v>
          </cell>
        </row>
        <row r="11">
          <cell r="A11">
            <v>205</v>
          </cell>
          <cell r="B11" t="str">
            <v>ESTACIONAMIENTO MUSEO MOMIAS</v>
          </cell>
          <cell r="C11">
            <v>205</v>
          </cell>
        </row>
        <row r="12">
          <cell r="A12">
            <v>206</v>
          </cell>
          <cell r="B12" t="str">
            <v>ESTACIONAMIENTO MERCADO HIDALG</v>
          </cell>
          <cell r="C12">
            <v>774</v>
          </cell>
        </row>
        <row r="13">
          <cell r="A13">
            <v>210</v>
          </cell>
          <cell r="B13" t="str">
            <v>POR LIC. DE CONST. Y AMPLIACIO</v>
          </cell>
          <cell r="C13">
            <v>5856.82</v>
          </cell>
        </row>
        <row r="14">
          <cell r="A14">
            <v>211</v>
          </cell>
          <cell r="B14" t="str">
            <v>POR LIC DE REGULARIZACION DE C</v>
          </cell>
          <cell r="C14">
            <v>696.36</v>
          </cell>
        </row>
        <row r="15">
          <cell r="A15">
            <v>217</v>
          </cell>
          <cell r="B15" t="str">
            <v>ANALISIS DE FAC PARA DIV LOT O</v>
          </cell>
          <cell r="C15">
            <v>2637.91</v>
          </cell>
        </row>
        <row r="16">
          <cell r="A16">
            <v>221</v>
          </cell>
          <cell r="B16" t="str">
            <v>LIC USO SUELO ALIN N. OFIC COM</v>
          </cell>
          <cell r="C16">
            <v>1006.44</v>
          </cell>
        </row>
        <row r="17">
          <cell r="A17">
            <v>229</v>
          </cell>
          <cell r="B17" t="str">
            <v>CONSTANCIAS DE VALOR FISCAL</v>
          </cell>
          <cell r="C17">
            <v>967.77</v>
          </cell>
        </row>
        <row r="18">
          <cell r="A18">
            <v>244</v>
          </cell>
          <cell r="B18" t="str">
            <v>EXP DE LIC O PERM P/ ESTAB DE</v>
          </cell>
          <cell r="C18">
            <v>438.53</v>
          </cell>
        </row>
        <row r="19">
          <cell r="A19">
            <v>248</v>
          </cell>
          <cell r="B19" t="str">
            <v>ESTACIONAMIENTO EX. EST. FERRO</v>
          </cell>
          <cell r="C19">
            <v>805</v>
          </cell>
        </row>
        <row r="20">
          <cell r="A20">
            <v>253</v>
          </cell>
          <cell r="B20" t="str">
            <v>ESTACIONAMIENTO EMBAJADORAS  (</v>
          </cell>
          <cell r="C20">
            <v>2383</v>
          </cell>
        </row>
        <row r="21">
          <cell r="A21">
            <v>256</v>
          </cell>
          <cell r="B21" t="str">
            <v>POR ALINEAM. N° USO HABIT</v>
          </cell>
          <cell r="C21">
            <v>6386.76</v>
          </cell>
        </row>
        <row r="22">
          <cell r="A22">
            <v>268</v>
          </cell>
          <cell r="B22" t="str">
            <v>CASA DE LA CULTURA</v>
          </cell>
          <cell r="C22">
            <v>625.26</v>
          </cell>
        </row>
        <row r="23">
          <cell r="A23">
            <v>276</v>
          </cell>
          <cell r="B23" t="str">
            <v>CONSTANCIAS DIRECCION DE TRANS</v>
          </cell>
          <cell r="C23">
            <v>537.17999999999995</v>
          </cell>
        </row>
        <row r="24">
          <cell r="A24">
            <v>278</v>
          </cell>
          <cell r="B24" t="str">
            <v>CONSTANCIAS QUE EXPIDAN LAS DE</v>
          </cell>
          <cell r="C24">
            <v>767.4</v>
          </cell>
        </row>
        <row r="25">
          <cell r="A25">
            <v>280</v>
          </cell>
          <cell r="B25" t="str">
            <v>SERVICIOS CONTROL CANINO</v>
          </cell>
          <cell r="C25">
            <v>458.64</v>
          </cell>
        </row>
        <row r="26">
          <cell r="A26">
            <v>286</v>
          </cell>
          <cell r="B26" t="str">
            <v>PERMISO SUPLETORIO DE TRANSPOR</v>
          </cell>
          <cell r="C26">
            <v>271.68</v>
          </cell>
        </row>
        <row r="27">
          <cell r="A27">
            <v>295</v>
          </cell>
          <cell r="B27" t="str">
            <v>CONSTANCIA DE UBICACION DE PRE</v>
          </cell>
          <cell r="C27">
            <v>154.36000000000001</v>
          </cell>
        </row>
        <row r="28">
          <cell r="A28">
            <v>405</v>
          </cell>
          <cell r="B28" t="str">
            <v>CENTRO DE CONVIVENCIA EL ENCIN</v>
          </cell>
          <cell r="C28">
            <v>339</v>
          </cell>
        </row>
        <row r="29">
          <cell r="A29">
            <v>407</v>
          </cell>
          <cell r="B29" t="str">
            <v>MUSEO MOMIAS</v>
          </cell>
          <cell r="C29">
            <v>16095</v>
          </cell>
        </row>
        <row r="30">
          <cell r="A30">
            <v>408</v>
          </cell>
          <cell r="B30" t="str">
            <v>SALON CULTO A LA MUERTE</v>
          </cell>
          <cell r="C30">
            <v>810</v>
          </cell>
        </row>
        <row r="31">
          <cell r="A31">
            <v>410</v>
          </cell>
          <cell r="B31" t="str">
            <v>MONUMENTO AL PIPILA</v>
          </cell>
          <cell r="C31">
            <v>350</v>
          </cell>
        </row>
        <row r="32">
          <cell r="A32">
            <v>411</v>
          </cell>
          <cell r="B32" t="str">
            <v>MERCADO HIDALGO</v>
          </cell>
          <cell r="C32">
            <v>2798.4</v>
          </cell>
        </row>
        <row r="33">
          <cell r="A33">
            <v>412</v>
          </cell>
          <cell r="B33" t="str">
            <v>MERCADO EMBAJADORAS</v>
          </cell>
          <cell r="C33">
            <v>429.75</v>
          </cell>
        </row>
        <row r="34">
          <cell r="A34">
            <v>414</v>
          </cell>
          <cell r="B34" t="str">
            <v>OTROS PRODUCTOS</v>
          </cell>
          <cell r="C34">
            <v>358</v>
          </cell>
        </row>
        <row r="35">
          <cell r="A35">
            <v>416</v>
          </cell>
          <cell r="B35" t="str">
            <v>MUSEO INTERACTIVO</v>
          </cell>
          <cell r="C35">
            <v>120</v>
          </cell>
        </row>
        <row r="36">
          <cell r="A36">
            <v>421</v>
          </cell>
          <cell r="B36" t="str">
            <v>DECLARACIONES, FORMATOS Y AVIS</v>
          </cell>
          <cell r="C36">
            <v>45</v>
          </cell>
        </row>
        <row r="37">
          <cell r="A37">
            <v>426</v>
          </cell>
          <cell r="B37" t="str">
            <v>AREAS OCUP POR HOT, REST, BARE</v>
          </cell>
          <cell r="C37">
            <v>14892.07</v>
          </cell>
        </row>
        <row r="38">
          <cell r="A38">
            <v>428</v>
          </cell>
          <cell r="B38" t="str">
            <v>COMERCIANTES SEMIFIJOS</v>
          </cell>
          <cell r="C38">
            <v>6239.4</v>
          </cell>
        </row>
        <row r="39">
          <cell r="A39">
            <v>429</v>
          </cell>
          <cell r="B39" t="str">
            <v>VTA DE INMUEBLES PROP DEL MPIO</v>
          </cell>
          <cell r="C39">
            <v>38880</v>
          </cell>
        </row>
        <row r="40">
          <cell r="A40">
            <v>433</v>
          </cell>
          <cell r="B40" t="str">
            <v>SOBRANTES</v>
          </cell>
          <cell r="C40">
            <v>44.68</v>
          </cell>
        </row>
        <row r="41">
          <cell r="A41">
            <v>437</v>
          </cell>
          <cell r="B41" t="str">
            <v>SANITARIOS MDO. EMBAJADORAS</v>
          </cell>
          <cell r="C41">
            <v>1144</v>
          </cell>
        </row>
        <row r="42">
          <cell r="A42">
            <v>438</v>
          </cell>
          <cell r="B42" t="str">
            <v>SANITARIOS MDO. HIDALGO</v>
          </cell>
          <cell r="C42">
            <v>1052</v>
          </cell>
        </row>
        <row r="43">
          <cell r="A43">
            <v>439</v>
          </cell>
          <cell r="B43" t="str">
            <v>SANITARIOS JARDIN REFORMA</v>
          </cell>
          <cell r="C43">
            <v>484</v>
          </cell>
        </row>
        <row r="44">
          <cell r="A44">
            <v>443</v>
          </cell>
          <cell r="B44" t="str">
            <v>SANITARIOS FERROCARRIL</v>
          </cell>
          <cell r="C44">
            <v>1396</v>
          </cell>
        </row>
        <row r="45">
          <cell r="A45">
            <v>445</v>
          </cell>
          <cell r="B45" t="str">
            <v>SANITARIOS MUSEO MOMIAS</v>
          </cell>
          <cell r="C45">
            <v>508</v>
          </cell>
        </row>
        <row r="46">
          <cell r="A46">
            <v>447</v>
          </cell>
          <cell r="B46" t="str">
            <v>LAS CALAS</v>
          </cell>
          <cell r="C46">
            <v>100</v>
          </cell>
        </row>
        <row r="47">
          <cell r="A47">
            <v>482</v>
          </cell>
          <cell r="B47" t="str">
            <v>CALLEJONEADAS</v>
          </cell>
          <cell r="C47">
            <v>9888</v>
          </cell>
        </row>
        <row r="48">
          <cell r="A48">
            <v>484</v>
          </cell>
          <cell r="B48" t="str">
            <v>PERMISO PARA ESPECTÁCULOS O CE</v>
          </cell>
          <cell r="C48">
            <v>418</v>
          </cell>
        </row>
        <row r="49">
          <cell r="A49">
            <v>491</v>
          </cell>
          <cell r="B49" t="str">
            <v>ESTRUCTURAS, CONSTRUCCIONES O</v>
          </cell>
          <cell r="C49">
            <v>172.8</v>
          </cell>
        </row>
        <row r="50">
          <cell r="A50">
            <v>493</v>
          </cell>
          <cell r="B50" t="str">
            <v>RENOVACION PERMISO P/ USO VIA</v>
          </cell>
          <cell r="C50">
            <v>586.16</v>
          </cell>
        </row>
        <row r="51">
          <cell r="A51">
            <v>497</v>
          </cell>
          <cell r="B51" t="str">
            <v>CENTRO ADOC</v>
          </cell>
          <cell r="C51">
            <v>600</v>
          </cell>
        </row>
        <row r="52">
          <cell r="A52">
            <v>502</v>
          </cell>
          <cell r="B52" t="str">
            <v>RECARGOS OTROS IMPTOS Y DERECH</v>
          </cell>
          <cell r="C52">
            <v>3065.65</v>
          </cell>
        </row>
        <row r="53">
          <cell r="A53">
            <v>506</v>
          </cell>
          <cell r="B53" t="str">
            <v>INFRACCIONES DIRECCION DE FISC</v>
          </cell>
          <cell r="C53">
            <v>886.2</v>
          </cell>
        </row>
        <row r="54">
          <cell r="A54">
            <v>507</v>
          </cell>
          <cell r="B54" t="str">
            <v>INF AL BANDO POLICIA Y BUEN GO</v>
          </cell>
          <cell r="C54">
            <v>750</v>
          </cell>
        </row>
        <row r="55">
          <cell r="A55">
            <v>508</v>
          </cell>
          <cell r="B55" t="str">
            <v>INF LEY DE TRANSITO Y SU REGLA</v>
          </cell>
          <cell r="C55">
            <v>7916.5</v>
          </cell>
        </row>
        <row r="56">
          <cell r="A56">
            <v>509</v>
          </cell>
          <cell r="B56" t="str">
            <v>EXTEMP VERIFICACION AMB VEHICU</v>
          </cell>
          <cell r="C56">
            <v>1757</v>
          </cell>
        </row>
        <row r="57">
          <cell r="A57">
            <v>519</v>
          </cell>
          <cell r="B57" t="str">
            <v>GOB DEL ESTADO CASA DE LA CULT</v>
          </cell>
          <cell r="C57">
            <v>22189</v>
          </cell>
        </row>
        <row r="58">
          <cell r="A58">
            <v>536</v>
          </cell>
          <cell r="B58" t="str">
            <v>PADRON DE PROVEEDORES</v>
          </cell>
          <cell r="C58">
            <v>309</v>
          </cell>
        </row>
        <row r="59">
          <cell r="A59">
            <v>706</v>
          </cell>
          <cell r="B59" t="str">
            <v>CREDITOS BANCARIOS</v>
          </cell>
          <cell r="C59">
            <v>22040</v>
          </cell>
        </row>
        <row r="60">
          <cell r="A60">
            <v>888</v>
          </cell>
          <cell r="B60" t="str">
            <v>COBROS SIMAPAG</v>
          </cell>
          <cell r="C60">
            <v>483</v>
          </cell>
        </row>
      </sheetData>
      <sheetData sheetId="165" refreshError="1">
        <row r="1">
          <cell r="A1">
            <v>1</v>
          </cell>
          <cell r="B1" t="str">
            <v>IMPTO. PREDIAL URBANO CORRIENT</v>
          </cell>
          <cell r="C1">
            <v>26988.46</v>
          </cell>
        </row>
        <row r="2">
          <cell r="A2">
            <v>2</v>
          </cell>
          <cell r="B2" t="str">
            <v>IMPTO. PREDIAL RUSTICO CORRIEN</v>
          </cell>
          <cell r="C2">
            <v>1733.74</v>
          </cell>
        </row>
        <row r="3">
          <cell r="A3">
            <v>4</v>
          </cell>
          <cell r="B3" t="str">
            <v>RECARGOS 3%</v>
          </cell>
          <cell r="C3">
            <v>6948.94</v>
          </cell>
        </row>
        <row r="4">
          <cell r="A4">
            <v>7</v>
          </cell>
          <cell r="B4" t="str">
            <v>IMPTO. PREDIAL URBANO REZAGO</v>
          </cell>
          <cell r="C4">
            <v>11396.59</v>
          </cell>
        </row>
        <row r="5">
          <cell r="A5">
            <v>8</v>
          </cell>
          <cell r="B5" t="str">
            <v>IMPTO. PREDIAL RUSTICO REZAGO</v>
          </cell>
          <cell r="C5">
            <v>1135.29</v>
          </cell>
        </row>
        <row r="6">
          <cell r="A6">
            <v>13</v>
          </cell>
          <cell r="B6" t="str">
            <v>HONORARIOS DE COBRANZA</v>
          </cell>
          <cell r="C6">
            <v>1703.96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25747.71</v>
          </cell>
        </row>
        <row r="9">
          <cell r="A9">
            <v>104</v>
          </cell>
          <cell r="B9" t="str">
            <v>SOBRE DIVISION Y LOTIFICACION</v>
          </cell>
          <cell r="C9">
            <v>1560.8</v>
          </cell>
        </row>
        <row r="10">
          <cell r="A10">
            <v>200</v>
          </cell>
          <cell r="B10" t="str">
            <v>RASTRO</v>
          </cell>
          <cell r="C10">
            <v>4451.3</v>
          </cell>
        </row>
        <row r="11">
          <cell r="A11">
            <v>203</v>
          </cell>
          <cell r="B11" t="str">
            <v>PANTEONES CIUDAD</v>
          </cell>
          <cell r="C11">
            <v>4450.3999999999996</v>
          </cell>
        </row>
        <row r="12">
          <cell r="A12">
            <v>204</v>
          </cell>
          <cell r="B12" t="str">
            <v>PANTEONES COMUNIDADES</v>
          </cell>
          <cell r="C12">
            <v>579.6</v>
          </cell>
        </row>
        <row r="13">
          <cell r="A13">
            <v>205</v>
          </cell>
          <cell r="B13" t="str">
            <v>ESTACIONAMIENTO MUSEO MOMIAS</v>
          </cell>
          <cell r="C13">
            <v>2144</v>
          </cell>
        </row>
        <row r="14">
          <cell r="A14">
            <v>206</v>
          </cell>
          <cell r="B14" t="str">
            <v>ESTACIONAMIENTO MERCADO HIDALG</v>
          </cell>
          <cell r="C14">
            <v>904</v>
          </cell>
        </row>
        <row r="15">
          <cell r="A15">
            <v>210</v>
          </cell>
          <cell r="B15" t="str">
            <v>POR LIC. DE CONST. Y AMPLIACIO</v>
          </cell>
          <cell r="C15">
            <v>1617.41</v>
          </cell>
        </row>
        <row r="16">
          <cell r="A16">
            <v>217</v>
          </cell>
          <cell r="B16" t="str">
            <v>ANALISIS DE FAC PARA DIV LOT O</v>
          </cell>
          <cell r="C16">
            <v>239.81</v>
          </cell>
        </row>
        <row r="17">
          <cell r="A17">
            <v>221</v>
          </cell>
          <cell r="B17" t="str">
            <v>LIC USO SUELO ALIN N. OFIC COM</v>
          </cell>
          <cell r="C17">
            <v>2033</v>
          </cell>
        </row>
        <row r="18">
          <cell r="A18">
            <v>229</v>
          </cell>
          <cell r="B18" t="str">
            <v>CONSTANCIAS DE VALOR FISCAL</v>
          </cell>
          <cell r="C18">
            <v>1814.77</v>
          </cell>
        </row>
        <row r="19">
          <cell r="A19">
            <v>244</v>
          </cell>
          <cell r="B19" t="str">
            <v>EXP DE LIC O PERM P/ ESTAB DE</v>
          </cell>
          <cell r="C19">
            <v>1825.89</v>
          </cell>
        </row>
        <row r="20">
          <cell r="A20">
            <v>248</v>
          </cell>
          <cell r="B20" t="str">
            <v>ESTACIONAMIENTO EX. EST. FERRO</v>
          </cell>
          <cell r="C20">
            <v>1833</v>
          </cell>
        </row>
        <row r="21">
          <cell r="A21">
            <v>253</v>
          </cell>
          <cell r="B21" t="str">
            <v>ESTACIONAMIENTO EMBAJADORAS  (</v>
          </cell>
          <cell r="C21">
            <v>1837</v>
          </cell>
        </row>
        <row r="22">
          <cell r="A22">
            <v>254</v>
          </cell>
          <cell r="B22" t="str">
            <v>POR CERTIF.TERMINO DE OBRA</v>
          </cell>
          <cell r="C22">
            <v>445.08</v>
          </cell>
        </row>
        <row r="23">
          <cell r="A23">
            <v>256</v>
          </cell>
          <cell r="B23" t="str">
            <v>POR ALINEAM. N° USO HABIT</v>
          </cell>
          <cell r="C23">
            <v>7537.1</v>
          </cell>
        </row>
        <row r="24">
          <cell r="A24">
            <v>268</v>
          </cell>
          <cell r="B24" t="str">
            <v>CASA DE LA CULTURA</v>
          </cell>
          <cell r="C24">
            <v>625.26</v>
          </cell>
        </row>
        <row r="25">
          <cell r="A25">
            <v>273</v>
          </cell>
          <cell r="B25" t="str">
            <v>PENSION EST. JARDIN EMBAJADORA</v>
          </cell>
          <cell r="C25">
            <v>382.2</v>
          </cell>
        </row>
        <row r="26">
          <cell r="A26">
            <v>276</v>
          </cell>
          <cell r="B26" t="str">
            <v>CONSTANCIAS DIRECCION DE TRANS</v>
          </cell>
          <cell r="C26">
            <v>306.95999999999998</v>
          </cell>
        </row>
        <row r="27">
          <cell r="A27">
            <v>278</v>
          </cell>
          <cell r="B27" t="str">
            <v>CONSTANCIAS QUE EXPIDAN LAS DE</v>
          </cell>
          <cell r="C27">
            <v>460.44</v>
          </cell>
        </row>
        <row r="28">
          <cell r="A28">
            <v>286</v>
          </cell>
          <cell r="B28" t="str">
            <v>PERMISO SUPLETORIO DE TRANSPOR</v>
          </cell>
          <cell r="C28">
            <v>249.09</v>
          </cell>
        </row>
        <row r="29">
          <cell r="A29">
            <v>289</v>
          </cell>
          <cell r="B29" t="str">
            <v>CONFORMIDAD PARA QUEMA DE FUEG</v>
          </cell>
          <cell r="C29">
            <v>115.74</v>
          </cell>
        </row>
        <row r="30">
          <cell r="A30">
            <v>291</v>
          </cell>
          <cell r="B30" t="str">
            <v>DICTAMEN DE FACTIBILIDAD PARA</v>
          </cell>
          <cell r="C30">
            <v>339.65</v>
          </cell>
        </row>
        <row r="31">
          <cell r="A31">
            <v>295</v>
          </cell>
          <cell r="B31" t="str">
            <v>CONSTANCIA DE UBICACION DE PRE</v>
          </cell>
          <cell r="C31">
            <v>154.36000000000001</v>
          </cell>
        </row>
        <row r="32">
          <cell r="A32">
            <v>405</v>
          </cell>
          <cell r="B32" t="str">
            <v>CENTRO DE CONVIVENCIA EL ENCIN</v>
          </cell>
          <cell r="C32">
            <v>246</v>
          </cell>
        </row>
        <row r="33">
          <cell r="A33">
            <v>407</v>
          </cell>
          <cell r="B33" t="str">
            <v>MUSEO MOMIAS</v>
          </cell>
          <cell r="C33">
            <v>127498</v>
          </cell>
        </row>
        <row r="34">
          <cell r="A34">
            <v>408</v>
          </cell>
          <cell r="B34" t="str">
            <v>SALON CULTO A LA MUERTE</v>
          </cell>
          <cell r="C34">
            <v>12420</v>
          </cell>
        </row>
        <row r="35">
          <cell r="A35">
            <v>410</v>
          </cell>
          <cell r="B35" t="str">
            <v>MONUMENTO AL PIPILA</v>
          </cell>
          <cell r="C35">
            <v>2300</v>
          </cell>
        </row>
        <row r="36">
          <cell r="A36">
            <v>412</v>
          </cell>
          <cell r="B36" t="str">
            <v>MERCADO EMBAJADORAS</v>
          </cell>
          <cell r="C36">
            <v>1571.79</v>
          </cell>
        </row>
        <row r="37">
          <cell r="A37">
            <v>414</v>
          </cell>
          <cell r="B37" t="str">
            <v>OTROS PRODUCTOS</v>
          </cell>
          <cell r="C37">
            <v>8.6999999999999993</v>
          </cell>
        </row>
        <row r="38">
          <cell r="A38">
            <v>428</v>
          </cell>
          <cell r="B38" t="str">
            <v>COMERCIANTES SEMIFIJOS</v>
          </cell>
          <cell r="C38">
            <v>11253</v>
          </cell>
        </row>
        <row r="39">
          <cell r="A39">
            <v>429</v>
          </cell>
          <cell r="B39" t="str">
            <v>VTA DE INMUEBLES PROP DEL MPIO</v>
          </cell>
          <cell r="C39">
            <v>4130</v>
          </cell>
        </row>
        <row r="40">
          <cell r="A40">
            <v>433</v>
          </cell>
          <cell r="B40" t="str">
            <v>SOBRANTES</v>
          </cell>
          <cell r="C40">
            <v>15.9</v>
          </cell>
        </row>
        <row r="41">
          <cell r="A41">
            <v>437</v>
          </cell>
          <cell r="B41" t="str">
            <v>SANITARIOS MDO. EMBAJADORAS</v>
          </cell>
          <cell r="C41">
            <v>942</v>
          </cell>
        </row>
        <row r="42">
          <cell r="A42">
            <v>438</v>
          </cell>
          <cell r="B42" t="str">
            <v>SANITARIOS MDO. HIDALGO</v>
          </cell>
          <cell r="C42">
            <v>2824</v>
          </cell>
        </row>
        <row r="43">
          <cell r="A43">
            <v>439</v>
          </cell>
          <cell r="B43" t="str">
            <v>SANITARIOS JARDIN REFORMA</v>
          </cell>
          <cell r="C43">
            <v>712</v>
          </cell>
        </row>
        <row r="44">
          <cell r="A44">
            <v>443</v>
          </cell>
          <cell r="B44" t="str">
            <v>SANITARIOS FERROCARRIL</v>
          </cell>
          <cell r="C44">
            <v>1848</v>
          </cell>
        </row>
        <row r="45">
          <cell r="A45">
            <v>445</v>
          </cell>
          <cell r="B45" t="str">
            <v>SANITARIOS MUSEO MOMIAS</v>
          </cell>
          <cell r="C45">
            <v>2220</v>
          </cell>
        </row>
        <row r="46">
          <cell r="A46">
            <v>447</v>
          </cell>
          <cell r="B46" t="str">
            <v>LAS CALAS</v>
          </cell>
          <cell r="C46">
            <v>600</v>
          </cell>
        </row>
        <row r="47">
          <cell r="A47">
            <v>454</v>
          </cell>
          <cell r="B47" t="str">
            <v>FIESTAS TRADICIONALES</v>
          </cell>
          <cell r="C47">
            <v>4650.5</v>
          </cell>
        </row>
        <row r="48">
          <cell r="A48">
            <v>456</v>
          </cell>
          <cell r="B48" t="str">
            <v>JUEGOS MECANICOS</v>
          </cell>
          <cell r="C48">
            <v>1078</v>
          </cell>
        </row>
        <row r="49">
          <cell r="A49">
            <v>479</v>
          </cell>
          <cell r="B49" t="str">
            <v>COMERCIANTES AMBULANTES</v>
          </cell>
          <cell r="C49">
            <v>224</v>
          </cell>
        </row>
        <row r="50">
          <cell r="A50">
            <v>482</v>
          </cell>
          <cell r="B50" t="str">
            <v>CALLEJONEADAS</v>
          </cell>
          <cell r="C50">
            <v>2472</v>
          </cell>
        </row>
        <row r="51">
          <cell r="A51">
            <v>483</v>
          </cell>
          <cell r="B51" t="str">
            <v>PROMOTOR TURISTICO</v>
          </cell>
          <cell r="C51">
            <v>3952</v>
          </cell>
        </row>
        <row r="52">
          <cell r="A52">
            <v>484</v>
          </cell>
          <cell r="B52" t="str">
            <v>PERMISO PARA ESPECTÁCULOS O CE</v>
          </cell>
          <cell r="C52">
            <v>627</v>
          </cell>
        </row>
        <row r="53">
          <cell r="A53">
            <v>486</v>
          </cell>
          <cell r="B53" t="str">
            <v>COLOCACION DE GUIAS</v>
          </cell>
          <cell r="C53">
            <v>175</v>
          </cell>
        </row>
        <row r="54">
          <cell r="A54">
            <v>494</v>
          </cell>
          <cell r="B54" t="str">
            <v>REPOSICION DE CREDENCIAL</v>
          </cell>
          <cell r="C54">
            <v>62</v>
          </cell>
        </row>
        <row r="55">
          <cell r="A55">
            <v>497</v>
          </cell>
          <cell r="B55" t="str">
            <v>CENTRO ADOC</v>
          </cell>
          <cell r="C55">
            <v>200</v>
          </cell>
        </row>
        <row r="56">
          <cell r="A56">
            <v>502</v>
          </cell>
          <cell r="B56" t="str">
            <v>RECARGOS OTROS IMPTOS Y DERECH</v>
          </cell>
          <cell r="C56">
            <v>1539</v>
          </cell>
        </row>
        <row r="57">
          <cell r="A57">
            <v>503</v>
          </cell>
          <cell r="B57" t="str">
            <v>AVISO EXTEMP TRASLACION DE DOM</v>
          </cell>
          <cell r="C57">
            <v>886.5</v>
          </cell>
        </row>
        <row r="58">
          <cell r="A58">
            <v>506</v>
          </cell>
          <cell r="B58" t="str">
            <v>INFRACCIONES DIRECCION DE FISC</v>
          </cell>
          <cell r="C58">
            <v>10043.6</v>
          </cell>
        </row>
        <row r="59">
          <cell r="A59">
            <v>508</v>
          </cell>
          <cell r="B59" t="str">
            <v>INF LEY DE TRANSITO Y SU REGLA</v>
          </cell>
          <cell r="C59">
            <v>12969.5</v>
          </cell>
        </row>
        <row r="60">
          <cell r="A60">
            <v>509</v>
          </cell>
          <cell r="B60" t="str">
            <v>EXTEMP VERIFICACION AMB VEHICU</v>
          </cell>
          <cell r="C60">
            <v>1757</v>
          </cell>
        </row>
        <row r="61">
          <cell r="A61">
            <v>536</v>
          </cell>
          <cell r="B61" t="str">
            <v>PADRON DE PROVEEDORES</v>
          </cell>
          <cell r="C61">
            <v>618</v>
          </cell>
        </row>
        <row r="62">
          <cell r="A62">
            <v>888</v>
          </cell>
          <cell r="B62" t="str">
            <v>COBROS SIMAPAG</v>
          </cell>
          <cell r="C62">
            <v>1923</v>
          </cell>
        </row>
      </sheetData>
      <sheetData sheetId="166" refreshError="1">
        <row r="1">
          <cell r="A1">
            <v>1</v>
          </cell>
          <cell r="B1" t="str">
            <v>IMPTO. PREDIAL URBANO CORRIENT</v>
          </cell>
          <cell r="C1">
            <v>67462.759999999995</v>
          </cell>
        </row>
        <row r="2">
          <cell r="A2">
            <v>2</v>
          </cell>
          <cell r="B2" t="str">
            <v>IMPTO. PREDIAL RUSTICO CORRIEN</v>
          </cell>
          <cell r="C2">
            <v>8271.15</v>
          </cell>
        </row>
        <row r="3">
          <cell r="A3">
            <v>4</v>
          </cell>
          <cell r="B3" t="str">
            <v>RECARGOS *3%*</v>
          </cell>
          <cell r="C3">
            <v>12239.05</v>
          </cell>
        </row>
        <row r="4">
          <cell r="A4">
            <v>7</v>
          </cell>
          <cell r="B4" t="str">
            <v>IMPTO. PREDIAL URBANO REZAGO</v>
          </cell>
          <cell r="C4">
            <v>23665.25</v>
          </cell>
        </row>
        <row r="5">
          <cell r="A5">
            <v>8</v>
          </cell>
          <cell r="B5" t="str">
            <v>IMPTO. PREDIAL RUSTICO REZAGO</v>
          </cell>
          <cell r="C5">
            <v>1131.43</v>
          </cell>
        </row>
        <row r="6">
          <cell r="A6">
            <v>13</v>
          </cell>
          <cell r="B6" t="str">
            <v>HONORARIOS DE COBRANZA</v>
          </cell>
          <cell r="C6">
            <v>3277.62</v>
          </cell>
        </row>
        <row r="7">
          <cell r="A7">
            <v>14</v>
          </cell>
          <cell r="B7" t="str">
            <v>C.O.A.*20%*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2853.9</v>
          </cell>
        </row>
        <row r="9">
          <cell r="A9">
            <v>104</v>
          </cell>
          <cell r="B9" t="str">
            <v>SOBRE DIVISION Y LOTIFICACION</v>
          </cell>
          <cell r="C9">
            <v>66.599999999999994</v>
          </cell>
        </row>
        <row r="10">
          <cell r="A10">
            <v>112</v>
          </cell>
          <cell r="B10" t="str">
            <v>ESPECTACULOS PUBLICOS PERMANEN</v>
          </cell>
          <cell r="C10">
            <v>8088.2</v>
          </cell>
        </row>
        <row r="11">
          <cell r="A11">
            <v>200</v>
          </cell>
          <cell r="B11" t="str">
            <v>RASTRO</v>
          </cell>
          <cell r="C11">
            <v>3950.91</v>
          </cell>
        </row>
        <row r="12">
          <cell r="A12">
            <v>202</v>
          </cell>
          <cell r="B12" t="str">
            <v>SEGURIDAD PUBLICA PERIODO MENS</v>
          </cell>
          <cell r="C12">
            <v>26745.51</v>
          </cell>
        </row>
        <row r="13">
          <cell r="A13">
            <v>203</v>
          </cell>
          <cell r="B13" t="str">
            <v>PANTEONES CIUDAD</v>
          </cell>
          <cell r="C13">
            <v>1159.2</v>
          </cell>
        </row>
        <row r="14">
          <cell r="A14">
            <v>205</v>
          </cell>
          <cell r="B14" t="str">
            <v>ESTACIONAMIENTO MUSEO MOMIAS</v>
          </cell>
          <cell r="C14">
            <v>233</v>
          </cell>
        </row>
        <row r="15">
          <cell r="A15">
            <v>206</v>
          </cell>
          <cell r="B15" t="str">
            <v>ESTACIONAMIENTO MERCADO HIDALG</v>
          </cell>
          <cell r="C15">
            <v>1104</v>
          </cell>
        </row>
        <row r="16">
          <cell r="A16">
            <v>210</v>
          </cell>
          <cell r="B16" t="str">
            <v>POR LIC. DE CONST. Y AMPLIACIO</v>
          </cell>
          <cell r="C16">
            <v>65.900000000000006</v>
          </cell>
        </row>
        <row r="17">
          <cell r="A17">
            <v>212</v>
          </cell>
          <cell r="B17" t="str">
            <v>POR PRORROGAS DE LIC DE CONST</v>
          </cell>
          <cell r="C17">
            <v>370.25</v>
          </cell>
        </row>
        <row r="18">
          <cell r="A18">
            <v>217</v>
          </cell>
          <cell r="B18" t="str">
            <v>ANALISIS DE FAC PARA DIV LOT O</v>
          </cell>
          <cell r="C18">
            <v>3117.53</v>
          </cell>
        </row>
        <row r="19">
          <cell r="A19">
            <v>221</v>
          </cell>
          <cell r="B19" t="str">
            <v>LIC USO SUELO ALIN N. OFIC COM</v>
          </cell>
          <cell r="C19">
            <v>503.22</v>
          </cell>
        </row>
        <row r="20">
          <cell r="A20">
            <v>228</v>
          </cell>
          <cell r="B20" t="str">
            <v>POR PERM EVENT P/ VTA DE BEB A</v>
          </cell>
          <cell r="C20">
            <v>2808.59</v>
          </cell>
        </row>
        <row r="21">
          <cell r="A21">
            <v>229</v>
          </cell>
          <cell r="B21" t="str">
            <v>CONSTANCIAS DE VALOR FISCAL</v>
          </cell>
          <cell r="C21">
            <v>1209.77</v>
          </cell>
        </row>
        <row r="22">
          <cell r="A22">
            <v>244</v>
          </cell>
          <cell r="B22" t="str">
            <v>EXP DE LIC O PERM P/ ESTAB DE</v>
          </cell>
          <cell r="C22">
            <v>552.86</v>
          </cell>
        </row>
        <row r="23">
          <cell r="A23">
            <v>248</v>
          </cell>
          <cell r="B23" t="str">
            <v>ESTACIONAMIENTO EX. EST. FERRO</v>
          </cell>
          <cell r="C23">
            <v>2337</v>
          </cell>
        </row>
        <row r="24">
          <cell r="A24">
            <v>249</v>
          </cell>
          <cell r="B24" t="str">
            <v>REGUL. PROR.LIC.CONT.75% DER.</v>
          </cell>
          <cell r="C24">
            <v>253.58</v>
          </cell>
        </row>
        <row r="25">
          <cell r="A25">
            <v>253</v>
          </cell>
          <cell r="B25" t="str">
            <v>ESTACIONAMIENTO EMBAJADORAS  (</v>
          </cell>
          <cell r="C25">
            <v>1753</v>
          </cell>
        </row>
        <row r="26">
          <cell r="A26">
            <v>256</v>
          </cell>
          <cell r="B26" t="str">
            <v>POR ALINEAM. N° USO HABIT</v>
          </cell>
          <cell r="C26">
            <v>3469.33</v>
          </cell>
        </row>
        <row r="27">
          <cell r="A27">
            <v>260</v>
          </cell>
          <cell r="B27" t="str">
            <v>POR PERMISO PARA VENTA DE LOTE</v>
          </cell>
          <cell r="C27">
            <v>126.23</v>
          </cell>
        </row>
        <row r="28">
          <cell r="A28">
            <v>264</v>
          </cell>
          <cell r="B28" t="str">
            <v>DERECHOS REFRENDO ANUAL CONCES</v>
          </cell>
          <cell r="C28">
            <v>10699.74</v>
          </cell>
        </row>
        <row r="29">
          <cell r="A29">
            <v>268</v>
          </cell>
          <cell r="B29" t="str">
            <v>CASA DE LA CULTURA</v>
          </cell>
          <cell r="C29">
            <v>9736.2000000000007</v>
          </cell>
        </row>
        <row r="30">
          <cell r="A30">
            <v>274</v>
          </cell>
          <cell r="B30" t="str">
            <v>EXTENSION DE HORARIO</v>
          </cell>
          <cell r="C30">
            <v>3403</v>
          </cell>
        </row>
        <row r="31">
          <cell r="A31">
            <v>275</v>
          </cell>
          <cell r="B31" t="str">
            <v>CONSTANCIAS DIRECCION DE ECOLO</v>
          </cell>
          <cell r="C31">
            <v>76.739999999999995</v>
          </cell>
        </row>
        <row r="32">
          <cell r="A32">
            <v>276</v>
          </cell>
          <cell r="B32" t="str">
            <v>CONSTANCIAS DIRECCION DE TRANS</v>
          </cell>
          <cell r="C32">
            <v>844.14</v>
          </cell>
        </row>
        <row r="33">
          <cell r="A33">
            <v>278</v>
          </cell>
          <cell r="B33" t="str">
            <v>CONSTANCIAS QUE EXPIDAN LAS DE</v>
          </cell>
          <cell r="C33">
            <v>1381.32</v>
          </cell>
        </row>
        <row r="34">
          <cell r="A34">
            <v>286</v>
          </cell>
          <cell r="B34" t="str">
            <v>PERMISO SUPLETORIO DE TRANSPOR</v>
          </cell>
          <cell r="C34">
            <v>294.32</v>
          </cell>
        </row>
        <row r="35">
          <cell r="A35">
            <v>295</v>
          </cell>
          <cell r="B35" t="str">
            <v>CONSTANCIA DE UBICACION DE PRE</v>
          </cell>
          <cell r="C35">
            <v>154.36000000000001</v>
          </cell>
        </row>
        <row r="36">
          <cell r="A36">
            <v>405</v>
          </cell>
          <cell r="B36" t="str">
            <v>CENTRO DE CONVIVENCIA EL ENCIN</v>
          </cell>
          <cell r="C36">
            <v>1900</v>
          </cell>
        </row>
        <row r="37">
          <cell r="A37">
            <v>407</v>
          </cell>
          <cell r="B37" t="str">
            <v>MUSEO MOMIAS</v>
          </cell>
          <cell r="C37">
            <v>16073</v>
          </cell>
        </row>
        <row r="38">
          <cell r="A38">
            <v>408</v>
          </cell>
          <cell r="B38" t="str">
            <v>SALON CULTO A LA MUERTE</v>
          </cell>
          <cell r="C38">
            <v>795</v>
          </cell>
        </row>
        <row r="39">
          <cell r="A39">
            <v>410</v>
          </cell>
          <cell r="B39" t="str">
            <v>MONUMENTO AL PIPILA</v>
          </cell>
          <cell r="C39">
            <v>380</v>
          </cell>
        </row>
        <row r="40">
          <cell r="A40">
            <v>411</v>
          </cell>
          <cell r="B40" t="str">
            <v>MERCADO HIDALGO</v>
          </cell>
          <cell r="C40">
            <v>764.45</v>
          </cell>
        </row>
        <row r="41">
          <cell r="A41">
            <v>412</v>
          </cell>
          <cell r="B41" t="str">
            <v>MERCADO EMBAJADORAS</v>
          </cell>
          <cell r="C41">
            <v>396</v>
          </cell>
        </row>
        <row r="42">
          <cell r="A42">
            <v>428</v>
          </cell>
          <cell r="B42" t="str">
            <v>COMERCIANTES SEMIFIJOS</v>
          </cell>
          <cell r="C42">
            <v>3540.09</v>
          </cell>
        </row>
        <row r="43">
          <cell r="A43">
            <v>429</v>
          </cell>
          <cell r="B43" t="str">
            <v>VTA DE INMUEBLES PROP DEL MPIO</v>
          </cell>
          <cell r="C43">
            <v>4130</v>
          </cell>
        </row>
        <row r="44">
          <cell r="A44">
            <v>433</v>
          </cell>
          <cell r="B44" t="str">
            <v>SOBRANTES</v>
          </cell>
          <cell r="C44">
            <v>6.14</v>
          </cell>
        </row>
        <row r="45">
          <cell r="A45">
            <v>437</v>
          </cell>
          <cell r="B45" t="str">
            <v>SANITARIOS MDO. EMBAJADORAS</v>
          </cell>
          <cell r="C45">
            <v>924</v>
          </cell>
        </row>
        <row r="46">
          <cell r="A46">
            <v>438</v>
          </cell>
          <cell r="B46" t="str">
            <v>SANITARIOS MDO. HIDALGO</v>
          </cell>
          <cell r="C46">
            <v>2016</v>
          </cell>
        </row>
        <row r="47">
          <cell r="A47">
            <v>439</v>
          </cell>
          <cell r="B47" t="str">
            <v>SANITARIOS JARDIN REFORMA</v>
          </cell>
          <cell r="C47">
            <v>492</v>
          </cell>
        </row>
        <row r="48">
          <cell r="A48">
            <v>443</v>
          </cell>
          <cell r="B48" t="str">
            <v>SANITARIOS FERROCARRIL</v>
          </cell>
          <cell r="C48">
            <v>1592</v>
          </cell>
        </row>
        <row r="49">
          <cell r="A49">
            <v>445</v>
          </cell>
          <cell r="B49" t="str">
            <v>SANITARIOS MUSEO MOMIAS</v>
          </cell>
          <cell r="C49">
            <v>440</v>
          </cell>
        </row>
        <row r="50">
          <cell r="A50">
            <v>447</v>
          </cell>
          <cell r="B50" t="str">
            <v>LAS CALAS</v>
          </cell>
          <cell r="C50">
            <v>100</v>
          </cell>
        </row>
        <row r="51">
          <cell r="A51">
            <v>454</v>
          </cell>
          <cell r="B51" t="str">
            <v>FIESTAS TRADICIONALES</v>
          </cell>
          <cell r="C51">
            <v>13029.41</v>
          </cell>
        </row>
        <row r="52">
          <cell r="A52">
            <v>470</v>
          </cell>
          <cell r="B52" t="str">
            <v>LOCALES ESTACION</v>
          </cell>
          <cell r="C52">
            <v>148</v>
          </cell>
        </row>
        <row r="53">
          <cell r="A53">
            <v>477</v>
          </cell>
          <cell r="B53" t="str">
            <v>PADRON DIRECTOR RESPONSABLE DE</v>
          </cell>
          <cell r="C53">
            <v>1290</v>
          </cell>
        </row>
        <row r="54">
          <cell r="A54">
            <v>479</v>
          </cell>
          <cell r="B54" t="str">
            <v>COMERCIANTES AMBULANTES</v>
          </cell>
          <cell r="C54">
            <v>504</v>
          </cell>
        </row>
        <row r="55">
          <cell r="A55">
            <v>482</v>
          </cell>
          <cell r="B55" t="str">
            <v>CALLEJONEADAS</v>
          </cell>
          <cell r="C55">
            <v>1545</v>
          </cell>
        </row>
        <row r="56">
          <cell r="A56">
            <v>484</v>
          </cell>
          <cell r="B56" t="str">
            <v>PERMISO PARA ESPECTÁCULOS O CE</v>
          </cell>
          <cell r="C56">
            <v>836</v>
          </cell>
        </row>
        <row r="57">
          <cell r="A57">
            <v>485</v>
          </cell>
          <cell r="B57" t="str">
            <v>SELLADO DE BOLETOS</v>
          </cell>
          <cell r="C57">
            <v>412</v>
          </cell>
        </row>
        <row r="58">
          <cell r="A58">
            <v>502</v>
          </cell>
          <cell r="B58" t="str">
            <v>RECARGOS OTROS IMPTOS Y DERECH</v>
          </cell>
          <cell r="C58">
            <v>3318.05</v>
          </cell>
        </row>
        <row r="59">
          <cell r="A59">
            <v>503</v>
          </cell>
          <cell r="B59" t="str">
            <v>AVISO EXTEMP TRASLACION DE DOM</v>
          </cell>
          <cell r="C59">
            <v>591</v>
          </cell>
        </row>
        <row r="60">
          <cell r="A60">
            <v>506</v>
          </cell>
          <cell r="B60" t="str">
            <v>INFRACCIONES DIRECCION DE FISC</v>
          </cell>
          <cell r="C60">
            <v>590.79999999999995</v>
          </cell>
        </row>
        <row r="61">
          <cell r="A61">
            <v>507</v>
          </cell>
          <cell r="B61" t="str">
            <v>INF AL BANDO POLICIA Y BUEN GO</v>
          </cell>
          <cell r="C61">
            <v>1000</v>
          </cell>
        </row>
        <row r="62">
          <cell r="A62">
            <v>508</v>
          </cell>
          <cell r="B62" t="str">
            <v>INF LEY DE TRANSITO Y SU REGLA</v>
          </cell>
          <cell r="C62">
            <v>9729.5</v>
          </cell>
        </row>
        <row r="63">
          <cell r="A63">
            <v>509</v>
          </cell>
          <cell r="B63" t="str">
            <v>EXTEMP VERIFICACION AMB VEHICU</v>
          </cell>
          <cell r="C63">
            <v>843</v>
          </cell>
        </row>
        <row r="64">
          <cell r="A64">
            <v>526</v>
          </cell>
          <cell r="B64" t="str">
            <v>RESPUESTA DE AYUNTAMIENTO</v>
          </cell>
          <cell r="C64">
            <v>1228</v>
          </cell>
        </row>
        <row r="65">
          <cell r="A65">
            <v>536</v>
          </cell>
          <cell r="B65" t="str">
            <v>PADRON DE PROVEEDORES</v>
          </cell>
          <cell r="C65">
            <v>1545</v>
          </cell>
        </row>
        <row r="66">
          <cell r="A66">
            <v>888</v>
          </cell>
          <cell r="B66" t="str">
            <v>COBROS SIMAPAG</v>
          </cell>
          <cell r="C66">
            <v>4610</v>
          </cell>
        </row>
      </sheetData>
      <sheetData sheetId="167" refreshError="1">
        <row r="1">
          <cell r="A1">
            <v>203</v>
          </cell>
          <cell r="B1" t="str">
            <v>PANTEONES CIUDAD</v>
          </cell>
          <cell r="C1">
            <v>592.67999999999995</v>
          </cell>
        </row>
        <row r="2">
          <cell r="A2">
            <v>433</v>
          </cell>
          <cell r="B2" t="str">
            <v>SOBRANTES</v>
          </cell>
          <cell r="C2">
            <v>0.32</v>
          </cell>
        </row>
        <row r="3">
          <cell r="A3">
            <v>447</v>
          </cell>
          <cell r="B3" t="str">
            <v>LAS CALAS</v>
          </cell>
          <cell r="C3">
            <v>340</v>
          </cell>
        </row>
        <row r="4">
          <cell r="A4">
            <v>507</v>
          </cell>
          <cell r="B4" t="str">
            <v>INF AL BANDO POLICIA Y BUEN GO</v>
          </cell>
          <cell r="C4">
            <v>2550</v>
          </cell>
        </row>
        <row r="5">
          <cell r="A5">
            <v>508</v>
          </cell>
          <cell r="B5" t="str">
            <v>INF LEY DE TRANSITO Y SU REGLA</v>
          </cell>
          <cell r="C5">
            <v>841.5</v>
          </cell>
        </row>
      </sheetData>
      <sheetData sheetId="168" refreshError="1">
        <row r="1">
          <cell r="A1">
            <v>508</v>
          </cell>
          <cell r="B1" t="str">
            <v>INF LEY DE TRANSITO Y SU REGLA</v>
          </cell>
          <cell r="C1">
            <v>2850.5</v>
          </cell>
        </row>
      </sheetData>
      <sheetData sheetId="169" refreshError="1">
        <row r="1">
          <cell r="A1">
            <v>1</v>
          </cell>
          <cell r="B1" t="str">
            <v>IMPTO. PREDIAL URBANO CORRIENT</v>
          </cell>
          <cell r="C1">
            <v>722866.51</v>
          </cell>
        </row>
        <row r="2">
          <cell r="A2">
            <v>2</v>
          </cell>
          <cell r="B2" t="str">
            <v>IMPTO. PREDIAL RUSTICO CORRIEN</v>
          </cell>
          <cell r="C2">
            <v>59411.61</v>
          </cell>
        </row>
        <row r="3">
          <cell r="A3">
            <v>4</v>
          </cell>
          <cell r="B3" t="str">
            <v>RECARGOS *3%*</v>
          </cell>
          <cell r="C3">
            <v>25439.05</v>
          </cell>
        </row>
        <row r="4">
          <cell r="A4">
            <v>7</v>
          </cell>
          <cell r="B4" t="str">
            <v>IMPTO. PREDIAL URBANO REZAGO</v>
          </cell>
          <cell r="C4">
            <v>69621.72</v>
          </cell>
        </row>
        <row r="5">
          <cell r="A5">
            <v>8</v>
          </cell>
          <cell r="B5" t="str">
            <v>IMPTO. PREDIAL RUSTICO REZAGO</v>
          </cell>
          <cell r="C5">
            <v>7435.09</v>
          </cell>
        </row>
        <row r="6">
          <cell r="A6">
            <v>13</v>
          </cell>
          <cell r="B6" t="str">
            <v>HONORARIOS DE COBRANZA</v>
          </cell>
          <cell r="C6">
            <v>5798.68</v>
          </cell>
        </row>
        <row r="7">
          <cell r="A7">
            <v>14</v>
          </cell>
          <cell r="B7" t="str">
            <v>C.O.A.*20%*</v>
          </cell>
          <cell r="C7">
            <v>980</v>
          </cell>
        </row>
        <row r="8">
          <cell r="A8">
            <v>103</v>
          </cell>
          <cell r="B8" t="str">
            <v>TRASLACION DE DOMINIO</v>
          </cell>
          <cell r="C8">
            <v>4471.53</v>
          </cell>
        </row>
        <row r="9">
          <cell r="A9">
            <v>104</v>
          </cell>
          <cell r="B9" t="str">
            <v>SOBRE DIVISION Y LOTIFICACION</v>
          </cell>
          <cell r="C9">
            <v>3506.38</v>
          </cell>
        </row>
        <row r="10">
          <cell r="A10">
            <v>112</v>
          </cell>
          <cell r="B10" t="str">
            <v>ESPECTACULOS PUBLICOS PERMANEN</v>
          </cell>
          <cell r="C10">
            <v>30223.87</v>
          </cell>
        </row>
        <row r="11">
          <cell r="A11">
            <v>200</v>
          </cell>
          <cell r="B11" t="str">
            <v>RASTRO</v>
          </cell>
          <cell r="C11">
            <v>5475.32</v>
          </cell>
        </row>
        <row r="12">
          <cell r="A12">
            <v>203</v>
          </cell>
          <cell r="B12" t="str">
            <v>PANTEONES CIUDAD</v>
          </cell>
          <cell r="C12">
            <v>2469.52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171</v>
          </cell>
        </row>
        <row r="15">
          <cell r="A15">
            <v>206</v>
          </cell>
          <cell r="B15" t="str">
            <v>ESTACIONAMIENTO MERCADO HIDALG</v>
          </cell>
          <cell r="C15">
            <v>704</v>
          </cell>
        </row>
        <row r="16">
          <cell r="A16">
            <v>221</v>
          </cell>
          <cell r="B16" t="str">
            <v>LIC USO SUELO ALIN N. OFIC COM</v>
          </cell>
          <cell r="C16">
            <v>261.67</v>
          </cell>
        </row>
        <row r="17">
          <cell r="A17">
            <v>227</v>
          </cell>
          <cell r="B17" t="str">
            <v>AVALUOS PRACT POR TESORERIA</v>
          </cell>
          <cell r="C17">
            <v>415</v>
          </cell>
        </row>
        <row r="18">
          <cell r="A18">
            <v>229</v>
          </cell>
          <cell r="B18" t="str">
            <v>CONSTANCIAS DE VALOR FISCAL</v>
          </cell>
          <cell r="C18">
            <v>4839.7700000000004</v>
          </cell>
        </row>
        <row r="19">
          <cell r="A19">
            <v>248</v>
          </cell>
          <cell r="B19" t="str">
            <v>ESTACIONAMIENTO EX. EST. FERRO</v>
          </cell>
          <cell r="C19">
            <v>1020</v>
          </cell>
        </row>
        <row r="20">
          <cell r="A20">
            <v>253</v>
          </cell>
          <cell r="B20" t="str">
            <v>ESTACIONAMIENTO EMBAJADORAS  (</v>
          </cell>
          <cell r="C20">
            <v>1734</v>
          </cell>
        </row>
        <row r="21">
          <cell r="A21">
            <v>256</v>
          </cell>
          <cell r="B21" t="str">
            <v>POR ALINEAM. N° USO HABIT</v>
          </cell>
          <cell r="C21">
            <v>4952.3900000000003</v>
          </cell>
        </row>
        <row r="22">
          <cell r="A22">
            <v>267</v>
          </cell>
          <cell r="B22" t="str">
            <v>CONSTANCIA  DE VERIFICACION PR</v>
          </cell>
          <cell r="C22">
            <v>135.86000000000001</v>
          </cell>
        </row>
        <row r="23">
          <cell r="A23">
            <v>268</v>
          </cell>
          <cell r="B23" t="str">
            <v>CASA DE LA CULTURA</v>
          </cell>
          <cell r="C23">
            <v>2143.71</v>
          </cell>
        </row>
        <row r="24">
          <cell r="A24">
            <v>275</v>
          </cell>
          <cell r="B24" t="str">
            <v>CONSTANCIAS DIRECCION DE ECOLO</v>
          </cell>
          <cell r="C24">
            <v>76.739999999999995</v>
          </cell>
        </row>
        <row r="25">
          <cell r="A25">
            <v>276</v>
          </cell>
          <cell r="B25" t="str">
            <v>CONSTANCIAS DIRECCION DE TRANS</v>
          </cell>
          <cell r="C25">
            <v>690.66</v>
          </cell>
        </row>
        <row r="26">
          <cell r="A26">
            <v>278</v>
          </cell>
          <cell r="B26" t="str">
            <v>CONSTANCIAS QUE EXPIDAN LAS DE</v>
          </cell>
          <cell r="C26">
            <v>920.88</v>
          </cell>
        </row>
        <row r="27">
          <cell r="A27">
            <v>281</v>
          </cell>
          <cell r="B27" t="str">
            <v>VIGILANCIA POR EVENTO</v>
          </cell>
          <cell r="C27">
            <v>2375.12</v>
          </cell>
        </row>
        <row r="28">
          <cell r="A28">
            <v>295</v>
          </cell>
          <cell r="B28" t="str">
            <v>CONSTANCIA DE UBICACION DE PRE</v>
          </cell>
          <cell r="C28">
            <v>154.36000000000001</v>
          </cell>
        </row>
        <row r="29">
          <cell r="A29">
            <v>405</v>
          </cell>
          <cell r="B29" t="str">
            <v>CENTRO DE CONVIVENCIA EL ENCIN</v>
          </cell>
          <cell r="C29">
            <v>667</v>
          </cell>
        </row>
        <row r="30">
          <cell r="A30">
            <v>407</v>
          </cell>
          <cell r="B30" t="str">
            <v>MUSEO MOMIAS</v>
          </cell>
          <cell r="C30">
            <v>15569</v>
          </cell>
        </row>
        <row r="31">
          <cell r="A31">
            <v>408</v>
          </cell>
          <cell r="B31" t="str">
            <v>SALON CULTO A LA MUERTE</v>
          </cell>
          <cell r="C31">
            <v>675</v>
          </cell>
        </row>
        <row r="32">
          <cell r="A32">
            <v>410</v>
          </cell>
          <cell r="B32" t="str">
            <v>MONUMENTO AL PIPILA</v>
          </cell>
          <cell r="C32">
            <v>280</v>
          </cell>
        </row>
        <row r="33">
          <cell r="A33">
            <v>411</v>
          </cell>
          <cell r="B33" t="str">
            <v>MERCADO HIDALGO</v>
          </cell>
          <cell r="C33">
            <v>206</v>
          </cell>
        </row>
        <row r="34">
          <cell r="A34">
            <v>414</v>
          </cell>
          <cell r="B34" t="str">
            <v>OTROS PRODUCTOS</v>
          </cell>
          <cell r="C34">
            <v>603.9</v>
          </cell>
        </row>
        <row r="35">
          <cell r="A35">
            <v>421</v>
          </cell>
          <cell r="B35" t="str">
            <v>DECLARACIONES, FORMATOS Y AVIS</v>
          </cell>
          <cell r="C35">
            <v>54</v>
          </cell>
        </row>
        <row r="36">
          <cell r="A36">
            <v>426</v>
          </cell>
          <cell r="B36" t="str">
            <v>AREAS OCUP POR HOT, REST, BARE</v>
          </cell>
          <cell r="C36">
            <v>4137.6000000000004</v>
          </cell>
        </row>
        <row r="37">
          <cell r="A37">
            <v>428</v>
          </cell>
          <cell r="B37" t="str">
            <v>COMERCIANTES SEMIFIJOS</v>
          </cell>
          <cell r="C37">
            <v>3140</v>
          </cell>
        </row>
        <row r="38">
          <cell r="A38">
            <v>433</v>
          </cell>
          <cell r="B38" t="str">
            <v>SOBRANTES</v>
          </cell>
          <cell r="C38">
            <v>210.2</v>
          </cell>
        </row>
        <row r="39">
          <cell r="A39">
            <v>437</v>
          </cell>
          <cell r="B39" t="str">
            <v>SANITARIOS MDO. EMBAJADORAS</v>
          </cell>
          <cell r="C39">
            <v>1192</v>
          </cell>
        </row>
        <row r="40">
          <cell r="A40">
            <v>438</v>
          </cell>
          <cell r="B40" t="str">
            <v>SANITARIOS MDO. HIDALGO</v>
          </cell>
          <cell r="C40">
            <v>1380</v>
          </cell>
        </row>
        <row r="41">
          <cell r="A41">
            <v>439</v>
          </cell>
          <cell r="B41" t="str">
            <v>SANITARIOS JARDIN REFORMA</v>
          </cell>
          <cell r="C41">
            <v>472</v>
          </cell>
        </row>
        <row r="42">
          <cell r="A42">
            <v>443</v>
          </cell>
          <cell r="B42" t="str">
            <v>SANITARIOS FERROCARRIL</v>
          </cell>
          <cell r="C42">
            <v>1040</v>
          </cell>
        </row>
        <row r="43">
          <cell r="A43">
            <v>445</v>
          </cell>
          <cell r="B43" t="str">
            <v>SANITARIOS MUSEO MOMIAS</v>
          </cell>
          <cell r="C43">
            <v>376</v>
          </cell>
        </row>
        <row r="44">
          <cell r="A44">
            <v>447</v>
          </cell>
          <cell r="B44" t="str">
            <v>LAS CALAS</v>
          </cell>
          <cell r="C44">
            <v>120</v>
          </cell>
        </row>
        <row r="45">
          <cell r="A45">
            <v>454</v>
          </cell>
          <cell r="B45" t="str">
            <v>FIESTAS TRADICIONALES</v>
          </cell>
          <cell r="C45">
            <v>3937.5</v>
          </cell>
        </row>
        <row r="46">
          <cell r="A46">
            <v>470</v>
          </cell>
          <cell r="B46" t="str">
            <v>LOCALES ESTACION</v>
          </cell>
          <cell r="C46">
            <v>295</v>
          </cell>
        </row>
        <row r="47">
          <cell r="A47">
            <v>493</v>
          </cell>
          <cell r="B47" t="str">
            <v>RENOVACION PERMISO P/ USO VIA</v>
          </cell>
          <cell r="C47">
            <v>124</v>
          </cell>
        </row>
        <row r="48">
          <cell r="A48">
            <v>502</v>
          </cell>
          <cell r="B48" t="str">
            <v>RECARGOS OTROS IMPTOS Y DERECH</v>
          </cell>
          <cell r="C48">
            <v>1042.73</v>
          </cell>
        </row>
        <row r="49">
          <cell r="A49">
            <v>503</v>
          </cell>
          <cell r="B49" t="str">
            <v>AVISO EXTEMP TRASLACION DE DOM</v>
          </cell>
          <cell r="C49">
            <v>177.3</v>
          </cell>
        </row>
        <row r="50">
          <cell r="A50">
            <v>504</v>
          </cell>
          <cell r="B50" t="str">
            <v>AVISO EXTEMP TERM DE OBRA</v>
          </cell>
          <cell r="C50">
            <v>779.25</v>
          </cell>
        </row>
        <row r="51">
          <cell r="A51">
            <v>508</v>
          </cell>
          <cell r="B51" t="str">
            <v>INF LEY DE TRANSITO Y SU REGLA</v>
          </cell>
          <cell r="C51">
            <v>7209.08</v>
          </cell>
        </row>
        <row r="52">
          <cell r="A52">
            <v>509</v>
          </cell>
          <cell r="B52" t="str">
            <v>EXTEMP VERIFICACION AMB VEHICU</v>
          </cell>
          <cell r="C52">
            <v>1902</v>
          </cell>
        </row>
        <row r="53">
          <cell r="A53">
            <v>536</v>
          </cell>
          <cell r="B53" t="str">
            <v>PADRON DE PROVEEDORES</v>
          </cell>
          <cell r="C53">
            <v>927</v>
          </cell>
        </row>
        <row r="54">
          <cell r="A54">
            <v>544</v>
          </cell>
          <cell r="B54" t="str">
            <v>INFRACCIONES AL REGLAMENTO DE</v>
          </cell>
          <cell r="C54">
            <v>1181.5999999999999</v>
          </cell>
        </row>
        <row r="55">
          <cell r="A55">
            <v>600</v>
          </cell>
          <cell r="B55" t="str">
            <v>FONDO GENERAL</v>
          </cell>
          <cell r="C55">
            <v>8025578.3300000001</v>
          </cell>
        </row>
        <row r="56">
          <cell r="A56">
            <v>601</v>
          </cell>
          <cell r="B56" t="str">
            <v>FONDO DEL FOMENTO MUNICIPAL</v>
          </cell>
          <cell r="C56">
            <v>1470681.2</v>
          </cell>
        </row>
        <row r="57">
          <cell r="A57">
            <v>605</v>
          </cell>
          <cell r="B57" t="str">
            <v>IEPS ESPECIAL DE GASOLINAS Y D</v>
          </cell>
          <cell r="C57">
            <v>131192.51999999999</v>
          </cell>
        </row>
        <row r="58">
          <cell r="A58">
            <v>607</v>
          </cell>
          <cell r="B58" t="str">
            <v>DERECHOS ALCOHOLES</v>
          </cell>
          <cell r="C58">
            <v>23682.18</v>
          </cell>
        </row>
        <row r="59">
          <cell r="A59">
            <v>609</v>
          </cell>
          <cell r="B59" t="str">
            <v>I.S.A.N.</v>
          </cell>
          <cell r="C59">
            <v>125698.28</v>
          </cell>
        </row>
        <row r="60">
          <cell r="A60">
            <v>611</v>
          </cell>
          <cell r="B60" t="str">
            <v>I.S.T.U.V.</v>
          </cell>
          <cell r="C60">
            <v>69234.820000000007</v>
          </cell>
        </row>
        <row r="61">
          <cell r="A61">
            <v>716</v>
          </cell>
          <cell r="B61" t="str">
            <v>MIGRANTES 3X1</v>
          </cell>
          <cell r="C61">
            <v>69269</v>
          </cell>
        </row>
        <row r="62">
          <cell r="A62">
            <v>888</v>
          </cell>
          <cell r="B62" t="str">
            <v>COBROS SIMAPAG</v>
          </cell>
          <cell r="C62">
            <v>4274</v>
          </cell>
        </row>
      </sheetData>
      <sheetData sheetId="170" refreshError="1">
        <row r="1">
          <cell r="A1">
            <v>1</v>
          </cell>
          <cell r="B1" t="str">
            <v>IMPTO. PREDIAL URBANO CORRIENT</v>
          </cell>
          <cell r="C1">
            <v>29562.03</v>
          </cell>
        </row>
        <row r="2">
          <cell r="A2">
            <v>2</v>
          </cell>
          <cell r="B2" t="str">
            <v>IMPTO. PREDIAL RUSTICO CORRIEN</v>
          </cell>
          <cell r="C2">
            <v>1096</v>
          </cell>
        </row>
        <row r="3">
          <cell r="A3">
            <v>4</v>
          </cell>
          <cell r="B3" t="str">
            <v>RECARGOS 3%</v>
          </cell>
          <cell r="C3">
            <v>8667.2800000000007</v>
          </cell>
        </row>
        <row r="4">
          <cell r="A4">
            <v>7</v>
          </cell>
          <cell r="B4" t="str">
            <v>IMPTO. PREDIAL URBANO REZAGO</v>
          </cell>
          <cell r="C4">
            <v>37037.019999999997</v>
          </cell>
        </row>
        <row r="5">
          <cell r="A5">
            <v>8</v>
          </cell>
          <cell r="B5" t="str">
            <v>IMPTO. PREDIAL RUSTICO REZAGO</v>
          </cell>
          <cell r="C5">
            <v>351</v>
          </cell>
        </row>
        <row r="6">
          <cell r="A6">
            <v>13</v>
          </cell>
          <cell r="B6" t="str">
            <v>HONORARIOS DE COBRANZA</v>
          </cell>
          <cell r="C6">
            <v>2726.34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3259.25</v>
          </cell>
        </row>
        <row r="9">
          <cell r="A9">
            <v>112</v>
          </cell>
          <cell r="B9" t="str">
            <v>ESPECTACULOS PUBLICOS PERMANEN</v>
          </cell>
          <cell r="C9">
            <v>2750</v>
          </cell>
        </row>
        <row r="10">
          <cell r="A10">
            <v>200</v>
          </cell>
          <cell r="B10" t="str">
            <v>RASTRO</v>
          </cell>
          <cell r="C10">
            <v>4133.2700000000004</v>
          </cell>
        </row>
        <row r="11">
          <cell r="A11">
            <v>203</v>
          </cell>
          <cell r="B11" t="str">
            <v>PANTEONES CIUDAD</v>
          </cell>
          <cell r="C11">
            <v>289.8</v>
          </cell>
        </row>
        <row r="12">
          <cell r="A12">
            <v>204</v>
          </cell>
          <cell r="B12" t="str">
            <v>PANTEONES COMUNIDADES</v>
          </cell>
          <cell r="C12">
            <v>289.8</v>
          </cell>
        </row>
        <row r="13">
          <cell r="A13">
            <v>205</v>
          </cell>
          <cell r="B13" t="str">
            <v>ESTACIONAMIENTO MUSEO MOMIAS</v>
          </cell>
          <cell r="C13">
            <v>1172</v>
          </cell>
        </row>
        <row r="14">
          <cell r="A14">
            <v>206</v>
          </cell>
          <cell r="B14" t="str">
            <v>ESTACIONAMIENTO MERCADO HIDALG</v>
          </cell>
          <cell r="C14">
            <v>800</v>
          </cell>
        </row>
        <row r="15">
          <cell r="A15">
            <v>217</v>
          </cell>
          <cell r="B15" t="str">
            <v>ANALISIS DE FAC PARA DIV LOT O</v>
          </cell>
          <cell r="C15">
            <v>719.43</v>
          </cell>
        </row>
        <row r="16">
          <cell r="A16">
            <v>221</v>
          </cell>
          <cell r="B16" t="str">
            <v>LIC USO SUELO ALIN N. OFIC COM</v>
          </cell>
          <cell r="C16">
            <v>1023.05</v>
          </cell>
        </row>
        <row r="17">
          <cell r="A17">
            <v>228</v>
          </cell>
          <cell r="B17" t="str">
            <v>POR PERM EVENT P/ VTA DE BEB A</v>
          </cell>
          <cell r="C17">
            <v>2808.59</v>
          </cell>
        </row>
        <row r="18">
          <cell r="A18">
            <v>229</v>
          </cell>
          <cell r="B18" t="str">
            <v>CONSTANCIAS DE VALOR FISCAL</v>
          </cell>
          <cell r="C18">
            <v>483.77</v>
          </cell>
        </row>
        <row r="19">
          <cell r="A19">
            <v>244</v>
          </cell>
          <cell r="B19" t="str">
            <v>EXP DE LIC O PERM P/ ESTAB DE</v>
          </cell>
          <cell r="C19">
            <v>646.62</v>
          </cell>
        </row>
        <row r="20">
          <cell r="A20">
            <v>248</v>
          </cell>
          <cell r="B20" t="str">
            <v>ESTACIONAMIENTO EX. EST. FERRO</v>
          </cell>
          <cell r="C20">
            <v>1929</v>
          </cell>
        </row>
        <row r="21">
          <cell r="A21">
            <v>253</v>
          </cell>
          <cell r="B21" t="str">
            <v>ESTACIONAMIENTO EMBAJADORAS  (</v>
          </cell>
          <cell r="C21">
            <v>1930</v>
          </cell>
        </row>
        <row r="22">
          <cell r="A22">
            <v>256</v>
          </cell>
          <cell r="B22" t="str">
            <v>POR ALINEAM. N° USO HABIT</v>
          </cell>
          <cell r="C22">
            <v>5582.85</v>
          </cell>
        </row>
        <row r="23">
          <cell r="A23">
            <v>267</v>
          </cell>
          <cell r="B23" t="str">
            <v>CONSTANCIA  DE VERIFICACION PR</v>
          </cell>
          <cell r="C23">
            <v>135.86000000000001</v>
          </cell>
        </row>
        <row r="24">
          <cell r="A24">
            <v>268</v>
          </cell>
          <cell r="B24" t="str">
            <v>CASA DE LA CULTURA</v>
          </cell>
          <cell r="C24">
            <v>893.22</v>
          </cell>
        </row>
        <row r="25">
          <cell r="A25">
            <v>274</v>
          </cell>
          <cell r="B25" t="str">
            <v>EXTENSION DE HORARIO</v>
          </cell>
          <cell r="C25">
            <v>1361.2</v>
          </cell>
        </row>
        <row r="26">
          <cell r="A26">
            <v>276</v>
          </cell>
          <cell r="B26" t="str">
            <v>CONSTANCIAS DIRECCION DE TRANS</v>
          </cell>
          <cell r="C26">
            <v>537.17999999999995</v>
          </cell>
        </row>
        <row r="27">
          <cell r="A27">
            <v>278</v>
          </cell>
          <cell r="B27" t="str">
            <v>CONSTANCIAS QUE EXPIDAN LAS DE</v>
          </cell>
          <cell r="C27">
            <v>1227.8399999999999</v>
          </cell>
        </row>
        <row r="28">
          <cell r="A28">
            <v>288</v>
          </cell>
          <cell r="B28" t="str">
            <v>ANALISIS DE RIESGOS</v>
          </cell>
          <cell r="C28">
            <v>476.17</v>
          </cell>
        </row>
        <row r="29">
          <cell r="A29">
            <v>291</v>
          </cell>
          <cell r="B29" t="str">
            <v>DICTAMEN DE FACTIBILIDAD PARA</v>
          </cell>
          <cell r="C29">
            <v>135.86000000000001</v>
          </cell>
        </row>
        <row r="30">
          <cell r="A30">
            <v>295</v>
          </cell>
          <cell r="B30" t="str">
            <v>CONSTANCIA DE UBICACION DE PRE</v>
          </cell>
          <cell r="C30">
            <v>231.54</v>
          </cell>
        </row>
        <row r="31">
          <cell r="A31">
            <v>405</v>
          </cell>
          <cell r="B31" t="str">
            <v>CENTRO DE CONVIVENCIA EL ENCIN</v>
          </cell>
          <cell r="C31">
            <v>229</v>
          </cell>
        </row>
        <row r="32">
          <cell r="A32">
            <v>407</v>
          </cell>
          <cell r="B32" t="str">
            <v>MUSEO MOMIAS</v>
          </cell>
          <cell r="C32">
            <v>115411</v>
          </cell>
        </row>
        <row r="33">
          <cell r="A33">
            <v>408</v>
          </cell>
          <cell r="B33" t="str">
            <v>SALON CULTO A LA MUERTE</v>
          </cell>
          <cell r="C33">
            <v>11805</v>
          </cell>
        </row>
        <row r="34">
          <cell r="A34">
            <v>410</v>
          </cell>
          <cell r="B34" t="str">
            <v>MONUMENTO AL PIPILA</v>
          </cell>
          <cell r="C34">
            <v>2140</v>
          </cell>
        </row>
        <row r="35">
          <cell r="A35">
            <v>411</v>
          </cell>
          <cell r="B35" t="str">
            <v>MERCADO HIDALGO</v>
          </cell>
          <cell r="C35">
            <v>206</v>
          </cell>
        </row>
        <row r="36">
          <cell r="A36">
            <v>412</v>
          </cell>
          <cell r="B36" t="str">
            <v>MERCADO EMBAJADORAS</v>
          </cell>
          <cell r="C36">
            <v>1408</v>
          </cell>
        </row>
        <row r="37">
          <cell r="A37">
            <v>426</v>
          </cell>
          <cell r="B37" t="str">
            <v>AREAS OCUP POR HOT, REST, BARE</v>
          </cell>
          <cell r="C37">
            <v>5370</v>
          </cell>
        </row>
        <row r="38">
          <cell r="A38">
            <v>428</v>
          </cell>
          <cell r="B38" t="str">
            <v>COMERCIANTES SEMIFIJOS</v>
          </cell>
          <cell r="C38">
            <v>2878.17</v>
          </cell>
        </row>
        <row r="39">
          <cell r="A39">
            <v>433</v>
          </cell>
          <cell r="B39" t="str">
            <v>SOBRANTES</v>
          </cell>
          <cell r="C39">
            <v>50.81</v>
          </cell>
        </row>
        <row r="40">
          <cell r="A40">
            <v>437</v>
          </cell>
          <cell r="B40" t="str">
            <v>SANITARIOS MDO. EMBAJADORAS</v>
          </cell>
          <cell r="C40">
            <v>1114.5</v>
          </cell>
        </row>
        <row r="41">
          <cell r="A41">
            <v>438</v>
          </cell>
          <cell r="B41" t="str">
            <v>SANITARIOS MDO. HIDALGO</v>
          </cell>
          <cell r="C41">
            <v>1824</v>
          </cell>
        </row>
        <row r="42">
          <cell r="A42">
            <v>439</v>
          </cell>
          <cell r="B42" t="str">
            <v>SANITARIOS JARDIN REFORMA</v>
          </cell>
          <cell r="C42">
            <v>292</v>
          </cell>
        </row>
        <row r="43">
          <cell r="A43">
            <v>447</v>
          </cell>
          <cell r="B43" t="str">
            <v>LAS CALAS</v>
          </cell>
          <cell r="C43">
            <v>400</v>
          </cell>
        </row>
        <row r="44">
          <cell r="A44">
            <v>470</v>
          </cell>
          <cell r="B44" t="str">
            <v>LOCALES ESTACION</v>
          </cell>
          <cell r="C44">
            <v>148</v>
          </cell>
        </row>
        <row r="45">
          <cell r="A45">
            <v>472</v>
          </cell>
          <cell r="B45" t="str">
            <v>MERCADO GAVIRA</v>
          </cell>
          <cell r="C45">
            <v>685</v>
          </cell>
        </row>
        <row r="46">
          <cell r="A46">
            <v>480</v>
          </cell>
          <cell r="B46" t="str">
            <v>PERIFONEO</v>
          </cell>
          <cell r="C46">
            <v>498</v>
          </cell>
        </row>
        <row r="47">
          <cell r="A47">
            <v>481</v>
          </cell>
          <cell r="B47" t="str">
            <v>REPARTO DE VOLANTES</v>
          </cell>
          <cell r="C47">
            <v>177</v>
          </cell>
        </row>
        <row r="48">
          <cell r="A48">
            <v>483</v>
          </cell>
          <cell r="B48" t="str">
            <v>PROMOTOR TURISTICO</v>
          </cell>
          <cell r="C48">
            <v>6980.31</v>
          </cell>
        </row>
        <row r="49">
          <cell r="A49">
            <v>484</v>
          </cell>
          <cell r="B49" t="str">
            <v>PERMISO PARA ESPECTÁCULOS O CE</v>
          </cell>
          <cell r="C49">
            <v>418</v>
          </cell>
        </row>
        <row r="50">
          <cell r="A50">
            <v>485</v>
          </cell>
          <cell r="B50" t="str">
            <v>SELLADO DE BOLETOS</v>
          </cell>
          <cell r="C50">
            <v>675</v>
          </cell>
        </row>
        <row r="51">
          <cell r="A51">
            <v>497</v>
          </cell>
          <cell r="B51" t="str">
            <v>CENTRO ADOC</v>
          </cell>
          <cell r="C51">
            <v>200</v>
          </cell>
        </row>
        <row r="52">
          <cell r="A52">
            <v>502</v>
          </cell>
          <cell r="B52" t="str">
            <v>RECARGOS OTROS IMPTOS Y DERECH</v>
          </cell>
          <cell r="C52">
            <v>2892.47</v>
          </cell>
        </row>
        <row r="53">
          <cell r="A53">
            <v>506</v>
          </cell>
          <cell r="B53" t="str">
            <v>INFRACCIONES DIRECCION DE FISC</v>
          </cell>
          <cell r="C53">
            <v>3544.8</v>
          </cell>
        </row>
        <row r="54">
          <cell r="A54">
            <v>508</v>
          </cell>
          <cell r="B54" t="str">
            <v>INF LEY DE TRANSITO Y SU REGLA</v>
          </cell>
          <cell r="C54">
            <v>14355</v>
          </cell>
        </row>
        <row r="55">
          <cell r="A55">
            <v>509</v>
          </cell>
          <cell r="B55" t="str">
            <v>EXTEMP VERIFICACION AMB VEHICU</v>
          </cell>
          <cell r="C55">
            <v>633</v>
          </cell>
        </row>
        <row r="56">
          <cell r="A56">
            <v>526</v>
          </cell>
          <cell r="B56" t="str">
            <v>RESPUESTA DE AYUNTAMIENTO</v>
          </cell>
          <cell r="C56">
            <v>614</v>
          </cell>
        </row>
        <row r="57">
          <cell r="A57">
            <v>600</v>
          </cell>
          <cell r="B57" t="str">
            <v>FONDO GENERAL</v>
          </cell>
          <cell r="C57">
            <v>6507421.3200000003</v>
          </cell>
        </row>
        <row r="58">
          <cell r="A58">
            <v>607</v>
          </cell>
          <cell r="B58" t="str">
            <v>DERECHOS ALCOHOLES</v>
          </cell>
          <cell r="C58">
            <v>24810.82</v>
          </cell>
        </row>
        <row r="59">
          <cell r="A59">
            <v>608</v>
          </cell>
          <cell r="B59" t="str">
            <v>I.E.P.S</v>
          </cell>
          <cell r="C59">
            <v>143908</v>
          </cell>
        </row>
        <row r="60">
          <cell r="A60">
            <v>609</v>
          </cell>
          <cell r="B60" t="str">
            <v>I.S.A.N.</v>
          </cell>
          <cell r="C60">
            <v>115568.62</v>
          </cell>
        </row>
        <row r="61">
          <cell r="A61">
            <v>611</v>
          </cell>
          <cell r="B61" t="str">
            <v>I.S.T.U.V.</v>
          </cell>
          <cell r="C61">
            <v>42227.519999999997</v>
          </cell>
        </row>
        <row r="62">
          <cell r="A62">
            <v>706</v>
          </cell>
          <cell r="B62" t="str">
            <v>CREDITOS BANCARIOS</v>
          </cell>
          <cell r="C62">
            <v>314365.74</v>
          </cell>
        </row>
        <row r="63">
          <cell r="A63">
            <v>888</v>
          </cell>
          <cell r="B63" t="str">
            <v>COBROS SIMAPAG</v>
          </cell>
          <cell r="C63">
            <v>1470</v>
          </cell>
        </row>
      </sheetData>
      <sheetData sheetId="171" refreshError="1">
        <row r="1">
          <cell r="A1">
            <v>1</v>
          </cell>
          <cell r="B1" t="str">
            <v>IMPTO. PREDIAL URBANO CORRIENT</v>
          </cell>
          <cell r="C1">
            <v>30661.74</v>
          </cell>
        </row>
        <row r="2">
          <cell r="A2">
            <v>2</v>
          </cell>
          <cell r="B2" t="str">
            <v>IMPTO. PREDIAL RUSTICO CORRIEN</v>
          </cell>
          <cell r="C2">
            <v>321.74</v>
          </cell>
        </row>
        <row r="3">
          <cell r="A3">
            <v>4</v>
          </cell>
          <cell r="B3" t="str">
            <v>RECARGOS *3%*</v>
          </cell>
          <cell r="C3">
            <v>9043.48</v>
          </cell>
        </row>
        <row r="4">
          <cell r="A4">
            <v>7</v>
          </cell>
          <cell r="B4" t="str">
            <v>IMPTO. PREDIAL URBANO REZAGO</v>
          </cell>
          <cell r="C4">
            <v>11984.13</v>
          </cell>
        </row>
        <row r="5">
          <cell r="A5">
            <v>8</v>
          </cell>
          <cell r="B5" t="str">
            <v>IMPTO. PREDIAL RUSTICO REZAGO</v>
          </cell>
          <cell r="C5">
            <v>1677.29</v>
          </cell>
        </row>
        <row r="6">
          <cell r="A6">
            <v>13</v>
          </cell>
          <cell r="B6" t="str">
            <v>HONORARIOS DE COBRANZA</v>
          </cell>
          <cell r="C6">
            <v>2725.25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6518.35</v>
          </cell>
        </row>
        <row r="9">
          <cell r="A9">
            <v>104</v>
          </cell>
          <cell r="B9" t="str">
            <v>SOBRE DIVISION Y LOTIFICACION</v>
          </cell>
          <cell r="C9">
            <v>22.65</v>
          </cell>
        </row>
        <row r="10">
          <cell r="A10">
            <v>107</v>
          </cell>
          <cell r="B10" t="str">
            <v>VIDEO JUEGOS Y FUT-BOLITOS</v>
          </cell>
          <cell r="C10">
            <v>712</v>
          </cell>
        </row>
        <row r="11">
          <cell r="A11">
            <v>110</v>
          </cell>
          <cell r="B11" t="str">
            <v>ESPECTACULOS PUBLICOS ESPORADI</v>
          </cell>
          <cell r="C11">
            <v>1749</v>
          </cell>
        </row>
        <row r="12">
          <cell r="A12">
            <v>200</v>
          </cell>
          <cell r="B12" t="str">
            <v>RASTRO</v>
          </cell>
          <cell r="C12">
            <v>9718.9599999999991</v>
          </cell>
        </row>
        <row r="13">
          <cell r="A13">
            <v>203</v>
          </cell>
          <cell r="B13" t="str">
            <v>PANTEONES CIUDAD</v>
          </cell>
          <cell r="C13">
            <v>1159.2</v>
          </cell>
        </row>
        <row r="14">
          <cell r="A14">
            <v>204</v>
          </cell>
          <cell r="B14" t="str">
            <v>PANTEONES COMUNIDADES</v>
          </cell>
          <cell r="C14">
            <v>289.8</v>
          </cell>
        </row>
        <row r="15">
          <cell r="A15">
            <v>205</v>
          </cell>
          <cell r="B15" t="str">
            <v>ESTACIONAMIENTO MUSEO MOMIAS</v>
          </cell>
          <cell r="C15">
            <v>2025</v>
          </cell>
        </row>
        <row r="16">
          <cell r="A16">
            <v>206</v>
          </cell>
          <cell r="B16" t="str">
            <v>ESTACIONAMIENTO MERCADO HIDALG</v>
          </cell>
          <cell r="C16">
            <v>2576</v>
          </cell>
        </row>
        <row r="17">
          <cell r="A17">
            <v>210</v>
          </cell>
          <cell r="B17" t="str">
            <v>POR LIC. DE CONST. Y AMPLIACIO</v>
          </cell>
          <cell r="C17">
            <v>407.92</v>
          </cell>
        </row>
        <row r="18">
          <cell r="A18">
            <v>217</v>
          </cell>
          <cell r="B18" t="str">
            <v>ANALISIS DE FAC PARA DIV LOT O</v>
          </cell>
          <cell r="C18">
            <v>239.81</v>
          </cell>
        </row>
        <row r="19">
          <cell r="A19">
            <v>229</v>
          </cell>
          <cell r="B19" t="str">
            <v>CONSTANCIAS DE VALOR FISCAL</v>
          </cell>
          <cell r="C19">
            <v>1088.54</v>
          </cell>
        </row>
        <row r="20">
          <cell r="A20">
            <v>244</v>
          </cell>
          <cell r="B20" t="str">
            <v>EXP DE LIC O PERM P/ ESTAB DE</v>
          </cell>
          <cell r="C20">
            <v>9492.3799999999992</v>
          </cell>
        </row>
        <row r="21">
          <cell r="A21">
            <v>248</v>
          </cell>
          <cell r="B21" t="str">
            <v>ESTACIONAMIENTO EX. EST. FERRO</v>
          </cell>
          <cell r="C21">
            <v>6503</v>
          </cell>
        </row>
        <row r="22">
          <cell r="A22">
            <v>249</v>
          </cell>
          <cell r="B22" t="str">
            <v>REGUL. PROR.LIC.CONT.75% DER.</v>
          </cell>
          <cell r="C22">
            <v>7557.1</v>
          </cell>
        </row>
        <row r="23">
          <cell r="A23">
            <v>253</v>
          </cell>
          <cell r="B23" t="str">
            <v>ESTACIONAMIENTO EMBAJADORAS  (</v>
          </cell>
          <cell r="C23">
            <v>8008</v>
          </cell>
        </row>
        <row r="24">
          <cell r="A24">
            <v>256</v>
          </cell>
          <cell r="B24" t="str">
            <v>POR ALINEAM. N° USO HABIT</v>
          </cell>
          <cell r="C24">
            <v>1753.55</v>
          </cell>
        </row>
        <row r="25">
          <cell r="A25">
            <v>266</v>
          </cell>
          <cell r="B25" t="str">
            <v>DICTAMEN DE FACTIBILIDAD PROTE</v>
          </cell>
          <cell r="C25">
            <v>815.2</v>
          </cell>
        </row>
        <row r="26">
          <cell r="A26">
            <v>267</v>
          </cell>
          <cell r="B26" t="str">
            <v>CONSTANCIA  DE VERIFICACION PR</v>
          </cell>
          <cell r="C26">
            <v>407.58</v>
          </cell>
        </row>
        <row r="27">
          <cell r="A27">
            <v>268</v>
          </cell>
          <cell r="B27" t="str">
            <v>CASA DE LA CULTURA</v>
          </cell>
          <cell r="C27">
            <v>6431.19</v>
          </cell>
        </row>
        <row r="28">
          <cell r="A28">
            <v>271</v>
          </cell>
          <cell r="B28" t="str">
            <v>PENSION EST. MUSEO DE MOMIAS</v>
          </cell>
          <cell r="C28">
            <v>382.2</v>
          </cell>
        </row>
        <row r="29">
          <cell r="A29">
            <v>273</v>
          </cell>
          <cell r="B29" t="str">
            <v>PENSION EST. JARDIN EMBAJADORA</v>
          </cell>
          <cell r="C29">
            <v>2293.1999999999998</v>
          </cell>
        </row>
        <row r="30">
          <cell r="A30">
            <v>276</v>
          </cell>
          <cell r="B30" t="str">
            <v>CONSTANCIAS DIRECCION DE TRANS</v>
          </cell>
          <cell r="C30">
            <v>460.44</v>
          </cell>
        </row>
        <row r="31">
          <cell r="A31">
            <v>278</v>
          </cell>
          <cell r="B31" t="str">
            <v>CONSTANCIAS QUE EXPIDAN LAS DE</v>
          </cell>
          <cell r="C31">
            <v>460.44</v>
          </cell>
        </row>
        <row r="32">
          <cell r="A32">
            <v>284</v>
          </cell>
          <cell r="B32" t="str">
            <v>REVISTA MECANICA SEMESTRAL</v>
          </cell>
          <cell r="C32">
            <v>2378.23</v>
          </cell>
        </row>
        <row r="33">
          <cell r="A33">
            <v>286</v>
          </cell>
          <cell r="B33" t="str">
            <v>PERMISO SUPLETORIO DE TRANSPOR</v>
          </cell>
          <cell r="C33">
            <v>837.68</v>
          </cell>
        </row>
        <row r="34">
          <cell r="A34">
            <v>295</v>
          </cell>
          <cell r="B34" t="str">
            <v>CONSTANCIA DE UBICACION DE PRE</v>
          </cell>
          <cell r="C34">
            <v>77.180000000000007</v>
          </cell>
        </row>
        <row r="35">
          <cell r="A35">
            <v>400</v>
          </cell>
          <cell r="B35" t="str">
            <v>LOCALES PRESA DE LA OLLA</v>
          </cell>
          <cell r="C35">
            <v>614</v>
          </cell>
        </row>
        <row r="36">
          <cell r="A36">
            <v>405</v>
          </cell>
          <cell r="B36" t="str">
            <v>CENTRO DE CONVIVENCIA EL ENCIN</v>
          </cell>
          <cell r="C36">
            <v>1122</v>
          </cell>
        </row>
        <row r="37">
          <cell r="A37">
            <v>407</v>
          </cell>
          <cell r="B37" t="str">
            <v>MUSEO MOMIAS</v>
          </cell>
          <cell r="C37">
            <v>170871</v>
          </cell>
        </row>
        <row r="38">
          <cell r="A38">
            <v>408</v>
          </cell>
          <cell r="B38" t="str">
            <v>SALON CULTO A LA MUERTE</v>
          </cell>
          <cell r="C38">
            <v>10170</v>
          </cell>
        </row>
        <row r="39">
          <cell r="A39">
            <v>410</v>
          </cell>
          <cell r="B39" t="str">
            <v>MONUMENTO AL PIPILA</v>
          </cell>
          <cell r="C39">
            <v>2350</v>
          </cell>
        </row>
        <row r="40">
          <cell r="A40">
            <v>411</v>
          </cell>
          <cell r="B40" t="str">
            <v>MERCADO HIDALGO</v>
          </cell>
          <cell r="C40">
            <v>2780</v>
          </cell>
        </row>
        <row r="41">
          <cell r="A41">
            <v>412</v>
          </cell>
          <cell r="B41" t="str">
            <v>MERCADO EMBAJADORAS</v>
          </cell>
          <cell r="C41">
            <v>543</v>
          </cell>
        </row>
        <row r="42">
          <cell r="A42">
            <v>414</v>
          </cell>
          <cell r="B42" t="str">
            <v>OTROS PRODUCTOS</v>
          </cell>
          <cell r="C42">
            <v>369</v>
          </cell>
        </row>
        <row r="43">
          <cell r="A43">
            <v>421</v>
          </cell>
          <cell r="B43" t="str">
            <v>DECLARACIONES, FORMATOS Y AVIS</v>
          </cell>
          <cell r="C43">
            <v>36</v>
          </cell>
        </row>
        <row r="44">
          <cell r="A44">
            <v>428</v>
          </cell>
          <cell r="B44" t="str">
            <v>COMERCIANTES SEMIFIJOS</v>
          </cell>
          <cell r="C44">
            <v>3303.89</v>
          </cell>
        </row>
        <row r="45">
          <cell r="A45">
            <v>433</v>
          </cell>
          <cell r="B45" t="str">
            <v>SOBRANTES</v>
          </cell>
          <cell r="C45">
            <v>31.85</v>
          </cell>
        </row>
        <row r="46">
          <cell r="A46">
            <v>437</v>
          </cell>
          <cell r="B46" t="str">
            <v>SANITARIOS MDO. EMBAJADORAS</v>
          </cell>
          <cell r="C46">
            <v>5476</v>
          </cell>
        </row>
        <row r="47">
          <cell r="A47">
            <v>438</v>
          </cell>
          <cell r="B47" t="str">
            <v>SANITARIOS MDO. HIDALGO</v>
          </cell>
          <cell r="C47">
            <v>6760</v>
          </cell>
        </row>
        <row r="48">
          <cell r="A48">
            <v>439</v>
          </cell>
          <cell r="B48" t="str">
            <v>SANITARIOS JARDIN REFORMA</v>
          </cell>
          <cell r="C48">
            <v>1700</v>
          </cell>
        </row>
        <row r="49">
          <cell r="A49">
            <v>443</v>
          </cell>
          <cell r="B49" t="str">
            <v>SANITARIOS FERROCARRIL</v>
          </cell>
          <cell r="C49">
            <v>3832</v>
          </cell>
        </row>
        <row r="50">
          <cell r="A50">
            <v>445</v>
          </cell>
          <cell r="B50" t="str">
            <v>SANITARIOS MUSEO MOMIAS</v>
          </cell>
          <cell r="C50">
            <v>2592</v>
          </cell>
        </row>
        <row r="51">
          <cell r="A51">
            <v>447</v>
          </cell>
          <cell r="B51" t="str">
            <v>LAS CALAS</v>
          </cell>
          <cell r="C51">
            <v>310</v>
          </cell>
        </row>
        <row r="52">
          <cell r="A52">
            <v>454</v>
          </cell>
          <cell r="B52" t="str">
            <v>FIESTAS TRADICIONALES</v>
          </cell>
          <cell r="C52">
            <v>6780.5</v>
          </cell>
        </row>
        <row r="53">
          <cell r="A53">
            <v>470</v>
          </cell>
          <cell r="B53" t="str">
            <v>LOCALES ESTACION</v>
          </cell>
          <cell r="C53">
            <v>148</v>
          </cell>
        </row>
        <row r="54">
          <cell r="A54">
            <v>479</v>
          </cell>
          <cell r="B54" t="str">
            <v>COMERCIANTES AMBULANTES</v>
          </cell>
          <cell r="C54">
            <v>840</v>
          </cell>
        </row>
        <row r="55">
          <cell r="A55">
            <v>482</v>
          </cell>
          <cell r="B55" t="str">
            <v>CALLEJONEADAS</v>
          </cell>
          <cell r="C55">
            <v>927</v>
          </cell>
        </row>
        <row r="56">
          <cell r="A56">
            <v>485</v>
          </cell>
          <cell r="B56" t="str">
            <v>SELLADO DE BOLETOS</v>
          </cell>
          <cell r="C56">
            <v>412</v>
          </cell>
        </row>
        <row r="57">
          <cell r="A57">
            <v>493</v>
          </cell>
          <cell r="B57" t="str">
            <v>RENOVACION PERMISO P/ USO VIA</v>
          </cell>
          <cell r="C57">
            <v>124</v>
          </cell>
        </row>
        <row r="58">
          <cell r="A58">
            <v>502</v>
          </cell>
          <cell r="B58" t="str">
            <v>RECARGOS OTROS IMPTOS Y DERECH</v>
          </cell>
          <cell r="C58">
            <v>1259.26</v>
          </cell>
        </row>
        <row r="59">
          <cell r="A59">
            <v>507</v>
          </cell>
          <cell r="B59" t="str">
            <v>INF AL BANDO POLICIA Y BUEN GO</v>
          </cell>
          <cell r="C59">
            <v>4650</v>
          </cell>
        </row>
        <row r="60">
          <cell r="A60">
            <v>508</v>
          </cell>
          <cell r="B60" t="str">
            <v>INF LEY DE TRANSITO Y SU REGLA</v>
          </cell>
          <cell r="C60">
            <v>10631.5</v>
          </cell>
        </row>
        <row r="61">
          <cell r="A61">
            <v>509</v>
          </cell>
          <cell r="B61" t="str">
            <v>EXTEMP VERIFICACION AMB VEHICU</v>
          </cell>
          <cell r="C61">
            <v>1760</v>
          </cell>
        </row>
        <row r="62">
          <cell r="A62">
            <v>526</v>
          </cell>
          <cell r="B62" t="str">
            <v>RESPUESTA DE AYUNTAMIENTO</v>
          </cell>
          <cell r="C62">
            <v>614</v>
          </cell>
        </row>
        <row r="63">
          <cell r="A63">
            <v>533</v>
          </cell>
          <cell r="B63" t="str">
            <v>FONDO PARA FORTALECIMIENTO MPA</v>
          </cell>
          <cell r="C63">
            <v>1009969.44</v>
          </cell>
        </row>
        <row r="64">
          <cell r="A64">
            <v>600</v>
          </cell>
          <cell r="B64" t="str">
            <v>FONDO GENERAL</v>
          </cell>
          <cell r="C64">
            <v>4815957.05</v>
          </cell>
        </row>
        <row r="65">
          <cell r="A65">
            <v>607</v>
          </cell>
          <cell r="B65" t="str">
            <v>DERECHOS ALCOHOLES</v>
          </cell>
          <cell r="C65">
            <v>32452.959999999999</v>
          </cell>
        </row>
        <row r="66">
          <cell r="A66">
            <v>608</v>
          </cell>
          <cell r="B66" t="str">
            <v>I.E.P.S</v>
          </cell>
          <cell r="C66">
            <v>101074.44</v>
          </cell>
        </row>
        <row r="67">
          <cell r="A67">
            <v>609</v>
          </cell>
          <cell r="B67" t="str">
            <v>I.S.A.N.</v>
          </cell>
          <cell r="C67">
            <v>85590.62</v>
          </cell>
        </row>
        <row r="68">
          <cell r="A68">
            <v>611</v>
          </cell>
          <cell r="B68" t="str">
            <v>I.S.T.U.V.</v>
          </cell>
          <cell r="C68">
            <v>43217.72</v>
          </cell>
        </row>
        <row r="69">
          <cell r="A69">
            <v>706</v>
          </cell>
          <cell r="B69" t="str">
            <v>CREDITOS BANCARIOS</v>
          </cell>
          <cell r="C69">
            <v>36426.32</v>
          </cell>
        </row>
        <row r="70">
          <cell r="A70">
            <v>806</v>
          </cell>
          <cell r="B70" t="str">
            <v>EXCEDENTES PAGADOS</v>
          </cell>
          <cell r="C70">
            <v>29.32</v>
          </cell>
        </row>
        <row r="71">
          <cell r="A71">
            <v>888</v>
          </cell>
          <cell r="B71" t="str">
            <v>COBROS SIMAPAG</v>
          </cell>
          <cell r="C71">
            <v>2443</v>
          </cell>
        </row>
      </sheetData>
      <sheetData sheetId="172" refreshError="1">
        <row r="1">
          <cell r="A1">
            <v>203</v>
          </cell>
          <cell r="B1" t="str">
            <v>PANTEONES CIUDAD</v>
          </cell>
          <cell r="C1">
            <v>302.88</v>
          </cell>
        </row>
        <row r="2">
          <cell r="A2">
            <v>204</v>
          </cell>
          <cell r="B2" t="str">
            <v>PANTEONES COMUNIDADES</v>
          </cell>
          <cell r="C2">
            <v>289.8</v>
          </cell>
        </row>
        <row r="3">
          <cell r="A3">
            <v>433</v>
          </cell>
          <cell r="B3" t="str">
            <v>SOBRANTES</v>
          </cell>
          <cell r="C3">
            <v>0.32</v>
          </cell>
        </row>
        <row r="4">
          <cell r="A4">
            <v>507</v>
          </cell>
          <cell r="B4" t="str">
            <v>INF AL BANDO POLICIA Y BUEN GO</v>
          </cell>
          <cell r="C4">
            <v>1350</v>
          </cell>
        </row>
        <row r="5">
          <cell r="A5">
            <v>508</v>
          </cell>
          <cell r="B5" t="str">
            <v>INF LEY DE TRANSITO Y SU REGLA</v>
          </cell>
          <cell r="C5">
            <v>266</v>
          </cell>
        </row>
      </sheetData>
      <sheetData sheetId="173" refreshError="1">
        <row r="1">
          <cell r="A1">
            <v>1</v>
          </cell>
          <cell r="B1" t="str">
            <v>IMPTO. PREDIAL URBANO CORRIENT</v>
          </cell>
          <cell r="C1">
            <v>15118.49</v>
          </cell>
        </row>
        <row r="2">
          <cell r="A2">
            <v>2</v>
          </cell>
          <cell r="B2" t="str">
            <v>IMPTO. PREDIAL RUSTICO CORRIEN</v>
          </cell>
          <cell r="C2">
            <v>612.48</v>
          </cell>
        </row>
        <row r="3">
          <cell r="A3">
            <v>4</v>
          </cell>
          <cell r="B3" t="str">
            <v>RECARGOS *3%*</v>
          </cell>
          <cell r="C3">
            <v>10236.700000000001</v>
          </cell>
        </row>
        <row r="4">
          <cell r="A4">
            <v>7</v>
          </cell>
          <cell r="B4" t="str">
            <v>IMPTO. PREDIAL URBANO REZAGO</v>
          </cell>
          <cell r="C4">
            <v>24653.55</v>
          </cell>
        </row>
        <row r="5">
          <cell r="A5">
            <v>8</v>
          </cell>
          <cell r="B5" t="str">
            <v>IMPTO. PREDIAL RUSTICO REZAGO</v>
          </cell>
          <cell r="C5">
            <v>414</v>
          </cell>
        </row>
        <row r="6">
          <cell r="A6">
            <v>13</v>
          </cell>
          <cell r="B6" t="str">
            <v>HONORARIOS DE COBRANZA</v>
          </cell>
          <cell r="C6">
            <v>2506.5300000000002</v>
          </cell>
        </row>
        <row r="7">
          <cell r="A7">
            <v>14</v>
          </cell>
          <cell r="B7" t="str">
            <v>C.O.A.*20%*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3837.8</v>
          </cell>
        </row>
        <row r="9">
          <cell r="A9">
            <v>104</v>
          </cell>
          <cell r="B9" t="str">
            <v>SOBRE DIVISION Y LOTIFICACION</v>
          </cell>
          <cell r="C9">
            <v>562.27</v>
          </cell>
        </row>
        <row r="10">
          <cell r="A10">
            <v>200</v>
          </cell>
          <cell r="B10" t="str">
            <v>RASTRO</v>
          </cell>
          <cell r="C10">
            <v>4570.24</v>
          </cell>
        </row>
        <row r="11">
          <cell r="A11">
            <v>203</v>
          </cell>
          <cell r="B11" t="str">
            <v>PANTEONES CIUDAD</v>
          </cell>
          <cell r="C11">
            <v>2273.27</v>
          </cell>
        </row>
        <row r="12">
          <cell r="A12">
            <v>204</v>
          </cell>
          <cell r="B12" t="str">
            <v>PANTEONES COMUNIDADES</v>
          </cell>
          <cell r="C12">
            <v>779.14</v>
          </cell>
        </row>
        <row r="13">
          <cell r="A13">
            <v>205</v>
          </cell>
          <cell r="B13" t="str">
            <v>ESTACIONAMIENTO MUSEO MOMIAS</v>
          </cell>
          <cell r="C13">
            <v>459</v>
          </cell>
        </row>
        <row r="14">
          <cell r="A14">
            <v>206</v>
          </cell>
          <cell r="B14" t="str">
            <v>ESTACIONAMIENTO MERCADO HIDALG</v>
          </cell>
          <cell r="C14">
            <v>792</v>
          </cell>
        </row>
        <row r="15">
          <cell r="A15">
            <v>210</v>
          </cell>
          <cell r="B15" t="str">
            <v>POR LIC. DE CONST. Y AMPLIACIO</v>
          </cell>
          <cell r="C15">
            <v>2326.98</v>
          </cell>
        </row>
        <row r="16">
          <cell r="A16">
            <v>217</v>
          </cell>
          <cell r="B16" t="str">
            <v>ANALISIS DE FAC PARA DIV LOT O</v>
          </cell>
          <cell r="C16">
            <v>3357.34</v>
          </cell>
        </row>
        <row r="17">
          <cell r="A17">
            <v>221</v>
          </cell>
          <cell r="B17" t="str">
            <v>LIC USO SUELO ALIN N. OFIC COM</v>
          </cell>
          <cell r="C17">
            <v>261.67</v>
          </cell>
        </row>
        <row r="18">
          <cell r="A18">
            <v>229</v>
          </cell>
          <cell r="B18" t="str">
            <v>CONSTANCIAS DE VALOR FISCAL</v>
          </cell>
          <cell r="C18">
            <v>1089</v>
          </cell>
        </row>
        <row r="19">
          <cell r="A19">
            <v>248</v>
          </cell>
          <cell r="B19" t="str">
            <v>ESTACIONAMIENTO EX. EST. FERRO</v>
          </cell>
          <cell r="C19">
            <v>2450</v>
          </cell>
        </row>
        <row r="20">
          <cell r="A20">
            <v>249</v>
          </cell>
          <cell r="B20" t="str">
            <v>REGUL. PROR.LIC.CONT.75% DER.</v>
          </cell>
          <cell r="C20">
            <v>289.12</v>
          </cell>
        </row>
        <row r="21">
          <cell r="A21">
            <v>253</v>
          </cell>
          <cell r="B21" t="str">
            <v>ESTACIONAMIENTO EMBAJADORAS  (</v>
          </cell>
          <cell r="C21">
            <v>2240</v>
          </cell>
        </row>
        <row r="22">
          <cell r="A22">
            <v>256</v>
          </cell>
          <cell r="B22" t="str">
            <v>POR ALINEAM. N° USO HABIT</v>
          </cell>
          <cell r="C22">
            <v>2598.5500000000002</v>
          </cell>
        </row>
        <row r="23">
          <cell r="A23">
            <v>274</v>
          </cell>
          <cell r="B23" t="str">
            <v>EXTENSION DE HORARIO</v>
          </cell>
          <cell r="C23">
            <v>4764.2</v>
          </cell>
        </row>
        <row r="24">
          <cell r="A24">
            <v>275</v>
          </cell>
          <cell r="B24" t="str">
            <v>CONSTANCIAS DIRECCION DE ECOLO</v>
          </cell>
          <cell r="C24">
            <v>76.739999999999995</v>
          </cell>
        </row>
        <row r="25">
          <cell r="A25">
            <v>276</v>
          </cell>
          <cell r="B25" t="str">
            <v>CONSTANCIAS DIRECCION DE TRANS</v>
          </cell>
          <cell r="C25">
            <v>230.22</v>
          </cell>
        </row>
        <row r="26">
          <cell r="A26">
            <v>278</v>
          </cell>
          <cell r="B26" t="str">
            <v>CONSTANCIAS QUE EXPIDAN LAS DE</v>
          </cell>
          <cell r="C26">
            <v>613.91999999999996</v>
          </cell>
        </row>
        <row r="27">
          <cell r="A27">
            <v>280</v>
          </cell>
          <cell r="B27" t="str">
            <v>SERVICIOS CONTROL CANINO</v>
          </cell>
          <cell r="C27">
            <v>137.58000000000001</v>
          </cell>
        </row>
        <row r="28">
          <cell r="A28">
            <v>284</v>
          </cell>
          <cell r="B28" t="str">
            <v>REVISTA MECANICA SEMESTRAL</v>
          </cell>
          <cell r="C28">
            <v>125.17</v>
          </cell>
        </row>
        <row r="29">
          <cell r="A29">
            <v>288</v>
          </cell>
          <cell r="B29" t="str">
            <v>ANALISIS DE RIESGOS</v>
          </cell>
          <cell r="C29">
            <v>952.34</v>
          </cell>
        </row>
        <row r="30">
          <cell r="A30">
            <v>295</v>
          </cell>
          <cell r="B30" t="str">
            <v>CONSTANCIA DE UBICACION DE PRE</v>
          </cell>
          <cell r="C30">
            <v>231.54</v>
          </cell>
        </row>
        <row r="31">
          <cell r="A31">
            <v>405</v>
          </cell>
          <cell r="B31" t="str">
            <v>CENTRO DE CONVIVENCIA EL ENCIN</v>
          </cell>
          <cell r="C31">
            <v>225</v>
          </cell>
        </row>
        <row r="32">
          <cell r="A32">
            <v>407</v>
          </cell>
          <cell r="B32" t="str">
            <v>MUSEO MOMIAS</v>
          </cell>
          <cell r="C32">
            <v>32593</v>
          </cell>
        </row>
        <row r="33">
          <cell r="A33">
            <v>408</v>
          </cell>
          <cell r="B33" t="str">
            <v>SALON CULTO A LA MUERTE</v>
          </cell>
          <cell r="C33">
            <v>2025</v>
          </cell>
        </row>
        <row r="34">
          <cell r="A34">
            <v>410</v>
          </cell>
          <cell r="B34" t="str">
            <v>MONUMENTO AL PIPILA</v>
          </cell>
          <cell r="C34">
            <v>190</v>
          </cell>
        </row>
        <row r="35">
          <cell r="A35">
            <v>414</v>
          </cell>
          <cell r="B35" t="str">
            <v>OTROS PRODUCTOS</v>
          </cell>
          <cell r="C35">
            <v>8.6999999999999993</v>
          </cell>
        </row>
        <row r="36">
          <cell r="A36">
            <v>421</v>
          </cell>
          <cell r="B36" t="str">
            <v>DECLARACIONES, FORMATOS Y AVIS</v>
          </cell>
          <cell r="C36">
            <v>108</v>
          </cell>
        </row>
        <row r="37">
          <cell r="A37">
            <v>428</v>
          </cell>
          <cell r="B37" t="str">
            <v>COMERCIANTES SEMIFIJOS</v>
          </cell>
          <cell r="C37">
            <v>4890</v>
          </cell>
        </row>
        <row r="38">
          <cell r="A38">
            <v>433</v>
          </cell>
          <cell r="B38" t="str">
            <v>SOBRANTES</v>
          </cell>
          <cell r="C38">
            <v>9.48</v>
          </cell>
        </row>
        <row r="39">
          <cell r="A39">
            <v>437</v>
          </cell>
          <cell r="B39" t="str">
            <v>SANITARIOS MDO. EMBAJADORAS</v>
          </cell>
          <cell r="C39">
            <v>709.5</v>
          </cell>
        </row>
        <row r="40">
          <cell r="A40">
            <v>438</v>
          </cell>
          <cell r="B40" t="str">
            <v>SANITARIOS MDO. HIDALGO</v>
          </cell>
          <cell r="C40">
            <v>1088</v>
          </cell>
        </row>
        <row r="41">
          <cell r="A41">
            <v>439</v>
          </cell>
          <cell r="B41" t="str">
            <v>SANITARIOS JARDIN REFORMA</v>
          </cell>
          <cell r="C41">
            <v>484</v>
          </cell>
        </row>
        <row r="42">
          <cell r="A42">
            <v>443</v>
          </cell>
          <cell r="B42" t="str">
            <v>SANITARIOS FERROCARRIL</v>
          </cell>
          <cell r="C42">
            <v>1008</v>
          </cell>
        </row>
        <row r="43">
          <cell r="A43">
            <v>445</v>
          </cell>
          <cell r="B43" t="str">
            <v>SANITARIOS MUSEO MOMIAS</v>
          </cell>
          <cell r="C43">
            <v>824</v>
          </cell>
        </row>
        <row r="44">
          <cell r="A44">
            <v>447</v>
          </cell>
          <cell r="B44" t="str">
            <v>LAS CALAS</v>
          </cell>
          <cell r="C44">
            <v>420</v>
          </cell>
        </row>
        <row r="45">
          <cell r="A45">
            <v>454</v>
          </cell>
          <cell r="B45" t="str">
            <v>FIESTAS TRADICIONALES</v>
          </cell>
          <cell r="C45">
            <v>1680</v>
          </cell>
        </row>
        <row r="46">
          <cell r="A46">
            <v>470</v>
          </cell>
          <cell r="B46" t="str">
            <v>LOCALES ESTACION</v>
          </cell>
          <cell r="C46">
            <v>296</v>
          </cell>
        </row>
        <row r="47">
          <cell r="A47">
            <v>480</v>
          </cell>
          <cell r="B47" t="str">
            <v>PERIFONEO</v>
          </cell>
          <cell r="C47">
            <v>166</v>
          </cell>
        </row>
        <row r="48">
          <cell r="A48">
            <v>484</v>
          </cell>
          <cell r="B48" t="str">
            <v>PERMISO PARA ESPECTÁCULOS O CE</v>
          </cell>
          <cell r="C48">
            <v>836</v>
          </cell>
        </row>
        <row r="49">
          <cell r="A49">
            <v>485</v>
          </cell>
          <cell r="B49" t="str">
            <v>SELLADO DE BOLETOS</v>
          </cell>
          <cell r="C49">
            <v>225</v>
          </cell>
        </row>
        <row r="50">
          <cell r="A50">
            <v>493</v>
          </cell>
          <cell r="B50" t="str">
            <v>RENOVACION PERMISO P/ USO VIA</v>
          </cell>
          <cell r="C50">
            <v>368</v>
          </cell>
        </row>
        <row r="51">
          <cell r="A51">
            <v>502</v>
          </cell>
          <cell r="B51" t="str">
            <v>RECARGOS OTROS IMPTOS Y DERECH</v>
          </cell>
          <cell r="C51">
            <v>458.73</v>
          </cell>
        </row>
        <row r="52">
          <cell r="A52">
            <v>506</v>
          </cell>
          <cell r="B52" t="str">
            <v>INFRACCIONES DIRECCION DE FISC</v>
          </cell>
          <cell r="C52">
            <v>1799.6</v>
          </cell>
        </row>
        <row r="53">
          <cell r="A53">
            <v>507</v>
          </cell>
          <cell r="B53" t="str">
            <v>INF AL BANDO POLICIA Y BUEN GO</v>
          </cell>
          <cell r="C53">
            <v>100</v>
          </cell>
        </row>
        <row r="54">
          <cell r="A54">
            <v>508</v>
          </cell>
          <cell r="B54" t="str">
            <v>INF LEY DE TRANSITO Y SU REGLA</v>
          </cell>
          <cell r="C54">
            <v>14235.48</v>
          </cell>
        </row>
        <row r="55">
          <cell r="A55">
            <v>509</v>
          </cell>
          <cell r="B55" t="str">
            <v>EXTEMP VERIFICACION AMB VEHICU</v>
          </cell>
          <cell r="C55">
            <v>1124</v>
          </cell>
        </row>
        <row r="56">
          <cell r="A56">
            <v>519</v>
          </cell>
          <cell r="B56" t="str">
            <v>GOB DEL ESTADO CASA DE LA CULT</v>
          </cell>
          <cell r="C56">
            <v>22189</v>
          </cell>
        </row>
        <row r="57">
          <cell r="A57">
            <v>600</v>
          </cell>
          <cell r="B57" t="str">
            <v>FONDO GENERAL</v>
          </cell>
          <cell r="C57">
            <v>5015728.6500000004</v>
          </cell>
        </row>
        <row r="58">
          <cell r="A58">
            <v>601</v>
          </cell>
          <cell r="B58" t="str">
            <v>FONDO DEL FOMENTO MUNICIPAL</v>
          </cell>
          <cell r="C58">
            <v>1185772.92</v>
          </cell>
        </row>
        <row r="59">
          <cell r="A59">
            <v>607</v>
          </cell>
          <cell r="B59" t="str">
            <v>DERECHOS ALCOHOLES</v>
          </cell>
          <cell r="C59">
            <v>33824.54</v>
          </cell>
        </row>
        <row r="60">
          <cell r="A60">
            <v>608</v>
          </cell>
          <cell r="B60" t="str">
            <v>I.E.P.S</v>
          </cell>
          <cell r="C60">
            <v>89852.78</v>
          </cell>
        </row>
        <row r="61">
          <cell r="A61">
            <v>609</v>
          </cell>
          <cell r="B61" t="str">
            <v>I.S.A.N.</v>
          </cell>
          <cell r="C61">
            <v>105771.76</v>
          </cell>
        </row>
        <row r="62">
          <cell r="A62">
            <v>611</v>
          </cell>
          <cell r="B62" t="str">
            <v>I.S.T.U.V.</v>
          </cell>
          <cell r="C62">
            <v>62119.54</v>
          </cell>
        </row>
        <row r="63">
          <cell r="A63">
            <v>715</v>
          </cell>
          <cell r="B63" t="str">
            <v>MEJORAMIENTO DE VIVIENDA</v>
          </cell>
          <cell r="C63">
            <v>499995.06</v>
          </cell>
        </row>
        <row r="64">
          <cell r="A64">
            <v>888</v>
          </cell>
          <cell r="B64" t="str">
            <v>COBROS SIMAPAG</v>
          </cell>
          <cell r="C64">
            <v>8314</v>
          </cell>
        </row>
      </sheetData>
      <sheetData sheetId="174" refreshError="1">
        <row r="1">
          <cell r="A1">
            <v>1</v>
          </cell>
          <cell r="B1" t="str">
            <v>IMPTO. PREDIAL URBANO CORRIENT</v>
          </cell>
          <cell r="C1">
            <v>43491.96</v>
          </cell>
        </row>
        <row r="2">
          <cell r="A2">
            <v>2</v>
          </cell>
          <cell r="B2" t="str">
            <v>IMPTO. PREDIAL RUSTICO CORRIEN</v>
          </cell>
          <cell r="C2">
            <v>271.75</v>
          </cell>
        </row>
        <row r="3">
          <cell r="A3">
            <v>4</v>
          </cell>
          <cell r="B3" t="str">
            <v>RECARGOS 3%</v>
          </cell>
          <cell r="C3">
            <v>30351.4</v>
          </cell>
        </row>
        <row r="4">
          <cell r="A4">
            <v>7</v>
          </cell>
          <cell r="B4" t="str">
            <v>IMPTO. PREDIAL URBANO REZAGO</v>
          </cell>
          <cell r="C4">
            <v>130126.93</v>
          </cell>
        </row>
        <row r="5">
          <cell r="A5">
            <v>13</v>
          </cell>
          <cell r="B5" t="str">
            <v>HONORARIOS DE COBRANZA</v>
          </cell>
          <cell r="C5">
            <v>16480.150000000001</v>
          </cell>
        </row>
        <row r="6">
          <cell r="A6">
            <v>103</v>
          </cell>
          <cell r="B6" t="str">
            <v>TRASLACION DE DOMINIO</v>
          </cell>
          <cell r="C6">
            <v>14100.25</v>
          </cell>
        </row>
        <row r="7">
          <cell r="A7">
            <v>104</v>
          </cell>
          <cell r="B7" t="str">
            <v>SOBRE DIVISION Y LOTIFICACION</v>
          </cell>
          <cell r="C7">
            <v>4394.9399999999996</v>
          </cell>
        </row>
        <row r="8">
          <cell r="A8">
            <v>200</v>
          </cell>
          <cell r="B8" t="str">
            <v>RASTRO</v>
          </cell>
          <cell r="C8">
            <v>3713.12</v>
          </cell>
        </row>
        <row r="9">
          <cell r="A9">
            <v>203</v>
          </cell>
          <cell r="B9" t="str">
            <v>PANTEONES CIUDAD</v>
          </cell>
          <cell r="C9">
            <v>289.8</v>
          </cell>
        </row>
        <row r="10">
          <cell r="A10">
            <v>204</v>
          </cell>
          <cell r="B10" t="str">
            <v>PANTEONES COMUNIDADES</v>
          </cell>
          <cell r="C10">
            <v>579.6</v>
          </cell>
        </row>
        <row r="11">
          <cell r="A11">
            <v>205</v>
          </cell>
          <cell r="B11" t="str">
            <v>ESTACIONAMIENTO MUSEO MOMIAS</v>
          </cell>
          <cell r="C11">
            <v>2039</v>
          </cell>
        </row>
        <row r="12">
          <cell r="A12">
            <v>206</v>
          </cell>
          <cell r="B12" t="str">
            <v>ESTACIONAMIENTO MERCADO HIDALG</v>
          </cell>
          <cell r="C12">
            <v>936</v>
          </cell>
        </row>
        <row r="13">
          <cell r="A13">
            <v>210</v>
          </cell>
          <cell r="B13" t="str">
            <v>POR LIC. DE CONST. Y AMPLIACIO</v>
          </cell>
          <cell r="C13">
            <v>127.95</v>
          </cell>
        </row>
        <row r="14">
          <cell r="A14">
            <v>211</v>
          </cell>
          <cell r="B14" t="str">
            <v>POR LIC DE REGULARIZACION DE C</v>
          </cell>
          <cell r="C14">
            <v>470.47</v>
          </cell>
        </row>
        <row r="15">
          <cell r="A15">
            <v>214</v>
          </cell>
          <cell r="B15" t="str">
            <v>POR LIC DE RECONST. Y REMODELA</v>
          </cell>
          <cell r="C15">
            <v>1022.57</v>
          </cell>
        </row>
        <row r="16">
          <cell r="A16">
            <v>217</v>
          </cell>
          <cell r="B16" t="str">
            <v>ANALISIS DE FAC PARA DIV LOT O</v>
          </cell>
          <cell r="C16">
            <v>719.43</v>
          </cell>
        </row>
        <row r="17">
          <cell r="A17">
            <v>221</v>
          </cell>
          <cell r="B17" t="str">
            <v>LIC USO SUELO ALIN N. OFIC COM</v>
          </cell>
          <cell r="C17">
            <v>1351.41</v>
          </cell>
        </row>
        <row r="18">
          <cell r="A18">
            <v>229</v>
          </cell>
          <cell r="B18" t="str">
            <v>CONSTANCIAS DE VALOR FISCAL</v>
          </cell>
          <cell r="C18">
            <v>5323.31</v>
          </cell>
        </row>
        <row r="19">
          <cell r="A19">
            <v>244</v>
          </cell>
          <cell r="B19" t="str">
            <v>EXP DE LIC O PERM P/ ESTAB DE</v>
          </cell>
          <cell r="C19">
            <v>399.73</v>
          </cell>
        </row>
        <row r="20">
          <cell r="A20">
            <v>248</v>
          </cell>
          <cell r="B20" t="str">
            <v>ESTACIONAMIENTO EX. EST. FERRO</v>
          </cell>
          <cell r="C20">
            <v>1542</v>
          </cell>
        </row>
        <row r="21">
          <cell r="A21">
            <v>253</v>
          </cell>
          <cell r="B21" t="str">
            <v>ESTACIONAMIENTO EMBAJADORAS  (</v>
          </cell>
          <cell r="C21">
            <v>2256</v>
          </cell>
        </row>
        <row r="22">
          <cell r="A22">
            <v>256</v>
          </cell>
          <cell r="B22" t="str">
            <v>POR ALINEAM. N° USO HABIT</v>
          </cell>
          <cell r="C22">
            <v>1750.03</v>
          </cell>
        </row>
        <row r="23">
          <cell r="A23">
            <v>266</v>
          </cell>
          <cell r="B23" t="str">
            <v>DICTAMEN DE FACTIBILIDAD PROTE</v>
          </cell>
          <cell r="C23">
            <v>407.6</v>
          </cell>
        </row>
        <row r="24">
          <cell r="A24">
            <v>268</v>
          </cell>
          <cell r="B24" t="str">
            <v>CASA DE LA CULTURA</v>
          </cell>
          <cell r="C24">
            <v>267.95999999999998</v>
          </cell>
        </row>
        <row r="25">
          <cell r="A25">
            <v>276</v>
          </cell>
          <cell r="B25" t="str">
            <v>CONSTANCIAS DIRECCION DE TRANS</v>
          </cell>
          <cell r="C25">
            <v>537.17999999999995</v>
          </cell>
        </row>
        <row r="26">
          <cell r="A26">
            <v>278</v>
          </cell>
          <cell r="B26" t="str">
            <v>CONSTANCIAS QUE EXPIDAN LAS DE</v>
          </cell>
          <cell r="C26">
            <v>306.95999999999998</v>
          </cell>
        </row>
        <row r="27">
          <cell r="A27">
            <v>286</v>
          </cell>
          <cell r="B27" t="str">
            <v>PERMISO SUPLETORIO DE TRANSPOR</v>
          </cell>
          <cell r="C27">
            <v>181.12</v>
          </cell>
        </row>
        <row r="28">
          <cell r="A28">
            <v>292</v>
          </cell>
          <cell r="B28" t="str">
            <v>DICTAMEN DE SEGURIDAD PROGRAMA</v>
          </cell>
          <cell r="C28">
            <v>476.17</v>
          </cell>
        </row>
        <row r="29">
          <cell r="A29">
            <v>295</v>
          </cell>
          <cell r="B29" t="str">
            <v>CONSTANCIA DE UBICACION DE PRE</v>
          </cell>
          <cell r="C29">
            <v>77.180000000000007</v>
          </cell>
        </row>
        <row r="30">
          <cell r="A30">
            <v>405</v>
          </cell>
          <cell r="B30" t="str">
            <v>CENTRO DE CONVIVENCIA EL ENCIN</v>
          </cell>
          <cell r="C30">
            <v>146</v>
          </cell>
        </row>
        <row r="31">
          <cell r="A31">
            <v>407</v>
          </cell>
          <cell r="B31" t="str">
            <v>MUSEO MOMIAS</v>
          </cell>
          <cell r="C31">
            <v>111224</v>
          </cell>
        </row>
        <row r="32">
          <cell r="A32">
            <v>408</v>
          </cell>
          <cell r="B32" t="str">
            <v>SALON CULTO A LA MUERTE</v>
          </cell>
          <cell r="C32">
            <v>9930</v>
          </cell>
        </row>
        <row r="33">
          <cell r="A33">
            <v>410</v>
          </cell>
          <cell r="B33" t="str">
            <v>MONUMENTO AL PIPILA</v>
          </cell>
          <cell r="C33">
            <v>1920</v>
          </cell>
        </row>
        <row r="34">
          <cell r="A34">
            <v>411</v>
          </cell>
          <cell r="B34" t="str">
            <v>MERCADO HIDALGO</v>
          </cell>
          <cell r="C34">
            <v>1030</v>
          </cell>
        </row>
        <row r="35">
          <cell r="A35">
            <v>412</v>
          </cell>
          <cell r="B35" t="str">
            <v>MERCADO EMBAJADORAS</v>
          </cell>
          <cell r="C35">
            <v>16498.8</v>
          </cell>
        </row>
        <row r="36">
          <cell r="A36">
            <v>428</v>
          </cell>
          <cell r="B36" t="str">
            <v>COMERCIANTES SEMIFIJOS</v>
          </cell>
          <cell r="C36">
            <v>7068.69</v>
          </cell>
        </row>
        <row r="37">
          <cell r="A37">
            <v>429</v>
          </cell>
          <cell r="B37" t="str">
            <v>VTA DE INMUEBLES PROP DEL MPIO</v>
          </cell>
          <cell r="C37">
            <v>38924.5</v>
          </cell>
        </row>
        <row r="38">
          <cell r="A38">
            <v>433</v>
          </cell>
          <cell r="B38" t="str">
            <v>SOBRANTES</v>
          </cell>
          <cell r="C38">
            <v>121.24</v>
          </cell>
        </row>
        <row r="39">
          <cell r="A39">
            <v>437</v>
          </cell>
          <cell r="B39" t="str">
            <v>SANITARIOS MDO. EMBAJADORAS</v>
          </cell>
          <cell r="C39">
            <v>1020</v>
          </cell>
        </row>
        <row r="40">
          <cell r="A40">
            <v>438</v>
          </cell>
          <cell r="B40" t="str">
            <v>SANITARIOS MDO. HIDALGO</v>
          </cell>
          <cell r="C40">
            <v>2544</v>
          </cell>
        </row>
        <row r="41">
          <cell r="A41">
            <v>439</v>
          </cell>
          <cell r="B41" t="str">
            <v>SANITARIOS JARDIN REFORMA</v>
          </cell>
          <cell r="C41">
            <v>748</v>
          </cell>
        </row>
        <row r="42">
          <cell r="A42">
            <v>443</v>
          </cell>
          <cell r="B42" t="str">
            <v>SANITARIOS FERROCARRIL</v>
          </cell>
          <cell r="C42">
            <v>1912</v>
          </cell>
        </row>
        <row r="43">
          <cell r="A43">
            <v>445</v>
          </cell>
          <cell r="B43" t="str">
            <v>SANITARIOS MUSEO MOMIAS</v>
          </cell>
          <cell r="C43">
            <v>2460</v>
          </cell>
        </row>
        <row r="44">
          <cell r="A44">
            <v>447</v>
          </cell>
          <cell r="B44" t="str">
            <v>LAS CALAS</v>
          </cell>
          <cell r="C44">
            <v>810</v>
          </cell>
        </row>
        <row r="45">
          <cell r="A45">
            <v>479</v>
          </cell>
          <cell r="B45" t="str">
            <v>COMERCIANTES AMBULANTES</v>
          </cell>
          <cell r="C45">
            <v>420</v>
          </cell>
        </row>
        <row r="46">
          <cell r="A46">
            <v>482</v>
          </cell>
          <cell r="B46" t="str">
            <v>CALLEJONEADAS</v>
          </cell>
          <cell r="C46">
            <v>1854</v>
          </cell>
        </row>
        <row r="47">
          <cell r="A47">
            <v>483</v>
          </cell>
          <cell r="B47" t="str">
            <v>PROMOTOR TURISTICO</v>
          </cell>
          <cell r="C47">
            <v>1296</v>
          </cell>
        </row>
        <row r="48">
          <cell r="A48">
            <v>484</v>
          </cell>
          <cell r="B48" t="str">
            <v>PERMISO PARA ESPECTÁCULOS O CE</v>
          </cell>
          <cell r="C48">
            <v>1254</v>
          </cell>
        </row>
        <row r="49">
          <cell r="A49">
            <v>485</v>
          </cell>
          <cell r="B49" t="str">
            <v>SELLADO DE BOLETOS</v>
          </cell>
          <cell r="C49">
            <v>824</v>
          </cell>
        </row>
        <row r="50">
          <cell r="A50">
            <v>497</v>
          </cell>
          <cell r="B50" t="str">
            <v>CENTRO ADOC</v>
          </cell>
          <cell r="C50">
            <v>1200</v>
          </cell>
        </row>
        <row r="51">
          <cell r="A51">
            <v>502</v>
          </cell>
          <cell r="B51" t="str">
            <v>RECARGOS OTROS IMPTOS Y DERECH</v>
          </cell>
          <cell r="C51">
            <v>4896.8900000000003</v>
          </cell>
        </row>
        <row r="52">
          <cell r="A52">
            <v>503</v>
          </cell>
          <cell r="B52" t="str">
            <v>AVISO EXTEMP TRASLACION DE DOM</v>
          </cell>
          <cell r="C52">
            <v>1773.12</v>
          </cell>
        </row>
        <row r="53">
          <cell r="A53">
            <v>506</v>
          </cell>
          <cell r="B53" t="str">
            <v>INFRACCIONES DIRECCION DE FISC</v>
          </cell>
          <cell r="C53">
            <v>590.79999999999995</v>
          </cell>
        </row>
        <row r="54">
          <cell r="A54">
            <v>507</v>
          </cell>
          <cell r="B54" t="str">
            <v>INF AL BANDO POLICIA Y BUEN GO</v>
          </cell>
          <cell r="C54">
            <v>850</v>
          </cell>
        </row>
        <row r="55">
          <cell r="A55">
            <v>508</v>
          </cell>
          <cell r="B55" t="str">
            <v>INF LEY DE TRANSITO Y SU REGLA</v>
          </cell>
          <cell r="C55">
            <v>10147.43</v>
          </cell>
        </row>
        <row r="56">
          <cell r="A56">
            <v>509</v>
          </cell>
          <cell r="B56" t="str">
            <v>EXTEMP VERIFICACION AMB VEHICU</v>
          </cell>
          <cell r="C56">
            <v>1269</v>
          </cell>
        </row>
        <row r="57">
          <cell r="A57">
            <v>888</v>
          </cell>
          <cell r="B57" t="str">
            <v>COBROS SIMAPAG</v>
          </cell>
          <cell r="C57">
            <v>825</v>
          </cell>
        </row>
      </sheetData>
      <sheetData sheetId="175" refreshError="1">
        <row r="1">
          <cell r="A1">
            <v>1</v>
          </cell>
          <cell r="B1" t="str">
            <v>IMPTO. PREDIAL URBANO CORRIENT</v>
          </cell>
          <cell r="C1">
            <v>10556.47</v>
          </cell>
        </row>
        <row r="2">
          <cell r="A2">
            <v>2</v>
          </cell>
          <cell r="B2" t="str">
            <v>IMPTO. PREDIAL RUSTICO CORRIEN</v>
          </cell>
          <cell r="C2">
            <v>351</v>
          </cell>
        </row>
        <row r="3">
          <cell r="A3">
            <v>4</v>
          </cell>
          <cell r="B3" t="str">
            <v>RECARGOS *3%*</v>
          </cell>
          <cell r="C3">
            <v>10650.38</v>
          </cell>
        </row>
        <row r="4">
          <cell r="A4">
            <v>7</v>
          </cell>
          <cell r="B4" t="str">
            <v>IMPTO. PREDIAL URBANO REZAGO</v>
          </cell>
          <cell r="C4">
            <v>16861.04</v>
          </cell>
        </row>
        <row r="5">
          <cell r="A5">
            <v>8</v>
          </cell>
          <cell r="B5" t="str">
            <v>IMPTO. PREDIAL RUSTICO REZAGO</v>
          </cell>
          <cell r="C5">
            <v>1404</v>
          </cell>
        </row>
        <row r="6">
          <cell r="A6">
            <v>13</v>
          </cell>
          <cell r="B6" t="str">
            <v>HONORARIOS DE COBRANZA</v>
          </cell>
          <cell r="C6">
            <v>1830.59</v>
          </cell>
        </row>
        <row r="7">
          <cell r="A7">
            <v>14</v>
          </cell>
          <cell r="B7" t="str">
            <v>C.O.A.*20%*</v>
          </cell>
          <cell r="C7">
            <v>70</v>
          </cell>
        </row>
        <row r="8">
          <cell r="A8">
            <v>103</v>
          </cell>
          <cell r="B8" t="str">
            <v>TRASLACION DE DOMINIO</v>
          </cell>
          <cell r="C8">
            <v>3324.08</v>
          </cell>
        </row>
        <row r="9">
          <cell r="A9">
            <v>104</v>
          </cell>
          <cell r="B9" t="str">
            <v>SOBRE DIVISION Y LOTIFICACION</v>
          </cell>
          <cell r="C9">
            <v>1076.96</v>
          </cell>
        </row>
        <row r="10">
          <cell r="A10">
            <v>200</v>
          </cell>
          <cell r="B10" t="str">
            <v>RASTRO</v>
          </cell>
          <cell r="C10">
            <v>4627.4799999999996</v>
          </cell>
        </row>
        <row r="11">
          <cell r="A11">
            <v>203</v>
          </cell>
          <cell r="B11" t="str">
            <v>PANTEONES CIUDAD</v>
          </cell>
          <cell r="C11">
            <v>2028.6</v>
          </cell>
        </row>
        <row r="12">
          <cell r="A12">
            <v>205</v>
          </cell>
          <cell r="B12" t="str">
            <v>ESTACIONAMIENTO MUSEO MOMIAS</v>
          </cell>
          <cell r="C12">
            <v>410</v>
          </cell>
        </row>
        <row r="13">
          <cell r="A13">
            <v>206</v>
          </cell>
          <cell r="B13" t="str">
            <v>ESTACIONAMIENTO MERCADO HIDALG</v>
          </cell>
          <cell r="C13">
            <v>640</v>
          </cell>
        </row>
        <row r="14">
          <cell r="A14">
            <v>210</v>
          </cell>
          <cell r="B14" t="str">
            <v>POR LIC. DE CONST. Y AMPLIACIO</v>
          </cell>
          <cell r="C14">
            <v>1057.6099999999999</v>
          </cell>
        </row>
        <row r="15">
          <cell r="A15">
            <v>211</v>
          </cell>
          <cell r="B15" t="str">
            <v>POR LIC DE REGULARIZACION DE C</v>
          </cell>
          <cell r="C15">
            <v>499.64</v>
          </cell>
        </row>
        <row r="16">
          <cell r="A16">
            <v>217</v>
          </cell>
          <cell r="B16" t="str">
            <v>ANALISIS DE FAC PARA DIV LOT O</v>
          </cell>
          <cell r="C16">
            <v>1438.86</v>
          </cell>
        </row>
        <row r="17">
          <cell r="A17">
            <v>221</v>
          </cell>
          <cell r="B17" t="str">
            <v>LIC USO SUELO ALIN N. OFIC COM</v>
          </cell>
          <cell r="C17">
            <v>2011.48</v>
          </cell>
        </row>
        <row r="18">
          <cell r="A18">
            <v>229</v>
          </cell>
          <cell r="B18" t="str">
            <v>CONSTANCIAS DE VALOR FISCAL</v>
          </cell>
          <cell r="C18">
            <v>1694</v>
          </cell>
        </row>
        <row r="19">
          <cell r="A19">
            <v>244</v>
          </cell>
          <cell r="B19" t="str">
            <v>EXP DE LIC O PERM P/ ESTAB DE</v>
          </cell>
          <cell r="C19">
            <v>523.76</v>
          </cell>
        </row>
        <row r="20">
          <cell r="A20">
            <v>248</v>
          </cell>
          <cell r="B20" t="str">
            <v>ESTACIONAMIENTO EX. EST. FERRO</v>
          </cell>
          <cell r="C20">
            <v>2324</v>
          </cell>
        </row>
        <row r="21">
          <cell r="A21">
            <v>249</v>
          </cell>
          <cell r="B21" t="str">
            <v>REGUL. PROR.LIC.CONT.75% DER.</v>
          </cell>
          <cell r="C21">
            <v>171.84</v>
          </cell>
        </row>
        <row r="22">
          <cell r="A22">
            <v>252</v>
          </cell>
          <cell r="B22" t="str">
            <v>RESOLUCION DE IMPACTO AMBIENTA</v>
          </cell>
          <cell r="C22">
            <v>669.27</v>
          </cell>
        </row>
        <row r="23">
          <cell r="A23">
            <v>253</v>
          </cell>
          <cell r="B23" t="str">
            <v>ESTACIONAMIENTO EMBAJADORAS  (</v>
          </cell>
          <cell r="C23">
            <v>3119</v>
          </cell>
        </row>
        <row r="24">
          <cell r="A24">
            <v>256</v>
          </cell>
          <cell r="B24" t="str">
            <v>POR ALINEAM. N° USO HABIT</v>
          </cell>
          <cell r="C24">
            <v>10764.74</v>
          </cell>
        </row>
        <row r="25">
          <cell r="A25">
            <v>266</v>
          </cell>
          <cell r="B25" t="str">
            <v>DICTAMEN DE FACTIBILIDAD PROTE</v>
          </cell>
          <cell r="C25">
            <v>1222.8</v>
          </cell>
        </row>
        <row r="26">
          <cell r="A26">
            <v>267</v>
          </cell>
          <cell r="B26" t="str">
            <v>CONSTANCIA  DE VERIFICACION PR</v>
          </cell>
          <cell r="C26">
            <v>135.86000000000001</v>
          </cell>
        </row>
        <row r="27">
          <cell r="A27">
            <v>274</v>
          </cell>
          <cell r="B27" t="str">
            <v>EXTENSION DE HORARIO</v>
          </cell>
          <cell r="C27">
            <v>2722.4</v>
          </cell>
        </row>
        <row r="28">
          <cell r="A28">
            <v>276</v>
          </cell>
          <cell r="B28" t="str">
            <v>CONSTANCIAS DIRECCION DE TRANS</v>
          </cell>
          <cell r="C28">
            <v>844.14</v>
          </cell>
        </row>
        <row r="29">
          <cell r="A29">
            <v>278</v>
          </cell>
          <cell r="B29" t="str">
            <v>CONSTANCIAS QUE EXPIDAN LAS DE</v>
          </cell>
          <cell r="C29">
            <v>1074.3599999999999</v>
          </cell>
        </row>
        <row r="30">
          <cell r="A30">
            <v>284</v>
          </cell>
          <cell r="B30" t="str">
            <v>REVISTA MECANICA SEMESTRAL</v>
          </cell>
          <cell r="C30">
            <v>1001.36</v>
          </cell>
        </row>
        <row r="31">
          <cell r="A31">
            <v>289</v>
          </cell>
          <cell r="B31" t="str">
            <v>CONFORMIDAD PARA QUEMA DE FUEG</v>
          </cell>
          <cell r="C31">
            <v>115.74</v>
          </cell>
        </row>
        <row r="32">
          <cell r="A32">
            <v>291</v>
          </cell>
          <cell r="B32" t="str">
            <v>DICTAMEN DE FACTIBILIDAD PARA</v>
          </cell>
          <cell r="C32">
            <v>67.930000000000007</v>
          </cell>
        </row>
        <row r="33">
          <cell r="A33">
            <v>293</v>
          </cell>
          <cell r="B33" t="str">
            <v>SERVICIOS EXTRAORDINARIOS</v>
          </cell>
          <cell r="C33">
            <v>593.78</v>
          </cell>
        </row>
        <row r="34">
          <cell r="A34">
            <v>295</v>
          </cell>
          <cell r="B34" t="str">
            <v>CONSTANCIA DE UBICACION DE PRE</v>
          </cell>
          <cell r="C34">
            <v>308.72000000000003</v>
          </cell>
        </row>
        <row r="35">
          <cell r="A35">
            <v>405</v>
          </cell>
          <cell r="B35" t="str">
            <v>CENTRO DE CONVIVENCIA EL ENCIN</v>
          </cell>
          <cell r="C35">
            <v>106</v>
          </cell>
        </row>
        <row r="36">
          <cell r="A36">
            <v>407</v>
          </cell>
          <cell r="B36" t="str">
            <v>MUSEO MOMIAS</v>
          </cell>
          <cell r="C36">
            <v>20630</v>
          </cell>
        </row>
        <row r="37">
          <cell r="A37">
            <v>408</v>
          </cell>
          <cell r="B37" t="str">
            <v>SALON CULTO A LA MUERTE</v>
          </cell>
          <cell r="C37">
            <v>1275</v>
          </cell>
        </row>
        <row r="38">
          <cell r="A38">
            <v>410</v>
          </cell>
          <cell r="B38" t="str">
            <v>MONUMENTO AL PIPILA</v>
          </cell>
          <cell r="C38">
            <v>480</v>
          </cell>
        </row>
        <row r="39">
          <cell r="A39">
            <v>411</v>
          </cell>
          <cell r="B39" t="str">
            <v>MERCADO HIDALGO</v>
          </cell>
          <cell r="C39">
            <v>1546</v>
          </cell>
        </row>
        <row r="40">
          <cell r="A40">
            <v>412</v>
          </cell>
          <cell r="B40" t="str">
            <v>MERCADO EMBAJADORAS</v>
          </cell>
          <cell r="C40">
            <v>796.32</v>
          </cell>
        </row>
        <row r="41">
          <cell r="A41">
            <v>428</v>
          </cell>
          <cell r="B41" t="str">
            <v>COMERCIANTES SEMIFIJOS</v>
          </cell>
          <cell r="C41">
            <v>4728</v>
          </cell>
        </row>
        <row r="42">
          <cell r="A42">
            <v>433</v>
          </cell>
          <cell r="B42" t="str">
            <v>SOBRANTES</v>
          </cell>
          <cell r="C42">
            <v>6.36</v>
          </cell>
        </row>
        <row r="43">
          <cell r="A43">
            <v>437</v>
          </cell>
          <cell r="B43" t="str">
            <v>SANITARIOS MDO. EMBAJADORAS</v>
          </cell>
          <cell r="C43">
            <v>1208</v>
          </cell>
        </row>
        <row r="44">
          <cell r="A44">
            <v>438</v>
          </cell>
          <cell r="B44" t="str">
            <v>SANITARIOS MDO. HIDALGO</v>
          </cell>
          <cell r="C44">
            <v>1704</v>
          </cell>
        </row>
        <row r="45">
          <cell r="A45">
            <v>439</v>
          </cell>
          <cell r="B45" t="str">
            <v>SANITARIOS JARDIN REFORMA</v>
          </cell>
          <cell r="C45">
            <v>668</v>
          </cell>
        </row>
        <row r="46">
          <cell r="A46">
            <v>443</v>
          </cell>
          <cell r="B46" t="str">
            <v>SANITARIOS FERROCARRIL</v>
          </cell>
          <cell r="C46">
            <v>2468</v>
          </cell>
        </row>
        <row r="47">
          <cell r="A47">
            <v>445</v>
          </cell>
          <cell r="B47" t="str">
            <v>SANITARIOS MUSEO MOMIAS</v>
          </cell>
          <cell r="C47">
            <v>412</v>
          </cell>
        </row>
        <row r="48">
          <cell r="A48">
            <v>447</v>
          </cell>
          <cell r="B48" t="str">
            <v>LAS CALAS</v>
          </cell>
          <cell r="C48">
            <v>100</v>
          </cell>
        </row>
        <row r="49">
          <cell r="A49">
            <v>454</v>
          </cell>
          <cell r="B49" t="str">
            <v>FIESTAS TRADICIONALES</v>
          </cell>
          <cell r="C49">
            <v>4437.5</v>
          </cell>
        </row>
        <row r="50">
          <cell r="A50">
            <v>456</v>
          </cell>
          <cell r="B50" t="str">
            <v>JUEGOS MECANICOS</v>
          </cell>
          <cell r="C50">
            <v>4620</v>
          </cell>
        </row>
        <row r="51">
          <cell r="A51">
            <v>484</v>
          </cell>
          <cell r="B51" t="str">
            <v>PERMISO PARA ESPECTÁCULOS O CE</v>
          </cell>
          <cell r="C51">
            <v>627</v>
          </cell>
        </row>
        <row r="52">
          <cell r="A52">
            <v>491</v>
          </cell>
          <cell r="B52" t="str">
            <v>ESTRUCTURAS, CONSTRUCCIONES O</v>
          </cell>
          <cell r="C52">
            <v>32.5</v>
          </cell>
        </row>
        <row r="53">
          <cell r="A53">
            <v>502</v>
          </cell>
          <cell r="B53" t="str">
            <v>RECARGOS OTROS IMPTOS Y DERECH</v>
          </cell>
          <cell r="C53">
            <v>1104.78</v>
          </cell>
        </row>
        <row r="54">
          <cell r="A54">
            <v>507</v>
          </cell>
          <cell r="B54" t="str">
            <v>INF AL BANDO POLICIA Y BUEN GO</v>
          </cell>
          <cell r="C54">
            <v>200</v>
          </cell>
        </row>
        <row r="55">
          <cell r="A55">
            <v>508</v>
          </cell>
          <cell r="B55" t="str">
            <v>INF LEY DE TRANSITO Y SU REGLA</v>
          </cell>
          <cell r="C55">
            <v>7546.14</v>
          </cell>
        </row>
        <row r="56">
          <cell r="A56">
            <v>509</v>
          </cell>
          <cell r="B56" t="str">
            <v>EXTEMP VERIFICACION AMB VEHICU</v>
          </cell>
          <cell r="C56">
            <v>562</v>
          </cell>
        </row>
        <row r="57">
          <cell r="A57">
            <v>526</v>
          </cell>
          <cell r="B57" t="str">
            <v>RESPUESTA DE AYUNTAMIENTO</v>
          </cell>
          <cell r="C57">
            <v>614</v>
          </cell>
        </row>
        <row r="58">
          <cell r="A58">
            <v>536</v>
          </cell>
          <cell r="B58" t="str">
            <v>PADRON DE PROVEEDORES</v>
          </cell>
          <cell r="C58">
            <v>309</v>
          </cell>
        </row>
        <row r="59">
          <cell r="A59">
            <v>806</v>
          </cell>
          <cell r="B59" t="str">
            <v>EXCEDENTES PAGADOS</v>
          </cell>
          <cell r="C59">
            <v>17.600000000000001</v>
          </cell>
        </row>
        <row r="60">
          <cell r="A60">
            <v>888</v>
          </cell>
          <cell r="B60" t="str">
            <v>COBROS SIMAPAG</v>
          </cell>
          <cell r="C60">
            <v>767</v>
          </cell>
        </row>
      </sheetData>
      <sheetData sheetId="176" refreshError="1">
        <row r="1">
          <cell r="A1">
            <v>1</v>
          </cell>
          <cell r="B1" t="str">
            <v>IMPTO. PREDIAL URBANO CORRIENT</v>
          </cell>
          <cell r="C1">
            <v>32776.629999999997</v>
          </cell>
        </row>
        <row r="2">
          <cell r="A2">
            <v>2</v>
          </cell>
          <cell r="B2" t="str">
            <v>IMPTO. PREDIAL RUSTICO CORRIEN</v>
          </cell>
          <cell r="C2">
            <v>6655.96</v>
          </cell>
        </row>
        <row r="3">
          <cell r="A3">
            <v>4</v>
          </cell>
          <cell r="B3" t="str">
            <v>RECARGOS *3%*</v>
          </cell>
          <cell r="C3">
            <v>14800.58</v>
          </cell>
        </row>
        <row r="4">
          <cell r="A4">
            <v>7</v>
          </cell>
          <cell r="B4" t="str">
            <v>IMPTO. PREDIAL URBANO REZAGO</v>
          </cell>
          <cell r="C4">
            <v>23997.8</v>
          </cell>
        </row>
        <row r="5">
          <cell r="A5">
            <v>8</v>
          </cell>
          <cell r="B5" t="str">
            <v>IMPTO. PREDIAL RUSTICO REZAGO</v>
          </cell>
          <cell r="C5">
            <v>1188.1400000000001</v>
          </cell>
        </row>
        <row r="6">
          <cell r="A6">
            <v>13</v>
          </cell>
          <cell r="B6" t="str">
            <v>HONORARIOS DE COBRANZA</v>
          </cell>
          <cell r="C6">
            <v>5163.9799999999996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6302.57</v>
          </cell>
        </row>
        <row r="9">
          <cell r="A9">
            <v>104</v>
          </cell>
          <cell r="B9" t="str">
            <v>SOBRE DIVISION Y LOTIFICACION</v>
          </cell>
          <cell r="C9">
            <v>6589.89</v>
          </cell>
        </row>
        <row r="10">
          <cell r="A10">
            <v>107</v>
          </cell>
          <cell r="B10" t="str">
            <v>VIDEO JUEGOS Y FUT-BOLITOS</v>
          </cell>
          <cell r="C10">
            <v>356</v>
          </cell>
        </row>
        <row r="11">
          <cell r="A11">
            <v>200</v>
          </cell>
          <cell r="B11" t="str">
            <v>RASTRO</v>
          </cell>
          <cell r="C11">
            <v>10654</v>
          </cell>
        </row>
        <row r="12">
          <cell r="A12">
            <v>203</v>
          </cell>
          <cell r="B12" t="str">
            <v>PANTEONES CIUDAD</v>
          </cell>
          <cell r="C12">
            <v>2827.36</v>
          </cell>
        </row>
        <row r="13">
          <cell r="A13">
            <v>204</v>
          </cell>
          <cell r="B13" t="str">
            <v>PANTEONES COMUNIDADES</v>
          </cell>
          <cell r="C13">
            <v>1358.74</v>
          </cell>
        </row>
        <row r="14">
          <cell r="A14">
            <v>205</v>
          </cell>
          <cell r="B14" t="str">
            <v>ESTACIONAMIENTO MUSEO MOMIAS</v>
          </cell>
          <cell r="C14">
            <v>1224</v>
          </cell>
        </row>
        <row r="15">
          <cell r="A15">
            <v>206</v>
          </cell>
          <cell r="B15" t="str">
            <v>ESTACIONAMIENTO MERCADO HIDALG</v>
          </cell>
          <cell r="C15">
            <v>1057</v>
          </cell>
        </row>
        <row r="16">
          <cell r="A16">
            <v>210</v>
          </cell>
          <cell r="B16" t="str">
            <v>POR LIC. DE CONST. Y AMPLIACIO</v>
          </cell>
          <cell r="C16">
            <v>393.72</v>
          </cell>
        </row>
        <row r="17">
          <cell r="A17">
            <v>217</v>
          </cell>
          <cell r="B17" t="str">
            <v>ANALISIS DE FAC PARA DIV LOT O</v>
          </cell>
          <cell r="C17">
            <v>239.81</v>
          </cell>
        </row>
        <row r="18">
          <cell r="A18">
            <v>221</v>
          </cell>
          <cell r="B18" t="str">
            <v>LIC USO SUELO ALIN N. OFIC COM</v>
          </cell>
          <cell r="C18">
            <v>503.22</v>
          </cell>
        </row>
        <row r="19">
          <cell r="A19">
            <v>229</v>
          </cell>
          <cell r="B19" t="str">
            <v>CONSTANCIAS DE VALOR FISCAL</v>
          </cell>
          <cell r="C19">
            <v>1452</v>
          </cell>
        </row>
        <row r="20">
          <cell r="A20">
            <v>244</v>
          </cell>
          <cell r="B20" t="str">
            <v>EXP DE LIC O PERM P/ ESTAB DE</v>
          </cell>
          <cell r="C20">
            <v>276.43</v>
          </cell>
        </row>
        <row r="21">
          <cell r="A21">
            <v>248</v>
          </cell>
          <cell r="B21" t="str">
            <v>ESTACIONAMIENTO EX. EST. FERRO</v>
          </cell>
          <cell r="C21">
            <v>4672</v>
          </cell>
        </row>
        <row r="22">
          <cell r="A22">
            <v>249</v>
          </cell>
          <cell r="B22" t="str">
            <v>REGUL. PROR.LIC.CONT.75% DER.</v>
          </cell>
          <cell r="C22">
            <v>723.12</v>
          </cell>
        </row>
        <row r="23">
          <cell r="A23">
            <v>253</v>
          </cell>
          <cell r="B23" t="str">
            <v>ESTACIONAMIENTO EMBAJADORAS  (</v>
          </cell>
          <cell r="C23">
            <v>1899</v>
          </cell>
        </row>
        <row r="24">
          <cell r="A24">
            <v>256</v>
          </cell>
          <cell r="B24" t="str">
            <v>POR ALINEAM. N° USO HABIT</v>
          </cell>
          <cell r="C24">
            <v>3633.41</v>
          </cell>
        </row>
        <row r="25">
          <cell r="A25">
            <v>267</v>
          </cell>
          <cell r="B25" t="str">
            <v>CONSTANCIA  DE VERIFICACION PR</v>
          </cell>
          <cell r="C25">
            <v>407.58</v>
          </cell>
        </row>
        <row r="26">
          <cell r="A26">
            <v>274</v>
          </cell>
          <cell r="B26" t="str">
            <v>EXTENSION DE HORARIO</v>
          </cell>
          <cell r="C26">
            <v>1361.2</v>
          </cell>
        </row>
        <row r="27">
          <cell r="A27">
            <v>276</v>
          </cell>
          <cell r="B27" t="str">
            <v>CONSTANCIAS DIRECCION DE TRANS</v>
          </cell>
          <cell r="C27">
            <v>920.88</v>
          </cell>
        </row>
        <row r="28">
          <cell r="A28">
            <v>278</v>
          </cell>
          <cell r="B28" t="str">
            <v>CONSTANCIAS QUE EXPIDAN LAS DE</v>
          </cell>
          <cell r="C28">
            <v>920.88</v>
          </cell>
        </row>
        <row r="29">
          <cell r="A29">
            <v>286</v>
          </cell>
          <cell r="B29" t="str">
            <v>PERMISO SUPLETORIO DE TRANSPOR</v>
          </cell>
          <cell r="C29">
            <v>2037.6</v>
          </cell>
        </row>
        <row r="30">
          <cell r="A30">
            <v>289</v>
          </cell>
          <cell r="B30" t="str">
            <v>CONFORMIDAD PARA QUEMA DE FUEG</v>
          </cell>
          <cell r="C30">
            <v>231.48</v>
          </cell>
        </row>
        <row r="31">
          <cell r="A31">
            <v>291</v>
          </cell>
          <cell r="B31" t="str">
            <v>DICTAMEN DE FACTIBILIDAD PARA</v>
          </cell>
          <cell r="C31">
            <v>407.58</v>
          </cell>
        </row>
        <row r="32">
          <cell r="A32">
            <v>293</v>
          </cell>
          <cell r="B32" t="str">
            <v>SERVICIOS EXTRAORDINARIOS</v>
          </cell>
          <cell r="C32">
            <v>593.78</v>
          </cell>
        </row>
        <row r="33">
          <cell r="A33">
            <v>295</v>
          </cell>
          <cell r="B33" t="str">
            <v>CONSTANCIA DE UBICACION DE PRE</v>
          </cell>
          <cell r="C33">
            <v>617.44000000000005</v>
          </cell>
        </row>
        <row r="34">
          <cell r="A34">
            <v>405</v>
          </cell>
          <cell r="B34" t="str">
            <v>CENTRO DE CONVIVENCIA EL ENCIN</v>
          </cell>
          <cell r="C34">
            <v>632</v>
          </cell>
        </row>
        <row r="35">
          <cell r="A35">
            <v>407</v>
          </cell>
          <cell r="B35" t="str">
            <v>MUSEO MOMIAS</v>
          </cell>
          <cell r="C35">
            <v>89283</v>
          </cell>
        </row>
        <row r="36">
          <cell r="A36">
            <v>408</v>
          </cell>
          <cell r="B36" t="str">
            <v>SALON CULTO A LA MUERTE</v>
          </cell>
          <cell r="C36">
            <v>6810</v>
          </cell>
        </row>
        <row r="37">
          <cell r="A37">
            <v>410</v>
          </cell>
          <cell r="B37" t="str">
            <v>MONUMENTO AL PIPILA</v>
          </cell>
          <cell r="C37">
            <v>1360</v>
          </cell>
        </row>
        <row r="38">
          <cell r="A38">
            <v>411</v>
          </cell>
          <cell r="B38" t="str">
            <v>MERCADO HIDALGO</v>
          </cell>
          <cell r="C38">
            <v>1340</v>
          </cell>
        </row>
        <row r="39">
          <cell r="A39">
            <v>414</v>
          </cell>
          <cell r="B39" t="str">
            <v>OTROS PRODUCTOS</v>
          </cell>
          <cell r="C39">
            <v>17.399999999999999</v>
          </cell>
        </row>
        <row r="40">
          <cell r="A40">
            <v>428</v>
          </cell>
          <cell r="B40" t="str">
            <v>COMERCIANTES SEMIFIJOS</v>
          </cell>
          <cell r="C40">
            <v>880</v>
          </cell>
        </row>
        <row r="41">
          <cell r="A41">
            <v>433</v>
          </cell>
          <cell r="B41" t="str">
            <v>SOBRANTES</v>
          </cell>
          <cell r="C41">
            <v>2.36</v>
          </cell>
        </row>
        <row r="42">
          <cell r="A42">
            <v>437</v>
          </cell>
          <cell r="B42" t="str">
            <v>SANITARIOS MDO. EMBAJADORAS</v>
          </cell>
          <cell r="C42">
            <v>80</v>
          </cell>
        </row>
        <row r="43">
          <cell r="A43">
            <v>438</v>
          </cell>
          <cell r="B43" t="str">
            <v>SANITARIOS MDO. HIDALGO</v>
          </cell>
          <cell r="C43">
            <v>2224</v>
          </cell>
        </row>
        <row r="44">
          <cell r="A44">
            <v>443</v>
          </cell>
          <cell r="B44" t="str">
            <v>SANITARIOS FERROCARRIL</v>
          </cell>
          <cell r="C44">
            <v>1632</v>
          </cell>
        </row>
        <row r="45">
          <cell r="A45">
            <v>445</v>
          </cell>
          <cell r="B45" t="str">
            <v>SANITARIOS MUSEO MOMIAS</v>
          </cell>
          <cell r="C45">
            <v>2513.5</v>
          </cell>
        </row>
        <row r="46">
          <cell r="A46">
            <v>447</v>
          </cell>
          <cell r="B46" t="str">
            <v>LAS CALAS</v>
          </cell>
          <cell r="C46">
            <v>150</v>
          </cell>
        </row>
        <row r="47">
          <cell r="A47">
            <v>451</v>
          </cell>
          <cell r="B47" t="str">
            <v>BODEGAS RASTRO</v>
          </cell>
          <cell r="C47">
            <v>635.66</v>
          </cell>
        </row>
        <row r="48">
          <cell r="A48">
            <v>454</v>
          </cell>
          <cell r="B48" t="str">
            <v>FIESTAS TRADICIONALES</v>
          </cell>
          <cell r="C48">
            <v>852</v>
          </cell>
        </row>
        <row r="49">
          <cell r="A49">
            <v>477</v>
          </cell>
          <cell r="B49" t="str">
            <v>PADRON DIRECTOR RESPONSABLE DE</v>
          </cell>
          <cell r="C49">
            <v>1290</v>
          </cell>
        </row>
        <row r="50">
          <cell r="A50">
            <v>479</v>
          </cell>
          <cell r="B50" t="str">
            <v>COMERCIANTES AMBULANTES</v>
          </cell>
          <cell r="C50">
            <v>868</v>
          </cell>
        </row>
        <row r="51">
          <cell r="A51">
            <v>491</v>
          </cell>
          <cell r="B51" t="str">
            <v>ESTRUCTURAS, CONSTRUCCIONES O</v>
          </cell>
          <cell r="C51">
            <v>32.5</v>
          </cell>
        </row>
        <row r="52">
          <cell r="A52">
            <v>502</v>
          </cell>
          <cell r="B52" t="str">
            <v>RECARGOS OTROS IMPTOS Y DERECH</v>
          </cell>
          <cell r="C52">
            <v>329.24</v>
          </cell>
        </row>
        <row r="53">
          <cell r="A53">
            <v>503</v>
          </cell>
          <cell r="B53" t="str">
            <v>AVISO EXTEMP TRASLACION DE DOM</v>
          </cell>
          <cell r="C53">
            <v>591</v>
          </cell>
        </row>
        <row r="54">
          <cell r="A54">
            <v>504</v>
          </cell>
          <cell r="B54" t="str">
            <v>AVISO EXTEMP TERM DE OBRA</v>
          </cell>
          <cell r="C54">
            <v>2364</v>
          </cell>
        </row>
        <row r="55">
          <cell r="A55">
            <v>505</v>
          </cell>
          <cell r="B55" t="str">
            <v>INF AL REG. DE CONST Y CONSER</v>
          </cell>
          <cell r="C55">
            <v>600</v>
          </cell>
        </row>
        <row r="56">
          <cell r="A56">
            <v>507</v>
          </cell>
          <cell r="B56" t="str">
            <v>INF AL BANDO POLICIA Y BUEN GO</v>
          </cell>
          <cell r="C56">
            <v>550</v>
          </cell>
        </row>
        <row r="57">
          <cell r="A57">
            <v>508</v>
          </cell>
          <cell r="B57" t="str">
            <v>INF LEY DE TRANSITO Y SU REGLA</v>
          </cell>
          <cell r="C57">
            <v>18283.75</v>
          </cell>
        </row>
        <row r="58">
          <cell r="A58">
            <v>509</v>
          </cell>
          <cell r="B58" t="str">
            <v>EXTEMP VERIFICACION AMB VEHICU</v>
          </cell>
          <cell r="C58">
            <v>871.8</v>
          </cell>
        </row>
        <row r="59">
          <cell r="A59">
            <v>536</v>
          </cell>
          <cell r="B59" t="str">
            <v>PADRON DE PROVEEDORES</v>
          </cell>
          <cell r="C59">
            <v>927</v>
          </cell>
        </row>
        <row r="60">
          <cell r="A60">
            <v>860</v>
          </cell>
          <cell r="B60" t="str">
            <v>PROG. ESCOLAR RESIDUOS SOLIDOS</v>
          </cell>
          <cell r="C60">
            <v>28563.46</v>
          </cell>
        </row>
        <row r="61">
          <cell r="A61">
            <v>888</v>
          </cell>
          <cell r="B61" t="str">
            <v>COBROS SIMAPAG</v>
          </cell>
          <cell r="C61">
            <v>1101</v>
          </cell>
        </row>
      </sheetData>
      <sheetData sheetId="177" refreshError="1">
        <row r="1">
          <cell r="A1">
            <v>203</v>
          </cell>
          <cell r="B1" t="str">
            <v>PANTEONES CIUDAD</v>
          </cell>
          <cell r="C1">
            <v>302.88</v>
          </cell>
        </row>
        <row r="2">
          <cell r="A2">
            <v>433</v>
          </cell>
          <cell r="B2" t="str">
            <v>SOBRANTES</v>
          </cell>
          <cell r="C2">
            <v>0.56999999999999995</v>
          </cell>
        </row>
        <row r="3">
          <cell r="A3">
            <v>447</v>
          </cell>
          <cell r="B3" t="str">
            <v>LAS CALAS</v>
          </cell>
          <cell r="C3">
            <v>200</v>
          </cell>
        </row>
        <row r="4">
          <cell r="A4">
            <v>507</v>
          </cell>
          <cell r="B4" t="str">
            <v>INF AL BANDO POLICIA Y BUEN GO</v>
          </cell>
          <cell r="C4">
            <v>2915</v>
          </cell>
        </row>
        <row r="5">
          <cell r="A5">
            <v>508</v>
          </cell>
          <cell r="B5" t="str">
            <v>INF LEY DE TRANSITO Y SU REGLA</v>
          </cell>
          <cell r="C5">
            <v>2392.5500000000002</v>
          </cell>
        </row>
      </sheetData>
      <sheetData sheetId="178" refreshError="1">
        <row r="1">
          <cell r="A1">
            <v>1</v>
          </cell>
          <cell r="B1" t="str">
            <v>IMPTO. PREDIAL URBANO CORRIENT</v>
          </cell>
          <cell r="C1">
            <v>19348.73</v>
          </cell>
        </row>
        <row r="2">
          <cell r="A2">
            <v>2</v>
          </cell>
          <cell r="B2" t="str">
            <v>IMPTO. PREDIAL RUSTICO CORRIEN</v>
          </cell>
          <cell r="C2">
            <v>1267.75</v>
          </cell>
        </row>
        <row r="3">
          <cell r="A3">
            <v>4</v>
          </cell>
          <cell r="B3" t="str">
            <v>RECARGOS 3%</v>
          </cell>
          <cell r="C3">
            <v>10791.47</v>
          </cell>
        </row>
        <row r="4">
          <cell r="A4">
            <v>7</v>
          </cell>
          <cell r="B4" t="str">
            <v>IMPTO. PREDIAL URBANO REZAGO</v>
          </cell>
          <cell r="C4">
            <v>26199.98</v>
          </cell>
        </row>
        <row r="5">
          <cell r="A5">
            <v>8</v>
          </cell>
          <cell r="B5" t="str">
            <v>IMPTO. PREDIAL RUSTICO REZAGO</v>
          </cell>
          <cell r="C5">
            <v>1242</v>
          </cell>
        </row>
        <row r="6">
          <cell r="A6">
            <v>13</v>
          </cell>
          <cell r="B6" t="str">
            <v>HONORARIOS DE COBRANZA</v>
          </cell>
          <cell r="C6">
            <v>2811.66</v>
          </cell>
        </row>
        <row r="7">
          <cell r="A7">
            <v>14</v>
          </cell>
          <cell r="B7" t="str">
            <v>C.O.A. 20%</v>
          </cell>
          <cell r="C7">
            <v>83</v>
          </cell>
        </row>
        <row r="8">
          <cell r="A8">
            <v>103</v>
          </cell>
          <cell r="B8" t="str">
            <v>TRASLACION DE DOMINIO</v>
          </cell>
          <cell r="C8">
            <v>3324.85</v>
          </cell>
        </row>
        <row r="9">
          <cell r="A9">
            <v>104</v>
          </cell>
          <cell r="B9" t="str">
            <v>SOBRE DIVISION Y LOTIFICACION</v>
          </cell>
          <cell r="C9">
            <v>2644.5</v>
          </cell>
        </row>
        <row r="10">
          <cell r="A10">
            <v>200</v>
          </cell>
          <cell r="B10" t="str">
            <v>RASTRO</v>
          </cell>
          <cell r="C10">
            <v>2436.37</v>
          </cell>
        </row>
        <row r="11">
          <cell r="A11">
            <v>203</v>
          </cell>
          <cell r="B11" t="str">
            <v>PANTEONES CIUDAD</v>
          </cell>
          <cell r="C11">
            <v>278.66000000000003</v>
          </cell>
        </row>
        <row r="12">
          <cell r="A12">
            <v>205</v>
          </cell>
          <cell r="B12" t="str">
            <v>ESTACIONAMIENTO MUSEO MOMIAS</v>
          </cell>
          <cell r="C12">
            <v>208</v>
          </cell>
        </row>
        <row r="13">
          <cell r="A13">
            <v>206</v>
          </cell>
          <cell r="B13" t="str">
            <v>ESTACIONAMIENTO MERCADO HIDALG</v>
          </cell>
          <cell r="C13">
            <v>768</v>
          </cell>
        </row>
        <row r="14">
          <cell r="A14">
            <v>211</v>
          </cell>
          <cell r="B14" t="str">
            <v>POR LIC DE REGULARIZACION DE C</v>
          </cell>
          <cell r="C14">
            <v>9611.24</v>
          </cell>
        </row>
        <row r="15">
          <cell r="A15">
            <v>217</v>
          </cell>
          <cell r="B15" t="str">
            <v>ANALISIS DE FAC PARA DIV LOT O</v>
          </cell>
          <cell r="C15">
            <v>1438.86</v>
          </cell>
        </row>
        <row r="16">
          <cell r="A16">
            <v>221</v>
          </cell>
          <cell r="B16" t="str">
            <v>LIC USO SUELO ALIN N. OFIC COM</v>
          </cell>
          <cell r="C16">
            <v>1026.56</v>
          </cell>
        </row>
        <row r="17">
          <cell r="A17">
            <v>229</v>
          </cell>
          <cell r="B17" t="str">
            <v>CONSTANCIAS DE VALOR FISCAL</v>
          </cell>
          <cell r="C17">
            <v>1572.54</v>
          </cell>
        </row>
        <row r="18">
          <cell r="A18">
            <v>244</v>
          </cell>
          <cell r="B18" t="str">
            <v>EXP DE LIC O PERM P/ ESTAB DE</v>
          </cell>
          <cell r="C18">
            <v>1632.72</v>
          </cell>
        </row>
        <row r="19">
          <cell r="A19">
            <v>248</v>
          </cell>
          <cell r="B19" t="str">
            <v>ESTACIONAMIENTO EX. EST. FERRO</v>
          </cell>
          <cell r="C19">
            <v>5173</v>
          </cell>
        </row>
        <row r="20">
          <cell r="A20">
            <v>249</v>
          </cell>
          <cell r="B20" t="str">
            <v>REGUL. PROR.LIC.CONT.75% DER.</v>
          </cell>
          <cell r="C20">
            <v>811.82</v>
          </cell>
        </row>
        <row r="21">
          <cell r="A21">
            <v>253</v>
          </cell>
          <cell r="B21" t="str">
            <v>ESTACIONAMIENTO EMBAJADORAS  (</v>
          </cell>
          <cell r="C21">
            <v>2695</v>
          </cell>
        </row>
        <row r="22">
          <cell r="A22">
            <v>254</v>
          </cell>
          <cell r="B22" t="str">
            <v>POR CERTIF.TERMINO DE OBRA</v>
          </cell>
          <cell r="C22">
            <v>190.34</v>
          </cell>
        </row>
        <row r="23">
          <cell r="A23">
            <v>256</v>
          </cell>
          <cell r="B23" t="str">
            <v>POR ALINEAM. N° USO HABIT</v>
          </cell>
          <cell r="C23">
            <v>11972.6</v>
          </cell>
        </row>
        <row r="24">
          <cell r="A24">
            <v>268</v>
          </cell>
          <cell r="B24" t="str">
            <v>CASA DE LA CULTURA</v>
          </cell>
          <cell r="C24">
            <v>267.95999999999998</v>
          </cell>
        </row>
        <row r="25">
          <cell r="A25">
            <v>274</v>
          </cell>
          <cell r="B25" t="str">
            <v>EXTENSION DE HORARIO</v>
          </cell>
          <cell r="C25">
            <v>1361.2</v>
          </cell>
        </row>
        <row r="26">
          <cell r="A26">
            <v>276</v>
          </cell>
          <cell r="B26" t="str">
            <v>CONSTANCIAS DIRECCION DE TRANS</v>
          </cell>
          <cell r="C26">
            <v>1227.8399999999999</v>
          </cell>
        </row>
        <row r="27">
          <cell r="A27">
            <v>278</v>
          </cell>
          <cell r="B27" t="str">
            <v>CONSTANCIAS QUE EXPIDAN LAS DE</v>
          </cell>
          <cell r="C27">
            <v>767.4</v>
          </cell>
        </row>
        <row r="28">
          <cell r="A28">
            <v>280</v>
          </cell>
          <cell r="B28" t="str">
            <v>SERVICIOS CONTROL CANINO</v>
          </cell>
          <cell r="C28">
            <v>137.58000000000001</v>
          </cell>
        </row>
        <row r="29">
          <cell r="A29">
            <v>295</v>
          </cell>
          <cell r="B29" t="str">
            <v>CONSTANCIA DE UBICACION DE PRE</v>
          </cell>
          <cell r="C29">
            <v>77.180000000000007</v>
          </cell>
        </row>
        <row r="30">
          <cell r="A30">
            <v>405</v>
          </cell>
          <cell r="B30" t="str">
            <v>CENTRO DE CONVIVENCIA EL ENCIN</v>
          </cell>
          <cell r="C30">
            <v>312</v>
          </cell>
        </row>
        <row r="31">
          <cell r="A31">
            <v>407</v>
          </cell>
          <cell r="B31" t="str">
            <v>MUSEO MOMIAS</v>
          </cell>
          <cell r="C31">
            <v>18511</v>
          </cell>
        </row>
        <row r="32">
          <cell r="A32">
            <v>408</v>
          </cell>
          <cell r="B32" t="str">
            <v>SALON CULTO A LA MUERTE</v>
          </cell>
          <cell r="C32">
            <v>1410</v>
          </cell>
        </row>
        <row r="33">
          <cell r="A33">
            <v>410</v>
          </cell>
          <cell r="B33" t="str">
            <v>MONUMENTO AL PIPILA</v>
          </cell>
          <cell r="C33">
            <v>270</v>
          </cell>
        </row>
        <row r="34">
          <cell r="A34">
            <v>411</v>
          </cell>
          <cell r="B34" t="str">
            <v>MERCADO HIDALGO</v>
          </cell>
          <cell r="C34">
            <v>1133</v>
          </cell>
        </row>
        <row r="35">
          <cell r="A35">
            <v>416</v>
          </cell>
          <cell r="B35" t="str">
            <v>MUSEO INTERACTIVO</v>
          </cell>
          <cell r="C35">
            <v>30</v>
          </cell>
        </row>
        <row r="36">
          <cell r="A36">
            <v>428</v>
          </cell>
          <cell r="B36" t="str">
            <v>COMERCIANTES SEMIFIJOS</v>
          </cell>
          <cell r="C36">
            <v>3733.09</v>
          </cell>
        </row>
        <row r="37">
          <cell r="A37">
            <v>429</v>
          </cell>
          <cell r="B37" t="str">
            <v>VTA DE INMUEBLES PROP DEL MPIO</v>
          </cell>
          <cell r="C37">
            <v>90230</v>
          </cell>
        </row>
        <row r="38">
          <cell r="A38">
            <v>433</v>
          </cell>
          <cell r="B38" t="str">
            <v>SOBRANTES</v>
          </cell>
          <cell r="C38">
            <v>2.39</v>
          </cell>
        </row>
        <row r="39">
          <cell r="A39">
            <v>437</v>
          </cell>
          <cell r="B39" t="str">
            <v>SANITARIOS MDO. EMBAJADORAS</v>
          </cell>
          <cell r="C39">
            <v>1412</v>
          </cell>
        </row>
        <row r="40">
          <cell r="A40">
            <v>438</v>
          </cell>
          <cell r="B40" t="str">
            <v>SANITARIOS MDO. HIDALGO</v>
          </cell>
          <cell r="C40">
            <v>1496</v>
          </cell>
        </row>
        <row r="41">
          <cell r="A41">
            <v>439</v>
          </cell>
          <cell r="B41" t="str">
            <v>SANITARIOS JARDIN REFORMA</v>
          </cell>
          <cell r="C41">
            <v>704</v>
          </cell>
        </row>
        <row r="42">
          <cell r="A42">
            <v>443</v>
          </cell>
          <cell r="B42" t="str">
            <v>SANITARIOS FERROCARRIL</v>
          </cell>
          <cell r="C42">
            <v>1744</v>
          </cell>
        </row>
        <row r="43">
          <cell r="A43">
            <v>445</v>
          </cell>
          <cell r="B43" t="str">
            <v>SANITARIOS MUSEO MOMIAS</v>
          </cell>
          <cell r="C43">
            <v>348</v>
          </cell>
        </row>
        <row r="44">
          <cell r="A44">
            <v>470</v>
          </cell>
          <cell r="B44" t="str">
            <v>LOCALES ESTACION</v>
          </cell>
          <cell r="C44">
            <v>1619</v>
          </cell>
        </row>
        <row r="45">
          <cell r="A45">
            <v>477</v>
          </cell>
          <cell r="B45" t="str">
            <v>PADRON DIRECTOR RESPONSABLE DE</v>
          </cell>
          <cell r="C45">
            <v>1290</v>
          </cell>
        </row>
        <row r="46">
          <cell r="A46">
            <v>484</v>
          </cell>
          <cell r="B46" t="str">
            <v>PERMISO PARA ESPECTÁCULOS O CE</v>
          </cell>
          <cell r="C46">
            <v>209</v>
          </cell>
        </row>
        <row r="47">
          <cell r="A47">
            <v>497</v>
          </cell>
          <cell r="B47" t="str">
            <v>CENTRO ADOC</v>
          </cell>
          <cell r="C47">
            <v>600</v>
          </cell>
        </row>
        <row r="48">
          <cell r="A48">
            <v>502</v>
          </cell>
          <cell r="B48" t="str">
            <v>RECARGOS OTROS IMPTOS Y DERECH</v>
          </cell>
          <cell r="C48">
            <v>1751.48</v>
          </cell>
        </row>
        <row r="49">
          <cell r="A49">
            <v>507</v>
          </cell>
          <cell r="B49" t="str">
            <v>INF AL BANDO POLICIA Y BUEN GO</v>
          </cell>
          <cell r="C49">
            <v>300</v>
          </cell>
        </row>
        <row r="50">
          <cell r="A50">
            <v>508</v>
          </cell>
          <cell r="B50" t="str">
            <v>INF LEY DE TRANSITO Y SU REGLA</v>
          </cell>
          <cell r="C50">
            <v>12718</v>
          </cell>
        </row>
        <row r="51">
          <cell r="A51">
            <v>509</v>
          </cell>
          <cell r="B51" t="str">
            <v>EXTEMP VERIFICACION AMB VEHICU</v>
          </cell>
          <cell r="C51">
            <v>1408</v>
          </cell>
        </row>
        <row r="52">
          <cell r="A52">
            <v>740</v>
          </cell>
          <cell r="B52" t="str">
            <v>REMANENTE DE EJERCICIOS ANTERI</v>
          </cell>
          <cell r="C52">
            <v>1006680.53</v>
          </cell>
        </row>
        <row r="53">
          <cell r="A53">
            <v>888</v>
          </cell>
          <cell r="B53" t="str">
            <v>COBROS SIMAPAG</v>
          </cell>
          <cell r="C53">
            <v>3979</v>
          </cell>
        </row>
      </sheetData>
      <sheetData sheetId="179" refreshError="1">
        <row r="1">
          <cell r="A1">
            <v>1</v>
          </cell>
          <cell r="B1" t="str">
            <v>IMPTO. PREDIAL URBANO CORRIENT</v>
          </cell>
          <cell r="C1">
            <v>48954.76</v>
          </cell>
        </row>
        <row r="2">
          <cell r="A2">
            <v>2</v>
          </cell>
          <cell r="B2" t="str">
            <v>IMPTO. PREDIAL RUSTICO CORRIEN</v>
          </cell>
          <cell r="C2">
            <v>2207.52</v>
          </cell>
        </row>
        <row r="3">
          <cell r="A3">
            <v>4</v>
          </cell>
          <cell r="B3" t="str">
            <v>RECARGOS *3%*</v>
          </cell>
          <cell r="C3">
            <v>866.32</v>
          </cell>
        </row>
        <row r="4">
          <cell r="A4">
            <v>7</v>
          </cell>
          <cell r="B4" t="str">
            <v>IMPTO. PREDIAL URBANO REZAGO</v>
          </cell>
          <cell r="C4">
            <v>2332.4299999999998</v>
          </cell>
        </row>
        <row r="5">
          <cell r="A5">
            <v>13</v>
          </cell>
          <cell r="B5" t="str">
            <v>HONORARIOS DE COBRANZA</v>
          </cell>
          <cell r="C5">
            <v>108.94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433</v>
          </cell>
          <cell r="B7" t="str">
            <v>SOBRANTES</v>
          </cell>
          <cell r="C7">
            <v>8.39</v>
          </cell>
        </row>
        <row r="8">
          <cell r="A8">
            <v>447</v>
          </cell>
          <cell r="B8" t="str">
            <v>LAS CALAS</v>
          </cell>
          <cell r="C8">
            <v>700</v>
          </cell>
        </row>
        <row r="9">
          <cell r="A9">
            <v>507</v>
          </cell>
          <cell r="B9" t="str">
            <v>INF AL BANDO POLICIA Y BUEN GO</v>
          </cell>
          <cell r="C9">
            <v>2300</v>
          </cell>
        </row>
        <row r="10">
          <cell r="A10">
            <v>508</v>
          </cell>
          <cell r="B10" t="str">
            <v>INF LEY DE TRANSITO Y SU REGLA</v>
          </cell>
          <cell r="C10">
            <v>1507.05</v>
          </cell>
        </row>
      </sheetData>
      <sheetData sheetId="180" refreshError="1">
        <row r="1">
          <cell r="A1">
            <v>1</v>
          </cell>
          <cell r="B1" t="str">
            <v>IMPTO. PREDIAL URBANO CORRIENT</v>
          </cell>
          <cell r="C1">
            <v>498096.57</v>
          </cell>
        </row>
        <row r="2">
          <cell r="A2">
            <v>2</v>
          </cell>
          <cell r="B2" t="str">
            <v>IMPTO. PREDIAL RUSTICO CORRIEN</v>
          </cell>
          <cell r="C2">
            <v>47537.88</v>
          </cell>
        </row>
        <row r="3">
          <cell r="A3">
            <v>4</v>
          </cell>
          <cell r="B3" t="str">
            <v>RECARGOS *3%*</v>
          </cell>
          <cell r="C3">
            <v>47975.74</v>
          </cell>
        </row>
        <row r="4">
          <cell r="A4">
            <v>7</v>
          </cell>
          <cell r="B4" t="str">
            <v>IMPTO. PREDIAL URBANO REZAGO</v>
          </cell>
          <cell r="C4">
            <v>142098.28</v>
          </cell>
        </row>
        <row r="5">
          <cell r="A5">
            <v>8</v>
          </cell>
          <cell r="B5" t="str">
            <v>IMPTO. PREDIAL RUSTICO REZAGO</v>
          </cell>
          <cell r="C5">
            <v>23620.16</v>
          </cell>
        </row>
        <row r="6">
          <cell r="A6">
            <v>13</v>
          </cell>
          <cell r="B6" t="str">
            <v>HONORARIOS DE COBRANZA</v>
          </cell>
          <cell r="C6">
            <v>14506.95</v>
          </cell>
        </row>
        <row r="7">
          <cell r="A7">
            <v>14</v>
          </cell>
          <cell r="B7" t="str">
            <v>C.O.A.*20%*</v>
          </cell>
          <cell r="C7">
            <v>839</v>
          </cell>
        </row>
        <row r="8">
          <cell r="A8">
            <v>103</v>
          </cell>
          <cell r="B8" t="str">
            <v>TRASLACION DE DOMINIO</v>
          </cell>
          <cell r="C8">
            <v>671.43</v>
          </cell>
        </row>
        <row r="9">
          <cell r="A9">
            <v>104</v>
          </cell>
          <cell r="B9" t="str">
            <v>SOBRE DIVISION Y LOTIFICACION</v>
          </cell>
          <cell r="C9">
            <v>1053.72</v>
          </cell>
        </row>
        <row r="10">
          <cell r="A10">
            <v>109</v>
          </cell>
          <cell r="B10" t="str">
            <v>TEATRO Y CIRCO</v>
          </cell>
          <cell r="C10">
            <v>287.2</v>
          </cell>
        </row>
        <row r="11">
          <cell r="A11">
            <v>200</v>
          </cell>
          <cell r="B11" t="str">
            <v>RASTRO</v>
          </cell>
          <cell r="C11">
            <v>5439.9</v>
          </cell>
        </row>
        <row r="12">
          <cell r="A12">
            <v>205</v>
          </cell>
          <cell r="B12" t="str">
            <v>ESTACIONAMIENTO MUSEO MOMIAS</v>
          </cell>
          <cell r="C12">
            <v>203</v>
          </cell>
        </row>
        <row r="13">
          <cell r="A13">
            <v>206</v>
          </cell>
          <cell r="B13" t="str">
            <v>ESTACIONAMIENTO MERCADO HIDALG</v>
          </cell>
          <cell r="C13">
            <v>704</v>
          </cell>
        </row>
        <row r="14">
          <cell r="A14">
            <v>217</v>
          </cell>
          <cell r="B14" t="str">
            <v>ANALISIS DE FAC PARA DIV LOT O</v>
          </cell>
          <cell r="C14">
            <v>2398.1</v>
          </cell>
        </row>
        <row r="15">
          <cell r="A15">
            <v>219</v>
          </cell>
          <cell r="B15" t="str">
            <v>LIC USO SUELO ALIN N. OFIC HAB</v>
          </cell>
          <cell r="C15">
            <v>7257.96</v>
          </cell>
        </row>
        <row r="16">
          <cell r="A16">
            <v>228</v>
          </cell>
          <cell r="B16" t="str">
            <v>POR PERM EVENT P/ VTA DE BEB A</v>
          </cell>
          <cell r="C16">
            <v>2808.59</v>
          </cell>
        </row>
        <row r="17">
          <cell r="A17">
            <v>229</v>
          </cell>
          <cell r="B17" t="str">
            <v>CONSTANCIAS DE VALOR FISCAL</v>
          </cell>
          <cell r="C17">
            <v>725.77</v>
          </cell>
        </row>
        <row r="18">
          <cell r="A18">
            <v>244</v>
          </cell>
          <cell r="B18" t="str">
            <v>EXP DE LIC O PERM P/ ESTAB DE</v>
          </cell>
          <cell r="C18">
            <v>192.16</v>
          </cell>
        </row>
        <row r="19">
          <cell r="A19">
            <v>248</v>
          </cell>
          <cell r="B19" t="str">
            <v>ESTACIONAMIENTO EX. EST. FERRO</v>
          </cell>
          <cell r="C19">
            <v>1493.87</v>
          </cell>
        </row>
        <row r="20">
          <cell r="A20">
            <v>253</v>
          </cell>
          <cell r="B20" t="str">
            <v>ESTACIONAMIENTO EMBAJADORAS  (</v>
          </cell>
          <cell r="C20">
            <v>1910</v>
          </cell>
        </row>
        <row r="21">
          <cell r="A21">
            <v>254</v>
          </cell>
          <cell r="B21" t="str">
            <v>POR CERTIF.TERMINO DE OBRA</v>
          </cell>
          <cell r="C21">
            <v>236.51</v>
          </cell>
        </row>
        <row r="22">
          <cell r="A22">
            <v>256</v>
          </cell>
          <cell r="B22" t="str">
            <v>POR ALINEAM. N° USO HABIT</v>
          </cell>
          <cell r="C22">
            <v>6353.12</v>
          </cell>
        </row>
        <row r="23">
          <cell r="A23">
            <v>266</v>
          </cell>
          <cell r="B23" t="str">
            <v>DICTAMEN DE FACTIBILIDAD PROTE</v>
          </cell>
          <cell r="C23">
            <v>1222.8</v>
          </cell>
        </row>
        <row r="24">
          <cell r="A24">
            <v>267</v>
          </cell>
          <cell r="B24" t="str">
            <v>CONSTANCIA  DE VERIFICACION PR</v>
          </cell>
          <cell r="C24">
            <v>271.72000000000003</v>
          </cell>
        </row>
        <row r="25">
          <cell r="A25">
            <v>274</v>
          </cell>
          <cell r="B25" t="str">
            <v>EXTENSION DE HORARIO</v>
          </cell>
          <cell r="C25">
            <v>1361.2</v>
          </cell>
        </row>
        <row r="26">
          <cell r="A26">
            <v>276</v>
          </cell>
          <cell r="B26" t="str">
            <v>CONSTANCIAS DIRECCION DE TRANS</v>
          </cell>
          <cell r="C26">
            <v>767.4</v>
          </cell>
        </row>
        <row r="27">
          <cell r="A27">
            <v>278</v>
          </cell>
          <cell r="B27" t="str">
            <v>CONSTANCIAS QUE EXPIDAN LAS DE</v>
          </cell>
          <cell r="C27">
            <v>690.66</v>
          </cell>
        </row>
        <row r="28">
          <cell r="A28">
            <v>280</v>
          </cell>
          <cell r="B28" t="str">
            <v>SERVICIOS CONTROL CANINO</v>
          </cell>
          <cell r="C28">
            <v>229.32</v>
          </cell>
        </row>
        <row r="29">
          <cell r="A29">
            <v>286</v>
          </cell>
          <cell r="B29" t="str">
            <v>PERMISO SUPLETORIO DE TRANSPOR</v>
          </cell>
          <cell r="C29">
            <v>113.2</v>
          </cell>
        </row>
        <row r="30">
          <cell r="A30">
            <v>289</v>
          </cell>
          <cell r="B30" t="str">
            <v>CONFORMIDAD PARA QUEMA DE FUEG</v>
          </cell>
          <cell r="C30">
            <v>231.48</v>
          </cell>
        </row>
        <row r="31">
          <cell r="A31">
            <v>290</v>
          </cell>
          <cell r="B31" t="str">
            <v>DICTAMEN DE SEGURIDAD P SEDENA</v>
          </cell>
          <cell r="C31">
            <v>152.22</v>
          </cell>
        </row>
        <row r="32">
          <cell r="A32">
            <v>293</v>
          </cell>
          <cell r="B32" t="str">
            <v>SERVICIOS EXTRAORDINARIOS</v>
          </cell>
          <cell r="C32">
            <v>593.78</v>
          </cell>
        </row>
        <row r="33">
          <cell r="A33">
            <v>295</v>
          </cell>
          <cell r="B33" t="str">
            <v>CONSTANCIA DE UBICACION DE PRE</v>
          </cell>
          <cell r="C33">
            <v>77.180000000000007</v>
          </cell>
        </row>
        <row r="34">
          <cell r="A34">
            <v>405</v>
          </cell>
          <cell r="B34" t="str">
            <v>CENTRO DE CONVIVENCIA EL ENCIN</v>
          </cell>
          <cell r="C34">
            <v>224</v>
          </cell>
        </row>
        <row r="35">
          <cell r="A35">
            <v>407</v>
          </cell>
          <cell r="B35" t="str">
            <v>MUSEO MOMIAS</v>
          </cell>
          <cell r="C35">
            <v>9101</v>
          </cell>
        </row>
        <row r="36">
          <cell r="A36">
            <v>408</v>
          </cell>
          <cell r="B36" t="str">
            <v>SALON CULTO A LA MUERTE</v>
          </cell>
          <cell r="C36">
            <v>480</v>
          </cell>
        </row>
        <row r="37">
          <cell r="A37">
            <v>410</v>
          </cell>
          <cell r="B37" t="str">
            <v>MONUMENTO AL PIPILA</v>
          </cell>
          <cell r="C37">
            <v>80</v>
          </cell>
        </row>
        <row r="38">
          <cell r="A38">
            <v>411</v>
          </cell>
          <cell r="B38" t="str">
            <v>MERCADO HIDALGO</v>
          </cell>
          <cell r="C38">
            <v>2403</v>
          </cell>
        </row>
        <row r="39">
          <cell r="A39">
            <v>412</v>
          </cell>
          <cell r="B39" t="str">
            <v>MERCADO EMBAJADORAS</v>
          </cell>
          <cell r="C39">
            <v>2027.75</v>
          </cell>
        </row>
        <row r="40">
          <cell r="A40">
            <v>414</v>
          </cell>
          <cell r="B40" t="str">
            <v>OTROS PRODUCTOS</v>
          </cell>
          <cell r="C40">
            <v>321.89999999999998</v>
          </cell>
        </row>
        <row r="41">
          <cell r="A41">
            <v>421</v>
          </cell>
          <cell r="B41" t="str">
            <v>DECLARACIONES, FORMATOS Y AVIS</v>
          </cell>
          <cell r="C41">
            <v>45</v>
          </cell>
        </row>
        <row r="42">
          <cell r="A42">
            <v>428</v>
          </cell>
          <cell r="B42" t="str">
            <v>COMERCIANTES SEMIFIJOS</v>
          </cell>
          <cell r="C42">
            <v>13919.02</v>
          </cell>
        </row>
        <row r="43">
          <cell r="A43">
            <v>429</v>
          </cell>
          <cell r="B43" t="str">
            <v>VTA DE INMUEBLES PROP DEL MPIO</v>
          </cell>
          <cell r="C43">
            <v>4130</v>
          </cell>
        </row>
        <row r="44">
          <cell r="A44">
            <v>433</v>
          </cell>
          <cell r="B44" t="str">
            <v>SOBRANTES</v>
          </cell>
          <cell r="C44">
            <v>40.69</v>
          </cell>
        </row>
        <row r="45">
          <cell r="A45">
            <v>437</v>
          </cell>
          <cell r="B45" t="str">
            <v>SANITARIOS MDO. EMBAJADORAS</v>
          </cell>
          <cell r="C45">
            <v>748</v>
          </cell>
        </row>
        <row r="46">
          <cell r="A46">
            <v>438</v>
          </cell>
          <cell r="B46" t="str">
            <v>SANITARIOS MDO. HIDALGO</v>
          </cell>
          <cell r="C46">
            <v>1276</v>
          </cell>
        </row>
        <row r="47">
          <cell r="A47">
            <v>439</v>
          </cell>
          <cell r="B47" t="str">
            <v>SANITARIOS JARDIN REFORMA</v>
          </cell>
          <cell r="C47">
            <v>468</v>
          </cell>
        </row>
        <row r="48">
          <cell r="A48">
            <v>443</v>
          </cell>
          <cell r="B48" t="str">
            <v>SANITARIOS FERROCARRIL</v>
          </cell>
          <cell r="C48">
            <v>532</v>
          </cell>
        </row>
        <row r="49">
          <cell r="A49">
            <v>445</v>
          </cell>
          <cell r="B49" t="str">
            <v>SANITARIOS MUSEO MOMIAS</v>
          </cell>
          <cell r="C49">
            <v>196</v>
          </cell>
        </row>
        <row r="50">
          <cell r="A50">
            <v>447</v>
          </cell>
          <cell r="B50" t="str">
            <v>LAS CALAS</v>
          </cell>
          <cell r="C50">
            <v>200</v>
          </cell>
        </row>
        <row r="51">
          <cell r="A51">
            <v>472</v>
          </cell>
          <cell r="B51" t="str">
            <v>MERCADO GAVIRA</v>
          </cell>
          <cell r="C51">
            <v>2055</v>
          </cell>
        </row>
        <row r="52">
          <cell r="A52">
            <v>476</v>
          </cell>
          <cell r="B52" t="str">
            <v>PADRON DE PERITOS FISCALES</v>
          </cell>
          <cell r="C52">
            <v>10164</v>
          </cell>
        </row>
        <row r="53">
          <cell r="A53">
            <v>477</v>
          </cell>
          <cell r="B53" t="str">
            <v>PADRON DIRECTOR RESPONSABLE DE</v>
          </cell>
          <cell r="C53">
            <v>2580</v>
          </cell>
        </row>
        <row r="54">
          <cell r="A54">
            <v>482</v>
          </cell>
          <cell r="B54" t="str">
            <v>CALLEJONEADAS</v>
          </cell>
          <cell r="C54">
            <v>309</v>
          </cell>
        </row>
        <row r="55">
          <cell r="A55">
            <v>484</v>
          </cell>
          <cell r="B55" t="str">
            <v>PERMISO PARA ESPECTÁCULOS O CE</v>
          </cell>
          <cell r="C55">
            <v>209</v>
          </cell>
        </row>
        <row r="56">
          <cell r="A56">
            <v>485</v>
          </cell>
          <cell r="B56" t="str">
            <v>SELLADO DE BOLETOS</v>
          </cell>
          <cell r="C56">
            <v>412</v>
          </cell>
        </row>
        <row r="57">
          <cell r="A57">
            <v>491</v>
          </cell>
          <cell r="B57" t="str">
            <v>ESTRUCTURAS, CONSTRUCCIONES O</v>
          </cell>
          <cell r="C57">
            <v>99</v>
          </cell>
        </row>
        <row r="58">
          <cell r="A58">
            <v>493</v>
          </cell>
          <cell r="B58" t="str">
            <v>RENOVACION PERMISO P/ USO VIA</v>
          </cell>
          <cell r="C58">
            <v>450.32</v>
          </cell>
        </row>
        <row r="59">
          <cell r="A59">
            <v>502</v>
          </cell>
          <cell r="B59" t="str">
            <v>RECARGOS OTROS IMPTOS Y DERECH</v>
          </cell>
          <cell r="C59">
            <v>4955.5</v>
          </cell>
        </row>
        <row r="60">
          <cell r="A60">
            <v>506</v>
          </cell>
          <cell r="B60" t="str">
            <v>INFRACCIONES DIRECCION DE FISC</v>
          </cell>
          <cell r="C60">
            <v>1181.5999999999999</v>
          </cell>
        </row>
        <row r="61">
          <cell r="A61">
            <v>507</v>
          </cell>
          <cell r="B61" t="str">
            <v>INF AL BANDO POLICIA Y BUEN GO</v>
          </cell>
          <cell r="C61">
            <v>700</v>
          </cell>
        </row>
        <row r="62">
          <cell r="A62">
            <v>508</v>
          </cell>
          <cell r="B62" t="str">
            <v>INF LEY DE TRANSITO Y SU REGLA</v>
          </cell>
          <cell r="C62">
            <v>11433.93</v>
          </cell>
        </row>
        <row r="63">
          <cell r="A63">
            <v>509</v>
          </cell>
          <cell r="B63" t="str">
            <v>EXTEMP VERIFICACION AMB VEHICU</v>
          </cell>
          <cell r="C63">
            <v>2319</v>
          </cell>
        </row>
        <row r="64">
          <cell r="A64">
            <v>526</v>
          </cell>
          <cell r="B64" t="str">
            <v>RESPUESTA DE AYUNTAMIENTO</v>
          </cell>
          <cell r="C64">
            <v>614</v>
          </cell>
        </row>
        <row r="65">
          <cell r="A65">
            <v>606</v>
          </cell>
          <cell r="B65" t="str">
            <v>FONDO DE FISCALIZACION</v>
          </cell>
          <cell r="C65">
            <v>257328.06</v>
          </cell>
        </row>
        <row r="66">
          <cell r="A66">
            <v>888</v>
          </cell>
          <cell r="B66" t="str">
            <v>COBROS SIMAPAG</v>
          </cell>
          <cell r="C66">
            <v>2634</v>
          </cell>
        </row>
      </sheetData>
      <sheetData sheetId="181" refreshError="1">
        <row r="1">
          <cell r="A1">
            <v>1</v>
          </cell>
          <cell r="B1" t="str">
            <v>IMPTO. PREDIAL URBANO CORRIENT</v>
          </cell>
          <cell r="C1">
            <v>59430.81</v>
          </cell>
        </row>
        <row r="2">
          <cell r="A2">
            <v>4</v>
          </cell>
          <cell r="B2" t="str">
            <v>RECARGOS *3%*</v>
          </cell>
          <cell r="C2">
            <v>16680.05</v>
          </cell>
        </row>
        <row r="3">
          <cell r="A3">
            <v>7</v>
          </cell>
          <cell r="B3" t="str">
            <v>IMPTO. PREDIAL URBANO REZAGO</v>
          </cell>
          <cell r="C3">
            <v>20353.09</v>
          </cell>
        </row>
        <row r="4">
          <cell r="A4">
            <v>13</v>
          </cell>
          <cell r="B4" t="str">
            <v>HONORARIOS DE COBRANZA</v>
          </cell>
          <cell r="C4">
            <v>3927.38</v>
          </cell>
        </row>
        <row r="5">
          <cell r="A5">
            <v>103</v>
          </cell>
          <cell r="B5" t="str">
            <v>TRASLACION DE DOMINIO</v>
          </cell>
          <cell r="C5">
            <v>27329.56</v>
          </cell>
        </row>
        <row r="6">
          <cell r="A6">
            <v>110</v>
          </cell>
          <cell r="B6" t="str">
            <v>ESPECTACULOS PUBLICOS ESPORADI</v>
          </cell>
          <cell r="C6">
            <v>758.45</v>
          </cell>
        </row>
        <row r="7">
          <cell r="A7">
            <v>200</v>
          </cell>
          <cell r="B7" t="str">
            <v>RASTRO</v>
          </cell>
          <cell r="C7">
            <v>3390.62</v>
          </cell>
        </row>
        <row r="8">
          <cell r="A8">
            <v>203</v>
          </cell>
          <cell r="B8" t="str">
            <v>PANTEONES CIUDAD</v>
          </cell>
          <cell r="C8">
            <v>2563.0700000000002</v>
          </cell>
        </row>
        <row r="9">
          <cell r="A9">
            <v>204</v>
          </cell>
          <cell r="B9" t="str">
            <v>PANTEONES COMUNIDADES</v>
          </cell>
          <cell r="C9">
            <v>579.6</v>
          </cell>
        </row>
        <row r="10">
          <cell r="A10">
            <v>205</v>
          </cell>
          <cell r="B10" t="str">
            <v>ESTACIONAMIENTO MUSEO MOMIAS</v>
          </cell>
          <cell r="C10">
            <v>171</v>
          </cell>
        </row>
        <row r="11">
          <cell r="A11">
            <v>206</v>
          </cell>
          <cell r="B11" t="str">
            <v>ESTACIONAMIENTO MERCADO HIDALG</v>
          </cell>
          <cell r="C11">
            <v>896</v>
          </cell>
        </row>
        <row r="12">
          <cell r="A12">
            <v>210</v>
          </cell>
          <cell r="B12" t="str">
            <v>POR LIC. DE CONST. Y AMPLIACIO</v>
          </cell>
          <cell r="C12">
            <v>518.80999999999995</v>
          </cell>
        </row>
        <row r="13">
          <cell r="A13">
            <v>211</v>
          </cell>
          <cell r="B13" t="str">
            <v>POR LIC DE REGULARIZACION DE C</v>
          </cell>
          <cell r="C13">
            <v>1047.33</v>
          </cell>
        </row>
        <row r="14">
          <cell r="A14">
            <v>217</v>
          </cell>
          <cell r="B14" t="str">
            <v>ANALISIS DE FAC PARA DIV LOT O</v>
          </cell>
          <cell r="C14">
            <v>2398.1</v>
          </cell>
        </row>
        <row r="15">
          <cell r="A15">
            <v>221</v>
          </cell>
          <cell r="B15" t="str">
            <v>LIC USO SUELO ALIN N. OFIC COM</v>
          </cell>
          <cell r="C15">
            <v>9176.74</v>
          </cell>
        </row>
        <row r="16">
          <cell r="A16">
            <v>229</v>
          </cell>
          <cell r="B16" t="str">
            <v>CONSTANCIAS DE VALOR FISCAL</v>
          </cell>
          <cell r="C16">
            <v>1451.31</v>
          </cell>
        </row>
        <row r="17">
          <cell r="A17">
            <v>244</v>
          </cell>
          <cell r="B17" t="str">
            <v>EXP DE LIC O PERM P/ ESTAB DE</v>
          </cell>
          <cell r="C17">
            <v>436.47</v>
          </cell>
        </row>
        <row r="18">
          <cell r="A18">
            <v>248</v>
          </cell>
          <cell r="B18" t="str">
            <v>ESTACIONAMIENTO EX. EST. FERRO</v>
          </cell>
          <cell r="C18">
            <v>1021</v>
          </cell>
        </row>
        <row r="19">
          <cell r="A19">
            <v>253</v>
          </cell>
          <cell r="B19" t="str">
            <v>ESTACIONAMIENTO EMBAJADORAS  (</v>
          </cell>
          <cell r="C19">
            <v>2534</v>
          </cell>
        </row>
        <row r="20">
          <cell r="A20">
            <v>256</v>
          </cell>
          <cell r="B20" t="str">
            <v>POR ALINEAM. N° USO HABIT</v>
          </cell>
          <cell r="C20">
            <v>6227.79</v>
          </cell>
        </row>
        <row r="21">
          <cell r="A21">
            <v>267</v>
          </cell>
          <cell r="B21" t="str">
            <v>CONSTANCIA  DE VERIFICACION PR</v>
          </cell>
          <cell r="C21">
            <v>135.86000000000001</v>
          </cell>
        </row>
        <row r="22">
          <cell r="A22">
            <v>268</v>
          </cell>
          <cell r="B22" t="str">
            <v>CASA DE LA CULTURA</v>
          </cell>
          <cell r="C22">
            <v>12951.69</v>
          </cell>
        </row>
        <row r="23">
          <cell r="A23">
            <v>274</v>
          </cell>
          <cell r="B23" t="str">
            <v>EXTENSION DE HORARIO</v>
          </cell>
          <cell r="C23">
            <v>5444.8</v>
          </cell>
        </row>
        <row r="24">
          <cell r="A24">
            <v>276</v>
          </cell>
          <cell r="B24" t="str">
            <v>CONSTANCIAS DIRECCION DE TRANS</v>
          </cell>
          <cell r="C24">
            <v>306.95999999999998</v>
          </cell>
        </row>
        <row r="25">
          <cell r="A25">
            <v>278</v>
          </cell>
          <cell r="B25" t="str">
            <v>CONSTANCIAS QUE EXPIDAN LAS DE</v>
          </cell>
          <cell r="C25">
            <v>1074.3599999999999</v>
          </cell>
        </row>
        <row r="26">
          <cell r="A26">
            <v>284</v>
          </cell>
          <cell r="B26" t="str">
            <v>REVISTA MECANICA SEMESTRAL</v>
          </cell>
          <cell r="C26">
            <v>125.17</v>
          </cell>
        </row>
        <row r="27">
          <cell r="A27">
            <v>286</v>
          </cell>
          <cell r="B27" t="str">
            <v>PERMISO SUPLETORIO DE TRANSPOR</v>
          </cell>
          <cell r="C27">
            <v>294.32</v>
          </cell>
        </row>
        <row r="28">
          <cell r="A28">
            <v>295</v>
          </cell>
          <cell r="B28" t="str">
            <v>CONSTANCIA DE UBICACION DE PRE</v>
          </cell>
          <cell r="C28">
            <v>77.180000000000007</v>
          </cell>
        </row>
        <row r="29">
          <cell r="A29">
            <v>405</v>
          </cell>
          <cell r="B29" t="str">
            <v>CENTRO DE CONVIVENCIA EL ENCIN</v>
          </cell>
          <cell r="C29">
            <v>416</v>
          </cell>
        </row>
        <row r="30">
          <cell r="A30">
            <v>407</v>
          </cell>
          <cell r="B30" t="str">
            <v>MUSEO MOMIAS</v>
          </cell>
          <cell r="C30">
            <v>32825</v>
          </cell>
        </row>
        <row r="31">
          <cell r="A31">
            <v>408</v>
          </cell>
          <cell r="B31" t="str">
            <v>SALON CULTO A LA MUERTE</v>
          </cell>
          <cell r="C31">
            <v>1665</v>
          </cell>
        </row>
        <row r="32">
          <cell r="A32">
            <v>410</v>
          </cell>
          <cell r="B32" t="str">
            <v>MONUMENTO AL PIPILA</v>
          </cell>
          <cell r="C32">
            <v>390</v>
          </cell>
        </row>
        <row r="33">
          <cell r="A33">
            <v>411</v>
          </cell>
          <cell r="B33" t="str">
            <v>MERCADO HIDALGO</v>
          </cell>
          <cell r="C33">
            <v>515</v>
          </cell>
        </row>
        <row r="34">
          <cell r="A34">
            <v>412</v>
          </cell>
          <cell r="B34" t="str">
            <v>MERCADO EMBAJADORAS</v>
          </cell>
          <cell r="C34">
            <v>4331.59</v>
          </cell>
        </row>
        <row r="35">
          <cell r="A35">
            <v>414</v>
          </cell>
          <cell r="B35" t="str">
            <v>OTROS PRODUCTOS</v>
          </cell>
          <cell r="C35">
            <v>62</v>
          </cell>
        </row>
        <row r="36">
          <cell r="A36">
            <v>421</v>
          </cell>
          <cell r="B36" t="str">
            <v>DECLARACIONES, FORMATOS Y AVIS</v>
          </cell>
          <cell r="C36">
            <v>18</v>
          </cell>
        </row>
        <row r="37">
          <cell r="A37">
            <v>428</v>
          </cell>
          <cell r="B37" t="str">
            <v>COMERCIANTES SEMIFIJOS</v>
          </cell>
          <cell r="C37">
            <v>6583.82</v>
          </cell>
        </row>
        <row r="38">
          <cell r="A38">
            <v>431</v>
          </cell>
          <cell r="B38" t="str">
            <v>LOCALES MERCADO EMBAJADORAS</v>
          </cell>
          <cell r="C38">
            <v>7081.14</v>
          </cell>
        </row>
        <row r="39">
          <cell r="A39">
            <v>433</v>
          </cell>
          <cell r="B39" t="str">
            <v>SOBRANTES</v>
          </cell>
          <cell r="C39">
            <v>10.89</v>
          </cell>
        </row>
        <row r="40">
          <cell r="A40">
            <v>437</v>
          </cell>
          <cell r="B40" t="str">
            <v>SANITARIOS MDO. EMBAJADORAS</v>
          </cell>
          <cell r="C40">
            <v>868</v>
          </cell>
        </row>
        <row r="41">
          <cell r="A41">
            <v>438</v>
          </cell>
          <cell r="B41" t="str">
            <v>SANITARIOS MDO. HIDALGO</v>
          </cell>
          <cell r="C41">
            <v>1412</v>
          </cell>
        </row>
        <row r="42">
          <cell r="A42">
            <v>439</v>
          </cell>
          <cell r="B42" t="str">
            <v>SANITARIOS JARDIN REFORMA</v>
          </cell>
          <cell r="C42">
            <v>380</v>
          </cell>
        </row>
        <row r="43">
          <cell r="A43">
            <v>443</v>
          </cell>
          <cell r="B43" t="str">
            <v>SANITARIOS FERROCARRIL</v>
          </cell>
          <cell r="C43">
            <v>1344</v>
          </cell>
        </row>
        <row r="44">
          <cell r="A44">
            <v>445</v>
          </cell>
          <cell r="B44" t="str">
            <v>SANITARIOS MUSEO MOMIAS</v>
          </cell>
          <cell r="C44">
            <v>468</v>
          </cell>
        </row>
        <row r="45">
          <cell r="A45">
            <v>447</v>
          </cell>
          <cell r="B45" t="str">
            <v>LAS CALAS</v>
          </cell>
          <cell r="C45">
            <v>400</v>
          </cell>
        </row>
        <row r="46">
          <cell r="A46">
            <v>457</v>
          </cell>
          <cell r="B46" t="str">
            <v>CASETAS DE  REVISTAS</v>
          </cell>
          <cell r="C46">
            <v>184</v>
          </cell>
        </row>
        <row r="47">
          <cell r="A47">
            <v>463</v>
          </cell>
          <cell r="B47" t="str">
            <v>SALIDA DE GRUAS</v>
          </cell>
          <cell r="C47">
            <v>228</v>
          </cell>
        </row>
        <row r="48">
          <cell r="A48">
            <v>472</v>
          </cell>
          <cell r="B48" t="str">
            <v>MERCADO GAVIRA</v>
          </cell>
          <cell r="C48">
            <v>685</v>
          </cell>
        </row>
        <row r="49">
          <cell r="A49">
            <v>477</v>
          </cell>
          <cell r="B49" t="str">
            <v>PADRON DIRECTOR RESPONSABLE DE</v>
          </cell>
          <cell r="C49">
            <v>1290</v>
          </cell>
        </row>
        <row r="50">
          <cell r="A50">
            <v>479</v>
          </cell>
          <cell r="B50" t="str">
            <v>COMERCIANTES AMBULANTES</v>
          </cell>
          <cell r="C50">
            <v>336</v>
          </cell>
        </row>
        <row r="51">
          <cell r="A51">
            <v>482</v>
          </cell>
          <cell r="B51" t="str">
            <v>CALLEJONEADAS</v>
          </cell>
          <cell r="C51">
            <v>618</v>
          </cell>
        </row>
        <row r="52">
          <cell r="A52">
            <v>484</v>
          </cell>
          <cell r="B52" t="str">
            <v>PERMISO PARA ESPECTÁCULOS O CE</v>
          </cell>
          <cell r="C52">
            <v>1672</v>
          </cell>
        </row>
        <row r="53">
          <cell r="A53">
            <v>497</v>
          </cell>
          <cell r="B53" t="str">
            <v>CENTRO ADOC</v>
          </cell>
          <cell r="C53">
            <v>600</v>
          </cell>
        </row>
        <row r="54">
          <cell r="A54">
            <v>502</v>
          </cell>
          <cell r="B54" t="str">
            <v>RECARGOS OTROS IMPTOS Y DERECH</v>
          </cell>
          <cell r="C54">
            <v>3976.59</v>
          </cell>
        </row>
        <row r="55">
          <cell r="A55">
            <v>507</v>
          </cell>
          <cell r="B55" t="str">
            <v>INF AL BANDO POLICIA Y BUEN GO</v>
          </cell>
          <cell r="C55">
            <v>1030</v>
          </cell>
        </row>
        <row r="56">
          <cell r="A56">
            <v>508</v>
          </cell>
          <cell r="B56" t="str">
            <v>INF LEY DE TRANSITO Y SU REGLA</v>
          </cell>
          <cell r="C56">
            <v>7194.5</v>
          </cell>
        </row>
        <row r="57">
          <cell r="A57">
            <v>509</v>
          </cell>
          <cell r="B57" t="str">
            <v>EXTEMP VERIFICACION AMB VEHICU</v>
          </cell>
          <cell r="C57">
            <v>1476</v>
          </cell>
        </row>
        <row r="58">
          <cell r="A58">
            <v>606</v>
          </cell>
          <cell r="B58" t="str">
            <v>FONDO DE FISCALIZACION</v>
          </cell>
          <cell r="C58">
            <v>257328.06</v>
          </cell>
        </row>
        <row r="59">
          <cell r="A59">
            <v>888</v>
          </cell>
          <cell r="B59" t="str">
            <v>COBROS SIMAPAG</v>
          </cell>
          <cell r="C59">
            <v>1652</v>
          </cell>
        </row>
      </sheetData>
      <sheetData sheetId="182" refreshError="1">
        <row r="1">
          <cell r="A1">
            <v>1</v>
          </cell>
          <cell r="B1" t="str">
            <v>IMPTO. PREDIAL URBANO CORRIENT</v>
          </cell>
          <cell r="C1">
            <v>105112.83</v>
          </cell>
        </row>
        <row r="2">
          <cell r="A2">
            <v>2</v>
          </cell>
          <cell r="B2" t="str">
            <v>IMPTO. PREDIAL RUSTICO CORRIEN</v>
          </cell>
          <cell r="C2">
            <v>8875.16</v>
          </cell>
        </row>
        <row r="3">
          <cell r="A3">
            <v>4</v>
          </cell>
          <cell r="B3" t="str">
            <v>RECARGOS *3%*</v>
          </cell>
          <cell r="C3">
            <v>20288.3</v>
          </cell>
        </row>
        <row r="4">
          <cell r="A4">
            <v>7</v>
          </cell>
          <cell r="B4" t="str">
            <v>IMPTO. PREDIAL URBANO REZAGO</v>
          </cell>
          <cell r="C4">
            <v>46393.72</v>
          </cell>
        </row>
        <row r="5">
          <cell r="A5">
            <v>8</v>
          </cell>
          <cell r="B5" t="str">
            <v>IMPTO. PREDIAL RUSTICO REZAGO</v>
          </cell>
          <cell r="C5">
            <v>3036.58</v>
          </cell>
        </row>
        <row r="6">
          <cell r="A6">
            <v>13</v>
          </cell>
          <cell r="B6" t="str">
            <v>HONORARIOS DE COBRANZA</v>
          </cell>
          <cell r="C6">
            <v>6692.06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3232.58</v>
          </cell>
        </row>
        <row r="9">
          <cell r="A9">
            <v>104</v>
          </cell>
          <cell r="B9" t="str">
            <v>SOBRE DIVISION Y LOTIFICACION</v>
          </cell>
          <cell r="C9">
            <v>7759.79</v>
          </cell>
        </row>
        <row r="10">
          <cell r="A10">
            <v>107</v>
          </cell>
          <cell r="B10" t="str">
            <v>VIDEO JUEGOS Y FUT-BOLITOS</v>
          </cell>
          <cell r="C10">
            <v>178</v>
          </cell>
        </row>
        <row r="11">
          <cell r="A11">
            <v>200</v>
          </cell>
          <cell r="B11" t="str">
            <v>RASTRO</v>
          </cell>
          <cell r="C11">
            <v>3565.77</v>
          </cell>
        </row>
        <row r="12">
          <cell r="A12">
            <v>203</v>
          </cell>
          <cell r="B12" t="str">
            <v>PANTEONES CIUDAD</v>
          </cell>
          <cell r="C12">
            <v>2782.23</v>
          </cell>
        </row>
        <row r="13">
          <cell r="A13">
            <v>204</v>
          </cell>
          <cell r="B13" t="str">
            <v>PANTEONES COMUNIDADES</v>
          </cell>
          <cell r="C13">
            <v>1403.87</v>
          </cell>
        </row>
        <row r="14">
          <cell r="A14">
            <v>205</v>
          </cell>
          <cell r="B14" t="str">
            <v>ESTACIONAMIENTO MUSEO MOMIAS</v>
          </cell>
          <cell r="C14">
            <v>162</v>
          </cell>
        </row>
        <row r="15">
          <cell r="A15">
            <v>206</v>
          </cell>
          <cell r="B15" t="str">
            <v>ESTACIONAMIENTO MERCADO HIDALG</v>
          </cell>
          <cell r="C15">
            <v>976</v>
          </cell>
        </row>
        <row r="16">
          <cell r="A16">
            <v>210</v>
          </cell>
          <cell r="B16" t="str">
            <v>POR LIC. DE CONST. Y AMPLIACIO</v>
          </cell>
          <cell r="C16">
            <v>1232.56</v>
          </cell>
        </row>
        <row r="17">
          <cell r="A17">
            <v>211</v>
          </cell>
          <cell r="B17" t="str">
            <v>POR LIC DE REGULARIZACION DE C</v>
          </cell>
          <cell r="C17">
            <v>251.98</v>
          </cell>
        </row>
        <row r="18">
          <cell r="A18">
            <v>217</v>
          </cell>
          <cell r="B18" t="str">
            <v>ANALISIS DE FAC PARA DIV LOT O</v>
          </cell>
          <cell r="C18">
            <v>1438.86</v>
          </cell>
        </row>
        <row r="19">
          <cell r="A19">
            <v>221</v>
          </cell>
          <cell r="B19" t="str">
            <v>LIC USO SUELO ALIN N. OFIC COM</v>
          </cell>
          <cell r="C19">
            <v>572.39</v>
          </cell>
        </row>
        <row r="20">
          <cell r="A20">
            <v>227</v>
          </cell>
          <cell r="B20" t="str">
            <v>AVALUOS PRACT POR TESORERIA</v>
          </cell>
          <cell r="C20">
            <v>256</v>
          </cell>
        </row>
        <row r="21">
          <cell r="A21">
            <v>228</v>
          </cell>
          <cell r="B21" t="str">
            <v>POR PERM EVENT P/ VTA DE BEB A</v>
          </cell>
          <cell r="C21">
            <v>5617.18</v>
          </cell>
        </row>
        <row r="22">
          <cell r="A22">
            <v>229</v>
          </cell>
          <cell r="B22" t="str">
            <v>CONSTANCIAS DE VALOR FISCAL</v>
          </cell>
          <cell r="C22">
            <v>1451.77</v>
          </cell>
        </row>
        <row r="23">
          <cell r="A23">
            <v>244</v>
          </cell>
          <cell r="B23" t="str">
            <v>EXP DE LIC O PERM P/ ESTAB DE</v>
          </cell>
          <cell r="C23">
            <v>64.66</v>
          </cell>
        </row>
        <row r="24">
          <cell r="A24">
            <v>248</v>
          </cell>
          <cell r="B24" t="str">
            <v>ESTACIONAMIENTO EX. EST. FERRO</v>
          </cell>
          <cell r="C24">
            <v>1468</v>
          </cell>
        </row>
        <row r="25">
          <cell r="A25">
            <v>249</v>
          </cell>
          <cell r="B25" t="str">
            <v>REGUL. PROR.LIC.CONT.75% DER.</v>
          </cell>
          <cell r="C25">
            <v>338.85</v>
          </cell>
        </row>
        <row r="26">
          <cell r="A26">
            <v>252</v>
          </cell>
          <cell r="B26" t="str">
            <v>RESOLUCION DE IMPACTO AMBIENTA</v>
          </cell>
          <cell r="C26">
            <v>1113.3599999999999</v>
          </cell>
        </row>
        <row r="27">
          <cell r="A27">
            <v>253</v>
          </cell>
          <cell r="B27" t="str">
            <v>ESTACIONAMIENTO EMBAJADORAS  (</v>
          </cell>
          <cell r="C27">
            <v>2015</v>
          </cell>
        </row>
        <row r="28">
          <cell r="A28">
            <v>256</v>
          </cell>
          <cell r="B28" t="str">
            <v>POR ALINEAM. N° USO HABIT</v>
          </cell>
          <cell r="C28">
            <v>11652.77</v>
          </cell>
        </row>
        <row r="29">
          <cell r="A29">
            <v>266</v>
          </cell>
          <cell r="B29" t="str">
            <v>DICTAMEN DE FACTIBILIDAD PROTE</v>
          </cell>
          <cell r="C29">
            <v>1222.8</v>
          </cell>
        </row>
        <row r="30">
          <cell r="A30">
            <v>268</v>
          </cell>
          <cell r="B30" t="str">
            <v>CASA DE LA CULTURA</v>
          </cell>
          <cell r="C30">
            <v>17507.16</v>
          </cell>
        </row>
        <row r="31">
          <cell r="A31">
            <v>269</v>
          </cell>
          <cell r="B31" t="str">
            <v>PADRON DE CONTRATISTAS</v>
          </cell>
          <cell r="C31">
            <v>1452</v>
          </cell>
        </row>
        <row r="32">
          <cell r="A32">
            <v>273</v>
          </cell>
          <cell r="B32" t="str">
            <v>PENSION EST. JARDIN EMBAJADORA</v>
          </cell>
          <cell r="C32">
            <v>1419.6</v>
          </cell>
        </row>
        <row r="33">
          <cell r="A33">
            <v>274</v>
          </cell>
          <cell r="B33" t="str">
            <v>EXTENSION DE HORARIO</v>
          </cell>
          <cell r="C33">
            <v>2722.4</v>
          </cell>
        </row>
        <row r="34">
          <cell r="A34">
            <v>275</v>
          </cell>
          <cell r="B34" t="str">
            <v>CONSTANCIAS DIRECCION DE ECOLO</v>
          </cell>
          <cell r="C34">
            <v>76.739999999999995</v>
          </cell>
        </row>
        <row r="35">
          <cell r="A35">
            <v>276</v>
          </cell>
          <cell r="B35" t="str">
            <v>CONSTANCIAS DIRECCION DE TRANS</v>
          </cell>
          <cell r="C35">
            <v>1074.3599999999999</v>
          </cell>
        </row>
        <row r="36">
          <cell r="A36">
            <v>278</v>
          </cell>
          <cell r="B36" t="str">
            <v>CONSTANCIAS QUE EXPIDAN LAS DE</v>
          </cell>
          <cell r="C36">
            <v>1918.5</v>
          </cell>
        </row>
        <row r="37">
          <cell r="A37">
            <v>280</v>
          </cell>
          <cell r="B37" t="str">
            <v>SERVICIOS CONTROL CANINO</v>
          </cell>
          <cell r="C37">
            <v>458.6</v>
          </cell>
        </row>
        <row r="38">
          <cell r="A38">
            <v>282</v>
          </cell>
          <cell r="B38" t="str">
            <v>PERMISO EXTRAORDINARIO</v>
          </cell>
          <cell r="C38">
            <v>2273.92</v>
          </cell>
        </row>
        <row r="39">
          <cell r="A39">
            <v>291</v>
          </cell>
          <cell r="B39" t="str">
            <v>DICTAMEN DE FACTIBILIDAD PARA</v>
          </cell>
          <cell r="C39">
            <v>1358.6</v>
          </cell>
        </row>
        <row r="40">
          <cell r="A40">
            <v>295</v>
          </cell>
          <cell r="B40" t="str">
            <v>CONSTANCIA DE UBICACION DE PRE</v>
          </cell>
          <cell r="C40">
            <v>154.36000000000001</v>
          </cell>
        </row>
        <row r="41">
          <cell r="A41">
            <v>400</v>
          </cell>
          <cell r="B41" t="str">
            <v>LOCALES PRESA DE LA OLLA</v>
          </cell>
          <cell r="C41">
            <v>1228</v>
          </cell>
        </row>
        <row r="42">
          <cell r="A42">
            <v>405</v>
          </cell>
          <cell r="B42" t="str">
            <v>CENTRO DE CONVIVENCIA EL ENCIN</v>
          </cell>
          <cell r="C42">
            <v>237</v>
          </cell>
        </row>
        <row r="43">
          <cell r="A43">
            <v>407</v>
          </cell>
          <cell r="B43" t="str">
            <v>MUSEO MOMIAS</v>
          </cell>
          <cell r="C43">
            <v>16066</v>
          </cell>
        </row>
        <row r="44">
          <cell r="A44">
            <v>408</v>
          </cell>
          <cell r="B44" t="str">
            <v>SALON CULTO A LA MUERTE</v>
          </cell>
          <cell r="C44">
            <v>495</v>
          </cell>
        </row>
        <row r="45">
          <cell r="A45">
            <v>410</v>
          </cell>
          <cell r="B45" t="str">
            <v>MONUMENTO AL PIPILA</v>
          </cell>
          <cell r="C45">
            <v>560</v>
          </cell>
        </row>
        <row r="46">
          <cell r="A46">
            <v>411</v>
          </cell>
          <cell r="B46" t="str">
            <v>MERCADO HIDALGO</v>
          </cell>
          <cell r="C46">
            <v>3741.43</v>
          </cell>
        </row>
        <row r="47">
          <cell r="A47">
            <v>412</v>
          </cell>
          <cell r="B47" t="str">
            <v>MERCADO EMBAJADORAS</v>
          </cell>
          <cell r="C47">
            <v>1510.83</v>
          </cell>
        </row>
        <row r="48">
          <cell r="A48">
            <v>414</v>
          </cell>
          <cell r="B48" t="str">
            <v>OTROS PRODUCTOS</v>
          </cell>
          <cell r="C48">
            <v>259.39999999999998</v>
          </cell>
        </row>
        <row r="49">
          <cell r="A49">
            <v>421</v>
          </cell>
          <cell r="B49" t="str">
            <v>DECLARACIONES, FORMATOS Y AVIS</v>
          </cell>
          <cell r="C49">
            <v>27</v>
          </cell>
        </row>
        <row r="50">
          <cell r="A50">
            <v>428</v>
          </cell>
          <cell r="B50" t="str">
            <v>COMERCIANTES SEMIFIJOS</v>
          </cell>
          <cell r="C50">
            <v>19361.32</v>
          </cell>
        </row>
        <row r="51">
          <cell r="A51">
            <v>429</v>
          </cell>
          <cell r="B51" t="str">
            <v>VTA DE INMUEBLES PROP DEL MPIO</v>
          </cell>
          <cell r="C51">
            <v>422284</v>
          </cell>
        </row>
        <row r="52">
          <cell r="A52">
            <v>433</v>
          </cell>
          <cell r="B52" t="str">
            <v>SOBRANTES</v>
          </cell>
          <cell r="C52">
            <v>14.31</v>
          </cell>
        </row>
        <row r="53">
          <cell r="A53">
            <v>437</v>
          </cell>
          <cell r="B53" t="str">
            <v>SANITARIOS MDO. EMBAJADORAS</v>
          </cell>
          <cell r="C53">
            <v>756</v>
          </cell>
        </row>
        <row r="54">
          <cell r="A54">
            <v>438</v>
          </cell>
          <cell r="B54" t="str">
            <v>SANITARIOS MDO. HIDALGO</v>
          </cell>
          <cell r="C54">
            <v>728</v>
          </cell>
        </row>
        <row r="55">
          <cell r="A55">
            <v>439</v>
          </cell>
          <cell r="B55" t="str">
            <v>SANITARIOS JARDIN REFORMA</v>
          </cell>
          <cell r="C55">
            <v>592</v>
          </cell>
        </row>
        <row r="56">
          <cell r="A56">
            <v>443</v>
          </cell>
          <cell r="B56" t="str">
            <v>SANITARIOS FERROCARRIL</v>
          </cell>
          <cell r="C56">
            <v>868</v>
          </cell>
        </row>
        <row r="57">
          <cell r="A57">
            <v>445</v>
          </cell>
          <cell r="B57" t="str">
            <v>SANITARIOS MUSEO MOMIAS</v>
          </cell>
          <cell r="C57">
            <v>336</v>
          </cell>
        </row>
        <row r="58">
          <cell r="A58">
            <v>454</v>
          </cell>
          <cell r="B58" t="str">
            <v>FIESTAS TRADICIONALES</v>
          </cell>
          <cell r="C58">
            <v>9714</v>
          </cell>
        </row>
        <row r="59">
          <cell r="A59">
            <v>456</v>
          </cell>
          <cell r="B59" t="str">
            <v>JUEGOS MECANICOS</v>
          </cell>
          <cell r="C59">
            <v>6776</v>
          </cell>
        </row>
        <row r="60">
          <cell r="A60">
            <v>470</v>
          </cell>
          <cell r="B60" t="str">
            <v>LOCALES ESTACION</v>
          </cell>
          <cell r="C60">
            <v>287</v>
          </cell>
        </row>
        <row r="61">
          <cell r="A61">
            <v>481</v>
          </cell>
          <cell r="B61" t="str">
            <v>REPARTO DE VOLANTES</v>
          </cell>
          <cell r="C61">
            <v>177</v>
          </cell>
        </row>
        <row r="62">
          <cell r="A62">
            <v>482</v>
          </cell>
          <cell r="B62" t="str">
            <v>CALLEJONEADAS</v>
          </cell>
          <cell r="C62">
            <v>30178.23</v>
          </cell>
        </row>
        <row r="63">
          <cell r="A63">
            <v>484</v>
          </cell>
          <cell r="B63" t="str">
            <v>PERMISO PARA ESPECTÁCULOS O CE</v>
          </cell>
          <cell r="C63">
            <v>3135</v>
          </cell>
        </row>
        <row r="64">
          <cell r="A64">
            <v>485</v>
          </cell>
          <cell r="B64" t="str">
            <v>SELLADO DE BOLETOS</v>
          </cell>
          <cell r="C64">
            <v>2025</v>
          </cell>
        </row>
        <row r="65">
          <cell r="A65">
            <v>491</v>
          </cell>
          <cell r="B65" t="str">
            <v>ESTRUCTURAS, CONSTRUCCIONES O</v>
          </cell>
          <cell r="C65">
            <v>99</v>
          </cell>
        </row>
        <row r="66">
          <cell r="A66">
            <v>493</v>
          </cell>
          <cell r="B66" t="str">
            <v>RENOVACION PERMISO P/ USO VIA</v>
          </cell>
          <cell r="C66">
            <v>450.32</v>
          </cell>
        </row>
        <row r="67">
          <cell r="A67">
            <v>502</v>
          </cell>
          <cell r="B67" t="str">
            <v>RECARGOS OTROS IMPTOS Y DERECH</v>
          </cell>
          <cell r="C67">
            <v>4932.58</v>
          </cell>
        </row>
        <row r="68">
          <cell r="A68">
            <v>503</v>
          </cell>
          <cell r="B68" t="str">
            <v>AVISO EXTEMP TRASLACION DE DOM</v>
          </cell>
          <cell r="C68">
            <v>886.5</v>
          </cell>
        </row>
        <row r="69">
          <cell r="A69">
            <v>504</v>
          </cell>
          <cell r="B69" t="str">
            <v>AVISO EXTEMP TERM DE OBRA</v>
          </cell>
          <cell r="C69">
            <v>148.5</v>
          </cell>
        </row>
        <row r="70">
          <cell r="A70">
            <v>505</v>
          </cell>
          <cell r="B70" t="str">
            <v>INF AL REG. DE CONST Y CONSER</v>
          </cell>
          <cell r="C70">
            <v>3373</v>
          </cell>
        </row>
        <row r="71">
          <cell r="A71">
            <v>507</v>
          </cell>
          <cell r="B71" t="str">
            <v>INF AL BANDO POLICIA Y BUEN GO</v>
          </cell>
          <cell r="C71">
            <v>910</v>
          </cell>
        </row>
        <row r="72">
          <cell r="A72">
            <v>508</v>
          </cell>
          <cell r="B72" t="str">
            <v>INF LEY DE TRANSITO Y SU REGLA</v>
          </cell>
          <cell r="C72">
            <v>12124.5</v>
          </cell>
        </row>
        <row r="73">
          <cell r="A73">
            <v>509</v>
          </cell>
          <cell r="B73" t="str">
            <v>EXTEMP VERIFICACION AMB VEHICU</v>
          </cell>
          <cell r="C73">
            <v>3446</v>
          </cell>
        </row>
        <row r="74">
          <cell r="A74">
            <v>536</v>
          </cell>
          <cell r="B74" t="str">
            <v>PADRON DE PROVEEDORES</v>
          </cell>
          <cell r="C74">
            <v>618</v>
          </cell>
        </row>
        <row r="75">
          <cell r="A75">
            <v>606</v>
          </cell>
          <cell r="B75" t="str">
            <v>FONDO DE FISCALIZACION</v>
          </cell>
          <cell r="C75">
            <v>257328.06</v>
          </cell>
        </row>
        <row r="76">
          <cell r="A76">
            <v>888</v>
          </cell>
          <cell r="B76" t="str">
            <v>COBROS SIMAPAG</v>
          </cell>
          <cell r="C76">
            <v>1885</v>
          </cell>
        </row>
      </sheetData>
      <sheetData sheetId="183" refreshError="1">
        <row r="1">
          <cell r="A1">
            <v>1</v>
          </cell>
          <cell r="B1" t="str">
            <v>IMPTO. PREDIAL URBANO CORRIENT</v>
          </cell>
          <cell r="C1">
            <v>55298.18</v>
          </cell>
        </row>
        <row r="2">
          <cell r="A2">
            <v>2</v>
          </cell>
          <cell r="B2" t="str">
            <v>IMPTO. PREDIAL RUSTICO CORRIEN</v>
          </cell>
          <cell r="C2">
            <v>2477.23</v>
          </cell>
        </row>
        <row r="3">
          <cell r="A3">
            <v>4</v>
          </cell>
          <cell r="B3" t="str">
            <v>RECARGOS *3%*</v>
          </cell>
          <cell r="C3">
            <v>9111.94</v>
          </cell>
        </row>
        <row r="4">
          <cell r="A4">
            <v>7</v>
          </cell>
          <cell r="B4" t="str">
            <v>IMPTO. PREDIAL URBANO REZAGO</v>
          </cell>
          <cell r="C4">
            <v>19730.07</v>
          </cell>
        </row>
        <row r="5">
          <cell r="A5">
            <v>8</v>
          </cell>
          <cell r="B5" t="str">
            <v>IMPTO. PREDIAL RUSTICO REZAGO</v>
          </cell>
          <cell r="C5">
            <v>1349.15</v>
          </cell>
        </row>
        <row r="6">
          <cell r="A6">
            <v>13</v>
          </cell>
          <cell r="B6" t="str">
            <v>HONORARIOS DE COBRANZA</v>
          </cell>
          <cell r="C6">
            <v>2364.56</v>
          </cell>
        </row>
        <row r="7">
          <cell r="A7">
            <v>14</v>
          </cell>
          <cell r="B7" t="str">
            <v>C.O.A.*20%*</v>
          </cell>
          <cell r="C7">
            <v>59.5</v>
          </cell>
        </row>
        <row r="8">
          <cell r="A8">
            <v>103</v>
          </cell>
          <cell r="B8" t="str">
            <v>TRASLACION DE DOMINIO</v>
          </cell>
          <cell r="C8">
            <v>4485.13</v>
          </cell>
        </row>
        <row r="9">
          <cell r="A9">
            <v>104</v>
          </cell>
          <cell r="B9" t="str">
            <v>SOBRE DIVISION Y LOTIFICACION</v>
          </cell>
          <cell r="C9">
            <v>2757.18</v>
          </cell>
        </row>
        <row r="10">
          <cell r="A10">
            <v>200</v>
          </cell>
          <cell r="B10" t="str">
            <v>RASTRO</v>
          </cell>
          <cell r="C10">
            <v>4643.97</v>
          </cell>
        </row>
        <row r="11">
          <cell r="A11">
            <v>203</v>
          </cell>
          <cell r="B11" t="str">
            <v>PANTEONES CIUDAD</v>
          </cell>
          <cell r="C11">
            <v>824.27</v>
          </cell>
        </row>
        <row r="12">
          <cell r="A12">
            <v>204</v>
          </cell>
          <cell r="B12" t="str">
            <v>PANTEONES COMUNIDADES</v>
          </cell>
          <cell r="C12">
            <v>869.4</v>
          </cell>
        </row>
        <row r="13">
          <cell r="A13">
            <v>205</v>
          </cell>
          <cell r="B13" t="str">
            <v>ESTACIONAMIENTO MUSEO MOMIAS</v>
          </cell>
          <cell r="C13">
            <v>252</v>
          </cell>
        </row>
        <row r="14">
          <cell r="A14">
            <v>206</v>
          </cell>
          <cell r="B14" t="str">
            <v>ESTACIONAMIENTO MERCADO HIDALG</v>
          </cell>
          <cell r="C14">
            <v>792</v>
          </cell>
        </row>
        <row r="15">
          <cell r="A15">
            <v>221</v>
          </cell>
          <cell r="B15" t="str">
            <v>LIC USO SUELO ALIN N. OFIC COM</v>
          </cell>
          <cell r="C15">
            <v>2526.16</v>
          </cell>
        </row>
        <row r="16">
          <cell r="A16">
            <v>229</v>
          </cell>
          <cell r="B16" t="str">
            <v>CONSTANCIAS DE VALOR FISCAL</v>
          </cell>
          <cell r="C16">
            <v>2133.2800000000002</v>
          </cell>
        </row>
        <row r="17">
          <cell r="A17">
            <v>248</v>
          </cell>
          <cell r="B17" t="str">
            <v>ESTACIONAMIENTO EX. EST. FERRO</v>
          </cell>
          <cell r="C17">
            <v>2786</v>
          </cell>
        </row>
        <row r="18">
          <cell r="A18">
            <v>253</v>
          </cell>
          <cell r="B18" t="str">
            <v>ESTACIONAMIENTO EMBAJADORAS  (</v>
          </cell>
          <cell r="C18">
            <v>1858</v>
          </cell>
        </row>
        <row r="19">
          <cell r="A19">
            <v>256</v>
          </cell>
          <cell r="B19" t="str">
            <v>POR ALINEAM. N° USO HABIT</v>
          </cell>
          <cell r="C19">
            <v>8714.8700000000008</v>
          </cell>
        </row>
        <row r="20">
          <cell r="A20">
            <v>265</v>
          </cell>
          <cell r="B20" t="str">
            <v>DERECHOS POR OTROS SERV. TRANS</v>
          </cell>
          <cell r="C20">
            <v>7064.64</v>
          </cell>
        </row>
        <row r="21">
          <cell r="A21">
            <v>266</v>
          </cell>
          <cell r="B21" t="str">
            <v>DICTAMEN DE FACTIBILIDAD PROTE</v>
          </cell>
          <cell r="C21">
            <v>815.2</v>
          </cell>
        </row>
        <row r="22">
          <cell r="A22">
            <v>272</v>
          </cell>
          <cell r="B22" t="str">
            <v>PENSION EST. EX ESTACION DEL F</v>
          </cell>
          <cell r="C22">
            <v>764.4</v>
          </cell>
        </row>
        <row r="23">
          <cell r="A23">
            <v>275</v>
          </cell>
          <cell r="B23" t="str">
            <v>CONSTANCIAS DIRECCION DE ECOLO</v>
          </cell>
          <cell r="C23">
            <v>76.739999999999995</v>
          </cell>
        </row>
        <row r="24">
          <cell r="A24">
            <v>276</v>
          </cell>
          <cell r="B24" t="str">
            <v>CONSTANCIAS DIRECCION DE TRANS</v>
          </cell>
          <cell r="C24">
            <v>537.17999999999995</v>
          </cell>
        </row>
        <row r="25">
          <cell r="A25">
            <v>278</v>
          </cell>
          <cell r="B25" t="str">
            <v>CONSTANCIAS QUE EXPIDAN LAS DE</v>
          </cell>
          <cell r="C25">
            <v>537.17999999999995</v>
          </cell>
        </row>
        <row r="26">
          <cell r="A26">
            <v>280</v>
          </cell>
          <cell r="B26" t="str">
            <v>SERVICIOS CONTROL CANINO</v>
          </cell>
          <cell r="C26">
            <v>229.32</v>
          </cell>
        </row>
        <row r="27">
          <cell r="A27">
            <v>283</v>
          </cell>
          <cell r="B27" t="str">
            <v>CONSTANCIA DE DESPINTADO</v>
          </cell>
          <cell r="C27">
            <v>41.51</v>
          </cell>
        </row>
        <row r="28">
          <cell r="A28">
            <v>295</v>
          </cell>
          <cell r="B28" t="str">
            <v>CONSTANCIA DE UBICACION DE PRE</v>
          </cell>
          <cell r="C28">
            <v>385.9</v>
          </cell>
        </row>
        <row r="29">
          <cell r="A29">
            <v>405</v>
          </cell>
          <cell r="B29" t="str">
            <v>CENTRO DE CONVIVENCIA EL ENCIN</v>
          </cell>
          <cell r="C29">
            <v>162</v>
          </cell>
        </row>
        <row r="30">
          <cell r="A30">
            <v>407</v>
          </cell>
          <cell r="B30" t="str">
            <v>MUSEO MOMIAS</v>
          </cell>
          <cell r="C30">
            <v>16503</v>
          </cell>
        </row>
        <row r="31">
          <cell r="A31">
            <v>408</v>
          </cell>
          <cell r="B31" t="str">
            <v>SALON CULTO A LA MUERTE</v>
          </cell>
          <cell r="C31">
            <v>915</v>
          </cell>
        </row>
        <row r="32">
          <cell r="A32">
            <v>410</v>
          </cell>
          <cell r="B32" t="str">
            <v>MONUMENTO AL PIPILA</v>
          </cell>
          <cell r="C32">
            <v>260</v>
          </cell>
        </row>
        <row r="33">
          <cell r="A33">
            <v>412</v>
          </cell>
          <cell r="B33" t="str">
            <v>MERCADO EMBAJADORAS</v>
          </cell>
          <cell r="C33">
            <v>4178.45</v>
          </cell>
        </row>
        <row r="34">
          <cell r="A34">
            <v>414</v>
          </cell>
          <cell r="B34" t="str">
            <v>OTROS PRODUCTOS</v>
          </cell>
          <cell r="C34">
            <v>8.6999999999999993</v>
          </cell>
        </row>
        <row r="35">
          <cell r="A35">
            <v>426</v>
          </cell>
          <cell r="B35" t="str">
            <v>AREAS OCUP POR HOT, REST, BARE</v>
          </cell>
          <cell r="C35">
            <v>21882</v>
          </cell>
        </row>
        <row r="36">
          <cell r="A36">
            <v>428</v>
          </cell>
          <cell r="B36" t="str">
            <v>COMERCIANTES SEMIFIJOS</v>
          </cell>
          <cell r="C36">
            <v>5331.12</v>
          </cell>
        </row>
        <row r="37">
          <cell r="A37">
            <v>429</v>
          </cell>
          <cell r="B37" t="str">
            <v>VTA DE INMUEBLES PROP DEL MPIO</v>
          </cell>
          <cell r="C37">
            <v>4130</v>
          </cell>
        </row>
        <row r="38">
          <cell r="A38">
            <v>433</v>
          </cell>
          <cell r="B38" t="str">
            <v>SOBRANTES</v>
          </cell>
          <cell r="C38">
            <v>6.94</v>
          </cell>
        </row>
        <row r="39">
          <cell r="A39">
            <v>437</v>
          </cell>
          <cell r="B39" t="str">
            <v>SANITARIOS MDO. EMBAJADORAS</v>
          </cell>
          <cell r="C39">
            <v>1380</v>
          </cell>
        </row>
        <row r="40">
          <cell r="A40">
            <v>438</v>
          </cell>
          <cell r="B40" t="str">
            <v>SANITARIOS MDO. HIDALGO</v>
          </cell>
          <cell r="C40">
            <v>1556</v>
          </cell>
        </row>
        <row r="41">
          <cell r="A41">
            <v>445</v>
          </cell>
          <cell r="B41" t="str">
            <v>SANITARIOS MUSEO MOMIAS</v>
          </cell>
          <cell r="C41">
            <v>400</v>
          </cell>
        </row>
        <row r="42">
          <cell r="A42">
            <v>447</v>
          </cell>
          <cell r="B42" t="str">
            <v>LAS CALAS</v>
          </cell>
          <cell r="C42">
            <v>100</v>
          </cell>
        </row>
        <row r="43">
          <cell r="A43">
            <v>484</v>
          </cell>
          <cell r="B43" t="str">
            <v>PERMISO PARA ESPECTÁCULOS O CE</v>
          </cell>
          <cell r="C43">
            <v>627</v>
          </cell>
        </row>
        <row r="44">
          <cell r="A44">
            <v>502</v>
          </cell>
          <cell r="B44" t="str">
            <v>RECARGOS OTROS IMPTOS Y DERECH</v>
          </cell>
          <cell r="C44">
            <v>5895.46</v>
          </cell>
        </row>
        <row r="45">
          <cell r="A45">
            <v>506</v>
          </cell>
          <cell r="B45" t="str">
            <v>INFRACCIONES DIRECCION DE FISC</v>
          </cell>
          <cell r="C45">
            <v>23632</v>
          </cell>
        </row>
        <row r="46">
          <cell r="A46">
            <v>507</v>
          </cell>
          <cell r="B46" t="str">
            <v>INF AL BANDO POLICIA Y BUEN GO</v>
          </cell>
          <cell r="C46">
            <v>250</v>
          </cell>
        </row>
        <row r="47">
          <cell r="A47">
            <v>508</v>
          </cell>
          <cell r="B47" t="str">
            <v>INF LEY DE TRANSITO Y SU REGLA</v>
          </cell>
          <cell r="C47">
            <v>10631.05</v>
          </cell>
        </row>
        <row r="48">
          <cell r="A48">
            <v>509</v>
          </cell>
          <cell r="B48" t="str">
            <v>EXTEMP VERIFICACION AMB VEHICU</v>
          </cell>
          <cell r="C48">
            <v>2532</v>
          </cell>
        </row>
        <row r="49">
          <cell r="A49">
            <v>526</v>
          </cell>
          <cell r="B49" t="str">
            <v>RESPUESTA DE AYUNTAMIENTO</v>
          </cell>
          <cell r="C49">
            <v>614</v>
          </cell>
        </row>
        <row r="50">
          <cell r="A50">
            <v>536</v>
          </cell>
          <cell r="B50" t="str">
            <v>PADRON DE PROVEEDORES</v>
          </cell>
          <cell r="C50">
            <v>1236</v>
          </cell>
        </row>
        <row r="51">
          <cell r="A51">
            <v>721</v>
          </cell>
          <cell r="B51" t="str">
            <v>APOYO AL EMPRENDEDOR</v>
          </cell>
          <cell r="C51">
            <v>5940</v>
          </cell>
        </row>
        <row r="52">
          <cell r="A52">
            <v>888</v>
          </cell>
          <cell r="B52" t="str">
            <v>COBROS SIMAPAG</v>
          </cell>
          <cell r="C52">
            <v>3302</v>
          </cell>
        </row>
      </sheetData>
      <sheetData sheetId="184" refreshError="1">
        <row r="1">
          <cell r="A1">
            <v>1</v>
          </cell>
          <cell r="B1" t="str">
            <v>IMPTO. PREDIAL URBANO CORRIENT</v>
          </cell>
          <cell r="C1">
            <v>14004.62</v>
          </cell>
        </row>
        <row r="2">
          <cell r="A2">
            <v>2</v>
          </cell>
          <cell r="B2" t="str">
            <v>IMPTO. PREDIAL RUSTICO CORRIEN</v>
          </cell>
          <cell r="C2">
            <v>3595.74</v>
          </cell>
        </row>
        <row r="3">
          <cell r="A3">
            <v>4</v>
          </cell>
          <cell r="B3" t="str">
            <v>RECARGOS 3%</v>
          </cell>
          <cell r="C3">
            <v>7605.81</v>
          </cell>
        </row>
        <row r="4">
          <cell r="A4">
            <v>7</v>
          </cell>
          <cell r="B4" t="str">
            <v>IMPTO. PREDIAL URBANO REZAGO</v>
          </cell>
          <cell r="C4">
            <v>12799.51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822.46</v>
          </cell>
        </row>
        <row r="7">
          <cell r="A7">
            <v>14</v>
          </cell>
          <cell r="B7" t="str">
            <v>C.O.A. 20%</v>
          </cell>
          <cell r="C7">
            <v>132.5</v>
          </cell>
        </row>
        <row r="8">
          <cell r="A8">
            <v>103</v>
          </cell>
          <cell r="B8" t="str">
            <v>TRASLACION DE DOMINIO</v>
          </cell>
          <cell r="C8">
            <v>1974.1</v>
          </cell>
        </row>
        <row r="9">
          <cell r="A9">
            <v>107</v>
          </cell>
          <cell r="B9" t="str">
            <v>VIDEO JUEGOS Y FUT-BOLITOS</v>
          </cell>
          <cell r="C9">
            <v>2848</v>
          </cell>
        </row>
        <row r="10">
          <cell r="A10">
            <v>200</v>
          </cell>
          <cell r="B10" t="str">
            <v>RASTRO</v>
          </cell>
          <cell r="C10">
            <v>3952.19</v>
          </cell>
        </row>
        <row r="11">
          <cell r="A11">
            <v>204</v>
          </cell>
          <cell r="B11" t="str">
            <v>PANTEONES COMUNIDADES</v>
          </cell>
          <cell r="C11">
            <v>663.99</v>
          </cell>
        </row>
        <row r="12">
          <cell r="A12">
            <v>205</v>
          </cell>
          <cell r="B12" t="str">
            <v>ESTACIONAMIENTO MUSEO MOMIAS</v>
          </cell>
          <cell r="C12">
            <v>293</v>
          </cell>
        </row>
        <row r="13">
          <cell r="A13">
            <v>206</v>
          </cell>
          <cell r="B13" t="str">
            <v>ESTACIONAMIENTO MERCADO HIDALG</v>
          </cell>
          <cell r="C13">
            <v>800</v>
          </cell>
        </row>
        <row r="14">
          <cell r="A14">
            <v>210</v>
          </cell>
          <cell r="B14" t="str">
            <v>POR LIC. DE CONST. Y AMPLIACIO</v>
          </cell>
          <cell r="C14">
            <v>164.56</v>
          </cell>
        </row>
        <row r="15">
          <cell r="A15">
            <v>217</v>
          </cell>
          <cell r="B15" t="str">
            <v>ANALISIS DE FAC PARA DIV LOT O</v>
          </cell>
          <cell r="C15">
            <v>719.43</v>
          </cell>
        </row>
        <row r="16">
          <cell r="A16">
            <v>221</v>
          </cell>
          <cell r="B16" t="str">
            <v>LIC USO SUELO ALIN N. OFIC COM</v>
          </cell>
          <cell r="C16">
            <v>1317.28</v>
          </cell>
        </row>
        <row r="17">
          <cell r="A17">
            <v>229</v>
          </cell>
          <cell r="B17" t="str">
            <v>CONSTANCIAS DE VALOR FISCAL</v>
          </cell>
          <cell r="C17">
            <v>967.31</v>
          </cell>
        </row>
        <row r="18">
          <cell r="A18">
            <v>248</v>
          </cell>
          <cell r="B18" t="str">
            <v>ESTACIONAMIENTO EX. EST. FERRO</v>
          </cell>
          <cell r="C18">
            <v>2614</v>
          </cell>
        </row>
        <row r="19">
          <cell r="A19">
            <v>252</v>
          </cell>
          <cell r="B19" t="str">
            <v>RESOLUCION DE IMPACTO AMBIENTA</v>
          </cell>
          <cell r="C19">
            <v>742.24</v>
          </cell>
        </row>
        <row r="20">
          <cell r="A20">
            <v>253</v>
          </cell>
          <cell r="B20" t="str">
            <v>ESTACIONAMIENTO EMBAJADORAS  (</v>
          </cell>
          <cell r="C20">
            <v>1959</v>
          </cell>
        </row>
        <row r="21">
          <cell r="A21">
            <v>254</v>
          </cell>
          <cell r="B21" t="str">
            <v>POR CERTIF.TERMINO DE OBRA</v>
          </cell>
          <cell r="C21">
            <v>30.59</v>
          </cell>
        </row>
        <row r="22">
          <cell r="A22">
            <v>256</v>
          </cell>
          <cell r="B22" t="str">
            <v>POR ALINEAM. N° USO HABIT</v>
          </cell>
          <cell r="C22">
            <v>7433.68</v>
          </cell>
        </row>
        <row r="23">
          <cell r="A23">
            <v>266</v>
          </cell>
          <cell r="B23" t="str">
            <v>DICTAMEN DE FACTIBILIDAD PROTE</v>
          </cell>
          <cell r="C23">
            <v>407.6</v>
          </cell>
        </row>
        <row r="24">
          <cell r="A24">
            <v>267</v>
          </cell>
          <cell r="B24" t="str">
            <v>CONSTANCIA  DE VERIFICACION PR</v>
          </cell>
          <cell r="C24">
            <v>135.86000000000001</v>
          </cell>
        </row>
        <row r="25">
          <cell r="A25">
            <v>268</v>
          </cell>
          <cell r="B25" t="str">
            <v>CASA DE LA CULTURA</v>
          </cell>
          <cell r="C25">
            <v>714.57</v>
          </cell>
        </row>
        <row r="26">
          <cell r="A26">
            <v>276</v>
          </cell>
          <cell r="B26" t="str">
            <v>CONSTANCIAS DIRECCION DE TRANS</v>
          </cell>
          <cell r="C26">
            <v>613.91999999999996</v>
          </cell>
        </row>
        <row r="27">
          <cell r="A27">
            <v>278</v>
          </cell>
          <cell r="B27" t="str">
            <v>CONSTANCIAS QUE EXPIDAN LAS DE</v>
          </cell>
          <cell r="C27">
            <v>844.14</v>
          </cell>
        </row>
        <row r="28">
          <cell r="A28">
            <v>279</v>
          </cell>
          <cell r="B28" t="str">
            <v>CERTIFICACIONES EXPEDIDAS POR</v>
          </cell>
          <cell r="C28">
            <v>8.8000000000000007</v>
          </cell>
        </row>
        <row r="29">
          <cell r="A29">
            <v>295</v>
          </cell>
          <cell r="B29" t="str">
            <v>CONSTANCIA DE UBICACION DE PRE</v>
          </cell>
          <cell r="C29">
            <v>154.36000000000001</v>
          </cell>
        </row>
        <row r="30">
          <cell r="A30">
            <v>405</v>
          </cell>
          <cell r="B30" t="str">
            <v>CENTRO DE CONVIVENCIA EL ENCIN</v>
          </cell>
          <cell r="C30">
            <v>198</v>
          </cell>
        </row>
        <row r="31">
          <cell r="A31">
            <v>407</v>
          </cell>
          <cell r="B31" t="str">
            <v>MUSEO MOMIAS</v>
          </cell>
          <cell r="C31">
            <v>35723</v>
          </cell>
        </row>
        <row r="32">
          <cell r="A32">
            <v>408</v>
          </cell>
          <cell r="B32" t="str">
            <v>SALON CULTO A LA MUERTE</v>
          </cell>
          <cell r="C32">
            <v>2280</v>
          </cell>
        </row>
        <row r="33">
          <cell r="A33">
            <v>410</v>
          </cell>
          <cell r="B33" t="str">
            <v>MONUMENTO AL PIPILA</v>
          </cell>
          <cell r="C33">
            <v>780</v>
          </cell>
        </row>
        <row r="34">
          <cell r="A34">
            <v>411</v>
          </cell>
          <cell r="B34" t="str">
            <v>MERCADO HIDALGO</v>
          </cell>
          <cell r="C34">
            <v>3267</v>
          </cell>
        </row>
        <row r="35">
          <cell r="A35">
            <v>412</v>
          </cell>
          <cell r="B35" t="str">
            <v>MERCADO EMBAJADORAS</v>
          </cell>
          <cell r="C35">
            <v>9374.77</v>
          </cell>
        </row>
        <row r="36">
          <cell r="A36">
            <v>428</v>
          </cell>
          <cell r="B36" t="str">
            <v>COMERCIANTES SEMIFIJOS</v>
          </cell>
          <cell r="C36">
            <v>10362.19</v>
          </cell>
        </row>
        <row r="37">
          <cell r="A37">
            <v>431</v>
          </cell>
          <cell r="B37" t="str">
            <v>LOCALES MERCADO EMBAJADORAS</v>
          </cell>
          <cell r="C37">
            <v>1218</v>
          </cell>
        </row>
        <row r="38">
          <cell r="A38">
            <v>433</v>
          </cell>
          <cell r="B38" t="str">
            <v>SOBRANTES</v>
          </cell>
          <cell r="C38">
            <v>12.02</v>
          </cell>
        </row>
        <row r="39">
          <cell r="A39">
            <v>437</v>
          </cell>
          <cell r="B39" t="str">
            <v>SANITARIOS MDO. EMBAJADORAS</v>
          </cell>
          <cell r="C39">
            <v>1408</v>
          </cell>
        </row>
        <row r="40">
          <cell r="A40">
            <v>438</v>
          </cell>
          <cell r="B40" t="str">
            <v>SANITARIOS MDO. HIDALGO</v>
          </cell>
          <cell r="C40">
            <v>1756</v>
          </cell>
        </row>
        <row r="41">
          <cell r="A41">
            <v>439</v>
          </cell>
          <cell r="B41" t="str">
            <v>SANITARIOS JARDIN REFORMA</v>
          </cell>
          <cell r="C41">
            <v>524</v>
          </cell>
        </row>
        <row r="42">
          <cell r="A42">
            <v>443</v>
          </cell>
          <cell r="B42" t="str">
            <v>SANITARIOS FERROCARRIL</v>
          </cell>
          <cell r="C42">
            <v>1116</v>
          </cell>
        </row>
        <row r="43">
          <cell r="A43">
            <v>445</v>
          </cell>
          <cell r="B43" t="str">
            <v>SANITARIOS MUSEO MOMIAS</v>
          </cell>
          <cell r="C43">
            <v>740</v>
          </cell>
        </row>
        <row r="44">
          <cell r="A44">
            <v>447</v>
          </cell>
          <cell r="B44" t="str">
            <v>LAS CALAS</v>
          </cell>
          <cell r="C44">
            <v>200</v>
          </cell>
        </row>
        <row r="45">
          <cell r="A45">
            <v>470</v>
          </cell>
          <cell r="B45" t="str">
            <v>LOCALES ESTACION</v>
          </cell>
          <cell r="C45">
            <v>687.77</v>
          </cell>
        </row>
        <row r="46">
          <cell r="A46">
            <v>482</v>
          </cell>
          <cell r="B46" t="str">
            <v>CALLEJONEADAS</v>
          </cell>
          <cell r="C46">
            <v>6489</v>
          </cell>
        </row>
        <row r="47">
          <cell r="A47">
            <v>484</v>
          </cell>
          <cell r="B47" t="str">
            <v>PERMISO PARA ESPECTÁCULOS O CE</v>
          </cell>
          <cell r="C47">
            <v>209</v>
          </cell>
        </row>
        <row r="48">
          <cell r="A48">
            <v>485</v>
          </cell>
          <cell r="B48" t="str">
            <v>SELLADO DE BOLETOS</v>
          </cell>
          <cell r="C48">
            <v>225</v>
          </cell>
        </row>
        <row r="49">
          <cell r="A49">
            <v>497</v>
          </cell>
          <cell r="B49" t="str">
            <v>CENTRO ADOC</v>
          </cell>
          <cell r="C49">
            <v>200</v>
          </cell>
        </row>
        <row r="50">
          <cell r="A50">
            <v>502</v>
          </cell>
          <cell r="B50" t="str">
            <v>RECARGOS OTROS IMPTOS Y DERECH</v>
          </cell>
          <cell r="C50">
            <v>4694.6099999999997</v>
          </cell>
        </row>
        <row r="51">
          <cell r="A51">
            <v>506</v>
          </cell>
          <cell r="B51" t="str">
            <v>INFRACCIONES DIRECCION DE FISC</v>
          </cell>
          <cell r="C51">
            <v>3840.2</v>
          </cell>
        </row>
        <row r="52">
          <cell r="A52">
            <v>507</v>
          </cell>
          <cell r="B52" t="str">
            <v>INF AL BANDO POLICIA Y BUEN GO</v>
          </cell>
          <cell r="C52">
            <v>500</v>
          </cell>
        </row>
        <row r="53">
          <cell r="A53">
            <v>508</v>
          </cell>
          <cell r="B53" t="str">
            <v>INF LEY DE TRANSITO Y SU REGLA</v>
          </cell>
          <cell r="C53">
            <v>5125</v>
          </cell>
        </row>
        <row r="54">
          <cell r="A54">
            <v>509</v>
          </cell>
          <cell r="B54" t="str">
            <v>EXTEMP VERIFICACION AMB VEHICU</v>
          </cell>
          <cell r="C54">
            <v>1266</v>
          </cell>
        </row>
        <row r="55">
          <cell r="A55">
            <v>888</v>
          </cell>
          <cell r="B55" t="str">
            <v>COBROS SIMAPAG</v>
          </cell>
          <cell r="C55">
            <v>896</v>
          </cell>
        </row>
      </sheetData>
      <sheetData sheetId="185" refreshError="1">
        <row r="1">
          <cell r="A1">
            <v>1</v>
          </cell>
          <cell r="B1" t="str">
            <v>IMPTO. PREDIAL URBANO CORRIENT</v>
          </cell>
          <cell r="C1">
            <v>146726.85999999999</v>
          </cell>
        </row>
        <row r="2">
          <cell r="A2">
            <v>2</v>
          </cell>
          <cell r="B2" t="str">
            <v>IMPTO. PREDIAL RUSTICO CORRIEN</v>
          </cell>
          <cell r="C2">
            <v>4448.97</v>
          </cell>
        </row>
        <row r="3">
          <cell r="A3">
            <v>4</v>
          </cell>
          <cell r="B3" t="str">
            <v>RECARGOS *3%*</v>
          </cell>
          <cell r="C3">
            <v>1191.31</v>
          </cell>
        </row>
        <row r="4">
          <cell r="A4">
            <v>7</v>
          </cell>
          <cell r="B4" t="str">
            <v>IMPTO. PREDIAL URBANO REZAGO</v>
          </cell>
          <cell r="C4">
            <v>4588.72</v>
          </cell>
        </row>
        <row r="5">
          <cell r="A5">
            <v>8</v>
          </cell>
          <cell r="B5" t="str">
            <v>IMPTO. PREDIAL RUSTICO REZAGO</v>
          </cell>
          <cell r="C5">
            <v>711.29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1971.04</v>
          </cell>
        </row>
        <row r="8">
          <cell r="A8">
            <v>433</v>
          </cell>
          <cell r="B8" t="str">
            <v>SOBRANTES</v>
          </cell>
          <cell r="C8">
            <v>2.84</v>
          </cell>
        </row>
        <row r="9">
          <cell r="A9">
            <v>447</v>
          </cell>
          <cell r="B9" t="str">
            <v>LAS CALAS</v>
          </cell>
          <cell r="C9">
            <v>390</v>
          </cell>
        </row>
        <row r="10">
          <cell r="A10">
            <v>507</v>
          </cell>
          <cell r="B10" t="str">
            <v>INF AL BANDO POLICIA Y BUEN GO</v>
          </cell>
          <cell r="C10">
            <v>1100</v>
          </cell>
        </row>
        <row r="11">
          <cell r="A11">
            <v>508</v>
          </cell>
          <cell r="B11" t="str">
            <v>INF LEY DE TRANSITO Y SU REGLA</v>
          </cell>
          <cell r="C11">
            <v>4887.1000000000004</v>
          </cell>
        </row>
      </sheetData>
      <sheetData sheetId="186" refreshError="1">
        <row r="1">
          <cell r="A1">
            <v>1</v>
          </cell>
          <cell r="B1" t="str">
            <v>IMPTO. PREDIAL URBANO CORRIENT</v>
          </cell>
          <cell r="C1">
            <v>396139.12</v>
          </cell>
        </row>
        <row r="2">
          <cell r="A2">
            <v>2</v>
          </cell>
          <cell r="B2" t="str">
            <v>IMPTO. PREDIAL RUSTICO CORRIEN</v>
          </cell>
          <cell r="C2">
            <v>25461.3</v>
          </cell>
        </row>
        <row r="3">
          <cell r="A3">
            <v>4</v>
          </cell>
          <cell r="B3" t="str">
            <v>RECARGOS *3%*</v>
          </cell>
          <cell r="C3">
            <v>22423.43</v>
          </cell>
        </row>
        <row r="4">
          <cell r="A4">
            <v>7</v>
          </cell>
          <cell r="B4" t="str">
            <v>IMPTO. PREDIAL URBANO REZAGO</v>
          </cell>
          <cell r="C4">
            <v>72216.850000000006</v>
          </cell>
        </row>
        <row r="5">
          <cell r="A5">
            <v>8</v>
          </cell>
          <cell r="B5" t="str">
            <v>IMPTO. PREDIAL RUSTICO REZAGO</v>
          </cell>
          <cell r="C5">
            <v>3816.43</v>
          </cell>
        </row>
        <row r="6">
          <cell r="A6">
            <v>13</v>
          </cell>
          <cell r="B6" t="str">
            <v>HONORARIOS DE COBRANZA</v>
          </cell>
          <cell r="C6">
            <v>5569.34</v>
          </cell>
        </row>
        <row r="7">
          <cell r="A7">
            <v>14</v>
          </cell>
          <cell r="B7" t="str">
            <v>C.O.A.*20%*</v>
          </cell>
          <cell r="C7">
            <v>287.5</v>
          </cell>
        </row>
        <row r="8">
          <cell r="A8">
            <v>103</v>
          </cell>
          <cell r="B8" t="str">
            <v>TRASLACION DE DOMINIO</v>
          </cell>
          <cell r="C8">
            <v>5321.5</v>
          </cell>
        </row>
        <row r="9">
          <cell r="A9">
            <v>104</v>
          </cell>
          <cell r="B9" t="str">
            <v>SOBRE DIVISION Y LOTIFICACION</v>
          </cell>
          <cell r="C9">
            <v>4053.06</v>
          </cell>
        </row>
        <row r="10">
          <cell r="A10">
            <v>109</v>
          </cell>
          <cell r="B10" t="str">
            <v>TEATRO Y CIRCO</v>
          </cell>
          <cell r="C10">
            <v>180.8</v>
          </cell>
        </row>
        <row r="11">
          <cell r="A11">
            <v>200</v>
          </cell>
          <cell r="B11" t="str">
            <v>RASTRO</v>
          </cell>
          <cell r="C11">
            <v>3179.66</v>
          </cell>
        </row>
        <row r="12">
          <cell r="A12">
            <v>203</v>
          </cell>
          <cell r="B12" t="str">
            <v>PANTEONES CIUDAD</v>
          </cell>
          <cell r="C12">
            <v>1844.79</v>
          </cell>
        </row>
        <row r="13">
          <cell r="A13">
            <v>204</v>
          </cell>
          <cell r="B13" t="str">
            <v>PANTEONES COMUNIDADES</v>
          </cell>
          <cell r="C13">
            <v>289.8</v>
          </cell>
        </row>
        <row r="14">
          <cell r="A14">
            <v>205</v>
          </cell>
          <cell r="B14" t="str">
            <v>ESTACIONAMIENTO MUSEO MOMIAS</v>
          </cell>
          <cell r="C14">
            <v>265</v>
          </cell>
        </row>
        <row r="15">
          <cell r="A15">
            <v>206</v>
          </cell>
          <cell r="B15" t="str">
            <v>ESTACIONAMIENTO MERCADO HIDALG</v>
          </cell>
          <cell r="C15">
            <v>904</v>
          </cell>
        </row>
        <row r="16">
          <cell r="A16">
            <v>210</v>
          </cell>
          <cell r="B16" t="str">
            <v>POR LIC. DE CONST. Y AMPLIACIO</v>
          </cell>
          <cell r="C16">
            <v>2426.84</v>
          </cell>
        </row>
        <row r="17">
          <cell r="A17">
            <v>211</v>
          </cell>
          <cell r="B17" t="str">
            <v>POR LIC DE REGULARIZACION DE C</v>
          </cell>
          <cell r="C17">
            <v>834.08</v>
          </cell>
        </row>
        <row r="18">
          <cell r="A18">
            <v>217</v>
          </cell>
          <cell r="B18" t="str">
            <v>ANALISIS DE FAC PARA DIV LOT O</v>
          </cell>
          <cell r="C18">
            <v>959.24</v>
          </cell>
        </row>
        <row r="19">
          <cell r="A19">
            <v>221</v>
          </cell>
          <cell r="B19" t="str">
            <v>LIC USO SUELO ALIN N. OFIC COM</v>
          </cell>
          <cell r="C19">
            <v>2477.61</v>
          </cell>
        </row>
        <row r="20">
          <cell r="A20">
            <v>228</v>
          </cell>
          <cell r="B20" t="str">
            <v>POR PERM EVENT P/ VTA DE BEB A</v>
          </cell>
          <cell r="C20">
            <v>2808.59</v>
          </cell>
        </row>
        <row r="21">
          <cell r="A21">
            <v>229</v>
          </cell>
          <cell r="B21" t="str">
            <v>CONSTANCIAS DE VALOR FISCAL</v>
          </cell>
          <cell r="C21">
            <v>3024.31</v>
          </cell>
        </row>
        <row r="22">
          <cell r="A22">
            <v>244</v>
          </cell>
          <cell r="B22" t="str">
            <v>EXP DE LIC O PERM P/ ESTAB DE</v>
          </cell>
          <cell r="C22">
            <v>7179.15</v>
          </cell>
        </row>
        <row r="23">
          <cell r="A23">
            <v>248</v>
          </cell>
          <cell r="B23" t="str">
            <v>ESTACIONAMIENTO EX. EST. FERRO</v>
          </cell>
          <cell r="C23">
            <v>2267</v>
          </cell>
        </row>
        <row r="24">
          <cell r="A24">
            <v>253</v>
          </cell>
          <cell r="B24" t="str">
            <v>ESTACIONAMIENTO EMBAJADORAS  (</v>
          </cell>
          <cell r="C24">
            <v>1668</v>
          </cell>
        </row>
        <row r="25">
          <cell r="A25">
            <v>254</v>
          </cell>
          <cell r="B25" t="str">
            <v>POR CERTIF.TERMINO DE OBRA</v>
          </cell>
          <cell r="C25">
            <v>2664.98</v>
          </cell>
        </row>
        <row r="26">
          <cell r="A26">
            <v>256</v>
          </cell>
          <cell r="B26" t="str">
            <v>POR ALINEAM. N° USO HABIT</v>
          </cell>
          <cell r="C26">
            <v>3501.94</v>
          </cell>
        </row>
        <row r="27">
          <cell r="A27">
            <v>267</v>
          </cell>
          <cell r="B27" t="str">
            <v>CONSTANCIA  DE VERIFICACION PR</v>
          </cell>
          <cell r="C27">
            <v>135.86000000000001</v>
          </cell>
        </row>
        <row r="28">
          <cell r="A28">
            <v>274</v>
          </cell>
          <cell r="B28" t="str">
            <v>EXTENSION DE HORARIO</v>
          </cell>
          <cell r="C28">
            <v>2041.8</v>
          </cell>
        </row>
        <row r="29">
          <cell r="A29">
            <v>276</v>
          </cell>
          <cell r="B29" t="str">
            <v>CONSTANCIAS DIRECCION DE TRANS</v>
          </cell>
          <cell r="C29">
            <v>997.62</v>
          </cell>
        </row>
        <row r="30">
          <cell r="A30">
            <v>277</v>
          </cell>
          <cell r="B30" t="str">
            <v>SERVICIOS ACCESO A LA INFORMAC</v>
          </cell>
          <cell r="C30">
            <v>11.04</v>
          </cell>
        </row>
        <row r="31">
          <cell r="A31">
            <v>278</v>
          </cell>
          <cell r="B31" t="str">
            <v>CONSTANCIAS QUE EXPIDAN LAS DE</v>
          </cell>
          <cell r="C31">
            <v>537.17999999999995</v>
          </cell>
        </row>
        <row r="32">
          <cell r="A32">
            <v>286</v>
          </cell>
          <cell r="B32" t="str">
            <v>PERMISO SUPLETORIO DE TRANSPOR</v>
          </cell>
          <cell r="C32">
            <v>1358.4</v>
          </cell>
        </row>
        <row r="33">
          <cell r="A33">
            <v>405</v>
          </cell>
          <cell r="B33" t="str">
            <v>CENTRO DE CONVIVENCIA EL ENCIN</v>
          </cell>
          <cell r="C33">
            <v>573</v>
          </cell>
        </row>
        <row r="34">
          <cell r="A34">
            <v>407</v>
          </cell>
          <cell r="B34" t="str">
            <v>MUSEO MOMIAS</v>
          </cell>
          <cell r="C34">
            <v>15046</v>
          </cell>
        </row>
        <row r="35">
          <cell r="A35">
            <v>408</v>
          </cell>
          <cell r="B35" t="str">
            <v>SALON CULTO A LA MUERTE</v>
          </cell>
          <cell r="C35">
            <v>1110</v>
          </cell>
        </row>
        <row r="36">
          <cell r="A36">
            <v>410</v>
          </cell>
          <cell r="B36" t="str">
            <v>MONUMENTO AL PIPILA</v>
          </cell>
          <cell r="C36">
            <v>320</v>
          </cell>
        </row>
        <row r="37">
          <cell r="A37">
            <v>411</v>
          </cell>
          <cell r="B37" t="str">
            <v>MERCADO HIDALGO</v>
          </cell>
          <cell r="C37">
            <v>1671.51</v>
          </cell>
        </row>
        <row r="38">
          <cell r="A38">
            <v>412</v>
          </cell>
          <cell r="B38" t="str">
            <v>MERCADO EMBAJADORAS</v>
          </cell>
          <cell r="C38">
            <v>2352.5300000000002</v>
          </cell>
        </row>
        <row r="39">
          <cell r="A39">
            <v>414</v>
          </cell>
          <cell r="B39" t="str">
            <v>OTROS PRODUCTOS</v>
          </cell>
          <cell r="C39">
            <v>113.1</v>
          </cell>
        </row>
        <row r="40">
          <cell r="A40">
            <v>421</v>
          </cell>
          <cell r="B40" t="str">
            <v>DECLARACIONES, FORMATOS Y AVIS</v>
          </cell>
          <cell r="C40">
            <v>180</v>
          </cell>
        </row>
        <row r="41">
          <cell r="A41">
            <v>428</v>
          </cell>
          <cell r="B41" t="str">
            <v>COMERCIANTES SEMIFIJOS</v>
          </cell>
          <cell r="C41">
            <v>5728.38</v>
          </cell>
        </row>
        <row r="42">
          <cell r="A42">
            <v>433</v>
          </cell>
          <cell r="B42" t="str">
            <v>SOBRANTES</v>
          </cell>
          <cell r="C42">
            <v>34</v>
          </cell>
        </row>
        <row r="43">
          <cell r="A43">
            <v>437</v>
          </cell>
          <cell r="B43" t="str">
            <v>SANITARIOS MDO. EMBAJADORAS</v>
          </cell>
          <cell r="C43">
            <v>1072</v>
          </cell>
        </row>
        <row r="44">
          <cell r="A44">
            <v>438</v>
          </cell>
          <cell r="B44" t="str">
            <v>SANITARIOS MDO. HIDALGO</v>
          </cell>
          <cell r="C44">
            <v>1928</v>
          </cell>
        </row>
        <row r="45">
          <cell r="A45">
            <v>439</v>
          </cell>
          <cell r="B45" t="str">
            <v>SANITARIOS JARDIN REFORMA</v>
          </cell>
          <cell r="C45">
            <v>596</v>
          </cell>
        </row>
        <row r="46">
          <cell r="A46">
            <v>443</v>
          </cell>
          <cell r="B46" t="str">
            <v>SANITARIOS FERROCARRIL</v>
          </cell>
          <cell r="C46">
            <v>1976</v>
          </cell>
        </row>
        <row r="47">
          <cell r="A47">
            <v>445</v>
          </cell>
          <cell r="B47" t="str">
            <v>SANITARIOS MUSEO MOMIAS</v>
          </cell>
          <cell r="C47">
            <v>396</v>
          </cell>
        </row>
        <row r="48">
          <cell r="A48">
            <v>447</v>
          </cell>
          <cell r="B48" t="str">
            <v>LAS CALAS</v>
          </cell>
          <cell r="C48">
            <v>130</v>
          </cell>
        </row>
        <row r="49">
          <cell r="A49">
            <v>470</v>
          </cell>
          <cell r="B49" t="str">
            <v>LOCALES ESTACION</v>
          </cell>
          <cell r="C49">
            <v>1659.47</v>
          </cell>
        </row>
        <row r="50">
          <cell r="A50">
            <v>476</v>
          </cell>
          <cell r="B50" t="str">
            <v>PADRON DE PERITOS FISCALES</v>
          </cell>
          <cell r="C50">
            <v>2178</v>
          </cell>
        </row>
        <row r="51">
          <cell r="A51">
            <v>484</v>
          </cell>
          <cell r="B51" t="str">
            <v>PERMISO PARA ESPECTÁCULOS O CE</v>
          </cell>
          <cell r="C51">
            <v>418</v>
          </cell>
        </row>
        <row r="52">
          <cell r="A52">
            <v>485</v>
          </cell>
          <cell r="B52" t="str">
            <v>SELLADO DE BOLETOS</v>
          </cell>
          <cell r="C52">
            <v>225</v>
          </cell>
        </row>
        <row r="53">
          <cell r="A53">
            <v>491</v>
          </cell>
          <cell r="B53" t="str">
            <v>ESTRUCTURAS, CONSTRUCCIONES O</v>
          </cell>
          <cell r="C53">
            <v>122.2</v>
          </cell>
        </row>
        <row r="54">
          <cell r="A54">
            <v>502</v>
          </cell>
          <cell r="B54" t="str">
            <v>RECARGOS OTROS IMPTOS Y DERECH</v>
          </cell>
          <cell r="C54">
            <v>4619.2299999999996</v>
          </cell>
        </row>
        <row r="55">
          <cell r="A55">
            <v>503</v>
          </cell>
          <cell r="B55" t="str">
            <v>AVISO EXTEMP TRASLACION DE DOM</v>
          </cell>
          <cell r="C55">
            <v>295.5</v>
          </cell>
        </row>
        <row r="56">
          <cell r="A56">
            <v>507</v>
          </cell>
          <cell r="B56" t="str">
            <v>INF AL BANDO POLICIA Y BUEN GO</v>
          </cell>
          <cell r="C56">
            <v>200</v>
          </cell>
        </row>
        <row r="57">
          <cell r="A57">
            <v>508</v>
          </cell>
          <cell r="B57" t="str">
            <v>INF LEY DE TRANSITO Y SU REGLA</v>
          </cell>
          <cell r="C57">
            <v>12423</v>
          </cell>
        </row>
        <row r="58">
          <cell r="A58">
            <v>509</v>
          </cell>
          <cell r="B58" t="str">
            <v>EXTEMP VERIFICACION AMB VEHICU</v>
          </cell>
          <cell r="C58">
            <v>4996</v>
          </cell>
        </row>
        <row r="59">
          <cell r="A59">
            <v>511</v>
          </cell>
          <cell r="B59" t="str">
            <v>ADMTVAS NO FISCALES * MPALES*</v>
          </cell>
          <cell r="C59">
            <v>1772.4</v>
          </cell>
        </row>
        <row r="60">
          <cell r="A60">
            <v>536</v>
          </cell>
          <cell r="B60" t="str">
            <v>PADRON DE PROVEEDORES</v>
          </cell>
          <cell r="C60">
            <v>927</v>
          </cell>
        </row>
        <row r="61">
          <cell r="A61">
            <v>716</v>
          </cell>
          <cell r="B61" t="str">
            <v>MIGRANTES 3X1</v>
          </cell>
          <cell r="C61">
            <v>92963</v>
          </cell>
        </row>
        <row r="62">
          <cell r="A62">
            <v>806</v>
          </cell>
          <cell r="B62" t="str">
            <v>EXCEDENTES PAGADOS</v>
          </cell>
          <cell r="C62">
            <v>17.170000000000002</v>
          </cell>
        </row>
        <row r="63">
          <cell r="A63">
            <v>888</v>
          </cell>
          <cell r="B63" t="str">
            <v>COBROS SIMAPAG</v>
          </cell>
          <cell r="C63">
            <v>1274</v>
          </cell>
        </row>
      </sheetData>
      <sheetData sheetId="187" refreshError="1">
        <row r="1">
          <cell r="A1">
            <v>1</v>
          </cell>
          <cell r="B1" t="str">
            <v>IMPTO. PREDIAL URBANO CORRIENT</v>
          </cell>
          <cell r="C1">
            <v>6455.99</v>
          </cell>
        </row>
        <row r="2">
          <cell r="A2">
            <v>2</v>
          </cell>
          <cell r="B2" t="str">
            <v>IMPTO. PREDIAL RUSTICO CORRIEN</v>
          </cell>
          <cell r="C2">
            <v>2500.7399999999998</v>
          </cell>
        </row>
        <row r="3">
          <cell r="A3">
            <v>4</v>
          </cell>
          <cell r="B3" t="str">
            <v>RECARGOS *3%*</v>
          </cell>
          <cell r="C3">
            <v>6241.25</v>
          </cell>
        </row>
        <row r="4">
          <cell r="A4">
            <v>7</v>
          </cell>
          <cell r="B4" t="str">
            <v>IMPTO. PREDIAL URBANO REZAGO</v>
          </cell>
          <cell r="C4">
            <v>9606.7000000000007</v>
          </cell>
        </row>
        <row r="5">
          <cell r="A5">
            <v>8</v>
          </cell>
          <cell r="B5" t="str">
            <v>IMPTO. PREDIAL RUSTICO REZAGO</v>
          </cell>
          <cell r="C5">
            <v>4048.64</v>
          </cell>
        </row>
        <row r="6">
          <cell r="A6">
            <v>13</v>
          </cell>
          <cell r="B6" t="str">
            <v>HONORARIOS DE COBRANZA</v>
          </cell>
          <cell r="C6">
            <v>5002.59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31335.11</v>
          </cell>
        </row>
        <row r="9">
          <cell r="A9">
            <v>104</v>
          </cell>
          <cell r="B9" t="str">
            <v>SOBRE DIVISION Y LOTIFICACION</v>
          </cell>
          <cell r="C9">
            <v>264.60000000000002</v>
          </cell>
        </row>
        <row r="10">
          <cell r="A10">
            <v>200</v>
          </cell>
          <cell r="B10" t="str">
            <v>RASTRO</v>
          </cell>
          <cell r="C10">
            <v>4525.7700000000004</v>
          </cell>
        </row>
        <row r="11">
          <cell r="A11">
            <v>203</v>
          </cell>
          <cell r="B11" t="str">
            <v>PANTEONES CIUDAD</v>
          </cell>
          <cell r="C11">
            <v>2028.6</v>
          </cell>
        </row>
        <row r="12">
          <cell r="A12">
            <v>205</v>
          </cell>
          <cell r="B12" t="str">
            <v>ESTACIONAMIENTO MUSEO MOMIAS</v>
          </cell>
          <cell r="C12">
            <v>277</v>
          </cell>
        </row>
        <row r="13">
          <cell r="A13">
            <v>206</v>
          </cell>
          <cell r="B13" t="str">
            <v>ESTACIONAMIENTO MERCADO HIDALG</v>
          </cell>
          <cell r="C13">
            <v>856</v>
          </cell>
        </row>
        <row r="14">
          <cell r="A14">
            <v>210</v>
          </cell>
          <cell r="B14" t="str">
            <v>POR LIC. DE CONST. Y AMPLIACIO</v>
          </cell>
          <cell r="C14">
            <v>1894.44</v>
          </cell>
        </row>
        <row r="15">
          <cell r="A15">
            <v>211</v>
          </cell>
          <cell r="B15" t="str">
            <v>POR LIC DE REGULARIZACION DE C</v>
          </cell>
          <cell r="C15">
            <v>129.43</v>
          </cell>
        </row>
        <row r="16">
          <cell r="A16">
            <v>217</v>
          </cell>
          <cell r="B16" t="str">
            <v>ANALISIS DE FAC PARA DIV LOT O</v>
          </cell>
          <cell r="C16">
            <v>479.62</v>
          </cell>
        </row>
        <row r="17">
          <cell r="A17">
            <v>229</v>
          </cell>
          <cell r="B17" t="str">
            <v>CONSTANCIAS DE VALOR FISCAL</v>
          </cell>
          <cell r="C17">
            <v>2177.54</v>
          </cell>
        </row>
        <row r="18">
          <cell r="A18">
            <v>244</v>
          </cell>
          <cell r="B18" t="str">
            <v>EXP DE LIC O PERM P/ ESTAB DE</v>
          </cell>
          <cell r="C18">
            <v>18847.689999999999</v>
          </cell>
        </row>
        <row r="19">
          <cell r="A19">
            <v>248</v>
          </cell>
          <cell r="B19" t="str">
            <v>ESTACIONAMIENTO EX. EST. FERRO</v>
          </cell>
          <cell r="C19">
            <v>1994</v>
          </cell>
        </row>
        <row r="20">
          <cell r="A20">
            <v>253</v>
          </cell>
          <cell r="B20" t="str">
            <v>ESTACIONAMIENTO EMBAJADORAS  (</v>
          </cell>
          <cell r="C20">
            <v>1810</v>
          </cell>
        </row>
        <row r="21">
          <cell r="A21">
            <v>256</v>
          </cell>
          <cell r="B21" t="str">
            <v>POR ALINEAM. N° USO HABIT</v>
          </cell>
          <cell r="C21">
            <v>5707.52</v>
          </cell>
        </row>
        <row r="22">
          <cell r="A22">
            <v>266</v>
          </cell>
          <cell r="B22" t="str">
            <v>DICTAMEN DE FACTIBILIDAD PROTE</v>
          </cell>
          <cell r="C22">
            <v>815.2</v>
          </cell>
        </row>
        <row r="23">
          <cell r="A23">
            <v>268</v>
          </cell>
          <cell r="B23" t="str">
            <v>CASA DE LA CULTURA</v>
          </cell>
          <cell r="C23">
            <v>7837.1</v>
          </cell>
        </row>
        <row r="24">
          <cell r="A24">
            <v>276</v>
          </cell>
          <cell r="B24" t="str">
            <v>CONSTANCIAS DIRECCION DE TRANS</v>
          </cell>
          <cell r="C24">
            <v>690.66</v>
          </cell>
        </row>
        <row r="25">
          <cell r="A25">
            <v>278</v>
          </cell>
          <cell r="B25" t="str">
            <v>CONSTANCIAS QUE EXPIDAN LAS DE</v>
          </cell>
          <cell r="C25">
            <v>613.91999999999996</v>
          </cell>
        </row>
        <row r="26">
          <cell r="A26">
            <v>284</v>
          </cell>
          <cell r="B26" t="str">
            <v>REVISTA MECANICA SEMESTRAL</v>
          </cell>
          <cell r="C26">
            <v>250.34</v>
          </cell>
        </row>
        <row r="27">
          <cell r="A27">
            <v>295</v>
          </cell>
          <cell r="B27" t="str">
            <v>CONSTANCIA DE UBICACION DE PRE</v>
          </cell>
          <cell r="C27">
            <v>308.72000000000003</v>
          </cell>
        </row>
        <row r="28">
          <cell r="A28">
            <v>405</v>
          </cell>
          <cell r="B28" t="str">
            <v>CENTRO DE CONVIVENCIA EL ENCIN</v>
          </cell>
          <cell r="C28">
            <v>914</v>
          </cell>
        </row>
        <row r="29">
          <cell r="A29">
            <v>407</v>
          </cell>
          <cell r="B29" t="str">
            <v>MUSEO MOMIAS</v>
          </cell>
          <cell r="C29">
            <v>27043</v>
          </cell>
        </row>
        <row r="30">
          <cell r="A30">
            <v>408</v>
          </cell>
          <cell r="B30" t="str">
            <v>SALON CULTO A LA MUERTE</v>
          </cell>
          <cell r="C30">
            <v>2400</v>
          </cell>
        </row>
        <row r="31">
          <cell r="A31">
            <v>410</v>
          </cell>
          <cell r="B31" t="str">
            <v>MONUMENTO AL PIPILA</v>
          </cell>
          <cell r="C31">
            <v>350</v>
          </cell>
        </row>
        <row r="32">
          <cell r="A32">
            <v>411</v>
          </cell>
          <cell r="B32" t="str">
            <v>MERCADO HIDALGO</v>
          </cell>
          <cell r="C32">
            <v>859</v>
          </cell>
        </row>
        <row r="33">
          <cell r="A33">
            <v>412</v>
          </cell>
          <cell r="B33" t="str">
            <v>MERCADO EMBAJADORAS</v>
          </cell>
          <cell r="C33">
            <v>264</v>
          </cell>
        </row>
        <row r="34">
          <cell r="A34">
            <v>414</v>
          </cell>
          <cell r="B34" t="str">
            <v>OTROS PRODUCTOS</v>
          </cell>
          <cell r="C34">
            <v>26.1</v>
          </cell>
        </row>
        <row r="35">
          <cell r="A35">
            <v>421</v>
          </cell>
          <cell r="B35" t="str">
            <v>DECLARACIONES, FORMATOS Y AVIS</v>
          </cell>
          <cell r="C35">
            <v>189</v>
          </cell>
        </row>
        <row r="36">
          <cell r="A36">
            <v>428</v>
          </cell>
          <cell r="B36" t="str">
            <v>COMERCIANTES SEMIFIJOS</v>
          </cell>
          <cell r="C36">
            <v>2270</v>
          </cell>
        </row>
        <row r="37">
          <cell r="A37">
            <v>433</v>
          </cell>
          <cell r="B37" t="str">
            <v>SOBRANTES</v>
          </cell>
          <cell r="C37">
            <v>28.98</v>
          </cell>
        </row>
        <row r="38">
          <cell r="A38">
            <v>437</v>
          </cell>
          <cell r="B38" t="str">
            <v>SANITARIOS MDO. EMBAJADORAS</v>
          </cell>
          <cell r="C38">
            <v>624</v>
          </cell>
        </row>
        <row r="39">
          <cell r="A39">
            <v>438</v>
          </cell>
          <cell r="B39" t="str">
            <v>SANITARIOS MDO. HIDALGO</v>
          </cell>
          <cell r="C39">
            <v>1560</v>
          </cell>
        </row>
        <row r="40">
          <cell r="A40">
            <v>439</v>
          </cell>
          <cell r="B40" t="str">
            <v>SANITARIOS JARDIN REFORMA</v>
          </cell>
          <cell r="C40">
            <v>308</v>
          </cell>
        </row>
        <row r="41">
          <cell r="A41">
            <v>443</v>
          </cell>
          <cell r="B41" t="str">
            <v>SANITARIOS FERROCARRIL</v>
          </cell>
          <cell r="C41">
            <v>156</v>
          </cell>
        </row>
        <row r="42">
          <cell r="A42">
            <v>445</v>
          </cell>
          <cell r="B42" t="str">
            <v>SANITARIOS MUSEO MOMIAS</v>
          </cell>
          <cell r="C42">
            <v>612</v>
          </cell>
        </row>
        <row r="43">
          <cell r="A43">
            <v>447</v>
          </cell>
          <cell r="B43" t="str">
            <v>LAS CALAS</v>
          </cell>
          <cell r="C43">
            <v>600</v>
          </cell>
        </row>
        <row r="44">
          <cell r="A44">
            <v>479</v>
          </cell>
          <cell r="B44" t="str">
            <v>COMERCIANTES AMBULANTES</v>
          </cell>
          <cell r="C44">
            <v>840</v>
          </cell>
        </row>
        <row r="45">
          <cell r="A45">
            <v>484</v>
          </cell>
          <cell r="B45" t="str">
            <v>PERMISO PARA ESPECTÁCULOS O CE</v>
          </cell>
          <cell r="C45">
            <v>209</v>
          </cell>
        </row>
        <row r="46">
          <cell r="A46">
            <v>497</v>
          </cell>
          <cell r="B46" t="str">
            <v>CENTRO ADOC</v>
          </cell>
          <cell r="C46">
            <v>200</v>
          </cell>
        </row>
        <row r="47">
          <cell r="A47">
            <v>502</v>
          </cell>
          <cell r="B47" t="str">
            <v>RECARGOS OTROS IMPTOS Y DERECH</v>
          </cell>
          <cell r="C47">
            <v>1091.82</v>
          </cell>
        </row>
        <row r="48">
          <cell r="A48">
            <v>503</v>
          </cell>
          <cell r="B48" t="str">
            <v>AVISO EXTEMP TRASLACION DE DOM</v>
          </cell>
          <cell r="C48">
            <v>1773</v>
          </cell>
        </row>
        <row r="49">
          <cell r="A49">
            <v>507</v>
          </cell>
          <cell r="B49" t="str">
            <v>INF AL BANDO POLICIA Y BUEN GO</v>
          </cell>
          <cell r="C49">
            <v>350</v>
          </cell>
        </row>
        <row r="50">
          <cell r="A50">
            <v>508</v>
          </cell>
          <cell r="B50" t="str">
            <v>INF LEY DE TRANSITO Y SU REGLA</v>
          </cell>
          <cell r="C50">
            <v>6274.5</v>
          </cell>
        </row>
        <row r="51">
          <cell r="A51">
            <v>509</v>
          </cell>
          <cell r="B51" t="str">
            <v>EXTEMP VERIFICACION AMB VEHICU</v>
          </cell>
          <cell r="C51">
            <v>1414</v>
          </cell>
        </row>
        <row r="52">
          <cell r="A52">
            <v>888</v>
          </cell>
          <cell r="B52" t="str">
            <v>COBROS SIMAPAG</v>
          </cell>
          <cell r="C52">
            <v>1834</v>
          </cell>
        </row>
      </sheetData>
      <sheetData sheetId="188" refreshError="1">
        <row r="1">
          <cell r="A1">
            <v>1</v>
          </cell>
          <cell r="B1" t="str">
            <v>IMPTO. PREDIAL URBANO CORRIENT</v>
          </cell>
          <cell r="C1">
            <v>34582.69</v>
          </cell>
        </row>
        <row r="2">
          <cell r="A2">
            <v>2</v>
          </cell>
          <cell r="B2" t="str">
            <v>IMPTO. PREDIAL RUSTICO CORRIEN</v>
          </cell>
          <cell r="C2">
            <v>4906.45</v>
          </cell>
        </row>
        <row r="3">
          <cell r="A3">
            <v>4</v>
          </cell>
          <cell r="B3" t="str">
            <v>RECARGOS *3%*</v>
          </cell>
          <cell r="C3">
            <v>10709.51</v>
          </cell>
        </row>
        <row r="4">
          <cell r="A4">
            <v>7</v>
          </cell>
          <cell r="B4" t="str">
            <v>IMPTO. PREDIAL URBANO REZAGO</v>
          </cell>
          <cell r="C4">
            <v>24724.68</v>
          </cell>
        </row>
        <row r="5">
          <cell r="A5">
            <v>8</v>
          </cell>
          <cell r="B5" t="str">
            <v>IMPTO. PREDIAL RUSTICO REZAGO</v>
          </cell>
          <cell r="C5">
            <v>1236</v>
          </cell>
        </row>
        <row r="6">
          <cell r="A6">
            <v>13</v>
          </cell>
          <cell r="B6" t="str">
            <v>HONORARIOS DE COBRANZA</v>
          </cell>
          <cell r="C6">
            <v>3204.26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159.63999999999999</v>
          </cell>
        </row>
        <row r="9">
          <cell r="A9">
            <v>104</v>
          </cell>
          <cell r="B9" t="str">
            <v>SOBRE DIVISION Y LOTIFICACION</v>
          </cell>
          <cell r="C9">
            <v>205.32</v>
          </cell>
        </row>
        <row r="10">
          <cell r="A10">
            <v>200</v>
          </cell>
          <cell r="B10" t="str">
            <v>RASTRO</v>
          </cell>
          <cell r="C10">
            <v>4881.53</v>
          </cell>
        </row>
        <row r="11">
          <cell r="A11">
            <v>203</v>
          </cell>
          <cell r="B11" t="str">
            <v>PANTEONES CIUDAD</v>
          </cell>
          <cell r="C11">
            <v>3336.32</v>
          </cell>
        </row>
        <row r="12">
          <cell r="A12">
            <v>204</v>
          </cell>
          <cell r="B12" t="str">
            <v>PANTEONES COMUNIDADES</v>
          </cell>
          <cell r="C12">
            <v>534.47</v>
          </cell>
        </row>
        <row r="13">
          <cell r="A13">
            <v>205</v>
          </cell>
          <cell r="B13" t="str">
            <v>ESTACIONAMIENTO MUSEO MOMIAS</v>
          </cell>
          <cell r="C13">
            <v>216</v>
          </cell>
        </row>
        <row r="14">
          <cell r="A14">
            <v>206</v>
          </cell>
          <cell r="B14" t="str">
            <v>ESTACIONAMIENTO MERCADO HIDALG</v>
          </cell>
          <cell r="C14">
            <v>1048</v>
          </cell>
        </row>
        <row r="15">
          <cell r="A15">
            <v>210</v>
          </cell>
          <cell r="B15" t="str">
            <v>POR LIC. DE CONST. Y AMPLIACIO</v>
          </cell>
          <cell r="C15">
            <v>829.87</v>
          </cell>
        </row>
        <row r="16">
          <cell r="A16">
            <v>211</v>
          </cell>
          <cell r="B16" t="str">
            <v>POR LIC DE REGULARIZACION DE C</v>
          </cell>
          <cell r="C16">
            <v>2100.79</v>
          </cell>
        </row>
        <row r="17">
          <cell r="A17">
            <v>213</v>
          </cell>
          <cell r="B17" t="str">
            <v>POR LIC DE DEMOLICION P O T DE</v>
          </cell>
          <cell r="C17">
            <v>296.86</v>
          </cell>
        </row>
        <row r="18">
          <cell r="A18">
            <v>217</v>
          </cell>
          <cell r="B18" t="str">
            <v>ANALISIS DE FAC PARA DIV LOT O</v>
          </cell>
          <cell r="C18">
            <v>479.62</v>
          </cell>
        </row>
        <row r="19">
          <cell r="A19">
            <v>221</v>
          </cell>
          <cell r="B19" t="str">
            <v>LIC USO SUELO ALIN N. OFIC COM</v>
          </cell>
          <cell r="C19">
            <v>1126.53</v>
          </cell>
        </row>
        <row r="20">
          <cell r="A20">
            <v>227</v>
          </cell>
          <cell r="B20" t="str">
            <v>AVALUOS PRACT POR TESORERIA</v>
          </cell>
          <cell r="C20">
            <v>269.63</v>
          </cell>
        </row>
        <row r="21">
          <cell r="A21">
            <v>228</v>
          </cell>
          <cell r="B21" t="str">
            <v>POR PERM EVENT P/ VTA DE BEB A</v>
          </cell>
          <cell r="C21">
            <v>2808.59</v>
          </cell>
        </row>
        <row r="22">
          <cell r="A22">
            <v>229</v>
          </cell>
          <cell r="B22" t="str">
            <v>CONSTANCIAS DE VALOR FISCAL</v>
          </cell>
          <cell r="C22">
            <v>1089</v>
          </cell>
        </row>
        <row r="23">
          <cell r="A23">
            <v>244</v>
          </cell>
          <cell r="B23" t="str">
            <v>EXP DE LIC O PERM P/ ESTAB DE</v>
          </cell>
          <cell r="C23">
            <v>1624.63</v>
          </cell>
        </row>
        <row r="24">
          <cell r="A24">
            <v>248</v>
          </cell>
          <cell r="B24" t="str">
            <v>ESTACIONAMIENTO EX. EST. FERRO</v>
          </cell>
          <cell r="C24">
            <v>582</v>
          </cell>
        </row>
        <row r="25">
          <cell r="A25">
            <v>249</v>
          </cell>
          <cell r="B25" t="str">
            <v>REGUL. PROR.LIC.CONT.75% DER.</v>
          </cell>
          <cell r="C25">
            <v>792.58</v>
          </cell>
        </row>
        <row r="26">
          <cell r="A26">
            <v>253</v>
          </cell>
          <cell r="B26" t="str">
            <v>ESTACIONAMIENTO EMBAJADORAS  (</v>
          </cell>
          <cell r="C26">
            <v>1657</v>
          </cell>
        </row>
        <row r="27">
          <cell r="A27">
            <v>254</v>
          </cell>
          <cell r="B27" t="str">
            <v>POR CERTIF.TERMINO DE OBRA</v>
          </cell>
          <cell r="C27">
            <v>425.42</v>
          </cell>
        </row>
        <row r="28">
          <cell r="A28">
            <v>256</v>
          </cell>
          <cell r="B28" t="str">
            <v>POR ALINEAM. N° USO HABIT</v>
          </cell>
          <cell r="C28">
            <v>14179.77</v>
          </cell>
        </row>
        <row r="29">
          <cell r="A29">
            <v>268</v>
          </cell>
          <cell r="B29" t="str">
            <v>CASA DE LA CULTURA</v>
          </cell>
          <cell r="C29">
            <v>12951.96</v>
          </cell>
        </row>
        <row r="30">
          <cell r="A30">
            <v>271</v>
          </cell>
          <cell r="B30" t="str">
            <v>PENSION EST. MUSEO DE MOMIAS</v>
          </cell>
          <cell r="C30">
            <v>382.2</v>
          </cell>
        </row>
        <row r="31">
          <cell r="A31">
            <v>274</v>
          </cell>
          <cell r="B31" t="str">
            <v>EXTENSION DE HORARIO</v>
          </cell>
          <cell r="C31">
            <v>2722.4</v>
          </cell>
        </row>
        <row r="32">
          <cell r="A32">
            <v>276</v>
          </cell>
          <cell r="B32" t="str">
            <v>CONSTANCIAS DIRECCION DE TRANS</v>
          </cell>
          <cell r="C32">
            <v>1227.8399999999999</v>
          </cell>
        </row>
        <row r="33">
          <cell r="A33">
            <v>278</v>
          </cell>
          <cell r="B33" t="str">
            <v>CONSTANCIAS QUE EXPIDAN LAS DE</v>
          </cell>
          <cell r="C33">
            <v>1381.32</v>
          </cell>
        </row>
        <row r="34">
          <cell r="A34">
            <v>291</v>
          </cell>
          <cell r="B34" t="str">
            <v>DICTAMEN DE FACTIBILIDAD PARA</v>
          </cell>
          <cell r="C34">
            <v>1222.74</v>
          </cell>
        </row>
        <row r="35">
          <cell r="A35">
            <v>295</v>
          </cell>
          <cell r="B35" t="str">
            <v>CONSTANCIA DE UBICACION DE PRE</v>
          </cell>
          <cell r="C35">
            <v>385.9</v>
          </cell>
        </row>
        <row r="36">
          <cell r="A36">
            <v>405</v>
          </cell>
          <cell r="B36" t="str">
            <v>CENTRO DE CONVIVENCIA EL ENCIN</v>
          </cell>
          <cell r="C36">
            <v>212</v>
          </cell>
        </row>
        <row r="37">
          <cell r="A37">
            <v>407</v>
          </cell>
          <cell r="B37" t="str">
            <v>MUSEO MOMIAS</v>
          </cell>
          <cell r="C37">
            <v>23550</v>
          </cell>
        </row>
        <row r="38">
          <cell r="A38">
            <v>408</v>
          </cell>
          <cell r="B38" t="str">
            <v>SALON CULTO A LA MUERTE</v>
          </cell>
          <cell r="C38">
            <v>795</v>
          </cell>
        </row>
        <row r="39">
          <cell r="A39">
            <v>410</v>
          </cell>
          <cell r="B39" t="str">
            <v>MONUMENTO AL PIPILA</v>
          </cell>
          <cell r="C39">
            <v>210</v>
          </cell>
        </row>
        <row r="40">
          <cell r="A40">
            <v>411</v>
          </cell>
          <cell r="B40" t="str">
            <v>MERCADO HIDALGO</v>
          </cell>
          <cell r="C40">
            <v>1206.6500000000001</v>
          </cell>
        </row>
        <row r="41">
          <cell r="A41">
            <v>412</v>
          </cell>
          <cell r="B41" t="str">
            <v>MERCADO EMBAJADORAS</v>
          </cell>
          <cell r="C41">
            <v>3269.94</v>
          </cell>
        </row>
        <row r="42">
          <cell r="A42">
            <v>414</v>
          </cell>
          <cell r="B42" t="str">
            <v>OTROS PRODUCTOS</v>
          </cell>
          <cell r="C42">
            <v>8.6999999999999993</v>
          </cell>
        </row>
        <row r="43">
          <cell r="A43">
            <v>416</v>
          </cell>
          <cell r="B43" t="str">
            <v>MUSEO INTERACTIVO</v>
          </cell>
          <cell r="C43">
            <v>60</v>
          </cell>
        </row>
        <row r="44">
          <cell r="A44">
            <v>426</v>
          </cell>
          <cell r="B44" t="str">
            <v>AREAS OCUP POR HOT, REST, BARE</v>
          </cell>
          <cell r="C44">
            <v>10628.4</v>
          </cell>
        </row>
        <row r="45">
          <cell r="A45">
            <v>428</v>
          </cell>
          <cell r="B45" t="str">
            <v>COMERCIANTES SEMIFIJOS</v>
          </cell>
          <cell r="C45">
            <v>7209.48</v>
          </cell>
        </row>
        <row r="46">
          <cell r="A46">
            <v>433</v>
          </cell>
          <cell r="B46" t="str">
            <v>SOBRANTES</v>
          </cell>
          <cell r="C46">
            <v>3.27</v>
          </cell>
        </row>
        <row r="47">
          <cell r="A47">
            <v>437</v>
          </cell>
          <cell r="B47" t="str">
            <v>SANITARIOS MDO. EMBAJADORAS</v>
          </cell>
          <cell r="C47">
            <v>716</v>
          </cell>
        </row>
        <row r="48">
          <cell r="A48">
            <v>438</v>
          </cell>
          <cell r="B48" t="str">
            <v>SANITARIOS MDO. HIDALGO</v>
          </cell>
          <cell r="C48">
            <v>1636</v>
          </cell>
        </row>
        <row r="49">
          <cell r="A49">
            <v>439</v>
          </cell>
          <cell r="B49" t="str">
            <v>SANITARIOS JARDIN REFORMA</v>
          </cell>
          <cell r="C49">
            <v>496</v>
          </cell>
        </row>
        <row r="50">
          <cell r="A50">
            <v>443</v>
          </cell>
          <cell r="B50" t="str">
            <v>SANITARIOS FERROCARRIL</v>
          </cell>
          <cell r="C50">
            <v>592</v>
          </cell>
        </row>
        <row r="51">
          <cell r="A51">
            <v>445</v>
          </cell>
          <cell r="B51" t="str">
            <v>SANITARIOS MUSEO MOMIAS</v>
          </cell>
          <cell r="C51">
            <v>272</v>
          </cell>
        </row>
        <row r="52">
          <cell r="A52">
            <v>447</v>
          </cell>
          <cell r="B52" t="str">
            <v>LAS CALAS</v>
          </cell>
          <cell r="C52">
            <v>100</v>
          </cell>
        </row>
        <row r="53">
          <cell r="A53">
            <v>452</v>
          </cell>
          <cell r="B53" t="str">
            <v>LOCALES DEL ENCINO</v>
          </cell>
          <cell r="C53">
            <v>886</v>
          </cell>
        </row>
        <row r="54">
          <cell r="A54">
            <v>454</v>
          </cell>
          <cell r="B54" t="str">
            <v>FIESTAS TRADICIONALES</v>
          </cell>
          <cell r="C54">
            <v>13700.5</v>
          </cell>
        </row>
        <row r="55">
          <cell r="A55">
            <v>477</v>
          </cell>
          <cell r="B55" t="str">
            <v>PADRON DIRECTOR RESPONSABLE DE</v>
          </cell>
          <cell r="C55">
            <v>2582</v>
          </cell>
        </row>
        <row r="56">
          <cell r="A56">
            <v>479</v>
          </cell>
          <cell r="B56" t="str">
            <v>COMERCIANTES AMBULANTES</v>
          </cell>
          <cell r="C56">
            <v>420</v>
          </cell>
        </row>
        <row r="57">
          <cell r="A57">
            <v>484</v>
          </cell>
          <cell r="B57" t="str">
            <v>PERMISO PARA ESPECTÁCULOS O CE</v>
          </cell>
          <cell r="C57">
            <v>1045</v>
          </cell>
        </row>
        <row r="58">
          <cell r="A58">
            <v>485</v>
          </cell>
          <cell r="B58" t="str">
            <v>SELLADO DE BOLETOS</v>
          </cell>
          <cell r="C58">
            <v>1293</v>
          </cell>
        </row>
        <row r="59">
          <cell r="A59">
            <v>491</v>
          </cell>
          <cell r="B59" t="str">
            <v>ESTRUCTURAS, CONSTRUCCIONES O</v>
          </cell>
          <cell r="C59">
            <v>99</v>
          </cell>
        </row>
        <row r="60">
          <cell r="A60">
            <v>502</v>
          </cell>
          <cell r="B60" t="str">
            <v>RECARGOS OTROS IMPTOS Y DERECH</v>
          </cell>
          <cell r="C60">
            <v>4477.59</v>
          </cell>
        </row>
        <row r="61">
          <cell r="A61">
            <v>504</v>
          </cell>
          <cell r="B61" t="str">
            <v>AVISO EXTEMP TERM DE OBRA</v>
          </cell>
          <cell r="C61">
            <v>283.5</v>
          </cell>
        </row>
        <row r="62">
          <cell r="A62">
            <v>506</v>
          </cell>
          <cell r="B62" t="str">
            <v>INFRACCIONES DIRECCION DE FISC</v>
          </cell>
          <cell r="C62">
            <v>590.79999999999995</v>
          </cell>
        </row>
        <row r="63">
          <cell r="A63">
            <v>507</v>
          </cell>
          <cell r="B63" t="str">
            <v>INF AL BANDO POLICIA Y BUEN GO</v>
          </cell>
          <cell r="C63">
            <v>4950</v>
          </cell>
        </row>
        <row r="64">
          <cell r="A64">
            <v>508</v>
          </cell>
          <cell r="B64" t="str">
            <v>INF LEY DE TRANSITO Y SU REGLA</v>
          </cell>
          <cell r="C64">
            <v>9407.5</v>
          </cell>
        </row>
        <row r="65">
          <cell r="A65">
            <v>509</v>
          </cell>
          <cell r="B65" t="str">
            <v>EXTEMP VERIFICACION AMB VEHICU</v>
          </cell>
          <cell r="C65">
            <v>281</v>
          </cell>
        </row>
        <row r="66">
          <cell r="A66">
            <v>511</v>
          </cell>
          <cell r="B66" t="str">
            <v>ADMTVAS NO FISCALES * MPALES*</v>
          </cell>
          <cell r="C66">
            <v>1772.4</v>
          </cell>
        </row>
        <row r="67">
          <cell r="A67">
            <v>536</v>
          </cell>
          <cell r="B67" t="str">
            <v>PADRON DE PROVEEDORES</v>
          </cell>
          <cell r="C67">
            <v>309</v>
          </cell>
        </row>
        <row r="68">
          <cell r="A68">
            <v>888</v>
          </cell>
          <cell r="B68" t="str">
            <v>COBROS SIMAPAG</v>
          </cell>
          <cell r="C68">
            <v>2504</v>
          </cell>
        </row>
      </sheetData>
      <sheetData sheetId="189" refreshError="1">
        <row r="1">
          <cell r="A1">
            <v>1</v>
          </cell>
          <cell r="B1" t="str">
            <v>IMPTO. PREDIAL URBANO CORRIENT</v>
          </cell>
          <cell r="C1">
            <v>22515.39</v>
          </cell>
        </row>
        <row r="2">
          <cell r="A2">
            <v>2</v>
          </cell>
          <cell r="B2" t="str">
            <v>IMPTO. PREDIAL RUSTICO CORRIEN</v>
          </cell>
          <cell r="C2">
            <v>2144.2199999999998</v>
          </cell>
        </row>
        <row r="3">
          <cell r="A3">
            <v>4</v>
          </cell>
          <cell r="B3" t="str">
            <v>RECARGOS *3%*</v>
          </cell>
          <cell r="C3">
            <v>12163.09</v>
          </cell>
        </row>
        <row r="4">
          <cell r="A4">
            <v>7</v>
          </cell>
          <cell r="B4" t="str">
            <v>IMPTO. PREDIAL URBANO REZAGO</v>
          </cell>
          <cell r="C4">
            <v>33057.269999999997</v>
          </cell>
        </row>
        <row r="5">
          <cell r="A5">
            <v>8</v>
          </cell>
          <cell r="B5" t="str">
            <v>IMPTO. PREDIAL RUSTICO REZAGO</v>
          </cell>
          <cell r="C5">
            <v>1188.1400000000001</v>
          </cell>
        </row>
        <row r="6">
          <cell r="A6">
            <v>13</v>
          </cell>
          <cell r="B6" t="str">
            <v>HONORARIOS DE COBRANZA</v>
          </cell>
          <cell r="C6">
            <v>2722.29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2424.91</v>
          </cell>
        </row>
        <row r="9">
          <cell r="A9">
            <v>104</v>
          </cell>
          <cell r="B9" t="str">
            <v>SOBRE DIVISION Y LOTIFICACION</v>
          </cell>
          <cell r="C9">
            <v>101.52</v>
          </cell>
        </row>
        <row r="10">
          <cell r="A10">
            <v>110</v>
          </cell>
          <cell r="B10" t="str">
            <v>ESPECTACULOS PUBLICOS ESPORADI</v>
          </cell>
          <cell r="C10">
            <v>2469.5</v>
          </cell>
        </row>
        <row r="11">
          <cell r="A11">
            <v>112</v>
          </cell>
          <cell r="B11" t="str">
            <v>ESPECTACULOS PUBLICOS PERMANEN</v>
          </cell>
          <cell r="C11">
            <v>12784.2</v>
          </cell>
        </row>
        <row r="12">
          <cell r="A12">
            <v>200</v>
          </cell>
          <cell r="B12" t="str">
            <v>RASTRO</v>
          </cell>
          <cell r="C12">
            <v>10905.11</v>
          </cell>
        </row>
        <row r="13">
          <cell r="A13">
            <v>202</v>
          </cell>
          <cell r="B13" t="str">
            <v>SEGURIDAD PUBLICA PERIODO MENS</v>
          </cell>
          <cell r="C13">
            <v>80236.53</v>
          </cell>
        </row>
        <row r="14">
          <cell r="A14">
            <v>203</v>
          </cell>
          <cell r="B14" t="str">
            <v>PANTEONES CIUDAD</v>
          </cell>
          <cell r="C14">
            <v>869.4</v>
          </cell>
        </row>
        <row r="15">
          <cell r="A15">
            <v>205</v>
          </cell>
          <cell r="B15" t="str">
            <v>ESTACIONAMIENTO MUSEO MOMIAS</v>
          </cell>
          <cell r="C15">
            <v>2089</v>
          </cell>
        </row>
        <row r="16">
          <cell r="A16">
            <v>206</v>
          </cell>
          <cell r="B16" t="str">
            <v>ESTACIONAMIENTO MERCADO HIDALG</v>
          </cell>
          <cell r="C16">
            <v>2192</v>
          </cell>
        </row>
        <row r="17">
          <cell r="A17">
            <v>207</v>
          </cell>
          <cell r="B17" t="str">
            <v>ESTAC.  MERCADO EMBAJADORAS</v>
          </cell>
          <cell r="C17">
            <v>718</v>
          </cell>
        </row>
        <row r="18">
          <cell r="A18">
            <v>211</v>
          </cell>
          <cell r="B18" t="str">
            <v>POR LIC DE REGULARIZACION DE C</v>
          </cell>
          <cell r="C18">
            <v>2023.48</v>
          </cell>
        </row>
        <row r="19">
          <cell r="A19">
            <v>217</v>
          </cell>
          <cell r="B19" t="str">
            <v>ANALISIS DE FAC PARA DIV LOT O</v>
          </cell>
          <cell r="C19">
            <v>479.62</v>
          </cell>
        </row>
        <row r="20">
          <cell r="A20">
            <v>221</v>
          </cell>
          <cell r="B20" t="str">
            <v>LIC USO SUELO ALIN N. OFIC COM</v>
          </cell>
          <cell r="C20">
            <v>468.17</v>
          </cell>
        </row>
        <row r="21">
          <cell r="A21">
            <v>229</v>
          </cell>
          <cell r="B21" t="str">
            <v>CONSTANCIAS DE VALOR FISCAL</v>
          </cell>
          <cell r="C21">
            <v>1814.77</v>
          </cell>
        </row>
        <row r="22">
          <cell r="A22">
            <v>248</v>
          </cell>
          <cell r="B22" t="str">
            <v>ESTACIONAMIENTO EX. EST. FERRO</v>
          </cell>
          <cell r="C22">
            <v>8193</v>
          </cell>
        </row>
        <row r="23">
          <cell r="A23">
            <v>253</v>
          </cell>
          <cell r="B23" t="str">
            <v>ESTACIONAMIENTO EMBAJADORAS  (</v>
          </cell>
          <cell r="C23">
            <v>6470</v>
          </cell>
        </row>
        <row r="24">
          <cell r="A24">
            <v>254</v>
          </cell>
          <cell r="B24" t="str">
            <v>POR CERTIF.TERMINO DE OBRA</v>
          </cell>
          <cell r="C24">
            <v>13.51</v>
          </cell>
        </row>
        <row r="25">
          <cell r="A25">
            <v>256</v>
          </cell>
          <cell r="B25" t="str">
            <v>POR ALINEAM. N° USO HABIT</v>
          </cell>
          <cell r="C25">
            <v>5649.34</v>
          </cell>
        </row>
        <row r="26">
          <cell r="A26">
            <v>266</v>
          </cell>
          <cell r="B26" t="str">
            <v>DICTAMEN DE FACTIBILIDAD PROTE</v>
          </cell>
          <cell r="C26">
            <v>815.2</v>
          </cell>
        </row>
        <row r="27">
          <cell r="A27">
            <v>267</v>
          </cell>
          <cell r="B27" t="str">
            <v>CONSTANCIA  DE VERIFICACION PR</v>
          </cell>
          <cell r="C27">
            <v>271.72000000000003</v>
          </cell>
        </row>
        <row r="28">
          <cell r="A28">
            <v>274</v>
          </cell>
          <cell r="B28" t="str">
            <v>EXTENSION DE HORARIO</v>
          </cell>
          <cell r="C28">
            <v>5444.8</v>
          </cell>
        </row>
        <row r="29">
          <cell r="A29">
            <v>276</v>
          </cell>
          <cell r="B29" t="str">
            <v>CONSTANCIAS DIRECCION DE TRANS</v>
          </cell>
          <cell r="C29">
            <v>690.66</v>
          </cell>
        </row>
        <row r="30">
          <cell r="A30">
            <v>277</v>
          </cell>
          <cell r="B30" t="str">
            <v>SERVICIOS ACCESO A LA INFORMAC</v>
          </cell>
          <cell r="C30">
            <v>47.87</v>
          </cell>
        </row>
        <row r="31">
          <cell r="A31">
            <v>278</v>
          </cell>
          <cell r="B31" t="str">
            <v>CONSTANCIAS QUE EXPIDAN LAS DE</v>
          </cell>
          <cell r="C31">
            <v>997.62</v>
          </cell>
        </row>
        <row r="32">
          <cell r="A32">
            <v>280</v>
          </cell>
          <cell r="B32" t="str">
            <v>SERVICIOS CONTROL CANINO</v>
          </cell>
          <cell r="C32">
            <v>229.32</v>
          </cell>
        </row>
        <row r="33">
          <cell r="A33">
            <v>286</v>
          </cell>
          <cell r="B33" t="str">
            <v>PERMISO SUPLETORIO DE TRANSPOR</v>
          </cell>
          <cell r="C33">
            <v>679.2</v>
          </cell>
        </row>
        <row r="34">
          <cell r="A34">
            <v>289</v>
          </cell>
          <cell r="B34" t="str">
            <v>CONFORMIDAD PARA QUEMA DE FUEG</v>
          </cell>
          <cell r="C34">
            <v>115.74</v>
          </cell>
        </row>
        <row r="35">
          <cell r="A35">
            <v>293</v>
          </cell>
          <cell r="B35" t="str">
            <v>SERVICIOS EXTRAORDINARIOS</v>
          </cell>
          <cell r="C35">
            <v>296.89</v>
          </cell>
        </row>
        <row r="36">
          <cell r="A36">
            <v>405</v>
          </cell>
          <cell r="B36" t="str">
            <v>CENTRO DE CONVIVENCIA EL ENCIN</v>
          </cell>
          <cell r="C36">
            <v>1564</v>
          </cell>
        </row>
        <row r="37">
          <cell r="A37">
            <v>407</v>
          </cell>
          <cell r="B37" t="str">
            <v>MUSEO MOMIAS</v>
          </cell>
          <cell r="C37">
            <v>165050</v>
          </cell>
        </row>
        <row r="38">
          <cell r="A38">
            <v>408</v>
          </cell>
          <cell r="B38" t="str">
            <v>SALON CULTO A LA MUERTE</v>
          </cell>
          <cell r="C38">
            <v>8235</v>
          </cell>
        </row>
        <row r="39">
          <cell r="A39">
            <v>410</v>
          </cell>
          <cell r="B39" t="str">
            <v>MONUMENTO AL PIPILA</v>
          </cell>
          <cell r="C39">
            <v>2140</v>
          </cell>
        </row>
        <row r="40">
          <cell r="A40">
            <v>411</v>
          </cell>
          <cell r="B40" t="str">
            <v>MERCADO HIDALGO</v>
          </cell>
          <cell r="C40">
            <v>2020.43</v>
          </cell>
        </row>
        <row r="41">
          <cell r="A41">
            <v>412</v>
          </cell>
          <cell r="B41" t="str">
            <v>MERCADO EMBAJADORAS</v>
          </cell>
          <cell r="C41">
            <v>9315.0300000000007</v>
          </cell>
        </row>
        <row r="42">
          <cell r="A42">
            <v>414</v>
          </cell>
          <cell r="B42" t="str">
            <v>OTROS PRODUCTOS</v>
          </cell>
          <cell r="C42">
            <v>8.6999999999999993</v>
          </cell>
        </row>
        <row r="43">
          <cell r="A43">
            <v>416</v>
          </cell>
          <cell r="B43" t="str">
            <v>MUSEO INTERACTIVO</v>
          </cell>
          <cell r="C43">
            <v>160</v>
          </cell>
        </row>
        <row r="44">
          <cell r="A44">
            <v>421</v>
          </cell>
          <cell r="B44" t="str">
            <v>DECLARACIONES, FORMATOS Y AVIS</v>
          </cell>
          <cell r="C44">
            <v>54</v>
          </cell>
        </row>
        <row r="45">
          <cell r="A45">
            <v>428</v>
          </cell>
          <cell r="B45" t="str">
            <v>COMERCIANTES SEMIFIJOS</v>
          </cell>
          <cell r="C45">
            <v>5001.6000000000004</v>
          </cell>
        </row>
        <row r="46">
          <cell r="A46">
            <v>431</v>
          </cell>
          <cell r="B46" t="str">
            <v>LOCALES MERCADO EMBAJADORAS</v>
          </cell>
          <cell r="C46">
            <v>812</v>
          </cell>
        </row>
        <row r="47">
          <cell r="A47">
            <v>433</v>
          </cell>
          <cell r="B47" t="str">
            <v>SOBRANTES</v>
          </cell>
          <cell r="C47">
            <v>121.45</v>
          </cell>
        </row>
        <row r="48">
          <cell r="A48">
            <v>437</v>
          </cell>
          <cell r="B48" t="str">
            <v>SANITARIOS MDO. EMBAJADORAS</v>
          </cell>
          <cell r="C48">
            <v>4265</v>
          </cell>
        </row>
        <row r="49">
          <cell r="A49">
            <v>438</v>
          </cell>
          <cell r="B49" t="str">
            <v>SANITARIOS MDO. HIDALGO</v>
          </cell>
          <cell r="C49">
            <v>5600</v>
          </cell>
        </row>
        <row r="50">
          <cell r="A50">
            <v>439</v>
          </cell>
          <cell r="B50" t="str">
            <v>SANITARIOS JARDIN REFORMA</v>
          </cell>
          <cell r="C50">
            <v>1548</v>
          </cell>
        </row>
        <row r="51">
          <cell r="A51">
            <v>443</v>
          </cell>
          <cell r="B51" t="str">
            <v>SANITARIOS FERROCARRIL</v>
          </cell>
          <cell r="C51">
            <v>4844</v>
          </cell>
        </row>
        <row r="52">
          <cell r="A52">
            <v>445</v>
          </cell>
          <cell r="B52" t="str">
            <v>SANITARIOS MUSEO MOMIAS</v>
          </cell>
          <cell r="C52">
            <v>2960</v>
          </cell>
        </row>
        <row r="53">
          <cell r="A53">
            <v>447</v>
          </cell>
          <cell r="B53" t="str">
            <v>LAS CALAS</v>
          </cell>
          <cell r="C53">
            <v>230</v>
          </cell>
        </row>
        <row r="54">
          <cell r="A54">
            <v>463</v>
          </cell>
          <cell r="B54" t="str">
            <v>SALIDA DE GRUAS</v>
          </cell>
          <cell r="C54">
            <v>228</v>
          </cell>
        </row>
        <row r="55">
          <cell r="A55">
            <v>470</v>
          </cell>
          <cell r="B55" t="str">
            <v>LOCALES ESTACION</v>
          </cell>
          <cell r="C55">
            <v>2532.59</v>
          </cell>
        </row>
        <row r="56">
          <cell r="A56">
            <v>479</v>
          </cell>
          <cell r="B56" t="str">
            <v>COMERCIANTES AMBULANTES</v>
          </cell>
          <cell r="C56">
            <v>168</v>
          </cell>
        </row>
        <row r="57">
          <cell r="A57">
            <v>484</v>
          </cell>
          <cell r="B57" t="str">
            <v>PERMISO PARA ESPECTÁCULOS O CE</v>
          </cell>
          <cell r="C57">
            <v>209</v>
          </cell>
        </row>
        <row r="58">
          <cell r="A58">
            <v>491</v>
          </cell>
          <cell r="B58" t="str">
            <v>ESTRUCTURAS, CONSTRUCCIONES O</v>
          </cell>
          <cell r="C58">
            <v>99</v>
          </cell>
        </row>
        <row r="59">
          <cell r="A59">
            <v>502</v>
          </cell>
          <cell r="B59" t="str">
            <v>RECARGOS OTROS IMPTOS Y DERECH</v>
          </cell>
          <cell r="C59">
            <v>4123.55</v>
          </cell>
        </row>
        <row r="60">
          <cell r="A60">
            <v>503</v>
          </cell>
          <cell r="B60" t="str">
            <v>AVISO EXTEMP TRASLACION DE DOM</v>
          </cell>
          <cell r="C60">
            <v>177.3</v>
          </cell>
        </row>
        <row r="61">
          <cell r="A61">
            <v>505</v>
          </cell>
          <cell r="B61" t="str">
            <v>INF AL REG. DE CONST Y CONSER</v>
          </cell>
          <cell r="C61">
            <v>400</v>
          </cell>
        </row>
        <row r="62">
          <cell r="A62">
            <v>506</v>
          </cell>
          <cell r="B62" t="str">
            <v>INFRACCIONES DIRECCION DE FISC</v>
          </cell>
          <cell r="C62">
            <v>1181.5999999999999</v>
          </cell>
        </row>
        <row r="63">
          <cell r="A63">
            <v>507</v>
          </cell>
          <cell r="B63" t="str">
            <v>INF AL BANDO POLICIA Y BUEN GO</v>
          </cell>
          <cell r="C63">
            <v>600</v>
          </cell>
        </row>
        <row r="64">
          <cell r="A64">
            <v>508</v>
          </cell>
          <cell r="B64" t="str">
            <v>INF LEY DE TRANSITO Y SU REGLA</v>
          </cell>
          <cell r="C64">
            <v>8106.93</v>
          </cell>
        </row>
        <row r="65">
          <cell r="A65">
            <v>509</v>
          </cell>
          <cell r="B65" t="str">
            <v>EXTEMP VERIFICACION AMB VEHICU</v>
          </cell>
          <cell r="C65">
            <v>2609</v>
          </cell>
        </row>
        <row r="66">
          <cell r="A66">
            <v>526</v>
          </cell>
          <cell r="B66" t="str">
            <v>RESPUESTA DE AYUNTAMIENTO</v>
          </cell>
          <cell r="C66">
            <v>614</v>
          </cell>
        </row>
        <row r="67">
          <cell r="A67">
            <v>536</v>
          </cell>
          <cell r="B67" t="str">
            <v>PADRON DE PROVEEDORES</v>
          </cell>
          <cell r="C67">
            <v>309</v>
          </cell>
        </row>
        <row r="68">
          <cell r="A68">
            <v>544</v>
          </cell>
          <cell r="B68" t="str">
            <v>INFRACCIONES AL REGLAMENTO DE</v>
          </cell>
          <cell r="C68">
            <v>562</v>
          </cell>
        </row>
        <row r="69">
          <cell r="A69">
            <v>806</v>
          </cell>
          <cell r="B69" t="str">
            <v>EXCEDENTES PAGADOS</v>
          </cell>
          <cell r="C69">
            <v>11.78</v>
          </cell>
        </row>
        <row r="70">
          <cell r="A70">
            <v>888</v>
          </cell>
          <cell r="B70" t="str">
            <v>COBROS SIMAPAG</v>
          </cell>
          <cell r="C70">
            <v>1551</v>
          </cell>
        </row>
      </sheetData>
      <sheetData sheetId="190" refreshError="1">
        <row r="1">
          <cell r="A1">
            <v>1</v>
          </cell>
          <cell r="B1" t="str">
            <v>IMPTO. PREDIAL URBANO CORRIENT</v>
          </cell>
          <cell r="C1">
            <v>51531.39</v>
          </cell>
        </row>
        <row r="2">
          <cell r="A2">
            <v>2</v>
          </cell>
          <cell r="B2" t="str">
            <v>IMPTO. PREDIAL RUSTICO CORRIEN</v>
          </cell>
          <cell r="C2">
            <v>3494.24</v>
          </cell>
        </row>
        <row r="3">
          <cell r="A3">
            <v>4</v>
          </cell>
          <cell r="B3" t="str">
            <v>RECARGOS *3%*</v>
          </cell>
          <cell r="C3">
            <v>27891.11</v>
          </cell>
        </row>
        <row r="4">
          <cell r="A4">
            <v>7</v>
          </cell>
          <cell r="B4" t="str">
            <v>IMPTO. PREDIAL URBANO REZAGO</v>
          </cell>
          <cell r="C4">
            <v>64526.58</v>
          </cell>
        </row>
        <row r="5">
          <cell r="A5">
            <v>8</v>
          </cell>
          <cell r="B5" t="str">
            <v>IMPTO. PREDIAL RUSTICO REZAGO</v>
          </cell>
          <cell r="C5">
            <v>2420.58</v>
          </cell>
        </row>
        <row r="6">
          <cell r="A6">
            <v>13</v>
          </cell>
          <cell r="B6" t="str">
            <v>HONORARIOS DE COBRANZA</v>
          </cell>
          <cell r="C6">
            <v>15891.3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1265.68</v>
          </cell>
        </row>
        <row r="9">
          <cell r="A9">
            <v>107</v>
          </cell>
          <cell r="B9" t="str">
            <v>VIDEO JUEGOS Y FUT-BOLITOS</v>
          </cell>
          <cell r="C9">
            <v>534</v>
          </cell>
        </row>
        <row r="10">
          <cell r="A10">
            <v>110</v>
          </cell>
          <cell r="B10" t="str">
            <v>ESPECTACULOS PUBLICOS ESPORADI</v>
          </cell>
          <cell r="C10">
            <v>1292.5</v>
          </cell>
        </row>
        <row r="11">
          <cell r="A11">
            <v>200</v>
          </cell>
          <cell r="B11" t="str">
            <v>RASTRO</v>
          </cell>
          <cell r="C11">
            <v>11623.49</v>
          </cell>
        </row>
        <row r="12">
          <cell r="A12">
            <v>204</v>
          </cell>
          <cell r="B12" t="str">
            <v>PANTEONES COMUNIDADES</v>
          </cell>
          <cell r="C12">
            <v>289.8</v>
          </cell>
        </row>
        <row r="13">
          <cell r="A13">
            <v>205</v>
          </cell>
          <cell r="B13" t="str">
            <v>ESTACIONAMIENTO MUSEO MOMIAS</v>
          </cell>
          <cell r="C13">
            <v>1459</v>
          </cell>
        </row>
        <row r="14">
          <cell r="A14">
            <v>206</v>
          </cell>
          <cell r="B14" t="str">
            <v>ESTACIONAMIENTO MERCADO HIDALG</v>
          </cell>
          <cell r="C14">
            <v>2672</v>
          </cell>
        </row>
        <row r="15">
          <cell r="A15">
            <v>207</v>
          </cell>
          <cell r="B15" t="str">
            <v>ESTAC.  MERCADO EMBAJADORAS</v>
          </cell>
          <cell r="C15">
            <v>891</v>
          </cell>
        </row>
        <row r="16">
          <cell r="A16">
            <v>210</v>
          </cell>
          <cell r="B16" t="str">
            <v>POR LIC. DE CONST. Y AMPLIACIO</v>
          </cell>
          <cell r="C16">
            <v>516.11</v>
          </cell>
        </row>
        <row r="17">
          <cell r="A17">
            <v>211</v>
          </cell>
          <cell r="B17" t="str">
            <v>POR LIC DE REGULARIZACION DE C</v>
          </cell>
          <cell r="C17">
            <v>1946.97</v>
          </cell>
        </row>
        <row r="18">
          <cell r="A18">
            <v>213</v>
          </cell>
          <cell r="B18" t="str">
            <v>POR LIC DE DEMOLICION P O T DE</v>
          </cell>
          <cell r="C18">
            <v>137.19999999999999</v>
          </cell>
        </row>
        <row r="19">
          <cell r="A19">
            <v>217</v>
          </cell>
          <cell r="B19" t="str">
            <v>ANALISIS DE FAC PARA DIV LOT O</v>
          </cell>
          <cell r="C19">
            <v>1199.05</v>
          </cell>
        </row>
        <row r="20">
          <cell r="A20">
            <v>221</v>
          </cell>
          <cell r="B20" t="str">
            <v>LIC USO SUELO ALIN N. OFIC COM</v>
          </cell>
          <cell r="C20">
            <v>2547.69</v>
          </cell>
        </row>
        <row r="21">
          <cell r="A21">
            <v>229</v>
          </cell>
          <cell r="B21" t="str">
            <v>CONSTANCIAS DE VALOR FISCAL</v>
          </cell>
          <cell r="C21">
            <v>484</v>
          </cell>
        </row>
        <row r="22">
          <cell r="A22">
            <v>244</v>
          </cell>
          <cell r="B22" t="str">
            <v>EXP DE LIC O PERM P/ ESTAB DE</v>
          </cell>
          <cell r="C22">
            <v>430</v>
          </cell>
        </row>
        <row r="23">
          <cell r="A23">
            <v>248</v>
          </cell>
          <cell r="B23" t="str">
            <v>ESTACIONAMIENTO EX. EST. FERRO</v>
          </cell>
          <cell r="C23">
            <v>6357</v>
          </cell>
        </row>
        <row r="24">
          <cell r="A24">
            <v>253</v>
          </cell>
          <cell r="B24" t="str">
            <v>ESTACIONAMIENTO EMBAJADORAS  (</v>
          </cell>
          <cell r="C24">
            <v>7409</v>
          </cell>
        </row>
        <row r="25">
          <cell r="A25">
            <v>254</v>
          </cell>
          <cell r="B25" t="str">
            <v>POR CERTIF.TERMINO DE OBRA</v>
          </cell>
          <cell r="C25">
            <v>133.79</v>
          </cell>
        </row>
        <row r="26">
          <cell r="A26">
            <v>256</v>
          </cell>
          <cell r="B26" t="str">
            <v>POR ALINEAM. N° USO HABIT</v>
          </cell>
          <cell r="C26">
            <v>12419.57</v>
          </cell>
        </row>
        <row r="27">
          <cell r="A27">
            <v>267</v>
          </cell>
          <cell r="B27" t="str">
            <v>CONSTANCIA  DE VERIFICACION PR</v>
          </cell>
          <cell r="C27">
            <v>135.86000000000001</v>
          </cell>
        </row>
        <row r="28">
          <cell r="A28">
            <v>268</v>
          </cell>
          <cell r="B28" t="str">
            <v>CASA DE LA CULTURA</v>
          </cell>
          <cell r="C28">
            <v>1071.9000000000001</v>
          </cell>
        </row>
        <row r="29">
          <cell r="A29">
            <v>276</v>
          </cell>
          <cell r="B29" t="str">
            <v>CONSTANCIAS DIRECCION DE TRANS</v>
          </cell>
          <cell r="C29">
            <v>1304.58</v>
          </cell>
        </row>
        <row r="30">
          <cell r="A30">
            <v>278</v>
          </cell>
          <cell r="B30" t="str">
            <v>CONSTANCIAS QUE EXPIDAN LAS DE</v>
          </cell>
          <cell r="C30">
            <v>1918.5</v>
          </cell>
        </row>
        <row r="31">
          <cell r="A31">
            <v>286</v>
          </cell>
          <cell r="B31" t="str">
            <v>PERMISO SUPLETORIO DE TRANSPOR</v>
          </cell>
          <cell r="C31">
            <v>679.2</v>
          </cell>
        </row>
        <row r="32">
          <cell r="A32">
            <v>288</v>
          </cell>
          <cell r="B32" t="str">
            <v>ANALISIS DE RIESGOS</v>
          </cell>
          <cell r="C32">
            <v>952.34</v>
          </cell>
        </row>
        <row r="33">
          <cell r="A33">
            <v>295</v>
          </cell>
          <cell r="B33" t="str">
            <v>CONSTANCIA DE UBICACION DE PRE</v>
          </cell>
          <cell r="C33">
            <v>308.72000000000003</v>
          </cell>
        </row>
        <row r="34">
          <cell r="A34">
            <v>405</v>
          </cell>
          <cell r="B34" t="str">
            <v>CENTRO DE CONVIVENCIA EL ENCIN</v>
          </cell>
          <cell r="C34">
            <v>1215</v>
          </cell>
        </row>
        <row r="35">
          <cell r="A35">
            <v>407</v>
          </cell>
          <cell r="B35" t="str">
            <v>MUSEO MOMIAS</v>
          </cell>
          <cell r="C35">
            <v>130729</v>
          </cell>
        </row>
        <row r="36">
          <cell r="A36">
            <v>408</v>
          </cell>
          <cell r="B36" t="str">
            <v>SALON CULTO A LA MUERTE</v>
          </cell>
          <cell r="C36">
            <v>7335</v>
          </cell>
        </row>
        <row r="37">
          <cell r="A37">
            <v>410</v>
          </cell>
          <cell r="B37" t="str">
            <v>MONUMENTO AL PIPILA</v>
          </cell>
          <cell r="C37">
            <v>1850</v>
          </cell>
        </row>
        <row r="38">
          <cell r="A38">
            <v>411</v>
          </cell>
          <cell r="B38" t="str">
            <v>MERCADO HIDALGO</v>
          </cell>
          <cell r="C38">
            <v>344</v>
          </cell>
        </row>
        <row r="39">
          <cell r="A39">
            <v>412</v>
          </cell>
          <cell r="B39" t="str">
            <v>MERCADO EMBAJADORAS</v>
          </cell>
          <cell r="C39">
            <v>554.4</v>
          </cell>
        </row>
        <row r="40">
          <cell r="A40">
            <v>414</v>
          </cell>
          <cell r="B40" t="str">
            <v>OTROS PRODUCTOS</v>
          </cell>
          <cell r="C40">
            <v>8.6999999999999993</v>
          </cell>
        </row>
        <row r="41">
          <cell r="A41">
            <v>421</v>
          </cell>
          <cell r="B41" t="str">
            <v>DECLARACIONES, FORMATOS Y AVIS</v>
          </cell>
          <cell r="C41">
            <v>18</v>
          </cell>
        </row>
        <row r="42">
          <cell r="A42">
            <v>428</v>
          </cell>
          <cell r="B42" t="str">
            <v>COMERCIANTES SEMIFIJOS</v>
          </cell>
          <cell r="C42">
            <v>4152.3999999999996</v>
          </cell>
        </row>
        <row r="43">
          <cell r="A43">
            <v>433</v>
          </cell>
          <cell r="B43" t="str">
            <v>SOBRANTES</v>
          </cell>
          <cell r="C43">
            <v>46.37</v>
          </cell>
        </row>
        <row r="44">
          <cell r="A44">
            <v>437</v>
          </cell>
          <cell r="B44" t="str">
            <v>SANITARIOS MDO. EMBAJADORAS</v>
          </cell>
          <cell r="C44">
            <v>4587</v>
          </cell>
        </row>
        <row r="45">
          <cell r="A45">
            <v>438</v>
          </cell>
          <cell r="B45" t="str">
            <v>SANITARIOS MDO. HIDALGO</v>
          </cell>
          <cell r="C45">
            <v>3488</v>
          </cell>
        </row>
        <row r="46">
          <cell r="A46">
            <v>439</v>
          </cell>
          <cell r="B46" t="str">
            <v>SANITARIOS JARDIN REFORMA</v>
          </cell>
          <cell r="C46">
            <v>1128</v>
          </cell>
        </row>
        <row r="47">
          <cell r="A47">
            <v>443</v>
          </cell>
          <cell r="B47" t="str">
            <v>SANITARIOS FERROCARRIL</v>
          </cell>
          <cell r="C47">
            <v>3148</v>
          </cell>
        </row>
        <row r="48">
          <cell r="A48">
            <v>445</v>
          </cell>
          <cell r="B48" t="str">
            <v>SANITARIOS MUSEO MOMIAS</v>
          </cell>
          <cell r="C48">
            <v>2388</v>
          </cell>
        </row>
        <row r="49">
          <cell r="A49">
            <v>454</v>
          </cell>
          <cell r="B49" t="str">
            <v>FIESTAS TRADICIONALES</v>
          </cell>
          <cell r="C49">
            <v>220.54</v>
          </cell>
        </row>
        <row r="50">
          <cell r="A50">
            <v>470</v>
          </cell>
          <cell r="B50" t="str">
            <v>LOCALES ESTACION</v>
          </cell>
          <cell r="C50">
            <v>444</v>
          </cell>
        </row>
        <row r="51">
          <cell r="A51">
            <v>472</v>
          </cell>
          <cell r="B51" t="str">
            <v>MERCADO GAVIRA</v>
          </cell>
          <cell r="C51">
            <v>1440</v>
          </cell>
        </row>
        <row r="52">
          <cell r="A52">
            <v>477</v>
          </cell>
          <cell r="B52" t="str">
            <v>PADRON DIRECTOR RESPONSABLE DE</v>
          </cell>
          <cell r="C52">
            <v>1290</v>
          </cell>
        </row>
        <row r="53">
          <cell r="A53">
            <v>479</v>
          </cell>
          <cell r="B53" t="str">
            <v>COMERCIANTES AMBULANTES</v>
          </cell>
          <cell r="C53">
            <v>168</v>
          </cell>
        </row>
        <row r="54">
          <cell r="A54">
            <v>482</v>
          </cell>
          <cell r="B54" t="str">
            <v>CALLEJONEADAS</v>
          </cell>
          <cell r="C54">
            <v>618</v>
          </cell>
        </row>
        <row r="55">
          <cell r="A55">
            <v>484</v>
          </cell>
          <cell r="B55" t="str">
            <v>PERMISO PARA ESPECTÁCULOS O CE</v>
          </cell>
          <cell r="C55">
            <v>418</v>
          </cell>
        </row>
        <row r="56">
          <cell r="A56">
            <v>485</v>
          </cell>
          <cell r="B56" t="str">
            <v>SELLADO DE BOLETOS</v>
          </cell>
          <cell r="C56">
            <v>225</v>
          </cell>
        </row>
        <row r="57">
          <cell r="A57">
            <v>491</v>
          </cell>
          <cell r="B57" t="str">
            <v>ESTRUCTURAS, CONSTRUCCIONES O</v>
          </cell>
          <cell r="C57">
            <v>99</v>
          </cell>
        </row>
        <row r="58">
          <cell r="A58">
            <v>493</v>
          </cell>
          <cell r="B58" t="str">
            <v>RENOVACION PERMISO P/ USO VIA</v>
          </cell>
          <cell r="C58">
            <v>372</v>
          </cell>
        </row>
        <row r="59">
          <cell r="A59">
            <v>497</v>
          </cell>
          <cell r="B59" t="str">
            <v>CENTRO ADOC</v>
          </cell>
          <cell r="C59">
            <v>200</v>
          </cell>
        </row>
        <row r="60">
          <cell r="A60">
            <v>502</v>
          </cell>
          <cell r="B60" t="str">
            <v>RECARGOS OTROS IMPTOS Y DERECH</v>
          </cell>
          <cell r="C60">
            <v>547.75</v>
          </cell>
        </row>
        <row r="61">
          <cell r="A61">
            <v>503</v>
          </cell>
          <cell r="B61" t="str">
            <v>AVISO EXTEMP TRASLACION DE DOM</v>
          </cell>
          <cell r="C61">
            <v>591</v>
          </cell>
        </row>
        <row r="62">
          <cell r="A62">
            <v>507</v>
          </cell>
          <cell r="B62" t="str">
            <v>INF AL BANDO POLICIA Y BUEN GO</v>
          </cell>
          <cell r="C62">
            <v>850</v>
          </cell>
        </row>
        <row r="63">
          <cell r="A63">
            <v>508</v>
          </cell>
          <cell r="B63" t="str">
            <v>INF LEY DE TRANSITO Y SU REGLA</v>
          </cell>
          <cell r="C63">
            <v>8417</v>
          </cell>
        </row>
        <row r="64">
          <cell r="A64">
            <v>509</v>
          </cell>
          <cell r="B64" t="str">
            <v>EXTEMP VERIFICACION AMB VEHICU</v>
          </cell>
          <cell r="C64">
            <v>2109</v>
          </cell>
        </row>
        <row r="65">
          <cell r="A65">
            <v>511</v>
          </cell>
          <cell r="B65" t="str">
            <v>ADMTVAS NO FISCALES * MPALES*</v>
          </cell>
          <cell r="C65">
            <v>295.39999999999998</v>
          </cell>
        </row>
        <row r="66">
          <cell r="A66">
            <v>536</v>
          </cell>
          <cell r="B66" t="str">
            <v>PADRON DE PROVEEDORES</v>
          </cell>
          <cell r="C66">
            <v>618</v>
          </cell>
        </row>
        <row r="67">
          <cell r="A67">
            <v>870</v>
          </cell>
          <cell r="B67" t="str">
            <v>AVALUOS FISCALES PARA PERITOS</v>
          </cell>
          <cell r="C67">
            <v>7509</v>
          </cell>
        </row>
        <row r="68">
          <cell r="A68">
            <v>13</v>
          </cell>
          <cell r="B68" t="str">
            <v>PUBLICACIONES DEL PAE</v>
          </cell>
          <cell r="C68">
            <v>4264.6499999999996</v>
          </cell>
        </row>
        <row r="69">
          <cell r="A69">
            <v>888</v>
          </cell>
          <cell r="B69" t="str">
            <v>COBROS SIMAPAG</v>
          </cell>
          <cell r="C69">
            <v>905</v>
          </cell>
        </row>
      </sheetData>
      <sheetData sheetId="191" refreshError="1">
        <row r="1">
          <cell r="A1">
            <v>203</v>
          </cell>
          <cell r="B1" t="str">
            <v>PANTEONES CIUDAD</v>
          </cell>
          <cell r="C1">
            <v>1681.24</v>
          </cell>
        </row>
        <row r="2">
          <cell r="A2">
            <v>447</v>
          </cell>
          <cell r="B2" t="str">
            <v>LAS CALAS</v>
          </cell>
          <cell r="C2">
            <v>120</v>
          </cell>
        </row>
        <row r="3">
          <cell r="A3">
            <v>507</v>
          </cell>
          <cell r="B3" t="str">
            <v>INF AL BANDO POLICIA Y BUEN GO</v>
          </cell>
          <cell r="C3">
            <v>5050</v>
          </cell>
        </row>
        <row r="4">
          <cell r="A4">
            <v>508</v>
          </cell>
          <cell r="B4" t="str">
            <v>INF LEY DE TRANSITO Y SU REGLA</v>
          </cell>
          <cell r="C4">
            <v>1107.5</v>
          </cell>
        </row>
      </sheetData>
      <sheetData sheetId="192" refreshError="1">
        <row r="1">
          <cell r="A1">
            <v>1</v>
          </cell>
          <cell r="B1" t="str">
            <v>IMPTO. PREDIAL URBANO CORRIENT</v>
          </cell>
          <cell r="C1">
            <v>616531.82999999996</v>
          </cell>
        </row>
        <row r="2">
          <cell r="A2">
            <v>2</v>
          </cell>
          <cell r="B2" t="str">
            <v>IMPTO. PREDIAL RUSTICO CORRIEN</v>
          </cell>
          <cell r="C2">
            <v>63104.76</v>
          </cell>
        </row>
        <row r="3">
          <cell r="A3">
            <v>4</v>
          </cell>
          <cell r="B3" t="str">
            <v>RECARGOS *3%*</v>
          </cell>
          <cell r="C3">
            <v>22924.45</v>
          </cell>
        </row>
        <row r="4">
          <cell r="A4">
            <v>7</v>
          </cell>
          <cell r="B4" t="str">
            <v>IMPTO. PREDIAL URBANO REZAGO</v>
          </cell>
          <cell r="C4">
            <v>121299.42</v>
          </cell>
        </row>
        <row r="5">
          <cell r="A5">
            <v>8</v>
          </cell>
          <cell r="B5" t="str">
            <v>IMPTO. PREDIAL RUSTICO REZAGO</v>
          </cell>
          <cell r="C5">
            <v>10104.870000000001</v>
          </cell>
        </row>
        <row r="6">
          <cell r="A6">
            <v>13</v>
          </cell>
          <cell r="B6" t="str">
            <v>HONORARIOS DE COBRANZA</v>
          </cell>
          <cell r="C6">
            <v>1791.06</v>
          </cell>
        </row>
        <row r="7">
          <cell r="A7">
            <v>14</v>
          </cell>
          <cell r="B7" t="str">
            <v>C.O.A.*20%*</v>
          </cell>
          <cell r="C7">
            <v>2468.5</v>
          </cell>
        </row>
        <row r="8">
          <cell r="A8">
            <v>103</v>
          </cell>
          <cell r="B8" t="str">
            <v>TRASLACION DE DOMINIO</v>
          </cell>
          <cell r="C8">
            <v>5847.32</v>
          </cell>
        </row>
        <row r="9">
          <cell r="A9">
            <v>104</v>
          </cell>
          <cell r="B9" t="str">
            <v>SOBRE DIVISION Y LOTIFICACION</v>
          </cell>
          <cell r="C9">
            <v>2235.04</v>
          </cell>
        </row>
        <row r="10">
          <cell r="A10">
            <v>106</v>
          </cell>
          <cell r="B10" t="str">
            <v>BILLARES Y BOLICHES</v>
          </cell>
          <cell r="C10">
            <v>445</v>
          </cell>
        </row>
        <row r="11">
          <cell r="A11">
            <v>107</v>
          </cell>
          <cell r="B11" t="str">
            <v>VIDEO JUEGOS Y FUT-BOLITOS</v>
          </cell>
          <cell r="C11">
            <v>267</v>
          </cell>
        </row>
        <row r="12">
          <cell r="A12">
            <v>112</v>
          </cell>
          <cell r="B12" t="str">
            <v>ESPECTACULOS PUBLICOS PERMANEN</v>
          </cell>
          <cell r="C12">
            <v>301.13</v>
          </cell>
        </row>
        <row r="13">
          <cell r="A13">
            <v>200</v>
          </cell>
          <cell r="B13" t="str">
            <v>RASTRO</v>
          </cell>
          <cell r="C13">
            <v>2093.81</v>
          </cell>
        </row>
        <row r="14">
          <cell r="A14">
            <v>203</v>
          </cell>
          <cell r="B14" t="str">
            <v>PANTEONES CIUDAD</v>
          </cell>
          <cell r="C14">
            <v>1312.92</v>
          </cell>
        </row>
        <row r="15">
          <cell r="A15">
            <v>205</v>
          </cell>
          <cell r="B15" t="str">
            <v>ESTACIONAMIENTO MUSEO MOMIAS</v>
          </cell>
          <cell r="C15">
            <v>323</v>
          </cell>
        </row>
        <row r="16">
          <cell r="A16">
            <v>206</v>
          </cell>
          <cell r="B16" t="str">
            <v>ESTACIONAMIENTO MERCADO HIDALG</v>
          </cell>
          <cell r="C16">
            <v>696</v>
          </cell>
        </row>
        <row r="17">
          <cell r="A17">
            <v>210</v>
          </cell>
          <cell r="B17" t="str">
            <v>POR LIC. DE CONST. Y AMPLIACIO</v>
          </cell>
          <cell r="C17">
            <v>665.6</v>
          </cell>
        </row>
        <row r="18">
          <cell r="A18">
            <v>211</v>
          </cell>
          <cell r="B18" t="str">
            <v>POR LIC DE REGULARIZACION DE C</v>
          </cell>
          <cell r="C18">
            <v>1054.57</v>
          </cell>
        </row>
        <row r="19">
          <cell r="A19">
            <v>217</v>
          </cell>
          <cell r="B19" t="str">
            <v>ANALISIS DE FAC PARA DIV LOT O</v>
          </cell>
          <cell r="C19">
            <v>1438.93</v>
          </cell>
        </row>
        <row r="20">
          <cell r="A20">
            <v>221</v>
          </cell>
          <cell r="B20" t="str">
            <v>LIC USO SUELO ALIN N. OFIC COM</v>
          </cell>
          <cell r="C20">
            <v>764.89</v>
          </cell>
        </row>
        <row r="21">
          <cell r="A21">
            <v>227</v>
          </cell>
          <cell r="B21" t="str">
            <v>AVALUOS PRACT POR TESORERIA</v>
          </cell>
          <cell r="C21">
            <v>633</v>
          </cell>
        </row>
        <row r="22">
          <cell r="A22">
            <v>228</v>
          </cell>
          <cell r="B22" t="str">
            <v>POR PERM EVENT P/ VTA DE BEB A</v>
          </cell>
          <cell r="C22">
            <v>2808.59</v>
          </cell>
        </row>
        <row r="23">
          <cell r="A23">
            <v>229</v>
          </cell>
          <cell r="B23" t="str">
            <v>CONSTANCIAS DE VALOR FISCAL</v>
          </cell>
          <cell r="C23">
            <v>1815</v>
          </cell>
        </row>
        <row r="24">
          <cell r="A24">
            <v>240</v>
          </cell>
          <cell r="B24" t="str">
            <v>REV PROY P/ AUT. DE TRAZA</v>
          </cell>
          <cell r="C24">
            <v>21493.1</v>
          </cell>
        </row>
        <row r="25">
          <cell r="A25">
            <v>244</v>
          </cell>
          <cell r="B25" t="str">
            <v>EXP DE LIC O PERM P/ ESTAB DE</v>
          </cell>
          <cell r="C25">
            <v>4874.75</v>
          </cell>
        </row>
        <row r="26">
          <cell r="A26">
            <v>248</v>
          </cell>
          <cell r="B26" t="str">
            <v>ESTACIONAMIENTO EX. EST. FERRO</v>
          </cell>
          <cell r="C26">
            <v>1095</v>
          </cell>
        </row>
        <row r="27">
          <cell r="A27">
            <v>249</v>
          </cell>
          <cell r="B27" t="str">
            <v>REGUL. PROR.LIC.CONT.75% DER.</v>
          </cell>
          <cell r="C27">
            <v>98.29</v>
          </cell>
        </row>
        <row r="28">
          <cell r="A28">
            <v>253</v>
          </cell>
          <cell r="B28" t="str">
            <v>ESTACIONAMIENTO EMBAJADORAS  (</v>
          </cell>
          <cell r="C28">
            <v>1794</v>
          </cell>
        </row>
        <row r="29">
          <cell r="A29">
            <v>256</v>
          </cell>
          <cell r="B29" t="str">
            <v>POR ALINEAM. N° USO HABIT</v>
          </cell>
          <cell r="C29">
            <v>2530.6999999999998</v>
          </cell>
        </row>
        <row r="30">
          <cell r="A30">
            <v>264</v>
          </cell>
          <cell r="B30" t="str">
            <v>DERECHOS REFRENDO ANUAL CONCES</v>
          </cell>
          <cell r="C30">
            <v>7133.16</v>
          </cell>
        </row>
        <row r="31">
          <cell r="A31">
            <v>266</v>
          </cell>
          <cell r="B31" t="str">
            <v>DICTAMEN DE FACTIBILIDAD PROTE</v>
          </cell>
          <cell r="C31">
            <v>407.6</v>
          </cell>
        </row>
        <row r="32">
          <cell r="A32">
            <v>268</v>
          </cell>
          <cell r="B32" t="str">
            <v>CASA DE LA CULTURA</v>
          </cell>
          <cell r="C32">
            <v>1071.8699999999999</v>
          </cell>
        </row>
        <row r="33">
          <cell r="A33">
            <v>275</v>
          </cell>
          <cell r="B33" t="str">
            <v>CONSTANCIAS DIRECCION DE ECOLO</v>
          </cell>
          <cell r="C33">
            <v>153.47999999999999</v>
          </cell>
        </row>
        <row r="34">
          <cell r="A34">
            <v>276</v>
          </cell>
          <cell r="B34" t="str">
            <v>CONSTANCIAS DIRECCION DE TRANS</v>
          </cell>
          <cell r="C34">
            <v>537.17999999999995</v>
          </cell>
        </row>
        <row r="35">
          <cell r="A35">
            <v>278</v>
          </cell>
          <cell r="B35" t="str">
            <v>CONSTANCIAS QUE EXPIDAN LAS DE</v>
          </cell>
          <cell r="C35">
            <v>920.88</v>
          </cell>
        </row>
        <row r="36">
          <cell r="A36">
            <v>280</v>
          </cell>
          <cell r="B36" t="str">
            <v>SERVICIOS CONTROL CANINO</v>
          </cell>
          <cell r="C36">
            <v>229.3</v>
          </cell>
        </row>
        <row r="37">
          <cell r="A37">
            <v>286</v>
          </cell>
          <cell r="B37" t="str">
            <v>PERMISO SUPLETORIO DE TRANSPOR</v>
          </cell>
          <cell r="C37">
            <v>90.56</v>
          </cell>
        </row>
        <row r="38">
          <cell r="A38">
            <v>405</v>
          </cell>
          <cell r="B38" t="str">
            <v>CENTRO DE CONVIVENCIA EL ENCIN</v>
          </cell>
          <cell r="C38">
            <v>147</v>
          </cell>
        </row>
        <row r="39">
          <cell r="A39">
            <v>407</v>
          </cell>
          <cell r="B39" t="str">
            <v>MUSEO MOMIAS</v>
          </cell>
          <cell r="C39">
            <v>16463</v>
          </cell>
        </row>
        <row r="40">
          <cell r="A40">
            <v>408</v>
          </cell>
          <cell r="B40" t="str">
            <v>SALON CULTO A LA MUERTE</v>
          </cell>
          <cell r="C40">
            <v>825</v>
          </cell>
        </row>
        <row r="41">
          <cell r="A41">
            <v>410</v>
          </cell>
          <cell r="B41" t="str">
            <v>MONUMENTO AL PIPILA</v>
          </cell>
          <cell r="C41">
            <v>400</v>
          </cell>
        </row>
        <row r="42">
          <cell r="A42">
            <v>411</v>
          </cell>
          <cell r="B42" t="str">
            <v>MERCADO HIDALGO</v>
          </cell>
          <cell r="C42">
            <v>686</v>
          </cell>
        </row>
        <row r="43">
          <cell r="A43">
            <v>412</v>
          </cell>
          <cell r="B43" t="str">
            <v>MERCADO EMBAJADORAS</v>
          </cell>
          <cell r="C43">
            <v>8342.36</v>
          </cell>
        </row>
        <row r="44">
          <cell r="A44">
            <v>414</v>
          </cell>
          <cell r="B44" t="str">
            <v>OTROS PRODUCTOS</v>
          </cell>
          <cell r="C44">
            <v>113.1</v>
          </cell>
        </row>
        <row r="45">
          <cell r="A45">
            <v>428</v>
          </cell>
          <cell r="B45" t="str">
            <v>COMERCIANTES SEMIFIJOS</v>
          </cell>
          <cell r="C45">
            <v>2264.41</v>
          </cell>
        </row>
        <row r="46">
          <cell r="A46">
            <v>430</v>
          </cell>
          <cell r="B46" t="str">
            <v>LOCALES MERCADO HIDALGO</v>
          </cell>
          <cell r="C46">
            <v>614</v>
          </cell>
        </row>
        <row r="47">
          <cell r="A47">
            <v>433</v>
          </cell>
          <cell r="B47" t="str">
            <v>SOBRANTES</v>
          </cell>
          <cell r="C47">
            <v>29.99</v>
          </cell>
        </row>
        <row r="48">
          <cell r="A48">
            <v>437</v>
          </cell>
          <cell r="B48" t="str">
            <v>SANITARIOS MDO. EMBAJADORAS</v>
          </cell>
          <cell r="C48">
            <v>964</v>
          </cell>
        </row>
        <row r="49">
          <cell r="A49">
            <v>438</v>
          </cell>
          <cell r="B49" t="str">
            <v>SANITARIOS MDO. HIDALGO</v>
          </cell>
          <cell r="C49">
            <v>1220</v>
          </cell>
        </row>
        <row r="50">
          <cell r="A50">
            <v>439</v>
          </cell>
          <cell r="B50" t="str">
            <v>SANITARIOS JARDIN REFORMA</v>
          </cell>
          <cell r="C50">
            <v>480</v>
          </cell>
        </row>
        <row r="51">
          <cell r="A51">
            <v>443</v>
          </cell>
          <cell r="B51" t="str">
            <v>SANITARIOS FERROCARRIL</v>
          </cell>
          <cell r="C51">
            <v>1024</v>
          </cell>
        </row>
        <row r="52">
          <cell r="A52">
            <v>445</v>
          </cell>
          <cell r="B52" t="str">
            <v>SANITARIOS MUSEO MOMIAS</v>
          </cell>
          <cell r="C52">
            <v>400</v>
          </cell>
        </row>
        <row r="53">
          <cell r="A53">
            <v>447</v>
          </cell>
          <cell r="B53" t="str">
            <v>LAS CALAS</v>
          </cell>
          <cell r="C53">
            <v>200</v>
          </cell>
        </row>
        <row r="54">
          <cell r="A54">
            <v>463</v>
          </cell>
          <cell r="B54" t="str">
            <v>SALIDA DE GRUAS</v>
          </cell>
          <cell r="C54">
            <v>456</v>
          </cell>
        </row>
        <row r="55">
          <cell r="A55">
            <v>464</v>
          </cell>
          <cell r="B55" t="str">
            <v>ARRASTRE DE VEHICULOS INFRACCI</v>
          </cell>
          <cell r="C55">
            <v>64</v>
          </cell>
        </row>
        <row r="56">
          <cell r="A56">
            <v>470</v>
          </cell>
          <cell r="B56" t="str">
            <v>LOCALES ESTACION</v>
          </cell>
          <cell r="C56">
            <v>148</v>
          </cell>
        </row>
        <row r="57">
          <cell r="A57">
            <v>477</v>
          </cell>
          <cell r="B57" t="str">
            <v>PADRON DIRECTOR RESPONSABLE DE</v>
          </cell>
          <cell r="C57">
            <v>1290</v>
          </cell>
        </row>
        <row r="58">
          <cell r="A58">
            <v>479</v>
          </cell>
          <cell r="B58" t="str">
            <v>COMERCIANTES AMBULANTES</v>
          </cell>
          <cell r="C58">
            <v>840</v>
          </cell>
        </row>
        <row r="59">
          <cell r="A59">
            <v>484</v>
          </cell>
          <cell r="B59" t="str">
            <v>PERMISO PARA ESPECTÁCULOS O CE</v>
          </cell>
          <cell r="C59">
            <v>418</v>
          </cell>
        </row>
        <row r="60">
          <cell r="A60">
            <v>485</v>
          </cell>
          <cell r="B60" t="str">
            <v>SELLADO DE BOLETOS</v>
          </cell>
          <cell r="C60">
            <v>225</v>
          </cell>
        </row>
        <row r="61">
          <cell r="A61">
            <v>502</v>
          </cell>
          <cell r="B61" t="str">
            <v>RECARGOS OTROS IMPTOS Y DERECH</v>
          </cell>
          <cell r="C61">
            <v>2487.86</v>
          </cell>
        </row>
        <row r="62">
          <cell r="A62">
            <v>507</v>
          </cell>
          <cell r="B62" t="str">
            <v>INF AL BANDO POLICIA Y BUEN GO</v>
          </cell>
          <cell r="C62">
            <v>350</v>
          </cell>
        </row>
        <row r="63">
          <cell r="A63">
            <v>508</v>
          </cell>
          <cell r="B63" t="str">
            <v>INF LEY DE TRANSITO Y SU REGLA</v>
          </cell>
          <cell r="C63">
            <v>6333.17</v>
          </cell>
        </row>
        <row r="64">
          <cell r="A64">
            <v>509</v>
          </cell>
          <cell r="B64" t="str">
            <v>EXTEMP VERIFICACION AMB VEHICU</v>
          </cell>
          <cell r="C64">
            <v>2112</v>
          </cell>
        </row>
        <row r="65">
          <cell r="A65">
            <v>536</v>
          </cell>
          <cell r="B65" t="str">
            <v>PADRON DE PROVEEDORES</v>
          </cell>
          <cell r="C65">
            <v>618</v>
          </cell>
        </row>
        <row r="66">
          <cell r="A66">
            <v>888</v>
          </cell>
          <cell r="B66" t="str">
            <v>COBROS SIMAPAG</v>
          </cell>
          <cell r="C66">
            <v>1743</v>
          </cell>
        </row>
      </sheetData>
      <sheetData sheetId="193" refreshError="1">
        <row r="1">
          <cell r="A1">
            <v>1</v>
          </cell>
          <cell r="B1" t="str">
            <v>IMPTO. PREDIAL URBANO CORRIENT</v>
          </cell>
          <cell r="C1">
            <v>34341.800000000003</v>
          </cell>
        </row>
        <row r="2">
          <cell r="A2">
            <v>2</v>
          </cell>
          <cell r="B2" t="str">
            <v>IMPTO. PREDIAL RUSTICO CORRIEN</v>
          </cell>
          <cell r="C2">
            <v>271.75</v>
          </cell>
        </row>
        <row r="3">
          <cell r="A3">
            <v>4</v>
          </cell>
          <cell r="B3" t="str">
            <v>RECARGOS 3%</v>
          </cell>
          <cell r="C3">
            <v>9982.3700000000008</v>
          </cell>
        </row>
        <row r="4">
          <cell r="A4">
            <v>7</v>
          </cell>
          <cell r="B4" t="str">
            <v>IMPTO. PREDIAL URBANO REZAGO</v>
          </cell>
          <cell r="C4">
            <v>14030.22</v>
          </cell>
        </row>
        <row r="5">
          <cell r="A5">
            <v>13</v>
          </cell>
          <cell r="B5" t="str">
            <v>HONORARIOS DE COBRANZA</v>
          </cell>
          <cell r="C5">
            <v>2417.1799999999998</v>
          </cell>
        </row>
        <row r="6">
          <cell r="A6">
            <v>103</v>
          </cell>
          <cell r="B6" t="str">
            <v>TRASLACION DE DOMINIO</v>
          </cell>
          <cell r="C6">
            <v>1402.14</v>
          </cell>
        </row>
        <row r="7">
          <cell r="A7">
            <v>104</v>
          </cell>
          <cell r="B7" t="str">
            <v>SOBRE DIVISION Y LOTIFICACION</v>
          </cell>
          <cell r="C7">
            <v>318.87</v>
          </cell>
        </row>
        <row r="8">
          <cell r="A8">
            <v>107</v>
          </cell>
          <cell r="B8" t="str">
            <v>VIDEO JUEGOS Y FUT-BOLITOS</v>
          </cell>
          <cell r="C8">
            <v>1068</v>
          </cell>
        </row>
        <row r="9">
          <cell r="A9">
            <v>110</v>
          </cell>
          <cell r="B9" t="str">
            <v>ESPECTACULOS PUBLICOS ESPORADI</v>
          </cell>
          <cell r="C9">
            <v>5709</v>
          </cell>
        </row>
        <row r="10">
          <cell r="A10">
            <v>200</v>
          </cell>
          <cell r="B10" t="str">
            <v>RASTRO</v>
          </cell>
          <cell r="C10">
            <v>8720.8799999999992</v>
          </cell>
        </row>
        <row r="11">
          <cell r="A11">
            <v>203</v>
          </cell>
          <cell r="B11" t="str">
            <v>PANTEONES CIUDAD</v>
          </cell>
          <cell r="C11">
            <v>289.8</v>
          </cell>
        </row>
        <row r="12">
          <cell r="A12">
            <v>205</v>
          </cell>
          <cell r="B12" t="str">
            <v>ESTACIONAMIENTO MUSEO MOMIAS</v>
          </cell>
          <cell r="C12">
            <v>1465</v>
          </cell>
        </row>
        <row r="13">
          <cell r="A13">
            <v>206</v>
          </cell>
          <cell r="B13" t="str">
            <v>ESTACIONAMIENTO MERCADO HIDALG</v>
          </cell>
          <cell r="C13">
            <v>2496</v>
          </cell>
        </row>
        <row r="14">
          <cell r="A14">
            <v>207</v>
          </cell>
          <cell r="B14" t="str">
            <v>ESTAC.  MERCADO EMBAJADORAS</v>
          </cell>
          <cell r="C14">
            <v>1063</v>
          </cell>
        </row>
        <row r="15">
          <cell r="A15">
            <v>210</v>
          </cell>
          <cell r="B15" t="str">
            <v>POR LIC. DE CONST. Y AMPLIACIO</v>
          </cell>
          <cell r="C15">
            <v>164.23</v>
          </cell>
        </row>
        <row r="16">
          <cell r="A16">
            <v>211</v>
          </cell>
          <cell r="B16" t="str">
            <v>POR LIC DE REGULARIZACION DE C</v>
          </cell>
          <cell r="C16">
            <v>3429.52</v>
          </cell>
        </row>
        <row r="17">
          <cell r="A17">
            <v>217</v>
          </cell>
          <cell r="B17" t="str">
            <v>ANALISIS DE FAC PARA DIV LOT O</v>
          </cell>
          <cell r="C17">
            <v>719.43</v>
          </cell>
        </row>
        <row r="18">
          <cell r="A18">
            <v>221</v>
          </cell>
          <cell r="B18" t="str">
            <v>LIC USO SUELO ALIN N. OFIC COM</v>
          </cell>
          <cell r="C18">
            <v>503.22</v>
          </cell>
        </row>
        <row r="19">
          <cell r="A19">
            <v>223</v>
          </cell>
          <cell r="B19" t="str">
            <v>USO DE SUELO VIA PUBLICA ESTRU</v>
          </cell>
          <cell r="C19">
            <v>240</v>
          </cell>
        </row>
        <row r="20">
          <cell r="A20">
            <v>229</v>
          </cell>
          <cell r="B20" t="str">
            <v>CONSTANCIAS DE VALOR FISCAL</v>
          </cell>
          <cell r="C20">
            <v>968</v>
          </cell>
        </row>
        <row r="21">
          <cell r="A21">
            <v>244</v>
          </cell>
          <cell r="B21" t="str">
            <v>EXP DE LIC O PERM P/ ESTAB DE</v>
          </cell>
          <cell r="C21">
            <v>859.72</v>
          </cell>
        </row>
        <row r="22">
          <cell r="A22">
            <v>248</v>
          </cell>
          <cell r="B22" t="str">
            <v>ESTACIONAMIENTO EX. EST. FERRO</v>
          </cell>
          <cell r="C22">
            <v>5882</v>
          </cell>
        </row>
        <row r="23">
          <cell r="A23">
            <v>253</v>
          </cell>
          <cell r="B23" t="str">
            <v>ESTACIONAMIENTO EMBAJADORAS  (</v>
          </cell>
          <cell r="C23">
            <v>8131</v>
          </cell>
        </row>
        <row r="24">
          <cell r="A24">
            <v>256</v>
          </cell>
          <cell r="B24" t="str">
            <v>POR ALINEAM. N° USO HABIT</v>
          </cell>
          <cell r="C24">
            <v>7042.18</v>
          </cell>
        </row>
        <row r="25">
          <cell r="A25">
            <v>267</v>
          </cell>
          <cell r="B25" t="str">
            <v>CONSTANCIA  DE VERIFICACION PR</v>
          </cell>
          <cell r="C25">
            <v>135.86000000000001</v>
          </cell>
        </row>
        <row r="26">
          <cell r="A26">
            <v>274</v>
          </cell>
          <cell r="B26" t="str">
            <v>EXTENSION DE HORARIO</v>
          </cell>
          <cell r="C26">
            <v>4659.5200000000004</v>
          </cell>
        </row>
        <row r="27">
          <cell r="A27">
            <v>276</v>
          </cell>
          <cell r="B27" t="str">
            <v>CONSTANCIAS DIRECCION DE TRANS</v>
          </cell>
          <cell r="C27">
            <v>767.4</v>
          </cell>
        </row>
        <row r="28">
          <cell r="A28">
            <v>278</v>
          </cell>
          <cell r="B28" t="str">
            <v>CONSTANCIAS QUE EXPIDAN LAS DE</v>
          </cell>
          <cell r="C28">
            <v>920.88</v>
          </cell>
        </row>
        <row r="29">
          <cell r="A29">
            <v>280</v>
          </cell>
          <cell r="B29" t="str">
            <v>SERVICIOS CONTROL CANINO</v>
          </cell>
          <cell r="C29">
            <v>229.32</v>
          </cell>
        </row>
        <row r="30">
          <cell r="A30">
            <v>284</v>
          </cell>
          <cell r="B30" t="str">
            <v>REVISTA MECANICA SEMESTRAL</v>
          </cell>
          <cell r="C30">
            <v>125.17</v>
          </cell>
        </row>
        <row r="31">
          <cell r="A31">
            <v>286</v>
          </cell>
          <cell r="B31" t="str">
            <v>PERMISO SUPLETORIO DE TRANSPOR</v>
          </cell>
          <cell r="C31">
            <v>792.4</v>
          </cell>
        </row>
        <row r="32">
          <cell r="A32">
            <v>295</v>
          </cell>
          <cell r="B32" t="str">
            <v>CONSTANCIA DE UBICACION DE PRE</v>
          </cell>
          <cell r="C32">
            <v>2238.2199999999998</v>
          </cell>
        </row>
        <row r="33">
          <cell r="A33">
            <v>405</v>
          </cell>
          <cell r="B33" t="str">
            <v>CENTRO DE CONVIVENCIA EL ENCIN</v>
          </cell>
          <cell r="C33">
            <v>863</v>
          </cell>
        </row>
        <row r="34">
          <cell r="A34">
            <v>407</v>
          </cell>
          <cell r="B34" t="str">
            <v>MUSEO MOMIAS</v>
          </cell>
          <cell r="C34">
            <v>167847</v>
          </cell>
        </row>
        <row r="35">
          <cell r="A35">
            <v>408</v>
          </cell>
          <cell r="B35" t="str">
            <v>SALON CULTO A LA MUERTE</v>
          </cell>
          <cell r="C35">
            <v>11295</v>
          </cell>
        </row>
        <row r="36">
          <cell r="A36">
            <v>410</v>
          </cell>
          <cell r="B36" t="str">
            <v>MONUMENTO AL PIPILA</v>
          </cell>
          <cell r="C36">
            <v>2590</v>
          </cell>
        </row>
        <row r="37">
          <cell r="A37">
            <v>411</v>
          </cell>
          <cell r="B37" t="str">
            <v>MERCADO HIDALGO</v>
          </cell>
          <cell r="C37">
            <v>858</v>
          </cell>
        </row>
        <row r="38">
          <cell r="A38">
            <v>412</v>
          </cell>
          <cell r="B38" t="str">
            <v>MERCADO EMBAJADORAS</v>
          </cell>
          <cell r="C38">
            <v>1020.11</v>
          </cell>
        </row>
        <row r="39">
          <cell r="A39">
            <v>414</v>
          </cell>
          <cell r="B39" t="str">
            <v>OTROS PRODUCTOS</v>
          </cell>
          <cell r="C39">
            <v>62</v>
          </cell>
        </row>
        <row r="40">
          <cell r="A40">
            <v>416</v>
          </cell>
          <cell r="B40" t="str">
            <v>MUSEO INTERACTIVO</v>
          </cell>
          <cell r="C40">
            <v>80</v>
          </cell>
        </row>
        <row r="41">
          <cell r="A41">
            <v>421</v>
          </cell>
          <cell r="B41" t="str">
            <v>DECLARACIONES, FORMATOS Y AVIS</v>
          </cell>
          <cell r="C41">
            <v>27</v>
          </cell>
        </row>
        <row r="42">
          <cell r="A42">
            <v>426</v>
          </cell>
          <cell r="B42" t="str">
            <v>AREAS OCUP POR HOT, REST, BARE</v>
          </cell>
          <cell r="C42">
            <v>7813.26</v>
          </cell>
        </row>
        <row r="43">
          <cell r="A43">
            <v>428</v>
          </cell>
          <cell r="B43" t="str">
            <v>COMERCIANTES SEMIFIJOS</v>
          </cell>
          <cell r="C43">
            <v>20869.34</v>
          </cell>
        </row>
        <row r="44">
          <cell r="A44">
            <v>433</v>
          </cell>
          <cell r="B44" t="str">
            <v>SOBRANTES</v>
          </cell>
          <cell r="C44">
            <v>135.12</v>
          </cell>
        </row>
        <row r="45">
          <cell r="A45">
            <v>437</v>
          </cell>
          <cell r="B45" t="str">
            <v>SANITARIOS MDO. EMBAJADORAS</v>
          </cell>
          <cell r="C45">
            <v>4184</v>
          </cell>
        </row>
        <row r="46">
          <cell r="A46">
            <v>438</v>
          </cell>
          <cell r="B46" t="str">
            <v>SANITARIOS MDO. HIDALGO</v>
          </cell>
          <cell r="C46">
            <v>6352</v>
          </cell>
        </row>
        <row r="47">
          <cell r="A47">
            <v>439</v>
          </cell>
          <cell r="B47" t="str">
            <v>SANITARIOS JARDIN REFORMA</v>
          </cell>
          <cell r="C47">
            <v>1608</v>
          </cell>
        </row>
        <row r="48">
          <cell r="A48">
            <v>443</v>
          </cell>
          <cell r="B48" t="str">
            <v>SANITARIOS FERROCARRIL</v>
          </cell>
          <cell r="C48">
            <v>3900</v>
          </cell>
        </row>
        <row r="49">
          <cell r="A49">
            <v>445</v>
          </cell>
          <cell r="B49" t="str">
            <v>SANITARIOS MUSEO MOMIAS</v>
          </cell>
          <cell r="C49">
            <v>2814</v>
          </cell>
        </row>
        <row r="50">
          <cell r="A50">
            <v>447</v>
          </cell>
          <cell r="B50" t="str">
            <v>LAS CALAS</v>
          </cell>
          <cell r="C50">
            <v>300</v>
          </cell>
        </row>
        <row r="51">
          <cell r="A51">
            <v>452</v>
          </cell>
          <cell r="B51" t="str">
            <v>LOCALES DEL ENCINO</v>
          </cell>
          <cell r="C51">
            <v>886</v>
          </cell>
        </row>
        <row r="52">
          <cell r="A52">
            <v>482</v>
          </cell>
          <cell r="B52" t="str">
            <v>CALLEJONEADAS</v>
          </cell>
          <cell r="C52">
            <v>3399</v>
          </cell>
        </row>
        <row r="53">
          <cell r="A53">
            <v>484</v>
          </cell>
          <cell r="B53" t="str">
            <v>PERMISO PARA ESPECTÁCULOS O CE</v>
          </cell>
          <cell r="C53">
            <v>418</v>
          </cell>
        </row>
        <row r="54">
          <cell r="A54">
            <v>491</v>
          </cell>
          <cell r="B54" t="str">
            <v>ESTRUCTURAS, CONSTRUCCIONES O</v>
          </cell>
          <cell r="C54">
            <v>132</v>
          </cell>
        </row>
        <row r="55">
          <cell r="A55">
            <v>493</v>
          </cell>
          <cell r="B55" t="str">
            <v>RENOVACION PERMISO P/ USO VIA</v>
          </cell>
          <cell r="C55">
            <v>358</v>
          </cell>
        </row>
        <row r="56">
          <cell r="A56">
            <v>497</v>
          </cell>
          <cell r="B56" t="str">
            <v>CENTRO ADOC</v>
          </cell>
          <cell r="C56">
            <v>200</v>
          </cell>
        </row>
        <row r="57">
          <cell r="A57">
            <v>502</v>
          </cell>
          <cell r="B57" t="str">
            <v>RECARGOS OTROS IMPTOS Y DERECH</v>
          </cell>
          <cell r="C57">
            <v>4402.22</v>
          </cell>
        </row>
        <row r="58">
          <cell r="A58">
            <v>503</v>
          </cell>
          <cell r="B58" t="str">
            <v>AVISO EXTEMP TRASLACION DE DOM</v>
          </cell>
          <cell r="C58">
            <v>177.3</v>
          </cell>
        </row>
        <row r="59">
          <cell r="A59">
            <v>506</v>
          </cell>
          <cell r="B59" t="str">
            <v>INFRACCIONES DIRECCION DE FISC</v>
          </cell>
          <cell r="C59">
            <v>1181.5999999999999</v>
          </cell>
        </row>
        <row r="60">
          <cell r="A60">
            <v>507</v>
          </cell>
          <cell r="B60" t="str">
            <v>INF AL BANDO POLICIA Y BUEN GO</v>
          </cell>
          <cell r="C60">
            <v>700</v>
          </cell>
        </row>
        <row r="61">
          <cell r="A61">
            <v>508</v>
          </cell>
          <cell r="B61" t="str">
            <v>INF LEY DE TRANSITO Y SU REGLA</v>
          </cell>
          <cell r="C61">
            <v>10456</v>
          </cell>
        </row>
        <row r="62">
          <cell r="A62">
            <v>509</v>
          </cell>
          <cell r="B62" t="str">
            <v>EXTEMP VERIFICACION AMB VEHICU</v>
          </cell>
          <cell r="C62">
            <v>2180</v>
          </cell>
        </row>
        <row r="63">
          <cell r="A63">
            <v>511</v>
          </cell>
          <cell r="B63" t="str">
            <v>ADMTVAS NO FISCALES * MPALES*</v>
          </cell>
          <cell r="C63">
            <v>1772.4</v>
          </cell>
        </row>
        <row r="64">
          <cell r="A64">
            <v>600</v>
          </cell>
          <cell r="B64" t="str">
            <v>FONDO GENERAL</v>
          </cell>
          <cell r="C64">
            <v>5201229.32</v>
          </cell>
        </row>
        <row r="65">
          <cell r="A65">
            <v>601</v>
          </cell>
          <cell r="B65" t="str">
            <v>FONDO DEL FOMENTO MUNICIPAL</v>
          </cell>
          <cell r="C65">
            <v>1103226.99</v>
          </cell>
        </row>
        <row r="66">
          <cell r="A66">
            <v>607</v>
          </cell>
          <cell r="B66" t="str">
            <v>DERECHOS ALCOHOLES</v>
          </cell>
          <cell r="C66">
            <v>26146.959999999999</v>
          </cell>
        </row>
        <row r="67">
          <cell r="A67">
            <v>608</v>
          </cell>
          <cell r="B67" t="str">
            <v>I.E.P.S</v>
          </cell>
          <cell r="C67">
            <v>149496.54</v>
          </cell>
        </row>
        <row r="68">
          <cell r="A68">
            <v>609</v>
          </cell>
          <cell r="B68" t="str">
            <v>I.S.A.N.</v>
          </cell>
          <cell r="C68">
            <v>106417.16</v>
          </cell>
        </row>
        <row r="69">
          <cell r="A69">
            <v>611</v>
          </cell>
          <cell r="B69" t="str">
            <v>I.S.T.U.V.</v>
          </cell>
          <cell r="C69">
            <v>38124.870000000003</v>
          </cell>
        </row>
        <row r="70">
          <cell r="A70">
            <v>888</v>
          </cell>
          <cell r="B70" t="str">
            <v>COBROS SIMAPAG</v>
          </cell>
          <cell r="C70">
            <v>3698</v>
          </cell>
        </row>
      </sheetData>
      <sheetData sheetId="194" refreshError="1">
        <row r="1">
          <cell r="A1">
            <v>1</v>
          </cell>
          <cell r="B1" t="str">
            <v>IMPTO. PREDIAL URBANO CORRIENT</v>
          </cell>
          <cell r="C1">
            <v>70691.539999999994</v>
          </cell>
        </row>
        <row r="2">
          <cell r="A2">
            <v>2</v>
          </cell>
          <cell r="B2" t="str">
            <v>IMPTO. PREDIAL RUSTICO CORRIEN</v>
          </cell>
          <cell r="C2">
            <v>1630.74</v>
          </cell>
        </row>
        <row r="3">
          <cell r="A3">
            <v>4</v>
          </cell>
          <cell r="B3" t="str">
            <v>RECARGOS *3%*</v>
          </cell>
          <cell r="C3">
            <v>43426.43</v>
          </cell>
        </row>
        <row r="4">
          <cell r="A4">
            <v>7</v>
          </cell>
          <cell r="B4" t="str">
            <v>IMPTO. PREDIAL URBANO REZAGO</v>
          </cell>
          <cell r="C4">
            <v>103007.91</v>
          </cell>
        </row>
        <row r="5">
          <cell r="A5">
            <v>8</v>
          </cell>
          <cell r="B5" t="str">
            <v>IMPTO. PREDIAL RUSTICO REZAGO</v>
          </cell>
          <cell r="C5">
            <v>1188.1400000000001</v>
          </cell>
        </row>
        <row r="6">
          <cell r="A6">
            <v>13</v>
          </cell>
          <cell r="B6" t="str">
            <v>HONORARIOS DE COBRANZA</v>
          </cell>
          <cell r="C6">
            <v>1479.56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1619.3</v>
          </cell>
        </row>
        <row r="9">
          <cell r="A9">
            <v>104</v>
          </cell>
          <cell r="B9" t="str">
            <v>SOBRE DIVISION Y LOTIFICACION</v>
          </cell>
          <cell r="C9">
            <v>2418.4</v>
          </cell>
        </row>
        <row r="10">
          <cell r="A10">
            <v>112</v>
          </cell>
          <cell r="B10" t="str">
            <v>ESPECTACULOS PUBLICOS PERMANEN</v>
          </cell>
          <cell r="C10">
            <v>24305.599999999999</v>
          </cell>
        </row>
        <row r="11">
          <cell r="A11">
            <v>200</v>
          </cell>
          <cell r="B11" t="str">
            <v>RASTRO</v>
          </cell>
          <cell r="C11">
            <v>3875.39</v>
          </cell>
        </row>
        <row r="12">
          <cell r="A12">
            <v>203</v>
          </cell>
          <cell r="B12" t="str">
            <v>PANTEONES CIUDAD</v>
          </cell>
          <cell r="C12">
            <v>1668.16</v>
          </cell>
        </row>
        <row r="13">
          <cell r="A13">
            <v>205</v>
          </cell>
          <cell r="B13" t="str">
            <v>ESTACIONAMIENTO MUSEO MOMIAS</v>
          </cell>
          <cell r="C13">
            <v>242</v>
          </cell>
        </row>
        <row r="14">
          <cell r="A14">
            <v>206</v>
          </cell>
          <cell r="B14" t="str">
            <v>ESTACIONAMIENTO MERCADO HIDALG</v>
          </cell>
          <cell r="C14">
            <v>741</v>
          </cell>
        </row>
        <row r="15">
          <cell r="A15">
            <v>210</v>
          </cell>
          <cell r="B15" t="str">
            <v>POR LIC. DE CONST. Y AMPLIACIO</v>
          </cell>
          <cell r="C15">
            <v>1262.49</v>
          </cell>
        </row>
        <row r="16">
          <cell r="A16">
            <v>211</v>
          </cell>
          <cell r="B16" t="str">
            <v>POR LIC DE REGULARIZACION DE C</v>
          </cell>
          <cell r="C16">
            <v>251.87</v>
          </cell>
        </row>
        <row r="17">
          <cell r="A17">
            <v>214</v>
          </cell>
          <cell r="B17" t="str">
            <v>POR LIC DE RECONST. Y REMODELA</v>
          </cell>
          <cell r="C17">
            <v>284.29000000000002</v>
          </cell>
        </row>
        <row r="18">
          <cell r="A18">
            <v>217</v>
          </cell>
          <cell r="B18" t="str">
            <v>ANALISIS DE FAC PARA DIV LOT O</v>
          </cell>
          <cell r="C18">
            <v>479.62</v>
          </cell>
        </row>
        <row r="19">
          <cell r="A19">
            <v>221</v>
          </cell>
          <cell r="B19" t="str">
            <v>LIC USO SUELO ALIN N. OFIC COM</v>
          </cell>
          <cell r="C19">
            <v>820.94</v>
          </cell>
        </row>
        <row r="20">
          <cell r="A20">
            <v>223</v>
          </cell>
          <cell r="B20" t="str">
            <v>USO DE SUELO VIA PUBLICA ESTRU</v>
          </cell>
          <cell r="C20">
            <v>100</v>
          </cell>
        </row>
        <row r="21">
          <cell r="A21">
            <v>229</v>
          </cell>
          <cell r="B21" t="str">
            <v>CONSTANCIAS DE VALOR FISCAL</v>
          </cell>
          <cell r="C21">
            <v>1210</v>
          </cell>
        </row>
        <row r="22">
          <cell r="A22">
            <v>240</v>
          </cell>
          <cell r="B22" t="str">
            <v>REV PROY P/ AUT. DE TRAZA</v>
          </cell>
          <cell r="C22">
            <v>1852.45</v>
          </cell>
        </row>
        <row r="23">
          <cell r="A23">
            <v>244</v>
          </cell>
          <cell r="B23" t="str">
            <v>EXP DE LIC O PERM P/ ESTAB DE</v>
          </cell>
          <cell r="C23">
            <v>2771.26</v>
          </cell>
        </row>
        <row r="24">
          <cell r="A24">
            <v>248</v>
          </cell>
          <cell r="B24" t="str">
            <v>ESTACIONAMIENTO EX. EST. FERRO</v>
          </cell>
          <cell r="C24">
            <v>1209</v>
          </cell>
        </row>
        <row r="25">
          <cell r="A25">
            <v>253</v>
          </cell>
          <cell r="B25" t="str">
            <v>ESTACIONAMIENTO EMBAJADORAS  (</v>
          </cell>
          <cell r="C25">
            <v>2388</v>
          </cell>
        </row>
        <row r="26">
          <cell r="A26">
            <v>256</v>
          </cell>
          <cell r="B26" t="str">
            <v>POR ALINEAM. N° USO HABIT</v>
          </cell>
          <cell r="C26">
            <v>4310.9799999999996</v>
          </cell>
        </row>
        <row r="27">
          <cell r="A27">
            <v>266</v>
          </cell>
          <cell r="B27" t="str">
            <v>DICTAMEN DE FACTIBILIDAD PROTE</v>
          </cell>
          <cell r="C27">
            <v>407.6</v>
          </cell>
        </row>
        <row r="28">
          <cell r="A28">
            <v>267</v>
          </cell>
          <cell r="B28" t="str">
            <v>CONSTANCIA  DE VERIFICACION PR</v>
          </cell>
          <cell r="C28">
            <v>135.86000000000001</v>
          </cell>
        </row>
        <row r="29">
          <cell r="A29">
            <v>268</v>
          </cell>
          <cell r="B29" t="str">
            <v>CASA DE LA CULTURA</v>
          </cell>
          <cell r="C29">
            <v>5359.38</v>
          </cell>
        </row>
        <row r="30">
          <cell r="A30">
            <v>274</v>
          </cell>
          <cell r="B30" t="str">
            <v>EXTENSION DE HORARIO</v>
          </cell>
          <cell r="C30">
            <v>1361.2</v>
          </cell>
        </row>
        <row r="31">
          <cell r="A31">
            <v>275</v>
          </cell>
          <cell r="B31" t="str">
            <v>CONSTANCIAS DIRECCION DE ECOLO</v>
          </cell>
          <cell r="C31">
            <v>76.739999999999995</v>
          </cell>
        </row>
        <row r="32">
          <cell r="A32">
            <v>276</v>
          </cell>
          <cell r="B32" t="str">
            <v>CONSTANCIAS DIRECCION DE TRANS</v>
          </cell>
          <cell r="C32">
            <v>460.44</v>
          </cell>
        </row>
        <row r="33">
          <cell r="A33">
            <v>278</v>
          </cell>
          <cell r="B33" t="str">
            <v>CONSTANCIAS QUE EXPIDAN LAS DE</v>
          </cell>
          <cell r="C33">
            <v>1381.32</v>
          </cell>
        </row>
        <row r="34">
          <cell r="A34">
            <v>295</v>
          </cell>
          <cell r="B34" t="str">
            <v>CONSTANCIA DE UBICACION DE PRE</v>
          </cell>
          <cell r="C34">
            <v>154.36000000000001</v>
          </cell>
        </row>
        <row r="35">
          <cell r="A35">
            <v>405</v>
          </cell>
          <cell r="B35" t="str">
            <v>CENTRO DE CONVIVENCIA EL ENCIN</v>
          </cell>
          <cell r="C35">
            <v>160</v>
          </cell>
        </row>
        <row r="36">
          <cell r="A36">
            <v>407</v>
          </cell>
          <cell r="B36" t="str">
            <v>MUSEO MOMIAS</v>
          </cell>
          <cell r="C36">
            <v>36418</v>
          </cell>
        </row>
        <row r="37">
          <cell r="A37">
            <v>408</v>
          </cell>
          <cell r="B37" t="str">
            <v>SALON CULTO A LA MUERTE</v>
          </cell>
          <cell r="C37">
            <v>1425</v>
          </cell>
        </row>
        <row r="38">
          <cell r="A38">
            <v>410</v>
          </cell>
          <cell r="B38" t="str">
            <v>MONUMENTO AL PIPILA</v>
          </cell>
          <cell r="C38">
            <v>470</v>
          </cell>
        </row>
        <row r="39">
          <cell r="A39">
            <v>412</v>
          </cell>
          <cell r="B39" t="str">
            <v>MERCADO EMBAJADORAS</v>
          </cell>
          <cell r="C39">
            <v>1980</v>
          </cell>
        </row>
        <row r="40">
          <cell r="A40">
            <v>426</v>
          </cell>
          <cell r="B40" t="str">
            <v>AREAS OCUP POR HOT, REST, BARE</v>
          </cell>
          <cell r="C40">
            <v>1477.11</v>
          </cell>
        </row>
        <row r="41">
          <cell r="A41">
            <v>428</v>
          </cell>
          <cell r="B41" t="str">
            <v>COMERCIANTES SEMIFIJOS</v>
          </cell>
          <cell r="C41">
            <v>1070</v>
          </cell>
        </row>
        <row r="42">
          <cell r="A42">
            <v>433</v>
          </cell>
          <cell r="B42" t="str">
            <v>SOBRANTES</v>
          </cell>
          <cell r="C42">
            <v>1.89</v>
          </cell>
        </row>
        <row r="43">
          <cell r="A43">
            <v>437</v>
          </cell>
          <cell r="B43" t="str">
            <v>SANITARIOS MDO. EMBAJADORAS</v>
          </cell>
          <cell r="C43">
            <v>1020</v>
          </cell>
        </row>
        <row r="44">
          <cell r="A44">
            <v>438</v>
          </cell>
          <cell r="B44" t="str">
            <v>SANITARIOS MDO. HIDALGO</v>
          </cell>
          <cell r="C44">
            <v>1124</v>
          </cell>
        </row>
        <row r="45">
          <cell r="A45">
            <v>439</v>
          </cell>
          <cell r="B45" t="str">
            <v>SANITARIOS JARDIN REFORMA</v>
          </cell>
          <cell r="C45">
            <v>600</v>
          </cell>
        </row>
        <row r="46">
          <cell r="A46">
            <v>443</v>
          </cell>
          <cell r="B46" t="str">
            <v>SANITARIOS FERROCARRIL</v>
          </cell>
          <cell r="C46">
            <v>1096</v>
          </cell>
        </row>
        <row r="47">
          <cell r="A47">
            <v>445</v>
          </cell>
          <cell r="B47" t="str">
            <v>SANITARIOS MUSEO MOMIAS</v>
          </cell>
          <cell r="C47">
            <v>600</v>
          </cell>
        </row>
        <row r="48">
          <cell r="A48">
            <v>447</v>
          </cell>
          <cell r="B48" t="str">
            <v>LAS CALAS</v>
          </cell>
          <cell r="C48">
            <v>200</v>
          </cell>
        </row>
        <row r="49">
          <cell r="A49">
            <v>482</v>
          </cell>
          <cell r="B49" t="str">
            <v>CALLEJONEADAS</v>
          </cell>
          <cell r="C49">
            <v>5305.84</v>
          </cell>
        </row>
        <row r="50">
          <cell r="A50">
            <v>484</v>
          </cell>
          <cell r="B50" t="str">
            <v>PERMISO PARA ESPECTÁCULOS O CE</v>
          </cell>
          <cell r="C50">
            <v>418</v>
          </cell>
        </row>
        <row r="51">
          <cell r="A51">
            <v>502</v>
          </cell>
          <cell r="B51" t="str">
            <v>RECARGOS OTROS IMPTOS Y DERECH</v>
          </cell>
          <cell r="C51">
            <v>904.14</v>
          </cell>
        </row>
        <row r="52">
          <cell r="A52">
            <v>503</v>
          </cell>
          <cell r="B52" t="str">
            <v>AVISO EXTEMP TRASLACION DE DOM</v>
          </cell>
          <cell r="C52">
            <v>177.3</v>
          </cell>
        </row>
        <row r="53">
          <cell r="A53">
            <v>507</v>
          </cell>
          <cell r="B53" t="str">
            <v>INF AL BANDO POLICIA Y BUEN GO</v>
          </cell>
          <cell r="C53">
            <v>1600</v>
          </cell>
        </row>
        <row r="54">
          <cell r="A54">
            <v>508</v>
          </cell>
          <cell r="B54" t="str">
            <v>INF LEY DE TRANSITO Y SU REGLA</v>
          </cell>
          <cell r="C54">
            <v>15489.5</v>
          </cell>
        </row>
        <row r="55">
          <cell r="A55">
            <v>509</v>
          </cell>
          <cell r="B55" t="str">
            <v>EXTEMP VERIFICACION AMB VEHICU</v>
          </cell>
          <cell r="C55">
            <v>985</v>
          </cell>
        </row>
        <row r="56">
          <cell r="A56">
            <v>544</v>
          </cell>
          <cell r="B56" t="str">
            <v>INFRACCIONES AL REGLAMENTO DE</v>
          </cell>
          <cell r="C56">
            <v>1181.5999999999999</v>
          </cell>
        </row>
        <row r="57">
          <cell r="A57">
            <v>888</v>
          </cell>
          <cell r="B57" t="str">
            <v>COBROS SIMAPAG</v>
          </cell>
          <cell r="C57">
            <v>1723</v>
          </cell>
        </row>
      </sheetData>
      <sheetData sheetId="195" refreshError="1">
        <row r="1">
          <cell r="A1">
            <v>1</v>
          </cell>
          <cell r="B1" t="str">
            <v>IMPTO. PREDIAL URBANO CORRIENT</v>
          </cell>
          <cell r="C1">
            <v>9127.49</v>
          </cell>
        </row>
        <row r="2">
          <cell r="A2">
            <v>2</v>
          </cell>
          <cell r="B2" t="str">
            <v>IMPTO. PREDIAL RUSTICO CORRIEN</v>
          </cell>
          <cell r="C2">
            <v>815.25</v>
          </cell>
        </row>
        <row r="3">
          <cell r="A3">
            <v>4</v>
          </cell>
          <cell r="B3" t="str">
            <v>RECARGOS 3%</v>
          </cell>
          <cell r="C3">
            <v>5168.63</v>
          </cell>
        </row>
        <row r="4">
          <cell r="A4">
            <v>7</v>
          </cell>
          <cell r="B4" t="str">
            <v>IMPTO. PREDIAL URBANO REZAGO</v>
          </cell>
          <cell r="C4">
            <v>7652.5</v>
          </cell>
        </row>
        <row r="5">
          <cell r="A5">
            <v>13</v>
          </cell>
          <cell r="B5" t="str">
            <v>HONORARIOS DE COBRANZA</v>
          </cell>
          <cell r="C5">
            <v>2041.3</v>
          </cell>
        </row>
        <row r="6">
          <cell r="A6">
            <v>103</v>
          </cell>
          <cell r="B6" t="str">
            <v>TRASLACION DE DOMINIO</v>
          </cell>
          <cell r="C6">
            <v>4947.1400000000003</v>
          </cell>
        </row>
        <row r="7">
          <cell r="A7">
            <v>104</v>
          </cell>
          <cell r="B7" t="str">
            <v>SOBRE DIVISION Y LOTIFICACION</v>
          </cell>
          <cell r="C7">
            <v>7240.19</v>
          </cell>
        </row>
        <row r="8">
          <cell r="A8">
            <v>200</v>
          </cell>
          <cell r="B8" t="str">
            <v>RASTRO</v>
          </cell>
          <cell r="C8">
            <v>2501.8200000000002</v>
          </cell>
        </row>
        <row r="9">
          <cell r="A9">
            <v>203</v>
          </cell>
          <cell r="B9" t="str">
            <v>PANTEONES CIUDAD</v>
          </cell>
          <cell r="C9">
            <v>579.6</v>
          </cell>
        </row>
        <row r="10">
          <cell r="A10">
            <v>204</v>
          </cell>
          <cell r="B10" t="str">
            <v>PANTEONES COMUNIDADES</v>
          </cell>
          <cell r="C10">
            <v>289.8</v>
          </cell>
        </row>
        <row r="11">
          <cell r="A11">
            <v>205</v>
          </cell>
          <cell r="B11" t="str">
            <v>ESTACIONAMIENTO MUSEO MOMIAS</v>
          </cell>
          <cell r="C11">
            <v>1827</v>
          </cell>
        </row>
        <row r="12">
          <cell r="A12">
            <v>206</v>
          </cell>
          <cell r="B12" t="str">
            <v>ESTACIONAMIENTO MERCADO HIDALG</v>
          </cell>
          <cell r="C12">
            <v>888</v>
          </cell>
        </row>
        <row r="13">
          <cell r="A13">
            <v>210</v>
          </cell>
          <cell r="B13" t="str">
            <v>POR LIC. DE CONST. Y AMPLIACIO</v>
          </cell>
          <cell r="C13">
            <v>4530.03</v>
          </cell>
        </row>
        <row r="14">
          <cell r="A14">
            <v>211</v>
          </cell>
          <cell r="B14" t="str">
            <v>POR LIC DE REGULARIZACION DE C</v>
          </cell>
          <cell r="C14">
            <v>104.22</v>
          </cell>
        </row>
        <row r="15">
          <cell r="A15">
            <v>213</v>
          </cell>
          <cell r="B15" t="str">
            <v>POR LIC DE DEMOLICION P O T DE</v>
          </cell>
          <cell r="C15">
            <v>27370.51</v>
          </cell>
        </row>
        <row r="16">
          <cell r="A16">
            <v>217</v>
          </cell>
          <cell r="B16" t="str">
            <v>ANALISIS DE FAC PARA DIV LOT O</v>
          </cell>
          <cell r="C16">
            <v>479.62</v>
          </cell>
        </row>
        <row r="17">
          <cell r="A17">
            <v>221</v>
          </cell>
          <cell r="B17" t="str">
            <v>LIC USO SUELO ALIN N. OFIC COM</v>
          </cell>
          <cell r="C17">
            <v>764.89</v>
          </cell>
        </row>
        <row r="18">
          <cell r="A18">
            <v>229</v>
          </cell>
          <cell r="B18" t="str">
            <v>CONSTANCIAS DE VALOR FISCAL</v>
          </cell>
          <cell r="C18">
            <v>6776</v>
          </cell>
        </row>
        <row r="19">
          <cell r="A19">
            <v>244</v>
          </cell>
          <cell r="B19" t="str">
            <v>EXP DE LIC O PERM P/ ESTAB DE</v>
          </cell>
          <cell r="C19">
            <v>28905.65</v>
          </cell>
        </row>
        <row r="20">
          <cell r="A20">
            <v>248</v>
          </cell>
          <cell r="B20" t="str">
            <v>ESTACIONAMIENTO EX. EST. FERRO</v>
          </cell>
          <cell r="C20">
            <v>1488</v>
          </cell>
        </row>
        <row r="21">
          <cell r="A21">
            <v>253</v>
          </cell>
          <cell r="B21" t="str">
            <v>ESTACIONAMIENTO EMBAJADORAS  (</v>
          </cell>
          <cell r="C21">
            <v>2754</v>
          </cell>
        </row>
        <row r="22">
          <cell r="A22">
            <v>256</v>
          </cell>
          <cell r="B22" t="str">
            <v>POR ALINEAM. N° USO HABIT</v>
          </cell>
          <cell r="C22">
            <v>3628.6</v>
          </cell>
        </row>
        <row r="23">
          <cell r="A23">
            <v>268</v>
          </cell>
          <cell r="B23" t="str">
            <v>CASA DE LA CULTURA</v>
          </cell>
          <cell r="C23">
            <v>178.65</v>
          </cell>
        </row>
        <row r="24">
          <cell r="A24">
            <v>276</v>
          </cell>
          <cell r="B24" t="str">
            <v>CONSTANCIAS DIRECCION DE TRANS</v>
          </cell>
          <cell r="C24">
            <v>690.66</v>
          </cell>
        </row>
        <row r="25">
          <cell r="A25">
            <v>277</v>
          </cell>
          <cell r="B25" t="str">
            <v>SERVICIOS ACCESO A LA INFORMAC</v>
          </cell>
          <cell r="C25">
            <v>110.68</v>
          </cell>
        </row>
        <row r="26">
          <cell r="A26">
            <v>278</v>
          </cell>
          <cell r="B26" t="str">
            <v>CONSTANCIAS QUE EXPIDAN LAS DE</v>
          </cell>
          <cell r="C26">
            <v>1381.32</v>
          </cell>
        </row>
        <row r="27">
          <cell r="A27">
            <v>289</v>
          </cell>
          <cell r="B27" t="str">
            <v>CONFORMIDAD PARA QUEMA DE FUEG</v>
          </cell>
          <cell r="C27">
            <v>115.74</v>
          </cell>
        </row>
        <row r="28">
          <cell r="A28">
            <v>295</v>
          </cell>
          <cell r="B28" t="str">
            <v>CONSTANCIA DE UBICACION DE PRE</v>
          </cell>
          <cell r="C28">
            <v>308.72000000000003</v>
          </cell>
        </row>
        <row r="29">
          <cell r="A29">
            <v>405</v>
          </cell>
          <cell r="B29" t="str">
            <v>CENTRO DE CONVIVENCIA EL ENCIN</v>
          </cell>
          <cell r="C29">
            <v>197</v>
          </cell>
        </row>
        <row r="30">
          <cell r="A30">
            <v>407</v>
          </cell>
          <cell r="B30" t="str">
            <v>MUSEO MOMIAS</v>
          </cell>
          <cell r="C30">
            <v>118523</v>
          </cell>
        </row>
        <row r="31">
          <cell r="A31">
            <v>408</v>
          </cell>
          <cell r="B31" t="str">
            <v>SALON CULTO A LA MUERTE</v>
          </cell>
          <cell r="C31">
            <v>14250</v>
          </cell>
        </row>
        <row r="32">
          <cell r="A32">
            <v>410</v>
          </cell>
          <cell r="B32" t="str">
            <v>MONUMENTO AL PIPILA</v>
          </cell>
          <cell r="C32">
            <v>2170</v>
          </cell>
        </row>
        <row r="33">
          <cell r="A33">
            <v>411</v>
          </cell>
          <cell r="B33" t="str">
            <v>MERCADO HIDALGO</v>
          </cell>
          <cell r="C33">
            <v>344</v>
          </cell>
        </row>
        <row r="34">
          <cell r="A34">
            <v>412</v>
          </cell>
          <cell r="B34" t="str">
            <v>MERCADO EMBAJADORAS</v>
          </cell>
          <cell r="C34">
            <v>981.2</v>
          </cell>
        </row>
        <row r="35">
          <cell r="A35">
            <v>421</v>
          </cell>
          <cell r="B35" t="str">
            <v>DECLARACIONES, FORMATOS Y AVIS</v>
          </cell>
          <cell r="C35">
            <v>468</v>
          </cell>
        </row>
        <row r="36">
          <cell r="A36">
            <v>428</v>
          </cell>
          <cell r="B36" t="str">
            <v>COMERCIANTES SEMIFIJOS</v>
          </cell>
          <cell r="C36">
            <v>4420</v>
          </cell>
        </row>
        <row r="37">
          <cell r="A37">
            <v>433</v>
          </cell>
          <cell r="B37" t="str">
            <v>SOBRANTES</v>
          </cell>
          <cell r="C37">
            <v>14.09</v>
          </cell>
        </row>
        <row r="38">
          <cell r="A38">
            <v>437</v>
          </cell>
          <cell r="B38" t="str">
            <v>SANITARIOS MDO. EMBAJADORAS</v>
          </cell>
          <cell r="C38">
            <v>1154</v>
          </cell>
        </row>
        <row r="39">
          <cell r="A39">
            <v>438</v>
          </cell>
          <cell r="B39" t="str">
            <v>SANITARIOS MDO. HIDALGO</v>
          </cell>
          <cell r="C39">
            <v>2684</v>
          </cell>
        </row>
        <row r="40">
          <cell r="A40">
            <v>439</v>
          </cell>
          <cell r="B40" t="str">
            <v>SANITARIOS JARDIN REFORMA</v>
          </cell>
          <cell r="C40">
            <v>632</v>
          </cell>
        </row>
        <row r="41">
          <cell r="A41">
            <v>443</v>
          </cell>
          <cell r="B41" t="str">
            <v>SANITARIOS FERROCARRIL</v>
          </cell>
          <cell r="C41">
            <v>1524</v>
          </cell>
        </row>
        <row r="42">
          <cell r="A42">
            <v>445</v>
          </cell>
          <cell r="B42" t="str">
            <v>SANITARIOS MUSEO MOMIAS</v>
          </cell>
          <cell r="C42">
            <v>2383</v>
          </cell>
        </row>
        <row r="43">
          <cell r="A43">
            <v>447</v>
          </cell>
          <cell r="B43" t="str">
            <v>LAS CALAS</v>
          </cell>
          <cell r="C43">
            <v>300</v>
          </cell>
        </row>
        <row r="44">
          <cell r="A44">
            <v>454</v>
          </cell>
          <cell r="B44" t="str">
            <v>FIESTAS TRADICIONALES</v>
          </cell>
          <cell r="C44">
            <v>355</v>
          </cell>
        </row>
        <row r="45">
          <cell r="A45">
            <v>479</v>
          </cell>
          <cell r="B45" t="str">
            <v>COMERCIANTES AMBULANTES</v>
          </cell>
          <cell r="C45">
            <v>112</v>
          </cell>
        </row>
        <row r="46">
          <cell r="A46">
            <v>483</v>
          </cell>
          <cell r="B46" t="str">
            <v>PROMOTOR TURISTICO</v>
          </cell>
          <cell r="C46">
            <v>1296</v>
          </cell>
        </row>
        <row r="47">
          <cell r="A47">
            <v>484</v>
          </cell>
          <cell r="B47" t="str">
            <v>PERMISO PARA ESPECTÁCULOS O CE</v>
          </cell>
          <cell r="C47">
            <v>209</v>
          </cell>
        </row>
        <row r="48">
          <cell r="A48">
            <v>502</v>
          </cell>
          <cell r="B48" t="str">
            <v>RECARGOS OTROS IMPTOS Y DERECH</v>
          </cell>
          <cell r="C48">
            <v>466.74</v>
          </cell>
        </row>
        <row r="49">
          <cell r="A49">
            <v>503</v>
          </cell>
          <cell r="B49" t="str">
            <v>AVISO EXTEMP TRASLACION DE DOM</v>
          </cell>
          <cell r="C49">
            <v>531.9</v>
          </cell>
        </row>
        <row r="50">
          <cell r="A50">
            <v>504</v>
          </cell>
          <cell r="B50" t="str">
            <v>AVISO EXTEMP TERM DE OBRA</v>
          </cell>
          <cell r="C50">
            <v>1773</v>
          </cell>
        </row>
        <row r="51">
          <cell r="A51">
            <v>506</v>
          </cell>
          <cell r="B51" t="str">
            <v>INFRACCIONES DIRECCION DE FISC</v>
          </cell>
          <cell r="C51">
            <v>2067.8000000000002</v>
          </cell>
        </row>
        <row r="52">
          <cell r="A52">
            <v>507</v>
          </cell>
          <cell r="B52" t="str">
            <v>INF AL BANDO POLICIA Y BUEN GO</v>
          </cell>
          <cell r="C52">
            <v>1400</v>
          </cell>
        </row>
        <row r="53">
          <cell r="A53">
            <v>508</v>
          </cell>
          <cell r="B53" t="str">
            <v>INF LEY DE TRANSITO Y SU REGLA</v>
          </cell>
          <cell r="C53">
            <v>14096.5</v>
          </cell>
        </row>
        <row r="54">
          <cell r="A54">
            <v>509</v>
          </cell>
          <cell r="B54" t="str">
            <v>EXTEMP VERIFICACION AMB VEHICU</v>
          </cell>
          <cell r="C54">
            <v>2958</v>
          </cell>
        </row>
        <row r="55">
          <cell r="A55">
            <v>526</v>
          </cell>
          <cell r="B55" t="str">
            <v>RESPUESTA DE AYUNTAMIENTO</v>
          </cell>
          <cell r="C55">
            <v>614</v>
          </cell>
        </row>
        <row r="56">
          <cell r="A56">
            <v>536</v>
          </cell>
          <cell r="B56" t="str">
            <v>PADRON DE PROVEEDORES</v>
          </cell>
          <cell r="C56">
            <v>309</v>
          </cell>
        </row>
        <row r="57">
          <cell r="A57">
            <v>601</v>
          </cell>
          <cell r="B57" t="str">
            <v>FONDO DEL FOMENTO MUNICIPAL</v>
          </cell>
          <cell r="C57">
            <v>1293185.02</v>
          </cell>
        </row>
        <row r="58">
          <cell r="A58">
            <v>888</v>
          </cell>
          <cell r="B58" t="str">
            <v>COBROS SIMAPAG</v>
          </cell>
          <cell r="C58">
            <v>2467</v>
          </cell>
        </row>
      </sheetData>
      <sheetData sheetId="196" refreshError="1">
        <row r="1">
          <cell r="A1">
            <v>1</v>
          </cell>
          <cell r="B1" t="str">
            <v>IMPTO. PREDIAL URBANO CORRIENT</v>
          </cell>
          <cell r="C1">
            <v>32773.769999999997</v>
          </cell>
        </row>
        <row r="2">
          <cell r="A2">
            <v>2</v>
          </cell>
          <cell r="B2" t="str">
            <v>IMPTO. PREDIAL RUSTICO CORRIEN</v>
          </cell>
          <cell r="C2">
            <v>939.24</v>
          </cell>
        </row>
        <row r="3">
          <cell r="A3">
            <v>4</v>
          </cell>
          <cell r="B3" t="str">
            <v>RECARGOS *3%*</v>
          </cell>
          <cell r="C3">
            <v>11122.52</v>
          </cell>
        </row>
        <row r="4">
          <cell r="A4">
            <v>7</v>
          </cell>
          <cell r="B4" t="str">
            <v>IMPTO. PREDIAL URBANO REZAGO</v>
          </cell>
          <cell r="C4">
            <v>14765.43</v>
          </cell>
        </row>
        <row r="5">
          <cell r="A5">
            <v>13</v>
          </cell>
          <cell r="B5" t="str">
            <v>HONORARIOS DE COBRANZA</v>
          </cell>
          <cell r="C5">
            <v>1763.08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946.39</v>
          </cell>
        </row>
        <row r="8">
          <cell r="A8">
            <v>104</v>
          </cell>
          <cell r="B8" t="str">
            <v>SOBRE DIVISION Y LOTIFICACION</v>
          </cell>
          <cell r="C8">
            <v>440.88</v>
          </cell>
        </row>
        <row r="9">
          <cell r="A9">
            <v>200</v>
          </cell>
          <cell r="B9" t="str">
            <v>RASTRO</v>
          </cell>
          <cell r="C9">
            <v>3523.24</v>
          </cell>
        </row>
        <row r="10">
          <cell r="A10">
            <v>203</v>
          </cell>
          <cell r="B10" t="str">
            <v>PANTEONES CIUDAD</v>
          </cell>
          <cell r="C10">
            <v>1378.36</v>
          </cell>
        </row>
        <row r="11">
          <cell r="A11">
            <v>204</v>
          </cell>
          <cell r="B11" t="str">
            <v>PANTEONES COMUNIDADES</v>
          </cell>
          <cell r="C11">
            <v>289.8</v>
          </cell>
        </row>
        <row r="12">
          <cell r="A12">
            <v>205</v>
          </cell>
          <cell r="B12" t="str">
            <v>ESTACIONAMIENTO MUSEO MOMIAS</v>
          </cell>
          <cell r="C12">
            <v>167</v>
          </cell>
        </row>
        <row r="13">
          <cell r="A13">
            <v>206</v>
          </cell>
          <cell r="B13" t="str">
            <v>ESTACIONAMIENTO MERCADO HIDALG</v>
          </cell>
          <cell r="C13">
            <v>880</v>
          </cell>
        </row>
        <row r="14">
          <cell r="A14">
            <v>207</v>
          </cell>
          <cell r="B14" t="str">
            <v>ESTAC.  MERCADO EMBAJADORAS</v>
          </cell>
          <cell r="C14">
            <v>1013</v>
          </cell>
        </row>
        <row r="15">
          <cell r="A15">
            <v>211</v>
          </cell>
          <cell r="B15" t="str">
            <v>POR LIC DE REGULARIZACION DE C</v>
          </cell>
          <cell r="C15">
            <v>307.88</v>
          </cell>
        </row>
        <row r="16">
          <cell r="A16">
            <v>217</v>
          </cell>
          <cell r="B16" t="str">
            <v>ANALISIS DE FAC PARA DIV LOT O</v>
          </cell>
          <cell r="C16">
            <v>959.26</v>
          </cell>
        </row>
        <row r="17">
          <cell r="A17">
            <v>221</v>
          </cell>
          <cell r="B17" t="str">
            <v>LIC USO SUELO ALIN N. OFIC COM</v>
          </cell>
          <cell r="C17">
            <v>7758.58</v>
          </cell>
        </row>
        <row r="18">
          <cell r="A18">
            <v>229</v>
          </cell>
          <cell r="B18" t="str">
            <v>CONSTANCIAS DE VALOR FISCAL</v>
          </cell>
          <cell r="C18">
            <v>967.08</v>
          </cell>
        </row>
        <row r="19">
          <cell r="A19">
            <v>248</v>
          </cell>
          <cell r="B19" t="str">
            <v>ESTACIONAMIENTO EX. EST. FERRO</v>
          </cell>
          <cell r="C19">
            <v>577</v>
          </cell>
        </row>
        <row r="20">
          <cell r="A20">
            <v>253</v>
          </cell>
          <cell r="B20" t="str">
            <v>ESTACIONAMIENTO EMBAJADORAS  (</v>
          </cell>
          <cell r="C20">
            <v>2984</v>
          </cell>
        </row>
        <row r="21">
          <cell r="A21">
            <v>254</v>
          </cell>
          <cell r="B21" t="str">
            <v>POR CERTIF.TERMINO DE OBRA</v>
          </cell>
          <cell r="C21">
            <v>119.01</v>
          </cell>
        </row>
        <row r="22">
          <cell r="A22">
            <v>256</v>
          </cell>
          <cell r="B22" t="str">
            <v>POR ALINEAM. N° USO HABIT</v>
          </cell>
          <cell r="C22">
            <v>2211.1</v>
          </cell>
        </row>
        <row r="23">
          <cell r="A23">
            <v>266</v>
          </cell>
          <cell r="B23" t="str">
            <v>DICTAMEN DE FACTIBILIDAD PROTE</v>
          </cell>
          <cell r="C23">
            <v>407.6</v>
          </cell>
        </row>
        <row r="24">
          <cell r="A24">
            <v>267</v>
          </cell>
          <cell r="B24" t="str">
            <v>CONSTANCIA  DE VERIFICACION PR</v>
          </cell>
          <cell r="C24">
            <v>135.86000000000001</v>
          </cell>
        </row>
        <row r="25">
          <cell r="A25">
            <v>268</v>
          </cell>
          <cell r="B25" t="str">
            <v>CASA DE LA CULTURA</v>
          </cell>
          <cell r="C25">
            <v>6788.46</v>
          </cell>
        </row>
        <row r="26">
          <cell r="A26">
            <v>273</v>
          </cell>
          <cell r="B26" t="str">
            <v>PENSION EST. JARDIN EMBAJADORA</v>
          </cell>
          <cell r="C26">
            <v>709.8</v>
          </cell>
        </row>
        <row r="27">
          <cell r="A27">
            <v>276</v>
          </cell>
          <cell r="B27" t="str">
            <v>CONSTANCIAS DIRECCION DE TRANS</v>
          </cell>
          <cell r="C27">
            <v>844.14</v>
          </cell>
        </row>
        <row r="28">
          <cell r="A28">
            <v>277</v>
          </cell>
          <cell r="B28" t="str">
            <v>SERVICIOS ACCESO A LA INFORMAC</v>
          </cell>
          <cell r="C28">
            <v>236.52</v>
          </cell>
        </row>
        <row r="29">
          <cell r="A29">
            <v>278</v>
          </cell>
          <cell r="B29" t="str">
            <v>CONSTANCIAS QUE EXPIDAN LAS DE</v>
          </cell>
          <cell r="C29">
            <v>1151.0999999999999</v>
          </cell>
        </row>
        <row r="30">
          <cell r="A30">
            <v>279</v>
          </cell>
          <cell r="B30" t="str">
            <v>CERTIFICACIONES EXPEDIDAS POR</v>
          </cell>
          <cell r="C30">
            <v>8.8000000000000007</v>
          </cell>
        </row>
        <row r="31">
          <cell r="A31">
            <v>284</v>
          </cell>
          <cell r="B31" t="str">
            <v>REVISTA MECANICA SEMESTRAL</v>
          </cell>
          <cell r="C31">
            <v>375.51</v>
          </cell>
        </row>
        <row r="32">
          <cell r="A32">
            <v>286</v>
          </cell>
          <cell r="B32" t="str">
            <v>PERMISO SUPLETORIO DE TRANSPOR</v>
          </cell>
          <cell r="C32">
            <v>226.4</v>
          </cell>
        </row>
        <row r="33">
          <cell r="A33">
            <v>288</v>
          </cell>
          <cell r="B33" t="str">
            <v>ANALISIS DE RIESGOS</v>
          </cell>
          <cell r="C33">
            <v>476.17</v>
          </cell>
        </row>
        <row r="34">
          <cell r="A34">
            <v>289</v>
          </cell>
          <cell r="B34" t="str">
            <v>CONFORMIDAD PARA QUEMA DE FUEG</v>
          </cell>
          <cell r="C34">
            <v>231.48</v>
          </cell>
        </row>
        <row r="35">
          <cell r="A35">
            <v>291</v>
          </cell>
          <cell r="B35" t="str">
            <v>DICTAMEN DE FACTIBILIDAD PARA</v>
          </cell>
          <cell r="C35">
            <v>135.86000000000001</v>
          </cell>
        </row>
        <row r="36">
          <cell r="A36">
            <v>293</v>
          </cell>
          <cell r="B36" t="str">
            <v>SERVICIOS EXTRAORDINARIOS</v>
          </cell>
          <cell r="C36">
            <v>593.78</v>
          </cell>
        </row>
        <row r="37">
          <cell r="A37">
            <v>295</v>
          </cell>
          <cell r="B37" t="str">
            <v>CONSTANCIA DE UBICACION DE PRE</v>
          </cell>
          <cell r="C37">
            <v>603.72</v>
          </cell>
        </row>
        <row r="38">
          <cell r="A38">
            <v>405</v>
          </cell>
          <cell r="B38" t="str">
            <v>CENTRO DE CONVIVENCIA EL ENCIN</v>
          </cell>
          <cell r="C38">
            <v>686</v>
          </cell>
        </row>
        <row r="39">
          <cell r="A39">
            <v>407</v>
          </cell>
          <cell r="B39" t="str">
            <v>MUSEO MOMIAS</v>
          </cell>
          <cell r="C39">
            <v>30128</v>
          </cell>
        </row>
        <row r="40">
          <cell r="A40">
            <v>408</v>
          </cell>
          <cell r="B40" t="str">
            <v>SALON CULTO A LA MUERTE</v>
          </cell>
          <cell r="C40">
            <v>1755</v>
          </cell>
        </row>
        <row r="41">
          <cell r="A41">
            <v>410</v>
          </cell>
          <cell r="B41" t="str">
            <v>MONUMENTO AL PIPILA</v>
          </cell>
          <cell r="C41">
            <v>1030</v>
          </cell>
        </row>
        <row r="42">
          <cell r="A42">
            <v>411</v>
          </cell>
          <cell r="B42" t="str">
            <v>MERCADO HIDALGO</v>
          </cell>
          <cell r="C42">
            <v>515</v>
          </cell>
        </row>
        <row r="43">
          <cell r="A43">
            <v>426</v>
          </cell>
          <cell r="B43" t="str">
            <v>AREAS OCUP POR HOT, REST, BARE</v>
          </cell>
          <cell r="C43">
            <v>7632</v>
          </cell>
        </row>
        <row r="44">
          <cell r="A44">
            <v>428</v>
          </cell>
          <cell r="B44" t="str">
            <v>COMERCIANTES SEMIFIJOS</v>
          </cell>
          <cell r="C44">
            <v>12292.62</v>
          </cell>
        </row>
        <row r="45">
          <cell r="A45">
            <v>429</v>
          </cell>
          <cell r="B45" t="str">
            <v>VTA DE INMUEBLES PROP DEL MPIO</v>
          </cell>
          <cell r="C45">
            <v>5067.5</v>
          </cell>
        </row>
        <row r="46">
          <cell r="A46">
            <v>433</v>
          </cell>
          <cell r="B46" t="str">
            <v>SOBRANTES</v>
          </cell>
          <cell r="C46">
            <v>301.52</v>
          </cell>
        </row>
        <row r="47">
          <cell r="A47">
            <v>437</v>
          </cell>
          <cell r="B47" t="str">
            <v>SANITARIOS MDO. EMBAJADORAS</v>
          </cell>
          <cell r="C47">
            <v>1552</v>
          </cell>
        </row>
        <row r="48">
          <cell r="A48">
            <v>438</v>
          </cell>
          <cell r="B48" t="str">
            <v>SANITARIOS MDO. HIDALGO</v>
          </cell>
          <cell r="C48">
            <v>1720</v>
          </cell>
        </row>
        <row r="49">
          <cell r="A49">
            <v>439</v>
          </cell>
          <cell r="B49" t="str">
            <v>SANITARIOS JARDIN REFORMA</v>
          </cell>
          <cell r="C49">
            <v>648</v>
          </cell>
        </row>
        <row r="50">
          <cell r="A50">
            <v>443</v>
          </cell>
          <cell r="B50" t="str">
            <v>SANITARIOS FERROCARRIL</v>
          </cell>
          <cell r="C50">
            <v>860</v>
          </cell>
        </row>
        <row r="51">
          <cell r="A51">
            <v>445</v>
          </cell>
          <cell r="B51" t="str">
            <v>SANITARIOS MUSEO MOMIAS</v>
          </cell>
          <cell r="C51">
            <v>460</v>
          </cell>
        </row>
        <row r="52">
          <cell r="A52">
            <v>447</v>
          </cell>
          <cell r="B52" t="str">
            <v>LAS CALAS</v>
          </cell>
          <cell r="C52">
            <v>200</v>
          </cell>
        </row>
        <row r="53">
          <cell r="A53">
            <v>452</v>
          </cell>
          <cell r="B53" t="str">
            <v>LOCALES DEL ENCINO</v>
          </cell>
          <cell r="C53">
            <v>886</v>
          </cell>
        </row>
        <row r="54">
          <cell r="A54">
            <v>453</v>
          </cell>
          <cell r="B54" t="str">
            <v>TELESCOPIO</v>
          </cell>
          <cell r="C54">
            <v>4788</v>
          </cell>
        </row>
        <row r="55">
          <cell r="A55">
            <v>454</v>
          </cell>
          <cell r="B55" t="str">
            <v>FIESTAS TRADICIONALES</v>
          </cell>
          <cell r="C55">
            <v>1491</v>
          </cell>
        </row>
        <row r="56">
          <cell r="A56">
            <v>470</v>
          </cell>
          <cell r="B56" t="str">
            <v>LOCALES ESTACION</v>
          </cell>
          <cell r="C56">
            <v>323.94</v>
          </cell>
        </row>
        <row r="57">
          <cell r="A57">
            <v>472</v>
          </cell>
          <cell r="B57" t="str">
            <v>MERCADO GAVIRA</v>
          </cell>
          <cell r="C57">
            <v>720</v>
          </cell>
        </row>
        <row r="58">
          <cell r="A58">
            <v>479</v>
          </cell>
          <cell r="B58" t="str">
            <v>COMERCIANTES AMBULANTES</v>
          </cell>
          <cell r="C58">
            <v>840</v>
          </cell>
        </row>
        <row r="59">
          <cell r="A59">
            <v>484</v>
          </cell>
          <cell r="B59" t="str">
            <v>PERMISO PARA ESPECTÁCULOS O CE</v>
          </cell>
          <cell r="C59">
            <v>627</v>
          </cell>
        </row>
        <row r="60">
          <cell r="A60">
            <v>491</v>
          </cell>
          <cell r="B60" t="str">
            <v>ESTRUCTURAS, CONSTRUCCIONES O</v>
          </cell>
          <cell r="C60">
            <v>51</v>
          </cell>
        </row>
        <row r="61">
          <cell r="A61">
            <v>493</v>
          </cell>
          <cell r="B61" t="str">
            <v>RENOVACION PERMISO P/ USO VIA</v>
          </cell>
          <cell r="C61">
            <v>574.32000000000005</v>
          </cell>
        </row>
        <row r="62">
          <cell r="A62">
            <v>497</v>
          </cell>
          <cell r="B62" t="str">
            <v>CENTRO ADOC</v>
          </cell>
          <cell r="C62">
            <v>200</v>
          </cell>
        </row>
        <row r="63">
          <cell r="A63">
            <v>502</v>
          </cell>
          <cell r="B63" t="str">
            <v>RECARGOS OTROS IMPTOS Y DERECH</v>
          </cell>
          <cell r="C63">
            <v>4108.6899999999996</v>
          </cell>
        </row>
        <row r="64">
          <cell r="A64">
            <v>507</v>
          </cell>
          <cell r="B64" t="str">
            <v>INF AL BANDO POLICIA Y BUEN GO</v>
          </cell>
          <cell r="C64">
            <v>800</v>
          </cell>
        </row>
        <row r="65">
          <cell r="A65">
            <v>508</v>
          </cell>
          <cell r="B65" t="str">
            <v>INF LEY DE TRANSITO Y SU REGLA</v>
          </cell>
          <cell r="C65">
            <v>9967.5</v>
          </cell>
        </row>
        <row r="66">
          <cell r="A66">
            <v>509</v>
          </cell>
          <cell r="B66" t="str">
            <v>EXTEMP VERIFICACION AMB VEHICU</v>
          </cell>
          <cell r="C66">
            <v>1124</v>
          </cell>
        </row>
        <row r="67">
          <cell r="A67">
            <v>888</v>
          </cell>
          <cell r="B67" t="str">
            <v>COBROS SIMAPAG</v>
          </cell>
          <cell r="C67">
            <v>3131</v>
          </cell>
        </row>
        <row r="68">
          <cell r="A68">
            <v>892</v>
          </cell>
          <cell r="B68" t="str">
            <v>REPARACION DE DAÑOS</v>
          </cell>
          <cell r="C68">
            <v>9976</v>
          </cell>
        </row>
      </sheetData>
      <sheetData sheetId="197" refreshError="1">
        <row r="1">
          <cell r="A1">
            <v>1</v>
          </cell>
          <cell r="B1" t="str">
            <v>IMPTO. PREDIAL URBANO CORRIENT</v>
          </cell>
          <cell r="C1">
            <v>42609.31</v>
          </cell>
        </row>
        <row r="2">
          <cell r="A2">
            <v>2</v>
          </cell>
          <cell r="B2" t="str">
            <v>IMPTO. PREDIAL RUSTICO CORRIEN</v>
          </cell>
          <cell r="C2">
            <v>5691.7</v>
          </cell>
        </row>
        <row r="3">
          <cell r="A3">
            <v>4</v>
          </cell>
          <cell r="B3" t="str">
            <v>RECARGOS *3%*</v>
          </cell>
          <cell r="C3">
            <v>14271.27</v>
          </cell>
        </row>
        <row r="4">
          <cell r="A4">
            <v>7</v>
          </cell>
          <cell r="B4" t="str">
            <v>IMPTO. PREDIAL URBANO REZAGO</v>
          </cell>
          <cell r="C4">
            <v>26016.79</v>
          </cell>
        </row>
        <row r="5">
          <cell r="A5">
            <v>8</v>
          </cell>
          <cell r="B5" t="str">
            <v>IMPTO. PREDIAL RUSTICO REZAGO</v>
          </cell>
          <cell r="C5">
            <v>2756.58</v>
          </cell>
        </row>
        <row r="6">
          <cell r="A6">
            <v>13</v>
          </cell>
          <cell r="B6" t="str">
            <v>HONORARIOS DE COBRANZA</v>
          </cell>
          <cell r="C6">
            <v>5348.66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25023.27</v>
          </cell>
        </row>
        <row r="9">
          <cell r="A9">
            <v>104</v>
          </cell>
          <cell r="B9" t="str">
            <v>SOBRE DIVISION Y LOTIFICACION</v>
          </cell>
          <cell r="C9">
            <v>24475.93</v>
          </cell>
        </row>
        <row r="10">
          <cell r="A10">
            <v>110</v>
          </cell>
          <cell r="B10" t="str">
            <v>ESPECTACULOS PUBLICOS ESPORADI</v>
          </cell>
          <cell r="C10">
            <v>66</v>
          </cell>
        </row>
        <row r="11">
          <cell r="A11">
            <v>112</v>
          </cell>
          <cell r="B11" t="str">
            <v>ESPECTACULOS PUBLICOS PERMANEN</v>
          </cell>
          <cell r="C11">
            <v>4536.5</v>
          </cell>
        </row>
        <row r="12">
          <cell r="A12">
            <v>200</v>
          </cell>
          <cell r="B12" t="str">
            <v>RASTRO</v>
          </cell>
          <cell r="C12">
            <v>13943.4</v>
          </cell>
        </row>
        <row r="13">
          <cell r="A13">
            <v>202</v>
          </cell>
          <cell r="B13" t="str">
            <v>SEGURIDAD PUBLICA PERIODO MENS</v>
          </cell>
          <cell r="C13">
            <v>17830.34</v>
          </cell>
        </row>
        <row r="14">
          <cell r="A14">
            <v>203</v>
          </cell>
          <cell r="B14" t="str">
            <v>PANTEONES CIUDAD</v>
          </cell>
          <cell r="C14">
            <v>244.67</v>
          </cell>
        </row>
        <row r="15">
          <cell r="A15">
            <v>204</v>
          </cell>
          <cell r="B15" t="str">
            <v>PANTEONES COMUNIDADES</v>
          </cell>
          <cell r="C15">
            <v>579.6</v>
          </cell>
        </row>
        <row r="16">
          <cell r="A16">
            <v>205</v>
          </cell>
          <cell r="B16" t="str">
            <v>ESTACIONAMIENTO MUSEO MOMIAS</v>
          </cell>
          <cell r="C16">
            <v>882</v>
          </cell>
        </row>
        <row r="17">
          <cell r="A17">
            <v>206</v>
          </cell>
          <cell r="B17" t="str">
            <v>ESTACIONAMIENTO MERCADO HIDALG</v>
          </cell>
          <cell r="C17">
            <v>3238</v>
          </cell>
        </row>
        <row r="18">
          <cell r="A18">
            <v>207</v>
          </cell>
          <cell r="B18" t="str">
            <v>ESTAC.  MERCADO EMBAJADORAS</v>
          </cell>
          <cell r="C18">
            <v>1567</v>
          </cell>
        </row>
        <row r="19">
          <cell r="A19">
            <v>217</v>
          </cell>
          <cell r="B19" t="str">
            <v>ANALISIS DE FAC PARA DIV LOT O</v>
          </cell>
          <cell r="C19">
            <v>1678.67</v>
          </cell>
        </row>
        <row r="20">
          <cell r="A20">
            <v>221</v>
          </cell>
          <cell r="B20" t="str">
            <v>LIC USO SUELO ALIN N. OFIC COM</v>
          </cell>
          <cell r="C20">
            <v>503.22</v>
          </cell>
        </row>
        <row r="21">
          <cell r="A21">
            <v>229</v>
          </cell>
          <cell r="B21" t="str">
            <v>CONSTANCIAS DE VALOR FISCAL</v>
          </cell>
          <cell r="C21">
            <v>1572.54</v>
          </cell>
        </row>
        <row r="22">
          <cell r="A22">
            <v>248</v>
          </cell>
          <cell r="B22" t="str">
            <v>ESTACIONAMIENTO EX. EST. FERRO</v>
          </cell>
          <cell r="C22">
            <v>10469</v>
          </cell>
        </row>
        <row r="23">
          <cell r="A23">
            <v>253</v>
          </cell>
          <cell r="B23" t="str">
            <v>ESTACIONAMIENTO EMBAJADORAS  (</v>
          </cell>
          <cell r="C23">
            <v>7543</v>
          </cell>
        </row>
        <row r="24">
          <cell r="A24">
            <v>256</v>
          </cell>
          <cell r="B24" t="str">
            <v>POR ALINEAM. N° USO HABIT</v>
          </cell>
          <cell r="C24">
            <v>8131.2</v>
          </cell>
        </row>
        <row r="25">
          <cell r="A25">
            <v>266</v>
          </cell>
          <cell r="B25" t="str">
            <v>DICTAMEN DE FACTIBILIDAD PROTE</v>
          </cell>
          <cell r="C25">
            <v>407.6</v>
          </cell>
        </row>
        <row r="26">
          <cell r="A26">
            <v>268</v>
          </cell>
          <cell r="B26" t="str">
            <v>CASA DE LA CULTURA</v>
          </cell>
          <cell r="C26">
            <v>6431.25</v>
          </cell>
        </row>
        <row r="27">
          <cell r="A27">
            <v>274</v>
          </cell>
          <cell r="B27" t="str">
            <v>EXTENSION DE HORARIO</v>
          </cell>
          <cell r="C27">
            <v>6806</v>
          </cell>
        </row>
        <row r="28">
          <cell r="A28">
            <v>275</v>
          </cell>
          <cell r="B28" t="str">
            <v>CONSTANCIAS DIRECCION DE ECOLO</v>
          </cell>
          <cell r="C28">
            <v>76.739999999999995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844.14</v>
          </cell>
        </row>
        <row r="30">
          <cell r="A30">
            <v>278</v>
          </cell>
          <cell r="B30" t="str">
            <v>CONSTANCIAS QUE EXPIDAN LAS DE</v>
          </cell>
          <cell r="C30">
            <v>383.7</v>
          </cell>
        </row>
        <row r="31">
          <cell r="A31">
            <v>280</v>
          </cell>
          <cell r="B31" t="str">
            <v>SERVICIOS CONTROL CANINO</v>
          </cell>
          <cell r="C31">
            <v>596.17999999999995</v>
          </cell>
        </row>
        <row r="32">
          <cell r="A32">
            <v>286</v>
          </cell>
          <cell r="B32" t="str">
            <v>PERMISO SUPLETORIO DE TRANSPOR</v>
          </cell>
          <cell r="C32">
            <v>158.47999999999999</v>
          </cell>
        </row>
        <row r="33">
          <cell r="A33">
            <v>291</v>
          </cell>
          <cell r="B33" t="str">
            <v>DICTAMEN DE FACTIBILIDAD PARA</v>
          </cell>
          <cell r="C33">
            <v>543.44000000000005</v>
          </cell>
        </row>
        <row r="34">
          <cell r="A34">
            <v>295</v>
          </cell>
          <cell r="B34" t="str">
            <v>CONSTANCIA DE UBICACION DE PRE</v>
          </cell>
          <cell r="C34">
            <v>308.27999999999997</v>
          </cell>
        </row>
        <row r="35">
          <cell r="A35">
            <v>405</v>
          </cell>
          <cell r="B35" t="str">
            <v>CENTRO DE CONVIVENCIA EL ENCIN</v>
          </cell>
          <cell r="C35">
            <v>1330</v>
          </cell>
        </row>
        <row r="36">
          <cell r="A36">
            <v>407</v>
          </cell>
          <cell r="B36" t="str">
            <v>MUSEO MOMIAS</v>
          </cell>
          <cell r="C36">
            <v>93880</v>
          </cell>
        </row>
        <row r="37">
          <cell r="A37">
            <v>408</v>
          </cell>
          <cell r="B37" t="str">
            <v>SALON CULTO A LA MUERTE</v>
          </cell>
          <cell r="C37">
            <v>4935</v>
          </cell>
        </row>
        <row r="38">
          <cell r="A38">
            <v>410</v>
          </cell>
          <cell r="B38" t="str">
            <v>MONUMENTO AL PIPILA</v>
          </cell>
          <cell r="C38">
            <v>1520</v>
          </cell>
        </row>
        <row r="39">
          <cell r="A39">
            <v>411</v>
          </cell>
          <cell r="B39" t="str">
            <v>MERCADO HIDALGO</v>
          </cell>
          <cell r="C39">
            <v>2162</v>
          </cell>
        </row>
        <row r="40">
          <cell r="A40">
            <v>412</v>
          </cell>
          <cell r="B40" t="str">
            <v>MERCADO EMBAJADORAS</v>
          </cell>
          <cell r="C40">
            <v>5260</v>
          </cell>
        </row>
        <row r="41">
          <cell r="A41">
            <v>414</v>
          </cell>
          <cell r="B41" t="str">
            <v>OTROS PRODUCTOS</v>
          </cell>
          <cell r="C41">
            <v>62</v>
          </cell>
        </row>
        <row r="42">
          <cell r="A42">
            <v>428</v>
          </cell>
          <cell r="B42" t="str">
            <v>COMERCIANTES SEMIFIJOS</v>
          </cell>
          <cell r="C42">
            <v>4722.18</v>
          </cell>
        </row>
        <row r="43">
          <cell r="A43">
            <v>431</v>
          </cell>
          <cell r="B43" t="str">
            <v>LOCALES MERCADO EMBAJADORAS</v>
          </cell>
          <cell r="C43">
            <v>406</v>
          </cell>
        </row>
        <row r="44">
          <cell r="A44">
            <v>433</v>
          </cell>
          <cell r="B44" t="str">
            <v>SOBRANTES</v>
          </cell>
          <cell r="C44">
            <v>46.3</v>
          </cell>
        </row>
        <row r="45">
          <cell r="A45">
            <v>437</v>
          </cell>
          <cell r="B45" t="str">
            <v>SANITARIOS MDO. EMBAJADORAS</v>
          </cell>
          <cell r="C45">
            <v>10320</v>
          </cell>
        </row>
        <row r="46">
          <cell r="A46">
            <v>438</v>
          </cell>
          <cell r="B46" t="str">
            <v>SANITARIOS MDO. HIDALGO</v>
          </cell>
          <cell r="C46">
            <v>8552</v>
          </cell>
        </row>
        <row r="47">
          <cell r="A47">
            <v>439</v>
          </cell>
          <cell r="B47" t="str">
            <v>SANITARIOS JARDIN REFORMA</v>
          </cell>
          <cell r="C47">
            <v>1572</v>
          </cell>
        </row>
        <row r="48">
          <cell r="A48">
            <v>443</v>
          </cell>
          <cell r="B48" t="str">
            <v>SANITARIOS FERROCARRIL</v>
          </cell>
          <cell r="C48">
            <v>5184</v>
          </cell>
        </row>
        <row r="49">
          <cell r="A49">
            <v>445</v>
          </cell>
          <cell r="B49" t="str">
            <v>SANITARIOS MUSEO MOMIAS</v>
          </cell>
          <cell r="C49">
            <v>1936</v>
          </cell>
        </row>
        <row r="50">
          <cell r="A50">
            <v>447</v>
          </cell>
          <cell r="B50" t="str">
            <v>LAS CALAS</v>
          </cell>
          <cell r="C50">
            <v>100</v>
          </cell>
        </row>
        <row r="51">
          <cell r="A51">
            <v>454</v>
          </cell>
          <cell r="B51" t="str">
            <v>FIESTAS TRADICIONALES</v>
          </cell>
          <cell r="C51">
            <v>11131</v>
          </cell>
        </row>
        <row r="52">
          <cell r="A52">
            <v>463</v>
          </cell>
          <cell r="B52" t="str">
            <v>SALIDA DE GRUAS</v>
          </cell>
          <cell r="C52">
            <v>228</v>
          </cell>
        </row>
        <row r="53">
          <cell r="A53">
            <v>464</v>
          </cell>
          <cell r="B53" t="str">
            <v>ARRASTRE DE VEHICULOS INFRACCI</v>
          </cell>
          <cell r="C53">
            <v>64</v>
          </cell>
        </row>
        <row r="54">
          <cell r="A54">
            <v>476</v>
          </cell>
          <cell r="B54" t="str">
            <v>PADRON DE PERITOS FISCALES</v>
          </cell>
          <cell r="C54">
            <v>800</v>
          </cell>
        </row>
        <row r="55">
          <cell r="A55">
            <v>479</v>
          </cell>
          <cell r="B55" t="str">
            <v>COMERCIANTES AMBULANTES</v>
          </cell>
          <cell r="C55">
            <v>420</v>
          </cell>
        </row>
        <row r="56">
          <cell r="A56">
            <v>484</v>
          </cell>
          <cell r="B56" t="str">
            <v>PERMISO PARA ESPECTÁCULOS O CE</v>
          </cell>
          <cell r="C56">
            <v>209</v>
          </cell>
        </row>
        <row r="57">
          <cell r="A57">
            <v>485</v>
          </cell>
          <cell r="B57" t="str">
            <v>SELLADO DE BOLETOS</v>
          </cell>
          <cell r="C57">
            <v>225</v>
          </cell>
        </row>
        <row r="58">
          <cell r="A58">
            <v>489</v>
          </cell>
          <cell r="B58" t="str">
            <v>INSTALACION DE TOMA DE CORRIEN</v>
          </cell>
          <cell r="C58">
            <v>570</v>
          </cell>
        </row>
        <row r="59">
          <cell r="A59">
            <v>491</v>
          </cell>
          <cell r="B59" t="str">
            <v>ESTRUCTURAS, CONSTRUCCIONES O</v>
          </cell>
          <cell r="C59">
            <v>99</v>
          </cell>
        </row>
        <row r="60">
          <cell r="A60">
            <v>502</v>
          </cell>
          <cell r="B60" t="str">
            <v>RECARGOS OTROS IMPTOS Y DERECH</v>
          </cell>
          <cell r="C60">
            <v>3304.55</v>
          </cell>
        </row>
        <row r="61">
          <cell r="A61">
            <v>503</v>
          </cell>
          <cell r="B61" t="str">
            <v>AVISO EXTEMP TRASLACION DE DOM</v>
          </cell>
          <cell r="C61">
            <v>886.5</v>
          </cell>
        </row>
        <row r="62">
          <cell r="A62">
            <v>506</v>
          </cell>
          <cell r="B62" t="str">
            <v>INFRACCIONES DIRECCION DE FISC</v>
          </cell>
          <cell r="C62">
            <v>590.79999999999995</v>
          </cell>
        </row>
        <row r="63">
          <cell r="A63">
            <v>507</v>
          </cell>
          <cell r="B63" t="str">
            <v>INF AL BANDO POLICIA Y BUEN GO</v>
          </cell>
          <cell r="C63">
            <v>300</v>
          </cell>
        </row>
        <row r="64">
          <cell r="A64">
            <v>508</v>
          </cell>
          <cell r="B64" t="str">
            <v>INF LEY DE TRANSITO Y SU REGLA</v>
          </cell>
          <cell r="C64">
            <v>7555</v>
          </cell>
        </row>
        <row r="65">
          <cell r="A65">
            <v>509</v>
          </cell>
          <cell r="B65" t="str">
            <v>EXTEMP VERIFICACION AMB VEHICU</v>
          </cell>
          <cell r="C65">
            <v>2038</v>
          </cell>
        </row>
        <row r="66">
          <cell r="A66">
            <v>511</v>
          </cell>
          <cell r="B66" t="str">
            <v>ADMTVAS NO FISCALES * MPALES*</v>
          </cell>
          <cell r="C66">
            <v>1181.5999999999999</v>
          </cell>
        </row>
        <row r="67">
          <cell r="A67">
            <v>526</v>
          </cell>
          <cell r="B67" t="str">
            <v>RESPUESTA DE AYUNTAMIENTO</v>
          </cell>
          <cell r="C67">
            <v>614</v>
          </cell>
        </row>
        <row r="68">
          <cell r="A68">
            <v>536</v>
          </cell>
          <cell r="B68" t="str">
            <v>PADRON DE PROVEEDORES</v>
          </cell>
          <cell r="C68">
            <v>618</v>
          </cell>
        </row>
        <row r="69">
          <cell r="A69">
            <v>600</v>
          </cell>
          <cell r="B69" t="str">
            <v>FONDO GENERAL</v>
          </cell>
          <cell r="C69">
            <v>5844977.2599999998</v>
          </cell>
        </row>
        <row r="70">
          <cell r="A70">
            <v>601</v>
          </cell>
          <cell r="B70" t="str">
            <v>FONDO DEL FOMENTO MUNICIPAL</v>
          </cell>
          <cell r="C70">
            <v>1225683.72</v>
          </cell>
        </row>
        <row r="71">
          <cell r="A71">
            <v>607</v>
          </cell>
          <cell r="B71" t="str">
            <v>DERECHOS ALCOHOLES</v>
          </cell>
          <cell r="C71">
            <v>233884.94</v>
          </cell>
        </row>
        <row r="72">
          <cell r="A72">
            <v>608</v>
          </cell>
          <cell r="B72" t="str">
            <v>I.E.P.S</v>
          </cell>
          <cell r="C72">
            <v>162547.98000000001</v>
          </cell>
        </row>
        <row r="73">
          <cell r="A73">
            <v>609</v>
          </cell>
          <cell r="B73" t="str">
            <v>I.S.A.N.</v>
          </cell>
          <cell r="C73">
            <v>111159.5</v>
          </cell>
        </row>
        <row r="74">
          <cell r="A74">
            <v>611</v>
          </cell>
          <cell r="B74" t="str">
            <v>I.S.T.U.V.</v>
          </cell>
          <cell r="C74">
            <v>60582.48</v>
          </cell>
        </row>
        <row r="75">
          <cell r="A75">
            <v>888</v>
          </cell>
          <cell r="B75" t="str">
            <v>COBROS SIMAPAG</v>
          </cell>
          <cell r="C75">
            <v>1120</v>
          </cell>
        </row>
      </sheetData>
      <sheetData sheetId="198" refreshError="1">
        <row r="1">
          <cell r="A1">
            <v>203</v>
          </cell>
          <cell r="B1" t="str">
            <v>PANTEONES CIUDAD</v>
          </cell>
          <cell r="C1">
            <v>1668.16</v>
          </cell>
        </row>
        <row r="2">
          <cell r="A2">
            <v>433</v>
          </cell>
          <cell r="B2" t="str">
            <v>SOBRANTES</v>
          </cell>
          <cell r="C2">
            <v>0.2</v>
          </cell>
        </row>
        <row r="3">
          <cell r="A3">
            <v>447</v>
          </cell>
          <cell r="B3" t="str">
            <v>LAS CALAS</v>
          </cell>
          <cell r="C3">
            <v>450</v>
          </cell>
        </row>
        <row r="4">
          <cell r="A4">
            <v>507</v>
          </cell>
          <cell r="B4" t="str">
            <v>INF AL BANDO POLICIA Y BUEN GO</v>
          </cell>
          <cell r="C4">
            <v>1570</v>
          </cell>
        </row>
        <row r="5">
          <cell r="A5">
            <v>508</v>
          </cell>
          <cell r="B5" t="str">
            <v>INF LEY DE TRANSITO Y SU REGLA</v>
          </cell>
          <cell r="C5">
            <v>2672.5</v>
          </cell>
        </row>
      </sheetData>
      <sheetData sheetId="199" refreshError="1">
        <row r="1">
          <cell r="A1">
            <v>1</v>
          </cell>
          <cell r="B1" t="str">
            <v>IMPTO. PREDIAL URBANO CORRIENT</v>
          </cell>
          <cell r="C1">
            <v>30325.68</v>
          </cell>
        </row>
        <row r="2">
          <cell r="A2">
            <v>2</v>
          </cell>
          <cell r="B2" t="str">
            <v>IMPTO. PREDIAL RUSTICO CORRIEN</v>
          </cell>
          <cell r="C2">
            <v>1184.23</v>
          </cell>
        </row>
        <row r="3">
          <cell r="A3">
            <v>4</v>
          </cell>
          <cell r="B3" t="str">
            <v>RECARGOS *3%*</v>
          </cell>
          <cell r="C3">
            <v>11786.13</v>
          </cell>
        </row>
        <row r="4">
          <cell r="A4">
            <v>7</v>
          </cell>
          <cell r="B4" t="str">
            <v>IMPTO. PREDIAL URBANO REZAGO</v>
          </cell>
          <cell r="C4">
            <v>18803.88</v>
          </cell>
        </row>
        <row r="5">
          <cell r="A5">
            <v>8</v>
          </cell>
          <cell r="B5" t="str">
            <v>IMPTO. PREDIAL RUSTICO REZAGO</v>
          </cell>
          <cell r="C5">
            <v>510.14</v>
          </cell>
        </row>
        <row r="6">
          <cell r="A6">
            <v>13</v>
          </cell>
          <cell r="B6" t="str">
            <v>HONORARIOS DE COBRANZA</v>
          </cell>
          <cell r="C6">
            <v>6157.27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8652.2999999999993</v>
          </cell>
        </row>
        <row r="9">
          <cell r="A9">
            <v>104</v>
          </cell>
          <cell r="B9" t="str">
            <v>SOBRE DIVISION Y LOTIFICACION</v>
          </cell>
          <cell r="C9">
            <v>2158.23</v>
          </cell>
        </row>
        <row r="10">
          <cell r="A10">
            <v>200</v>
          </cell>
          <cell r="B10" t="str">
            <v>RASTRO</v>
          </cell>
          <cell r="C10">
            <v>4347.88</v>
          </cell>
        </row>
        <row r="11">
          <cell r="A11">
            <v>203</v>
          </cell>
          <cell r="B11" t="str">
            <v>PANTEONES CIUDAD</v>
          </cell>
          <cell r="C11">
            <v>1153.33</v>
          </cell>
        </row>
        <row r="12">
          <cell r="A12">
            <v>204</v>
          </cell>
          <cell r="B12" t="str">
            <v>PANTEONES COMUNIDADES</v>
          </cell>
          <cell r="C12">
            <v>579.6</v>
          </cell>
        </row>
        <row r="13">
          <cell r="A13">
            <v>205</v>
          </cell>
          <cell r="B13" t="str">
            <v>ESTACIONAMIENTO MUSEO MOMIAS</v>
          </cell>
          <cell r="C13">
            <v>289</v>
          </cell>
        </row>
        <row r="14">
          <cell r="A14">
            <v>206</v>
          </cell>
          <cell r="B14" t="str">
            <v>ESTACIONAMIENTO MERCADO HIDALG</v>
          </cell>
          <cell r="C14">
            <v>936</v>
          </cell>
        </row>
        <row r="15">
          <cell r="A15">
            <v>210</v>
          </cell>
          <cell r="B15" t="str">
            <v>POR LIC. DE CONST. Y AMPLIACIO</v>
          </cell>
          <cell r="C15">
            <v>1987.03</v>
          </cell>
        </row>
        <row r="16">
          <cell r="A16">
            <v>211</v>
          </cell>
          <cell r="B16" t="str">
            <v>POR LIC DE REGULARIZACION DE C</v>
          </cell>
          <cell r="C16">
            <v>549.21</v>
          </cell>
        </row>
        <row r="17">
          <cell r="A17">
            <v>217</v>
          </cell>
          <cell r="B17" t="str">
            <v>ANALISIS DE FAC PARA DIV LOT O</v>
          </cell>
          <cell r="C17">
            <v>4796.2</v>
          </cell>
        </row>
        <row r="18">
          <cell r="A18">
            <v>221</v>
          </cell>
          <cell r="B18" t="str">
            <v>LIC USO SUELO ALIN N. OFIC COM</v>
          </cell>
          <cell r="C18">
            <v>1000.89</v>
          </cell>
        </row>
        <row r="19">
          <cell r="A19">
            <v>228</v>
          </cell>
          <cell r="B19" t="str">
            <v>POR PERM EVENT P/ VTA DE BEB A</v>
          </cell>
          <cell r="C19">
            <v>2808.59</v>
          </cell>
        </row>
        <row r="20">
          <cell r="A20">
            <v>229</v>
          </cell>
          <cell r="B20" t="str">
            <v>CONSTANCIAS DE VALOR FISCAL</v>
          </cell>
          <cell r="C20">
            <v>3145.54</v>
          </cell>
        </row>
        <row r="21">
          <cell r="A21">
            <v>244</v>
          </cell>
          <cell r="B21" t="str">
            <v>EXP DE LIC O PERM P/ ESTAB DE</v>
          </cell>
          <cell r="C21">
            <v>282.08999999999997</v>
          </cell>
        </row>
        <row r="22">
          <cell r="A22">
            <v>248</v>
          </cell>
          <cell r="B22" t="str">
            <v>ESTACIONAMIENTO EX. EST. FERRO</v>
          </cell>
          <cell r="C22">
            <v>1109</v>
          </cell>
        </row>
        <row r="23">
          <cell r="A23">
            <v>253</v>
          </cell>
          <cell r="B23" t="str">
            <v>ESTACIONAMIENTO EMBAJADORAS  (</v>
          </cell>
          <cell r="C23">
            <v>3889</v>
          </cell>
        </row>
        <row r="24">
          <cell r="A24">
            <v>256</v>
          </cell>
          <cell r="B24" t="str">
            <v>POR ALINEAM. N° USO HABIT</v>
          </cell>
          <cell r="C24">
            <v>7776.35</v>
          </cell>
        </row>
        <row r="25">
          <cell r="A25">
            <v>268</v>
          </cell>
          <cell r="B25" t="str">
            <v>CASA DE LA CULTURA</v>
          </cell>
          <cell r="C25">
            <v>2411.6999999999998</v>
          </cell>
        </row>
        <row r="26">
          <cell r="A26">
            <v>274</v>
          </cell>
          <cell r="B26" t="str">
            <v>EXTENSION DE HORARIO</v>
          </cell>
          <cell r="C26">
            <v>3978.92</v>
          </cell>
        </row>
        <row r="27">
          <cell r="A27">
            <v>276</v>
          </cell>
          <cell r="B27" t="str">
            <v>CONSTANCIAS DIRECCION DE TRANS</v>
          </cell>
          <cell r="C27">
            <v>537.17999999999995</v>
          </cell>
        </row>
        <row r="28">
          <cell r="A28">
            <v>278</v>
          </cell>
          <cell r="B28" t="str">
            <v>CONSTANCIAS QUE EXPIDAN LAS DE</v>
          </cell>
          <cell r="C28">
            <v>1378.37</v>
          </cell>
        </row>
        <row r="29">
          <cell r="A29">
            <v>286</v>
          </cell>
          <cell r="B29" t="str">
            <v>PERMISO SUPLETORIO DE TRANSPOR</v>
          </cell>
          <cell r="C29">
            <v>226.4</v>
          </cell>
        </row>
        <row r="30">
          <cell r="A30">
            <v>289</v>
          </cell>
          <cell r="B30" t="str">
            <v>CONFORMIDAD PARA QUEMA DE FUEG</v>
          </cell>
          <cell r="C30">
            <v>115.74</v>
          </cell>
        </row>
        <row r="31">
          <cell r="A31">
            <v>293</v>
          </cell>
          <cell r="B31" t="str">
            <v>SERVICIOS EXTRAORDINARIOS</v>
          </cell>
          <cell r="C31">
            <v>296.89</v>
          </cell>
        </row>
        <row r="32">
          <cell r="A32">
            <v>295</v>
          </cell>
          <cell r="B32" t="str">
            <v>CONSTANCIA DE UBICACION DE PRE</v>
          </cell>
          <cell r="C32">
            <v>154.36000000000001</v>
          </cell>
        </row>
        <row r="33">
          <cell r="A33">
            <v>405</v>
          </cell>
          <cell r="B33" t="str">
            <v>CENTRO DE CONVIVENCIA EL ENCIN</v>
          </cell>
          <cell r="C33">
            <v>431</v>
          </cell>
        </row>
        <row r="34">
          <cell r="A34">
            <v>407</v>
          </cell>
          <cell r="B34" t="str">
            <v>MUSEO MOMIAS</v>
          </cell>
          <cell r="C34">
            <v>23264</v>
          </cell>
        </row>
        <row r="35">
          <cell r="A35">
            <v>408</v>
          </cell>
          <cell r="B35" t="str">
            <v>SALON CULTO A LA MUERTE</v>
          </cell>
          <cell r="C35">
            <v>705</v>
          </cell>
        </row>
        <row r="36">
          <cell r="A36">
            <v>410</v>
          </cell>
          <cell r="B36" t="str">
            <v>MONUMENTO AL PIPILA</v>
          </cell>
          <cell r="C36">
            <v>120</v>
          </cell>
        </row>
        <row r="37">
          <cell r="A37">
            <v>411</v>
          </cell>
          <cell r="B37" t="str">
            <v>MERCADO HIDALGO</v>
          </cell>
          <cell r="C37">
            <v>4053.36</v>
          </cell>
        </row>
        <row r="38">
          <cell r="A38">
            <v>412</v>
          </cell>
          <cell r="B38" t="str">
            <v>MERCADO EMBAJADORAS</v>
          </cell>
          <cell r="C38">
            <v>2062.58</v>
          </cell>
        </row>
        <row r="39">
          <cell r="A39">
            <v>414</v>
          </cell>
          <cell r="B39" t="str">
            <v>OTROS PRODUCTOS</v>
          </cell>
          <cell r="C39">
            <v>672.9</v>
          </cell>
        </row>
        <row r="40">
          <cell r="A40">
            <v>428</v>
          </cell>
          <cell r="B40" t="str">
            <v>COMERCIANTES SEMIFIJOS</v>
          </cell>
          <cell r="C40">
            <v>3593.73</v>
          </cell>
        </row>
        <row r="41">
          <cell r="A41">
            <v>433</v>
          </cell>
          <cell r="B41" t="str">
            <v>SOBRANTES</v>
          </cell>
          <cell r="C41">
            <v>21.11</v>
          </cell>
        </row>
        <row r="42">
          <cell r="A42">
            <v>437</v>
          </cell>
          <cell r="B42" t="str">
            <v>SANITARIOS MDO. EMBAJADORAS</v>
          </cell>
          <cell r="C42">
            <v>881</v>
          </cell>
        </row>
        <row r="43">
          <cell r="A43">
            <v>438</v>
          </cell>
          <cell r="B43" t="str">
            <v>SANITARIOS MDO. HIDALGO</v>
          </cell>
          <cell r="C43">
            <v>1032</v>
          </cell>
        </row>
        <row r="44">
          <cell r="A44">
            <v>443</v>
          </cell>
          <cell r="B44" t="str">
            <v>SANITARIOS FERROCARRIL</v>
          </cell>
          <cell r="C44">
            <v>760</v>
          </cell>
        </row>
        <row r="45">
          <cell r="A45">
            <v>445</v>
          </cell>
          <cell r="B45" t="str">
            <v>SANITARIOS MUSEO MOMIAS</v>
          </cell>
          <cell r="C45">
            <v>240</v>
          </cell>
        </row>
        <row r="46">
          <cell r="A46">
            <v>447</v>
          </cell>
          <cell r="B46" t="str">
            <v>LAS CALAS</v>
          </cell>
          <cell r="C46">
            <v>260</v>
          </cell>
        </row>
        <row r="47">
          <cell r="A47">
            <v>477</v>
          </cell>
          <cell r="B47" t="str">
            <v>PADRON DIRECTOR RESPONSABLE DE</v>
          </cell>
          <cell r="C47">
            <v>2580</v>
          </cell>
        </row>
        <row r="48">
          <cell r="A48">
            <v>482</v>
          </cell>
          <cell r="B48" t="str">
            <v>CALLEJONEADAS</v>
          </cell>
          <cell r="C48">
            <v>309</v>
          </cell>
        </row>
        <row r="49">
          <cell r="A49">
            <v>484</v>
          </cell>
          <cell r="B49" t="str">
            <v>PERMISO PARA ESPECTÁCULOS O CE</v>
          </cell>
          <cell r="C49">
            <v>1463</v>
          </cell>
        </row>
        <row r="50">
          <cell r="A50">
            <v>485</v>
          </cell>
          <cell r="B50" t="str">
            <v>SELLADO DE BOLETOS</v>
          </cell>
          <cell r="C50">
            <v>225</v>
          </cell>
        </row>
        <row r="51">
          <cell r="A51">
            <v>486</v>
          </cell>
          <cell r="B51" t="str">
            <v>COLOCACION DE GUIAS</v>
          </cell>
          <cell r="C51">
            <v>175</v>
          </cell>
        </row>
        <row r="52">
          <cell r="A52">
            <v>493</v>
          </cell>
          <cell r="B52" t="str">
            <v>RENOVACION PERMISO P/ USO VIA</v>
          </cell>
          <cell r="C52">
            <v>496</v>
          </cell>
        </row>
        <row r="53">
          <cell r="A53">
            <v>497</v>
          </cell>
          <cell r="B53" t="str">
            <v>CENTRO ADOC</v>
          </cell>
          <cell r="C53">
            <v>1000</v>
          </cell>
        </row>
        <row r="54">
          <cell r="A54">
            <v>502</v>
          </cell>
          <cell r="B54" t="str">
            <v>RECARGOS OTROS IMPTOS Y DERECH</v>
          </cell>
          <cell r="C54">
            <v>3005.57</v>
          </cell>
        </row>
        <row r="55">
          <cell r="A55">
            <v>503</v>
          </cell>
          <cell r="B55" t="str">
            <v>AVISO EXTEMP TRASLACION DE DOM</v>
          </cell>
          <cell r="C55">
            <v>709.26</v>
          </cell>
        </row>
        <row r="56">
          <cell r="A56">
            <v>504</v>
          </cell>
          <cell r="B56" t="str">
            <v>AVISO EXTEMP TERM DE OBRA</v>
          </cell>
          <cell r="C56">
            <v>1182</v>
          </cell>
        </row>
        <row r="57">
          <cell r="A57">
            <v>505</v>
          </cell>
          <cell r="B57" t="str">
            <v>INF AL REG. DE CONST Y CONSER</v>
          </cell>
          <cell r="C57">
            <v>1590.8</v>
          </cell>
        </row>
        <row r="58">
          <cell r="A58">
            <v>507</v>
          </cell>
          <cell r="B58" t="str">
            <v>INF AL BANDO POLICIA Y BUEN GO</v>
          </cell>
          <cell r="C58">
            <v>3700</v>
          </cell>
        </row>
        <row r="59">
          <cell r="A59">
            <v>508</v>
          </cell>
          <cell r="B59" t="str">
            <v>INF LEY DE TRANSITO Y SU REGLA</v>
          </cell>
          <cell r="C59">
            <v>9336.5</v>
          </cell>
        </row>
        <row r="60">
          <cell r="A60">
            <v>509</v>
          </cell>
          <cell r="B60" t="str">
            <v>EXTEMP VERIFICACION AMB VEHICU</v>
          </cell>
          <cell r="C60">
            <v>3168</v>
          </cell>
        </row>
        <row r="61">
          <cell r="A61">
            <v>536</v>
          </cell>
          <cell r="B61" t="str">
            <v>PADRON DE PROVEEDORES</v>
          </cell>
          <cell r="C61">
            <v>309</v>
          </cell>
        </row>
        <row r="62">
          <cell r="A62">
            <v>806</v>
          </cell>
          <cell r="B62" t="str">
            <v>EXCEDENTES PAGADOS</v>
          </cell>
          <cell r="C62">
            <v>46.46</v>
          </cell>
        </row>
        <row r="63">
          <cell r="A63">
            <v>860</v>
          </cell>
          <cell r="B63" t="str">
            <v>PROG. ESCOLAR RESIDUOS SOLIDOS</v>
          </cell>
          <cell r="C63">
            <v>34954.5</v>
          </cell>
        </row>
        <row r="64">
          <cell r="A64">
            <v>888</v>
          </cell>
          <cell r="B64" t="str">
            <v>COBROS SIMAPAG</v>
          </cell>
          <cell r="C64">
            <v>887</v>
          </cell>
        </row>
        <row r="65">
          <cell r="A65">
            <v>892</v>
          </cell>
          <cell r="B65" t="str">
            <v>REPARACION DE DAÑOS</v>
          </cell>
          <cell r="C65">
            <v>1600</v>
          </cell>
        </row>
      </sheetData>
      <sheetData sheetId="200" refreshError="1">
        <row r="1">
          <cell r="A1">
            <v>1</v>
          </cell>
          <cell r="B1" t="str">
            <v>IMPTO. PREDIAL URBANO CORRIENT</v>
          </cell>
          <cell r="C1">
            <v>551862.86</v>
          </cell>
        </row>
        <row r="2">
          <cell r="A2">
            <v>2</v>
          </cell>
          <cell r="B2" t="str">
            <v>IMPTO. PREDIAL RUSTICO CORRIEN</v>
          </cell>
          <cell r="C2">
            <v>64720.6</v>
          </cell>
        </row>
        <row r="3">
          <cell r="A3">
            <v>4</v>
          </cell>
          <cell r="B3" t="str">
            <v>RECARGOS *3%*</v>
          </cell>
          <cell r="C3">
            <v>17960.34</v>
          </cell>
        </row>
        <row r="4">
          <cell r="A4">
            <v>7</v>
          </cell>
          <cell r="B4" t="str">
            <v>IMPTO. PREDIAL URBANO REZAGO</v>
          </cell>
          <cell r="C4">
            <v>62805.72</v>
          </cell>
        </row>
        <row r="5">
          <cell r="A5">
            <v>8</v>
          </cell>
          <cell r="B5" t="str">
            <v>IMPTO. PREDIAL RUSTICO REZAGO</v>
          </cell>
          <cell r="C5">
            <v>5218.01</v>
          </cell>
        </row>
        <row r="6">
          <cell r="A6">
            <v>13</v>
          </cell>
          <cell r="B6" t="str">
            <v>HONORARIOS DE COBRANZA</v>
          </cell>
          <cell r="C6">
            <v>4515.07</v>
          </cell>
        </row>
        <row r="7">
          <cell r="A7">
            <v>14</v>
          </cell>
          <cell r="B7" t="str">
            <v>C.O.A.*20%*</v>
          </cell>
          <cell r="C7">
            <v>1633.5</v>
          </cell>
        </row>
        <row r="8">
          <cell r="A8">
            <v>103</v>
          </cell>
          <cell r="B8" t="str">
            <v>TRASLACION DE DOMINIO</v>
          </cell>
          <cell r="C8">
            <v>699.31</v>
          </cell>
        </row>
        <row r="9">
          <cell r="A9">
            <v>104</v>
          </cell>
          <cell r="B9" t="str">
            <v>SOBRE DIVISION Y LOTIFICACION</v>
          </cell>
          <cell r="C9">
            <v>834.62</v>
          </cell>
        </row>
        <row r="10">
          <cell r="A10">
            <v>107</v>
          </cell>
          <cell r="B10" t="str">
            <v>VIDEO JUEGOS Y FUT-BOLITOS</v>
          </cell>
          <cell r="C10">
            <v>611</v>
          </cell>
        </row>
        <row r="11">
          <cell r="A11">
            <v>109</v>
          </cell>
          <cell r="B11" t="str">
            <v>TEATRO Y CIRCO</v>
          </cell>
          <cell r="C11">
            <v>1264</v>
          </cell>
        </row>
        <row r="12">
          <cell r="A12">
            <v>110</v>
          </cell>
          <cell r="B12" t="str">
            <v>ESPECTACULOS PUBLICOS ESPORADI</v>
          </cell>
          <cell r="C12">
            <v>1859</v>
          </cell>
        </row>
        <row r="13">
          <cell r="A13">
            <v>200</v>
          </cell>
          <cell r="B13" t="str">
            <v>RASTRO</v>
          </cell>
          <cell r="C13">
            <v>13941.49</v>
          </cell>
        </row>
        <row r="14">
          <cell r="A14">
            <v>203</v>
          </cell>
          <cell r="B14" t="str">
            <v>PANTEONES CIUDAD</v>
          </cell>
          <cell r="C14">
            <v>1732.91</v>
          </cell>
        </row>
        <row r="15">
          <cell r="A15">
            <v>204</v>
          </cell>
          <cell r="B15" t="str">
            <v>PANTEONES COMUNIDADES</v>
          </cell>
          <cell r="C15">
            <v>289.8</v>
          </cell>
        </row>
        <row r="16">
          <cell r="A16">
            <v>205</v>
          </cell>
          <cell r="B16" t="str">
            <v>ESTACIONAMIENTO MUSEO MOMIAS</v>
          </cell>
          <cell r="C16">
            <v>2308</v>
          </cell>
        </row>
        <row r="17">
          <cell r="A17">
            <v>206</v>
          </cell>
          <cell r="B17" t="str">
            <v>ESTACIONAMIENTO MERCADO HIDALG</v>
          </cell>
          <cell r="C17">
            <v>2652</v>
          </cell>
        </row>
        <row r="18">
          <cell r="A18">
            <v>207</v>
          </cell>
          <cell r="B18" t="str">
            <v>ESTAC.  MERCADO EMBAJADORAS</v>
          </cell>
          <cell r="C18">
            <v>721</v>
          </cell>
        </row>
        <row r="19">
          <cell r="A19">
            <v>210</v>
          </cell>
          <cell r="B19" t="str">
            <v>POR LIC. DE CONST. Y AMPLIACIO</v>
          </cell>
          <cell r="C19">
            <v>452.64</v>
          </cell>
        </row>
        <row r="20">
          <cell r="A20">
            <v>211</v>
          </cell>
          <cell r="B20" t="str">
            <v>POR LIC DE REGULARIZACION DE C</v>
          </cell>
          <cell r="C20">
            <v>389.55</v>
          </cell>
        </row>
        <row r="21">
          <cell r="A21">
            <v>227</v>
          </cell>
          <cell r="B21" t="str">
            <v>AVALUOS PRACT POR TESORERIA</v>
          </cell>
          <cell r="C21">
            <v>246</v>
          </cell>
        </row>
        <row r="22">
          <cell r="A22">
            <v>229</v>
          </cell>
          <cell r="B22" t="str">
            <v>CONSTANCIAS DE VALOR FISCAL</v>
          </cell>
          <cell r="C22">
            <v>605</v>
          </cell>
        </row>
        <row r="23">
          <cell r="A23">
            <v>248</v>
          </cell>
          <cell r="B23" t="str">
            <v>ESTACIONAMIENTO EX. EST. FERRO</v>
          </cell>
          <cell r="C23">
            <v>5252</v>
          </cell>
        </row>
        <row r="24">
          <cell r="A24">
            <v>252</v>
          </cell>
          <cell r="B24" t="str">
            <v>RESOLUCION DE IMPACTO AMBIENTA</v>
          </cell>
          <cell r="C24">
            <v>298.14999999999998</v>
          </cell>
        </row>
        <row r="25">
          <cell r="A25">
            <v>253</v>
          </cell>
          <cell r="B25" t="str">
            <v>ESTACIONAMIENTO EMBAJADORAS  (</v>
          </cell>
          <cell r="C25">
            <v>3849</v>
          </cell>
        </row>
        <row r="26">
          <cell r="A26">
            <v>254</v>
          </cell>
          <cell r="B26" t="str">
            <v>POR CERTIF.TERMINO DE OBRA</v>
          </cell>
          <cell r="C26">
            <v>39.299999999999997</v>
          </cell>
        </row>
        <row r="27">
          <cell r="A27">
            <v>256</v>
          </cell>
          <cell r="B27" t="str">
            <v>POR ALINEAM. N° USO HABIT</v>
          </cell>
          <cell r="C27">
            <v>4413.99</v>
          </cell>
        </row>
        <row r="28">
          <cell r="A28">
            <v>258</v>
          </cell>
          <cell r="B28" t="str">
            <v>POR ALINEM. N° USO COMERCIAL</v>
          </cell>
          <cell r="C28">
            <v>1252.8699999999999</v>
          </cell>
        </row>
        <row r="29">
          <cell r="A29">
            <v>266</v>
          </cell>
          <cell r="B29" t="str">
            <v>DICTAMEN DE FACTIBILIDAD PROTE</v>
          </cell>
          <cell r="C29">
            <v>407.6</v>
          </cell>
        </row>
        <row r="30">
          <cell r="A30">
            <v>268</v>
          </cell>
          <cell r="B30" t="str">
            <v>CASA DE LA CULTURA</v>
          </cell>
          <cell r="C30">
            <v>1966.09</v>
          </cell>
        </row>
        <row r="31">
          <cell r="A31">
            <v>276</v>
          </cell>
          <cell r="B31" t="str">
            <v>CONSTANCIAS DIRECCION DE TRANS</v>
          </cell>
          <cell r="C31">
            <v>997.62</v>
          </cell>
        </row>
        <row r="32">
          <cell r="A32">
            <v>278</v>
          </cell>
          <cell r="B32" t="str">
            <v>CONSTANCIAS QUE EXPIDAN LAS DE</v>
          </cell>
          <cell r="C32">
            <v>767.4</v>
          </cell>
        </row>
        <row r="33">
          <cell r="A33">
            <v>293</v>
          </cell>
          <cell r="B33" t="str">
            <v>SERVICIOS EXTRAORDINARIOS</v>
          </cell>
          <cell r="C33">
            <v>593.78</v>
          </cell>
        </row>
        <row r="34">
          <cell r="A34">
            <v>295</v>
          </cell>
          <cell r="B34" t="str">
            <v>CONSTANCIA DE UBICACION DE PRE</v>
          </cell>
          <cell r="C34">
            <v>385.9</v>
          </cell>
        </row>
        <row r="35">
          <cell r="A35">
            <v>405</v>
          </cell>
          <cell r="B35" t="str">
            <v>CENTRO DE CONVIVENCIA EL ENCIN</v>
          </cell>
          <cell r="C35">
            <v>953</v>
          </cell>
        </row>
        <row r="36">
          <cell r="A36">
            <v>407</v>
          </cell>
          <cell r="B36" t="str">
            <v>MUSEO MOMIAS</v>
          </cell>
          <cell r="C36">
            <v>166933</v>
          </cell>
        </row>
        <row r="37">
          <cell r="A37">
            <v>408</v>
          </cell>
          <cell r="B37" t="str">
            <v>SALON CULTO A LA MUERTE</v>
          </cell>
          <cell r="C37">
            <v>10695</v>
          </cell>
        </row>
        <row r="38">
          <cell r="A38">
            <v>410</v>
          </cell>
          <cell r="B38" t="str">
            <v>MONUMENTO AL PIPILA</v>
          </cell>
          <cell r="C38">
            <v>2650</v>
          </cell>
        </row>
        <row r="39">
          <cell r="A39">
            <v>414</v>
          </cell>
          <cell r="B39" t="str">
            <v>OTROS PRODUCTOS</v>
          </cell>
          <cell r="C39">
            <v>417.6</v>
          </cell>
        </row>
        <row r="40">
          <cell r="A40">
            <v>416</v>
          </cell>
          <cell r="B40" t="str">
            <v>MUSEO INTERACTIVO</v>
          </cell>
          <cell r="C40">
            <v>100</v>
          </cell>
        </row>
        <row r="41">
          <cell r="A41">
            <v>428</v>
          </cell>
          <cell r="B41" t="str">
            <v>COMERCIANTES SEMIFIJOS</v>
          </cell>
          <cell r="C41">
            <v>13776.12</v>
          </cell>
        </row>
        <row r="42">
          <cell r="A42">
            <v>433</v>
          </cell>
          <cell r="B42" t="str">
            <v>SOBRANTES</v>
          </cell>
          <cell r="C42">
            <v>330.13</v>
          </cell>
        </row>
        <row r="43">
          <cell r="A43">
            <v>437</v>
          </cell>
          <cell r="B43" t="str">
            <v>SANITARIOS MDO. EMBAJADORAS</v>
          </cell>
          <cell r="C43">
            <v>5840</v>
          </cell>
        </row>
        <row r="44">
          <cell r="A44">
            <v>438</v>
          </cell>
          <cell r="B44" t="str">
            <v>SANITARIOS MDO. HIDALGO</v>
          </cell>
          <cell r="C44">
            <v>5772</v>
          </cell>
        </row>
        <row r="45">
          <cell r="A45">
            <v>439</v>
          </cell>
          <cell r="B45" t="str">
            <v>SANITARIOS JARDIN REFORMA</v>
          </cell>
          <cell r="C45">
            <v>1860</v>
          </cell>
        </row>
        <row r="46">
          <cell r="A46">
            <v>443</v>
          </cell>
          <cell r="B46" t="str">
            <v>SANITARIOS FERROCARRIL</v>
          </cell>
          <cell r="C46">
            <v>3532</v>
          </cell>
        </row>
        <row r="47">
          <cell r="A47">
            <v>445</v>
          </cell>
          <cell r="B47" t="str">
            <v>SANITARIOS MUSEO MOMIAS</v>
          </cell>
          <cell r="C47">
            <v>2696</v>
          </cell>
        </row>
        <row r="48">
          <cell r="A48">
            <v>447</v>
          </cell>
          <cell r="B48" t="str">
            <v>LAS CALAS</v>
          </cell>
          <cell r="C48">
            <v>170</v>
          </cell>
        </row>
        <row r="49">
          <cell r="A49">
            <v>451</v>
          </cell>
          <cell r="B49" t="str">
            <v>BODEGAS RASTRO</v>
          </cell>
          <cell r="C49">
            <v>1350</v>
          </cell>
        </row>
        <row r="50">
          <cell r="A50">
            <v>454</v>
          </cell>
          <cell r="B50" t="str">
            <v>FIESTAS TRADICIONALES</v>
          </cell>
          <cell r="C50">
            <v>13290</v>
          </cell>
        </row>
        <row r="51">
          <cell r="A51">
            <v>470</v>
          </cell>
          <cell r="B51" t="str">
            <v>LOCALES ESTACION</v>
          </cell>
          <cell r="C51">
            <v>143.5</v>
          </cell>
        </row>
        <row r="52">
          <cell r="A52">
            <v>472</v>
          </cell>
          <cell r="B52" t="str">
            <v>MERCADO GAVIRA</v>
          </cell>
          <cell r="C52">
            <v>360</v>
          </cell>
        </row>
        <row r="53">
          <cell r="A53">
            <v>502</v>
          </cell>
          <cell r="B53" t="str">
            <v>RECARGOS OTROS IMPTOS Y DERECH</v>
          </cell>
          <cell r="C53">
            <v>2323.1799999999998</v>
          </cell>
        </row>
        <row r="54">
          <cell r="A54">
            <v>503</v>
          </cell>
          <cell r="B54" t="str">
            <v>AVISO EXTEMP TRASLACION DE DOM</v>
          </cell>
          <cell r="C54">
            <v>591</v>
          </cell>
        </row>
        <row r="55">
          <cell r="A55">
            <v>504</v>
          </cell>
          <cell r="B55" t="str">
            <v>AVISO EXTEMP TERM DE OBRA</v>
          </cell>
          <cell r="C55">
            <v>1600.4</v>
          </cell>
        </row>
        <row r="56">
          <cell r="A56">
            <v>505</v>
          </cell>
          <cell r="B56" t="str">
            <v>INF AL REG. DE CONST Y CONSER</v>
          </cell>
          <cell r="C56">
            <v>1610</v>
          </cell>
        </row>
        <row r="57">
          <cell r="A57">
            <v>507</v>
          </cell>
          <cell r="B57" t="str">
            <v>INF AL BANDO POLICIA Y BUEN GO</v>
          </cell>
          <cell r="C57">
            <v>300</v>
          </cell>
        </row>
        <row r="58">
          <cell r="A58">
            <v>508</v>
          </cell>
          <cell r="B58" t="str">
            <v>INF LEY DE TRANSITO Y SU REGLA</v>
          </cell>
          <cell r="C58">
            <v>11814.5</v>
          </cell>
        </row>
        <row r="59">
          <cell r="A59">
            <v>509</v>
          </cell>
          <cell r="B59" t="str">
            <v>EXTEMP VERIFICACION AMB VEHICU</v>
          </cell>
          <cell r="C59">
            <v>1550</v>
          </cell>
        </row>
        <row r="60">
          <cell r="A60">
            <v>536</v>
          </cell>
          <cell r="B60" t="str">
            <v>PADRON DE PROVEEDORES</v>
          </cell>
          <cell r="C60">
            <v>618</v>
          </cell>
        </row>
        <row r="61">
          <cell r="A61">
            <v>706</v>
          </cell>
          <cell r="B61" t="str">
            <v>CREDITOS BANCARIOS</v>
          </cell>
          <cell r="C61">
            <v>176010.02</v>
          </cell>
        </row>
        <row r="62">
          <cell r="A62">
            <v>887</v>
          </cell>
          <cell r="B62" t="str">
            <v>DEVOLUCIONES S/RECAUDACION</v>
          </cell>
          <cell r="C62">
            <v>3269.1</v>
          </cell>
        </row>
        <row r="63">
          <cell r="A63">
            <v>888</v>
          </cell>
          <cell r="B63" t="str">
            <v>COBROS SIMAPAG</v>
          </cell>
          <cell r="C63">
            <v>6424</v>
          </cell>
        </row>
      </sheetData>
      <sheetData sheetId="201" refreshError="1">
        <row r="1">
          <cell r="A1">
            <v>1</v>
          </cell>
          <cell r="B1" t="str">
            <v>IMPTO. PREDIAL URBANO CORRIENT</v>
          </cell>
          <cell r="C1">
            <v>15292.97</v>
          </cell>
        </row>
        <row r="2">
          <cell r="A2">
            <v>2</v>
          </cell>
          <cell r="B2" t="str">
            <v>IMPTO. PREDIAL RUSTICO CORRIEN</v>
          </cell>
          <cell r="C2">
            <v>695.74</v>
          </cell>
        </row>
        <row r="3">
          <cell r="A3">
            <v>4</v>
          </cell>
          <cell r="B3" t="str">
            <v>RECARGOS 3%</v>
          </cell>
          <cell r="C3">
            <v>7793.82</v>
          </cell>
        </row>
        <row r="4">
          <cell r="A4">
            <v>7</v>
          </cell>
          <cell r="B4" t="str">
            <v>IMPTO. PREDIAL URBANO REZAGO</v>
          </cell>
          <cell r="C4">
            <v>16830.169999999998</v>
          </cell>
        </row>
        <row r="5">
          <cell r="A5">
            <v>13</v>
          </cell>
          <cell r="B5" t="str">
            <v>HONORARIOS DE COBRANZA</v>
          </cell>
          <cell r="C5">
            <v>1404.52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1821.43</v>
          </cell>
        </row>
        <row r="8">
          <cell r="A8">
            <v>107</v>
          </cell>
          <cell r="B8" t="str">
            <v>VIDEO JUEGOS Y FUT-BOLITOS</v>
          </cell>
          <cell r="C8">
            <v>623</v>
          </cell>
        </row>
        <row r="9">
          <cell r="A9">
            <v>110</v>
          </cell>
          <cell r="B9" t="str">
            <v>ESPECTACULOS PUBLICOS ESPORADI</v>
          </cell>
          <cell r="C9">
            <v>5905.9</v>
          </cell>
        </row>
        <row r="10">
          <cell r="A10">
            <v>200</v>
          </cell>
          <cell r="B10" t="str">
            <v>RASTRO</v>
          </cell>
          <cell r="C10">
            <v>10190.94</v>
          </cell>
        </row>
        <row r="11">
          <cell r="A11">
            <v>203</v>
          </cell>
          <cell r="B11" t="str">
            <v>PANTEONES CIUDAD</v>
          </cell>
          <cell r="C11">
            <v>4717.28</v>
          </cell>
        </row>
        <row r="12">
          <cell r="A12">
            <v>204</v>
          </cell>
          <cell r="B12" t="str">
            <v>PANTEONES COMUNIDADES</v>
          </cell>
          <cell r="C12">
            <v>289.8</v>
          </cell>
        </row>
        <row r="13">
          <cell r="A13">
            <v>205</v>
          </cell>
          <cell r="B13" t="str">
            <v>ESTACIONAMIENTO MUSEO MOMIAS</v>
          </cell>
          <cell r="C13">
            <v>6294</v>
          </cell>
        </row>
        <row r="14">
          <cell r="A14">
            <v>206</v>
          </cell>
          <cell r="B14" t="str">
            <v>ESTACIONAMIENTO MERCADO HIDALG</v>
          </cell>
          <cell r="C14">
            <v>2600</v>
          </cell>
        </row>
        <row r="15">
          <cell r="A15">
            <v>207</v>
          </cell>
          <cell r="B15" t="str">
            <v>ESTAC.  MERCADO EMBAJADORAS</v>
          </cell>
          <cell r="C15">
            <v>859</v>
          </cell>
        </row>
        <row r="16">
          <cell r="A16">
            <v>210</v>
          </cell>
          <cell r="B16" t="str">
            <v>POR LIC. DE CONST. Y AMPLIACIO</v>
          </cell>
          <cell r="C16">
            <v>2753</v>
          </cell>
        </row>
        <row r="17">
          <cell r="A17">
            <v>221</v>
          </cell>
          <cell r="B17" t="str">
            <v>LIC USO SUELO ALIN N. OFIC COM</v>
          </cell>
          <cell r="C17">
            <v>261.67</v>
          </cell>
        </row>
        <row r="18">
          <cell r="A18">
            <v>229</v>
          </cell>
          <cell r="B18" t="str">
            <v>CONSTANCIAS DE VALOR FISCAL</v>
          </cell>
          <cell r="C18">
            <v>484</v>
          </cell>
        </row>
        <row r="19">
          <cell r="A19">
            <v>244</v>
          </cell>
          <cell r="B19" t="str">
            <v>EXP DE LIC O PERM P/ ESTAB DE</v>
          </cell>
          <cell r="C19">
            <v>11475.51</v>
          </cell>
        </row>
        <row r="20">
          <cell r="A20">
            <v>248</v>
          </cell>
          <cell r="B20" t="str">
            <v>ESTACIONAMIENTO EX. EST. FERRO</v>
          </cell>
          <cell r="C20">
            <v>8388</v>
          </cell>
        </row>
        <row r="21">
          <cell r="A21">
            <v>249</v>
          </cell>
          <cell r="B21" t="str">
            <v>REGUL. PROR.LIC.CONT.75% DER.</v>
          </cell>
          <cell r="C21">
            <v>652.14</v>
          </cell>
        </row>
        <row r="22">
          <cell r="A22">
            <v>253</v>
          </cell>
          <cell r="B22" t="str">
            <v>ESTACIONAMIENTO EMBAJADORAS  (</v>
          </cell>
          <cell r="C22">
            <v>9625</v>
          </cell>
        </row>
        <row r="23">
          <cell r="A23">
            <v>256</v>
          </cell>
          <cell r="B23" t="str">
            <v>POR ALINEAM. N° USO HABIT</v>
          </cell>
          <cell r="C23">
            <v>3441.7</v>
          </cell>
        </row>
        <row r="24">
          <cell r="A24">
            <v>258</v>
          </cell>
          <cell r="B24" t="str">
            <v>POR ALINEM. N° USO COMERCIAL</v>
          </cell>
          <cell r="C24">
            <v>340.35</v>
          </cell>
        </row>
        <row r="25">
          <cell r="A25">
            <v>266</v>
          </cell>
          <cell r="B25" t="str">
            <v>DICTAMEN DE FACTIBILIDAD PROTE</v>
          </cell>
          <cell r="C25">
            <v>407.6</v>
          </cell>
        </row>
        <row r="26">
          <cell r="A26">
            <v>268</v>
          </cell>
          <cell r="B26" t="str">
            <v>CASA DE LA CULTURA</v>
          </cell>
          <cell r="C26">
            <v>1518.45</v>
          </cell>
        </row>
        <row r="27">
          <cell r="A27">
            <v>276</v>
          </cell>
          <cell r="B27" t="str">
            <v>CONSTANCIAS DIRECCION DE TRANS</v>
          </cell>
          <cell r="C27">
            <v>1227.8399999999999</v>
          </cell>
        </row>
        <row r="28">
          <cell r="A28">
            <v>278</v>
          </cell>
          <cell r="B28" t="str">
            <v>CONSTANCIAS QUE EXPIDAN LAS DE</v>
          </cell>
          <cell r="C28">
            <v>767.4</v>
          </cell>
        </row>
        <row r="29">
          <cell r="A29">
            <v>295</v>
          </cell>
          <cell r="B29" t="str">
            <v>CONSTANCIA DE UBICACION DE PRE</v>
          </cell>
          <cell r="C29">
            <v>154.36000000000001</v>
          </cell>
        </row>
        <row r="30">
          <cell r="A30">
            <v>405</v>
          </cell>
          <cell r="B30" t="str">
            <v>CENTRO DE CONVIVENCIA EL ENCIN</v>
          </cell>
          <cell r="C30">
            <v>994</v>
          </cell>
        </row>
        <row r="31">
          <cell r="A31">
            <v>407</v>
          </cell>
          <cell r="B31" t="str">
            <v>MUSEO MOMIAS</v>
          </cell>
          <cell r="C31">
            <v>473559</v>
          </cell>
        </row>
        <row r="32">
          <cell r="A32">
            <v>408</v>
          </cell>
          <cell r="B32" t="str">
            <v>SALON CULTO A LA MUERTE</v>
          </cell>
          <cell r="C32">
            <v>41070</v>
          </cell>
        </row>
        <row r="33">
          <cell r="A33">
            <v>410</v>
          </cell>
          <cell r="B33" t="str">
            <v>MONUMENTO AL PIPILA</v>
          </cell>
          <cell r="C33">
            <v>8020</v>
          </cell>
        </row>
        <row r="34">
          <cell r="A34">
            <v>411</v>
          </cell>
          <cell r="B34" t="str">
            <v>MERCADO HIDALGO</v>
          </cell>
          <cell r="C34">
            <v>515</v>
          </cell>
        </row>
        <row r="35">
          <cell r="A35">
            <v>412</v>
          </cell>
          <cell r="B35" t="str">
            <v>MERCADO EMBAJADORAS</v>
          </cell>
          <cell r="C35">
            <v>7786.1</v>
          </cell>
        </row>
        <row r="36">
          <cell r="A36">
            <v>416</v>
          </cell>
          <cell r="B36" t="str">
            <v>MUSEO INTERACTIVO</v>
          </cell>
          <cell r="C36">
            <v>600</v>
          </cell>
        </row>
        <row r="37">
          <cell r="A37">
            <v>426</v>
          </cell>
          <cell r="B37" t="str">
            <v>AREAS OCUP POR HOT, REST, BARE</v>
          </cell>
          <cell r="C37">
            <v>18754.259999999998</v>
          </cell>
        </row>
        <row r="38">
          <cell r="A38">
            <v>428</v>
          </cell>
          <cell r="B38" t="str">
            <v>COMERCIANTES SEMIFIJOS</v>
          </cell>
          <cell r="C38">
            <v>13114.54</v>
          </cell>
        </row>
        <row r="39">
          <cell r="A39">
            <v>433</v>
          </cell>
          <cell r="B39" t="str">
            <v>SOBRANTES</v>
          </cell>
          <cell r="C39">
            <v>48.57</v>
          </cell>
        </row>
        <row r="40">
          <cell r="A40">
            <v>437</v>
          </cell>
          <cell r="B40" t="str">
            <v>SANITARIOS MDO. EMBAJADORAS</v>
          </cell>
          <cell r="C40">
            <v>6096</v>
          </cell>
        </row>
        <row r="41">
          <cell r="A41">
            <v>438</v>
          </cell>
          <cell r="B41" t="str">
            <v>SANITARIOS MDO. HIDALGO</v>
          </cell>
          <cell r="C41">
            <v>9588</v>
          </cell>
        </row>
        <row r="42">
          <cell r="A42">
            <v>439</v>
          </cell>
          <cell r="B42" t="str">
            <v>SANITARIOS JARDIN REFORMA</v>
          </cell>
          <cell r="C42">
            <v>1624</v>
          </cell>
        </row>
        <row r="43">
          <cell r="A43">
            <v>443</v>
          </cell>
          <cell r="B43" t="str">
            <v>SANITARIOS FERROCARRIL</v>
          </cell>
          <cell r="C43">
            <v>4892</v>
          </cell>
        </row>
        <row r="44">
          <cell r="A44">
            <v>445</v>
          </cell>
          <cell r="B44" t="str">
            <v>SANITARIOS MUSEO MOMIAS</v>
          </cell>
          <cell r="C44">
            <v>6074.5</v>
          </cell>
        </row>
        <row r="45">
          <cell r="A45">
            <v>447</v>
          </cell>
          <cell r="B45" t="str">
            <v>LAS CALAS</v>
          </cell>
          <cell r="C45">
            <v>600</v>
          </cell>
        </row>
        <row r="46">
          <cell r="A46">
            <v>463</v>
          </cell>
          <cell r="B46" t="str">
            <v>SALIDA DE GRUAS</v>
          </cell>
          <cell r="C46">
            <v>228</v>
          </cell>
        </row>
        <row r="47">
          <cell r="A47">
            <v>464</v>
          </cell>
          <cell r="B47" t="str">
            <v>ARRASTRE DE VEHICULOS INFRACCI</v>
          </cell>
          <cell r="C47">
            <v>64</v>
          </cell>
        </row>
        <row r="48">
          <cell r="A48">
            <v>472</v>
          </cell>
          <cell r="B48" t="str">
            <v>MERCADO GAVIRA</v>
          </cell>
          <cell r="C48">
            <v>1405</v>
          </cell>
        </row>
        <row r="49">
          <cell r="A49">
            <v>479</v>
          </cell>
          <cell r="B49" t="str">
            <v>COMERCIANTES AMBULANTES</v>
          </cell>
          <cell r="C49">
            <v>420</v>
          </cell>
        </row>
        <row r="50">
          <cell r="A50">
            <v>483</v>
          </cell>
          <cell r="B50" t="str">
            <v>PROMOTOR TURISTICO</v>
          </cell>
          <cell r="C50">
            <v>6444</v>
          </cell>
        </row>
        <row r="51">
          <cell r="A51">
            <v>484</v>
          </cell>
          <cell r="B51" t="str">
            <v>PERMISO PARA ESPECTÁCULOS O CE</v>
          </cell>
          <cell r="C51">
            <v>209</v>
          </cell>
        </row>
        <row r="52">
          <cell r="A52">
            <v>497</v>
          </cell>
          <cell r="B52" t="str">
            <v>CENTRO ADOC</v>
          </cell>
          <cell r="C52">
            <v>600</v>
          </cell>
        </row>
        <row r="53">
          <cell r="A53">
            <v>502</v>
          </cell>
          <cell r="B53" t="str">
            <v>RECARGOS OTROS IMPTOS Y DERECH</v>
          </cell>
          <cell r="C53">
            <v>7596.73</v>
          </cell>
        </row>
        <row r="54">
          <cell r="A54">
            <v>506</v>
          </cell>
          <cell r="B54" t="str">
            <v>INFRACCIONES DIRECCION DE FISC</v>
          </cell>
          <cell r="C54">
            <v>3544.8</v>
          </cell>
        </row>
        <row r="55">
          <cell r="A55">
            <v>507</v>
          </cell>
          <cell r="B55" t="str">
            <v>INF AL BANDO POLICIA Y BUEN GO</v>
          </cell>
          <cell r="C55">
            <v>2200</v>
          </cell>
        </row>
        <row r="56">
          <cell r="A56">
            <v>508</v>
          </cell>
          <cell r="B56" t="str">
            <v>INF LEY DE TRANSITO Y SU REGLA</v>
          </cell>
          <cell r="C56">
            <v>13246.08</v>
          </cell>
        </row>
        <row r="57">
          <cell r="A57">
            <v>509</v>
          </cell>
          <cell r="B57" t="str">
            <v>EXTEMP VERIFICACION AMB VEHICU</v>
          </cell>
          <cell r="C57">
            <v>2115</v>
          </cell>
        </row>
        <row r="58">
          <cell r="A58">
            <v>888</v>
          </cell>
          <cell r="B58" t="str">
            <v>COBROS SIMAPAG</v>
          </cell>
          <cell r="C58">
            <v>801</v>
          </cell>
        </row>
      </sheetData>
      <sheetData sheetId="202" refreshError="1">
        <row r="1">
          <cell r="A1">
            <v>1</v>
          </cell>
          <cell r="B1" t="str">
            <v>IMPTO. PREDIAL URBANO CORRIENT</v>
          </cell>
          <cell r="C1">
            <v>3964.75</v>
          </cell>
        </row>
        <row r="2">
          <cell r="A2">
            <v>2</v>
          </cell>
          <cell r="B2" t="str">
            <v>IMPTO. PREDIAL RUSTICO CORRIEN</v>
          </cell>
          <cell r="C2">
            <v>271.74</v>
          </cell>
        </row>
        <row r="3">
          <cell r="A3">
            <v>4</v>
          </cell>
          <cell r="B3" t="str">
            <v>RECARGOS *3%*</v>
          </cell>
          <cell r="C3">
            <v>263.35000000000002</v>
          </cell>
        </row>
        <row r="4">
          <cell r="A4">
            <v>7</v>
          </cell>
          <cell r="B4" t="str">
            <v>IMPTO. PREDIAL URBANO REZAGO</v>
          </cell>
          <cell r="C4">
            <v>324</v>
          </cell>
        </row>
        <row r="5">
          <cell r="A5">
            <v>14</v>
          </cell>
          <cell r="B5" t="str">
            <v>C.O.A.*20%*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579.6</v>
          </cell>
        </row>
        <row r="7">
          <cell r="A7">
            <v>284</v>
          </cell>
          <cell r="B7" t="str">
            <v>REVISTA MECANICA SEMESTRAL</v>
          </cell>
          <cell r="C7">
            <v>3129.25</v>
          </cell>
        </row>
        <row r="8">
          <cell r="A8">
            <v>433</v>
          </cell>
          <cell r="B8" t="str">
            <v>SOBRANTES</v>
          </cell>
          <cell r="C8">
            <v>2.31</v>
          </cell>
        </row>
        <row r="9">
          <cell r="A9">
            <v>447</v>
          </cell>
          <cell r="B9" t="str">
            <v>LAS CALAS</v>
          </cell>
          <cell r="C9">
            <v>690</v>
          </cell>
        </row>
        <row r="10">
          <cell r="A10">
            <v>507</v>
          </cell>
          <cell r="B10" t="str">
            <v>INF AL BANDO POLICIA Y BUEN GO</v>
          </cell>
          <cell r="C10">
            <v>1510</v>
          </cell>
        </row>
        <row r="11">
          <cell r="A11">
            <v>508</v>
          </cell>
          <cell r="B11" t="str">
            <v>INF LEY DE TRANSITO Y SU REGLA</v>
          </cell>
          <cell r="C11">
            <v>5421</v>
          </cell>
        </row>
      </sheetData>
      <sheetData sheetId="203" refreshError="1">
        <row r="1">
          <cell r="A1">
            <v>1</v>
          </cell>
          <cell r="B1" t="str">
            <v>IMPTO. PREDIAL URBANO</v>
          </cell>
          <cell r="C1">
            <v>327</v>
          </cell>
        </row>
        <row r="2">
          <cell r="A2">
            <v>4</v>
          </cell>
          <cell r="B2" t="str">
            <v>RECARGOS *3%*</v>
          </cell>
          <cell r="C2">
            <v>3.27</v>
          </cell>
        </row>
        <row r="3">
          <cell r="A3">
            <v>286</v>
          </cell>
          <cell r="B3" t="str">
            <v>PERMISO SUPLETORIO DE</v>
          </cell>
          <cell r="C3">
            <v>1358.4</v>
          </cell>
        </row>
        <row r="4">
          <cell r="A4">
            <v>433</v>
          </cell>
          <cell r="B4" t="str">
            <v>SOBRANTES</v>
          </cell>
          <cell r="C4">
            <v>0.1</v>
          </cell>
        </row>
        <row r="5">
          <cell r="A5">
            <v>463</v>
          </cell>
          <cell r="B5" t="str">
            <v>SALIDA DE GRUAS</v>
          </cell>
          <cell r="C5">
            <v>228</v>
          </cell>
        </row>
        <row r="6">
          <cell r="A6">
            <v>464</v>
          </cell>
          <cell r="B6" t="str">
            <v>ARRASTRE DE VEHICULOS</v>
          </cell>
          <cell r="C6">
            <v>64</v>
          </cell>
        </row>
        <row r="7">
          <cell r="A7">
            <v>507</v>
          </cell>
          <cell r="B7" t="str">
            <v>INF AL BANDO POLICIA</v>
          </cell>
          <cell r="C7">
            <v>4000</v>
          </cell>
        </row>
        <row r="8">
          <cell r="A8">
            <v>508</v>
          </cell>
          <cell r="B8" t="str">
            <v>INF LEY DE TRANSITO Y</v>
          </cell>
          <cell r="C8">
            <v>10228.5</v>
          </cell>
        </row>
      </sheetData>
      <sheetData sheetId="204" refreshError="1">
        <row r="1">
          <cell r="A1">
            <v>1</v>
          </cell>
          <cell r="B1" t="str">
            <v>IMPTO. PREDIAL URBANO CORRIENT</v>
          </cell>
          <cell r="C1">
            <v>21667.93</v>
          </cell>
        </row>
        <row r="2">
          <cell r="A2">
            <v>2</v>
          </cell>
          <cell r="B2" t="str">
            <v>IMPTO. PREDIAL RUSTICO CORRIEN</v>
          </cell>
          <cell r="C2">
            <v>2014.74</v>
          </cell>
        </row>
        <row r="3">
          <cell r="A3">
            <v>4</v>
          </cell>
          <cell r="B3" t="str">
            <v>RECARGOS *3%*</v>
          </cell>
          <cell r="C3">
            <v>8393.9599999999991</v>
          </cell>
        </row>
        <row r="4">
          <cell r="A4">
            <v>7</v>
          </cell>
          <cell r="B4" t="str">
            <v>IMPTO. PREDIAL URBANO REZAGO</v>
          </cell>
          <cell r="C4">
            <v>23800.91</v>
          </cell>
        </row>
        <row r="5">
          <cell r="A5">
            <v>8</v>
          </cell>
          <cell r="B5" t="str">
            <v>IMPTO. PREDIAL RUSTICO REZAGO</v>
          </cell>
          <cell r="C5">
            <v>1314</v>
          </cell>
        </row>
        <row r="6">
          <cell r="A6">
            <v>13</v>
          </cell>
          <cell r="B6" t="str">
            <v>HONORARIOS DE COBRANZA</v>
          </cell>
          <cell r="C6">
            <v>2616.25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8547.75</v>
          </cell>
        </row>
        <row r="9">
          <cell r="A9">
            <v>104</v>
          </cell>
          <cell r="B9" t="str">
            <v>SOBRE DIVISION Y LOTIFICACION</v>
          </cell>
          <cell r="C9">
            <v>13536</v>
          </cell>
        </row>
        <row r="10">
          <cell r="A10">
            <v>200</v>
          </cell>
          <cell r="B10" t="str">
            <v>RASTRO</v>
          </cell>
          <cell r="C10">
            <v>3629.92</v>
          </cell>
        </row>
        <row r="11">
          <cell r="A11">
            <v>205</v>
          </cell>
          <cell r="B11" t="str">
            <v>ESTACIONAMIENTO MUSEO MOMIAS</v>
          </cell>
          <cell r="C11">
            <v>570</v>
          </cell>
        </row>
        <row r="12">
          <cell r="A12">
            <v>206</v>
          </cell>
          <cell r="B12" t="str">
            <v>ESTACIONAMIENTO MERCADO HIDALG</v>
          </cell>
          <cell r="C12">
            <v>701</v>
          </cell>
        </row>
        <row r="13">
          <cell r="A13">
            <v>210</v>
          </cell>
          <cell r="B13" t="str">
            <v>POR LIC. DE CONST. Y AMPLIACIO</v>
          </cell>
          <cell r="C13">
            <v>2007.66</v>
          </cell>
        </row>
        <row r="14">
          <cell r="A14">
            <v>217</v>
          </cell>
          <cell r="B14" t="str">
            <v>ANALISIS DE FAC PARA DIV LOT O</v>
          </cell>
          <cell r="C14">
            <v>239.81</v>
          </cell>
        </row>
        <row r="15">
          <cell r="A15">
            <v>229</v>
          </cell>
          <cell r="B15" t="str">
            <v>CONSTANCIAS DE VALOR FISCAL</v>
          </cell>
          <cell r="C15">
            <v>1452</v>
          </cell>
        </row>
        <row r="16">
          <cell r="A16">
            <v>244</v>
          </cell>
          <cell r="B16" t="str">
            <v>EXP DE LIC O PERM P/ ESTAB DE</v>
          </cell>
          <cell r="C16">
            <v>931.14</v>
          </cell>
        </row>
        <row r="17">
          <cell r="A17">
            <v>248</v>
          </cell>
          <cell r="B17" t="str">
            <v>ESTACIONAMIENTO EX. EST. FERRO</v>
          </cell>
          <cell r="C17">
            <v>2050</v>
          </cell>
        </row>
        <row r="18">
          <cell r="A18">
            <v>249</v>
          </cell>
          <cell r="B18" t="str">
            <v>REGUL. PROR.LIC.CONT.75% DER.</v>
          </cell>
          <cell r="C18">
            <v>381.9</v>
          </cell>
        </row>
        <row r="19">
          <cell r="A19">
            <v>253</v>
          </cell>
          <cell r="B19" t="str">
            <v>ESTACIONAMIENTO EMBAJADORAS  (</v>
          </cell>
          <cell r="C19">
            <v>2020</v>
          </cell>
        </row>
        <row r="20">
          <cell r="A20">
            <v>256</v>
          </cell>
          <cell r="B20" t="str">
            <v>POR ALINEAM. N° USO HABIT</v>
          </cell>
          <cell r="C20">
            <v>5765.85</v>
          </cell>
        </row>
        <row r="21">
          <cell r="A21">
            <v>275</v>
          </cell>
          <cell r="B21" t="str">
            <v>CONSTANCIAS DIRECCION DE ECOLO</v>
          </cell>
          <cell r="C21">
            <v>76.739999999999995</v>
          </cell>
        </row>
        <row r="22">
          <cell r="A22">
            <v>276</v>
          </cell>
          <cell r="B22" t="str">
            <v>CONSTANCIAS DIRECCION DE TRANS</v>
          </cell>
          <cell r="C22">
            <v>844.14</v>
          </cell>
        </row>
        <row r="23">
          <cell r="A23">
            <v>278</v>
          </cell>
          <cell r="B23" t="str">
            <v>CONSTANCIAS QUE EXPIDAN LAS DE</v>
          </cell>
          <cell r="C23">
            <v>460.44</v>
          </cell>
        </row>
        <row r="24">
          <cell r="A24">
            <v>286</v>
          </cell>
          <cell r="B24" t="str">
            <v>PERMISO SUPLETORIO DE TRANSPOR</v>
          </cell>
          <cell r="C24">
            <v>113.2</v>
          </cell>
        </row>
        <row r="25">
          <cell r="A25">
            <v>295</v>
          </cell>
          <cell r="B25" t="str">
            <v>CONSTANCIA DE UBICACION DE PRE</v>
          </cell>
          <cell r="C25">
            <v>77.180000000000007</v>
          </cell>
        </row>
        <row r="26">
          <cell r="A26">
            <v>405</v>
          </cell>
          <cell r="B26" t="str">
            <v>CENTRO DE CONVIVENCIA EL ENCIN</v>
          </cell>
          <cell r="C26">
            <v>183</v>
          </cell>
        </row>
        <row r="27">
          <cell r="A27">
            <v>407</v>
          </cell>
          <cell r="B27" t="str">
            <v>MUSEO MOMIAS</v>
          </cell>
          <cell r="C27">
            <v>20023</v>
          </cell>
        </row>
        <row r="28">
          <cell r="A28">
            <v>408</v>
          </cell>
          <cell r="B28" t="str">
            <v>SALON CULTO A LA MUERTE</v>
          </cell>
          <cell r="C28">
            <v>1155</v>
          </cell>
        </row>
        <row r="29">
          <cell r="A29">
            <v>410</v>
          </cell>
          <cell r="B29" t="str">
            <v>MONUMENTO AL PIPILA</v>
          </cell>
          <cell r="C29">
            <v>290</v>
          </cell>
        </row>
        <row r="30">
          <cell r="A30">
            <v>411</v>
          </cell>
          <cell r="B30" t="str">
            <v>MERCADO HIDALGO</v>
          </cell>
          <cell r="C30">
            <v>1294.74</v>
          </cell>
        </row>
        <row r="31">
          <cell r="A31">
            <v>421</v>
          </cell>
          <cell r="B31" t="str">
            <v>DECLARACIONES, FORMATOS Y AVIS</v>
          </cell>
          <cell r="C31">
            <v>18</v>
          </cell>
        </row>
        <row r="32">
          <cell r="A32">
            <v>428</v>
          </cell>
          <cell r="B32" t="str">
            <v>COMERCIANTES SEMIFIJOS</v>
          </cell>
          <cell r="C32">
            <v>6214</v>
          </cell>
        </row>
        <row r="33">
          <cell r="A33">
            <v>433</v>
          </cell>
          <cell r="B33" t="str">
            <v>SOBRANTES</v>
          </cell>
          <cell r="C33">
            <v>7.66</v>
          </cell>
        </row>
        <row r="34">
          <cell r="A34">
            <v>437</v>
          </cell>
          <cell r="B34" t="str">
            <v>SANITARIOS MDO. EMBAJADORAS</v>
          </cell>
          <cell r="C34">
            <v>1366</v>
          </cell>
        </row>
        <row r="35">
          <cell r="A35">
            <v>438</v>
          </cell>
          <cell r="B35" t="str">
            <v>SANITARIOS MDO. HIDALGO</v>
          </cell>
          <cell r="C35">
            <v>1148</v>
          </cell>
        </row>
        <row r="36">
          <cell r="A36">
            <v>443</v>
          </cell>
          <cell r="B36" t="str">
            <v>SANITARIOS FERROCARRIL</v>
          </cell>
          <cell r="C36">
            <v>752</v>
          </cell>
        </row>
        <row r="37">
          <cell r="A37">
            <v>445</v>
          </cell>
          <cell r="B37" t="str">
            <v>SANITARIOS MUSEO MOMIAS</v>
          </cell>
          <cell r="C37">
            <v>456</v>
          </cell>
        </row>
        <row r="38">
          <cell r="A38">
            <v>447</v>
          </cell>
          <cell r="B38" t="str">
            <v>LAS CALAS</v>
          </cell>
          <cell r="C38">
            <v>300</v>
          </cell>
        </row>
        <row r="39">
          <cell r="A39">
            <v>482</v>
          </cell>
          <cell r="B39" t="str">
            <v>CALLEJONEADAS</v>
          </cell>
          <cell r="C39">
            <v>618</v>
          </cell>
        </row>
        <row r="40">
          <cell r="A40">
            <v>484</v>
          </cell>
          <cell r="B40" t="str">
            <v>PERMISO PARA ESPECTÁCULOS O CE</v>
          </cell>
          <cell r="C40">
            <v>836</v>
          </cell>
        </row>
        <row r="41">
          <cell r="A41">
            <v>493</v>
          </cell>
          <cell r="B41" t="str">
            <v>RENOVACION PERMISO P/ USO VIA</v>
          </cell>
          <cell r="C41">
            <v>124</v>
          </cell>
        </row>
        <row r="42">
          <cell r="A42">
            <v>494</v>
          </cell>
          <cell r="B42" t="str">
            <v>REPOSICION DE CREDENCIAL</v>
          </cell>
          <cell r="C42">
            <v>62</v>
          </cell>
        </row>
        <row r="43">
          <cell r="A43">
            <v>502</v>
          </cell>
          <cell r="B43" t="str">
            <v>RECARGOS OTROS IMPTOS Y DERECH</v>
          </cell>
          <cell r="C43">
            <v>576.02</v>
          </cell>
        </row>
        <row r="44">
          <cell r="A44">
            <v>506</v>
          </cell>
          <cell r="B44" t="str">
            <v>INFRACCIONES DIRECCION DE FISC</v>
          </cell>
          <cell r="C44">
            <v>2363.1999999999998</v>
          </cell>
        </row>
        <row r="45">
          <cell r="A45">
            <v>507</v>
          </cell>
          <cell r="B45" t="str">
            <v>INF AL BANDO POLICIA Y BUEN GO</v>
          </cell>
          <cell r="C45">
            <v>300</v>
          </cell>
        </row>
        <row r="46">
          <cell r="A46">
            <v>508</v>
          </cell>
          <cell r="B46" t="str">
            <v>INF LEY DE TRANSITO Y SU REGLA</v>
          </cell>
          <cell r="C46">
            <v>8286</v>
          </cell>
        </row>
        <row r="47">
          <cell r="A47">
            <v>509</v>
          </cell>
          <cell r="B47" t="str">
            <v>EXTEMP VERIFICACION AMB VEHICU</v>
          </cell>
          <cell r="C47">
            <v>1831</v>
          </cell>
        </row>
        <row r="48">
          <cell r="A48">
            <v>511</v>
          </cell>
          <cell r="B48" t="str">
            <v>ADMTVAS NO FISCALES * MPALES*</v>
          </cell>
          <cell r="C48">
            <v>3544.8</v>
          </cell>
        </row>
        <row r="49">
          <cell r="A49">
            <v>888</v>
          </cell>
          <cell r="B49" t="str">
            <v>COBROS SIMAPAG</v>
          </cell>
          <cell r="C49">
            <v>3209</v>
          </cell>
        </row>
      </sheetData>
      <sheetData sheetId="205" refreshError="1">
        <row r="1">
          <cell r="A1">
            <v>1</v>
          </cell>
          <cell r="B1" t="str">
            <v>IMPTO. PREDIAL URBANO CORRIENT</v>
          </cell>
          <cell r="C1">
            <v>22102.78</v>
          </cell>
        </row>
        <row r="2">
          <cell r="A2">
            <v>2</v>
          </cell>
          <cell r="B2" t="str">
            <v>IMPTO. PREDIAL RUSTICO CORRIEN</v>
          </cell>
          <cell r="C2">
            <v>3623.71</v>
          </cell>
        </row>
        <row r="3">
          <cell r="A3">
            <v>4</v>
          </cell>
          <cell r="B3" t="str">
            <v>RECARGOS *3%*</v>
          </cell>
          <cell r="C3">
            <v>16537.78</v>
          </cell>
        </row>
        <row r="4">
          <cell r="A4">
            <v>7</v>
          </cell>
          <cell r="B4" t="str">
            <v>IMPTO. PREDIAL URBANO REZAGO</v>
          </cell>
          <cell r="C4">
            <v>41781.919999999998</v>
          </cell>
        </row>
        <row r="5">
          <cell r="A5">
            <v>8</v>
          </cell>
          <cell r="B5" t="str">
            <v>IMPTO. PREDIAL RUSTICO REZAGO</v>
          </cell>
          <cell r="C5">
            <v>1710.37</v>
          </cell>
        </row>
        <row r="6">
          <cell r="A6">
            <v>13</v>
          </cell>
          <cell r="B6" t="str">
            <v>HONORARIOS DE COBRANZA</v>
          </cell>
          <cell r="C6">
            <v>5491.12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46206.3</v>
          </cell>
        </row>
        <row r="9">
          <cell r="A9">
            <v>104</v>
          </cell>
          <cell r="B9" t="str">
            <v>SOBRE DIVISION Y LOTIFICACION</v>
          </cell>
          <cell r="C9">
            <v>1944</v>
          </cell>
        </row>
        <row r="10">
          <cell r="A10">
            <v>107</v>
          </cell>
          <cell r="B10" t="str">
            <v>VIDEO JUEGOS Y FUT-BOLITOS</v>
          </cell>
          <cell r="C10">
            <v>178</v>
          </cell>
        </row>
        <row r="11">
          <cell r="A11">
            <v>200</v>
          </cell>
          <cell r="B11" t="str">
            <v>RASTRO</v>
          </cell>
          <cell r="C11">
            <v>3170.51</v>
          </cell>
        </row>
        <row r="12">
          <cell r="A12">
            <v>203</v>
          </cell>
          <cell r="B12" t="str">
            <v>PANTEONES CIUDAD</v>
          </cell>
          <cell r="C12">
            <v>3130.24</v>
          </cell>
        </row>
        <row r="13">
          <cell r="A13">
            <v>204</v>
          </cell>
          <cell r="B13" t="str">
            <v>PANTEONES COMUNIDADES</v>
          </cell>
          <cell r="C13">
            <v>1693.67</v>
          </cell>
        </row>
        <row r="14">
          <cell r="A14">
            <v>205</v>
          </cell>
          <cell r="B14" t="str">
            <v>ESTACIONAMIENTO MUSEO MOMIAS</v>
          </cell>
          <cell r="C14">
            <v>183</v>
          </cell>
        </row>
        <row r="15">
          <cell r="A15">
            <v>206</v>
          </cell>
          <cell r="B15" t="str">
            <v>ESTACIONAMIENTO MERCADO HIDALG</v>
          </cell>
          <cell r="C15">
            <v>880</v>
          </cell>
        </row>
        <row r="16">
          <cell r="A16">
            <v>210</v>
          </cell>
          <cell r="B16" t="str">
            <v>POR LIC. DE CONST. Y AMPLIACIO</v>
          </cell>
          <cell r="C16">
            <v>1129.6199999999999</v>
          </cell>
        </row>
        <row r="17">
          <cell r="A17">
            <v>211</v>
          </cell>
          <cell r="B17" t="str">
            <v>POR LIC DE REGULARIZACION DE C</v>
          </cell>
          <cell r="C17">
            <v>699.95</v>
          </cell>
        </row>
        <row r="18">
          <cell r="A18">
            <v>217</v>
          </cell>
          <cell r="B18" t="str">
            <v>ANALISIS DE FAC PARA DIV LOT O</v>
          </cell>
          <cell r="C18">
            <v>959.24</v>
          </cell>
        </row>
        <row r="19">
          <cell r="A19">
            <v>221</v>
          </cell>
          <cell r="B19" t="str">
            <v>LIC USO SUELO ALIN N. OFIC COM</v>
          </cell>
          <cell r="C19">
            <v>3448.28</v>
          </cell>
        </row>
        <row r="20">
          <cell r="A20">
            <v>229</v>
          </cell>
          <cell r="B20" t="str">
            <v>CONSTANCIAS DE VALOR FISCAL</v>
          </cell>
          <cell r="C20">
            <v>1452</v>
          </cell>
        </row>
        <row r="21">
          <cell r="A21">
            <v>244</v>
          </cell>
          <cell r="B21" t="str">
            <v>EXP DE LIC O PERM P/ ESTAB DE</v>
          </cell>
          <cell r="C21">
            <v>7583.35</v>
          </cell>
        </row>
        <row r="22">
          <cell r="A22">
            <v>248</v>
          </cell>
          <cell r="B22" t="str">
            <v>ESTACIONAMIENTO EX. EST. FERRO</v>
          </cell>
          <cell r="C22">
            <v>1245</v>
          </cell>
        </row>
        <row r="23">
          <cell r="A23">
            <v>253</v>
          </cell>
          <cell r="B23" t="str">
            <v>ESTACIONAMIENTO EMBAJADORAS  (</v>
          </cell>
          <cell r="C23">
            <v>2221</v>
          </cell>
        </row>
        <row r="24">
          <cell r="A24">
            <v>254</v>
          </cell>
          <cell r="B24" t="str">
            <v>POR CERTIF.TERMINO DE OBRA</v>
          </cell>
          <cell r="C24">
            <v>272.01</v>
          </cell>
        </row>
        <row r="25">
          <cell r="A25">
            <v>256</v>
          </cell>
          <cell r="B25" t="str">
            <v>POR ALINEAM. N° USO HABIT</v>
          </cell>
          <cell r="C25">
            <v>1427.78</v>
          </cell>
        </row>
        <row r="26">
          <cell r="A26">
            <v>268</v>
          </cell>
          <cell r="B26" t="str">
            <v>CASA DE LA CULTURA</v>
          </cell>
          <cell r="C26">
            <v>446.61</v>
          </cell>
        </row>
        <row r="27">
          <cell r="A27">
            <v>276</v>
          </cell>
          <cell r="B27" t="str">
            <v>CONSTANCIAS DIRECCION DE TRANS</v>
          </cell>
          <cell r="C27">
            <v>844.14</v>
          </cell>
        </row>
        <row r="28">
          <cell r="A28">
            <v>278</v>
          </cell>
          <cell r="B28" t="str">
            <v>CONSTANCIAS QUE EXPIDAN LAS DE</v>
          </cell>
          <cell r="C28">
            <v>844.14</v>
          </cell>
        </row>
        <row r="29">
          <cell r="A29">
            <v>288</v>
          </cell>
          <cell r="B29" t="str">
            <v>ANALISIS DE RIESGOS</v>
          </cell>
          <cell r="C29">
            <v>476.17</v>
          </cell>
        </row>
        <row r="30">
          <cell r="A30">
            <v>295</v>
          </cell>
          <cell r="B30" t="str">
            <v>CONSTANCIA DE UBICACION DE PRE</v>
          </cell>
          <cell r="C30">
            <v>231.54</v>
          </cell>
        </row>
        <row r="31">
          <cell r="A31">
            <v>405</v>
          </cell>
          <cell r="B31" t="str">
            <v>CENTRO DE CONVIVENCIA EL ENCIN</v>
          </cell>
          <cell r="C31">
            <v>1541</v>
          </cell>
        </row>
        <row r="32">
          <cell r="A32">
            <v>407</v>
          </cell>
          <cell r="B32" t="str">
            <v>MUSEO MOMIAS</v>
          </cell>
          <cell r="C32">
            <v>18584</v>
          </cell>
        </row>
        <row r="33">
          <cell r="A33">
            <v>408</v>
          </cell>
          <cell r="B33" t="str">
            <v>SALON CULTO A LA MUERTE</v>
          </cell>
          <cell r="C33">
            <v>855</v>
          </cell>
        </row>
        <row r="34">
          <cell r="A34">
            <v>410</v>
          </cell>
          <cell r="B34" t="str">
            <v>MONUMENTO AL PIPILA</v>
          </cell>
          <cell r="C34">
            <v>290</v>
          </cell>
        </row>
        <row r="35">
          <cell r="A35">
            <v>412</v>
          </cell>
          <cell r="B35" t="str">
            <v>MERCADO EMBAJADORAS</v>
          </cell>
          <cell r="C35">
            <v>2680.94</v>
          </cell>
        </row>
        <row r="36">
          <cell r="A36">
            <v>414</v>
          </cell>
          <cell r="B36" t="str">
            <v>OTROS PRODUCTOS</v>
          </cell>
          <cell r="C36">
            <v>107.7</v>
          </cell>
        </row>
        <row r="37">
          <cell r="A37">
            <v>421</v>
          </cell>
          <cell r="B37" t="str">
            <v>DECLARACIONES, FORMATOS Y AVIS</v>
          </cell>
          <cell r="C37">
            <v>495</v>
          </cell>
        </row>
        <row r="38">
          <cell r="A38">
            <v>428</v>
          </cell>
          <cell r="B38" t="str">
            <v>COMERCIANTES SEMIFIJOS</v>
          </cell>
          <cell r="C38">
            <v>3500</v>
          </cell>
        </row>
        <row r="39">
          <cell r="A39">
            <v>429</v>
          </cell>
          <cell r="B39" t="str">
            <v>VTA DE INMUEBLES PROP DEL MPIO</v>
          </cell>
          <cell r="C39">
            <v>4130</v>
          </cell>
        </row>
        <row r="40">
          <cell r="A40">
            <v>433</v>
          </cell>
          <cell r="B40" t="str">
            <v>SOBRANTES</v>
          </cell>
          <cell r="C40">
            <v>5.95</v>
          </cell>
        </row>
        <row r="41">
          <cell r="A41">
            <v>437</v>
          </cell>
          <cell r="B41" t="str">
            <v>SANITARIOS MDO. EMBAJADORAS</v>
          </cell>
          <cell r="C41">
            <v>662</v>
          </cell>
        </row>
        <row r="42">
          <cell r="A42">
            <v>438</v>
          </cell>
          <cell r="B42" t="str">
            <v>SANITARIOS MDO. HIDALGO</v>
          </cell>
          <cell r="C42">
            <v>960</v>
          </cell>
        </row>
        <row r="43">
          <cell r="A43">
            <v>439</v>
          </cell>
          <cell r="B43" t="str">
            <v>SANITARIOS JARDIN REFORMA</v>
          </cell>
          <cell r="C43">
            <v>560</v>
          </cell>
        </row>
        <row r="44">
          <cell r="A44">
            <v>443</v>
          </cell>
          <cell r="B44" t="str">
            <v>SANITARIOS FERROCARRIL</v>
          </cell>
          <cell r="C44">
            <v>384</v>
          </cell>
        </row>
        <row r="45">
          <cell r="A45">
            <v>445</v>
          </cell>
          <cell r="B45" t="str">
            <v>SANITARIOS MUSEO MOMIAS</v>
          </cell>
          <cell r="C45">
            <v>364</v>
          </cell>
        </row>
        <row r="46">
          <cell r="A46">
            <v>447</v>
          </cell>
          <cell r="B46" t="str">
            <v>LAS CALAS</v>
          </cell>
          <cell r="C46">
            <v>200</v>
          </cell>
        </row>
        <row r="47">
          <cell r="A47">
            <v>454</v>
          </cell>
          <cell r="B47" t="str">
            <v>FIESTAS TRADICIONALES</v>
          </cell>
          <cell r="C47">
            <v>1349</v>
          </cell>
        </row>
        <row r="48">
          <cell r="A48">
            <v>469</v>
          </cell>
          <cell r="B48" t="str">
            <v>CASETAS TELEFONICAS</v>
          </cell>
          <cell r="C48">
            <v>118937.52</v>
          </cell>
        </row>
        <row r="49">
          <cell r="A49">
            <v>470</v>
          </cell>
          <cell r="B49" t="str">
            <v>LOCALES ESTACION</v>
          </cell>
          <cell r="C49">
            <v>311.36</v>
          </cell>
        </row>
        <row r="50">
          <cell r="A50">
            <v>477</v>
          </cell>
          <cell r="B50" t="str">
            <v>PADRON DIRECTOR RESPONSABLE DE</v>
          </cell>
          <cell r="C50">
            <v>1290</v>
          </cell>
        </row>
        <row r="51">
          <cell r="A51">
            <v>484</v>
          </cell>
          <cell r="B51" t="str">
            <v>PERMISO PARA ESPECTÁCULOS O CE</v>
          </cell>
          <cell r="C51">
            <v>836</v>
          </cell>
        </row>
        <row r="52">
          <cell r="A52">
            <v>485</v>
          </cell>
          <cell r="B52" t="str">
            <v>SELLADO DE BOLETOS</v>
          </cell>
          <cell r="C52">
            <v>637</v>
          </cell>
        </row>
        <row r="53">
          <cell r="A53">
            <v>493</v>
          </cell>
          <cell r="B53" t="str">
            <v>RENOVACION PERMISO P/ USO VIA</v>
          </cell>
          <cell r="C53">
            <v>1318.32</v>
          </cell>
        </row>
        <row r="54">
          <cell r="A54">
            <v>502</v>
          </cell>
          <cell r="B54" t="str">
            <v>RECARGOS OTROS IMPTOS Y DERECH</v>
          </cell>
          <cell r="C54">
            <v>3112.11</v>
          </cell>
        </row>
        <row r="55">
          <cell r="A55">
            <v>503</v>
          </cell>
          <cell r="B55" t="str">
            <v>AVISO EXTEMP TRASLACION DE DOM</v>
          </cell>
          <cell r="C55">
            <v>420.3</v>
          </cell>
        </row>
        <row r="56">
          <cell r="A56">
            <v>507</v>
          </cell>
          <cell r="B56" t="str">
            <v>INF AL BANDO POLICIA Y BUEN GO</v>
          </cell>
          <cell r="C56">
            <v>2250</v>
          </cell>
        </row>
        <row r="57">
          <cell r="A57">
            <v>508</v>
          </cell>
          <cell r="B57" t="str">
            <v>INF LEY DE TRANSITO Y SU REGLA</v>
          </cell>
          <cell r="C57">
            <v>6885.55</v>
          </cell>
        </row>
        <row r="58">
          <cell r="A58">
            <v>509</v>
          </cell>
          <cell r="B58" t="str">
            <v>EXTEMP VERIFICACION AMB VEHICU</v>
          </cell>
          <cell r="C58">
            <v>1408</v>
          </cell>
        </row>
        <row r="59">
          <cell r="A59">
            <v>536</v>
          </cell>
          <cell r="B59" t="str">
            <v>PADRON DE PROVEEDORES</v>
          </cell>
          <cell r="C59">
            <v>309</v>
          </cell>
        </row>
        <row r="60">
          <cell r="A60">
            <v>759</v>
          </cell>
          <cell r="B60" t="str">
            <v>PROGRAMA DE INVERSION CONACULT</v>
          </cell>
          <cell r="C60">
            <v>3330000</v>
          </cell>
        </row>
        <row r="61">
          <cell r="A61">
            <v>888</v>
          </cell>
          <cell r="B61" t="str">
            <v>COBROS SIMAPAG</v>
          </cell>
          <cell r="C61">
            <v>1692</v>
          </cell>
        </row>
      </sheetData>
      <sheetData sheetId="206" refreshError="1">
        <row r="1">
          <cell r="A1">
            <v>1</v>
          </cell>
          <cell r="B1" t="str">
            <v>IMPTO. PREDIAL URBANO CORRIENT</v>
          </cell>
          <cell r="C1">
            <v>83255.56</v>
          </cell>
        </row>
        <row r="2">
          <cell r="A2">
            <v>2</v>
          </cell>
          <cell r="B2" t="str">
            <v>IMPTO. PREDIAL RUSTICO CORRIEN</v>
          </cell>
          <cell r="C2">
            <v>1409.04</v>
          </cell>
        </row>
        <row r="3">
          <cell r="A3">
            <v>4</v>
          </cell>
          <cell r="B3" t="str">
            <v>RECARGOS *3%*</v>
          </cell>
          <cell r="C3">
            <v>1626.85</v>
          </cell>
        </row>
        <row r="4">
          <cell r="A4">
            <v>7</v>
          </cell>
          <cell r="B4" t="str">
            <v>IMPTO. PREDIAL URBANO REZAGO</v>
          </cell>
          <cell r="C4">
            <v>5103.29</v>
          </cell>
        </row>
        <row r="5">
          <cell r="A5">
            <v>13</v>
          </cell>
          <cell r="B5" t="str">
            <v>HONORARIOS DE COBRANZA</v>
          </cell>
          <cell r="C5">
            <v>340.6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3639.21</v>
          </cell>
        </row>
        <row r="8">
          <cell r="A8">
            <v>433</v>
          </cell>
          <cell r="B8" t="str">
            <v>SOBRANTES</v>
          </cell>
          <cell r="C8">
            <v>5.21</v>
          </cell>
        </row>
        <row r="9">
          <cell r="A9">
            <v>447</v>
          </cell>
          <cell r="B9" t="str">
            <v>LAS CALAS</v>
          </cell>
          <cell r="C9">
            <v>410</v>
          </cell>
        </row>
        <row r="10">
          <cell r="A10">
            <v>507</v>
          </cell>
          <cell r="B10" t="str">
            <v>INF AL BANDO POLICIA Y BUEN GO</v>
          </cell>
          <cell r="C10">
            <v>2050</v>
          </cell>
        </row>
        <row r="11">
          <cell r="A11">
            <v>508</v>
          </cell>
          <cell r="B11" t="str">
            <v>INF LEY DE TRANSITO Y SU REGLA</v>
          </cell>
          <cell r="C11">
            <v>2561.5</v>
          </cell>
        </row>
      </sheetData>
      <sheetData sheetId="207" refreshError="1">
        <row r="1">
          <cell r="A1">
            <v>203</v>
          </cell>
          <cell r="B1" t="str">
            <v>PANTEONES CIUDAD</v>
          </cell>
          <cell r="C1">
            <v>801.36</v>
          </cell>
        </row>
        <row r="2">
          <cell r="A2">
            <v>286</v>
          </cell>
          <cell r="B2" t="str">
            <v>PERMISO SUPLETORIO DE TRANSPOR</v>
          </cell>
          <cell r="C2">
            <v>1358.4</v>
          </cell>
        </row>
        <row r="3">
          <cell r="A3">
            <v>428</v>
          </cell>
          <cell r="B3" t="str">
            <v>COMERCIANTES SEMIFIJOS</v>
          </cell>
          <cell r="C3">
            <v>900</v>
          </cell>
        </row>
        <row r="4">
          <cell r="A4">
            <v>433</v>
          </cell>
          <cell r="B4" t="str">
            <v>SOBRANTES</v>
          </cell>
          <cell r="C4">
            <v>0.74</v>
          </cell>
        </row>
        <row r="5">
          <cell r="A5">
            <v>447</v>
          </cell>
          <cell r="B5" t="str">
            <v>LAS CALAS</v>
          </cell>
          <cell r="C5">
            <v>380</v>
          </cell>
        </row>
        <row r="6">
          <cell r="A6">
            <v>502</v>
          </cell>
          <cell r="B6" t="str">
            <v>RECARGOS OTROS IMPTOS Y DERECH</v>
          </cell>
          <cell r="C6">
            <v>27</v>
          </cell>
        </row>
        <row r="7">
          <cell r="A7">
            <v>507</v>
          </cell>
          <cell r="B7" t="str">
            <v>INF AL BANDO POLICIA Y BUEN GO</v>
          </cell>
          <cell r="C7">
            <v>3050</v>
          </cell>
        </row>
        <row r="8">
          <cell r="A8">
            <v>508</v>
          </cell>
          <cell r="B8" t="str">
            <v>INF LEY DE TRANSITO Y SU REGLA</v>
          </cell>
          <cell r="C8">
            <v>9999</v>
          </cell>
        </row>
      </sheetData>
      <sheetData sheetId="208" refreshError="1">
        <row r="1">
          <cell r="A1">
            <v>1</v>
          </cell>
          <cell r="B1" t="str">
            <v>IMPTO. PREDIAL URBANO CORRIENT</v>
          </cell>
          <cell r="C1">
            <v>18000.169999999998</v>
          </cell>
        </row>
        <row r="2">
          <cell r="A2">
            <v>2</v>
          </cell>
          <cell r="B2" t="str">
            <v>IMPTO. PREDIAL RUSTICO CORRIEN</v>
          </cell>
          <cell r="C2">
            <v>1099</v>
          </cell>
        </row>
        <row r="3">
          <cell r="A3">
            <v>4</v>
          </cell>
          <cell r="B3" t="str">
            <v>RECARGOS *3%*</v>
          </cell>
          <cell r="C3">
            <v>6052.48</v>
          </cell>
        </row>
        <row r="4">
          <cell r="A4">
            <v>7</v>
          </cell>
          <cell r="B4" t="str">
            <v>IMPTO. PREDIAL URBANO REZAGO</v>
          </cell>
          <cell r="C4">
            <v>12677.27</v>
          </cell>
        </row>
        <row r="5">
          <cell r="A5">
            <v>8</v>
          </cell>
          <cell r="B5" t="str">
            <v>IMPTO. PREDIAL RUSTICO REZAGO</v>
          </cell>
          <cell r="C5">
            <v>1371</v>
          </cell>
        </row>
        <row r="6">
          <cell r="A6">
            <v>13</v>
          </cell>
          <cell r="B6" t="str">
            <v>HONORARIOS DE COBRANZA</v>
          </cell>
          <cell r="C6">
            <v>2950.88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34359.11</v>
          </cell>
        </row>
        <row r="9">
          <cell r="A9">
            <v>104</v>
          </cell>
          <cell r="B9" t="str">
            <v>SOBRE DIVISION Y LOTIFICACION</v>
          </cell>
          <cell r="C9">
            <v>3538.18</v>
          </cell>
        </row>
        <row r="10">
          <cell r="A10">
            <v>107</v>
          </cell>
          <cell r="B10" t="str">
            <v>VIDEO JUEGOS Y FUT-BOLITOS</v>
          </cell>
          <cell r="C10">
            <v>267</v>
          </cell>
        </row>
        <row r="11">
          <cell r="A11">
            <v>200</v>
          </cell>
          <cell r="B11" t="str">
            <v>RASTRO</v>
          </cell>
          <cell r="C11">
            <v>6959.71</v>
          </cell>
        </row>
        <row r="12">
          <cell r="A12">
            <v>203</v>
          </cell>
          <cell r="B12" t="str">
            <v>PANTEONES CIUDAD</v>
          </cell>
          <cell r="C12">
            <v>1957.96</v>
          </cell>
        </row>
        <row r="13">
          <cell r="A13">
            <v>205</v>
          </cell>
          <cell r="B13" t="str">
            <v>ESTACIONAMIENTO MUSEO MOMIAS</v>
          </cell>
          <cell r="C13">
            <v>134</v>
          </cell>
        </row>
        <row r="14">
          <cell r="A14">
            <v>206</v>
          </cell>
          <cell r="B14" t="str">
            <v>ESTACIONAMIENTO MERCADO HIDALG</v>
          </cell>
          <cell r="C14">
            <v>728</v>
          </cell>
        </row>
        <row r="15">
          <cell r="A15">
            <v>210</v>
          </cell>
          <cell r="B15" t="str">
            <v>POR LIC. DE CONST. Y AMPLIACIO</v>
          </cell>
          <cell r="C15">
            <v>290.89</v>
          </cell>
        </row>
        <row r="16">
          <cell r="A16">
            <v>213</v>
          </cell>
          <cell r="B16" t="str">
            <v>POR LIC DE DEMOLICION P O T DE</v>
          </cell>
          <cell r="C16">
            <v>21.72</v>
          </cell>
        </row>
        <row r="17">
          <cell r="A17">
            <v>217</v>
          </cell>
          <cell r="B17" t="str">
            <v>ANALISIS DE FAC PARA DIV LOT O</v>
          </cell>
          <cell r="C17">
            <v>2158.29</v>
          </cell>
        </row>
        <row r="18">
          <cell r="A18">
            <v>221</v>
          </cell>
          <cell r="B18" t="str">
            <v>LIC USO SUELO ALIN N. OFIC COM</v>
          </cell>
          <cell r="C18">
            <v>9445.43</v>
          </cell>
        </row>
        <row r="19">
          <cell r="A19">
            <v>228</v>
          </cell>
          <cell r="B19" t="str">
            <v>POR PERM EVENT P/ VTA DE BEB A</v>
          </cell>
          <cell r="C19">
            <v>2808.59</v>
          </cell>
        </row>
        <row r="20">
          <cell r="A20">
            <v>229</v>
          </cell>
          <cell r="B20" t="str">
            <v>CONSTANCIAS DE VALOR FISCAL</v>
          </cell>
          <cell r="C20">
            <v>3872</v>
          </cell>
        </row>
        <row r="21">
          <cell r="A21">
            <v>248</v>
          </cell>
          <cell r="B21" t="str">
            <v>ESTACIONAMIENTO EX. EST. FERRO</v>
          </cell>
          <cell r="C21">
            <v>1151</v>
          </cell>
        </row>
        <row r="22">
          <cell r="A22">
            <v>253</v>
          </cell>
          <cell r="B22" t="str">
            <v>ESTACIONAMIENTO EMBAJADORAS  (</v>
          </cell>
          <cell r="C22">
            <v>2384</v>
          </cell>
        </row>
        <row r="23">
          <cell r="A23">
            <v>256</v>
          </cell>
          <cell r="B23" t="str">
            <v>POR ALINEAM. N° USO HABIT</v>
          </cell>
          <cell r="C23">
            <v>8767.4500000000007</v>
          </cell>
        </row>
        <row r="24">
          <cell r="A24">
            <v>260</v>
          </cell>
          <cell r="B24" t="str">
            <v>POR PERMISO PARA VENTA DE LOTE</v>
          </cell>
          <cell r="C24">
            <v>22.82</v>
          </cell>
        </row>
        <row r="25">
          <cell r="A25">
            <v>266</v>
          </cell>
          <cell r="B25" t="str">
            <v>DICTAMEN DE FACTIBILIDAD PROTE</v>
          </cell>
          <cell r="C25">
            <v>1630.4</v>
          </cell>
        </row>
        <row r="26">
          <cell r="A26">
            <v>267</v>
          </cell>
          <cell r="B26" t="str">
            <v>CONSTANCIA  DE VERIFICACION PR</v>
          </cell>
          <cell r="C26">
            <v>135.86000000000001</v>
          </cell>
        </row>
        <row r="27">
          <cell r="A27">
            <v>273</v>
          </cell>
          <cell r="B27" t="str">
            <v>PENSION EST. JARDIN EMBAJADORA</v>
          </cell>
          <cell r="C27">
            <v>764.4</v>
          </cell>
        </row>
        <row r="28">
          <cell r="A28">
            <v>274</v>
          </cell>
          <cell r="B28" t="str">
            <v>EXTENSION DE HORARIO</v>
          </cell>
          <cell r="C28">
            <v>3403</v>
          </cell>
        </row>
        <row r="29">
          <cell r="A29">
            <v>275</v>
          </cell>
          <cell r="B29" t="str">
            <v>CONSTANCIAS DIRECCION DE ECOLO</v>
          </cell>
          <cell r="C29">
            <v>76.739999999999995</v>
          </cell>
        </row>
        <row r="30">
          <cell r="A30">
            <v>276</v>
          </cell>
          <cell r="B30" t="str">
            <v>CONSTANCIAS DIRECCION DE TRANS</v>
          </cell>
          <cell r="C30">
            <v>1074.3599999999999</v>
          </cell>
        </row>
        <row r="31">
          <cell r="A31">
            <v>278</v>
          </cell>
          <cell r="B31" t="str">
            <v>CONSTANCIAS QUE EXPIDAN LAS DE</v>
          </cell>
          <cell r="C31">
            <v>460.44</v>
          </cell>
        </row>
        <row r="32">
          <cell r="A32">
            <v>280</v>
          </cell>
          <cell r="B32" t="str">
            <v>SERVICIOS CONTROL CANINO</v>
          </cell>
          <cell r="C32">
            <v>229.32</v>
          </cell>
        </row>
        <row r="33">
          <cell r="A33">
            <v>286</v>
          </cell>
          <cell r="B33" t="str">
            <v>PERMISO SUPLETORIO DE TRANSPOR</v>
          </cell>
          <cell r="C33">
            <v>4142.5200000000004</v>
          </cell>
        </row>
        <row r="34">
          <cell r="A34">
            <v>292</v>
          </cell>
          <cell r="B34" t="str">
            <v>DICTAMEN DE SEGURIDAD PROGRAMA</v>
          </cell>
          <cell r="C34">
            <v>476.17</v>
          </cell>
        </row>
        <row r="35">
          <cell r="A35">
            <v>295</v>
          </cell>
          <cell r="B35" t="str">
            <v>CONSTANCIA DE UBICACION DE PRE</v>
          </cell>
          <cell r="C35">
            <v>77.180000000000007</v>
          </cell>
        </row>
        <row r="36">
          <cell r="A36">
            <v>405</v>
          </cell>
          <cell r="B36" t="str">
            <v>CENTRO DE CONVIVENCIA EL ENCIN</v>
          </cell>
          <cell r="C36">
            <v>156</v>
          </cell>
        </row>
        <row r="37">
          <cell r="A37">
            <v>407</v>
          </cell>
          <cell r="B37" t="str">
            <v>MUSEO MOMIAS</v>
          </cell>
          <cell r="C37">
            <v>13008</v>
          </cell>
        </row>
        <row r="38">
          <cell r="A38">
            <v>408</v>
          </cell>
          <cell r="B38" t="str">
            <v>SALON CULTO A LA MUERTE</v>
          </cell>
          <cell r="C38">
            <v>945</v>
          </cell>
        </row>
        <row r="39">
          <cell r="A39">
            <v>410</v>
          </cell>
          <cell r="B39" t="str">
            <v>MONUMENTO AL PIPILA</v>
          </cell>
          <cell r="C39">
            <v>210</v>
          </cell>
        </row>
        <row r="40">
          <cell r="A40">
            <v>411</v>
          </cell>
          <cell r="B40" t="str">
            <v>MERCADO HIDALGO</v>
          </cell>
          <cell r="C40">
            <v>206</v>
          </cell>
        </row>
        <row r="41">
          <cell r="A41">
            <v>421</v>
          </cell>
          <cell r="B41" t="str">
            <v>DECLARACIONES, FORMATOS Y AVIS</v>
          </cell>
          <cell r="C41">
            <v>18</v>
          </cell>
        </row>
        <row r="42">
          <cell r="A42">
            <v>428</v>
          </cell>
          <cell r="B42" t="str">
            <v>COMERCIANTES SEMIFIJOS</v>
          </cell>
          <cell r="C42">
            <v>2908.73</v>
          </cell>
        </row>
        <row r="43">
          <cell r="A43">
            <v>433</v>
          </cell>
          <cell r="B43" t="str">
            <v>SOBRANTES</v>
          </cell>
          <cell r="C43">
            <v>45.44</v>
          </cell>
        </row>
        <row r="44">
          <cell r="A44">
            <v>437</v>
          </cell>
          <cell r="B44" t="str">
            <v>SANITARIOS MDO. EMBAJADORAS</v>
          </cell>
          <cell r="C44">
            <v>880</v>
          </cell>
        </row>
        <row r="45">
          <cell r="A45">
            <v>438</v>
          </cell>
          <cell r="B45" t="str">
            <v>SANITARIOS MDO. HIDALGO</v>
          </cell>
          <cell r="C45">
            <v>2068</v>
          </cell>
        </row>
        <row r="46">
          <cell r="A46">
            <v>443</v>
          </cell>
          <cell r="B46" t="str">
            <v>SANITARIOS FERROCARRIL</v>
          </cell>
          <cell r="C46">
            <v>260</v>
          </cell>
        </row>
        <row r="47">
          <cell r="A47">
            <v>445</v>
          </cell>
          <cell r="B47" t="str">
            <v>SANITARIOS MUSEO MOMIAS</v>
          </cell>
          <cell r="C47">
            <v>324</v>
          </cell>
        </row>
        <row r="48">
          <cell r="A48">
            <v>447</v>
          </cell>
          <cell r="B48" t="str">
            <v>LAS CALAS</v>
          </cell>
          <cell r="C48">
            <v>100</v>
          </cell>
        </row>
        <row r="49">
          <cell r="A49">
            <v>454</v>
          </cell>
          <cell r="B49" t="str">
            <v>FIESTAS TRADICIONALES</v>
          </cell>
          <cell r="C49">
            <v>4373.6000000000004</v>
          </cell>
        </row>
        <row r="50">
          <cell r="A50">
            <v>470</v>
          </cell>
          <cell r="B50" t="str">
            <v>LOCALES ESTACION</v>
          </cell>
          <cell r="C50">
            <v>3128.95</v>
          </cell>
        </row>
        <row r="51">
          <cell r="A51">
            <v>481</v>
          </cell>
          <cell r="B51" t="str">
            <v>REPARTO DE VOLANTES</v>
          </cell>
          <cell r="C51">
            <v>531</v>
          </cell>
        </row>
        <row r="52">
          <cell r="A52">
            <v>484</v>
          </cell>
          <cell r="B52" t="str">
            <v>PERMISO PARA ESPECTÁCULOS O CE</v>
          </cell>
          <cell r="C52">
            <v>209</v>
          </cell>
        </row>
        <row r="53">
          <cell r="A53">
            <v>485</v>
          </cell>
          <cell r="B53" t="str">
            <v>SELLADO DE BOLETOS</v>
          </cell>
          <cell r="C53">
            <v>412</v>
          </cell>
        </row>
        <row r="54">
          <cell r="A54">
            <v>502</v>
          </cell>
          <cell r="B54" t="str">
            <v>RECARGOS OTROS IMPTOS Y DERECH</v>
          </cell>
          <cell r="C54">
            <v>1776.09</v>
          </cell>
        </row>
        <row r="55">
          <cell r="A55">
            <v>503</v>
          </cell>
          <cell r="B55" t="str">
            <v>AVISO EXTEMP TRASLACION DE DOM</v>
          </cell>
          <cell r="C55">
            <v>1477.5</v>
          </cell>
        </row>
        <row r="56">
          <cell r="A56">
            <v>505</v>
          </cell>
          <cell r="B56" t="str">
            <v>INF AL REG. DE CONST Y CONSER</v>
          </cell>
          <cell r="C56">
            <v>9823</v>
          </cell>
        </row>
        <row r="57">
          <cell r="A57">
            <v>507</v>
          </cell>
          <cell r="B57" t="str">
            <v>INF AL BANDO POLICIA Y BUEN GO</v>
          </cell>
          <cell r="C57">
            <v>1100</v>
          </cell>
        </row>
        <row r="58">
          <cell r="A58">
            <v>508</v>
          </cell>
          <cell r="B58" t="str">
            <v>INF LEY DE TRANSITO Y SU REGLA</v>
          </cell>
          <cell r="C58">
            <v>8447.5</v>
          </cell>
        </row>
        <row r="59">
          <cell r="A59">
            <v>509</v>
          </cell>
          <cell r="B59" t="str">
            <v>EXTEMP VERIFICACION AMB VEHICU</v>
          </cell>
          <cell r="C59">
            <v>423</v>
          </cell>
        </row>
        <row r="60">
          <cell r="A60">
            <v>536</v>
          </cell>
          <cell r="B60" t="str">
            <v>PADRON DE PROVEEDORES</v>
          </cell>
          <cell r="C60">
            <v>927</v>
          </cell>
        </row>
        <row r="61">
          <cell r="A61">
            <v>716</v>
          </cell>
          <cell r="B61" t="str">
            <v>MIGRANTES 3X1</v>
          </cell>
          <cell r="C61">
            <v>11000</v>
          </cell>
        </row>
        <row r="62">
          <cell r="A62">
            <v>888</v>
          </cell>
          <cell r="B62" t="str">
            <v>COBROS SIMAPAG</v>
          </cell>
          <cell r="C62">
            <v>629</v>
          </cell>
        </row>
      </sheetData>
      <sheetData sheetId="209" refreshError="1">
        <row r="1">
          <cell r="A1">
            <v>1</v>
          </cell>
          <cell r="B1" t="str">
            <v>IMPTO. PREDIAL URBANO CORRIENT</v>
          </cell>
          <cell r="C1">
            <v>29331.27</v>
          </cell>
        </row>
        <row r="2">
          <cell r="A2">
            <v>2</v>
          </cell>
          <cell r="B2" t="str">
            <v>IMPTO. PREDIAL RUSTICO CORRIEN</v>
          </cell>
          <cell r="C2">
            <v>3410.49</v>
          </cell>
        </row>
        <row r="3">
          <cell r="A3">
            <v>4</v>
          </cell>
          <cell r="B3" t="str">
            <v>RECARGOS *3%*</v>
          </cell>
          <cell r="C3">
            <v>8220.9599999999991</v>
          </cell>
        </row>
        <row r="4">
          <cell r="A4">
            <v>7</v>
          </cell>
          <cell r="B4" t="str">
            <v>IMPTO. PREDIAL URBANO REZAGO</v>
          </cell>
          <cell r="C4">
            <v>14507.52</v>
          </cell>
        </row>
        <row r="5">
          <cell r="A5">
            <v>8</v>
          </cell>
          <cell r="B5" t="str">
            <v>IMPTO. PREDIAL RUSTICO REZAGO</v>
          </cell>
          <cell r="C5">
            <v>1187.8</v>
          </cell>
        </row>
        <row r="6">
          <cell r="A6">
            <v>13</v>
          </cell>
          <cell r="B6" t="str">
            <v>HONORARIOS DE COBRANZA</v>
          </cell>
          <cell r="C6">
            <v>3161.74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257.89999999999998</v>
          </cell>
        </row>
        <row r="9">
          <cell r="A9">
            <v>110</v>
          </cell>
          <cell r="B9" t="str">
            <v>ESPECTACULOS PUBLICOS ESPORADI</v>
          </cell>
          <cell r="C9">
            <v>2178</v>
          </cell>
        </row>
        <row r="10">
          <cell r="A10">
            <v>200</v>
          </cell>
          <cell r="B10" t="str">
            <v>RASTRO</v>
          </cell>
          <cell r="C10">
            <v>10078.16</v>
          </cell>
        </row>
        <row r="11">
          <cell r="A11">
            <v>203</v>
          </cell>
          <cell r="B11" t="str">
            <v>PANTEONES CIUDAD</v>
          </cell>
          <cell r="C11">
            <v>3409.56</v>
          </cell>
        </row>
        <row r="12">
          <cell r="A12">
            <v>204</v>
          </cell>
          <cell r="B12" t="str">
            <v>PANTEONES COMUNIDADES</v>
          </cell>
          <cell r="C12">
            <v>1403.87</v>
          </cell>
        </row>
        <row r="13">
          <cell r="A13">
            <v>205</v>
          </cell>
          <cell r="B13" t="str">
            <v>ESTACIONAMIENTO MUSEO MOMIAS</v>
          </cell>
          <cell r="C13">
            <v>1416</v>
          </cell>
        </row>
        <row r="14">
          <cell r="A14">
            <v>206</v>
          </cell>
          <cell r="B14" t="str">
            <v>ESTACIONAMIENTO MERCADO HIDALG</v>
          </cell>
          <cell r="C14">
            <v>2448</v>
          </cell>
        </row>
        <row r="15">
          <cell r="A15">
            <v>207</v>
          </cell>
          <cell r="B15" t="str">
            <v>ESTAC.  MERCADO EMBAJADORAS</v>
          </cell>
          <cell r="C15">
            <v>946</v>
          </cell>
        </row>
        <row r="16">
          <cell r="A16">
            <v>217</v>
          </cell>
          <cell r="B16" t="str">
            <v>ANALISIS DE FAC PARA DIV LOT O</v>
          </cell>
          <cell r="C16">
            <v>479.62</v>
          </cell>
        </row>
        <row r="17">
          <cell r="A17">
            <v>220</v>
          </cell>
          <cell r="B17" t="str">
            <v>LIC USO SUELO ALIN N. OFIC IND</v>
          </cell>
          <cell r="C17">
            <v>261.67</v>
          </cell>
        </row>
        <row r="18">
          <cell r="A18">
            <v>221</v>
          </cell>
          <cell r="B18" t="str">
            <v>LIC USO SUELO ALIN N. OFIC COM</v>
          </cell>
          <cell r="C18">
            <v>503.22</v>
          </cell>
        </row>
        <row r="19">
          <cell r="A19">
            <v>229</v>
          </cell>
          <cell r="B19" t="str">
            <v>CONSTANCIAS DE VALOR FISCAL</v>
          </cell>
          <cell r="C19">
            <v>483.54</v>
          </cell>
        </row>
        <row r="20">
          <cell r="A20">
            <v>244</v>
          </cell>
          <cell r="B20" t="str">
            <v>EXP DE LIC O PERM P/ ESTAB DE</v>
          </cell>
          <cell r="C20">
            <v>22197.29</v>
          </cell>
        </row>
        <row r="21">
          <cell r="A21">
            <v>248</v>
          </cell>
          <cell r="B21" t="str">
            <v>ESTACIONAMIENTO EX. EST. FERRO</v>
          </cell>
          <cell r="C21">
            <v>7031</v>
          </cell>
        </row>
        <row r="22">
          <cell r="A22">
            <v>253</v>
          </cell>
          <cell r="B22" t="str">
            <v>ESTACIONAMIENTO EMBAJADORAS  (</v>
          </cell>
          <cell r="C22">
            <v>7165</v>
          </cell>
        </row>
        <row r="23">
          <cell r="A23">
            <v>256</v>
          </cell>
          <cell r="B23" t="str">
            <v>POR ALINEAM. N° USO HABIT</v>
          </cell>
          <cell r="C23">
            <v>3236.46</v>
          </cell>
        </row>
        <row r="24">
          <cell r="A24">
            <v>258</v>
          </cell>
          <cell r="B24" t="str">
            <v>POR ALINEM. N° USO COMERCIAL</v>
          </cell>
          <cell r="C24">
            <v>11975.67</v>
          </cell>
        </row>
        <row r="25">
          <cell r="A25">
            <v>273</v>
          </cell>
          <cell r="B25" t="str">
            <v>PENSION EST. JARDIN EMBAJADORA</v>
          </cell>
          <cell r="C25">
            <v>764.4</v>
          </cell>
        </row>
        <row r="26">
          <cell r="A26">
            <v>276</v>
          </cell>
          <cell r="B26" t="str">
            <v>CONSTANCIAS DIRECCION DE TRANS</v>
          </cell>
          <cell r="C26">
            <v>537.17999999999995</v>
          </cell>
        </row>
        <row r="27">
          <cell r="A27">
            <v>278</v>
          </cell>
          <cell r="B27" t="str">
            <v>CONSTANCIAS QUE EXPIDAN LAS DE</v>
          </cell>
          <cell r="C27">
            <v>460.44</v>
          </cell>
        </row>
        <row r="28">
          <cell r="A28">
            <v>280</v>
          </cell>
          <cell r="B28" t="str">
            <v>SERVICIOS CONTROL CANINO</v>
          </cell>
          <cell r="C28">
            <v>229.32</v>
          </cell>
        </row>
        <row r="29">
          <cell r="A29">
            <v>295</v>
          </cell>
          <cell r="B29" t="str">
            <v>CONSTANCIA DE UBICACION DE PRE</v>
          </cell>
          <cell r="C29">
            <v>231.54</v>
          </cell>
        </row>
        <row r="30">
          <cell r="A30">
            <v>405</v>
          </cell>
          <cell r="B30" t="str">
            <v>CENTRO DE CONVIVENCIA EL ENCIN</v>
          </cell>
          <cell r="C30">
            <v>1136</v>
          </cell>
        </row>
        <row r="31">
          <cell r="A31">
            <v>407</v>
          </cell>
          <cell r="B31" t="str">
            <v>MUSEO MOMIAS</v>
          </cell>
          <cell r="C31">
            <v>153780</v>
          </cell>
        </row>
        <row r="32">
          <cell r="A32">
            <v>408</v>
          </cell>
          <cell r="B32" t="str">
            <v>SALON CULTO A LA MUERTE</v>
          </cell>
          <cell r="C32">
            <v>9030</v>
          </cell>
        </row>
        <row r="33">
          <cell r="A33">
            <v>410</v>
          </cell>
          <cell r="B33" t="str">
            <v>MONUMENTO AL PIPILA</v>
          </cell>
          <cell r="C33">
            <v>1460</v>
          </cell>
        </row>
        <row r="34">
          <cell r="A34">
            <v>411</v>
          </cell>
          <cell r="B34" t="str">
            <v>MERCADO HIDALGO</v>
          </cell>
          <cell r="C34">
            <v>550</v>
          </cell>
        </row>
        <row r="35">
          <cell r="A35">
            <v>412</v>
          </cell>
          <cell r="B35" t="str">
            <v>MERCADO EMBAJADORAS</v>
          </cell>
          <cell r="C35">
            <v>1953.6</v>
          </cell>
        </row>
        <row r="36">
          <cell r="A36">
            <v>428</v>
          </cell>
          <cell r="B36" t="str">
            <v>COMERCIANTES SEMIFIJOS</v>
          </cell>
          <cell r="C36">
            <v>3630</v>
          </cell>
        </row>
        <row r="37">
          <cell r="A37">
            <v>433</v>
          </cell>
          <cell r="B37" t="str">
            <v>SOBRANTES</v>
          </cell>
          <cell r="C37">
            <v>44.65</v>
          </cell>
        </row>
        <row r="38">
          <cell r="A38">
            <v>437</v>
          </cell>
          <cell r="B38" t="str">
            <v>SANITARIOS MDO. EMBAJADORAS</v>
          </cell>
          <cell r="C38">
            <v>5224</v>
          </cell>
        </row>
        <row r="39">
          <cell r="A39">
            <v>438</v>
          </cell>
          <cell r="B39" t="str">
            <v>SANITARIOS MDO. HIDALGO</v>
          </cell>
          <cell r="C39">
            <v>3544</v>
          </cell>
        </row>
        <row r="40">
          <cell r="A40">
            <v>439</v>
          </cell>
          <cell r="B40" t="str">
            <v>SANITARIOS JARDIN REFORMA</v>
          </cell>
          <cell r="C40">
            <v>1344</v>
          </cell>
        </row>
        <row r="41">
          <cell r="A41">
            <v>442</v>
          </cell>
          <cell r="B41" t="str">
            <v>SANITARIOS VALENCIANA</v>
          </cell>
          <cell r="C41">
            <v>850</v>
          </cell>
        </row>
        <row r="42">
          <cell r="A42">
            <v>443</v>
          </cell>
          <cell r="B42" t="str">
            <v>SANITARIOS FERROCARRIL</v>
          </cell>
          <cell r="C42">
            <v>3132</v>
          </cell>
        </row>
        <row r="43">
          <cell r="A43">
            <v>445</v>
          </cell>
          <cell r="B43" t="str">
            <v>SANITARIOS MUSEO MOMIAS</v>
          </cell>
          <cell r="C43">
            <v>3078</v>
          </cell>
        </row>
        <row r="44">
          <cell r="A44">
            <v>447</v>
          </cell>
          <cell r="B44" t="str">
            <v>LAS CALAS</v>
          </cell>
          <cell r="C44">
            <v>100</v>
          </cell>
        </row>
        <row r="45">
          <cell r="A45">
            <v>454</v>
          </cell>
          <cell r="B45" t="str">
            <v>FIESTAS TRADICIONALES</v>
          </cell>
          <cell r="C45">
            <v>2201</v>
          </cell>
        </row>
        <row r="46">
          <cell r="A46">
            <v>470</v>
          </cell>
          <cell r="B46" t="str">
            <v>LOCALES ESTACION</v>
          </cell>
          <cell r="C46">
            <v>885</v>
          </cell>
        </row>
        <row r="47">
          <cell r="A47">
            <v>477</v>
          </cell>
          <cell r="B47" t="str">
            <v>PADRON DIRECTOR RESPONSABLE DE</v>
          </cell>
          <cell r="C47">
            <v>2580</v>
          </cell>
        </row>
        <row r="48">
          <cell r="A48">
            <v>479</v>
          </cell>
          <cell r="B48" t="str">
            <v>COMERCIANTES AMBULANTES</v>
          </cell>
          <cell r="C48">
            <v>420</v>
          </cell>
        </row>
        <row r="49">
          <cell r="A49">
            <v>484</v>
          </cell>
          <cell r="B49" t="str">
            <v>PERMISO PARA ESPECTÁCULOS O CE</v>
          </cell>
          <cell r="C49">
            <v>836</v>
          </cell>
        </row>
        <row r="50">
          <cell r="A50">
            <v>485</v>
          </cell>
          <cell r="B50" t="str">
            <v>SELLADO DE BOLETOS</v>
          </cell>
          <cell r="C50">
            <v>1087</v>
          </cell>
        </row>
        <row r="51">
          <cell r="A51">
            <v>493</v>
          </cell>
          <cell r="B51" t="str">
            <v>RENOVACION PERMISO P/ USO VIA</v>
          </cell>
          <cell r="C51">
            <v>124</v>
          </cell>
        </row>
        <row r="52">
          <cell r="A52">
            <v>502</v>
          </cell>
          <cell r="B52" t="str">
            <v>RECARGOS OTROS IMPTOS Y DERECH</v>
          </cell>
          <cell r="C52">
            <v>412.25</v>
          </cell>
        </row>
        <row r="53">
          <cell r="A53">
            <v>506</v>
          </cell>
          <cell r="B53" t="str">
            <v>INFRACCIONES DIRECCION DE FISC</v>
          </cell>
          <cell r="C53">
            <v>2658.6</v>
          </cell>
        </row>
        <row r="54">
          <cell r="A54">
            <v>507</v>
          </cell>
          <cell r="B54" t="str">
            <v>INF AL BANDO POLICIA Y BUEN GO</v>
          </cell>
          <cell r="C54">
            <v>1100</v>
          </cell>
        </row>
        <row r="55">
          <cell r="A55">
            <v>508</v>
          </cell>
          <cell r="B55" t="str">
            <v>INF LEY DE TRANSITO Y SU REGLA</v>
          </cell>
          <cell r="C55">
            <v>10189.6</v>
          </cell>
        </row>
        <row r="56">
          <cell r="A56">
            <v>509</v>
          </cell>
          <cell r="B56" t="str">
            <v>EXTEMP VERIFICACION AMB VEHICU</v>
          </cell>
          <cell r="C56">
            <v>1763</v>
          </cell>
        </row>
        <row r="57">
          <cell r="A57">
            <v>536</v>
          </cell>
          <cell r="B57" t="str">
            <v>PADRON DE PROVEEDORES</v>
          </cell>
          <cell r="C57">
            <v>309</v>
          </cell>
        </row>
        <row r="58">
          <cell r="A58">
            <v>888</v>
          </cell>
          <cell r="B58" t="str">
            <v>COBROS SIMAPAG</v>
          </cell>
          <cell r="C58">
            <v>600</v>
          </cell>
        </row>
      </sheetData>
      <sheetData sheetId="210" refreshError="1">
        <row r="1">
          <cell r="A1">
            <v>1</v>
          </cell>
          <cell r="B1" t="str">
            <v>IMPTO. PREDIAL URBANO CORRIENT</v>
          </cell>
          <cell r="C1">
            <v>75437.11</v>
          </cell>
        </row>
        <row r="2">
          <cell r="A2">
            <v>4</v>
          </cell>
          <cell r="B2" t="str">
            <v>RECARGOS 3%</v>
          </cell>
          <cell r="C2">
            <v>11024.9</v>
          </cell>
        </row>
        <row r="3">
          <cell r="A3">
            <v>7</v>
          </cell>
          <cell r="B3" t="str">
            <v>IMPTO. PREDIAL URBANO REZAGO</v>
          </cell>
          <cell r="C3">
            <v>13369.41</v>
          </cell>
        </row>
        <row r="4">
          <cell r="A4">
            <v>13</v>
          </cell>
          <cell r="B4" t="str">
            <v>HONORARIOS DE COBRANZA</v>
          </cell>
          <cell r="C4">
            <v>1404.04</v>
          </cell>
        </row>
        <row r="5">
          <cell r="A5">
            <v>103</v>
          </cell>
          <cell r="B5" t="str">
            <v>TRASLACION DE DOMINIO</v>
          </cell>
          <cell r="C5">
            <v>1326.24</v>
          </cell>
        </row>
        <row r="6">
          <cell r="A6">
            <v>104</v>
          </cell>
          <cell r="B6" t="str">
            <v>SOBRE DIVISION Y LOTIFICACION</v>
          </cell>
          <cell r="C6">
            <v>657</v>
          </cell>
        </row>
        <row r="7">
          <cell r="A7">
            <v>107</v>
          </cell>
          <cell r="B7" t="str">
            <v>VIDEO JUEGOS Y FUT-BOLITOS</v>
          </cell>
          <cell r="C7">
            <v>1691</v>
          </cell>
        </row>
        <row r="8">
          <cell r="A8">
            <v>110</v>
          </cell>
          <cell r="B8" t="str">
            <v>ESPECTACULOS PUBLICOS ESPORADI</v>
          </cell>
          <cell r="C8">
            <v>2541</v>
          </cell>
        </row>
        <row r="9">
          <cell r="A9">
            <v>200</v>
          </cell>
          <cell r="B9" t="str">
            <v>RASTRO</v>
          </cell>
          <cell r="C9">
            <v>1650.24</v>
          </cell>
        </row>
        <row r="10">
          <cell r="A10">
            <v>202</v>
          </cell>
          <cell r="B10" t="str">
            <v>SEGURIDAD PUBLICA PERIODO MENS</v>
          </cell>
          <cell r="C10">
            <v>26745.51</v>
          </cell>
        </row>
        <row r="11">
          <cell r="A11">
            <v>203</v>
          </cell>
          <cell r="B11" t="str">
            <v>PANTEONES CIUDAD</v>
          </cell>
          <cell r="C11">
            <v>1449</v>
          </cell>
        </row>
        <row r="12">
          <cell r="A12">
            <v>204</v>
          </cell>
          <cell r="B12" t="str">
            <v>PANTEONES COMUNIDADES</v>
          </cell>
          <cell r="C12">
            <v>1823.19</v>
          </cell>
        </row>
        <row r="13">
          <cell r="A13">
            <v>205</v>
          </cell>
          <cell r="B13" t="str">
            <v>ESTACIONAMIENTO MUSEO MOMIAS</v>
          </cell>
          <cell r="C13">
            <v>792</v>
          </cell>
        </row>
        <row r="14">
          <cell r="A14">
            <v>206</v>
          </cell>
          <cell r="B14" t="str">
            <v>ESTACIONAMIENTO MERCADO HIDALG</v>
          </cell>
          <cell r="C14">
            <v>832</v>
          </cell>
        </row>
        <row r="15">
          <cell r="A15">
            <v>207</v>
          </cell>
          <cell r="B15" t="str">
            <v>ESTAC.  MERCADO EMBAJADORAS</v>
          </cell>
          <cell r="C15">
            <v>1203</v>
          </cell>
        </row>
        <row r="16">
          <cell r="A16">
            <v>210</v>
          </cell>
          <cell r="B16" t="str">
            <v>POR LIC. DE CONST. Y AMPLIACIO</v>
          </cell>
          <cell r="C16">
            <v>2442.67</v>
          </cell>
        </row>
        <row r="17">
          <cell r="A17">
            <v>211</v>
          </cell>
          <cell r="B17" t="str">
            <v>POR LIC DE REGULARIZACION DE C</v>
          </cell>
          <cell r="C17">
            <v>709.56</v>
          </cell>
        </row>
        <row r="18">
          <cell r="A18">
            <v>217</v>
          </cell>
          <cell r="B18" t="str">
            <v>ANALISIS DE FAC PARA DIV LOT O</v>
          </cell>
          <cell r="C18">
            <v>479.62</v>
          </cell>
        </row>
        <row r="19">
          <cell r="A19">
            <v>221</v>
          </cell>
          <cell r="B19" t="str">
            <v>LIC USO SUELO ALIN N. OFIC COM</v>
          </cell>
          <cell r="C19">
            <v>941.89</v>
          </cell>
        </row>
        <row r="20">
          <cell r="A20">
            <v>229</v>
          </cell>
          <cell r="B20" t="str">
            <v>CONSTANCIAS DE VALOR FISCAL</v>
          </cell>
          <cell r="C20">
            <v>1209.77</v>
          </cell>
        </row>
        <row r="21">
          <cell r="A21">
            <v>244</v>
          </cell>
          <cell r="B21" t="str">
            <v>EXP DE LIC O PERM P/ ESTAB DE</v>
          </cell>
          <cell r="C21">
            <v>2900.9</v>
          </cell>
        </row>
        <row r="22">
          <cell r="A22">
            <v>248</v>
          </cell>
          <cell r="B22" t="str">
            <v>ESTACIONAMIENTO EX. EST. FERRO</v>
          </cell>
          <cell r="C22">
            <v>1946</v>
          </cell>
        </row>
        <row r="23">
          <cell r="A23">
            <v>253</v>
          </cell>
          <cell r="B23" t="str">
            <v>ESTACIONAMIENTO EMBAJADORAS  (</v>
          </cell>
          <cell r="C23">
            <v>2696</v>
          </cell>
        </row>
        <row r="24">
          <cell r="A24">
            <v>256</v>
          </cell>
          <cell r="B24" t="str">
            <v>POR ALINEAM. N° USO HABIT</v>
          </cell>
          <cell r="C24">
            <v>3335.26</v>
          </cell>
        </row>
        <row r="25">
          <cell r="A25">
            <v>266</v>
          </cell>
          <cell r="B25" t="str">
            <v>DICTAMEN DE FACTIBILIDAD PROTE</v>
          </cell>
          <cell r="C25">
            <v>815.2</v>
          </cell>
        </row>
        <row r="26">
          <cell r="A26">
            <v>268</v>
          </cell>
          <cell r="B26" t="str">
            <v>CASA DE LA CULTURA</v>
          </cell>
          <cell r="C26">
            <v>893.22</v>
          </cell>
        </row>
        <row r="27">
          <cell r="A27">
            <v>271</v>
          </cell>
          <cell r="B27" t="str">
            <v>PENSION EST. MUSEO DE MOMIAS</v>
          </cell>
          <cell r="C27">
            <v>382.2</v>
          </cell>
        </row>
        <row r="28">
          <cell r="A28">
            <v>273</v>
          </cell>
          <cell r="B28" t="str">
            <v>PENSION EST. JARDIN EMBAJADORA</v>
          </cell>
          <cell r="C28">
            <v>2129.4</v>
          </cell>
        </row>
        <row r="29">
          <cell r="A29">
            <v>274</v>
          </cell>
          <cell r="B29" t="str">
            <v>EXTENSION DE HORARIO</v>
          </cell>
          <cell r="C29">
            <v>85755.6</v>
          </cell>
        </row>
        <row r="30">
          <cell r="A30">
            <v>276</v>
          </cell>
          <cell r="B30" t="str">
            <v>CONSTANCIAS DIRECCION DE TRANS</v>
          </cell>
          <cell r="C30">
            <v>1151.0999999999999</v>
          </cell>
        </row>
        <row r="31">
          <cell r="A31">
            <v>277</v>
          </cell>
          <cell r="B31" t="str">
            <v>SERVICIOS ACCESO A LA INFORMAC</v>
          </cell>
          <cell r="C31">
            <v>96.92</v>
          </cell>
        </row>
        <row r="32">
          <cell r="A32">
            <v>278</v>
          </cell>
          <cell r="B32" t="str">
            <v>CONSTANCIAS QUE EXPIDAN LAS DE</v>
          </cell>
          <cell r="C32">
            <v>690.66</v>
          </cell>
        </row>
        <row r="33">
          <cell r="A33">
            <v>284</v>
          </cell>
          <cell r="B33" t="str">
            <v>REVISTA MECANICA SEMESTRAL</v>
          </cell>
          <cell r="C33">
            <v>1001.36</v>
          </cell>
        </row>
        <row r="34">
          <cell r="A34">
            <v>286</v>
          </cell>
          <cell r="B34" t="str">
            <v>PERMISO SUPLETORIO DE TRANSPOR</v>
          </cell>
          <cell r="C34">
            <v>1358.4</v>
          </cell>
        </row>
        <row r="35">
          <cell r="A35">
            <v>289</v>
          </cell>
          <cell r="B35" t="str">
            <v>CONFORMIDAD PARA QUEMA DE FUEG</v>
          </cell>
          <cell r="C35">
            <v>115.74</v>
          </cell>
        </row>
        <row r="36">
          <cell r="A36">
            <v>291</v>
          </cell>
          <cell r="B36" t="str">
            <v>DICTAMEN DE FACTIBILIDAD PARA</v>
          </cell>
          <cell r="C36">
            <v>135.86000000000001</v>
          </cell>
        </row>
        <row r="37">
          <cell r="A37">
            <v>293</v>
          </cell>
          <cell r="B37" t="str">
            <v>SERVICIOS EXTRAORDINARIOS</v>
          </cell>
          <cell r="C37">
            <v>593.78</v>
          </cell>
        </row>
        <row r="38">
          <cell r="A38">
            <v>295</v>
          </cell>
          <cell r="B38" t="str">
            <v>CONSTANCIA DE UBICACION DE PRE</v>
          </cell>
          <cell r="C38">
            <v>154.36000000000001</v>
          </cell>
        </row>
        <row r="39">
          <cell r="A39">
            <v>400</v>
          </cell>
          <cell r="B39" t="str">
            <v>LOCALES PRESA DE LA OLLA</v>
          </cell>
          <cell r="C39">
            <v>614</v>
          </cell>
        </row>
        <row r="40">
          <cell r="A40">
            <v>405</v>
          </cell>
          <cell r="B40" t="str">
            <v>CENTRO DE CONVIVENCIA EL ENCIN</v>
          </cell>
          <cell r="C40">
            <v>154</v>
          </cell>
        </row>
        <row r="41">
          <cell r="A41">
            <v>407</v>
          </cell>
          <cell r="B41" t="str">
            <v>MUSEO MOMIAS</v>
          </cell>
          <cell r="C41">
            <v>56972</v>
          </cell>
        </row>
        <row r="42">
          <cell r="A42">
            <v>408</v>
          </cell>
          <cell r="B42" t="str">
            <v>SALON CULTO A LA MUERTE</v>
          </cell>
          <cell r="C42">
            <v>3615</v>
          </cell>
        </row>
        <row r="43">
          <cell r="A43">
            <v>410</v>
          </cell>
          <cell r="B43" t="str">
            <v>MONUMENTO AL PIPILA</v>
          </cell>
          <cell r="C43">
            <v>1300</v>
          </cell>
        </row>
        <row r="44">
          <cell r="A44">
            <v>411</v>
          </cell>
          <cell r="B44" t="str">
            <v>MERCADO HIDALGO</v>
          </cell>
          <cell r="C44">
            <v>9054.08</v>
          </cell>
        </row>
        <row r="45">
          <cell r="A45">
            <v>412</v>
          </cell>
          <cell r="B45" t="str">
            <v>MERCADO EMBAJADORAS</v>
          </cell>
          <cell r="C45">
            <v>19067.259999999998</v>
          </cell>
        </row>
        <row r="46">
          <cell r="A46">
            <v>426</v>
          </cell>
          <cell r="B46" t="str">
            <v>AREAS OCUP POR HOT, REST, BARE</v>
          </cell>
          <cell r="C46">
            <v>28909.599999999999</v>
          </cell>
        </row>
        <row r="47">
          <cell r="A47">
            <v>428</v>
          </cell>
          <cell r="B47" t="str">
            <v>COMERCIANTES SEMIFIJOS</v>
          </cell>
          <cell r="C47">
            <v>27630</v>
          </cell>
        </row>
        <row r="48">
          <cell r="A48">
            <v>433</v>
          </cell>
          <cell r="B48" t="str">
            <v>SOBRANTES</v>
          </cell>
          <cell r="C48">
            <v>7.03</v>
          </cell>
        </row>
        <row r="49">
          <cell r="A49">
            <v>436</v>
          </cell>
          <cell r="B49" t="str">
            <v>SANITARIOS PRESA DE LA OLLA</v>
          </cell>
          <cell r="C49">
            <v>4650</v>
          </cell>
        </row>
        <row r="50">
          <cell r="A50">
            <v>437</v>
          </cell>
          <cell r="B50" t="str">
            <v>SANITARIOS MDO. EMBAJADORAS</v>
          </cell>
          <cell r="C50">
            <v>3144</v>
          </cell>
        </row>
        <row r="51">
          <cell r="A51">
            <v>438</v>
          </cell>
          <cell r="B51" t="str">
            <v>SANITARIOS MDO. HIDALGO</v>
          </cell>
          <cell r="C51">
            <v>2300</v>
          </cell>
        </row>
        <row r="52">
          <cell r="A52">
            <v>439</v>
          </cell>
          <cell r="B52" t="str">
            <v>SANITARIOS JARDIN REFORMA</v>
          </cell>
          <cell r="C52">
            <v>472</v>
          </cell>
        </row>
        <row r="53">
          <cell r="A53">
            <v>443</v>
          </cell>
          <cell r="B53" t="str">
            <v>SANITARIOS FERROCARRIL</v>
          </cell>
          <cell r="C53">
            <v>200</v>
          </cell>
        </row>
        <row r="54">
          <cell r="A54">
            <v>445</v>
          </cell>
          <cell r="B54" t="str">
            <v>SANITARIOS MUSEO MOMIAS</v>
          </cell>
          <cell r="C54">
            <v>1012</v>
          </cell>
        </row>
        <row r="55">
          <cell r="A55">
            <v>447</v>
          </cell>
          <cell r="B55" t="str">
            <v>LAS CALAS</v>
          </cell>
          <cell r="C55">
            <v>590</v>
          </cell>
        </row>
        <row r="56">
          <cell r="A56">
            <v>451</v>
          </cell>
          <cell r="B56" t="str">
            <v>BODEGAS RASTRO</v>
          </cell>
          <cell r="C56">
            <v>1350</v>
          </cell>
        </row>
        <row r="57">
          <cell r="A57">
            <v>454</v>
          </cell>
          <cell r="B57" t="str">
            <v>FIESTAS TRADICIONALES</v>
          </cell>
          <cell r="C57">
            <v>8839.5</v>
          </cell>
        </row>
        <row r="58">
          <cell r="A58">
            <v>456</v>
          </cell>
          <cell r="B58" t="str">
            <v>JUEGOS MECANICOS</v>
          </cell>
          <cell r="C58">
            <v>1694</v>
          </cell>
        </row>
        <row r="59">
          <cell r="A59">
            <v>457</v>
          </cell>
          <cell r="B59" t="str">
            <v>CASETAS DE  REVISTAS</v>
          </cell>
          <cell r="C59">
            <v>736</v>
          </cell>
        </row>
        <row r="60">
          <cell r="A60">
            <v>470</v>
          </cell>
          <cell r="B60" t="str">
            <v>LOCALES ESTACION</v>
          </cell>
          <cell r="C60">
            <v>2961.34</v>
          </cell>
        </row>
        <row r="61">
          <cell r="A61">
            <v>472</v>
          </cell>
          <cell r="B61" t="str">
            <v>MERCADO GAVIRA</v>
          </cell>
          <cell r="C61">
            <v>360</v>
          </cell>
        </row>
        <row r="62">
          <cell r="A62">
            <v>479</v>
          </cell>
          <cell r="B62" t="str">
            <v>COMERCIANTES AMBULANTES</v>
          </cell>
          <cell r="C62">
            <v>840</v>
          </cell>
        </row>
        <row r="63">
          <cell r="A63">
            <v>482</v>
          </cell>
          <cell r="B63" t="str">
            <v>CALLEJONEADAS</v>
          </cell>
          <cell r="C63">
            <v>3399</v>
          </cell>
        </row>
        <row r="64">
          <cell r="A64">
            <v>484</v>
          </cell>
          <cell r="B64" t="str">
            <v>PERMISO PARA ESPECTÁCULOS O CE</v>
          </cell>
          <cell r="C64">
            <v>209</v>
          </cell>
        </row>
        <row r="65">
          <cell r="A65">
            <v>493</v>
          </cell>
          <cell r="B65" t="str">
            <v>RENOVACION PERMISO P/ USO VIA</v>
          </cell>
          <cell r="C65">
            <v>124</v>
          </cell>
        </row>
        <row r="66">
          <cell r="A66">
            <v>497</v>
          </cell>
          <cell r="B66" t="str">
            <v>CENTRO ADOC</v>
          </cell>
          <cell r="C66">
            <v>1400</v>
          </cell>
        </row>
        <row r="67">
          <cell r="A67">
            <v>502</v>
          </cell>
          <cell r="B67" t="str">
            <v>RECARGOS OTROS IMPTOS Y DERECH</v>
          </cell>
          <cell r="C67">
            <v>2923.13</v>
          </cell>
        </row>
        <row r="68">
          <cell r="A68">
            <v>503</v>
          </cell>
          <cell r="B68" t="str">
            <v>AVISO EXTEMP TRASLACION DE DOM</v>
          </cell>
          <cell r="C68">
            <v>591</v>
          </cell>
        </row>
        <row r="69">
          <cell r="A69">
            <v>506</v>
          </cell>
          <cell r="B69" t="str">
            <v>INFRACCIONES DIRECCION DE FISC</v>
          </cell>
          <cell r="C69">
            <v>7089.16</v>
          </cell>
        </row>
        <row r="70">
          <cell r="A70">
            <v>507</v>
          </cell>
          <cell r="B70" t="str">
            <v>INF AL BANDO POLICIA Y BUEN GO</v>
          </cell>
          <cell r="C70">
            <v>1900</v>
          </cell>
        </row>
        <row r="71">
          <cell r="A71">
            <v>508</v>
          </cell>
          <cell r="B71" t="str">
            <v>INF LEY DE TRANSITO Y SU REGLA</v>
          </cell>
          <cell r="C71">
            <v>19957.669999999998</v>
          </cell>
        </row>
        <row r="72">
          <cell r="A72">
            <v>509</v>
          </cell>
          <cell r="B72" t="str">
            <v>EXTEMP VERIFICACION AMB VEHICU</v>
          </cell>
          <cell r="C72">
            <v>562</v>
          </cell>
        </row>
        <row r="73">
          <cell r="A73">
            <v>536</v>
          </cell>
          <cell r="B73" t="str">
            <v>PADRON DE PROVEEDORES</v>
          </cell>
          <cell r="C73">
            <v>309</v>
          </cell>
        </row>
        <row r="74">
          <cell r="A74">
            <v>600</v>
          </cell>
          <cell r="B74" t="str">
            <v>FONDO GENERAL</v>
          </cell>
          <cell r="C74">
            <v>3159923.85</v>
          </cell>
        </row>
        <row r="75">
          <cell r="A75">
            <v>609</v>
          </cell>
          <cell r="B75" t="str">
            <v>I.S.A.N.</v>
          </cell>
          <cell r="C75">
            <v>36044.49</v>
          </cell>
        </row>
        <row r="76">
          <cell r="A76">
            <v>813</v>
          </cell>
          <cell r="B76" t="str">
            <v>REINTEGROS MUNICIPIO</v>
          </cell>
          <cell r="C76">
            <v>13844.21</v>
          </cell>
        </row>
        <row r="77">
          <cell r="A77">
            <v>888</v>
          </cell>
          <cell r="B77" t="str">
            <v>COBROS SIMAPAG</v>
          </cell>
          <cell r="C77">
            <v>88</v>
          </cell>
        </row>
        <row r="78">
          <cell r="A78">
            <v>898</v>
          </cell>
          <cell r="B78" t="str">
            <v>APORTACIONES VOLUNTARIAS BOMBE</v>
          </cell>
          <cell r="C78">
            <v>26239</v>
          </cell>
        </row>
      </sheetData>
      <sheetData sheetId="211" refreshError="1">
        <row r="1">
          <cell r="A1">
            <v>203</v>
          </cell>
          <cell r="B1" t="str">
            <v>PANTEONES CIUDAD</v>
          </cell>
          <cell r="C1">
            <v>885.75</v>
          </cell>
        </row>
        <row r="2">
          <cell r="A2">
            <v>411</v>
          </cell>
          <cell r="B2" t="str">
            <v>MERCADO HIDALGO</v>
          </cell>
          <cell r="C2">
            <v>515</v>
          </cell>
        </row>
        <row r="3">
          <cell r="A3">
            <v>428</v>
          </cell>
          <cell r="B3" t="str">
            <v>COMERCIANTES SEMIFIJOS</v>
          </cell>
          <cell r="C3">
            <v>300</v>
          </cell>
        </row>
        <row r="4">
          <cell r="A4">
            <v>447</v>
          </cell>
          <cell r="B4" t="str">
            <v>LAS CALAS</v>
          </cell>
          <cell r="C4">
            <v>200</v>
          </cell>
        </row>
        <row r="5">
          <cell r="A5">
            <v>507</v>
          </cell>
          <cell r="B5" t="str">
            <v>INF AL BANDO POLICIA Y BUEN GO</v>
          </cell>
          <cell r="C5">
            <v>2350</v>
          </cell>
        </row>
        <row r="6">
          <cell r="A6">
            <v>508</v>
          </cell>
          <cell r="B6" t="str">
            <v>INF LEY DE TRANSITO Y SU REGLA</v>
          </cell>
          <cell r="C6">
            <v>4045.83</v>
          </cell>
        </row>
      </sheetData>
      <sheetData sheetId="212" refreshError="1">
        <row r="1">
          <cell r="A1">
            <v>1</v>
          </cell>
          <cell r="B1" t="str">
            <v>IMPTO. PREDIAL URBANO</v>
          </cell>
          <cell r="C1">
            <v>1654.05</v>
          </cell>
        </row>
        <row r="2">
          <cell r="A2">
            <v>4</v>
          </cell>
          <cell r="B2" t="str">
            <v>RECARGOS *3%*</v>
          </cell>
          <cell r="C2">
            <v>152.13999999999999</v>
          </cell>
        </row>
        <row r="3">
          <cell r="A3">
            <v>7</v>
          </cell>
          <cell r="B3" t="str">
            <v>IMPTO. PREDIAL URBANO</v>
          </cell>
          <cell r="C3">
            <v>261.29000000000002</v>
          </cell>
        </row>
        <row r="4">
          <cell r="A4">
            <v>203</v>
          </cell>
          <cell r="B4" t="str">
            <v>PANTEONES CIUDAD</v>
          </cell>
          <cell r="C4">
            <v>801.36</v>
          </cell>
        </row>
        <row r="5">
          <cell r="A5">
            <v>204</v>
          </cell>
          <cell r="B5" t="str">
            <v>PANTEONES COMUNIDADES</v>
          </cell>
          <cell r="C5">
            <v>1198.46</v>
          </cell>
        </row>
        <row r="6">
          <cell r="A6">
            <v>412</v>
          </cell>
          <cell r="B6" t="str">
            <v>MERCADO EMBAJADORAS</v>
          </cell>
          <cell r="C6">
            <v>1022</v>
          </cell>
        </row>
        <row r="7">
          <cell r="A7">
            <v>433</v>
          </cell>
          <cell r="B7" t="str">
            <v>SOBRANTES</v>
          </cell>
          <cell r="C7">
            <v>0.17</v>
          </cell>
        </row>
        <row r="8">
          <cell r="A8">
            <v>507</v>
          </cell>
          <cell r="B8" t="str">
            <v>INF AL BANDO POLICIA</v>
          </cell>
          <cell r="C8">
            <v>4380</v>
          </cell>
        </row>
        <row r="9">
          <cell r="A9">
            <v>508</v>
          </cell>
          <cell r="B9" t="str">
            <v>INF LEY DE TRANSITO Y</v>
          </cell>
          <cell r="C9">
            <v>4296.5</v>
          </cell>
        </row>
      </sheetData>
      <sheetData sheetId="213" refreshError="1">
        <row r="1">
          <cell r="A1">
            <v>1</v>
          </cell>
          <cell r="B1" t="str">
            <v>IMPTO. PREDIAL URBANO CORRIENT</v>
          </cell>
          <cell r="C1">
            <v>13633.4</v>
          </cell>
        </row>
        <row r="2">
          <cell r="A2">
            <v>2</v>
          </cell>
          <cell r="B2" t="str">
            <v>IMPTO. PREDIAL RUSTICO CORRIEN</v>
          </cell>
          <cell r="C2">
            <v>1140</v>
          </cell>
        </row>
        <row r="3">
          <cell r="A3">
            <v>4</v>
          </cell>
          <cell r="B3" t="str">
            <v>RECARGOS *3%*</v>
          </cell>
          <cell r="C3">
            <v>5044.6499999999996</v>
          </cell>
        </row>
        <row r="4">
          <cell r="A4">
            <v>7</v>
          </cell>
          <cell r="B4" t="str">
            <v>IMPTO. PREDIAL URBANO REZAGO</v>
          </cell>
          <cell r="C4">
            <v>12544.59</v>
          </cell>
        </row>
        <row r="5">
          <cell r="A5">
            <v>13</v>
          </cell>
          <cell r="B5" t="str">
            <v>HONORARIOS DE COBRANZA</v>
          </cell>
          <cell r="C5">
            <v>1961.53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8122</v>
          </cell>
        </row>
        <row r="8">
          <cell r="A8">
            <v>107</v>
          </cell>
          <cell r="B8" t="str">
            <v>VIDEO JUEGOS Y FUT-BOLITOS</v>
          </cell>
          <cell r="C8">
            <v>1602</v>
          </cell>
        </row>
        <row r="9">
          <cell r="A9">
            <v>200</v>
          </cell>
          <cell r="B9" t="str">
            <v>RASTRO</v>
          </cell>
          <cell r="C9">
            <v>4240.97</v>
          </cell>
        </row>
        <row r="10">
          <cell r="A10">
            <v>202</v>
          </cell>
          <cell r="B10" t="str">
            <v>SEGURIDAD PUBLICA PERIODO MENS</v>
          </cell>
          <cell r="C10">
            <v>17830.34</v>
          </cell>
        </row>
        <row r="11">
          <cell r="A11">
            <v>204</v>
          </cell>
          <cell r="B11" t="str">
            <v>PANTEONES COMUNIDADES</v>
          </cell>
          <cell r="C11">
            <v>579.6</v>
          </cell>
        </row>
        <row r="12">
          <cell r="A12">
            <v>205</v>
          </cell>
          <cell r="B12" t="str">
            <v>ESTACIONAMIENTO MUSEO MOMIAS</v>
          </cell>
          <cell r="C12">
            <v>195</v>
          </cell>
        </row>
        <row r="13">
          <cell r="A13">
            <v>206</v>
          </cell>
          <cell r="B13" t="str">
            <v>ESTACIONAMIENTO MERCADO HIDALG</v>
          </cell>
          <cell r="C13">
            <v>904</v>
          </cell>
        </row>
        <row r="14">
          <cell r="A14">
            <v>217</v>
          </cell>
          <cell r="B14" t="str">
            <v>ANALISIS DE FAC PARA DIV LOT O</v>
          </cell>
          <cell r="C14">
            <v>1199.05</v>
          </cell>
        </row>
        <row r="15">
          <cell r="A15">
            <v>221</v>
          </cell>
          <cell r="B15" t="str">
            <v>LIC USO SUELO ALIN N. OFIC COM</v>
          </cell>
          <cell r="C15">
            <v>261.67</v>
          </cell>
        </row>
        <row r="16">
          <cell r="A16">
            <v>228</v>
          </cell>
          <cell r="B16" t="str">
            <v>POR PERM EVENT P/ VTA DE BEB A</v>
          </cell>
          <cell r="C16">
            <v>2808.59</v>
          </cell>
        </row>
        <row r="17">
          <cell r="A17">
            <v>229</v>
          </cell>
          <cell r="B17" t="str">
            <v>CONSTANCIAS DE VALOR FISCAL</v>
          </cell>
          <cell r="C17">
            <v>604.30999999999995</v>
          </cell>
        </row>
        <row r="18">
          <cell r="A18">
            <v>248</v>
          </cell>
          <cell r="B18" t="str">
            <v>ESTACIONAMIENTO EX. EST. FERRO</v>
          </cell>
          <cell r="C18">
            <v>1291</v>
          </cell>
        </row>
        <row r="19">
          <cell r="A19">
            <v>252</v>
          </cell>
          <cell r="B19" t="str">
            <v>RESOLUCION DE IMPACTO AMBIENTA</v>
          </cell>
          <cell r="C19">
            <v>222.67</v>
          </cell>
        </row>
        <row r="20">
          <cell r="A20">
            <v>253</v>
          </cell>
          <cell r="B20" t="str">
            <v>ESTACIONAMIENTO EMBAJADORAS  (</v>
          </cell>
          <cell r="C20">
            <v>1798</v>
          </cell>
        </row>
        <row r="21">
          <cell r="A21">
            <v>254</v>
          </cell>
          <cell r="B21" t="str">
            <v>POR CERTIF.TERMINO DE OBRA</v>
          </cell>
          <cell r="C21">
            <v>1452.47</v>
          </cell>
        </row>
        <row r="22">
          <cell r="A22">
            <v>256</v>
          </cell>
          <cell r="B22" t="str">
            <v>POR ALINEAM. N° USO HABIT</v>
          </cell>
          <cell r="C22">
            <v>2524.94</v>
          </cell>
        </row>
        <row r="23">
          <cell r="A23">
            <v>271</v>
          </cell>
          <cell r="B23" t="str">
            <v>PENSION EST. MUSEO DE MOMIAS</v>
          </cell>
          <cell r="C23">
            <v>382.2</v>
          </cell>
        </row>
        <row r="24">
          <cell r="A24">
            <v>273</v>
          </cell>
          <cell r="B24" t="str">
            <v>PENSION EST. JARDIN EMBAJADORA</v>
          </cell>
          <cell r="C24">
            <v>1419.6</v>
          </cell>
        </row>
        <row r="25">
          <cell r="A25">
            <v>274</v>
          </cell>
          <cell r="B25" t="str">
            <v>EXTENSION DE HORARIO</v>
          </cell>
          <cell r="C25">
            <v>10889.6</v>
          </cell>
        </row>
        <row r="26">
          <cell r="A26">
            <v>276</v>
          </cell>
          <cell r="B26" t="str">
            <v>CONSTANCIAS DIRECCION DE TRANS</v>
          </cell>
          <cell r="C26">
            <v>153.47999999999999</v>
          </cell>
        </row>
        <row r="27">
          <cell r="A27">
            <v>278</v>
          </cell>
          <cell r="B27" t="str">
            <v>CONSTANCIAS QUE EXPIDAN LAS DE</v>
          </cell>
          <cell r="C27">
            <v>460.44</v>
          </cell>
        </row>
        <row r="28">
          <cell r="A28">
            <v>295</v>
          </cell>
          <cell r="B28" t="str">
            <v>CONSTANCIA DE UBICACION DE PRE</v>
          </cell>
          <cell r="C28">
            <v>77.180000000000007</v>
          </cell>
        </row>
        <row r="29">
          <cell r="A29">
            <v>405</v>
          </cell>
          <cell r="B29" t="str">
            <v>CENTRO DE CONVIVENCIA EL ENCIN</v>
          </cell>
          <cell r="C29">
            <v>557</v>
          </cell>
        </row>
        <row r="30">
          <cell r="A30">
            <v>407</v>
          </cell>
          <cell r="B30" t="str">
            <v>MUSEO MOMIAS</v>
          </cell>
          <cell r="C30">
            <v>13510</v>
          </cell>
        </row>
        <row r="31">
          <cell r="A31">
            <v>408</v>
          </cell>
          <cell r="B31" t="str">
            <v>SALON CULTO A LA MUERTE</v>
          </cell>
          <cell r="C31">
            <v>465</v>
          </cell>
        </row>
        <row r="32">
          <cell r="A32">
            <v>410</v>
          </cell>
          <cell r="B32" t="str">
            <v>MONUMENTO AL PIPILA</v>
          </cell>
          <cell r="C32">
            <v>280</v>
          </cell>
        </row>
        <row r="33">
          <cell r="A33">
            <v>411</v>
          </cell>
          <cell r="B33" t="str">
            <v>MERCADO HIDALGO</v>
          </cell>
          <cell r="C33">
            <v>9406</v>
          </cell>
        </row>
        <row r="34">
          <cell r="A34">
            <v>412</v>
          </cell>
          <cell r="B34" t="str">
            <v>MERCADO EMBAJADORAS</v>
          </cell>
          <cell r="C34">
            <v>11357.71</v>
          </cell>
        </row>
        <row r="35">
          <cell r="A35">
            <v>426</v>
          </cell>
          <cell r="B35" t="str">
            <v>AREAS OCUP POR HOT, REST, BARE</v>
          </cell>
          <cell r="C35">
            <v>854.48</v>
          </cell>
        </row>
        <row r="36">
          <cell r="A36">
            <v>428</v>
          </cell>
          <cell r="B36" t="str">
            <v>COMERCIANTES SEMIFIJOS</v>
          </cell>
          <cell r="C36">
            <v>32775.660000000003</v>
          </cell>
        </row>
        <row r="37">
          <cell r="A37">
            <v>433</v>
          </cell>
          <cell r="B37" t="str">
            <v>SOBRANTES</v>
          </cell>
          <cell r="C37">
            <v>13.48</v>
          </cell>
        </row>
        <row r="38">
          <cell r="A38">
            <v>436</v>
          </cell>
          <cell r="B38" t="str">
            <v>SANITARIOS PRESA DE LA OLLA</v>
          </cell>
          <cell r="C38">
            <v>4650</v>
          </cell>
        </row>
        <row r="39">
          <cell r="A39">
            <v>437</v>
          </cell>
          <cell r="B39" t="str">
            <v>SANITARIOS MDO. EMBAJADORAS</v>
          </cell>
          <cell r="C39">
            <v>519</v>
          </cell>
        </row>
        <row r="40">
          <cell r="A40">
            <v>438</v>
          </cell>
          <cell r="B40" t="str">
            <v>SANITARIOS MDO. HIDALGO</v>
          </cell>
          <cell r="C40">
            <v>772</v>
          </cell>
        </row>
        <row r="41">
          <cell r="A41">
            <v>439</v>
          </cell>
          <cell r="B41" t="str">
            <v>SANITARIOS JARDIN REFORMA</v>
          </cell>
          <cell r="C41">
            <v>588</v>
          </cell>
        </row>
        <row r="42">
          <cell r="A42">
            <v>443</v>
          </cell>
          <cell r="B42" t="str">
            <v>SANITARIOS FERROCARRIL</v>
          </cell>
          <cell r="C42">
            <v>800</v>
          </cell>
        </row>
        <row r="43">
          <cell r="A43">
            <v>445</v>
          </cell>
          <cell r="B43" t="str">
            <v>SANITARIOS MUSEO MOMIAS</v>
          </cell>
          <cell r="C43">
            <v>224</v>
          </cell>
        </row>
        <row r="44">
          <cell r="A44">
            <v>447</v>
          </cell>
          <cell r="B44" t="str">
            <v>LAS CALAS</v>
          </cell>
          <cell r="C44">
            <v>100</v>
          </cell>
        </row>
        <row r="45">
          <cell r="A45">
            <v>454</v>
          </cell>
          <cell r="B45" t="str">
            <v>FIESTAS TRADICIONALES</v>
          </cell>
          <cell r="C45">
            <v>535</v>
          </cell>
        </row>
        <row r="46">
          <cell r="A46">
            <v>472</v>
          </cell>
          <cell r="B46" t="str">
            <v>MERCADO GAVIRA</v>
          </cell>
          <cell r="C46">
            <v>360</v>
          </cell>
        </row>
        <row r="47">
          <cell r="A47">
            <v>479</v>
          </cell>
          <cell r="B47" t="str">
            <v>COMERCIANTES AMBULANTES</v>
          </cell>
          <cell r="C47">
            <v>420</v>
          </cell>
        </row>
        <row r="48">
          <cell r="A48">
            <v>484</v>
          </cell>
          <cell r="B48" t="str">
            <v>PERMISO PARA ESPECTÁCULOS O CE</v>
          </cell>
          <cell r="C48">
            <v>418</v>
          </cell>
        </row>
        <row r="49">
          <cell r="A49">
            <v>485</v>
          </cell>
          <cell r="B49" t="str">
            <v>SELLADO DE BOLETOS</v>
          </cell>
          <cell r="C49">
            <v>412</v>
          </cell>
        </row>
        <row r="50">
          <cell r="A50">
            <v>491</v>
          </cell>
          <cell r="B50" t="str">
            <v>ESTRUCTURAS, CONSTRUCCIONES O</v>
          </cell>
          <cell r="C50">
            <v>287.60000000000002</v>
          </cell>
        </row>
        <row r="51">
          <cell r="A51">
            <v>502</v>
          </cell>
          <cell r="B51" t="str">
            <v>RECARGOS OTROS IMPTOS Y DERECH</v>
          </cell>
          <cell r="C51">
            <v>4732.8900000000003</v>
          </cell>
        </row>
        <row r="52">
          <cell r="A52">
            <v>503</v>
          </cell>
          <cell r="B52" t="str">
            <v>AVISO EXTEMP TRASLACION DE DOM</v>
          </cell>
          <cell r="C52">
            <v>591</v>
          </cell>
        </row>
        <row r="53">
          <cell r="A53">
            <v>505</v>
          </cell>
          <cell r="B53" t="str">
            <v>INF AL REG. DE CONST Y CONSER</v>
          </cell>
          <cell r="C53">
            <v>800</v>
          </cell>
        </row>
        <row r="54">
          <cell r="A54">
            <v>506</v>
          </cell>
          <cell r="B54" t="str">
            <v>INFRACCIONES DIRECCION DE FISC</v>
          </cell>
          <cell r="C54">
            <v>618</v>
          </cell>
        </row>
        <row r="55">
          <cell r="A55">
            <v>507</v>
          </cell>
          <cell r="B55" t="str">
            <v>INF AL BANDO POLICIA Y BUEN GO</v>
          </cell>
          <cell r="C55">
            <v>1100</v>
          </cell>
        </row>
        <row r="56">
          <cell r="A56">
            <v>508</v>
          </cell>
          <cell r="B56" t="str">
            <v>INF LEY DE TRANSITO Y SU REGLA</v>
          </cell>
          <cell r="C56">
            <v>3647.43</v>
          </cell>
        </row>
        <row r="57">
          <cell r="A57">
            <v>509</v>
          </cell>
          <cell r="B57" t="str">
            <v>EXTEMP VERIFICACION AMB VEHICU</v>
          </cell>
          <cell r="C57">
            <v>1618</v>
          </cell>
        </row>
        <row r="58">
          <cell r="A58">
            <v>860</v>
          </cell>
          <cell r="B58" t="str">
            <v>PROG. ESCOLAR RESIDUOS SOLIDOS</v>
          </cell>
          <cell r="C58">
            <v>34506.6</v>
          </cell>
        </row>
        <row r="59">
          <cell r="A59">
            <v>888</v>
          </cell>
          <cell r="B59" t="str">
            <v>COBROS SIMAPAG</v>
          </cell>
          <cell r="C59">
            <v>134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>
        <row r="1">
          <cell r="A1">
            <v>203</v>
          </cell>
        </row>
      </sheetData>
      <sheetData sheetId="333"/>
      <sheetData sheetId="334">
        <row r="1">
          <cell r="A1">
            <v>1</v>
          </cell>
        </row>
      </sheetData>
      <sheetData sheetId="335"/>
      <sheetData sheetId="336">
        <row r="1">
          <cell r="A1">
            <v>1</v>
          </cell>
        </row>
      </sheetData>
      <sheetData sheetId="337"/>
      <sheetData sheetId="338">
        <row r="1">
          <cell r="A1">
            <v>203</v>
          </cell>
        </row>
      </sheetData>
      <sheetData sheetId="339"/>
      <sheetData sheetId="340">
        <row r="1">
          <cell r="A1">
            <v>203</v>
          </cell>
        </row>
      </sheetData>
      <sheetData sheetId="341"/>
      <sheetData sheetId="342">
        <row r="1">
          <cell r="A1">
            <v>1</v>
          </cell>
        </row>
      </sheetData>
      <sheetData sheetId="343"/>
      <sheetData sheetId="344">
        <row r="1">
          <cell r="A1">
            <v>1</v>
          </cell>
        </row>
      </sheetData>
      <sheetData sheetId="345"/>
      <sheetData sheetId="346">
        <row r="1">
          <cell r="A1">
            <v>1</v>
          </cell>
        </row>
      </sheetData>
      <sheetData sheetId="347"/>
      <sheetData sheetId="348">
        <row r="1">
          <cell r="A1">
            <v>1</v>
          </cell>
        </row>
      </sheetData>
      <sheetData sheetId="349"/>
      <sheetData sheetId="350">
        <row r="1">
          <cell r="A1">
            <v>1</v>
          </cell>
        </row>
      </sheetData>
      <sheetData sheetId="351"/>
      <sheetData sheetId="352">
        <row r="1">
          <cell r="A1">
            <v>1</v>
          </cell>
        </row>
      </sheetData>
      <sheetData sheetId="353"/>
      <sheetData sheetId="354">
        <row r="1">
          <cell r="A1">
            <v>203</v>
          </cell>
        </row>
      </sheetData>
      <sheetData sheetId="355"/>
      <sheetData sheetId="356">
        <row r="1">
          <cell r="A1">
            <v>1</v>
          </cell>
        </row>
      </sheetData>
      <sheetData sheetId="357"/>
      <sheetData sheetId="358">
        <row r="1">
          <cell r="A1">
            <v>1</v>
          </cell>
        </row>
      </sheetData>
      <sheetData sheetId="359"/>
      <sheetData sheetId="360">
        <row r="1">
          <cell r="A1">
            <v>1</v>
          </cell>
        </row>
      </sheetData>
      <sheetData sheetId="361"/>
      <sheetData sheetId="362">
        <row r="1">
          <cell r="A1">
            <v>1</v>
          </cell>
        </row>
      </sheetData>
      <sheetData sheetId="363"/>
      <sheetData sheetId="364">
        <row r="1">
          <cell r="A1">
            <v>1</v>
          </cell>
        </row>
      </sheetData>
      <sheetData sheetId="365"/>
      <sheetData sheetId="366">
        <row r="1">
          <cell r="A1">
            <v>203</v>
          </cell>
        </row>
      </sheetData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">
          <cell r="A1">
            <v>1</v>
          </cell>
        </row>
      </sheetData>
      <sheetData sheetId="375"/>
      <sheetData sheetId="376">
        <row r="1">
          <cell r="A1">
            <v>1</v>
          </cell>
        </row>
      </sheetData>
      <sheetData sheetId="377"/>
      <sheetData sheetId="378">
        <row r="1">
          <cell r="A1">
            <v>1</v>
          </cell>
        </row>
      </sheetData>
      <sheetData sheetId="379"/>
      <sheetData sheetId="380"/>
      <sheetData sheetId="381"/>
      <sheetData sheetId="382">
        <row r="1">
          <cell r="A1">
            <v>1</v>
          </cell>
        </row>
      </sheetData>
      <sheetData sheetId="383"/>
      <sheetData sheetId="384"/>
      <sheetData sheetId="385"/>
      <sheetData sheetId="386">
        <row r="1">
          <cell r="A1">
            <v>1</v>
          </cell>
        </row>
      </sheetData>
      <sheetData sheetId="387"/>
      <sheetData sheetId="388">
        <row r="1">
          <cell r="A1">
            <v>1</v>
          </cell>
        </row>
      </sheetData>
      <sheetData sheetId="389"/>
      <sheetData sheetId="390"/>
      <sheetData sheetId="391"/>
      <sheetData sheetId="392">
        <row r="1">
          <cell r="A1">
            <v>1</v>
          </cell>
        </row>
      </sheetData>
      <sheetData sheetId="393"/>
      <sheetData sheetId="394"/>
      <sheetData sheetId="395"/>
      <sheetData sheetId="396"/>
      <sheetData sheetId="397"/>
      <sheetData sheetId="398">
        <row r="1">
          <cell r="A1">
            <v>1</v>
          </cell>
        </row>
      </sheetData>
      <sheetData sheetId="399"/>
      <sheetData sheetId="400"/>
      <sheetData sheetId="401"/>
      <sheetData sheetId="402">
        <row r="1">
          <cell r="A1">
            <v>1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>
        <row r="1">
          <cell r="A1">
            <v>1</v>
          </cell>
        </row>
      </sheetData>
      <sheetData sheetId="429"/>
      <sheetData sheetId="430">
        <row r="1">
          <cell r="A1">
            <v>1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>
        <row r="1">
          <cell r="A1">
            <v>203</v>
          </cell>
        </row>
      </sheetData>
      <sheetData sheetId="439"/>
      <sheetData sheetId="440"/>
      <sheetData sheetId="441"/>
      <sheetData sheetId="442">
        <row r="1">
          <cell r="A1">
            <v>1</v>
          </cell>
        </row>
      </sheetData>
      <sheetData sheetId="443"/>
      <sheetData sheetId="444"/>
      <sheetData sheetId="445"/>
      <sheetData sheetId="446"/>
      <sheetData sheetId="447"/>
      <sheetData sheetId="448">
        <row r="1">
          <cell r="A1">
            <v>1</v>
          </cell>
        </row>
      </sheetData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26may11"/>
      <sheetName val="7ABR"/>
      <sheetName val="15may"/>
      <sheetName val="pol12abr11"/>
      <sheetName val="24abr"/>
      <sheetName val="22may"/>
      <sheetName val="7may"/>
      <sheetName val="18may"/>
      <sheetName val="pol21abr11"/>
      <sheetName val="5"/>
      <sheetName val="pol27may11"/>
      <sheetName val="pol30abr11"/>
      <sheetName val="13may"/>
      <sheetName val="pol14may11"/>
      <sheetName val="1"/>
      <sheetName val="pol10abr11"/>
      <sheetName val="30abr"/>
      <sheetName val="pol23abr11"/>
      <sheetName val="pol8abr11"/>
      <sheetName val="10"/>
      <sheetName val="3"/>
      <sheetName val="16may"/>
      <sheetName val="10may"/>
      <sheetName val="pol25abr11"/>
      <sheetName val="31may"/>
      <sheetName val="pol23may11"/>
      <sheetName val="8"/>
      <sheetName val="2may"/>
      <sheetName val="22abr"/>
      <sheetName val="30may"/>
      <sheetName val="INGRESOS "/>
      <sheetName val="13jun"/>
      <sheetName val="pol12jun11"/>
      <sheetName val="12jun"/>
      <sheetName val="pol11jun11"/>
      <sheetName val="11jun"/>
      <sheetName val="pol10jun11"/>
      <sheetName val="10jun"/>
      <sheetName val="pol9jun11"/>
      <sheetName val="9jun"/>
      <sheetName val="pol8jun11"/>
      <sheetName val="jun8"/>
      <sheetName val="pol7jun11"/>
      <sheetName val="jun7"/>
      <sheetName val="pol6jun"/>
      <sheetName val="6jun"/>
      <sheetName val="pol5jun11"/>
      <sheetName val="jun5"/>
      <sheetName val="pol4jun11"/>
      <sheetName val="jun4"/>
      <sheetName val="pol3jun11"/>
      <sheetName val="jun3"/>
      <sheetName val="pol2jun11"/>
      <sheetName val="2jun"/>
      <sheetName val="pol1jun11"/>
      <sheetName val="1jun"/>
      <sheetName val="20abr"/>
      <sheetName val="pol24abr11"/>
      <sheetName val="8may"/>
      <sheetName val="19MY"/>
      <sheetName val="20MAY"/>
      <sheetName val="12abr"/>
      <sheetName val="17may"/>
      <sheetName val="pol10may11"/>
      <sheetName val="pol16may11"/>
      <sheetName val="POL19MAY11"/>
      <sheetName val="pol9may11"/>
      <sheetName val="pol11abr11"/>
      <sheetName val="pol12may11"/>
      <sheetName val="pol29may11"/>
      <sheetName val="pol13abr11"/>
      <sheetName val="13abr"/>
      <sheetName val="pol17abr11"/>
      <sheetName val="POL7ABR11"/>
      <sheetName val="pol9abr11"/>
      <sheetName val="pol31may11"/>
      <sheetName val="pol17may11"/>
      <sheetName val="27may"/>
      <sheetName val="pol18abr11"/>
      <sheetName val="4"/>
      <sheetName val="pol14abr11"/>
      <sheetName val="pol20abr11"/>
      <sheetName val="pol30may11"/>
      <sheetName val="26may"/>
      <sheetName val="pol6may11"/>
      <sheetName val="25abr"/>
      <sheetName val="3may"/>
      <sheetName val="pol28abr11"/>
      <sheetName val="pol24may11"/>
      <sheetName val="4may"/>
      <sheetName val="pol6abr11"/>
      <sheetName val="14may"/>
      <sheetName val="pol5may11"/>
      <sheetName val="24may"/>
      <sheetName val="28may"/>
      <sheetName val="5may"/>
      <sheetName val="25may"/>
      <sheetName val="pol15abr11"/>
      <sheetName val="16abr"/>
      <sheetName val="pol22abr11"/>
      <sheetName val="pol22may11"/>
      <sheetName val="pol5abr11"/>
      <sheetName val="28ABR1"/>
      <sheetName val="19abr"/>
      <sheetName val="pol4abr11"/>
      <sheetName val="6may"/>
      <sheetName val="pol1abr11"/>
      <sheetName val="pol13may11"/>
      <sheetName val="17abr"/>
      <sheetName val="29ABR"/>
      <sheetName val="pol7may11"/>
      <sheetName val="27ABR"/>
      <sheetName val="6abr"/>
      <sheetName val="pol15may11"/>
      <sheetName val="pol21may11"/>
      <sheetName val="pol8may11"/>
      <sheetName val="18abr"/>
      <sheetName val="9may"/>
      <sheetName val="1may"/>
      <sheetName val="23abr"/>
      <sheetName val="12may"/>
      <sheetName val="pol3abr11"/>
      <sheetName val="pol19abr11"/>
      <sheetName val="pol27abr11"/>
      <sheetName val="POL20MAY11"/>
      <sheetName val="11"/>
      <sheetName val="POL26ABR11"/>
      <sheetName val="pol3may11"/>
      <sheetName val="pol4may11"/>
      <sheetName val="pol28may11"/>
      <sheetName val="pol2abr11"/>
      <sheetName val="21abr"/>
      <sheetName val="15abr"/>
      <sheetName val="2"/>
      <sheetName val="14abr"/>
      <sheetName val="29may"/>
      <sheetName val="21may"/>
      <sheetName val="pol1may11"/>
      <sheetName val="pol29abr11"/>
      <sheetName val="pol25may11"/>
      <sheetName val="pol11may11"/>
      <sheetName val="9"/>
      <sheetName val="26ABR"/>
      <sheetName val="11may"/>
      <sheetName val="23may"/>
      <sheetName val="pol18may11"/>
      <sheetName val="pol2may11"/>
      <sheetName val="pl16abr11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 t="str">
            <v>IMPTO. PREDIAL URBANO CORRIENT</v>
          </cell>
          <cell r="C1">
            <v>19952.849999999999</v>
          </cell>
        </row>
        <row r="2">
          <cell r="A2">
            <v>2</v>
          </cell>
          <cell r="B2" t="str">
            <v>IMPTO. PREDIAL RUSTICO CORRIEN</v>
          </cell>
          <cell r="C2">
            <v>6770.32</v>
          </cell>
        </row>
        <row r="3">
          <cell r="A3">
            <v>4</v>
          </cell>
          <cell r="B3" t="str">
            <v>RECARGOS *3%*</v>
          </cell>
          <cell r="C3">
            <v>4733.8</v>
          </cell>
        </row>
        <row r="4">
          <cell r="A4">
            <v>7</v>
          </cell>
          <cell r="B4" t="str">
            <v>IMPTO. PREDIAL URBANO REZAGO</v>
          </cell>
          <cell r="C4">
            <v>9469.1200000000008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5606.86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3811.24</v>
          </cell>
        </row>
        <row r="9">
          <cell r="A9">
            <v>104</v>
          </cell>
          <cell r="B9" t="str">
            <v>SOBRE DIVISION Y LOTIFICACION</v>
          </cell>
          <cell r="C9">
            <v>3466.67</v>
          </cell>
        </row>
        <row r="10">
          <cell r="A10">
            <v>203</v>
          </cell>
          <cell r="B10" t="str">
            <v>PANTEONES CIUDAD</v>
          </cell>
          <cell r="C10">
            <v>1538.6</v>
          </cell>
        </row>
        <row r="11">
          <cell r="A11">
            <v>210</v>
          </cell>
          <cell r="B11" t="str">
            <v>POR LIC. DE CONST. Y AMPLIACIO</v>
          </cell>
          <cell r="C11">
            <v>2932.58</v>
          </cell>
        </row>
        <row r="12">
          <cell r="A12">
            <v>211</v>
          </cell>
          <cell r="B12" t="str">
            <v>POR LIC DE REGULARIZACION DE C</v>
          </cell>
          <cell r="C12">
            <v>2185.4</v>
          </cell>
        </row>
        <row r="13">
          <cell r="A13">
            <v>213</v>
          </cell>
          <cell r="B13" t="str">
            <v>POR LIC DE DEMOLICION P O T DE</v>
          </cell>
          <cell r="C13">
            <v>140.28</v>
          </cell>
        </row>
        <row r="14">
          <cell r="A14">
            <v>214</v>
          </cell>
          <cell r="B14" t="str">
            <v>POR LIC DE RECONST. Y REMODELA</v>
          </cell>
          <cell r="C14">
            <v>187.8</v>
          </cell>
        </row>
        <row r="15">
          <cell r="A15">
            <v>217</v>
          </cell>
          <cell r="B15" t="str">
            <v>ANALISIS DE FAC PARA DIV LOT O</v>
          </cell>
          <cell r="C15">
            <v>461.18</v>
          </cell>
        </row>
        <row r="16">
          <cell r="A16">
            <v>221</v>
          </cell>
          <cell r="B16" t="str">
            <v>LIC USO SUELO ALIN N. OFIC COM</v>
          </cell>
          <cell r="C16">
            <v>1273.93</v>
          </cell>
        </row>
        <row r="17">
          <cell r="A17">
            <v>228</v>
          </cell>
          <cell r="B17" t="str">
            <v>POR PERM EVENT P/ VTA DE BEB A</v>
          </cell>
          <cell r="C17">
            <v>2700.57</v>
          </cell>
        </row>
        <row r="18">
          <cell r="A18">
            <v>229</v>
          </cell>
          <cell r="B18" t="str">
            <v>CONSTANCIAS DE VALOR FISCAL</v>
          </cell>
          <cell r="C18">
            <v>928</v>
          </cell>
        </row>
        <row r="19">
          <cell r="A19">
            <v>254</v>
          </cell>
          <cell r="B19" t="str">
            <v>POR CERTIF.TERMINO DE OBRA</v>
          </cell>
          <cell r="C19">
            <v>899.44</v>
          </cell>
        </row>
        <row r="20">
          <cell r="A20">
            <v>256</v>
          </cell>
          <cell r="B20" t="str">
            <v>POR ALINEAM. Nｰ USO HABIT</v>
          </cell>
          <cell r="C20">
            <v>6002.65</v>
          </cell>
        </row>
        <row r="21">
          <cell r="A21">
            <v>264</v>
          </cell>
          <cell r="B21" t="str">
            <v>DERECHOS REFRENDO ANUAL CONCES</v>
          </cell>
          <cell r="C21">
            <v>1143.1400000000001</v>
          </cell>
        </row>
        <row r="22">
          <cell r="A22">
            <v>267</v>
          </cell>
          <cell r="B22" t="str">
            <v>CONSTANCIA  DE VERIFICACION PR</v>
          </cell>
          <cell r="C22">
            <v>261.27999999999997</v>
          </cell>
        </row>
        <row r="23">
          <cell r="A23">
            <v>268</v>
          </cell>
          <cell r="B23" t="str">
            <v>CASA DE LA CULTURA</v>
          </cell>
          <cell r="C23">
            <v>7472.24</v>
          </cell>
        </row>
        <row r="24">
          <cell r="A24">
            <v>271</v>
          </cell>
          <cell r="B24" t="str">
            <v>PENSION EST. MUSEO DE MOMIAS</v>
          </cell>
          <cell r="C24">
            <v>367.5</v>
          </cell>
        </row>
        <row r="25">
          <cell r="A25">
            <v>272</v>
          </cell>
          <cell r="B25" t="str">
            <v>PENSION EST. EX ESTACION DEL F</v>
          </cell>
          <cell r="C25">
            <v>1050</v>
          </cell>
        </row>
        <row r="26">
          <cell r="A26">
            <v>273</v>
          </cell>
          <cell r="B26" t="str">
            <v>PENSION EST. JARDIN EMBAJADORA</v>
          </cell>
          <cell r="C26">
            <v>367.5</v>
          </cell>
        </row>
        <row r="27">
          <cell r="A27">
            <v>276</v>
          </cell>
          <cell r="B27" t="str">
            <v>CONSTANCIAS DIRECCION DE TRANS</v>
          </cell>
          <cell r="C27">
            <v>664.11</v>
          </cell>
        </row>
        <row r="28">
          <cell r="A28">
            <v>277</v>
          </cell>
          <cell r="B28" t="str">
            <v>SERVICIOS ACCESO A LA INFORMAC</v>
          </cell>
          <cell r="C28">
            <v>45.97</v>
          </cell>
        </row>
        <row r="29">
          <cell r="A29">
            <v>278</v>
          </cell>
          <cell r="B29" t="str">
            <v>CONSTANCIAS QUE EXPIDAN LAS DE</v>
          </cell>
          <cell r="C29">
            <v>295.16000000000003</v>
          </cell>
        </row>
        <row r="30">
          <cell r="A30">
            <v>280</v>
          </cell>
          <cell r="B30" t="str">
            <v>SERVICIOS CONTROL CANINO</v>
          </cell>
          <cell r="C30">
            <v>882</v>
          </cell>
        </row>
        <row r="31">
          <cell r="A31">
            <v>289</v>
          </cell>
          <cell r="B31" t="str">
            <v>CONFORMIDAD PARA QUEMA DE FUEG</v>
          </cell>
          <cell r="C31">
            <v>111.29</v>
          </cell>
        </row>
        <row r="32">
          <cell r="A32">
            <v>290</v>
          </cell>
          <cell r="B32" t="str">
            <v>DICTAMEN DE SEGURIDAD P SEDENA</v>
          </cell>
          <cell r="C32">
            <v>146.37</v>
          </cell>
        </row>
        <row r="33">
          <cell r="A33">
            <v>293</v>
          </cell>
          <cell r="B33" t="str">
            <v>SERVICIOS EXTRAORDINARIOS</v>
          </cell>
          <cell r="C33">
            <v>285.48</v>
          </cell>
        </row>
        <row r="34">
          <cell r="A34">
            <v>295</v>
          </cell>
          <cell r="B34" t="str">
            <v>CONSTANCIA DE UBICACION DE PRE</v>
          </cell>
          <cell r="C34">
            <v>74.22</v>
          </cell>
        </row>
        <row r="35">
          <cell r="A35">
            <v>411</v>
          </cell>
          <cell r="B35" t="str">
            <v>MERCADO HIDALGO</v>
          </cell>
          <cell r="C35">
            <v>344</v>
          </cell>
        </row>
        <row r="36">
          <cell r="A36">
            <v>412</v>
          </cell>
          <cell r="B36" t="str">
            <v>MERCADO EMBAJADORAS</v>
          </cell>
          <cell r="C36">
            <v>2794.77</v>
          </cell>
        </row>
        <row r="37">
          <cell r="A37">
            <v>421</v>
          </cell>
          <cell r="B37" t="str">
            <v>DECLARACIONES, FORMATOS Y AVIS</v>
          </cell>
          <cell r="C37">
            <v>112</v>
          </cell>
        </row>
        <row r="38">
          <cell r="A38">
            <v>426</v>
          </cell>
          <cell r="B38" t="str">
            <v>AREAS OCUP POR HOT, REST, BARE</v>
          </cell>
          <cell r="C38">
            <v>23915.86</v>
          </cell>
        </row>
        <row r="39">
          <cell r="A39">
            <v>428</v>
          </cell>
          <cell r="B39" t="str">
            <v>COMERCIANTES SEMIFIJOS</v>
          </cell>
          <cell r="C39">
            <v>10805.37</v>
          </cell>
        </row>
        <row r="40">
          <cell r="A40">
            <v>433</v>
          </cell>
          <cell r="B40" t="str">
            <v>SOBRANTES</v>
          </cell>
          <cell r="C40">
            <v>1.29</v>
          </cell>
        </row>
        <row r="41">
          <cell r="A41">
            <v>447</v>
          </cell>
          <cell r="B41" t="str">
            <v>LAS CALAS</v>
          </cell>
          <cell r="C41">
            <v>88</v>
          </cell>
        </row>
        <row r="42">
          <cell r="A42">
            <v>469</v>
          </cell>
          <cell r="B42" t="str">
            <v>CASETAS TELEFONICAS</v>
          </cell>
          <cell r="C42">
            <v>44100</v>
          </cell>
        </row>
        <row r="43">
          <cell r="A43">
            <v>470</v>
          </cell>
          <cell r="B43" t="str">
            <v>LOCALES ESTACION</v>
          </cell>
          <cell r="C43">
            <v>1228.5</v>
          </cell>
        </row>
        <row r="44">
          <cell r="A44">
            <v>477</v>
          </cell>
          <cell r="B44" t="str">
            <v>PADRON DIRECTOR RESPONSABLE DE</v>
          </cell>
          <cell r="C44">
            <v>1252</v>
          </cell>
        </row>
        <row r="45">
          <cell r="A45">
            <v>481</v>
          </cell>
          <cell r="B45" t="str">
            <v>REPARTO DE VOLANTES</v>
          </cell>
          <cell r="C45">
            <v>344</v>
          </cell>
        </row>
        <row r="46">
          <cell r="A46">
            <v>482</v>
          </cell>
          <cell r="B46" t="str">
            <v>CALLEJONEADAS</v>
          </cell>
          <cell r="C46">
            <v>300</v>
          </cell>
        </row>
        <row r="47">
          <cell r="A47">
            <v>484</v>
          </cell>
          <cell r="B47" t="str">
            <v>PERMISO PARA ESPECTﾁCULOS O CE</v>
          </cell>
          <cell r="C47">
            <v>2233</v>
          </cell>
        </row>
        <row r="48">
          <cell r="A48">
            <v>485</v>
          </cell>
          <cell r="B48" t="str">
            <v>SELLADO DE BOLETOS</v>
          </cell>
          <cell r="C48">
            <v>654</v>
          </cell>
        </row>
        <row r="49">
          <cell r="A49">
            <v>502</v>
          </cell>
          <cell r="B49" t="str">
            <v>RECARGOS OTROS IMPTOS Y DERECH</v>
          </cell>
          <cell r="C49">
            <v>8088.73</v>
          </cell>
        </row>
        <row r="50">
          <cell r="A50">
            <v>506</v>
          </cell>
          <cell r="B50" t="str">
            <v>INFRACCIONES DIRECCION DE FISC</v>
          </cell>
          <cell r="C50">
            <v>3969</v>
          </cell>
        </row>
        <row r="51">
          <cell r="A51">
            <v>507</v>
          </cell>
          <cell r="B51" t="str">
            <v>INF AL BANDO POLICIA Y BUEN GO</v>
          </cell>
          <cell r="C51">
            <v>3200</v>
          </cell>
        </row>
        <row r="52">
          <cell r="A52">
            <v>508</v>
          </cell>
          <cell r="B52" t="str">
            <v>INF LEY DE TRANSITO Y SU REGLA</v>
          </cell>
          <cell r="C52">
            <v>18192.5</v>
          </cell>
        </row>
        <row r="53">
          <cell r="A53">
            <v>509</v>
          </cell>
          <cell r="B53" t="str">
            <v>EXTEMP VERIFICACION AMB VEHICU</v>
          </cell>
          <cell r="C53">
            <v>819</v>
          </cell>
        </row>
        <row r="54">
          <cell r="A54">
            <v>510</v>
          </cell>
          <cell r="B54" t="str">
            <v>ADMTVAS NO FISCALES *FEDERALES</v>
          </cell>
          <cell r="C54">
            <v>5192.88</v>
          </cell>
        </row>
        <row r="55">
          <cell r="A55">
            <v>532</v>
          </cell>
          <cell r="B55" t="str">
            <v>FONDO INFRAEST SOCIAL MPAL.</v>
          </cell>
          <cell r="C55">
            <v>4879703</v>
          </cell>
        </row>
        <row r="56">
          <cell r="A56">
            <v>533</v>
          </cell>
          <cell r="B56" t="str">
            <v>FONDO PARA FORTALECIMIENTO MPA</v>
          </cell>
          <cell r="C56">
            <v>6048232</v>
          </cell>
        </row>
        <row r="57">
          <cell r="A57">
            <v>544</v>
          </cell>
          <cell r="B57" t="str">
            <v>INFRACCIONES AL REGLAMENTO DE</v>
          </cell>
          <cell r="C57">
            <v>1089.04</v>
          </cell>
        </row>
        <row r="58">
          <cell r="A58">
            <v>805</v>
          </cell>
          <cell r="B58" t="str">
            <v>CENTRO DE APRENDIZAJE DIGITAL</v>
          </cell>
          <cell r="C58">
            <v>750</v>
          </cell>
        </row>
        <row r="59">
          <cell r="A59">
            <v>888</v>
          </cell>
          <cell r="B59" t="str">
            <v>COBROS SIMAPAG</v>
          </cell>
          <cell r="C59">
            <v>2797</v>
          </cell>
        </row>
      </sheetData>
      <sheetData sheetId="3" refreshError="1"/>
      <sheetData sheetId="4" refreshError="1">
        <row r="1">
          <cell r="A1">
            <v>203</v>
          </cell>
          <cell r="B1" t="str">
            <v>PANTEONES CIUDAD</v>
          </cell>
          <cell r="C1">
            <v>1474.44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0.4</v>
          </cell>
        </row>
        <row r="4">
          <cell r="A4">
            <v>447</v>
          </cell>
          <cell r="B4" t="str">
            <v>LAS CALAS</v>
          </cell>
          <cell r="C4">
            <v>1160</v>
          </cell>
        </row>
        <row r="5">
          <cell r="A5">
            <v>507</v>
          </cell>
          <cell r="B5" t="str">
            <v>INF AL BANDO POLICIA Y BUEN GO</v>
          </cell>
          <cell r="C5">
            <v>3790</v>
          </cell>
        </row>
        <row r="6">
          <cell r="A6">
            <v>508</v>
          </cell>
          <cell r="B6" t="str">
            <v>INF LEY DE TRANSITO Y SU REGLA</v>
          </cell>
          <cell r="C6">
            <v>2705.5</v>
          </cell>
        </row>
      </sheetData>
      <sheetData sheetId="5" refreshError="1">
        <row r="1">
          <cell r="A1">
            <v>1</v>
          </cell>
          <cell r="B1" t="str">
            <v>IMPTO. PREDIAL URBANO CORRIENT</v>
          </cell>
          <cell r="C1">
            <v>10937.58</v>
          </cell>
        </row>
        <row r="2">
          <cell r="A2">
            <v>2</v>
          </cell>
          <cell r="B2" t="str">
            <v>IMPTO. PREDIAL RUSTICO CORRIEN</v>
          </cell>
          <cell r="C2">
            <v>2688.58</v>
          </cell>
        </row>
        <row r="3">
          <cell r="A3">
            <v>4</v>
          </cell>
          <cell r="B3" t="str">
            <v>RECARGOS *3%*</v>
          </cell>
          <cell r="C3">
            <v>2091.06</v>
          </cell>
        </row>
        <row r="4">
          <cell r="A4">
            <v>7</v>
          </cell>
          <cell r="B4" t="str">
            <v>IMPTO. PREDIAL URBANO REZAGO</v>
          </cell>
          <cell r="C4">
            <v>5764.7</v>
          </cell>
        </row>
        <row r="5">
          <cell r="A5">
            <v>8</v>
          </cell>
          <cell r="B5" t="str">
            <v>IMPTO. PREDIAL RUSTICO REZAGO</v>
          </cell>
          <cell r="C5">
            <v>360.85</v>
          </cell>
        </row>
        <row r="6">
          <cell r="A6">
            <v>13</v>
          </cell>
          <cell r="B6" t="str">
            <v>HONORARIOS DE COBRANZA</v>
          </cell>
          <cell r="C6">
            <v>770.92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1977.47</v>
          </cell>
        </row>
        <row r="9">
          <cell r="A9">
            <v>107</v>
          </cell>
          <cell r="B9" t="str">
            <v>VIDEO JUEGOS Y FUT-BOLITOS</v>
          </cell>
          <cell r="C9">
            <v>602</v>
          </cell>
        </row>
        <row r="10">
          <cell r="A10">
            <v>110</v>
          </cell>
          <cell r="B10" t="str">
            <v>ESPECTACULOS PUBLICOS ESPORADI</v>
          </cell>
          <cell r="C10">
            <v>3851.03</v>
          </cell>
        </row>
        <row r="11">
          <cell r="A11">
            <v>200</v>
          </cell>
          <cell r="B11" t="str">
            <v>RASTRO</v>
          </cell>
          <cell r="C11">
            <v>2189.29</v>
          </cell>
        </row>
        <row r="12">
          <cell r="A12">
            <v>202</v>
          </cell>
          <cell r="B12" t="str">
            <v>SEGURIDAD PUBLICA PERIODO MENS</v>
          </cell>
          <cell r="C12">
            <v>17144.560000000001</v>
          </cell>
        </row>
        <row r="13">
          <cell r="A13">
            <v>203</v>
          </cell>
          <cell r="B13" t="str">
            <v>PANTEONES CIUDAD</v>
          </cell>
          <cell r="C13">
            <v>2161.34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188</v>
          </cell>
        </row>
        <row r="16">
          <cell r="A16">
            <v>206</v>
          </cell>
          <cell r="B16" t="str">
            <v>ESTACIONAMIENTO MERCADO HIDALG</v>
          </cell>
          <cell r="C16">
            <v>1164</v>
          </cell>
        </row>
        <row r="17">
          <cell r="A17">
            <v>210</v>
          </cell>
          <cell r="B17" t="str">
            <v>POR LIC. DE CONST. Y AMPLIACIO</v>
          </cell>
          <cell r="C17">
            <v>2750.39</v>
          </cell>
        </row>
        <row r="18">
          <cell r="A18">
            <v>211</v>
          </cell>
          <cell r="B18" t="str">
            <v>POR LIC DE REGULARIZACION DE C</v>
          </cell>
          <cell r="C18">
            <v>1715.44</v>
          </cell>
        </row>
        <row r="19">
          <cell r="A19">
            <v>217</v>
          </cell>
          <cell r="B19" t="str">
            <v>ANALISIS DE FAC PARA DIV LOT O</v>
          </cell>
          <cell r="C19">
            <v>2305.9</v>
          </cell>
        </row>
        <row r="20">
          <cell r="A20">
            <v>221</v>
          </cell>
          <cell r="B20" t="str">
            <v>LIC USO SUELO ALIN N. OFIC COM</v>
          </cell>
          <cell r="C20">
            <v>735.48</v>
          </cell>
        </row>
        <row r="21">
          <cell r="A21">
            <v>229</v>
          </cell>
          <cell r="B21" t="str">
            <v>CONSTANCIAS DE VALOR FISCAL</v>
          </cell>
          <cell r="C21">
            <v>580</v>
          </cell>
        </row>
        <row r="22">
          <cell r="A22">
            <v>248</v>
          </cell>
          <cell r="B22" t="str">
            <v>ESTACIONAMIENTO EX. EST. FERRO</v>
          </cell>
          <cell r="C22">
            <v>996</v>
          </cell>
        </row>
        <row r="23">
          <cell r="A23">
            <v>253</v>
          </cell>
          <cell r="B23" t="str">
            <v>ESTACIONAMIENTO EMBAJADORAS  (</v>
          </cell>
          <cell r="C23">
            <v>1745</v>
          </cell>
        </row>
        <row r="24">
          <cell r="A24">
            <v>256</v>
          </cell>
          <cell r="B24" t="str">
            <v>POR ALINEAM. N° USO HABIT</v>
          </cell>
          <cell r="C24">
            <v>1157.7</v>
          </cell>
        </row>
        <row r="25">
          <cell r="A25">
            <v>266</v>
          </cell>
          <cell r="B25" t="str">
            <v>DICTAMEN DE FACTIBILIDAD PROTE</v>
          </cell>
          <cell r="C25">
            <v>1175.79</v>
          </cell>
        </row>
        <row r="26">
          <cell r="A26">
            <v>268</v>
          </cell>
          <cell r="B26" t="str">
            <v>CASA DE LA CULTURA</v>
          </cell>
          <cell r="C26">
            <v>1374.2</v>
          </cell>
        </row>
        <row r="27">
          <cell r="A27">
            <v>271</v>
          </cell>
          <cell r="B27" t="str">
            <v>PENSION EST. MUSEO DE MOMIAS</v>
          </cell>
          <cell r="C27">
            <v>1102.5</v>
          </cell>
        </row>
        <row r="28">
          <cell r="A28">
            <v>273</v>
          </cell>
          <cell r="B28" t="str">
            <v>PENSION EST. JARDIN EMBAJADORA</v>
          </cell>
          <cell r="C28">
            <v>2205</v>
          </cell>
        </row>
        <row r="29">
          <cell r="A29">
            <v>274</v>
          </cell>
          <cell r="B29" t="str">
            <v>EXTENSION DE HORARIO</v>
          </cell>
          <cell r="C29">
            <v>65081.79</v>
          </cell>
        </row>
        <row r="30">
          <cell r="A30">
            <v>275</v>
          </cell>
          <cell r="B30" t="str">
            <v>CONSTANCIAS DIRECCION DE ECOLO</v>
          </cell>
          <cell r="C30">
            <v>73.790000000000006</v>
          </cell>
        </row>
        <row r="31">
          <cell r="A31">
            <v>276</v>
          </cell>
          <cell r="B31" t="str">
            <v>CONSTANCIAS DIRECCION DE TRANS</v>
          </cell>
          <cell r="C31">
            <v>516.53</v>
          </cell>
        </row>
        <row r="32">
          <cell r="A32">
            <v>278</v>
          </cell>
          <cell r="B32" t="str">
            <v>CONSTANCIAS QUE EXPIDAN LAS DE</v>
          </cell>
          <cell r="C32">
            <v>295.16000000000003</v>
          </cell>
        </row>
        <row r="33">
          <cell r="A33">
            <v>280</v>
          </cell>
          <cell r="B33" t="str">
            <v>SERVICIOS CONTROL CANINO</v>
          </cell>
          <cell r="C33">
            <v>661.5</v>
          </cell>
        </row>
        <row r="34">
          <cell r="A34">
            <v>286</v>
          </cell>
          <cell r="B34" t="str">
            <v>PERMISO SUPLETORIO DE TRANSPOR</v>
          </cell>
          <cell r="C34">
            <v>3526.74</v>
          </cell>
        </row>
        <row r="35">
          <cell r="A35">
            <v>289</v>
          </cell>
          <cell r="B35" t="str">
            <v>CONFORMIDAD PARA QUEMA DE FUEG</v>
          </cell>
          <cell r="C35">
            <v>111.29</v>
          </cell>
        </row>
        <row r="36">
          <cell r="A36">
            <v>290</v>
          </cell>
          <cell r="B36" t="str">
            <v>DICTAMEN DE SEGURIDAD P SEDENA</v>
          </cell>
          <cell r="C36">
            <v>146.37</v>
          </cell>
        </row>
        <row r="37">
          <cell r="A37">
            <v>291</v>
          </cell>
          <cell r="B37" t="str">
            <v>DICTAMEN DE FACTIBILIDAD PARA</v>
          </cell>
          <cell r="C37">
            <v>326.60000000000002</v>
          </cell>
        </row>
        <row r="38">
          <cell r="A38">
            <v>293</v>
          </cell>
          <cell r="B38" t="str">
            <v>SERVICIOS EXTRAORDINARIOS</v>
          </cell>
          <cell r="C38">
            <v>285.48</v>
          </cell>
        </row>
        <row r="39">
          <cell r="A39">
            <v>400</v>
          </cell>
          <cell r="B39" t="str">
            <v>LOCALES PRESA DE LA OLLA</v>
          </cell>
          <cell r="C39">
            <v>596</v>
          </cell>
        </row>
        <row r="40">
          <cell r="A40">
            <v>403</v>
          </cell>
          <cell r="B40" t="str">
            <v>UNIDAD DEPORTIVA TORRES LANDA</v>
          </cell>
          <cell r="C40">
            <v>1129</v>
          </cell>
        </row>
        <row r="41">
          <cell r="A41">
            <v>405</v>
          </cell>
          <cell r="B41" t="str">
            <v>CENTRO DE CONVIVENCIA EL ENCIN</v>
          </cell>
          <cell r="C41">
            <v>1018</v>
          </cell>
        </row>
        <row r="42">
          <cell r="A42">
            <v>407</v>
          </cell>
          <cell r="B42" t="str">
            <v>MUSEO MOMIAS</v>
          </cell>
          <cell r="C42">
            <v>15739</v>
          </cell>
        </row>
        <row r="43">
          <cell r="A43">
            <v>408</v>
          </cell>
          <cell r="B43" t="str">
            <v>SALON CULTO A LA MUERTE</v>
          </cell>
          <cell r="C43">
            <v>990</v>
          </cell>
        </row>
        <row r="44">
          <cell r="A44">
            <v>410</v>
          </cell>
          <cell r="B44" t="str">
            <v>MONUMENTO AL PIPILA</v>
          </cell>
          <cell r="C44">
            <v>66</v>
          </cell>
        </row>
        <row r="45">
          <cell r="A45">
            <v>411</v>
          </cell>
          <cell r="B45" t="str">
            <v>MERCADO HIDALGO</v>
          </cell>
          <cell r="C45">
            <v>26870.74</v>
          </cell>
        </row>
        <row r="46">
          <cell r="A46">
            <v>412</v>
          </cell>
          <cell r="B46" t="str">
            <v>MERCADO EMBAJADORAS</v>
          </cell>
          <cell r="C46">
            <v>18074.060000000001</v>
          </cell>
        </row>
        <row r="47">
          <cell r="A47">
            <v>414</v>
          </cell>
          <cell r="B47" t="str">
            <v>OTROS PRODUCTOS</v>
          </cell>
          <cell r="C47">
            <v>224</v>
          </cell>
        </row>
        <row r="48">
          <cell r="A48">
            <v>426</v>
          </cell>
          <cell r="B48" t="str">
            <v>AREAS OCUP POR HOT, REST, BARE</v>
          </cell>
          <cell r="C48">
            <v>1686.94</v>
          </cell>
        </row>
        <row r="49">
          <cell r="A49">
            <v>428</v>
          </cell>
          <cell r="B49" t="str">
            <v>COMERCIANTES SEMIFIJOS</v>
          </cell>
          <cell r="C49">
            <v>25641.63</v>
          </cell>
        </row>
      </sheetData>
      <sheetData sheetId="6" refreshError="1">
        <row r="1">
          <cell r="A1">
            <v>203</v>
          </cell>
          <cell r="B1" t="str">
            <v>PANTEONES CIUDAD</v>
          </cell>
          <cell r="C1">
            <v>1798.4</v>
          </cell>
        </row>
        <row r="2">
          <cell r="A2">
            <v>204</v>
          </cell>
          <cell r="B2" t="str">
            <v>PANTEONES COMUNIDADES</v>
          </cell>
          <cell r="C2">
            <v>1325.36</v>
          </cell>
        </row>
        <row r="3">
          <cell r="A3">
            <v>433</v>
          </cell>
          <cell r="B3" t="str">
            <v>SOBRANTES</v>
          </cell>
          <cell r="C3">
            <v>0.64</v>
          </cell>
        </row>
        <row r="4">
          <cell r="A4">
            <v>447</v>
          </cell>
          <cell r="B4" t="str">
            <v>LAS CALAS</v>
          </cell>
          <cell r="C4">
            <v>480</v>
          </cell>
        </row>
        <row r="5">
          <cell r="A5">
            <v>507</v>
          </cell>
          <cell r="B5" t="str">
            <v>INF AL BANDO POLICIA Y BUEN GO</v>
          </cell>
          <cell r="C5">
            <v>3580</v>
          </cell>
        </row>
        <row r="6">
          <cell r="A6">
            <v>508</v>
          </cell>
          <cell r="B6" t="str">
            <v>INF LEY DE TRANSITO Y SU REGLA</v>
          </cell>
          <cell r="C6">
            <v>8772.6</v>
          </cell>
        </row>
      </sheetData>
      <sheetData sheetId="7" refreshError="1">
        <row r="1">
          <cell r="A1">
            <v>1</v>
          </cell>
          <cell r="B1" t="str">
            <v>IMPTO. PREDIAL URBANO CORRIENT</v>
          </cell>
          <cell r="C1">
            <v>28257.75</v>
          </cell>
        </row>
        <row r="2">
          <cell r="A2">
            <v>2</v>
          </cell>
          <cell r="B2" t="str">
            <v>IMPTO. PREDIAL RUSTICO CORRIEN</v>
          </cell>
          <cell r="C2">
            <v>5078.6099999999997</v>
          </cell>
        </row>
        <row r="3">
          <cell r="A3">
            <v>4</v>
          </cell>
          <cell r="B3" t="str">
            <v>RECARGOS *3%*</v>
          </cell>
          <cell r="C3">
            <v>8878.2199999999993</v>
          </cell>
        </row>
        <row r="4">
          <cell r="A4">
            <v>7</v>
          </cell>
          <cell r="B4" t="str">
            <v>IMPTO. PREDIAL URBANO REZAGO</v>
          </cell>
          <cell r="C4">
            <v>15833.34</v>
          </cell>
        </row>
        <row r="5">
          <cell r="A5">
            <v>8</v>
          </cell>
          <cell r="B5" t="str">
            <v>IMPTO. PREDIAL RUSTICO REZAGO</v>
          </cell>
          <cell r="C5">
            <v>1800</v>
          </cell>
        </row>
      </sheetData>
      <sheetData sheetId="8" refreshError="1"/>
      <sheetData sheetId="9" refreshError="1">
        <row r="1">
          <cell r="A1">
            <v>1</v>
          </cell>
          <cell r="B1" t="str">
            <v>IMPTO. PREDIAL URBANO CORRIENT</v>
          </cell>
          <cell r="C1">
            <v>24809.45</v>
          </cell>
        </row>
        <row r="2">
          <cell r="A2">
            <v>2</v>
          </cell>
          <cell r="B2" t="str">
            <v>IMPTO. PREDIAL RUSTICO CORRIEN</v>
          </cell>
          <cell r="C2">
            <v>2463.58</v>
          </cell>
        </row>
        <row r="3">
          <cell r="A3">
            <v>4</v>
          </cell>
          <cell r="B3" t="str">
            <v>RECARGOS *3%*</v>
          </cell>
          <cell r="C3">
            <v>9150.7800000000007</v>
          </cell>
        </row>
        <row r="4">
          <cell r="A4">
            <v>7</v>
          </cell>
          <cell r="B4" t="str">
            <v>IMPTO. PREDIAL URBANO REZAGO</v>
          </cell>
          <cell r="C4">
            <v>20264.849999999999</v>
          </cell>
        </row>
        <row r="5">
          <cell r="A5">
            <v>8</v>
          </cell>
          <cell r="B5" t="str">
            <v>IMPTO. PREDIAL RUSTICO REZAGO</v>
          </cell>
          <cell r="C5">
            <v>958.85</v>
          </cell>
        </row>
        <row r="6">
          <cell r="A6">
            <v>13</v>
          </cell>
          <cell r="B6" t="str">
            <v>HONORARIOS DE COBRANZA</v>
          </cell>
          <cell r="C6">
            <v>1775.43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10501.97</v>
          </cell>
        </row>
        <row r="9">
          <cell r="A9">
            <v>104</v>
          </cell>
          <cell r="B9" t="str">
            <v>SOBRE DIVISION Y LOTIFICACION</v>
          </cell>
          <cell r="C9">
            <v>6713.42</v>
          </cell>
        </row>
        <row r="10">
          <cell r="A10">
            <v>107</v>
          </cell>
          <cell r="B10" t="str">
            <v>VIDEO JUEGOS Y FUT-BOLITOS</v>
          </cell>
          <cell r="C10">
            <v>430</v>
          </cell>
        </row>
        <row r="11">
          <cell r="A11">
            <v>200</v>
          </cell>
          <cell r="B11" t="str">
            <v>RASTRO</v>
          </cell>
          <cell r="C11">
            <v>3790.39</v>
          </cell>
        </row>
        <row r="12">
          <cell r="A12">
            <v>203</v>
          </cell>
          <cell r="B12" t="str">
            <v>PANTEONES CIUDAD</v>
          </cell>
          <cell r="C12">
            <v>278.66000000000003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416</v>
          </cell>
        </row>
        <row r="15">
          <cell r="A15">
            <v>206</v>
          </cell>
          <cell r="B15" t="str">
            <v>ESTACIONAMIENTO MERCADO HIDALG</v>
          </cell>
          <cell r="C15">
            <v>1122</v>
          </cell>
        </row>
        <row r="16">
          <cell r="A16">
            <v>210</v>
          </cell>
          <cell r="B16" t="str">
            <v>POR LIC. DE CONST. Y AMPLIACIO</v>
          </cell>
          <cell r="C16">
            <v>3636.79</v>
          </cell>
        </row>
        <row r="17">
          <cell r="A17">
            <v>211</v>
          </cell>
          <cell r="B17" t="str">
            <v>POR LIC DE REGULARIZACION DE C</v>
          </cell>
          <cell r="C17">
            <v>1244.8</v>
          </cell>
        </row>
        <row r="18">
          <cell r="A18">
            <v>217</v>
          </cell>
          <cell r="B18" t="str">
            <v>ANALISIS DE FAC PARA DIV LOT O</v>
          </cell>
          <cell r="C18">
            <v>691.77</v>
          </cell>
        </row>
        <row r="19">
          <cell r="A19">
            <v>221</v>
          </cell>
          <cell r="B19" t="str">
            <v>LIC USO SUELO ALIN N. OFIC COM</v>
          </cell>
          <cell r="C19">
            <v>9772.64</v>
          </cell>
        </row>
        <row r="20">
          <cell r="A20">
            <v>229</v>
          </cell>
          <cell r="B20" t="str">
            <v>CONSTANCIAS DE VALOR FISCAL</v>
          </cell>
          <cell r="C20">
            <v>1972</v>
          </cell>
        </row>
        <row r="21">
          <cell r="A21">
            <v>248</v>
          </cell>
          <cell r="B21" t="str">
            <v>ESTACIONAMIENTO EX. EST. FERRO</v>
          </cell>
          <cell r="C21">
            <v>2145</v>
          </cell>
        </row>
        <row r="22">
          <cell r="A22">
            <v>249</v>
          </cell>
          <cell r="B22" t="str">
            <v>REGUL. PROR.LIC.CONT.75% DER.</v>
          </cell>
          <cell r="C22">
            <v>3932.32</v>
          </cell>
        </row>
        <row r="23">
          <cell r="A23">
            <v>253</v>
          </cell>
          <cell r="B23" t="str">
            <v>ESTACIONAMIENTO EMBAJADORAS  (</v>
          </cell>
          <cell r="C23">
            <v>2291</v>
          </cell>
        </row>
        <row r="24">
          <cell r="A24">
            <v>254</v>
          </cell>
          <cell r="B24" t="str">
            <v>POR CERTIF.TERMINO DE OBRA</v>
          </cell>
          <cell r="C24">
            <v>2248.6</v>
          </cell>
        </row>
        <row r="25">
          <cell r="A25">
            <v>256</v>
          </cell>
          <cell r="B25" t="str">
            <v>POR ALINEAM. N° USO HABIT</v>
          </cell>
          <cell r="C25">
            <v>26459.09</v>
          </cell>
        </row>
        <row r="26">
          <cell r="A26">
            <v>266</v>
          </cell>
          <cell r="B26" t="str">
            <v>DICTAMEN DE FACTIBILIDAD PROTE</v>
          </cell>
          <cell r="C26">
            <v>1959.65</v>
          </cell>
        </row>
        <row r="27">
          <cell r="A27">
            <v>267</v>
          </cell>
          <cell r="B27" t="str">
            <v>CONSTANCIA  DE VERIFICACION PR</v>
          </cell>
          <cell r="C27">
            <v>130.63999999999999</v>
          </cell>
        </row>
        <row r="28">
          <cell r="A28">
            <v>269</v>
          </cell>
          <cell r="B28" t="str">
            <v>PADRON DE CONTRATISTAS</v>
          </cell>
          <cell r="C28">
            <v>1482</v>
          </cell>
        </row>
        <row r="29">
          <cell r="A29">
            <v>274</v>
          </cell>
          <cell r="B29" t="str">
            <v>EXTENSION DE HORARIO</v>
          </cell>
          <cell r="C29">
            <v>12963.92</v>
          </cell>
        </row>
        <row r="30">
          <cell r="A30">
            <v>275</v>
          </cell>
          <cell r="B30" t="str">
            <v>CONSTANCIAS DIRECCION DE ECOLO</v>
          </cell>
          <cell r="C30">
            <v>147.58000000000001</v>
          </cell>
        </row>
        <row r="31">
          <cell r="A31">
            <v>276</v>
          </cell>
          <cell r="B31" t="str">
            <v>CONSTANCIAS DIRECCION DE TRANS</v>
          </cell>
          <cell r="C31">
            <v>1180.6400000000001</v>
          </cell>
        </row>
        <row r="32">
          <cell r="A32">
            <v>278</v>
          </cell>
          <cell r="B32" t="str">
            <v>CONSTANCIAS QUE EXPIDAN LAS DE</v>
          </cell>
          <cell r="C32">
            <v>664.11</v>
          </cell>
        </row>
        <row r="33">
          <cell r="A33">
            <v>281</v>
          </cell>
          <cell r="B33" t="str">
            <v>VIGILANCIA POR EVENTO</v>
          </cell>
          <cell r="C33">
            <v>8564.4</v>
          </cell>
        </row>
        <row r="34">
          <cell r="A34">
            <v>282</v>
          </cell>
          <cell r="B34" t="str">
            <v>PERMISO EXTRAORDINARIO</v>
          </cell>
          <cell r="C34">
            <v>2584.0100000000002</v>
          </cell>
        </row>
        <row r="35">
          <cell r="A35">
            <v>288</v>
          </cell>
          <cell r="B35" t="str">
            <v>ANALISIS DE RIESGOS</v>
          </cell>
          <cell r="C35">
            <v>915.72</v>
          </cell>
        </row>
        <row r="36">
          <cell r="A36">
            <v>289</v>
          </cell>
          <cell r="B36" t="str">
            <v>CONFORMIDAD PARA QUEMA DE FUEG</v>
          </cell>
          <cell r="C36">
            <v>111.29</v>
          </cell>
        </row>
        <row r="37">
          <cell r="A37">
            <v>290</v>
          </cell>
          <cell r="B37" t="str">
            <v>DICTAMEN DE SEGURIDAD P SEDENA</v>
          </cell>
          <cell r="C37">
            <v>146.37</v>
          </cell>
        </row>
        <row r="38">
          <cell r="A38">
            <v>291</v>
          </cell>
          <cell r="B38" t="str">
            <v>DICTAMEN DE FACTIBILIDAD PARA</v>
          </cell>
          <cell r="C38">
            <v>653.20000000000005</v>
          </cell>
        </row>
        <row r="39">
          <cell r="A39">
            <v>293</v>
          </cell>
          <cell r="B39" t="str">
            <v>SERVICIOS EXTRAORDINARIOS</v>
          </cell>
          <cell r="C39">
            <v>285.48</v>
          </cell>
        </row>
        <row r="40">
          <cell r="A40">
            <v>295</v>
          </cell>
          <cell r="B40" t="str">
            <v>CONSTANCIA DE UBICACION DE PRE</v>
          </cell>
          <cell r="C40">
            <v>148.44</v>
          </cell>
        </row>
        <row r="41">
          <cell r="A41">
            <v>403</v>
          </cell>
          <cell r="B41" t="str">
            <v>UNIDAD DEPORTIVA TORRES LANDA</v>
          </cell>
          <cell r="C41">
            <v>490</v>
          </cell>
        </row>
        <row r="42">
          <cell r="A42">
            <v>405</v>
          </cell>
          <cell r="B42" t="str">
            <v>CENTRO DE CONVIVENCIA EL ENCIN</v>
          </cell>
          <cell r="C42">
            <v>365</v>
          </cell>
        </row>
        <row r="43">
          <cell r="A43">
            <v>407</v>
          </cell>
          <cell r="B43" t="str">
            <v>MUSEO MOMIAS</v>
          </cell>
          <cell r="C43">
            <v>26296</v>
          </cell>
        </row>
        <row r="44">
          <cell r="A44">
            <v>408</v>
          </cell>
          <cell r="B44" t="str">
            <v>SALON CULTO A LA MUERTE</v>
          </cell>
          <cell r="C44">
            <v>870</v>
          </cell>
        </row>
        <row r="45">
          <cell r="A45">
            <v>410</v>
          </cell>
          <cell r="B45" t="str">
            <v>MONUMENTO AL PIPILA</v>
          </cell>
          <cell r="C45">
            <v>324</v>
          </cell>
        </row>
        <row r="46">
          <cell r="A46">
            <v>412</v>
          </cell>
          <cell r="B46" t="str">
            <v>MERCADO EMBAJADORAS</v>
          </cell>
          <cell r="C46">
            <v>3293.9</v>
          </cell>
        </row>
        <row r="47">
          <cell r="A47">
            <v>426</v>
          </cell>
          <cell r="B47" t="str">
            <v>AREAS OCUP POR HOT, REST, BARE</v>
          </cell>
          <cell r="C47">
            <v>18085.84</v>
          </cell>
        </row>
        <row r="48">
          <cell r="A48">
            <v>428</v>
          </cell>
          <cell r="B48" t="str">
            <v>COMERCIANTES SEMIFIJOS</v>
          </cell>
          <cell r="C48">
            <v>5597.04</v>
          </cell>
        </row>
        <row r="49">
          <cell r="A49">
            <v>432</v>
          </cell>
          <cell r="B49" t="str">
            <v>LOCALES PANTEON</v>
          </cell>
          <cell r="C49">
            <v>596</v>
          </cell>
        </row>
        <row r="50">
          <cell r="A50">
            <v>433</v>
          </cell>
          <cell r="B50" t="str">
            <v>SOBRANTES</v>
          </cell>
          <cell r="C50">
            <v>304.3</v>
          </cell>
        </row>
        <row r="51">
          <cell r="A51">
            <v>437</v>
          </cell>
          <cell r="B51" t="str">
            <v>SANITARIOS MDO. EMBAJADORAS</v>
          </cell>
          <cell r="C51">
            <v>736</v>
          </cell>
        </row>
        <row r="52">
          <cell r="A52">
            <v>438</v>
          </cell>
          <cell r="B52" t="str">
            <v>SANITARIOS MDO. HIDALGO</v>
          </cell>
          <cell r="C52">
            <v>1483</v>
          </cell>
        </row>
        <row r="53">
          <cell r="A53">
            <v>439</v>
          </cell>
          <cell r="B53" t="str">
            <v>SANITARIOS JARDIN REFORMA</v>
          </cell>
          <cell r="C53">
            <v>612</v>
          </cell>
        </row>
        <row r="54">
          <cell r="A54">
            <v>443</v>
          </cell>
          <cell r="B54" t="str">
            <v>SANITARIOS FERROCARRIL</v>
          </cell>
          <cell r="C54">
            <v>1124</v>
          </cell>
        </row>
        <row r="55">
          <cell r="A55">
            <v>445</v>
          </cell>
          <cell r="B55" t="str">
            <v>SANITARIOS MUSEO MOMIAS</v>
          </cell>
          <cell r="C55">
            <v>284</v>
          </cell>
        </row>
        <row r="56">
          <cell r="A56">
            <v>447</v>
          </cell>
          <cell r="B56" t="str">
            <v>LAS CALAS</v>
          </cell>
          <cell r="C56">
            <v>256</v>
          </cell>
        </row>
        <row r="57">
          <cell r="A57">
            <v>454</v>
          </cell>
          <cell r="B57" t="str">
            <v>FIESTAS TRADICIONALES</v>
          </cell>
          <cell r="C57">
            <v>10819.5</v>
          </cell>
        </row>
        <row r="58">
          <cell r="A58">
            <v>477</v>
          </cell>
          <cell r="B58" t="str">
            <v>PADRON DIRECTOR RESPONSABLE DE</v>
          </cell>
          <cell r="C58">
            <v>2504</v>
          </cell>
        </row>
        <row r="59">
          <cell r="A59">
            <v>479</v>
          </cell>
          <cell r="B59" t="str">
            <v>COMERCIANTES AMBULANTES</v>
          </cell>
          <cell r="C59">
            <v>308</v>
          </cell>
        </row>
        <row r="60">
          <cell r="A60">
            <v>482</v>
          </cell>
          <cell r="B60" t="str">
            <v>CALLEJONEADAS</v>
          </cell>
          <cell r="C60">
            <v>600</v>
          </cell>
        </row>
        <row r="61">
          <cell r="A61">
            <v>483</v>
          </cell>
          <cell r="B61" t="str">
            <v>PROMOTOR TURISTICO</v>
          </cell>
          <cell r="C61">
            <v>8695</v>
          </cell>
        </row>
        <row r="62">
          <cell r="A62">
            <v>484</v>
          </cell>
          <cell r="B62" t="str">
            <v>PERMISO PARA ESPECTÁCULOS O CE</v>
          </cell>
          <cell r="C62">
            <v>2030</v>
          </cell>
        </row>
        <row r="63">
          <cell r="A63">
            <v>485</v>
          </cell>
          <cell r="B63" t="str">
            <v>SELLADO DE BOLETOS</v>
          </cell>
          <cell r="C63">
            <v>836</v>
          </cell>
        </row>
        <row r="64">
          <cell r="A64">
            <v>491</v>
          </cell>
          <cell r="B64" t="str">
            <v>ESTRUCTURAS, CONSTRUCCIONES O</v>
          </cell>
          <cell r="C64">
            <v>39</v>
          </cell>
        </row>
        <row r="65">
          <cell r="A65">
            <v>502</v>
          </cell>
          <cell r="B65" t="str">
            <v>RECARGOS OTROS IMPTOS Y DERECH</v>
          </cell>
          <cell r="C65">
            <v>5653.37</v>
          </cell>
        </row>
        <row r="66">
          <cell r="A66">
            <v>503</v>
          </cell>
          <cell r="B66" t="str">
            <v>AVISO EXTEMP TRASLACION DE DOM</v>
          </cell>
          <cell r="C66">
            <v>567.5</v>
          </cell>
        </row>
        <row r="67">
          <cell r="A67">
            <v>507</v>
          </cell>
          <cell r="B67" t="str">
            <v>INF AL BANDO POLICIA Y BUEN GO</v>
          </cell>
          <cell r="C67">
            <v>3750</v>
          </cell>
        </row>
        <row r="68">
          <cell r="A68">
            <v>508</v>
          </cell>
          <cell r="B68" t="str">
            <v>INF LEY DE TRANSITO Y SU REGLA</v>
          </cell>
          <cell r="C68">
            <v>17400.5</v>
          </cell>
        </row>
        <row r="69">
          <cell r="A69">
            <v>509</v>
          </cell>
          <cell r="B69" t="str">
            <v>EXTEMP VERIFICACION AMB VEHICU</v>
          </cell>
          <cell r="C69">
            <v>2463</v>
          </cell>
        </row>
        <row r="70">
          <cell r="A70">
            <v>805</v>
          </cell>
          <cell r="B70" t="str">
            <v>CENTRO DE APRENDIZAJE DIGITAL</v>
          </cell>
          <cell r="C70">
            <v>340</v>
          </cell>
        </row>
        <row r="71">
          <cell r="A71">
            <v>806</v>
          </cell>
          <cell r="B71" t="str">
            <v>EXCEDENTES PAGADOS</v>
          </cell>
          <cell r="C71">
            <v>2.34</v>
          </cell>
        </row>
        <row r="72">
          <cell r="A72">
            <v>888</v>
          </cell>
          <cell r="B72" t="str">
            <v>COBROS SIMAPAG</v>
          </cell>
          <cell r="C72">
            <v>211</v>
          </cell>
        </row>
      </sheetData>
      <sheetData sheetId="10" refreshError="1"/>
      <sheetData sheetId="11" refreshError="1"/>
      <sheetData sheetId="12" refreshError="1">
        <row r="1">
          <cell r="A1">
            <v>1</v>
          </cell>
          <cell r="B1" t="str">
            <v>IMPTO. PREDIAL URBANO CORRIENT</v>
          </cell>
          <cell r="C1">
            <v>11171.58</v>
          </cell>
        </row>
        <row r="2">
          <cell r="A2">
            <v>2</v>
          </cell>
          <cell r="B2" t="str">
            <v>IMPTO. PREDIAL RUSTICO CORRIEN</v>
          </cell>
          <cell r="C2">
            <v>3078.58</v>
          </cell>
        </row>
        <row r="3">
          <cell r="A3">
            <v>4</v>
          </cell>
          <cell r="B3" t="str">
            <v>RECARGOS *3%*</v>
          </cell>
          <cell r="C3">
            <v>4340.08</v>
          </cell>
        </row>
        <row r="4">
          <cell r="A4">
            <v>7</v>
          </cell>
          <cell r="B4" t="str">
            <v>IMPTO. PREDIAL URBANO REZAGO</v>
          </cell>
          <cell r="C4">
            <v>6090.5</v>
          </cell>
        </row>
        <row r="5">
          <cell r="A5">
            <v>13</v>
          </cell>
          <cell r="B5" t="str">
            <v>HONORARIOS DE COBRANZA</v>
          </cell>
          <cell r="C5">
            <v>1135.07</v>
          </cell>
        </row>
      </sheetData>
      <sheetData sheetId="13" refreshError="1"/>
      <sheetData sheetId="14" refreshError="1"/>
      <sheetData sheetId="15" refreshError="1"/>
      <sheetData sheetId="16" refreshError="1">
        <row r="1">
          <cell r="A1">
            <v>1</v>
          </cell>
          <cell r="B1" t="str">
            <v>IMPTO. PREDIAL URBANO CORRIENT</v>
          </cell>
          <cell r="C1">
            <v>1439.79</v>
          </cell>
        </row>
        <row r="2">
          <cell r="A2">
            <v>4</v>
          </cell>
          <cell r="B2" t="str">
            <v>RECARGOS *3%*</v>
          </cell>
          <cell r="C2">
            <v>49.94</v>
          </cell>
        </row>
        <row r="3">
          <cell r="A3">
            <v>13</v>
          </cell>
          <cell r="B3" t="str">
            <v>HONORARIOS DE COBRANZA</v>
          </cell>
          <cell r="C3">
            <v>1307.28</v>
          </cell>
        </row>
        <row r="4">
          <cell r="A4">
            <v>110</v>
          </cell>
          <cell r="B4" t="str">
            <v>ESPECTACULOS PUBLICOS ESPORADI</v>
          </cell>
          <cell r="C4">
            <v>1650</v>
          </cell>
        </row>
        <row r="5">
          <cell r="A5">
            <v>200</v>
          </cell>
          <cell r="B5" t="str">
            <v>RASTRO</v>
          </cell>
          <cell r="C5">
            <v>9953.1</v>
          </cell>
        </row>
        <row r="6">
          <cell r="A6">
            <v>203</v>
          </cell>
          <cell r="B6" t="str">
            <v>PANTEONES CIUDAD</v>
          </cell>
          <cell r="C6">
            <v>491.9</v>
          </cell>
        </row>
        <row r="7">
          <cell r="A7">
            <v>205</v>
          </cell>
          <cell r="B7" t="str">
            <v>ESTACIONAMIENTO MUSEO MOMIAS</v>
          </cell>
          <cell r="C7">
            <v>2685</v>
          </cell>
        </row>
        <row r="8">
          <cell r="A8">
            <v>206</v>
          </cell>
          <cell r="B8" t="str">
            <v>ESTACIONAMIENTO MERCADO HIDALG</v>
          </cell>
          <cell r="C8">
            <v>2095</v>
          </cell>
        </row>
        <row r="9">
          <cell r="A9">
            <v>207</v>
          </cell>
          <cell r="B9" t="str">
            <v>ESTAC.  MERCADO EMBAJADORAS</v>
          </cell>
          <cell r="C9">
            <v>1029</v>
          </cell>
        </row>
        <row r="10">
          <cell r="A10">
            <v>248</v>
          </cell>
          <cell r="B10" t="str">
            <v>ESTACIONAMIENTO EX. EST. FERRO</v>
          </cell>
          <cell r="C10">
            <v>4241</v>
          </cell>
        </row>
        <row r="11">
          <cell r="A11">
            <v>253</v>
          </cell>
          <cell r="B11" t="str">
            <v>ESTACIONAMIENTO EMBAJADORAS  (</v>
          </cell>
          <cell r="C11">
            <v>4521</v>
          </cell>
        </row>
        <row r="12">
          <cell r="A12">
            <v>403</v>
          </cell>
          <cell r="B12" t="str">
            <v>UNIDAD DEPORTIVA TORRES LANDA</v>
          </cell>
          <cell r="C12">
            <v>251</v>
          </cell>
        </row>
        <row r="13">
          <cell r="A13">
            <v>405</v>
          </cell>
          <cell r="B13" t="str">
            <v>CENTRO DE CONVIVENCIA EL ENCIN</v>
          </cell>
          <cell r="C13">
            <v>1925</v>
          </cell>
        </row>
        <row r="14">
          <cell r="A14">
            <v>407</v>
          </cell>
          <cell r="B14" t="str">
            <v>MUSEO MOMIAS</v>
          </cell>
          <cell r="C14">
            <v>135486</v>
          </cell>
        </row>
        <row r="15">
          <cell r="A15">
            <v>408</v>
          </cell>
          <cell r="B15" t="str">
            <v>SALON CULTO A LA MUERTE</v>
          </cell>
          <cell r="C15">
            <v>5685</v>
          </cell>
        </row>
        <row r="16">
          <cell r="A16">
            <v>410</v>
          </cell>
          <cell r="B16" t="str">
            <v>MONUMENTO AL PIPILA</v>
          </cell>
          <cell r="C16">
            <v>1614</v>
          </cell>
        </row>
        <row r="17">
          <cell r="A17">
            <v>411</v>
          </cell>
          <cell r="B17" t="str">
            <v>MERCADO HIDALGO</v>
          </cell>
          <cell r="C17">
            <v>206</v>
          </cell>
        </row>
        <row r="18">
          <cell r="A18">
            <v>414</v>
          </cell>
          <cell r="B18" t="str">
            <v>OTROS PRODUCTOS</v>
          </cell>
          <cell r="C18">
            <v>96</v>
          </cell>
        </row>
        <row r="19">
          <cell r="A19">
            <v>418</v>
          </cell>
          <cell r="B19" t="str">
            <v>RENDIMIENTOS E INVERSIONES</v>
          </cell>
          <cell r="C19">
            <v>127724.71</v>
          </cell>
        </row>
        <row r="20">
          <cell r="A20">
            <v>419</v>
          </cell>
          <cell r="B20" t="str">
            <v>REND E INVERSIONES RAMO 33</v>
          </cell>
          <cell r="C20">
            <v>64131.89</v>
          </cell>
        </row>
        <row r="21">
          <cell r="A21">
            <v>420</v>
          </cell>
          <cell r="B21" t="str">
            <v>REND E INVER RAMO 33 PROG COMP</v>
          </cell>
          <cell r="C21">
            <v>61884.99</v>
          </cell>
        </row>
        <row r="22">
          <cell r="A22">
            <v>433</v>
          </cell>
          <cell r="B22" t="str">
            <v>SOBRANTES</v>
          </cell>
          <cell r="C22">
            <v>112.51</v>
          </cell>
        </row>
        <row r="23">
          <cell r="A23">
            <v>437</v>
          </cell>
          <cell r="B23" t="str">
            <v>SANITARIOS MDO. EMBAJADORAS</v>
          </cell>
          <cell r="C23">
            <v>2099</v>
          </cell>
        </row>
        <row r="24">
          <cell r="A24">
            <v>438</v>
          </cell>
          <cell r="B24" t="str">
            <v>SANITARIOS MDO. HIDALGO</v>
          </cell>
          <cell r="C24">
            <v>4625</v>
          </cell>
        </row>
        <row r="25">
          <cell r="A25">
            <v>439</v>
          </cell>
          <cell r="B25" t="str">
            <v>SANITARIOS JARDIN REFORMA</v>
          </cell>
          <cell r="C25">
            <v>1548</v>
          </cell>
        </row>
        <row r="26">
          <cell r="A26">
            <v>443</v>
          </cell>
          <cell r="B26" t="str">
            <v>SANITARIOS FERROCARRIL</v>
          </cell>
          <cell r="C26">
            <v>3132</v>
          </cell>
        </row>
        <row r="27">
          <cell r="A27">
            <v>445</v>
          </cell>
          <cell r="B27" t="str">
            <v>SANITARIOS MUSEO MOMIAS</v>
          </cell>
          <cell r="C27">
            <v>1660</v>
          </cell>
        </row>
        <row r="28">
          <cell r="A28">
            <v>447</v>
          </cell>
          <cell r="B28" t="str">
            <v>LAS CALAS</v>
          </cell>
          <cell r="C28">
            <v>656</v>
          </cell>
        </row>
        <row r="29">
          <cell r="A29">
            <v>462</v>
          </cell>
          <cell r="B29" t="str">
            <v>INTERESES REMANENTES  POR OBRA</v>
          </cell>
          <cell r="C29">
            <v>2481.91</v>
          </cell>
        </row>
        <row r="30">
          <cell r="A30">
            <v>467</v>
          </cell>
          <cell r="B30" t="str">
            <v>PRESTADORES DE SERVICIO</v>
          </cell>
          <cell r="C30">
            <v>1070.97</v>
          </cell>
        </row>
        <row r="31">
          <cell r="A31">
            <v>479</v>
          </cell>
          <cell r="B31" t="str">
            <v>COMERCIANTES AMBULANTES</v>
          </cell>
          <cell r="C31">
            <v>392</v>
          </cell>
        </row>
        <row r="32">
          <cell r="A32">
            <v>502</v>
          </cell>
          <cell r="B32" t="str">
            <v>RECARGOS OTROS IMPTOS Y DERECH</v>
          </cell>
          <cell r="C32">
            <v>12.36</v>
          </cell>
        </row>
        <row r="33">
          <cell r="A33">
            <v>507</v>
          </cell>
          <cell r="B33" t="str">
            <v>INF AL BANDO POLICIA Y BUEN GO</v>
          </cell>
          <cell r="C33">
            <v>4500</v>
          </cell>
        </row>
        <row r="34">
          <cell r="A34">
            <v>508</v>
          </cell>
          <cell r="B34" t="str">
            <v>INF LEY DE TRANSITO Y SU REGLA</v>
          </cell>
          <cell r="C34">
            <v>5100.5</v>
          </cell>
        </row>
        <row r="35">
          <cell r="A35">
            <v>510</v>
          </cell>
          <cell r="B35" t="str">
            <v>ADMTVAS NO FISCALES *FEDERALES</v>
          </cell>
          <cell r="C35">
            <v>83914.59</v>
          </cell>
        </row>
      </sheetData>
      <sheetData sheetId="17" refreshError="1"/>
      <sheetData sheetId="18" refreshError="1"/>
      <sheetData sheetId="19" refreshError="1">
        <row r="1">
          <cell r="A1">
            <v>428</v>
          </cell>
          <cell r="B1" t="str">
            <v>COMERCIANTES SEMIFIJOS</v>
          </cell>
          <cell r="C1">
            <v>300</v>
          </cell>
        </row>
        <row r="2">
          <cell r="A2">
            <v>447</v>
          </cell>
          <cell r="B2" t="str">
            <v>LAS CALAS</v>
          </cell>
          <cell r="C2">
            <v>824</v>
          </cell>
        </row>
        <row r="3">
          <cell r="A3">
            <v>463</v>
          </cell>
          <cell r="B3" t="str">
            <v>SALIDA DE GRUAS</v>
          </cell>
          <cell r="C3">
            <v>221</v>
          </cell>
        </row>
        <row r="4">
          <cell r="A4">
            <v>464</v>
          </cell>
          <cell r="B4" t="str">
            <v>ARRASTRE DE VEHICULOS INFRACCI</v>
          </cell>
          <cell r="C4">
            <v>56</v>
          </cell>
        </row>
        <row r="5">
          <cell r="A5">
            <v>507</v>
          </cell>
          <cell r="B5" t="str">
            <v>INF AL BANDO POLICIA Y BUEN GO</v>
          </cell>
          <cell r="C5">
            <v>4650</v>
          </cell>
        </row>
        <row r="6">
          <cell r="A6">
            <v>508</v>
          </cell>
          <cell r="B6" t="str">
            <v>INF LEY DE TRANSITO Y SU REGLA</v>
          </cell>
          <cell r="C6">
            <v>6835</v>
          </cell>
        </row>
      </sheetData>
      <sheetData sheetId="20" refreshError="1">
        <row r="1">
          <cell r="A1">
            <v>203</v>
          </cell>
          <cell r="B1" t="str">
            <v>PANTEONES CIUDAD</v>
          </cell>
          <cell r="C1">
            <v>1325.36</v>
          </cell>
        </row>
        <row r="2">
          <cell r="A2">
            <v>204</v>
          </cell>
          <cell r="B2" t="str">
            <v>PANTEONES COMUNIDADES</v>
          </cell>
          <cell r="C2">
            <v>557.32000000000005</v>
          </cell>
        </row>
        <row r="3">
          <cell r="A3">
            <v>433</v>
          </cell>
          <cell r="B3" t="str">
            <v>SOBRANTES</v>
          </cell>
          <cell r="C3">
            <v>0.82</v>
          </cell>
        </row>
        <row r="4">
          <cell r="A4">
            <v>447</v>
          </cell>
          <cell r="B4" t="str">
            <v>LAS CALAS</v>
          </cell>
          <cell r="C4">
            <v>344</v>
          </cell>
        </row>
        <row r="5">
          <cell r="A5">
            <v>507</v>
          </cell>
          <cell r="B5" t="str">
            <v>INF AL BANDO POLICIA Y BUEN GO</v>
          </cell>
          <cell r="C5">
            <v>10170</v>
          </cell>
        </row>
        <row r="6">
          <cell r="A6">
            <v>508</v>
          </cell>
          <cell r="B6" t="str">
            <v>INF LEY DE TRANSITO Y SU REGLA</v>
          </cell>
          <cell r="C6">
            <v>7123.5</v>
          </cell>
        </row>
      </sheetData>
      <sheetData sheetId="21" refreshError="1">
        <row r="1">
          <cell r="A1">
            <v>1</v>
          </cell>
          <cell r="B1" t="str">
            <v>IMPTO. PREDIAL URBANO CORRIENT</v>
          </cell>
          <cell r="C1">
            <v>2730.29</v>
          </cell>
        </row>
        <row r="2">
          <cell r="A2">
            <v>4</v>
          </cell>
          <cell r="B2" t="str">
            <v>RECARGOS *3%*</v>
          </cell>
          <cell r="C2">
            <v>653.4</v>
          </cell>
        </row>
        <row r="3">
          <cell r="A3">
            <v>7</v>
          </cell>
          <cell r="B3" t="str">
            <v>IMPTO. PREDIAL URBANO REZAGO</v>
          </cell>
          <cell r="C3">
            <v>1935</v>
          </cell>
        </row>
        <row r="4">
          <cell r="A4">
            <v>203</v>
          </cell>
          <cell r="B4" t="str">
            <v>PANTEONES CIUDAD</v>
          </cell>
          <cell r="C4">
            <v>1541.12</v>
          </cell>
        </row>
        <row r="5">
          <cell r="A5">
            <v>204</v>
          </cell>
          <cell r="B5" t="str">
            <v>PANTEONES COMUNIDADES</v>
          </cell>
          <cell r="C5">
            <v>278.66000000000003</v>
          </cell>
        </row>
        <row r="6">
          <cell r="A6">
            <v>433</v>
          </cell>
          <cell r="B6" t="str">
            <v>SOBRANTES</v>
          </cell>
          <cell r="C6">
            <v>0.03</v>
          </cell>
        </row>
        <row r="7">
          <cell r="A7">
            <v>447</v>
          </cell>
          <cell r="B7" t="str">
            <v>LAS CALAS</v>
          </cell>
          <cell r="C7">
            <v>232</v>
          </cell>
        </row>
        <row r="8">
          <cell r="A8">
            <v>507</v>
          </cell>
          <cell r="B8" t="str">
            <v>INF AL BANDO POLICIA Y BUEN GO</v>
          </cell>
          <cell r="C8">
            <v>3590</v>
          </cell>
        </row>
      </sheetData>
      <sheetData sheetId="22" refreshError="1">
        <row r="1">
          <cell r="A1">
            <v>1</v>
          </cell>
          <cell r="B1" t="str">
            <v>IMPTO. PREDIAL URBANO CORRIENT</v>
          </cell>
          <cell r="C1">
            <v>5021.16</v>
          </cell>
        </row>
        <row r="2">
          <cell r="A2">
            <v>2</v>
          </cell>
          <cell r="B2" t="str">
            <v>IMPTO. PREDIAL RUSTICO CORRIEN</v>
          </cell>
          <cell r="C2">
            <v>369</v>
          </cell>
        </row>
        <row r="3">
          <cell r="A3">
            <v>4</v>
          </cell>
          <cell r="B3" t="str">
            <v>RECARGOS *3%*</v>
          </cell>
          <cell r="C3">
            <v>1225.69</v>
          </cell>
        </row>
        <row r="4">
          <cell r="A4">
            <v>7</v>
          </cell>
          <cell r="B4" t="str">
            <v>IMPTO. PREDIAL URBANO REZAGO</v>
          </cell>
          <cell r="C4">
            <v>2732.5</v>
          </cell>
        </row>
        <row r="5">
          <cell r="A5">
            <v>8</v>
          </cell>
          <cell r="B5" t="str">
            <v>IMPTO. PREDIAL RUSTICO REZAGO</v>
          </cell>
          <cell r="C5">
            <v>369</v>
          </cell>
        </row>
        <row r="6">
          <cell r="A6">
            <v>13</v>
          </cell>
          <cell r="B6" t="str">
            <v>HONORARIOS DE COBRANZA</v>
          </cell>
          <cell r="C6">
            <v>1594.76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13818.01</v>
          </cell>
        </row>
        <row r="9">
          <cell r="A9">
            <v>106</v>
          </cell>
          <cell r="B9" t="str">
            <v>BILLARES Y BOLICHES</v>
          </cell>
          <cell r="C9">
            <v>774</v>
          </cell>
        </row>
        <row r="10">
          <cell r="A10">
            <v>200</v>
          </cell>
          <cell r="B10" t="str">
            <v>RASTRO</v>
          </cell>
          <cell r="C10">
            <v>3183.45</v>
          </cell>
        </row>
        <row r="11">
          <cell r="A11">
            <v>203</v>
          </cell>
          <cell r="B11" t="str">
            <v>PANTEONES CIUDAD</v>
          </cell>
          <cell r="C11">
            <v>835.98</v>
          </cell>
        </row>
        <row r="12">
          <cell r="A12">
            <v>205</v>
          </cell>
          <cell r="B12" t="str">
            <v>ESTACIONAMIENTO MUSEO MOMIAS</v>
          </cell>
          <cell r="C12">
            <v>282</v>
          </cell>
        </row>
        <row r="13">
          <cell r="A13">
            <v>206</v>
          </cell>
          <cell r="B13" t="str">
            <v>ESTACIONAMIENTO MERCADO HIDALG</v>
          </cell>
          <cell r="C13">
            <v>1160</v>
          </cell>
        </row>
        <row r="14">
          <cell r="A14">
            <v>214</v>
          </cell>
          <cell r="B14" t="str">
            <v>POR LIC DE RECONST. Y REMODELA</v>
          </cell>
          <cell r="C14">
            <v>138.05000000000001</v>
          </cell>
        </row>
        <row r="15">
          <cell r="A15">
            <v>221</v>
          </cell>
          <cell r="B15" t="str">
            <v>LIC USO SUELO ALIN N. OFIC COM</v>
          </cell>
          <cell r="C15">
            <v>2204.48</v>
          </cell>
        </row>
        <row r="16">
          <cell r="A16">
            <v>229</v>
          </cell>
          <cell r="B16" t="str">
            <v>CONSTANCIAS DE VALOR FISCAL</v>
          </cell>
          <cell r="C16">
            <v>1160.3699999999999</v>
          </cell>
        </row>
        <row r="17">
          <cell r="A17">
            <v>248</v>
          </cell>
          <cell r="B17" t="str">
            <v>ESTACIONAMIENTO EX. EST. FERRO</v>
          </cell>
          <cell r="C17">
            <v>1392</v>
          </cell>
        </row>
        <row r="18">
          <cell r="A18">
            <v>252</v>
          </cell>
          <cell r="B18" t="str">
            <v>RESOLUCION DE IMPACTO AMBIENTA</v>
          </cell>
          <cell r="C18">
            <v>214.11</v>
          </cell>
        </row>
        <row r="19">
          <cell r="A19">
            <v>253</v>
          </cell>
          <cell r="B19" t="str">
            <v>ESTACIONAMIENTO EMBAJADORAS  (</v>
          </cell>
          <cell r="C19">
            <v>1788</v>
          </cell>
        </row>
        <row r="20">
          <cell r="A20">
            <v>256</v>
          </cell>
          <cell r="B20" t="str">
            <v>POR ALINEAM. N° USO HABIT</v>
          </cell>
          <cell r="C20">
            <v>4847.71</v>
          </cell>
        </row>
        <row r="21">
          <cell r="A21">
            <v>273</v>
          </cell>
          <cell r="B21" t="str">
            <v>PENSION EST. JARDIN EMBAJADORA</v>
          </cell>
          <cell r="C21">
            <v>1365</v>
          </cell>
        </row>
        <row r="22">
          <cell r="A22">
            <v>274</v>
          </cell>
          <cell r="B22" t="str">
            <v>EXTENSION DE HORARIO</v>
          </cell>
          <cell r="C22">
            <v>34684.79</v>
          </cell>
        </row>
        <row r="23">
          <cell r="A23">
            <v>276</v>
          </cell>
          <cell r="B23" t="str">
            <v>CONSTANCIAS DIRECCION DE TRANS</v>
          </cell>
          <cell r="C23">
            <v>147.58000000000001</v>
          </cell>
        </row>
        <row r="24">
          <cell r="A24">
            <v>278</v>
          </cell>
          <cell r="B24" t="str">
            <v>CONSTANCIAS QUE EXPIDAN LAS DE</v>
          </cell>
          <cell r="C24">
            <v>368.95</v>
          </cell>
        </row>
        <row r="25">
          <cell r="A25">
            <v>281</v>
          </cell>
          <cell r="B25" t="str">
            <v>VIGILANCIA POR EVENTO</v>
          </cell>
          <cell r="C25">
            <v>14274</v>
          </cell>
        </row>
        <row r="26">
          <cell r="A26">
            <v>295</v>
          </cell>
          <cell r="B26" t="str">
            <v>CONSTANCIA DE UBICACION DE PRE</v>
          </cell>
          <cell r="C26">
            <v>74.22</v>
          </cell>
        </row>
        <row r="27">
          <cell r="A27">
            <v>403</v>
          </cell>
          <cell r="B27" t="str">
            <v>UNIDAD DEPORTIVA TORRES LANDA</v>
          </cell>
          <cell r="C27">
            <v>71</v>
          </cell>
        </row>
        <row r="28">
          <cell r="A28">
            <v>405</v>
          </cell>
          <cell r="B28" t="str">
            <v>CENTRO DE CONVIVENCIA EL ENCIN</v>
          </cell>
          <cell r="C28">
            <v>274</v>
          </cell>
        </row>
        <row r="29">
          <cell r="A29">
            <v>407</v>
          </cell>
          <cell r="B29" t="str">
            <v>MUSEO MOMIAS</v>
          </cell>
          <cell r="C29">
            <v>11404</v>
          </cell>
        </row>
        <row r="30">
          <cell r="A30">
            <v>408</v>
          </cell>
          <cell r="B30" t="str">
            <v>SALON CULTO A LA MUERTE</v>
          </cell>
          <cell r="C30">
            <v>120</v>
          </cell>
        </row>
        <row r="31">
          <cell r="A31">
            <v>410</v>
          </cell>
          <cell r="B31" t="str">
            <v>MONUMENTO AL PIPILA</v>
          </cell>
          <cell r="C31">
            <v>168</v>
          </cell>
        </row>
        <row r="32">
          <cell r="A32">
            <v>411</v>
          </cell>
          <cell r="B32" t="str">
            <v>MERCADO HIDALGO</v>
          </cell>
          <cell r="C32">
            <v>11940.31</v>
          </cell>
        </row>
        <row r="33">
          <cell r="A33">
            <v>412</v>
          </cell>
          <cell r="B33" t="str">
            <v>MERCADO EMBAJADORAS</v>
          </cell>
          <cell r="C33">
            <v>11727.51</v>
          </cell>
        </row>
        <row r="34">
          <cell r="A34">
            <v>414</v>
          </cell>
          <cell r="B34" t="str">
            <v>OTROS PRODUCTOS</v>
          </cell>
          <cell r="C34">
            <v>24667.200000000001</v>
          </cell>
        </row>
        <row r="35">
          <cell r="A35">
            <v>428</v>
          </cell>
          <cell r="B35" t="str">
            <v>COMERCIANTES SEMIFIJOS</v>
          </cell>
          <cell r="C35">
            <v>7380</v>
          </cell>
        </row>
        <row r="36">
          <cell r="A36">
            <v>431</v>
          </cell>
          <cell r="B36" t="str">
            <v>LOCALES MERCADO EMBAJADORAS</v>
          </cell>
          <cell r="C36">
            <v>881.98</v>
          </cell>
        </row>
        <row r="37">
          <cell r="A37">
            <v>433</v>
          </cell>
          <cell r="B37" t="str">
            <v>SOBRANTES</v>
          </cell>
          <cell r="C37">
            <v>13.88</v>
          </cell>
        </row>
        <row r="38">
          <cell r="A38">
            <v>436</v>
          </cell>
          <cell r="B38" t="str">
            <v>SANITARIOS PRESA DE LA OLLA</v>
          </cell>
          <cell r="C38">
            <v>4439</v>
          </cell>
        </row>
        <row r="39">
          <cell r="A39">
            <v>437</v>
          </cell>
          <cell r="B39" t="str">
            <v>SANITARIOS MDO. EMBAJADORAS</v>
          </cell>
          <cell r="C39">
            <v>1156</v>
          </cell>
        </row>
        <row r="40">
          <cell r="A40">
            <v>438</v>
          </cell>
          <cell r="B40" t="str">
            <v>SANITARIOS MDO. HIDALGO</v>
          </cell>
          <cell r="C40">
            <v>1964</v>
          </cell>
        </row>
        <row r="41">
          <cell r="A41">
            <v>439</v>
          </cell>
          <cell r="B41" t="str">
            <v>SANITARIOS JARDIN REFORMA</v>
          </cell>
          <cell r="C41">
            <v>680</v>
          </cell>
        </row>
        <row r="42">
          <cell r="A42">
            <v>443</v>
          </cell>
          <cell r="B42" t="str">
            <v>SANITARIOS FERROCARRIL</v>
          </cell>
          <cell r="C42">
            <v>848</v>
          </cell>
        </row>
        <row r="43">
          <cell r="A43">
            <v>445</v>
          </cell>
          <cell r="B43" t="str">
            <v>SANITARIOS MUSEO MOMIAS</v>
          </cell>
          <cell r="C43">
            <v>268</v>
          </cell>
        </row>
        <row r="44">
          <cell r="A44">
            <v>447</v>
          </cell>
          <cell r="B44" t="str">
            <v>LAS CALAS</v>
          </cell>
          <cell r="C44">
            <v>264</v>
          </cell>
        </row>
        <row r="45">
          <cell r="A45">
            <v>454</v>
          </cell>
          <cell r="B45" t="str">
            <v>FIESTAS TRADICIONALES</v>
          </cell>
          <cell r="C45">
            <v>1544</v>
          </cell>
        </row>
        <row r="46">
          <cell r="A46">
            <v>455</v>
          </cell>
          <cell r="B46" t="str">
            <v>INFRAESTRUCTURA TELEFONICA</v>
          </cell>
          <cell r="C46">
            <v>22932</v>
          </cell>
        </row>
        <row r="47">
          <cell r="A47">
            <v>457</v>
          </cell>
          <cell r="B47" t="str">
            <v>CASETAS DE  REVISTAS</v>
          </cell>
          <cell r="C47">
            <v>179</v>
          </cell>
        </row>
        <row r="48">
          <cell r="A48">
            <v>472</v>
          </cell>
          <cell r="B48" t="str">
            <v>MERCADO GAVIRA</v>
          </cell>
          <cell r="C48">
            <v>360</v>
          </cell>
        </row>
        <row r="49">
          <cell r="A49">
            <v>477</v>
          </cell>
          <cell r="B49" t="str">
            <v>PADRON DIRECTOR RESPONSABLE DE</v>
          </cell>
          <cell r="C49">
            <v>2504</v>
          </cell>
        </row>
        <row r="50">
          <cell r="A50">
            <v>479</v>
          </cell>
          <cell r="B50" t="str">
            <v>COMERCIANTES AMBULANTES</v>
          </cell>
          <cell r="C50">
            <v>322</v>
          </cell>
        </row>
        <row r="51">
          <cell r="A51">
            <v>484</v>
          </cell>
          <cell r="B51" t="str">
            <v>PERMISO PARA ESPECTÁCULOS O CE</v>
          </cell>
          <cell r="C51">
            <v>1015</v>
          </cell>
        </row>
        <row r="52">
          <cell r="A52">
            <v>485</v>
          </cell>
          <cell r="B52" t="str">
            <v>SELLADO DE BOLETOS</v>
          </cell>
          <cell r="C52">
            <v>218</v>
          </cell>
        </row>
        <row r="53">
          <cell r="A53">
            <v>491</v>
          </cell>
          <cell r="B53" t="str">
            <v>ESTRUCTURAS, CONSTRUCCIONES O</v>
          </cell>
          <cell r="C53">
            <v>78</v>
          </cell>
        </row>
        <row r="54">
          <cell r="A54">
            <v>502</v>
          </cell>
          <cell r="B54" t="str">
            <v>RECARGOS OTROS IMPTOS Y DERECH</v>
          </cell>
          <cell r="C54">
            <v>5370.84</v>
          </cell>
        </row>
        <row r="55">
          <cell r="A55">
            <v>506</v>
          </cell>
          <cell r="B55" t="str">
            <v>INFRACCIONES DIRECCION DE FISC</v>
          </cell>
          <cell r="C55">
            <v>567</v>
          </cell>
        </row>
        <row r="56">
          <cell r="A56">
            <v>507</v>
          </cell>
          <cell r="B56" t="str">
            <v>INF AL BANDO POLICIA Y BUEN GO</v>
          </cell>
          <cell r="C56">
            <v>300</v>
          </cell>
        </row>
        <row r="57">
          <cell r="A57">
            <v>508</v>
          </cell>
          <cell r="B57" t="str">
            <v>INF LEY DE TRANSITO Y SU REGLA</v>
          </cell>
          <cell r="C57">
            <v>6121</v>
          </cell>
        </row>
        <row r="58">
          <cell r="A58">
            <v>509</v>
          </cell>
          <cell r="B58" t="str">
            <v>EXTEMP VERIFICACION AMB VEHICU</v>
          </cell>
          <cell r="C58">
            <v>273</v>
          </cell>
        </row>
        <row r="59">
          <cell r="A59">
            <v>526</v>
          </cell>
          <cell r="B59" t="str">
            <v>RESPUESTA DE AYUNTAMIENTO</v>
          </cell>
          <cell r="C59">
            <v>596</v>
          </cell>
        </row>
        <row r="60">
          <cell r="A60">
            <v>600</v>
          </cell>
          <cell r="B60" t="str">
            <v>FONDO GENERAL</v>
          </cell>
          <cell r="C60">
            <v>4137937.44</v>
          </cell>
        </row>
        <row r="61">
          <cell r="A61">
            <v>887</v>
          </cell>
          <cell r="B61" t="str">
            <v>DEVOLUCIONES S/RECAUDACION</v>
          </cell>
          <cell r="C61">
            <v>2126.86</v>
          </cell>
        </row>
      </sheetData>
      <sheetData sheetId="23" refreshError="1"/>
      <sheetData sheetId="24" refreshError="1">
        <row r="1">
          <cell r="A1">
            <v>203</v>
          </cell>
          <cell r="B1" t="str">
            <v>PANTEONES CIUDAD</v>
          </cell>
          <cell r="C1">
            <v>1604.02</v>
          </cell>
        </row>
        <row r="2">
          <cell r="A2">
            <v>433</v>
          </cell>
          <cell r="B2" t="str">
            <v>SOBRANTES</v>
          </cell>
          <cell r="C2">
            <v>0.88</v>
          </cell>
        </row>
        <row r="3">
          <cell r="A3">
            <v>447</v>
          </cell>
          <cell r="B3" t="str">
            <v>LAS CALAS</v>
          </cell>
          <cell r="C3">
            <v>480</v>
          </cell>
        </row>
        <row r="4">
          <cell r="A4">
            <v>507</v>
          </cell>
          <cell r="B4" t="str">
            <v>INF AL BANDO POLICIA Y BUEN GO</v>
          </cell>
          <cell r="C4">
            <v>1000</v>
          </cell>
        </row>
        <row r="5">
          <cell r="A5">
            <v>508</v>
          </cell>
          <cell r="B5" t="str">
            <v>INF LEY DE TRANSITO Y SU REGLA</v>
          </cell>
          <cell r="C5">
            <v>8780.1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5792.55</v>
          </cell>
        </row>
        <row r="8">
          <cell r="A8">
            <v>104</v>
          </cell>
          <cell r="B8" t="str">
            <v>SOBRE DIVISION Y LOTIFICACION</v>
          </cell>
          <cell r="C8">
            <v>777.69</v>
          </cell>
        </row>
        <row r="9">
          <cell r="A9">
            <v>112</v>
          </cell>
          <cell r="B9" t="str">
            <v>ESPECTACULOS PUBLICOS PERMANEN</v>
          </cell>
          <cell r="C9">
            <v>11647.9</v>
          </cell>
        </row>
        <row r="10">
          <cell r="A10">
            <v>200</v>
          </cell>
          <cell r="B10" t="str">
            <v>RASTRO</v>
          </cell>
          <cell r="C10">
            <v>4654.51</v>
          </cell>
        </row>
        <row r="11">
          <cell r="A11">
            <v>203</v>
          </cell>
          <cell r="B11" t="str">
            <v>PANTEONES CIUDAD</v>
          </cell>
          <cell r="C11">
            <v>1327.88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492</v>
          </cell>
        </row>
        <row r="14">
          <cell r="A14">
            <v>206</v>
          </cell>
          <cell r="B14" t="str">
            <v>ESTACIONAMIENTO MERCADO HIDALG</v>
          </cell>
          <cell r="C14">
            <v>2204</v>
          </cell>
        </row>
        <row r="15">
          <cell r="A15">
            <v>207</v>
          </cell>
          <cell r="B15" t="str">
            <v>ESTAC.  MERCADO EMBAJADORAS</v>
          </cell>
          <cell r="C15">
            <v>1190</v>
          </cell>
        </row>
        <row r="16">
          <cell r="A16">
            <v>210</v>
          </cell>
          <cell r="B16" t="str">
            <v>POR LIC. DE CONST. Y AMPLIACIO</v>
          </cell>
          <cell r="C16">
            <v>2231.08</v>
          </cell>
        </row>
        <row r="17">
          <cell r="A17">
            <v>211</v>
          </cell>
          <cell r="B17" t="str">
            <v>POR LIC DE REGULARIZACION DE C</v>
          </cell>
          <cell r="C17">
            <v>409.93</v>
          </cell>
        </row>
        <row r="18">
          <cell r="A18">
            <v>214</v>
          </cell>
          <cell r="B18" t="str">
            <v>POR LIC DE RECONST. Y REMODELA</v>
          </cell>
          <cell r="C18">
            <v>4433.74</v>
          </cell>
        </row>
        <row r="19">
          <cell r="A19">
            <v>217</v>
          </cell>
          <cell r="B19" t="str">
            <v>ANALISIS DE FAC PARA DIV LOT O</v>
          </cell>
          <cell r="C19">
            <v>1152.95</v>
          </cell>
        </row>
        <row r="20">
          <cell r="A20">
            <v>221</v>
          </cell>
          <cell r="B20" t="str">
            <v>LIC USO SUELO ALIN N. OFIC COM</v>
          </cell>
          <cell r="C20">
            <v>1391.52</v>
          </cell>
        </row>
        <row r="21">
          <cell r="A21">
            <v>226</v>
          </cell>
          <cell r="B21" t="str">
            <v>AVALUOS PRAC POR PERITOS FISCA</v>
          </cell>
          <cell r="C21">
            <v>1585</v>
          </cell>
        </row>
        <row r="22">
          <cell r="A22">
            <v>227</v>
          </cell>
          <cell r="B22" t="str">
            <v>AVALUOS PRACT POR TESORERIA</v>
          </cell>
          <cell r="C22">
            <v>607</v>
          </cell>
        </row>
        <row r="23">
          <cell r="A23">
            <v>229</v>
          </cell>
          <cell r="B23" t="str">
            <v>CONSTANCIAS DE VALOR FISCAL</v>
          </cell>
          <cell r="C23">
            <v>928</v>
          </cell>
        </row>
        <row r="24">
          <cell r="A24">
            <v>244</v>
          </cell>
          <cell r="B24" t="str">
            <v>EXP DE LIC O PERM P/ ESTAB DE</v>
          </cell>
          <cell r="C24">
            <v>16111.36</v>
          </cell>
        </row>
        <row r="25">
          <cell r="A25">
            <v>248</v>
          </cell>
          <cell r="B25" t="str">
            <v>ESTACIONAMIENTO EX. EST. FERRO</v>
          </cell>
          <cell r="C25">
            <v>3696</v>
          </cell>
        </row>
        <row r="26">
          <cell r="A26">
            <v>253</v>
          </cell>
          <cell r="B26" t="str">
            <v>ESTACIONAMIENTO EMBAJADORAS  (</v>
          </cell>
          <cell r="C26">
            <v>4131</v>
          </cell>
        </row>
        <row r="27">
          <cell r="A27">
            <v>256</v>
          </cell>
          <cell r="B27" t="str">
            <v>POR ALINEAM. N° USO HABIT</v>
          </cell>
          <cell r="C27">
            <v>7838.37</v>
          </cell>
        </row>
        <row r="28">
          <cell r="A28">
            <v>266</v>
          </cell>
          <cell r="B28" t="str">
            <v>DICTAMEN DE FACTIBILIDAD PROTE</v>
          </cell>
          <cell r="C28">
            <v>391.93</v>
          </cell>
        </row>
        <row r="29">
          <cell r="A29">
            <v>267</v>
          </cell>
          <cell r="B29" t="str">
            <v>CONSTANCIA  DE VERIFICACION PR</v>
          </cell>
          <cell r="C29">
            <v>130.63999999999999</v>
          </cell>
        </row>
        <row r="30">
          <cell r="A30">
            <v>269</v>
          </cell>
          <cell r="B30" t="str">
            <v>PADRON DE CONTRATISTAS</v>
          </cell>
          <cell r="C30">
            <v>705</v>
          </cell>
        </row>
        <row r="31">
          <cell r="A31">
            <v>274</v>
          </cell>
          <cell r="B31" t="str">
            <v>EXTENSION DE HORARIO</v>
          </cell>
          <cell r="C31">
            <v>2617.7199999999998</v>
          </cell>
        </row>
        <row r="32">
          <cell r="A32">
            <v>276</v>
          </cell>
          <cell r="B32" t="str">
            <v>CONSTANCIAS DIRECCION DE TRANS</v>
          </cell>
          <cell r="C32">
            <v>885.48</v>
          </cell>
        </row>
        <row r="33">
          <cell r="A33">
            <v>278</v>
          </cell>
          <cell r="B33" t="str">
            <v>CONSTANCIAS QUE EXPIDAN LAS DE</v>
          </cell>
          <cell r="C33">
            <v>664.11</v>
          </cell>
        </row>
        <row r="34">
          <cell r="A34">
            <v>295</v>
          </cell>
          <cell r="B34" t="str">
            <v>CONSTANCIA DE UBICACION DE PRE</v>
          </cell>
          <cell r="C34">
            <v>74.22</v>
          </cell>
        </row>
        <row r="35">
          <cell r="A35">
            <v>403</v>
          </cell>
          <cell r="B35" t="str">
            <v>UNIDAD DEPORTIVA TORRES LANDA</v>
          </cell>
          <cell r="C35">
            <v>690</v>
          </cell>
        </row>
        <row r="36">
          <cell r="A36">
            <v>405</v>
          </cell>
          <cell r="B36" t="str">
            <v>CENTRO DE CONVIVENCIA EL ENCIN</v>
          </cell>
          <cell r="C36">
            <v>1333</v>
          </cell>
        </row>
        <row r="37">
          <cell r="A37">
            <v>407</v>
          </cell>
          <cell r="B37" t="str">
            <v>MUSEO MOMIAS</v>
          </cell>
          <cell r="C37">
            <v>29557</v>
          </cell>
        </row>
        <row r="38">
          <cell r="A38">
            <v>408</v>
          </cell>
          <cell r="B38" t="str">
            <v>SALON CULTO A LA MUERTE</v>
          </cell>
          <cell r="C38">
            <v>345</v>
          </cell>
        </row>
        <row r="39">
          <cell r="A39">
            <v>410</v>
          </cell>
          <cell r="B39" t="str">
            <v>MONUMENTO AL PIPILA</v>
          </cell>
          <cell r="C39">
            <v>624</v>
          </cell>
        </row>
        <row r="40">
          <cell r="A40">
            <v>411</v>
          </cell>
          <cell r="B40" t="str">
            <v>MERCADO HIDALGO</v>
          </cell>
          <cell r="C40">
            <v>991.78</v>
          </cell>
        </row>
        <row r="41">
          <cell r="A41">
            <v>412</v>
          </cell>
          <cell r="B41" t="str">
            <v>MERCADO EMBAJADORAS</v>
          </cell>
          <cell r="C41">
            <v>4815.09</v>
          </cell>
        </row>
        <row r="42">
          <cell r="A42">
            <v>414</v>
          </cell>
          <cell r="B42" t="str">
            <v>OTROS PRODUCTOS</v>
          </cell>
          <cell r="C42">
            <v>455.7</v>
          </cell>
        </row>
        <row r="43">
          <cell r="A43">
            <v>418</v>
          </cell>
          <cell r="B43" t="str">
            <v>RENDIMIENTOS E INVERSIONES</v>
          </cell>
          <cell r="C43">
            <v>186878.86</v>
          </cell>
        </row>
        <row r="44">
          <cell r="A44">
            <v>419</v>
          </cell>
          <cell r="B44" t="str">
            <v>REND E INVERSIONES RAMO 33</v>
          </cell>
          <cell r="C44">
            <v>81051.91</v>
          </cell>
        </row>
        <row r="45">
          <cell r="A45">
            <v>420</v>
          </cell>
          <cell r="B45" t="str">
            <v>REND E INVER RAMO 33 PROG COMP</v>
          </cell>
          <cell r="C45">
            <v>60070.07</v>
          </cell>
        </row>
        <row r="46">
          <cell r="A46">
            <v>426</v>
          </cell>
          <cell r="B46" t="str">
            <v>AREAS OCUP POR HOT, REST, BARE</v>
          </cell>
          <cell r="C46">
            <v>11828.74</v>
          </cell>
        </row>
        <row r="47">
          <cell r="A47">
            <v>428</v>
          </cell>
          <cell r="B47" t="str">
            <v>COMERCIANTES SEMIFIJOS</v>
          </cell>
          <cell r="C47">
            <v>5702.83</v>
          </cell>
        </row>
        <row r="48">
          <cell r="A48">
            <v>433</v>
          </cell>
          <cell r="B48" t="str">
            <v>SOBRANTES</v>
          </cell>
          <cell r="C48">
            <v>21.41</v>
          </cell>
        </row>
        <row r="49">
          <cell r="A49">
            <v>437</v>
          </cell>
          <cell r="B49" t="str">
            <v>SANITARIOS MDO. EMBAJADORAS</v>
          </cell>
          <cell r="C49">
            <v>2042</v>
          </cell>
        </row>
        <row r="50">
          <cell r="A50">
            <v>438</v>
          </cell>
          <cell r="B50" t="str">
            <v>SANITARIOS MDO. HIDALGO</v>
          </cell>
          <cell r="C50">
            <v>3800</v>
          </cell>
        </row>
        <row r="51">
          <cell r="A51">
            <v>439</v>
          </cell>
          <cell r="B51" t="str">
            <v>SANITARIOS JARDIN REFORMA</v>
          </cell>
          <cell r="C51">
            <v>1224</v>
          </cell>
        </row>
        <row r="52">
          <cell r="A52">
            <v>443</v>
          </cell>
          <cell r="B52" t="str">
            <v>SANITARIOS FERROCARRIL</v>
          </cell>
          <cell r="C52">
            <v>1988</v>
          </cell>
        </row>
        <row r="53">
          <cell r="A53">
            <v>445</v>
          </cell>
          <cell r="B53" t="str">
            <v>SANITARIOS MUSEO MOMIAS</v>
          </cell>
          <cell r="C53">
            <v>640</v>
          </cell>
        </row>
        <row r="54">
          <cell r="A54">
            <v>447</v>
          </cell>
          <cell r="B54" t="str">
            <v>LAS CALAS</v>
          </cell>
          <cell r="C54">
            <v>80</v>
          </cell>
        </row>
        <row r="55">
          <cell r="A55">
            <v>462</v>
          </cell>
          <cell r="B55" t="str">
            <v>INTERESES REMANENTES  POR OBRA</v>
          </cell>
          <cell r="C55">
            <v>2491.15</v>
          </cell>
        </row>
        <row r="56">
          <cell r="A56">
            <v>467</v>
          </cell>
          <cell r="B56" t="str">
            <v>PRESTADORES DE SERVICIO</v>
          </cell>
          <cell r="C56">
            <v>3006.78</v>
          </cell>
        </row>
        <row r="57">
          <cell r="A57">
            <v>477</v>
          </cell>
          <cell r="B57" t="str">
            <v>PADRON DIRECTOR RESPONSABLE DE</v>
          </cell>
          <cell r="C57">
            <v>1252</v>
          </cell>
        </row>
        <row r="58">
          <cell r="A58">
            <v>479</v>
          </cell>
          <cell r="B58" t="str">
            <v>COMERCIANTES AMBULANTES</v>
          </cell>
          <cell r="C58">
            <v>2268</v>
          </cell>
        </row>
        <row r="59">
          <cell r="A59">
            <v>482</v>
          </cell>
          <cell r="B59" t="str">
            <v>CALLEJONEADAS</v>
          </cell>
          <cell r="C59">
            <v>300</v>
          </cell>
        </row>
        <row r="60">
          <cell r="A60">
            <v>484</v>
          </cell>
          <cell r="B60" t="str">
            <v>PERMISO PARA ESPECTÁCULOS O CE</v>
          </cell>
          <cell r="C60">
            <v>203</v>
          </cell>
        </row>
        <row r="61">
          <cell r="A61">
            <v>485</v>
          </cell>
          <cell r="B61" t="str">
            <v>SELLADO DE BOLETOS</v>
          </cell>
          <cell r="C61">
            <v>400</v>
          </cell>
        </row>
        <row r="62">
          <cell r="A62">
            <v>493</v>
          </cell>
          <cell r="B62" t="str">
            <v>RENOVACION PERMISO P/ USO VIA</v>
          </cell>
          <cell r="C62">
            <v>240</v>
          </cell>
        </row>
        <row r="63">
          <cell r="A63">
            <v>502</v>
          </cell>
          <cell r="B63" t="str">
            <v>RECARGOS OTROS IMPTOS Y DERECH</v>
          </cell>
          <cell r="C63">
            <v>4592.8500000000004</v>
          </cell>
        </row>
        <row r="64">
          <cell r="A64">
            <v>503</v>
          </cell>
          <cell r="B64" t="str">
            <v>AVISO EXTEMP TRASLACION DE DOM</v>
          </cell>
          <cell r="C64">
            <v>283.75</v>
          </cell>
        </row>
        <row r="65">
          <cell r="A65">
            <v>504</v>
          </cell>
          <cell r="B65" t="str">
            <v>AVISO EXTEMP TERM DE OBRA</v>
          </cell>
          <cell r="C65">
            <v>283.5</v>
          </cell>
        </row>
      </sheetData>
      <sheetData sheetId="25" refreshError="1"/>
      <sheetData sheetId="26" refreshError="1">
        <row r="1">
          <cell r="A1">
            <v>1</v>
          </cell>
          <cell r="B1" t="str">
            <v>IMPTO. PREDIAL URBANO CORRIENT</v>
          </cell>
          <cell r="C1">
            <v>10937.58</v>
          </cell>
        </row>
        <row r="2">
          <cell r="A2">
            <v>2</v>
          </cell>
          <cell r="B2" t="str">
            <v>IMPTO. PREDIAL RUSTICO CORRIEN</v>
          </cell>
          <cell r="C2">
            <v>2688.58</v>
          </cell>
        </row>
        <row r="3">
          <cell r="A3">
            <v>4</v>
          </cell>
          <cell r="B3" t="str">
            <v>RECARGOS *3%*</v>
          </cell>
          <cell r="C3">
            <v>2091.06</v>
          </cell>
        </row>
        <row r="4">
          <cell r="A4">
            <v>7</v>
          </cell>
          <cell r="B4" t="str">
            <v>IMPTO. PREDIAL URBANO REZAGO</v>
          </cell>
          <cell r="C4">
            <v>5764.7</v>
          </cell>
        </row>
        <row r="5">
          <cell r="A5">
            <v>8</v>
          </cell>
          <cell r="B5" t="str">
            <v>IMPTO. PREDIAL RUSTICO REZAGO</v>
          </cell>
          <cell r="C5">
            <v>360.85</v>
          </cell>
        </row>
        <row r="6">
          <cell r="A6">
            <v>13</v>
          </cell>
          <cell r="B6" t="str">
            <v>HONORARIOS DE COBRANZA</v>
          </cell>
          <cell r="C6">
            <v>770.92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1977.47</v>
          </cell>
        </row>
        <row r="9">
          <cell r="A9">
            <v>107</v>
          </cell>
          <cell r="B9" t="str">
            <v>VIDEO JUEGOS Y FUT-BOLITOS</v>
          </cell>
          <cell r="C9">
            <v>602</v>
          </cell>
        </row>
        <row r="10">
          <cell r="A10">
            <v>110</v>
          </cell>
          <cell r="B10" t="str">
            <v>ESPECTACULOS PUBLICOS ESPORADI</v>
          </cell>
          <cell r="C10">
            <v>3851.03</v>
          </cell>
        </row>
        <row r="11">
          <cell r="A11">
            <v>200</v>
          </cell>
          <cell r="B11" t="str">
            <v>RASTRO</v>
          </cell>
          <cell r="C11">
            <v>2189.29</v>
          </cell>
        </row>
        <row r="12">
          <cell r="A12">
            <v>202</v>
          </cell>
          <cell r="B12" t="str">
            <v>SEGURIDAD PUBLICA PERIODO MENS</v>
          </cell>
          <cell r="C12">
            <v>17144.560000000001</v>
          </cell>
        </row>
        <row r="13">
          <cell r="A13">
            <v>203</v>
          </cell>
          <cell r="B13" t="str">
            <v>PANTEONES CIUDAD</v>
          </cell>
          <cell r="C13">
            <v>2161.34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188</v>
          </cell>
        </row>
        <row r="16">
          <cell r="A16">
            <v>206</v>
          </cell>
          <cell r="B16" t="str">
            <v>ESTACIONAMIENTO MERCADO HIDALG</v>
          </cell>
          <cell r="C16">
            <v>1164</v>
          </cell>
        </row>
        <row r="17">
          <cell r="A17">
            <v>210</v>
          </cell>
          <cell r="B17" t="str">
            <v>POR LIC. DE CONST. Y AMPLIACIO</v>
          </cell>
          <cell r="C17">
            <v>2750.39</v>
          </cell>
        </row>
        <row r="18">
          <cell r="A18">
            <v>211</v>
          </cell>
          <cell r="B18" t="str">
            <v>POR LIC DE REGULARIZACION DE C</v>
          </cell>
          <cell r="C18">
            <v>1715.44</v>
          </cell>
        </row>
        <row r="19">
          <cell r="A19">
            <v>217</v>
          </cell>
          <cell r="B19" t="str">
            <v>ANALISIS DE FAC PARA DIV LOT O</v>
          </cell>
          <cell r="C19">
            <v>2305.9</v>
          </cell>
        </row>
        <row r="20">
          <cell r="A20">
            <v>221</v>
          </cell>
          <cell r="B20" t="str">
            <v>LIC USO SUELO ALIN N. OFIC COM</v>
          </cell>
          <cell r="C20">
            <v>735.48</v>
          </cell>
        </row>
        <row r="21">
          <cell r="A21">
            <v>229</v>
          </cell>
          <cell r="B21" t="str">
            <v>CONSTANCIAS DE VALOR FISCAL</v>
          </cell>
          <cell r="C21">
            <v>580</v>
          </cell>
        </row>
        <row r="22">
          <cell r="A22">
            <v>248</v>
          </cell>
          <cell r="B22" t="str">
            <v>ESTACIONAMIENTO EX. EST. FERRO</v>
          </cell>
          <cell r="C22">
            <v>996</v>
          </cell>
        </row>
        <row r="23">
          <cell r="A23">
            <v>253</v>
          </cell>
          <cell r="B23" t="str">
            <v>ESTACIONAMIENTO EMBAJADORAS  (</v>
          </cell>
          <cell r="C23">
            <v>1745</v>
          </cell>
        </row>
        <row r="24">
          <cell r="A24">
            <v>256</v>
          </cell>
          <cell r="B24" t="str">
            <v>POR ALINEAM. N° USO HABIT</v>
          </cell>
          <cell r="C24">
            <v>1157.7</v>
          </cell>
        </row>
        <row r="25">
          <cell r="A25">
            <v>266</v>
          </cell>
          <cell r="B25" t="str">
            <v>DICTAMEN DE FACTIBILIDAD PROTE</v>
          </cell>
          <cell r="C25">
            <v>1175.79</v>
          </cell>
        </row>
        <row r="26">
          <cell r="A26">
            <v>268</v>
          </cell>
          <cell r="B26" t="str">
            <v>CASA DE LA CULTURA</v>
          </cell>
          <cell r="C26">
            <v>1374.2</v>
          </cell>
        </row>
        <row r="27">
          <cell r="A27">
            <v>271</v>
          </cell>
          <cell r="B27" t="str">
            <v>PENSION EST. MUSEO DE MOMIAS</v>
          </cell>
          <cell r="C27">
            <v>1102.5</v>
          </cell>
        </row>
        <row r="28">
          <cell r="A28">
            <v>273</v>
          </cell>
          <cell r="B28" t="str">
            <v>PENSION EST. JARDIN EMBAJADORA</v>
          </cell>
          <cell r="C28">
            <v>2205</v>
          </cell>
        </row>
        <row r="29">
          <cell r="A29">
            <v>274</v>
          </cell>
          <cell r="B29" t="str">
            <v>EXTENSION DE HORARIO</v>
          </cell>
          <cell r="C29">
            <v>65081.79</v>
          </cell>
        </row>
        <row r="30">
          <cell r="A30">
            <v>275</v>
          </cell>
          <cell r="B30" t="str">
            <v>CONSTANCIAS DIRECCION DE ECOLO</v>
          </cell>
          <cell r="C30">
            <v>73.790000000000006</v>
          </cell>
        </row>
        <row r="31">
          <cell r="A31">
            <v>276</v>
          </cell>
          <cell r="B31" t="str">
            <v>CONSTANCIAS DIRECCION DE TRANS</v>
          </cell>
          <cell r="C31">
            <v>516.53</v>
          </cell>
        </row>
        <row r="32">
          <cell r="A32">
            <v>278</v>
          </cell>
          <cell r="B32" t="str">
            <v>CONSTANCIAS QUE EXPIDAN LAS DE</v>
          </cell>
          <cell r="C32">
            <v>295.16000000000003</v>
          </cell>
        </row>
        <row r="33">
          <cell r="A33">
            <v>280</v>
          </cell>
          <cell r="B33" t="str">
            <v>SERVICIOS CONTROL CANINO</v>
          </cell>
          <cell r="C33">
            <v>661.5</v>
          </cell>
        </row>
        <row r="34">
          <cell r="A34">
            <v>286</v>
          </cell>
          <cell r="B34" t="str">
            <v>PERMISO SUPLETORIO DE TRANSPOR</v>
          </cell>
          <cell r="C34">
            <v>3526.74</v>
          </cell>
        </row>
        <row r="35">
          <cell r="A35">
            <v>289</v>
          </cell>
          <cell r="B35" t="str">
            <v>CONFORMIDAD PARA QUEMA DE FUEG</v>
          </cell>
          <cell r="C35">
            <v>111.29</v>
          </cell>
        </row>
        <row r="36">
          <cell r="A36">
            <v>290</v>
          </cell>
          <cell r="B36" t="str">
            <v>DICTAMEN DE SEGURIDAD P SEDENA</v>
          </cell>
          <cell r="C36">
            <v>146.37</v>
          </cell>
        </row>
        <row r="37">
          <cell r="A37">
            <v>291</v>
          </cell>
          <cell r="B37" t="str">
            <v>DICTAMEN DE FACTIBILIDAD PARA</v>
          </cell>
          <cell r="C37">
            <v>326.60000000000002</v>
          </cell>
        </row>
        <row r="38">
          <cell r="A38">
            <v>293</v>
          </cell>
          <cell r="B38" t="str">
            <v>SERVICIOS EXTRAORDINARIOS</v>
          </cell>
          <cell r="C38">
            <v>285.48</v>
          </cell>
        </row>
        <row r="39">
          <cell r="A39">
            <v>400</v>
          </cell>
          <cell r="B39" t="str">
            <v>LOCALES PRESA DE LA OLLA</v>
          </cell>
          <cell r="C39">
            <v>596</v>
          </cell>
        </row>
        <row r="40">
          <cell r="A40">
            <v>403</v>
          </cell>
          <cell r="B40" t="str">
            <v>UNIDAD DEPORTIVA TORRES LANDA</v>
          </cell>
          <cell r="C40">
            <v>1129</v>
          </cell>
        </row>
        <row r="41">
          <cell r="A41">
            <v>405</v>
          </cell>
          <cell r="B41" t="str">
            <v>CENTRO DE CONVIVENCIA EL ENCIN</v>
          </cell>
          <cell r="C41">
            <v>1018</v>
          </cell>
        </row>
        <row r="42">
          <cell r="A42">
            <v>407</v>
          </cell>
          <cell r="B42" t="str">
            <v>MUSEO MOMIAS</v>
          </cell>
          <cell r="C42">
            <v>15739</v>
          </cell>
        </row>
        <row r="43">
          <cell r="A43">
            <v>408</v>
          </cell>
          <cell r="B43" t="str">
            <v>SALON CULTO A LA MUERTE</v>
          </cell>
          <cell r="C43">
            <v>990</v>
          </cell>
        </row>
        <row r="44">
          <cell r="A44">
            <v>410</v>
          </cell>
          <cell r="B44" t="str">
            <v>MONUMENTO AL PIPILA</v>
          </cell>
          <cell r="C44">
            <v>66</v>
          </cell>
        </row>
        <row r="45">
          <cell r="A45">
            <v>411</v>
          </cell>
          <cell r="B45" t="str">
            <v>MERCADO HIDALGO</v>
          </cell>
          <cell r="C45">
            <v>26870.74</v>
          </cell>
        </row>
        <row r="46">
          <cell r="A46">
            <v>412</v>
          </cell>
          <cell r="B46" t="str">
            <v>MERCADO EMBAJADORAS</v>
          </cell>
          <cell r="C46">
            <v>18074.060000000001</v>
          </cell>
        </row>
        <row r="47">
          <cell r="A47">
            <v>414</v>
          </cell>
          <cell r="B47" t="str">
            <v>OTROS PRODUCTOS</v>
          </cell>
          <cell r="C47">
            <v>224</v>
          </cell>
        </row>
        <row r="48">
          <cell r="A48">
            <v>426</v>
          </cell>
          <cell r="B48" t="str">
            <v>AREAS OCUP POR HOT, REST, BARE</v>
          </cell>
          <cell r="C48">
            <v>1686.94</v>
          </cell>
        </row>
        <row r="49">
          <cell r="A49">
            <v>428</v>
          </cell>
          <cell r="B49" t="str">
            <v>COMERCIANTES SEMIFIJOS</v>
          </cell>
          <cell r="C49">
            <v>25641.63</v>
          </cell>
        </row>
        <row r="50">
          <cell r="A50">
            <v>430</v>
          </cell>
          <cell r="B50" t="str">
            <v>LOCALES MERCADO HIDALGO</v>
          </cell>
          <cell r="C50">
            <v>12180</v>
          </cell>
        </row>
        <row r="51">
          <cell r="A51">
            <v>432</v>
          </cell>
          <cell r="B51" t="str">
            <v>LOCALES PANTEON</v>
          </cell>
          <cell r="C51">
            <v>1572.47</v>
          </cell>
        </row>
        <row r="52">
          <cell r="A52">
            <v>433</v>
          </cell>
          <cell r="B52" t="str">
            <v>SOBRANTES</v>
          </cell>
          <cell r="C52">
            <v>3.72</v>
          </cell>
        </row>
        <row r="53">
          <cell r="A53">
            <v>436</v>
          </cell>
          <cell r="B53" t="str">
            <v>SANITARIOS PRESA DE LA OLLA</v>
          </cell>
          <cell r="C53">
            <v>4439</v>
          </cell>
        </row>
        <row r="54">
          <cell r="A54">
            <v>437</v>
          </cell>
          <cell r="B54" t="str">
            <v>SANITARIOS MDO. EMBAJADORAS</v>
          </cell>
          <cell r="C54">
            <v>591</v>
          </cell>
        </row>
        <row r="55">
          <cell r="A55">
            <v>438</v>
          </cell>
          <cell r="B55" t="str">
            <v>SANITARIOS MDO. HIDALGO</v>
          </cell>
          <cell r="C55">
            <v>1444</v>
          </cell>
        </row>
        <row r="56">
          <cell r="A56">
            <v>439</v>
          </cell>
          <cell r="B56" t="str">
            <v>SANITARIOS JARDIN REFORMA</v>
          </cell>
          <cell r="C56">
            <v>488</v>
          </cell>
        </row>
        <row r="57">
          <cell r="A57">
            <v>443</v>
          </cell>
          <cell r="B57" t="str">
            <v>SANITARIOS FERROCARRIL</v>
          </cell>
          <cell r="C57">
            <v>648</v>
          </cell>
        </row>
        <row r="58">
          <cell r="A58">
            <v>445</v>
          </cell>
          <cell r="B58" t="str">
            <v>SANITARIOS MUSEO MOMIAS</v>
          </cell>
          <cell r="C58">
            <v>288</v>
          </cell>
        </row>
        <row r="59">
          <cell r="A59">
            <v>447</v>
          </cell>
          <cell r="B59" t="str">
            <v>LAS CALAS</v>
          </cell>
          <cell r="C59">
            <v>56</v>
          </cell>
        </row>
        <row r="60">
          <cell r="A60">
            <v>459</v>
          </cell>
          <cell r="B60" t="str">
            <v>CASETAS DEPORTIVAS</v>
          </cell>
          <cell r="C60">
            <v>377</v>
          </cell>
        </row>
        <row r="61">
          <cell r="A61">
            <v>463</v>
          </cell>
          <cell r="B61" t="str">
            <v>SALIDA DE GRUAS</v>
          </cell>
          <cell r="C61">
            <v>442</v>
          </cell>
        </row>
        <row r="62">
          <cell r="A62">
            <v>464</v>
          </cell>
          <cell r="B62" t="str">
            <v>ARRASTRE DE VEHICULOS INFRACCI</v>
          </cell>
          <cell r="C62">
            <v>112</v>
          </cell>
        </row>
        <row r="63">
          <cell r="A63">
            <v>472</v>
          </cell>
          <cell r="B63" t="str">
            <v>MERCADO GAVIRA</v>
          </cell>
          <cell r="C63">
            <v>1405</v>
          </cell>
        </row>
        <row r="64">
          <cell r="A64">
            <v>477</v>
          </cell>
          <cell r="B64" t="str">
            <v>PADRON DIRECTOR RESPONSABLE DE</v>
          </cell>
          <cell r="C64">
            <v>1252</v>
          </cell>
        </row>
        <row r="65">
          <cell r="A65">
            <v>479</v>
          </cell>
          <cell r="B65" t="str">
            <v>COMERCIANTES AMBULANTES</v>
          </cell>
          <cell r="C65">
            <v>266</v>
          </cell>
        </row>
        <row r="66">
          <cell r="A66">
            <v>482</v>
          </cell>
          <cell r="B66" t="str">
            <v>CALLEJONEADAS</v>
          </cell>
          <cell r="C66">
            <v>977.64</v>
          </cell>
        </row>
        <row r="67">
          <cell r="A67">
            <v>484</v>
          </cell>
          <cell r="B67" t="str">
            <v>PERMISO PARA ESPECTÁCULOS O CE</v>
          </cell>
          <cell r="C67">
            <v>1421</v>
          </cell>
        </row>
        <row r="68">
          <cell r="A68">
            <v>485</v>
          </cell>
          <cell r="B68" t="str">
            <v>SELLADO DE BOLETOS</v>
          </cell>
          <cell r="C68">
            <v>818</v>
          </cell>
        </row>
      </sheetData>
      <sheetData sheetId="27" refreshError="1">
        <row r="1">
          <cell r="A1">
            <v>1</v>
          </cell>
          <cell r="B1" t="str">
            <v>IMPTO. PREDIAL URBANO CORRIENT</v>
          </cell>
          <cell r="C1">
            <v>11861.59</v>
          </cell>
        </row>
        <row r="2">
          <cell r="A2">
            <v>2</v>
          </cell>
          <cell r="B2" t="str">
            <v>IMPTO. PREDIAL RUSTICO CORRIEN</v>
          </cell>
          <cell r="C2">
            <v>1329.29</v>
          </cell>
        </row>
        <row r="3">
          <cell r="A3">
            <v>4</v>
          </cell>
          <cell r="B3" t="str">
            <v>RECARGOS *3%*</v>
          </cell>
          <cell r="C3">
            <v>10907.71</v>
          </cell>
        </row>
        <row r="4">
          <cell r="A4">
            <v>7</v>
          </cell>
          <cell r="B4" t="str">
            <v>IMPTO. PREDIAL URBANO REZAGO</v>
          </cell>
          <cell r="C4">
            <v>15356.78</v>
          </cell>
        </row>
        <row r="5">
          <cell r="A5">
            <v>8</v>
          </cell>
          <cell r="B5" t="str">
            <v>IMPTO. PREDIAL RUSTICO REZAGO</v>
          </cell>
          <cell r="C5">
            <v>900</v>
          </cell>
        </row>
        <row r="6">
          <cell r="A6">
            <v>13</v>
          </cell>
          <cell r="B6" t="str">
            <v>HONORARIOS DE COBRANZA</v>
          </cell>
          <cell r="C6">
            <v>3462.88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1721.93</v>
          </cell>
        </row>
        <row r="9">
          <cell r="A9">
            <v>107</v>
          </cell>
          <cell r="B9" t="str">
            <v>VIDEO JUEGOS Y FUT-BOLITOS</v>
          </cell>
          <cell r="C9">
            <v>1376</v>
          </cell>
        </row>
        <row r="10">
          <cell r="A10">
            <v>110</v>
          </cell>
          <cell r="B10" t="str">
            <v>ESPECTACULOS PUBLICOS ESPORADI</v>
          </cell>
          <cell r="C10">
            <v>912.45</v>
          </cell>
        </row>
      </sheetData>
      <sheetData sheetId="28" refreshError="1">
        <row r="1">
          <cell r="A1">
            <v>203</v>
          </cell>
          <cell r="B1" t="str">
            <v>PANTEONES CIUDAD</v>
          </cell>
          <cell r="C1">
            <v>2374.58</v>
          </cell>
        </row>
        <row r="2">
          <cell r="A2">
            <v>204</v>
          </cell>
          <cell r="B2" t="str">
            <v>PANTEONES COMUNIDADES</v>
          </cell>
          <cell r="C2">
            <v>557.32000000000005</v>
          </cell>
        </row>
        <row r="3">
          <cell r="A3">
            <v>433</v>
          </cell>
          <cell r="B3" t="str">
            <v>SOBRANTES</v>
          </cell>
          <cell r="C3">
            <v>0.1</v>
          </cell>
        </row>
        <row r="4">
          <cell r="A4">
            <v>447</v>
          </cell>
          <cell r="B4" t="str">
            <v>LAS CALAS</v>
          </cell>
          <cell r="C4">
            <v>2032</v>
          </cell>
        </row>
        <row r="5">
          <cell r="A5">
            <v>463</v>
          </cell>
          <cell r="B5" t="str">
            <v>SALIDA DE GRUAS</v>
          </cell>
          <cell r="C5">
            <v>221</v>
          </cell>
        </row>
        <row r="6">
          <cell r="A6">
            <v>464</v>
          </cell>
          <cell r="B6" t="str">
            <v>ARRASTRE DE VEHICULOS</v>
          </cell>
          <cell r="C6">
            <v>56</v>
          </cell>
        </row>
        <row r="7">
          <cell r="A7">
            <v>507</v>
          </cell>
          <cell r="B7" t="str">
            <v>INF AL BANDO POLICIA</v>
          </cell>
          <cell r="C7">
            <v>5950</v>
          </cell>
        </row>
      </sheetData>
      <sheetData sheetId="29" refreshError="1"/>
      <sheetData sheetId="30"/>
      <sheetData sheetId="31">
        <row r="1">
          <cell r="A1">
            <v>1</v>
          </cell>
        </row>
      </sheetData>
      <sheetData sheetId="32"/>
      <sheetData sheetId="33">
        <row r="1">
          <cell r="A1">
            <v>203</v>
          </cell>
        </row>
      </sheetData>
      <sheetData sheetId="34"/>
      <sheetData sheetId="35">
        <row r="1">
          <cell r="A1">
            <v>1</v>
          </cell>
        </row>
      </sheetData>
      <sheetData sheetId="36"/>
      <sheetData sheetId="37">
        <row r="1">
          <cell r="A1">
            <v>1</v>
          </cell>
        </row>
      </sheetData>
      <sheetData sheetId="38"/>
      <sheetData sheetId="39">
        <row r="1">
          <cell r="A1">
            <v>1</v>
          </cell>
        </row>
      </sheetData>
      <sheetData sheetId="40"/>
      <sheetData sheetId="41">
        <row r="1">
          <cell r="A1">
            <v>1</v>
          </cell>
        </row>
      </sheetData>
      <sheetData sheetId="42"/>
      <sheetData sheetId="43">
        <row r="1">
          <cell r="A1">
            <v>1</v>
          </cell>
        </row>
      </sheetData>
      <sheetData sheetId="44"/>
      <sheetData sheetId="45">
        <row r="1">
          <cell r="A1">
            <v>1</v>
          </cell>
        </row>
      </sheetData>
      <sheetData sheetId="46"/>
      <sheetData sheetId="47">
        <row r="1">
          <cell r="A1">
            <v>203</v>
          </cell>
        </row>
      </sheetData>
      <sheetData sheetId="48"/>
      <sheetData sheetId="49">
        <row r="1">
          <cell r="A1">
            <v>203</v>
          </cell>
        </row>
      </sheetData>
      <sheetData sheetId="50"/>
      <sheetData sheetId="51">
        <row r="1">
          <cell r="A1">
            <v>1</v>
          </cell>
        </row>
      </sheetData>
      <sheetData sheetId="52"/>
      <sheetData sheetId="53">
        <row r="1">
          <cell r="A1">
            <v>1</v>
          </cell>
        </row>
      </sheetData>
      <sheetData sheetId="54"/>
      <sheetData sheetId="55">
        <row r="1">
          <cell r="A1">
            <v>1</v>
          </cell>
        </row>
      </sheetData>
      <sheetData sheetId="56">
        <row r="1">
          <cell r="A1">
            <v>1</v>
          </cell>
        </row>
      </sheetData>
      <sheetData sheetId="57">
        <row r="1">
          <cell r="A1">
            <v>1</v>
          </cell>
        </row>
      </sheetData>
      <sheetData sheetId="58">
        <row r="1">
          <cell r="A1">
            <v>1</v>
          </cell>
        </row>
      </sheetData>
      <sheetData sheetId="59">
        <row r="1">
          <cell r="A1">
            <v>1</v>
          </cell>
        </row>
      </sheetData>
      <sheetData sheetId="60">
        <row r="1">
          <cell r="A1">
            <v>1</v>
          </cell>
        </row>
      </sheetData>
      <sheetData sheetId="61">
        <row r="1">
          <cell r="A1">
            <v>1</v>
          </cell>
        </row>
      </sheetData>
      <sheetData sheetId="62">
        <row r="1">
          <cell r="A1">
            <v>203</v>
          </cell>
        </row>
      </sheetData>
      <sheetData sheetId="63">
        <row r="1">
          <cell r="A1">
            <v>1</v>
          </cell>
        </row>
      </sheetData>
      <sheetData sheetId="64">
        <row r="1">
          <cell r="A1">
            <v>203</v>
          </cell>
        </row>
      </sheetData>
      <sheetData sheetId="65">
        <row r="1">
          <cell r="A1">
            <v>203</v>
          </cell>
        </row>
      </sheetData>
      <sheetData sheetId="66">
        <row r="1">
          <cell r="A1">
            <v>1</v>
          </cell>
        </row>
      </sheetData>
      <sheetData sheetId="67">
        <row r="1">
          <cell r="A1">
            <v>1</v>
          </cell>
        </row>
      </sheetData>
      <sheetData sheetId="68">
        <row r="1">
          <cell r="A1">
            <v>1</v>
          </cell>
        </row>
      </sheetData>
      <sheetData sheetId="69">
        <row r="1">
          <cell r="A1">
            <v>203</v>
          </cell>
        </row>
      </sheetData>
      <sheetData sheetId="70">
        <row r="1">
          <cell r="A1">
            <v>203</v>
          </cell>
        </row>
      </sheetData>
      <sheetData sheetId="71">
        <row r="1">
          <cell r="A1">
            <v>204</v>
          </cell>
        </row>
      </sheetData>
      <sheetData sheetId="72">
        <row r="1">
          <cell r="A1">
            <v>1</v>
          </cell>
        </row>
      </sheetData>
      <sheetData sheetId="73">
        <row r="1">
          <cell r="A1">
            <v>1</v>
          </cell>
        </row>
      </sheetData>
      <sheetData sheetId="74">
        <row r="1">
          <cell r="A1">
            <v>1</v>
          </cell>
        </row>
      </sheetData>
      <sheetData sheetId="75"/>
      <sheetData sheetId="76">
        <row r="1">
          <cell r="A1">
            <v>428</v>
          </cell>
        </row>
      </sheetData>
      <sheetData sheetId="77">
        <row r="1">
          <cell r="A1">
            <v>13</v>
          </cell>
        </row>
      </sheetData>
      <sheetData sheetId="78">
        <row r="1">
          <cell r="A1">
            <v>1</v>
          </cell>
        </row>
      </sheetData>
      <sheetData sheetId="79">
        <row r="1">
          <cell r="A1">
            <v>1</v>
          </cell>
        </row>
      </sheetData>
      <sheetData sheetId="80">
        <row r="1">
          <cell r="A1">
            <v>1</v>
          </cell>
        </row>
      </sheetData>
      <sheetData sheetId="81">
        <row r="1">
          <cell r="A1">
            <v>1</v>
          </cell>
        </row>
      </sheetData>
      <sheetData sheetId="82">
        <row r="1">
          <cell r="A1">
            <v>1</v>
          </cell>
        </row>
      </sheetData>
      <sheetData sheetId="83">
        <row r="1">
          <cell r="A1">
            <v>203</v>
          </cell>
        </row>
      </sheetData>
      <sheetData sheetId="84">
        <row r="1">
          <cell r="A1">
            <v>1</v>
          </cell>
        </row>
      </sheetData>
      <sheetData sheetId="85">
        <row r="1">
          <cell r="A1">
            <v>1</v>
          </cell>
        </row>
      </sheetData>
      <sheetData sheetId="86">
        <row r="1">
          <cell r="A1">
            <v>1</v>
          </cell>
        </row>
      </sheetData>
      <sheetData sheetId="87">
        <row r="1">
          <cell r="A1">
            <v>204</v>
          </cell>
        </row>
      </sheetData>
      <sheetData sheetId="88"/>
      <sheetData sheetId="89">
        <row r="1">
          <cell r="A1">
            <v>1</v>
          </cell>
        </row>
      </sheetData>
      <sheetData sheetId="90"/>
      <sheetData sheetId="91">
        <row r="1">
          <cell r="A1">
            <v>1</v>
          </cell>
        </row>
      </sheetData>
      <sheetData sheetId="92"/>
      <sheetData sheetId="93">
        <row r="1">
          <cell r="A1">
            <v>1</v>
          </cell>
        </row>
      </sheetData>
      <sheetData sheetId="94">
        <row r="1">
          <cell r="A1">
            <v>1</v>
          </cell>
        </row>
      </sheetData>
      <sheetData sheetId="95">
        <row r="1">
          <cell r="A1">
            <v>1</v>
          </cell>
        </row>
      </sheetData>
      <sheetData sheetId="96"/>
      <sheetData sheetId="97">
        <row r="1">
          <cell r="A1">
            <v>1</v>
          </cell>
        </row>
      </sheetData>
      <sheetData sheetId="98"/>
      <sheetData sheetId="99">
        <row r="1">
          <cell r="A1">
            <v>1</v>
          </cell>
        </row>
      </sheetData>
      <sheetData sheetId="100"/>
      <sheetData sheetId="101">
        <row r="1">
          <cell r="A1">
            <v>203</v>
          </cell>
        </row>
      </sheetData>
      <sheetData sheetId="102"/>
      <sheetData sheetId="103">
        <row r="1">
          <cell r="A1">
            <v>1</v>
          </cell>
        </row>
      </sheetData>
      <sheetData sheetId="104"/>
      <sheetData sheetId="105">
        <row r="1">
          <cell r="A1">
            <v>203</v>
          </cell>
        </row>
      </sheetData>
      <sheetData sheetId="106"/>
      <sheetData sheetId="107">
        <row r="1">
          <cell r="A1">
            <v>203</v>
          </cell>
        </row>
      </sheetData>
      <sheetData sheetId="108">
        <row r="1">
          <cell r="A1">
            <v>203</v>
          </cell>
        </row>
      </sheetData>
      <sheetData sheetId="109">
        <row r="1">
          <cell r="A1">
            <v>1</v>
          </cell>
        </row>
      </sheetData>
      <sheetData sheetId="110"/>
      <sheetData sheetId="111">
        <row r="1">
          <cell r="A1">
            <v>1</v>
          </cell>
        </row>
      </sheetData>
      <sheetData sheetId="112">
        <row r="1">
          <cell r="A1">
            <v>1</v>
          </cell>
        </row>
      </sheetData>
      <sheetData sheetId="113">
        <row r="1">
          <cell r="A1">
            <v>1</v>
          </cell>
        </row>
      </sheetData>
      <sheetData sheetId="114"/>
      <sheetData sheetId="115">
        <row r="1">
          <cell r="A1">
            <v>203</v>
          </cell>
        </row>
      </sheetData>
      <sheetData sheetId="116">
        <row r="1">
          <cell r="A1">
            <v>1</v>
          </cell>
        </row>
      </sheetData>
      <sheetData sheetId="117">
        <row r="1">
          <cell r="A1">
            <v>203</v>
          </cell>
        </row>
      </sheetData>
      <sheetData sheetId="118">
        <row r="1">
          <cell r="A1">
            <v>204</v>
          </cell>
        </row>
      </sheetData>
      <sheetData sheetId="119">
        <row r="1">
          <cell r="A1">
            <v>204</v>
          </cell>
        </row>
      </sheetData>
      <sheetData sheetId="120">
        <row r="1">
          <cell r="A1">
            <v>1</v>
          </cell>
        </row>
      </sheetData>
      <sheetData sheetId="121">
        <row r="1">
          <cell r="A1">
            <v>1</v>
          </cell>
        </row>
      </sheetData>
      <sheetData sheetId="122"/>
      <sheetData sheetId="123">
        <row r="1">
          <cell r="A1">
            <v>1</v>
          </cell>
        </row>
      </sheetData>
      <sheetData sheetId="124"/>
      <sheetData sheetId="125">
        <row r="1">
          <cell r="A1">
            <v>1</v>
          </cell>
        </row>
      </sheetData>
      <sheetData sheetId="126"/>
      <sheetData sheetId="127">
        <row r="1">
          <cell r="A1">
            <v>1</v>
          </cell>
        </row>
      </sheetData>
      <sheetData sheetId="128"/>
      <sheetData sheetId="129">
        <row r="1">
          <cell r="A1">
            <v>428</v>
          </cell>
        </row>
      </sheetData>
      <sheetData sheetId="130"/>
      <sheetData sheetId="131">
        <row r="1">
          <cell r="A1">
            <v>13</v>
          </cell>
        </row>
      </sheetData>
      <sheetData sheetId="132"/>
      <sheetData sheetId="133">
        <row r="1">
          <cell r="A1">
            <v>1</v>
          </cell>
        </row>
      </sheetData>
      <sheetData sheetId="134"/>
      <sheetData sheetId="135">
        <row r="1">
          <cell r="A1">
            <v>1</v>
          </cell>
        </row>
      </sheetData>
      <sheetData sheetId="136"/>
      <sheetData sheetId="137">
        <row r="1">
          <cell r="A1">
            <v>1</v>
          </cell>
        </row>
      </sheetData>
      <sheetData sheetId="138"/>
      <sheetData sheetId="139">
        <row r="1">
          <cell r="A1">
            <v>1</v>
          </cell>
        </row>
      </sheetData>
      <sheetData sheetId="140"/>
      <sheetData sheetId="141">
        <row r="1">
          <cell r="A1">
            <v>1</v>
          </cell>
        </row>
      </sheetData>
      <sheetData sheetId="142"/>
      <sheetData sheetId="143">
        <row r="1">
          <cell r="A1">
            <v>203</v>
          </cell>
        </row>
      </sheetData>
      <sheetData sheetId="144"/>
      <sheetData sheetId="145">
        <row r="1">
          <cell r="A1">
            <v>1</v>
          </cell>
        </row>
      </sheetData>
      <sheetData sheetId="146"/>
      <sheetData sheetId="147">
        <row r="1">
          <cell r="A1">
            <v>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15"/>
      <sheetName val="POLIZA15"/>
      <sheetName val="POLIZA15OK"/>
      <sheetName val="p10fb15"/>
      <sheetName val="Hoja1"/>
      <sheetName val="p9fb15"/>
      <sheetName val="9fb"/>
      <sheetName val="P8FB15"/>
      <sheetName val="8fb"/>
      <sheetName val="P7FB15"/>
      <sheetName val="7fb"/>
      <sheetName val="P6FB15"/>
      <sheetName val="6fb"/>
      <sheetName val="p05fb15"/>
      <sheetName val="5fb"/>
      <sheetName val="p4fb15"/>
      <sheetName val="4fb"/>
      <sheetName val="p3fb15"/>
      <sheetName val="3fb"/>
      <sheetName val="P2FB15"/>
      <sheetName val="2FB"/>
      <sheetName val="P1FB15"/>
      <sheetName val="1FB"/>
      <sheetName val="P31EN15 bis"/>
      <sheetName val="31enbis"/>
      <sheetName val="P31EN15"/>
      <sheetName val="31EN"/>
      <sheetName val="P30EN15"/>
      <sheetName val="30EN"/>
      <sheetName val="p29en15"/>
      <sheetName val="29en"/>
      <sheetName val="p28en15"/>
      <sheetName val="28en"/>
      <sheetName val="p27en15"/>
      <sheetName val="27en"/>
      <sheetName val="P26EN15"/>
      <sheetName val="26EN"/>
      <sheetName val="p25en15"/>
      <sheetName val="25en"/>
      <sheetName val="p24en15"/>
      <sheetName val="24en"/>
      <sheetName val="p23en15"/>
      <sheetName val="23en"/>
      <sheetName val="p22ne15"/>
      <sheetName val="22ne"/>
      <sheetName val="p21ne15"/>
      <sheetName val="21ne"/>
      <sheetName val="p20ne15"/>
      <sheetName val="20ne"/>
      <sheetName val="p19ne15"/>
      <sheetName val="19ne"/>
      <sheetName val="P18en15"/>
      <sheetName val="18en"/>
      <sheetName val="p17en15"/>
      <sheetName val="17en"/>
      <sheetName val="p16en15"/>
      <sheetName val="16en"/>
      <sheetName val="p15en15"/>
      <sheetName val="15ne"/>
      <sheetName val="p14en15"/>
      <sheetName val="14ne"/>
      <sheetName val="p13en15"/>
      <sheetName val="13ne"/>
      <sheetName val="p12en15"/>
      <sheetName val="12en"/>
      <sheetName val="P11en15"/>
      <sheetName val="11NE"/>
      <sheetName val="p10en15"/>
      <sheetName val="10NE"/>
      <sheetName val="p9en15"/>
      <sheetName val="9NE"/>
      <sheetName val="P8en15"/>
      <sheetName val="8NE"/>
      <sheetName val="p7en15"/>
      <sheetName val="7ne"/>
      <sheetName val="p6en15"/>
      <sheetName val="6NE"/>
      <sheetName val="P5EN15"/>
      <sheetName val="5NE"/>
      <sheetName val="P4EN15"/>
      <sheetName val="4NE"/>
      <sheetName val="p3en15"/>
      <sheetName val="3NE"/>
      <sheetName val="p2en15"/>
      <sheetName val="2EN"/>
      <sheetName val="p1en15"/>
      <sheetName val="1ENE"/>
      <sheetName val="Hoja3"/>
      <sheetName val="Hoja2"/>
      <sheetName val="p30jn15"/>
      <sheetName val="30jn"/>
      <sheetName val="p29jn15"/>
      <sheetName val="29jn"/>
      <sheetName val="p28jn15"/>
      <sheetName val="28jn"/>
      <sheetName val="p27jn15"/>
      <sheetName val="27jn"/>
      <sheetName val="p26jn15"/>
      <sheetName val="26jn"/>
      <sheetName val="p25jn15"/>
      <sheetName val="25jn"/>
      <sheetName val="P24JN15"/>
      <sheetName val="24JN"/>
      <sheetName val="P23JN15"/>
      <sheetName val="23JN"/>
      <sheetName val="p22jn15"/>
      <sheetName val="22jn"/>
      <sheetName val="p21jn15"/>
      <sheetName val="21jn"/>
      <sheetName val="p20jn15"/>
      <sheetName val="20jn"/>
      <sheetName val="p19jn15"/>
      <sheetName val="19jn"/>
      <sheetName val="p18jn15"/>
      <sheetName val="18jn"/>
      <sheetName val="p17jn15"/>
      <sheetName val="17jn"/>
      <sheetName val="p16jn15"/>
      <sheetName val="16jn"/>
      <sheetName val="p15jn15"/>
      <sheetName val="15jn"/>
      <sheetName val="p14jn15"/>
      <sheetName val="14jn"/>
      <sheetName val="p13jn15"/>
      <sheetName val="13jn"/>
      <sheetName val="p12jn15"/>
      <sheetName val="12jn"/>
      <sheetName val="p11jn15"/>
      <sheetName val="11jn"/>
      <sheetName val="p10jn15"/>
      <sheetName val="10jn"/>
      <sheetName val="p09jn15"/>
      <sheetName val="9jn"/>
      <sheetName val="p8jn15"/>
      <sheetName val="8jn"/>
      <sheetName val="p7jn15"/>
      <sheetName val="7jn"/>
      <sheetName val="p6jn15"/>
      <sheetName val="6jn"/>
      <sheetName val="p5jn15"/>
      <sheetName val="5jn"/>
      <sheetName val="p4jn15"/>
      <sheetName val="4jn"/>
      <sheetName val="p3jn15"/>
      <sheetName val="3jn"/>
      <sheetName val="p2jn15"/>
      <sheetName val="2jn"/>
      <sheetName val="p1jn15"/>
      <sheetName val="1jn"/>
      <sheetName val="p31my15"/>
      <sheetName val="31my"/>
      <sheetName val="p30my15"/>
      <sheetName val="30my"/>
      <sheetName val="p29my15"/>
      <sheetName val="29my"/>
      <sheetName val="p28my15"/>
      <sheetName val="28my"/>
      <sheetName val="p27my15"/>
      <sheetName val="27my"/>
      <sheetName val="p26my15"/>
      <sheetName val="26y"/>
      <sheetName val="p25my15"/>
      <sheetName val="25my"/>
      <sheetName val="p24my15"/>
      <sheetName val="24my"/>
      <sheetName val="p23my15"/>
      <sheetName val="23my"/>
      <sheetName val="p22my15"/>
      <sheetName val="22my"/>
      <sheetName val="p21my15"/>
      <sheetName val="21my"/>
      <sheetName val="p20my15"/>
      <sheetName val="20y"/>
      <sheetName val="p19my15"/>
      <sheetName val="19my"/>
      <sheetName val="p18my15"/>
      <sheetName val="p18my."/>
      <sheetName val="p17my15"/>
      <sheetName val="17my"/>
      <sheetName val="P16MY15"/>
      <sheetName val="16MY"/>
      <sheetName val="P15MY15"/>
      <sheetName val="15my"/>
      <sheetName val="p14my15"/>
      <sheetName val="14my"/>
      <sheetName val="p13my15"/>
      <sheetName val="13my"/>
      <sheetName val="p12my15"/>
      <sheetName val="12my"/>
      <sheetName val="p11my15"/>
      <sheetName val="11my"/>
      <sheetName val="p10my15"/>
      <sheetName val="10my"/>
      <sheetName val="p09my15"/>
      <sheetName val="9my"/>
      <sheetName val="p8my15"/>
      <sheetName val="8my"/>
      <sheetName val="p7my15"/>
      <sheetName val="7my15"/>
      <sheetName val="p6my15"/>
      <sheetName val="6my"/>
      <sheetName val="p5my15"/>
      <sheetName val="5my"/>
      <sheetName val="p4my15"/>
      <sheetName val="4my"/>
      <sheetName val="3my"/>
      <sheetName val="2my"/>
      <sheetName val="1my"/>
      <sheetName val="30AB"/>
      <sheetName val="p29ab15"/>
      <sheetName val="29ab"/>
      <sheetName val="p28ab15"/>
      <sheetName val="28ab"/>
      <sheetName val="p27ab15"/>
      <sheetName val="27ab"/>
      <sheetName val="p26ab15"/>
      <sheetName val="26ab"/>
      <sheetName val="p25ab15"/>
      <sheetName val="25ab"/>
      <sheetName val="p24ab15"/>
      <sheetName val="24ab"/>
      <sheetName val="P23ab15"/>
      <sheetName val="23ab"/>
      <sheetName val="p22ab15"/>
      <sheetName val="22ab"/>
      <sheetName val="p21ab15"/>
      <sheetName val="21ab"/>
      <sheetName val="p20ab15"/>
      <sheetName val="20ab15"/>
      <sheetName val="p19ab15"/>
      <sheetName val="19ab"/>
      <sheetName val="p18ab15"/>
      <sheetName val="18ab"/>
      <sheetName val="p17ab15"/>
      <sheetName val="17ab"/>
      <sheetName val="p16ab15"/>
      <sheetName val="16ab"/>
      <sheetName val="p15ab15"/>
      <sheetName val="15ab"/>
      <sheetName val="p14ab15"/>
      <sheetName val="14ab"/>
      <sheetName val="p13ab15"/>
      <sheetName val="13ab"/>
      <sheetName val="p12ab15"/>
      <sheetName val="12ab"/>
      <sheetName val="p11ab15"/>
      <sheetName val="11ab"/>
      <sheetName val="p10ab15"/>
      <sheetName val="10ab"/>
      <sheetName val="p9abr15"/>
      <sheetName val="9ab"/>
      <sheetName val="p8ab15"/>
      <sheetName val="8ab"/>
      <sheetName val="p7ab15"/>
      <sheetName val="7ab"/>
      <sheetName val="p6ab15"/>
      <sheetName val="6ab"/>
      <sheetName val="p5ab15"/>
      <sheetName val="05AB"/>
      <sheetName val="p4ab15"/>
      <sheetName val="04AB"/>
      <sheetName val="p3ab15 "/>
      <sheetName val="03AB"/>
      <sheetName val="p2ab15"/>
      <sheetName val="02AB"/>
      <sheetName val="p1ab15"/>
      <sheetName val="01AB"/>
      <sheetName val="p31mz15"/>
      <sheetName val="31MZ"/>
      <sheetName val="p30mz15"/>
      <sheetName val="30mz"/>
      <sheetName val="p29mz15"/>
      <sheetName val="29mz"/>
      <sheetName val="p28mz15"/>
      <sheetName val="28mz"/>
      <sheetName val="p27mz15"/>
      <sheetName val="27mz"/>
      <sheetName val="p26mz15"/>
      <sheetName val="26mz"/>
      <sheetName val="p25mz15"/>
      <sheetName val="25mz"/>
      <sheetName val="p24mz15"/>
      <sheetName val="24mz"/>
      <sheetName val="p23mz15"/>
      <sheetName val="23mz"/>
      <sheetName val="p22mz15"/>
      <sheetName val="22mz"/>
      <sheetName val="p21mz15"/>
      <sheetName val="21mz"/>
      <sheetName val="p20mz15"/>
      <sheetName val="20mz"/>
      <sheetName val="p19mz15"/>
      <sheetName val="19mz"/>
      <sheetName val="p18mz15"/>
      <sheetName val="18mz"/>
      <sheetName val="p17mz15"/>
      <sheetName val="17mz"/>
      <sheetName val="16mz15"/>
      <sheetName val="16mz"/>
      <sheetName val="p15mz15"/>
      <sheetName val="15mz"/>
      <sheetName val="p14mz15"/>
      <sheetName val="14mz"/>
      <sheetName val="p13mz15"/>
      <sheetName val="13mz"/>
      <sheetName val="p12mz15"/>
      <sheetName val="12mz"/>
      <sheetName val="p11mz15"/>
      <sheetName val="11mz"/>
      <sheetName val="p10mz15"/>
      <sheetName val="10mz"/>
      <sheetName val="P9MZ15"/>
      <sheetName val="9MZ"/>
      <sheetName val="p8mz15"/>
      <sheetName val="8mz"/>
      <sheetName val="p7mz15"/>
      <sheetName val="7mz"/>
      <sheetName val="p6mz15"/>
      <sheetName val="6mz"/>
      <sheetName val="p5mz15"/>
      <sheetName val="5mz"/>
      <sheetName val="p4mz15"/>
      <sheetName val="4mz"/>
      <sheetName val="p3mz15"/>
      <sheetName val="3mz"/>
      <sheetName val="p2mz15"/>
      <sheetName val="2mz"/>
      <sheetName val="P1MZ15"/>
      <sheetName val="1mz"/>
      <sheetName val="p28fb15"/>
      <sheetName val="28fb"/>
      <sheetName val="p27fb15"/>
      <sheetName val="27fb"/>
      <sheetName val="p26fb15"/>
      <sheetName val="26fb"/>
      <sheetName val="p25fb15"/>
      <sheetName val="25fb"/>
      <sheetName val="p24fb15"/>
      <sheetName val="24fb"/>
      <sheetName val="p23fb15"/>
      <sheetName val="23fb"/>
      <sheetName val="p22fb15"/>
      <sheetName val="22fb"/>
      <sheetName val="p21fb15"/>
      <sheetName val="21fb"/>
      <sheetName val="p20fb15"/>
      <sheetName val="20fb"/>
      <sheetName val="P19fb15"/>
      <sheetName val="19fb"/>
      <sheetName val="p18fb15"/>
      <sheetName val="18fb"/>
      <sheetName val="p17fb15"/>
      <sheetName val="17fb"/>
      <sheetName val="p16fb15"/>
      <sheetName val="16fb"/>
      <sheetName val="p15fb15"/>
      <sheetName val="15fb"/>
      <sheetName val="p14fb15"/>
      <sheetName val="14fb"/>
      <sheetName val="p13fb15"/>
      <sheetName val="13fb"/>
      <sheetName val="p12fb15"/>
      <sheetName val="12fb"/>
      <sheetName val="p11fb15"/>
      <sheetName val="11fb"/>
      <sheetName val="10FB"/>
    </sheetNames>
    <sheetDataSet>
      <sheetData sheetId="0"/>
      <sheetData sheetId="1"/>
      <sheetData sheetId="2"/>
      <sheetData sheetId="3">
        <row r="1">
          <cell r="A1">
            <v>1</v>
          </cell>
        </row>
      </sheetData>
      <sheetData sheetId="4">
        <row r="1">
          <cell r="A1">
            <v>1</v>
          </cell>
        </row>
      </sheetData>
      <sheetData sheetId="5"/>
      <sheetData sheetId="6">
        <row r="1">
          <cell r="A1">
            <v>1</v>
          </cell>
        </row>
      </sheetData>
      <sheetData sheetId="7">
        <row r="1">
          <cell r="A1">
            <v>1</v>
          </cell>
        </row>
      </sheetData>
      <sheetData sheetId="8"/>
      <sheetData sheetId="9">
        <row r="1">
          <cell r="A1">
            <v>1</v>
          </cell>
        </row>
      </sheetData>
      <sheetData sheetId="10" refreshError="1">
        <row r="1">
          <cell r="A1">
            <v>1</v>
          </cell>
          <cell r="B1" t="str">
            <v>IMPTO. PREDIAL URBANO CORRIENT</v>
          </cell>
          <cell r="C1">
            <v>9386.6299999999992</v>
          </cell>
        </row>
        <row r="2">
          <cell r="A2">
            <v>4</v>
          </cell>
          <cell r="B2" t="str">
            <v>RECARGOS IMPTO. SOBRE PATRIMON</v>
          </cell>
          <cell r="C2">
            <v>1621</v>
          </cell>
        </row>
        <row r="3">
          <cell r="A3">
            <v>7</v>
          </cell>
          <cell r="B3" t="str">
            <v>IMPTO. PREDIAL URBANO REZAGO</v>
          </cell>
          <cell r="C3">
            <v>4816.7</v>
          </cell>
        </row>
        <row r="4">
          <cell r="A4">
            <v>13</v>
          </cell>
          <cell r="B4" t="str">
            <v>GTOS.DE EJEC. IMPTOS. SOBRE PA</v>
          </cell>
          <cell r="C4">
            <v>127.54</v>
          </cell>
        </row>
        <row r="5">
          <cell r="A5">
            <v>203</v>
          </cell>
          <cell r="B5" t="str">
            <v>PANTEONES CIUDAD</v>
          </cell>
          <cell r="C5">
            <v>1442.02</v>
          </cell>
        </row>
        <row r="6">
          <cell r="A6">
            <v>297</v>
          </cell>
          <cell r="B6" t="str">
            <v>D.A.P.</v>
          </cell>
          <cell r="C6">
            <v>214.8</v>
          </cell>
        </row>
        <row r="7">
          <cell r="A7">
            <v>433</v>
          </cell>
          <cell r="B7" t="str">
            <v>SOBRANTES</v>
          </cell>
          <cell r="C7">
            <v>12.17</v>
          </cell>
        </row>
        <row r="8">
          <cell r="A8">
            <v>507</v>
          </cell>
          <cell r="B8" t="str">
            <v>INF AL BANDO POLICIA Y BUEN GO</v>
          </cell>
          <cell r="C8">
            <v>750</v>
          </cell>
        </row>
        <row r="9">
          <cell r="A9">
            <v>508</v>
          </cell>
          <cell r="B9" t="str">
            <v>INF LEY DE TRANSITO Y SU REGLA</v>
          </cell>
          <cell r="C9">
            <v>10837.5</v>
          </cell>
        </row>
      </sheetData>
      <sheetData sheetId="11">
        <row r="1">
          <cell r="A1">
            <v>1</v>
          </cell>
        </row>
      </sheetData>
      <sheetData sheetId="12">
        <row r="1">
          <cell r="A1">
            <v>1</v>
          </cell>
        </row>
      </sheetData>
      <sheetData sheetId="13">
        <row r="1">
          <cell r="A1">
            <v>1</v>
          </cell>
        </row>
      </sheetData>
      <sheetData sheetId="14">
        <row r="1">
          <cell r="A1">
            <v>1</v>
          </cell>
        </row>
      </sheetData>
      <sheetData sheetId="15">
        <row r="1">
          <cell r="A1">
            <v>1</v>
          </cell>
        </row>
      </sheetData>
      <sheetData sheetId="16">
        <row r="1">
          <cell r="A1">
            <v>1</v>
          </cell>
        </row>
      </sheetData>
      <sheetData sheetId="17">
        <row r="1">
          <cell r="A1">
            <v>1</v>
          </cell>
        </row>
      </sheetData>
      <sheetData sheetId="18">
        <row r="1">
          <cell r="A1">
            <v>1</v>
          </cell>
        </row>
      </sheetData>
      <sheetData sheetId="19">
        <row r="1">
          <cell r="A1">
            <v>1</v>
          </cell>
        </row>
      </sheetData>
      <sheetData sheetId="20">
        <row r="1">
          <cell r="A1">
            <v>1</v>
          </cell>
        </row>
      </sheetData>
      <sheetData sheetId="21">
        <row r="1">
          <cell r="A1">
            <v>1</v>
          </cell>
        </row>
      </sheetData>
      <sheetData sheetId="22">
        <row r="1">
          <cell r="A1">
            <v>1</v>
          </cell>
        </row>
      </sheetData>
      <sheetData sheetId="23">
        <row r="1">
          <cell r="A1">
            <v>1</v>
          </cell>
        </row>
      </sheetData>
      <sheetData sheetId="24" refreshError="1">
        <row r="1">
          <cell r="A1">
            <v>1</v>
          </cell>
          <cell r="B1" t="str">
            <v>IMPTO. PREDIAL URBANO CORRIENT</v>
          </cell>
          <cell r="C1">
            <v>20490.570000000065</v>
          </cell>
        </row>
        <row r="2">
          <cell r="A2">
            <v>2</v>
          </cell>
          <cell r="B2" t="str">
            <v>IMPTO. PREDIAL RUSTICO CORRIEN</v>
          </cell>
          <cell r="C2">
            <v>293.91000000000349</v>
          </cell>
        </row>
        <row r="3">
          <cell r="A3">
            <v>4</v>
          </cell>
          <cell r="B3" t="str">
            <v>RECARGOS IMPTO. SOBRE PATRIMON</v>
          </cell>
          <cell r="C3">
            <v>495.34000000000015</v>
          </cell>
        </row>
        <row r="4">
          <cell r="A4">
            <v>7</v>
          </cell>
          <cell r="B4" t="str">
            <v>IMPTO. PREDIAL URBANO REZAGO</v>
          </cell>
          <cell r="C4">
            <v>723.61000000000058</v>
          </cell>
        </row>
        <row r="5">
          <cell r="A5">
            <v>8</v>
          </cell>
          <cell r="B5" t="str">
            <v>IMPTO. PREDIAL RUSTICO REZAGO</v>
          </cell>
          <cell r="C5">
            <v>554.34999999999945</v>
          </cell>
        </row>
        <row r="6">
          <cell r="A6">
            <v>13</v>
          </cell>
          <cell r="B6" t="str">
            <v>GTOS.DE EJEC. IMPTOS. SOBRE PA</v>
          </cell>
          <cell r="C6">
            <v>0</v>
          </cell>
        </row>
        <row r="7">
          <cell r="A7">
            <v>14</v>
          </cell>
          <cell r="B7" t="str">
            <v>C.O.A. 20%</v>
          </cell>
          <cell r="C7">
            <v>59</v>
          </cell>
        </row>
        <row r="8">
          <cell r="A8">
            <v>200</v>
          </cell>
          <cell r="B8" t="str">
            <v>SERVICIO DE RASTRO MUNICIPAL</v>
          </cell>
          <cell r="C8">
            <v>0</v>
          </cell>
        </row>
        <row r="9">
          <cell r="A9">
            <v>201</v>
          </cell>
          <cell r="B9" t="str">
            <v>SERV.LIMPIA,RECOLECCION,TRASLA</v>
          </cell>
          <cell r="C9">
            <v>0</v>
          </cell>
        </row>
        <row r="10">
          <cell r="A10">
            <v>203</v>
          </cell>
          <cell r="B10" t="str">
            <v>PANTEONES CIUDAD</v>
          </cell>
          <cell r="C10">
            <v>0</v>
          </cell>
        </row>
        <row r="11">
          <cell r="A11">
            <v>204</v>
          </cell>
          <cell r="B11" t="str">
            <v>PANTEONES COMUNIDADES</v>
          </cell>
          <cell r="C11">
            <v>0</v>
          </cell>
        </row>
        <row r="12">
          <cell r="A12">
            <v>297</v>
          </cell>
          <cell r="B12" t="str">
            <v>D.A.P.</v>
          </cell>
          <cell r="C12">
            <v>124.39999999999964</v>
          </cell>
        </row>
        <row r="13">
          <cell r="A13">
            <v>414</v>
          </cell>
          <cell r="B13" t="str">
            <v>OTROS PRODUCTOS</v>
          </cell>
          <cell r="C13">
            <v>139.20000000000005</v>
          </cell>
        </row>
        <row r="14">
          <cell r="A14">
            <v>433</v>
          </cell>
          <cell r="B14" t="str">
            <v>SOBRANTES</v>
          </cell>
          <cell r="C14">
            <v>0</v>
          </cell>
        </row>
        <row r="15">
          <cell r="A15">
            <v>447</v>
          </cell>
          <cell r="B15" t="str">
            <v>MUSEO CALAS DE SAN DIEGO</v>
          </cell>
          <cell r="C15">
            <v>0</v>
          </cell>
        </row>
        <row r="16">
          <cell r="A16">
            <v>454</v>
          </cell>
          <cell r="B16" t="str">
            <v>FIESTAS TRADICIONALES</v>
          </cell>
          <cell r="C16">
            <v>0</v>
          </cell>
        </row>
        <row r="17">
          <cell r="A17">
            <v>502</v>
          </cell>
          <cell r="B17" t="str">
            <v>RECARGOS</v>
          </cell>
          <cell r="C17">
            <v>0</v>
          </cell>
        </row>
        <row r="18">
          <cell r="A18">
            <v>507</v>
          </cell>
          <cell r="B18" t="str">
            <v>INF AL BANDO POLICIA Y BUEN GO</v>
          </cell>
          <cell r="C18">
            <v>0</v>
          </cell>
        </row>
        <row r="19">
          <cell r="A19">
            <v>508</v>
          </cell>
          <cell r="B19" t="str">
            <v>INF LEY DE TRANSITO Y SU REGLA</v>
          </cell>
          <cell r="C19">
            <v>0</v>
          </cell>
        </row>
        <row r="20">
          <cell r="A20">
            <v>515</v>
          </cell>
          <cell r="B20" t="str">
            <v>RECARGOS DERECHOS POR PRESTACI</v>
          </cell>
          <cell r="C20">
            <v>0</v>
          </cell>
        </row>
      </sheetData>
      <sheetData sheetId="25"/>
      <sheetData sheetId="26" refreshError="1">
        <row r="1">
          <cell r="A1">
            <v>1</v>
          </cell>
          <cell r="B1" t="str">
            <v>IMPTO. PREDIAL URBANO CORRIENT</v>
          </cell>
          <cell r="C1">
            <v>526978.44999999995</v>
          </cell>
        </row>
        <row r="2">
          <cell r="A2">
            <v>2</v>
          </cell>
          <cell r="B2" t="str">
            <v>IMPTO. PREDIAL RUSTICO CORRIEN</v>
          </cell>
          <cell r="C2">
            <v>23034.42</v>
          </cell>
        </row>
        <row r="3">
          <cell r="A3">
            <v>4</v>
          </cell>
          <cell r="B3" t="str">
            <v>RECARGOS IMPTO. SOBRE PATRIMON</v>
          </cell>
          <cell r="C3">
            <v>11903.97</v>
          </cell>
        </row>
        <row r="4">
          <cell r="A4">
            <v>7</v>
          </cell>
          <cell r="B4" t="str">
            <v>IMPTO. PREDIAL URBANO REZAGO</v>
          </cell>
          <cell r="C4">
            <v>42683.92</v>
          </cell>
        </row>
        <row r="5">
          <cell r="A5">
            <v>8</v>
          </cell>
          <cell r="B5" t="str">
            <v>IMPTO. PREDIAL RUSTICO REZAGO</v>
          </cell>
          <cell r="C5">
            <v>8030.89</v>
          </cell>
        </row>
        <row r="6">
          <cell r="A6">
            <v>13</v>
          </cell>
          <cell r="B6" t="str">
            <v>GTOS.DE EJEC. IMPTOS. SOBRE PA</v>
          </cell>
          <cell r="C6">
            <v>1167.6600000000001</v>
          </cell>
        </row>
        <row r="7">
          <cell r="A7">
            <v>14</v>
          </cell>
          <cell r="B7" t="str">
            <v>C.O.A. 20%</v>
          </cell>
          <cell r="C7">
            <v>5348.5</v>
          </cell>
        </row>
        <row r="8">
          <cell r="A8">
            <v>200</v>
          </cell>
          <cell r="B8" t="str">
            <v>SERVICIO DE RASTRO MUNICIPAL</v>
          </cell>
          <cell r="C8">
            <v>4630.53</v>
          </cell>
        </row>
        <row r="9">
          <cell r="A9">
            <v>201</v>
          </cell>
          <cell r="B9" t="str">
            <v>SERV.LIMPIA,RECOLECCION,TRASLA</v>
          </cell>
          <cell r="C9">
            <v>46.2</v>
          </cell>
        </row>
        <row r="10">
          <cell r="A10">
            <v>203</v>
          </cell>
          <cell r="B10" t="str">
            <v>PANTEONES CIUDAD</v>
          </cell>
          <cell r="C10">
            <v>658.24</v>
          </cell>
        </row>
        <row r="11">
          <cell r="A11">
            <v>204</v>
          </cell>
          <cell r="B11" t="str">
            <v>PANTEONES COMUNIDADES</v>
          </cell>
          <cell r="C11">
            <v>1316.48</v>
          </cell>
        </row>
        <row r="12">
          <cell r="A12">
            <v>297</v>
          </cell>
          <cell r="B12" t="str">
            <v>D.A.P.</v>
          </cell>
          <cell r="C12">
            <v>11248.84</v>
          </cell>
        </row>
        <row r="13">
          <cell r="A13">
            <v>414</v>
          </cell>
          <cell r="B13" t="str">
            <v>OTROS PRODUCTOS</v>
          </cell>
          <cell r="C13">
            <v>948.3</v>
          </cell>
        </row>
        <row r="14">
          <cell r="A14">
            <v>433</v>
          </cell>
          <cell r="B14" t="str">
            <v>SOBRANTES</v>
          </cell>
          <cell r="C14">
            <v>18.399999999999999</v>
          </cell>
        </row>
        <row r="15">
          <cell r="A15">
            <v>447</v>
          </cell>
          <cell r="B15" t="str">
            <v>MUSEO CALAS DE SAN DIEGO</v>
          </cell>
          <cell r="C15">
            <v>288</v>
          </cell>
        </row>
        <row r="16">
          <cell r="A16">
            <v>454</v>
          </cell>
          <cell r="B16" t="str">
            <v>FIESTAS TRADICIONALES</v>
          </cell>
          <cell r="C16">
            <v>616</v>
          </cell>
        </row>
        <row r="17">
          <cell r="A17">
            <v>502</v>
          </cell>
          <cell r="B17" t="str">
            <v>RECARGOS</v>
          </cell>
          <cell r="C17">
            <v>240.24</v>
          </cell>
        </row>
        <row r="18">
          <cell r="A18">
            <v>507</v>
          </cell>
          <cell r="B18" t="str">
            <v>INF AL BANDO POLICIA Y BUEN GO</v>
          </cell>
          <cell r="C18">
            <v>3700</v>
          </cell>
        </row>
        <row r="19">
          <cell r="A19">
            <v>508</v>
          </cell>
          <cell r="B19" t="str">
            <v>INF LEY DE TRANSITO Y SU REGLA</v>
          </cell>
          <cell r="C19">
            <v>10083.11</v>
          </cell>
        </row>
        <row r="20">
          <cell r="A20">
            <v>515</v>
          </cell>
          <cell r="B20" t="str">
            <v>RECARGOS DERECHOS POR PRESTACI</v>
          </cell>
          <cell r="C20">
            <v>18.02</v>
          </cell>
        </row>
      </sheetData>
      <sheetData sheetId="27">
        <row r="1">
          <cell r="A1">
            <v>1</v>
          </cell>
        </row>
      </sheetData>
      <sheetData sheetId="28" refreshError="1">
        <row r="1">
          <cell r="A1">
            <v>1</v>
          </cell>
          <cell r="B1" t="str">
            <v>IMPTO. PREDIAL URBANO CORRIENT</v>
          </cell>
          <cell r="C1">
            <v>2147314.77</v>
          </cell>
        </row>
        <row r="2">
          <cell r="A2">
            <v>2</v>
          </cell>
          <cell r="B2" t="str">
            <v>IMPTO. PREDIAL RUSTICO CORRIEN</v>
          </cell>
          <cell r="C2">
            <v>153392.25</v>
          </cell>
        </row>
        <row r="3">
          <cell r="A3">
            <v>4</v>
          </cell>
          <cell r="B3" t="str">
            <v>RECARGOS IMPTO. SOBRE PATRIMON</v>
          </cell>
          <cell r="C3">
            <v>47850.59</v>
          </cell>
        </row>
        <row r="4">
          <cell r="A4">
            <v>7</v>
          </cell>
          <cell r="B4" t="str">
            <v>IMPTO. PREDIAL URBANO REZAGO</v>
          </cell>
          <cell r="C4">
            <v>200134.96</v>
          </cell>
        </row>
        <row r="5">
          <cell r="A5">
            <v>8</v>
          </cell>
          <cell r="B5" t="str">
            <v>IMPTO. PREDIAL RUSTICO REZAGO</v>
          </cell>
          <cell r="C5">
            <v>31640.34</v>
          </cell>
        </row>
        <row r="6">
          <cell r="A6">
            <v>13</v>
          </cell>
          <cell r="B6" t="str">
            <v>GTOS.DE EJEC. IMPTOS. SOBRE PA</v>
          </cell>
          <cell r="C6">
            <v>6368.78</v>
          </cell>
        </row>
        <row r="7">
          <cell r="A7">
            <v>14</v>
          </cell>
          <cell r="B7" t="str">
            <v>C.O.A. 20%</v>
          </cell>
          <cell r="C7">
            <v>16269.5</v>
          </cell>
        </row>
        <row r="8">
          <cell r="A8">
            <v>103</v>
          </cell>
          <cell r="B8" t="str">
            <v>IMPTO. SOBRE TRASLACION DE DOM</v>
          </cell>
          <cell r="C8">
            <v>5099.79</v>
          </cell>
        </row>
        <row r="9">
          <cell r="A9">
            <v>104</v>
          </cell>
          <cell r="B9" t="str">
            <v>IMPTO.SOBRE DIVISION Y LOTIFIC</v>
          </cell>
          <cell r="C9">
            <v>900</v>
          </cell>
        </row>
        <row r="10">
          <cell r="A10">
            <v>110</v>
          </cell>
          <cell r="B10" t="str">
            <v>IMPTO. SOBRE DIV.Y ESPC.PUB.ES</v>
          </cell>
          <cell r="C10">
            <v>7315</v>
          </cell>
        </row>
        <row r="11">
          <cell r="A11">
            <v>200</v>
          </cell>
          <cell r="B11" t="str">
            <v>SERVICIO DE RASTRO MUNICIPAL</v>
          </cell>
          <cell r="C11">
            <v>6266.86</v>
          </cell>
        </row>
        <row r="12">
          <cell r="A12">
            <v>203</v>
          </cell>
          <cell r="B12" t="str">
            <v>PANTEONES CIUDAD</v>
          </cell>
          <cell r="C12">
            <v>936.1</v>
          </cell>
        </row>
        <row r="13">
          <cell r="A13">
            <v>204</v>
          </cell>
          <cell r="B13" t="str">
            <v>PANTEONES COMUNIDADES</v>
          </cell>
          <cell r="C13">
            <v>329.12</v>
          </cell>
        </row>
        <row r="14">
          <cell r="A14">
            <v>205</v>
          </cell>
          <cell r="B14" t="str">
            <v>ESTACIONAMIENTO MUSEO MOMIAS</v>
          </cell>
          <cell r="C14">
            <v>546</v>
          </cell>
        </row>
        <row r="15">
          <cell r="A15">
            <v>206</v>
          </cell>
          <cell r="B15" t="str">
            <v>ESTACIONAMIENTO MERCADO HIDALG</v>
          </cell>
          <cell r="C15">
            <v>1166</v>
          </cell>
        </row>
        <row r="16">
          <cell r="A16">
            <v>207</v>
          </cell>
          <cell r="B16" t="str">
            <v>ESTAC.  MERCADO EMBAJADORAS</v>
          </cell>
          <cell r="C16">
            <v>171</v>
          </cell>
        </row>
        <row r="17">
          <cell r="A17">
            <v>211</v>
          </cell>
          <cell r="B17" t="str">
            <v>PERMISOS DE REGULARIZACION DE</v>
          </cell>
          <cell r="C17">
            <v>11599.24</v>
          </cell>
        </row>
        <row r="18">
          <cell r="A18">
            <v>229</v>
          </cell>
          <cell r="B18" t="str">
            <v>CONSTANCIAS DE ESTADO DE CUENT</v>
          </cell>
          <cell r="C18">
            <v>2057.4</v>
          </cell>
        </row>
        <row r="19">
          <cell r="A19">
            <v>244</v>
          </cell>
          <cell r="B19" t="str">
            <v>EXP. DE LIC. O PERM.  ESTBMTO.</v>
          </cell>
          <cell r="C19">
            <v>89.3</v>
          </cell>
        </row>
        <row r="20">
          <cell r="A20">
            <v>248</v>
          </cell>
          <cell r="B20" t="str">
            <v>ESTACIONAMIENTO EX. EST. FERRO</v>
          </cell>
          <cell r="C20">
            <v>1316</v>
          </cell>
        </row>
        <row r="21">
          <cell r="A21">
            <v>253</v>
          </cell>
          <cell r="B21" t="str">
            <v>ESTACIONAMIENTO EMBAJADORAS  (</v>
          </cell>
          <cell r="C21">
            <v>2464</v>
          </cell>
        </row>
        <row r="22">
          <cell r="A22">
            <v>256</v>
          </cell>
          <cell r="B22" t="str">
            <v>CONSTANCIA ALINEAMTO.Y NO.OFIC</v>
          </cell>
          <cell r="C22">
            <v>4473.1000000000004</v>
          </cell>
        </row>
        <row r="23">
          <cell r="A23">
            <v>265</v>
          </cell>
          <cell r="B23" t="str">
            <v>PERMISO EVENTUAL DE TRANSPORTE</v>
          </cell>
          <cell r="C23">
            <v>445.69</v>
          </cell>
        </row>
        <row r="24">
          <cell r="A24">
            <v>266</v>
          </cell>
          <cell r="B24" t="str">
            <v>DICTAMEN DE FACTIBILIDAD PROTE</v>
          </cell>
          <cell r="C24">
            <v>462.9</v>
          </cell>
        </row>
        <row r="25">
          <cell r="A25">
            <v>267</v>
          </cell>
          <cell r="B25" t="str">
            <v>CONSTANCIA  DE VERIFICACION PR</v>
          </cell>
          <cell r="C25">
            <v>154.29</v>
          </cell>
        </row>
        <row r="26">
          <cell r="A26">
            <v>268</v>
          </cell>
          <cell r="B26" t="str">
            <v>SERVICIOS CASA DE LA CULTURA</v>
          </cell>
          <cell r="C26">
            <v>1217.3399999999999</v>
          </cell>
        </row>
        <row r="27">
          <cell r="A27">
            <v>274</v>
          </cell>
          <cell r="B27" t="str">
            <v>PERMISO AMPL HORARIO VTA. BEBI</v>
          </cell>
          <cell r="C27">
            <v>1545.9</v>
          </cell>
        </row>
        <row r="28">
          <cell r="A28">
            <v>276</v>
          </cell>
          <cell r="B28" t="str">
            <v>CONSTANCIAS NO INFRACCION TRAN</v>
          </cell>
          <cell r="C28">
            <v>1220.0999999999999</v>
          </cell>
        </row>
        <row r="29">
          <cell r="A29">
            <v>278</v>
          </cell>
          <cell r="B29" t="str">
            <v>CONSTANCIAS QUE EXPIDAN LAS DE</v>
          </cell>
          <cell r="C29">
            <v>958.65</v>
          </cell>
        </row>
        <row r="30">
          <cell r="A30">
            <v>295</v>
          </cell>
          <cell r="B30" t="str">
            <v>CONSTANCIA DE UBICACION DE PRE</v>
          </cell>
          <cell r="C30">
            <v>350.6</v>
          </cell>
        </row>
        <row r="31">
          <cell r="A31">
            <v>297</v>
          </cell>
          <cell r="B31" t="str">
            <v>D.A.P.</v>
          </cell>
          <cell r="C31">
            <v>31874.59</v>
          </cell>
        </row>
        <row r="32">
          <cell r="A32">
            <v>310</v>
          </cell>
          <cell r="B32" t="str">
            <v>CARTA NO ANTECEDENTES DE FALTA</v>
          </cell>
          <cell r="C32">
            <v>50</v>
          </cell>
        </row>
        <row r="33">
          <cell r="A33">
            <v>405</v>
          </cell>
          <cell r="B33" t="str">
            <v>CENTRO DE CONVIVENCIA EL ENCIN</v>
          </cell>
          <cell r="C33">
            <v>316</v>
          </cell>
        </row>
        <row r="34">
          <cell r="A34">
            <v>407</v>
          </cell>
          <cell r="B34" t="str">
            <v>MUSEO MOMIAS</v>
          </cell>
          <cell r="C34">
            <v>25314</v>
          </cell>
        </row>
        <row r="35">
          <cell r="A35">
            <v>410</v>
          </cell>
          <cell r="B35" t="str">
            <v>MONUMENTO AL PIPILA</v>
          </cell>
          <cell r="C35">
            <v>420</v>
          </cell>
        </row>
        <row r="36">
          <cell r="A36">
            <v>411</v>
          </cell>
          <cell r="B36" t="str">
            <v>CUOTAS MERCADO HIDALGO</v>
          </cell>
          <cell r="C36">
            <v>8910.51</v>
          </cell>
        </row>
        <row r="37">
          <cell r="A37">
            <v>412</v>
          </cell>
          <cell r="B37" t="str">
            <v>CUOTAS MERCADO EMBAJADORAS</v>
          </cell>
          <cell r="C37">
            <v>1798.29</v>
          </cell>
        </row>
        <row r="38">
          <cell r="A38">
            <v>414</v>
          </cell>
          <cell r="B38" t="str">
            <v>OTROS PRODUCTOS</v>
          </cell>
          <cell r="C38">
            <v>669.9</v>
          </cell>
        </row>
        <row r="39">
          <cell r="A39">
            <v>417</v>
          </cell>
          <cell r="B39" t="str">
            <v>CONSULTORIO DENTAL</v>
          </cell>
          <cell r="C39">
            <v>207</v>
          </cell>
        </row>
        <row r="40">
          <cell r="A40">
            <v>428</v>
          </cell>
          <cell r="B40" t="str">
            <v>COMERCIANTES SEMIFIJOS</v>
          </cell>
          <cell r="C40">
            <v>10652.4</v>
          </cell>
        </row>
        <row r="41">
          <cell r="A41">
            <v>433</v>
          </cell>
          <cell r="B41" t="str">
            <v>SOBRANTES</v>
          </cell>
          <cell r="C41">
            <v>150.66999999999999</v>
          </cell>
        </row>
        <row r="42">
          <cell r="A42">
            <v>436</v>
          </cell>
          <cell r="B42" t="str">
            <v>SANITARIOS PRESA DE LA OLLA</v>
          </cell>
          <cell r="C42">
            <v>255</v>
          </cell>
        </row>
        <row r="43">
          <cell r="A43">
            <v>437</v>
          </cell>
          <cell r="B43" t="str">
            <v>SANITARIOS MDO. EMBAJADORAS</v>
          </cell>
          <cell r="C43">
            <v>1590</v>
          </cell>
        </row>
        <row r="44">
          <cell r="A44">
            <v>438</v>
          </cell>
          <cell r="B44" t="str">
            <v>SANITARIOS MDO. HIDALGO</v>
          </cell>
          <cell r="C44">
            <v>1970</v>
          </cell>
        </row>
        <row r="45">
          <cell r="A45">
            <v>443</v>
          </cell>
          <cell r="B45" t="str">
            <v>SANITARIOS FERROCARRIL</v>
          </cell>
          <cell r="C45">
            <v>1566</v>
          </cell>
        </row>
        <row r="46">
          <cell r="A46">
            <v>445</v>
          </cell>
          <cell r="B46" t="str">
            <v>SANITARIOS MUSEO MOMIAS</v>
          </cell>
          <cell r="C46">
            <v>505</v>
          </cell>
        </row>
        <row r="47">
          <cell r="A47">
            <v>447</v>
          </cell>
          <cell r="B47" t="str">
            <v>MUSEO CALAS DE SAN DIEGO</v>
          </cell>
          <cell r="C47">
            <v>108</v>
          </cell>
        </row>
        <row r="48">
          <cell r="A48">
            <v>453</v>
          </cell>
          <cell r="B48" t="str">
            <v>TELESCOPIO</v>
          </cell>
          <cell r="C48">
            <v>3628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30/01/2015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470</v>
          </cell>
          <cell r="B58" t="str">
            <v>LOCALES EX ESTACION</v>
          </cell>
          <cell r="C58">
            <v>1319</v>
          </cell>
        </row>
        <row r="59">
          <cell r="A59">
            <v>472</v>
          </cell>
          <cell r="B59" t="str">
            <v>CUOTAS MERCADO GAVIRA</v>
          </cell>
          <cell r="C59">
            <v>760.01</v>
          </cell>
        </row>
        <row r="60">
          <cell r="A60">
            <v>476</v>
          </cell>
          <cell r="B60" t="str">
            <v>PADRON DE PERITOS FISCALES</v>
          </cell>
          <cell r="C60">
            <v>7416</v>
          </cell>
        </row>
        <row r="61">
          <cell r="A61">
            <v>477</v>
          </cell>
          <cell r="B61" t="str">
            <v>PERTO SUPERVISOR O DIRECTOR RE</v>
          </cell>
          <cell r="C61">
            <v>1465</v>
          </cell>
        </row>
        <row r="62">
          <cell r="A62">
            <v>479</v>
          </cell>
          <cell r="B62" t="str">
            <v>COMERCIANTES AMBULANTES</v>
          </cell>
          <cell r="C62">
            <v>496</v>
          </cell>
        </row>
        <row r="63">
          <cell r="A63">
            <v>482</v>
          </cell>
          <cell r="B63" t="str">
            <v>CALLEJONEADAS</v>
          </cell>
          <cell r="C63">
            <v>3072</v>
          </cell>
        </row>
        <row r="64">
          <cell r="A64">
            <v>484</v>
          </cell>
          <cell r="B64" t="str">
            <v>PERMISO PARA ESPECTÁCULOS O CE</v>
          </cell>
          <cell r="C64">
            <v>2133</v>
          </cell>
        </row>
        <row r="65">
          <cell r="A65">
            <v>485</v>
          </cell>
          <cell r="B65" t="str">
            <v>SELLADO DE BOLETOS</v>
          </cell>
          <cell r="C65">
            <v>255</v>
          </cell>
        </row>
        <row r="66">
          <cell r="A66">
            <v>498</v>
          </cell>
          <cell r="B66" t="str">
            <v>CUOTAS MDO. DE ARTESANIAS EX E</v>
          </cell>
          <cell r="C66">
            <v>338.32</v>
          </cell>
        </row>
        <row r="67">
          <cell r="A67">
            <v>502</v>
          </cell>
          <cell r="B67" t="str">
            <v>RECARGOS</v>
          </cell>
          <cell r="C67">
            <v>1337.23</v>
          </cell>
        </row>
        <row r="68">
          <cell r="A68">
            <v>503</v>
          </cell>
          <cell r="B68" t="str">
            <v>AVISO EXTEMP TRASLACION DE DOM</v>
          </cell>
          <cell r="C68">
            <v>199.35</v>
          </cell>
        </row>
        <row r="69">
          <cell r="A69">
            <v>506</v>
          </cell>
          <cell r="B69" t="str">
            <v>INFRACCIONES DIRECCION DE FISC</v>
          </cell>
          <cell r="C69">
            <v>3987</v>
          </cell>
        </row>
        <row r="70">
          <cell r="A70">
            <v>507</v>
          </cell>
          <cell r="B70" t="str">
            <v>INF AL BANDO POLICIA Y BUEN GO</v>
          </cell>
          <cell r="C70">
            <v>1900</v>
          </cell>
        </row>
        <row r="71">
          <cell r="A71">
            <v>508</v>
          </cell>
          <cell r="B71" t="str">
            <v>INF LEY DE TRANSITO Y SU REGLA</v>
          </cell>
          <cell r="C71">
            <v>16552</v>
          </cell>
        </row>
        <row r="72">
          <cell r="A72">
            <v>509</v>
          </cell>
          <cell r="B72" t="str">
            <v>EXTEMP VERIFICACION AMB VEHICU</v>
          </cell>
          <cell r="C72">
            <v>399</v>
          </cell>
        </row>
        <row r="73">
          <cell r="A73">
            <v>515</v>
          </cell>
          <cell r="B73" t="str">
            <v>RECARGOS DERECHOS POR PRESTACI</v>
          </cell>
          <cell r="C73">
            <v>46.38</v>
          </cell>
        </row>
        <row r="74">
          <cell r="A74">
            <v>532</v>
          </cell>
          <cell r="B74" t="str">
            <v>FONDO INFRAEST SOCIAL MPAL.</v>
          </cell>
          <cell r="C74">
            <v>3204250</v>
          </cell>
        </row>
        <row r="75">
          <cell r="A75">
            <v>533</v>
          </cell>
          <cell r="B75" t="str">
            <v>FONDO PARA FORTALECIMIENTO MPA</v>
          </cell>
          <cell r="C75">
            <v>7375820</v>
          </cell>
        </row>
        <row r="76">
          <cell r="A76">
            <v>536</v>
          </cell>
          <cell r="B76" t="str">
            <v>PADRON DE PROVEEDORES</v>
          </cell>
          <cell r="C76">
            <v>350</v>
          </cell>
        </row>
        <row r="77">
          <cell r="A77">
            <v>544</v>
          </cell>
          <cell r="B77" t="str">
            <v>INFRACCIONES AL REGLAMENTO DE</v>
          </cell>
          <cell r="C77">
            <v>332.25</v>
          </cell>
        </row>
        <row r="78">
          <cell r="A78">
            <v>887</v>
          </cell>
          <cell r="B78" t="str">
            <v>DEVOLUCIONES S/RECAUDACION</v>
          </cell>
          <cell r="C78">
            <v>31.02</v>
          </cell>
        </row>
        <row r="79">
          <cell r="A79">
            <v>888</v>
          </cell>
          <cell r="B79" t="str">
            <v>COBROS SIMAPAG</v>
          </cell>
          <cell r="C79">
            <v>143</v>
          </cell>
        </row>
      </sheetData>
      <sheetData sheetId="29">
        <row r="1">
          <cell r="A1">
            <v>1</v>
          </cell>
        </row>
      </sheetData>
      <sheetData sheetId="30">
        <row r="1">
          <cell r="A1">
            <v>1</v>
          </cell>
        </row>
      </sheetData>
      <sheetData sheetId="31">
        <row r="1">
          <cell r="A1">
            <v>1</v>
          </cell>
        </row>
      </sheetData>
      <sheetData sheetId="32" refreshError="1">
        <row r="1">
          <cell r="A1">
            <v>1</v>
          </cell>
          <cell r="B1" t="str">
            <v>IMPTO. PREDIAL URBANO CORRIENT</v>
          </cell>
          <cell r="C1">
            <v>1970525.36</v>
          </cell>
        </row>
        <row r="2">
          <cell r="A2">
            <v>2</v>
          </cell>
          <cell r="B2" t="str">
            <v>IMPTO. PREDIAL RUSTICO CORRIEN</v>
          </cell>
          <cell r="C2">
            <v>142901.57</v>
          </cell>
        </row>
        <row r="3">
          <cell r="A3">
            <v>4</v>
          </cell>
          <cell r="B3" t="str">
            <v>RECARGOS IMPTO. SOBRE PATRIMON</v>
          </cell>
          <cell r="C3">
            <v>21865.08</v>
          </cell>
        </row>
        <row r="4">
          <cell r="A4">
            <v>7</v>
          </cell>
          <cell r="B4" t="str">
            <v>IMPTO. PREDIAL URBANO REZAGO</v>
          </cell>
          <cell r="C4">
            <v>71376.41</v>
          </cell>
        </row>
        <row r="5">
          <cell r="A5">
            <v>8</v>
          </cell>
          <cell r="B5" t="str">
            <v>IMPTO. PREDIAL RUSTICO REZAGO</v>
          </cell>
          <cell r="C5">
            <v>22111.64</v>
          </cell>
        </row>
        <row r="6">
          <cell r="A6">
            <v>13</v>
          </cell>
          <cell r="B6" t="str">
            <v>GTOS.DE EJEC. IMPTOS. SOBRE PA</v>
          </cell>
          <cell r="C6">
            <v>3728.32</v>
          </cell>
        </row>
        <row r="7">
          <cell r="A7">
            <v>14</v>
          </cell>
          <cell r="B7" t="str">
            <v>C.O.A. 20%</v>
          </cell>
          <cell r="C7">
            <v>18678.5</v>
          </cell>
        </row>
        <row r="8">
          <cell r="A8">
            <v>103</v>
          </cell>
          <cell r="B8" t="str">
            <v>IMPTO. SOBRE TRASLACION DE DOM</v>
          </cell>
          <cell r="C8">
            <v>789.79</v>
          </cell>
        </row>
        <row r="9">
          <cell r="A9">
            <v>104</v>
          </cell>
          <cell r="B9" t="str">
            <v>IMPTO.SOBRE DIVISION Y LOTIFIC</v>
          </cell>
          <cell r="C9">
            <v>2487.23</v>
          </cell>
        </row>
        <row r="10">
          <cell r="A10">
            <v>106</v>
          </cell>
          <cell r="B10" t="str">
            <v>IMPTO.SOB.JUEGOS BILLARES Y BO</v>
          </cell>
          <cell r="C10">
            <v>2910</v>
          </cell>
        </row>
        <row r="11">
          <cell r="A11">
            <v>116</v>
          </cell>
          <cell r="B11" t="str">
            <v>RECARGOS IMPUESTOS SOBRE INGRE</v>
          </cell>
          <cell r="C11">
            <v>261.89999999999998</v>
          </cell>
        </row>
        <row r="12">
          <cell r="A12">
            <v>200</v>
          </cell>
          <cell r="B12" t="str">
            <v>SERVICIO DE RASTRO MUNICIPAL</v>
          </cell>
          <cell r="C12">
            <v>3853.5</v>
          </cell>
        </row>
        <row r="13">
          <cell r="A13">
            <v>203</v>
          </cell>
          <cell r="B13" t="str">
            <v>PANTEONES CIUDAD</v>
          </cell>
          <cell r="C13">
            <v>2223.62</v>
          </cell>
        </row>
        <row r="14">
          <cell r="A14">
            <v>204</v>
          </cell>
          <cell r="B14" t="str">
            <v>PANTEONES COMUNIDADES</v>
          </cell>
          <cell r="C14">
            <v>277.86</v>
          </cell>
        </row>
        <row r="15">
          <cell r="A15">
            <v>205</v>
          </cell>
          <cell r="B15" t="str">
            <v>ESTACIONAMIENTO MUSEO MOMIAS</v>
          </cell>
          <cell r="C15">
            <v>659</v>
          </cell>
        </row>
        <row r="16">
          <cell r="A16">
            <v>206</v>
          </cell>
          <cell r="B16" t="str">
            <v>ESTACIONAMIENTO MERCADO HIDALG</v>
          </cell>
          <cell r="C16">
            <v>799</v>
          </cell>
        </row>
        <row r="17">
          <cell r="A17">
            <v>207</v>
          </cell>
          <cell r="B17" t="str">
            <v>ESTAC.  MERCADO EMBAJADORAS</v>
          </cell>
          <cell r="C17">
            <v>331</v>
          </cell>
        </row>
        <row r="18">
          <cell r="A18">
            <v>217</v>
          </cell>
          <cell r="B18" t="str">
            <v>PERMISOS DE DIVISION</v>
          </cell>
          <cell r="C18">
            <v>817.05</v>
          </cell>
        </row>
        <row r="19">
          <cell r="A19">
            <v>229</v>
          </cell>
          <cell r="B19" t="str">
            <v>CONSTANCIAS DE ESTADO DE CUENT</v>
          </cell>
          <cell r="C19">
            <v>1783.1</v>
          </cell>
        </row>
        <row r="20">
          <cell r="A20">
            <v>248</v>
          </cell>
          <cell r="B20" t="str">
            <v>ESTACIONAMIENTO EX. EST. FERRO</v>
          </cell>
          <cell r="C20">
            <v>1382</v>
          </cell>
        </row>
        <row r="21">
          <cell r="A21">
            <v>253</v>
          </cell>
          <cell r="B21" t="str">
            <v>ESTACIONAMIENTO EMBAJADORAS  (</v>
          </cell>
          <cell r="C21">
            <v>2928</v>
          </cell>
        </row>
        <row r="22">
          <cell r="A22">
            <v>254</v>
          </cell>
          <cell r="B22" t="str">
            <v>CERTIFICACION TERMINO DE OBRA</v>
          </cell>
          <cell r="C22">
            <v>439.66</v>
          </cell>
        </row>
        <row r="23">
          <cell r="A23">
            <v>256</v>
          </cell>
          <cell r="B23" t="str">
            <v>CONSTANCIA ALINEAMTO.Y NO.OFIC</v>
          </cell>
          <cell r="C23">
            <v>9388.7099999999991</v>
          </cell>
        </row>
        <row r="24">
          <cell r="A24">
            <v>264</v>
          </cell>
          <cell r="B24" t="str">
            <v>REFRENDO ANUAL DE CONCESION</v>
          </cell>
          <cell r="C24">
            <v>675.08</v>
          </cell>
        </row>
        <row r="25">
          <cell r="A25">
            <v>266</v>
          </cell>
          <cell r="B25" t="str">
            <v>DICTAMEN DE FACTIBILIDAD PROTE</v>
          </cell>
          <cell r="C25">
            <v>462.9</v>
          </cell>
        </row>
        <row r="26">
          <cell r="A26">
            <v>268</v>
          </cell>
          <cell r="B26" t="str">
            <v>SERVICIOS CASA DE LA CULTURA</v>
          </cell>
          <cell r="C26">
            <v>202.89</v>
          </cell>
        </row>
        <row r="27">
          <cell r="A27">
            <v>273</v>
          </cell>
          <cell r="B27" t="str">
            <v>PENSION EST. JARDIN EMBAJADORA</v>
          </cell>
          <cell r="C27">
            <v>433.72</v>
          </cell>
        </row>
        <row r="28">
          <cell r="A28">
            <v>276</v>
          </cell>
          <cell r="B28" t="str">
            <v>CONSTANCIAS NO INFRACCION TRAN</v>
          </cell>
          <cell r="C28">
            <v>1220.0999999999999</v>
          </cell>
        </row>
        <row r="29">
          <cell r="A29">
            <v>278</v>
          </cell>
          <cell r="B29" t="str">
            <v>CONSTANCIAS QUE EXPIDAN LAS DE</v>
          </cell>
          <cell r="C29">
            <v>2178.75</v>
          </cell>
        </row>
        <row r="30">
          <cell r="A30">
            <v>295</v>
          </cell>
          <cell r="B30" t="str">
            <v>CONSTANCIA DE UBICACION DE PRE</v>
          </cell>
          <cell r="C30">
            <v>175.3</v>
          </cell>
        </row>
        <row r="31">
          <cell r="A31">
            <v>297</v>
          </cell>
          <cell r="B31" t="str">
            <v>D.A.P.</v>
          </cell>
          <cell r="C31">
            <v>22402.63</v>
          </cell>
        </row>
        <row r="32">
          <cell r="A32">
            <v>405</v>
          </cell>
          <cell r="B32" t="str">
            <v>CENTRO DE CONVIVENCIA EL ENCIN</v>
          </cell>
          <cell r="C32">
            <v>1031</v>
          </cell>
        </row>
        <row r="33">
          <cell r="A33">
            <v>407</v>
          </cell>
          <cell r="B33" t="str">
            <v>MUSEO MOMIAS</v>
          </cell>
          <cell r="C33">
            <v>20823</v>
          </cell>
        </row>
        <row r="34">
          <cell r="A34">
            <v>410</v>
          </cell>
          <cell r="B34" t="str">
            <v>MONUMENTO AL PIPILA</v>
          </cell>
          <cell r="C34">
            <v>360</v>
          </cell>
        </row>
        <row r="35">
          <cell r="A35">
            <v>411</v>
          </cell>
          <cell r="B35" t="str">
            <v>CUOTAS MERCADO HIDALGO</v>
          </cell>
          <cell r="C35">
            <v>8655.25</v>
          </cell>
        </row>
        <row r="36">
          <cell r="A36">
            <v>414</v>
          </cell>
          <cell r="B36" t="str">
            <v>OTROS PRODUCTOS</v>
          </cell>
          <cell r="C36">
            <v>278.39999999999998</v>
          </cell>
        </row>
        <row r="37">
          <cell r="A37">
            <v>421</v>
          </cell>
          <cell r="B37" t="str">
            <v>FORMAS VALORADAS</v>
          </cell>
          <cell r="C37">
            <v>24</v>
          </cell>
        </row>
        <row r="38">
          <cell r="A38">
            <v>428</v>
          </cell>
          <cell r="B38" t="str">
            <v>COMERCIANTES SEMIFIJOS</v>
          </cell>
          <cell r="C38">
            <v>3577.2</v>
          </cell>
        </row>
        <row r="39">
          <cell r="A39">
            <v>433</v>
          </cell>
          <cell r="B39" t="str">
            <v>SOBRANTES</v>
          </cell>
          <cell r="C39">
            <v>79.27</v>
          </cell>
        </row>
        <row r="40">
          <cell r="A40">
            <v>436</v>
          </cell>
          <cell r="B40" t="str">
            <v>SANITARIOS PRESA DE LA OLLA</v>
          </cell>
          <cell r="C40">
            <v>230</v>
          </cell>
        </row>
        <row r="41">
          <cell r="A41">
            <v>437</v>
          </cell>
          <cell r="B41" t="str">
            <v>SANITARIOS MDO. EMBAJADORAS</v>
          </cell>
          <cell r="C41">
            <v>1530</v>
          </cell>
        </row>
        <row r="42">
          <cell r="A42">
            <v>438</v>
          </cell>
          <cell r="B42" t="str">
            <v>SANITARIOS MDO. HIDALGO</v>
          </cell>
          <cell r="C42">
            <v>2070.5</v>
          </cell>
        </row>
        <row r="43">
          <cell r="A43">
            <v>441</v>
          </cell>
          <cell r="B43" t="str">
            <v>SANITARIOS LOS PASTITOS</v>
          </cell>
          <cell r="C43">
            <v>15</v>
          </cell>
        </row>
        <row r="44">
          <cell r="A44">
            <v>443</v>
          </cell>
          <cell r="B44" t="str">
            <v>SANITARIOS FERROCARRIL</v>
          </cell>
          <cell r="C44">
            <v>1400</v>
          </cell>
        </row>
        <row r="45">
          <cell r="A45">
            <v>445</v>
          </cell>
          <cell r="B45" t="str">
            <v>SANITARIOS MUSEO MOMIAS</v>
          </cell>
          <cell r="C45">
            <v>450</v>
          </cell>
        </row>
        <row r="46">
          <cell r="A46">
            <v>447</v>
          </cell>
          <cell r="B46" t="str">
            <v>MUSEO CALAS DE SAN DIEGO</v>
          </cell>
          <cell r="C46">
            <v>12</v>
          </cell>
        </row>
        <row r="47">
          <cell r="A47">
            <v>458</v>
          </cell>
          <cell r="B47" t="str">
            <v>AMPLIACION DE HORARIO BILLARES</v>
          </cell>
          <cell r="C47">
            <v>1548</v>
          </cell>
        </row>
        <row r="48">
          <cell r="A48">
            <v>472</v>
          </cell>
          <cell r="B48" t="str">
            <v>CUOTAS MERCADO GAVIRA</v>
          </cell>
          <cell r="C48">
            <v>2298.91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28/01/2015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479</v>
          </cell>
          <cell r="B58" t="str">
            <v>COMERCIANTES AMBULANTES</v>
          </cell>
          <cell r="C58">
            <v>1332</v>
          </cell>
        </row>
        <row r="59">
          <cell r="A59">
            <v>481</v>
          </cell>
          <cell r="B59" t="str">
            <v>REPARTO DE VOLANTES</v>
          </cell>
          <cell r="C59">
            <v>1005</v>
          </cell>
        </row>
        <row r="60">
          <cell r="A60">
            <v>484</v>
          </cell>
          <cell r="B60" t="str">
            <v>PERMISO PARA ESPECTÁCULOS O CE</v>
          </cell>
          <cell r="C60">
            <v>474</v>
          </cell>
        </row>
        <row r="61">
          <cell r="A61">
            <v>485</v>
          </cell>
          <cell r="B61" t="str">
            <v>SELLADO DE BOLETOS</v>
          </cell>
          <cell r="C61">
            <v>255</v>
          </cell>
        </row>
        <row r="62">
          <cell r="A62">
            <v>498</v>
          </cell>
          <cell r="B62" t="str">
            <v>CUOTAS MDO. DE ARTESANIAS EX E</v>
          </cell>
          <cell r="C62">
            <v>169.16</v>
          </cell>
        </row>
        <row r="63">
          <cell r="A63">
            <v>502</v>
          </cell>
          <cell r="B63" t="str">
            <v>RECARGOS</v>
          </cell>
          <cell r="C63">
            <v>1256.74</v>
          </cell>
        </row>
        <row r="64">
          <cell r="A64">
            <v>507</v>
          </cell>
          <cell r="B64" t="str">
            <v>INF AL BANDO POLICIA Y BUEN GO</v>
          </cell>
          <cell r="C64">
            <v>1000</v>
          </cell>
        </row>
        <row r="65">
          <cell r="A65">
            <v>508</v>
          </cell>
          <cell r="B65" t="str">
            <v>INF LEY DE TRANSITO Y SU REGLA</v>
          </cell>
          <cell r="C65">
            <v>15736.19</v>
          </cell>
        </row>
        <row r="66">
          <cell r="A66">
            <v>509</v>
          </cell>
          <cell r="B66" t="str">
            <v>EXTEMP VERIFICACION AMB VEHICU</v>
          </cell>
          <cell r="C66">
            <v>957</v>
          </cell>
        </row>
        <row r="67">
          <cell r="A67">
            <v>515</v>
          </cell>
          <cell r="B67" t="str">
            <v>RECARGOS DERECHOS POR PRESTACI</v>
          </cell>
          <cell r="C67">
            <v>13.01</v>
          </cell>
        </row>
        <row r="68">
          <cell r="A68">
            <v>526</v>
          </cell>
          <cell r="B68" t="str">
            <v>RESPUESTA DE AYUNTAMIENTO</v>
          </cell>
          <cell r="C68">
            <v>698</v>
          </cell>
        </row>
        <row r="69">
          <cell r="A69">
            <v>536</v>
          </cell>
          <cell r="B69" t="str">
            <v>PADRON DE PROVEEDORES</v>
          </cell>
          <cell r="C69">
            <v>1400</v>
          </cell>
        </row>
        <row r="70">
          <cell r="A70">
            <v>888</v>
          </cell>
          <cell r="B70" t="str">
            <v>COBROS SIMAPAG</v>
          </cell>
          <cell r="C70">
            <v>1436</v>
          </cell>
        </row>
        <row r="71">
          <cell r="A71">
            <v>900</v>
          </cell>
          <cell r="B71" t="str">
            <v>INGRESOS POR CLASIFICAR</v>
          </cell>
          <cell r="C71">
            <v>780.3</v>
          </cell>
        </row>
      </sheetData>
      <sheetData sheetId="33">
        <row r="1">
          <cell r="A1">
            <v>1</v>
          </cell>
        </row>
      </sheetData>
      <sheetData sheetId="34" refreshError="1">
        <row r="1">
          <cell r="A1">
            <v>1</v>
          </cell>
          <cell r="B1" t="str">
            <v>IMPTO. PREDIAL URBANO CORRIENT</v>
          </cell>
          <cell r="C1">
            <v>1116365.55</v>
          </cell>
        </row>
        <row r="2">
          <cell r="A2">
            <v>2</v>
          </cell>
          <cell r="B2" t="str">
            <v>IMPTO. PREDIAL RUSTICO CORRIEN</v>
          </cell>
          <cell r="C2">
            <v>66738.12</v>
          </cell>
        </row>
        <row r="3">
          <cell r="A3">
            <v>4</v>
          </cell>
          <cell r="B3" t="str">
            <v>RECARGOS IMPTO. SOBRE PATRIMON</v>
          </cell>
          <cell r="C3">
            <v>24981.09</v>
          </cell>
        </row>
        <row r="4">
          <cell r="A4">
            <v>7</v>
          </cell>
          <cell r="B4" t="str">
            <v>IMPTO. PREDIAL URBANO REZAGO</v>
          </cell>
          <cell r="C4">
            <v>96333.15</v>
          </cell>
        </row>
        <row r="5">
          <cell r="A5">
            <v>8</v>
          </cell>
          <cell r="B5" t="str">
            <v>IMPTO. PREDIAL RUSTICO REZAGO</v>
          </cell>
          <cell r="C5">
            <v>5561.75</v>
          </cell>
        </row>
        <row r="6">
          <cell r="A6">
            <v>13</v>
          </cell>
          <cell r="B6" t="str">
            <v>GTOS.DE EJEC. IMPTOS. SOBRE PA</v>
          </cell>
          <cell r="C6">
            <v>3582.41</v>
          </cell>
        </row>
        <row r="7">
          <cell r="A7">
            <v>14</v>
          </cell>
          <cell r="B7" t="str">
            <v>C.O.A. 20%</v>
          </cell>
          <cell r="C7">
            <v>1372.5</v>
          </cell>
        </row>
        <row r="8">
          <cell r="A8">
            <v>103</v>
          </cell>
          <cell r="B8" t="str">
            <v>IMPTO. SOBRE TRASLACION DE DOM</v>
          </cell>
          <cell r="C8">
            <v>21505.24</v>
          </cell>
        </row>
        <row r="9">
          <cell r="A9">
            <v>104</v>
          </cell>
          <cell r="B9" t="str">
            <v>IMPTO.SOBRE DIVISION Y LOTIFIC</v>
          </cell>
          <cell r="C9">
            <v>1152</v>
          </cell>
        </row>
        <row r="10">
          <cell r="A10">
            <v>200</v>
          </cell>
          <cell r="B10" t="str">
            <v>SERVICIO DE RASTRO MUNICIPAL</v>
          </cell>
          <cell r="C10">
            <v>3059.32</v>
          </cell>
        </row>
        <row r="11">
          <cell r="A11">
            <v>201</v>
          </cell>
          <cell r="B11" t="str">
            <v>SERV.LIMPIA,RECOLECCION,TRASLA</v>
          </cell>
          <cell r="C11">
            <v>1872.5</v>
          </cell>
        </row>
        <row r="12">
          <cell r="A12">
            <v>203</v>
          </cell>
          <cell r="B12" t="str">
            <v>PANTEONES CIUDAD</v>
          </cell>
          <cell r="C12">
            <v>4069.81</v>
          </cell>
        </row>
        <row r="13">
          <cell r="A13">
            <v>204</v>
          </cell>
          <cell r="B13" t="str">
            <v>PANTEONES COMUNIDADES</v>
          </cell>
          <cell r="C13">
            <v>1923.46</v>
          </cell>
        </row>
        <row r="14">
          <cell r="A14">
            <v>205</v>
          </cell>
          <cell r="B14" t="str">
            <v>ESTACIONAMIENTO MUSEO MOMIAS</v>
          </cell>
          <cell r="C14">
            <v>676</v>
          </cell>
        </row>
        <row r="15">
          <cell r="A15">
            <v>206</v>
          </cell>
          <cell r="B15" t="str">
            <v>ESTACIONAMIENTO MERCADO HIDALG</v>
          </cell>
          <cell r="C15">
            <v>1253</v>
          </cell>
        </row>
        <row r="16">
          <cell r="A16">
            <v>207</v>
          </cell>
          <cell r="B16" t="str">
            <v>ESTAC.  MERCADO EMBAJADORAS</v>
          </cell>
          <cell r="C16">
            <v>298</v>
          </cell>
        </row>
        <row r="17">
          <cell r="A17">
            <v>210</v>
          </cell>
          <cell r="B17" t="str">
            <v>PERMISOS DE CONSTRUCCION</v>
          </cell>
          <cell r="C17">
            <v>2378.56</v>
          </cell>
        </row>
        <row r="18">
          <cell r="A18">
            <v>217</v>
          </cell>
          <cell r="B18" t="str">
            <v>PERMISOS DE DIVISION</v>
          </cell>
          <cell r="C18">
            <v>272.35000000000002</v>
          </cell>
        </row>
        <row r="19">
          <cell r="A19">
            <v>226</v>
          </cell>
          <cell r="B19" t="str">
            <v>REV.Y AUT.DE AVALUOS POR PERIT</v>
          </cell>
          <cell r="C19">
            <v>741.5</v>
          </cell>
        </row>
        <row r="20">
          <cell r="A20">
            <v>229</v>
          </cell>
          <cell r="B20" t="str">
            <v>CONSTANCIAS DE ESTADO DE CUENT</v>
          </cell>
          <cell r="C20">
            <v>1508.76</v>
          </cell>
        </row>
        <row r="21">
          <cell r="A21">
            <v>248</v>
          </cell>
          <cell r="B21" t="str">
            <v>ESTACIONAMIENTO EX. EST. FERRO</v>
          </cell>
          <cell r="C21">
            <v>3068</v>
          </cell>
        </row>
        <row r="22">
          <cell r="A22">
            <v>249</v>
          </cell>
          <cell r="B22" t="str">
            <v>REGULARIZACION DE PRORROGA PER</v>
          </cell>
          <cell r="C22">
            <v>975.76</v>
          </cell>
        </row>
        <row r="23">
          <cell r="A23">
            <v>252</v>
          </cell>
          <cell r="B23" t="str">
            <v>SERVICIOS DE MATERIA AMBIENTAL</v>
          </cell>
          <cell r="C23">
            <v>675.79</v>
          </cell>
        </row>
        <row r="24">
          <cell r="A24">
            <v>253</v>
          </cell>
          <cell r="B24" t="str">
            <v>ESTACIONAMIENTO EMBAJADORAS  (</v>
          </cell>
          <cell r="C24">
            <v>4352</v>
          </cell>
        </row>
        <row r="25">
          <cell r="A25">
            <v>254</v>
          </cell>
          <cell r="B25" t="str">
            <v>CERTIFICACION TERMINO DE OBRA</v>
          </cell>
          <cell r="C25">
            <v>1168.94</v>
          </cell>
        </row>
        <row r="26">
          <cell r="A26">
            <v>256</v>
          </cell>
          <cell r="B26" t="str">
            <v>CONSTANCIA ALINEAMTO.Y NO.OFIC</v>
          </cell>
          <cell r="C26">
            <v>671.97</v>
          </cell>
        </row>
        <row r="27">
          <cell r="A27">
            <v>258</v>
          </cell>
          <cell r="B27" t="str">
            <v>CONSTANCIA DE ALINEAMTO.Y  NO.</v>
          </cell>
          <cell r="C27">
            <v>2568.38</v>
          </cell>
        </row>
        <row r="28">
          <cell r="A28">
            <v>264</v>
          </cell>
          <cell r="B28" t="str">
            <v>REFRENDO ANUAL DE CONCESION</v>
          </cell>
          <cell r="C28">
            <v>675.08</v>
          </cell>
        </row>
        <row r="29">
          <cell r="A29">
            <v>266</v>
          </cell>
          <cell r="B29" t="str">
            <v>DICTAMEN DE FACTIBILIDAD PROTE</v>
          </cell>
          <cell r="C29">
            <v>925.8</v>
          </cell>
        </row>
        <row r="30">
          <cell r="A30">
            <v>267</v>
          </cell>
          <cell r="B30" t="str">
            <v>CONSTANCIA  DE VERIFICACION PR</v>
          </cell>
          <cell r="C30">
            <v>154.29</v>
          </cell>
        </row>
        <row r="31">
          <cell r="A31">
            <v>268</v>
          </cell>
          <cell r="B31" t="str">
            <v>SERVICIOS CASA DE LA CULTURA</v>
          </cell>
          <cell r="C31">
            <v>811.56</v>
          </cell>
        </row>
        <row r="32">
          <cell r="A32">
            <v>276</v>
          </cell>
          <cell r="B32" t="str">
            <v>CONSTANCIAS NO INFRACCION TRAN</v>
          </cell>
          <cell r="C32">
            <v>871.5</v>
          </cell>
        </row>
        <row r="33">
          <cell r="A33">
            <v>278</v>
          </cell>
          <cell r="B33" t="str">
            <v>CONSTANCIAS QUE EXPIDAN LAS DE</v>
          </cell>
          <cell r="C33">
            <v>1045.8</v>
          </cell>
        </row>
        <row r="34">
          <cell r="A34">
            <v>284</v>
          </cell>
          <cell r="B34" t="str">
            <v>REVISTA MECANICA SEMESTRAL</v>
          </cell>
          <cell r="C34">
            <v>142.15</v>
          </cell>
        </row>
        <row r="35">
          <cell r="A35">
            <v>288</v>
          </cell>
          <cell r="B35" t="str">
            <v>ANALISIS DE RIESGOS</v>
          </cell>
          <cell r="C35">
            <v>540.78</v>
          </cell>
        </row>
        <row r="36">
          <cell r="A36">
            <v>292</v>
          </cell>
          <cell r="B36" t="str">
            <v>DICTAMEN DE SEGURIDAD PROGRAMA</v>
          </cell>
          <cell r="C36">
            <v>540.78</v>
          </cell>
        </row>
        <row r="37">
          <cell r="A37">
            <v>295</v>
          </cell>
          <cell r="B37" t="str">
            <v>CONSTANCIA DE UBICACION DE PRE</v>
          </cell>
          <cell r="C37">
            <v>262.95</v>
          </cell>
        </row>
        <row r="38">
          <cell r="A38">
            <v>297</v>
          </cell>
          <cell r="B38" t="str">
            <v>D.A.P.</v>
          </cell>
          <cell r="C38">
            <v>19674.400000000001</v>
          </cell>
        </row>
        <row r="39">
          <cell r="A39">
            <v>405</v>
          </cell>
          <cell r="B39" t="str">
            <v>CENTRO DE CONVIVENCIA EL ENCIN</v>
          </cell>
          <cell r="C39">
            <v>1005</v>
          </cell>
        </row>
        <row r="40">
          <cell r="A40">
            <v>407</v>
          </cell>
          <cell r="B40" t="str">
            <v>MUSEO MOMIAS</v>
          </cell>
          <cell r="C40">
            <v>25655</v>
          </cell>
        </row>
        <row r="41">
          <cell r="A41">
            <v>410</v>
          </cell>
          <cell r="B41" t="str">
            <v>MONUMENTO AL PIPILA</v>
          </cell>
          <cell r="C41">
            <v>900</v>
          </cell>
        </row>
        <row r="42">
          <cell r="A42">
            <v>411</v>
          </cell>
          <cell r="B42" t="str">
            <v>CUOTAS MERCADO HIDALGO</v>
          </cell>
          <cell r="C42">
            <v>2169.39</v>
          </cell>
        </row>
        <row r="43">
          <cell r="A43">
            <v>412</v>
          </cell>
          <cell r="B43" t="str">
            <v>CUOTAS MERCADO EMBAJADORAS</v>
          </cell>
          <cell r="C43">
            <v>3482.36</v>
          </cell>
        </row>
        <row r="44">
          <cell r="A44">
            <v>414</v>
          </cell>
          <cell r="B44" t="str">
            <v>OTROS PRODUCTOS</v>
          </cell>
          <cell r="C44">
            <v>339.3</v>
          </cell>
        </row>
        <row r="45">
          <cell r="A45">
            <v>417</v>
          </cell>
          <cell r="B45" t="str">
            <v>CONSULTORIO DENTAL</v>
          </cell>
          <cell r="C45">
            <v>432</v>
          </cell>
        </row>
        <row r="46">
          <cell r="A46">
            <v>421</v>
          </cell>
          <cell r="B46" t="str">
            <v>FORMAS VALORADAS</v>
          </cell>
          <cell r="C46">
            <v>60</v>
          </cell>
        </row>
        <row r="47">
          <cell r="A47">
            <v>428</v>
          </cell>
          <cell r="B47" t="str">
            <v>COMERCIANTES SEMIFIJOS</v>
          </cell>
          <cell r="C47">
            <v>9231.5</v>
          </cell>
        </row>
        <row r="48">
          <cell r="A48">
            <v>433</v>
          </cell>
          <cell r="B48" t="str">
            <v>SOBRANTES</v>
          </cell>
          <cell r="C48">
            <v>47.08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27/01/2015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436</v>
          </cell>
          <cell r="B58" t="str">
            <v>SANITARIOS PRESA DE LA OLLA</v>
          </cell>
          <cell r="C58">
            <v>245</v>
          </cell>
        </row>
        <row r="59">
          <cell r="A59">
            <v>437</v>
          </cell>
          <cell r="B59" t="str">
            <v>SANITARIOS MDO. EMBAJADORAS</v>
          </cell>
          <cell r="C59">
            <v>3545</v>
          </cell>
        </row>
        <row r="60">
          <cell r="A60">
            <v>438</v>
          </cell>
          <cell r="B60" t="str">
            <v>SANITARIOS MDO. HIDALGO</v>
          </cell>
          <cell r="C60">
            <v>3095</v>
          </cell>
        </row>
        <row r="61">
          <cell r="A61">
            <v>441</v>
          </cell>
          <cell r="B61" t="str">
            <v>SANITARIOS LOS PASTITOS</v>
          </cell>
          <cell r="C61">
            <v>160</v>
          </cell>
        </row>
        <row r="62">
          <cell r="A62">
            <v>443</v>
          </cell>
          <cell r="B62" t="str">
            <v>SANITARIOS FERROCARRIL</v>
          </cell>
          <cell r="C62">
            <v>2695</v>
          </cell>
        </row>
        <row r="63">
          <cell r="A63">
            <v>445</v>
          </cell>
          <cell r="B63" t="str">
            <v>SANITARIOS MUSEO MOMIAS</v>
          </cell>
          <cell r="C63">
            <v>730</v>
          </cell>
        </row>
        <row r="64">
          <cell r="A64">
            <v>447</v>
          </cell>
          <cell r="B64" t="str">
            <v>MUSEO CALAS DE SAN DIEGO</v>
          </cell>
          <cell r="C64">
            <v>36</v>
          </cell>
        </row>
        <row r="65">
          <cell r="A65">
            <v>454</v>
          </cell>
          <cell r="B65" t="str">
            <v>FIESTAS TRADICIONALES</v>
          </cell>
          <cell r="C65">
            <v>142</v>
          </cell>
        </row>
        <row r="66">
          <cell r="A66">
            <v>472</v>
          </cell>
          <cell r="B66" t="str">
            <v>CUOTAS MERCADO GAVIRA</v>
          </cell>
          <cell r="C66">
            <v>480.45</v>
          </cell>
        </row>
        <row r="67">
          <cell r="A67">
            <v>476</v>
          </cell>
          <cell r="B67" t="str">
            <v>PADRON DE PERITOS FISCALES</v>
          </cell>
          <cell r="C67">
            <v>824</v>
          </cell>
        </row>
        <row r="68">
          <cell r="A68">
            <v>477</v>
          </cell>
          <cell r="B68" t="str">
            <v>PERTO SUPERVISOR O DIRECTOR RE</v>
          </cell>
          <cell r="C68">
            <v>1465</v>
          </cell>
        </row>
        <row r="69">
          <cell r="A69">
            <v>484</v>
          </cell>
          <cell r="B69" t="str">
            <v>PERMISO PARA ESPECTÁCULOS O CE</v>
          </cell>
          <cell r="C69">
            <v>237</v>
          </cell>
        </row>
        <row r="70">
          <cell r="A70">
            <v>491</v>
          </cell>
          <cell r="B70" t="str">
            <v>ESTRUCTURAS, CONSTRUCCIONES O</v>
          </cell>
          <cell r="C70">
            <v>162</v>
          </cell>
        </row>
        <row r="71">
          <cell r="A71">
            <v>493</v>
          </cell>
          <cell r="B71" t="str">
            <v>RENOVACION PERMISO P/ USO VIA</v>
          </cell>
          <cell r="C71">
            <v>758</v>
          </cell>
        </row>
        <row r="72">
          <cell r="A72">
            <v>502</v>
          </cell>
          <cell r="B72" t="str">
            <v>RECARGOS</v>
          </cell>
          <cell r="C72">
            <v>2500.7199999999998</v>
          </cell>
        </row>
        <row r="73">
          <cell r="A73">
            <v>503</v>
          </cell>
          <cell r="B73" t="str">
            <v>AVISO EXTEMP TRASLACION DE DOM</v>
          </cell>
          <cell r="C73">
            <v>598.04999999999995</v>
          </cell>
        </row>
        <row r="74">
          <cell r="A74">
            <v>506</v>
          </cell>
          <cell r="B74" t="str">
            <v>INFRACCIONES DIRECCION DE FISC</v>
          </cell>
          <cell r="C74">
            <v>664.5</v>
          </cell>
        </row>
        <row r="75">
          <cell r="A75">
            <v>507</v>
          </cell>
          <cell r="B75" t="str">
            <v>INF AL BANDO POLICIA Y BUEN GO</v>
          </cell>
          <cell r="C75">
            <v>550</v>
          </cell>
        </row>
        <row r="76">
          <cell r="A76">
            <v>508</v>
          </cell>
          <cell r="B76" t="str">
            <v>INF LEY DE TRANSITO Y SU REGLA</v>
          </cell>
          <cell r="C76">
            <v>10450</v>
          </cell>
        </row>
        <row r="77">
          <cell r="A77">
            <v>509</v>
          </cell>
          <cell r="B77" t="str">
            <v>EXTEMP VERIFICACION AMB VEHICU</v>
          </cell>
          <cell r="C77">
            <v>2553</v>
          </cell>
        </row>
        <row r="78">
          <cell r="A78">
            <v>529</v>
          </cell>
          <cell r="B78" t="str">
            <v>OTROS DONATIVOS</v>
          </cell>
          <cell r="C78">
            <v>8.6999999999999993</v>
          </cell>
        </row>
        <row r="79">
          <cell r="A79">
            <v>536</v>
          </cell>
          <cell r="B79" t="str">
            <v>PADRON DE PROVEEDORES</v>
          </cell>
          <cell r="C79">
            <v>700</v>
          </cell>
        </row>
        <row r="80">
          <cell r="A80">
            <v>544</v>
          </cell>
          <cell r="B80" t="str">
            <v>INFRACCIONES AL REGLAMENTO DE</v>
          </cell>
          <cell r="C80">
            <v>996.75</v>
          </cell>
        </row>
        <row r="81">
          <cell r="A81">
            <v>887</v>
          </cell>
          <cell r="B81" t="str">
            <v>DEVOLUCIONES S/RECAUDACION</v>
          </cell>
          <cell r="C81">
            <v>166.4</v>
          </cell>
        </row>
        <row r="82">
          <cell r="A82">
            <v>888</v>
          </cell>
          <cell r="B82" t="str">
            <v>COBROS SIMAPAG</v>
          </cell>
          <cell r="C82">
            <v>1053</v>
          </cell>
        </row>
      </sheetData>
      <sheetData sheetId="35">
        <row r="1">
          <cell r="A1">
            <v>1</v>
          </cell>
        </row>
      </sheetData>
      <sheetData sheetId="36" refreshError="1">
        <row r="1">
          <cell r="A1">
            <v>1</v>
          </cell>
          <cell r="B1" t="str">
            <v>IMPTO. PREDIAL URBANO CORRIENT</v>
          </cell>
          <cell r="C1">
            <v>901968.87</v>
          </cell>
        </row>
        <row r="2">
          <cell r="A2">
            <v>2</v>
          </cell>
          <cell r="B2" t="str">
            <v>IMPTO. PREDIAL RUSTICO CORRIEN</v>
          </cell>
          <cell r="C2">
            <v>78696.58</v>
          </cell>
        </row>
        <row r="3">
          <cell r="A3">
            <v>4</v>
          </cell>
          <cell r="B3" t="str">
            <v>RECARGOS IMPTO. SOBRE PATRIMON</v>
          </cell>
          <cell r="C3">
            <v>22733.34</v>
          </cell>
        </row>
        <row r="4">
          <cell r="A4">
            <v>7</v>
          </cell>
          <cell r="B4" t="str">
            <v>IMPTO. PREDIAL URBANO REZAGO</v>
          </cell>
          <cell r="C4">
            <v>70043.56</v>
          </cell>
        </row>
        <row r="5">
          <cell r="A5">
            <v>8</v>
          </cell>
          <cell r="B5" t="str">
            <v>IMPTO. PREDIAL RUSTICO REZAGO</v>
          </cell>
          <cell r="C5">
            <v>8817.9599999999991</v>
          </cell>
        </row>
        <row r="6">
          <cell r="A6">
            <v>13</v>
          </cell>
          <cell r="B6" t="str">
            <v>GTOS.DE EJEC. IMPTOS. SOBRE PA</v>
          </cell>
          <cell r="C6">
            <v>2921.14</v>
          </cell>
        </row>
        <row r="7">
          <cell r="A7">
            <v>14</v>
          </cell>
          <cell r="B7" t="str">
            <v>C.O.A. 20%</v>
          </cell>
          <cell r="C7">
            <v>1812.5</v>
          </cell>
        </row>
        <row r="8">
          <cell r="A8">
            <v>103</v>
          </cell>
          <cell r="B8" t="str">
            <v>IMPTO. SOBRE TRASLACION DE DOM</v>
          </cell>
          <cell r="C8">
            <v>14546.59</v>
          </cell>
        </row>
        <row r="9">
          <cell r="A9">
            <v>104</v>
          </cell>
          <cell r="B9" t="str">
            <v>IMPTO.SOBRE DIVISION Y LOTIFIC</v>
          </cell>
          <cell r="C9">
            <v>36</v>
          </cell>
        </row>
        <row r="10">
          <cell r="A10">
            <v>112</v>
          </cell>
          <cell r="B10" t="str">
            <v>IMPTO.SOBRE ESPEC.PUB.PERMANEN</v>
          </cell>
          <cell r="C10">
            <v>3888.06</v>
          </cell>
        </row>
        <row r="11">
          <cell r="A11">
            <v>116</v>
          </cell>
          <cell r="B11" t="str">
            <v>RECARGOS IMPUESTOS SOBRE INGRE</v>
          </cell>
          <cell r="C11">
            <v>583.21</v>
          </cell>
        </row>
        <row r="12">
          <cell r="A12">
            <v>200</v>
          </cell>
          <cell r="B12" t="str">
            <v>SERVICIO DE RASTRO MUNICIPAL</v>
          </cell>
          <cell r="C12">
            <v>3458.15</v>
          </cell>
        </row>
        <row r="13">
          <cell r="A13">
            <v>201</v>
          </cell>
          <cell r="B13" t="str">
            <v>SERV.LIMPIA,RECOLECCION,TRASLA</v>
          </cell>
          <cell r="C13">
            <v>24.5</v>
          </cell>
        </row>
        <row r="14">
          <cell r="A14">
            <v>203</v>
          </cell>
          <cell r="B14" t="str">
            <v>PANTEONES CIUDAD</v>
          </cell>
          <cell r="C14">
            <v>329.12</v>
          </cell>
        </row>
        <row r="15">
          <cell r="A15">
            <v>204</v>
          </cell>
          <cell r="B15" t="str">
            <v>PANTEONES COMUNIDADES</v>
          </cell>
          <cell r="C15">
            <v>277.86</v>
          </cell>
        </row>
        <row r="16">
          <cell r="A16">
            <v>205</v>
          </cell>
          <cell r="B16" t="str">
            <v>ESTACIONAMIENTO MUSEO MOMIAS</v>
          </cell>
          <cell r="C16">
            <v>4672</v>
          </cell>
        </row>
        <row r="17">
          <cell r="A17">
            <v>206</v>
          </cell>
          <cell r="B17" t="str">
            <v>ESTACIONAMIENTO MERCADO HIDALG</v>
          </cell>
          <cell r="C17">
            <v>3278</v>
          </cell>
        </row>
        <row r="18">
          <cell r="A18">
            <v>207</v>
          </cell>
          <cell r="B18" t="str">
            <v>ESTAC.  MERCADO EMBAJADORAS</v>
          </cell>
          <cell r="C18">
            <v>570</v>
          </cell>
        </row>
        <row r="19">
          <cell r="A19">
            <v>211</v>
          </cell>
          <cell r="B19" t="str">
            <v>PERMISOS DE REGULARIZACION DE</v>
          </cell>
          <cell r="C19">
            <v>3468.51</v>
          </cell>
        </row>
        <row r="20">
          <cell r="A20">
            <v>229</v>
          </cell>
          <cell r="B20" t="str">
            <v>CONSTANCIAS DE ESTADO DE CUENT</v>
          </cell>
          <cell r="C20">
            <v>2326.56</v>
          </cell>
        </row>
        <row r="21">
          <cell r="A21">
            <v>248</v>
          </cell>
          <cell r="B21" t="str">
            <v>ESTACIONAMIENTO EX. EST. FERRO</v>
          </cell>
          <cell r="C21">
            <v>9650</v>
          </cell>
        </row>
        <row r="22">
          <cell r="A22">
            <v>253</v>
          </cell>
          <cell r="B22" t="str">
            <v>ESTACIONAMIENTO EMBAJADORAS  (</v>
          </cell>
          <cell r="C22">
            <v>7776</v>
          </cell>
        </row>
        <row r="23">
          <cell r="A23">
            <v>256</v>
          </cell>
          <cell r="B23" t="str">
            <v>CONSTANCIA ALINEAMTO.Y NO.OFIC</v>
          </cell>
          <cell r="C23">
            <v>2324.06</v>
          </cell>
        </row>
        <row r="24">
          <cell r="A24">
            <v>265</v>
          </cell>
          <cell r="B24" t="str">
            <v>PERMISO EVENTUAL DE TRANSPORTE</v>
          </cell>
          <cell r="C24">
            <v>1337.16</v>
          </cell>
        </row>
        <row r="25">
          <cell r="A25">
            <v>266</v>
          </cell>
          <cell r="B25" t="str">
            <v>DICTAMEN DE FACTIBILIDAD PROTE</v>
          </cell>
          <cell r="C25">
            <v>462.9</v>
          </cell>
        </row>
        <row r="26">
          <cell r="A26">
            <v>268</v>
          </cell>
          <cell r="B26" t="str">
            <v>SERVICIOS CASA DE LA CULTURA</v>
          </cell>
          <cell r="C26">
            <v>1217.3399999999999</v>
          </cell>
        </row>
        <row r="27">
          <cell r="A27">
            <v>276</v>
          </cell>
          <cell r="B27" t="str">
            <v>CONSTANCIAS NO INFRACCION TRAN</v>
          </cell>
          <cell r="C27">
            <v>1220.0999999999999</v>
          </cell>
        </row>
        <row r="28">
          <cell r="A28">
            <v>278</v>
          </cell>
          <cell r="B28" t="str">
            <v>CONSTANCIAS QUE EXPIDAN LAS DE</v>
          </cell>
          <cell r="C28">
            <v>1132.95</v>
          </cell>
        </row>
        <row r="29">
          <cell r="A29">
            <v>289</v>
          </cell>
          <cell r="B29" t="str">
            <v>CONFORMIDAD USO Y QUEMA DE FUE</v>
          </cell>
          <cell r="C29">
            <v>394.32</v>
          </cell>
        </row>
        <row r="30">
          <cell r="A30">
            <v>293</v>
          </cell>
          <cell r="B30" t="str">
            <v>SERVICIOS EXTRAORDINARIOS DE M</v>
          </cell>
          <cell r="C30">
            <v>2023.02</v>
          </cell>
        </row>
        <row r="31">
          <cell r="A31">
            <v>297</v>
          </cell>
          <cell r="B31" t="str">
            <v>D.A.P.</v>
          </cell>
          <cell r="C31">
            <v>19708.330000000002</v>
          </cell>
        </row>
        <row r="32">
          <cell r="A32">
            <v>400</v>
          </cell>
          <cell r="B32" t="str">
            <v>LOCALES PRESA DE LA OLLA</v>
          </cell>
          <cell r="C32">
            <v>698</v>
          </cell>
        </row>
        <row r="33">
          <cell r="A33">
            <v>405</v>
          </cell>
          <cell r="B33" t="str">
            <v>CENTRO DE CONVIVENCIA EL ENCIN</v>
          </cell>
          <cell r="C33">
            <v>2152</v>
          </cell>
        </row>
        <row r="34">
          <cell r="A34">
            <v>407</v>
          </cell>
          <cell r="B34" t="str">
            <v>MUSEO MOMIAS</v>
          </cell>
          <cell r="C34">
            <v>195055</v>
          </cell>
        </row>
        <row r="35">
          <cell r="A35">
            <v>410</v>
          </cell>
          <cell r="B35" t="str">
            <v>MONUMENTO AL PIPILA</v>
          </cell>
          <cell r="C35">
            <v>2540</v>
          </cell>
        </row>
        <row r="36">
          <cell r="A36">
            <v>411</v>
          </cell>
          <cell r="B36" t="str">
            <v>CUOTAS MERCADO HIDALGO</v>
          </cell>
          <cell r="C36">
            <v>795.96</v>
          </cell>
        </row>
        <row r="37">
          <cell r="A37">
            <v>412</v>
          </cell>
          <cell r="B37" t="str">
            <v>CUOTAS MERCADO EMBAJADORAS</v>
          </cell>
          <cell r="C37">
            <v>658.24</v>
          </cell>
        </row>
        <row r="38">
          <cell r="A38">
            <v>414</v>
          </cell>
          <cell r="B38" t="str">
            <v>OTROS PRODUCTOS</v>
          </cell>
          <cell r="C38">
            <v>461.1</v>
          </cell>
        </row>
        <row r="39">
          <cell r="A39">
            <v>421</v>
          </cell>
          <cell r="B39" t="str">
            <v>FORMAS VALORADAS</v>
          </cell>
          <cell r="C39">
            <v>24</v>
          </cell>
        </row>
        <row r="40">
          <cell r="A40">
            <v>428</v>
          </cell>
          <cell r="B40" t="str">
            <v>COMERCIANTES SEMIFIJOS</v>
          </cell>
          <cell r="C40">
            <v>16175.19</v>
          </cell>
        </row>
        <row r="41">
          <cell r="A41">
            <v>433</v>
          </cell>
          <cell r="B41" t="str">
            <v>SOBRANTES</v>
          </cell>
          <cell r="C41">
            <v>75.45</v>
          </cell>
        </row>
        <row r="42">
          <cell r="A42">
            <v>436</v>
          </cell>
          <cell r="B42" t="str">
            <v>SANITARIOS PRESA DE LA OLLA</v>
          </cell>
          <cell r="C42">
            <v>2520</v>
          </cell>
        </row>
        <row r="43">
          <cell r="A43">
            <v>437</v>
          </cell>
          <cell r="B43" t="str">
            <v>SANITARIOS MDO. EMBAJADORAS</v>
          </cell>
          <cell r="C43">
            <v>8655</v>
          </cell>
        </row>
        <row r="44">
          <cell r="A44">
            <v>438</v>
          </cell>
          <cell r="B44" t="str">
            <v>SANITARIOS MDO. HIDALGO</v>
          </cell>
          <cell r="C44">
            <v>8420</v>
          </cell>
        </row>
        <row r="45">
          <cell r="A45">
            <v>441</v>
          </cell>
          <cell r="B45" t="str">
            <v>SANITARIOS LOS PASTITOS</v>
          </cell>
          <cell r="C45">
            <v>200</v>
          </cell>
        </row>
        <row r="46">
          <cell r="A46">
            <v>443</v>
          </cell>
          <cell r="B46" t="str">
            <v>SANITARIOS FERROCARRIL</v>
          </cell>
          <cell r="C46">
            <v>6235</v>
          </cell>
        </row>
        <row r="47">
          <cell r="A47">
            <v>445</v>
          </cell>
          <cell r="B47" t="str">
            <v>SANITARIOS MUSEO MOMIAS</v>
          </cell>
          <cell r="C47">
            <v>5240</v>
          </cell>
        </row>
        <row r="48">
          <cell r="A48">
            <v>447</v>
          </cell>
          <cell r="B48" t="str">
            <v>MUSEO CALAS DE SAN DIEGO</v>
          </cell>
          <cell r="C48">
            <v>84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26/01/2015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454</v>
          </cell>
          <cell r="B58" t="str">
            <v>FIESTAS TRADICIONALES</v>
          </cell>
          <cell r="C58">
            <v>426</v>
          </cell>
        </row>
        <row r="59">
          <cell r="A59">
            <v>456</v>
          </cell>
          <cell r="B59" t="str">
            <v>JUEGOS MECANICOS</v>
          </cell>
          <cell r="C59">
            <v>46980</v>
          </cell>
        </row>
        <row r="60">
          <cell r="A60">
            <v>476</v>
          </cell>
          <cell r="B60" t="str">
            <v>PADRON DE PERITOS FISCALES</v>
          </cell>
          <cell r="C60">
            <v>824</v>
          </cell>
        </row>
        <row r="61">
          <cell r="A61">
            <v>477</v>
          </cell>
          <cell r="B61" t="str">
            <v>PERTO SUPERVISOR O DIRECTOR RE</v>
          </cell>
          <cell r="C61">
            <v>1465</v>
          </cell>
        </row>
        <row r="62">
          <cell r="A62">
            <v>479</v>
          </cell>
          <cell r="B62" t="str">
            <v>COMERCIANTES AMBULANTES</v>
          </cell>
          <cell r="C62">
            <v>992</v>
          </cell>
        </row>
        <row r="63">
          <cell r="A63">
            <v>484</v>
          </cell>
          <cell r="B63" t="str">
            <v>PERMISO PARA ESPECTÁCULOS O CE</v>
          </cell>
          <cell r="C63">
            <v>474</v>
          </cell>
        </row>
        <row r="64">
          <cell r="A64">
            <v>491</v>
          </cell>
          <cell r="B64" t="str">
            <v>ESTRUCTURAS, CONSTRUCCIONES O</v>
          </cell>
          <cell r="C64">
            <v>1512</v>
          </cell>
        </row>
        <row r="65">
          <cell r="A65">
            <v>493</v>
          </cell>
          <cell r="B65" t="str">
            <v>RENOVACION PERMISO P/ USO VIA</v>
          </cell>
          <cell r="C65">
            <v>270</v>
          </cell>
        </row>
        <row r="66">
          <cell r="A66">
            <v>498</v>
          </cell>
          <cell r="B66" t="str">
            <v>CUOTAS MDO. DE ARTESANIAS EX E</v>
          </cell>
          <cell r="C66">
            <v>338.32</v>
          </cell>
        </row>
        <row r="67">
          <cell r="A67">
            <v>502</v>
          </cell>
          <cell r="B67" t="str">
            <v>RECARGOS</v>
          </cell>
          <cell r="C67">
            <v>2707.91</v>
          </cell>
        </row>
        <row r="68">
          <cell r="A68">
            <v>503</v>
          </cell>
          <cell r="B68" t="str">
            <v>AVISO EXTEMP TRASLACION DE DOM</v>
          </cell>
          <cell r="C68">
            <v>192</v>
          </cell>
        </row>
        <row r="69">
          <cell r="A69">
            <v>507</v>
          </cell>
          <cell r="B69" t="str">
            <v>INF AL BANDO POLICIA Y BUEN GO</v>
          </cell>
          <cell r="C69">
            <v>2700</v>
          </cell>
        </row>
        <row r="70">
          <cell r="A70">
            <v>508</v>
          </cell>
          <cell r="B70" t="str">
            <v>INF LEY DE TRANSITO Y SU REGLA</v>
          </cell>
          <cell r="C70">
            <v>12394.5</v>
          </cell>
        </row>
        <row r="71">
          <cell r="A71">
            <v>509</v>
          </cell>
          <cell r="B71" t="str">
            <v>EXTEMP VERIFICACION AMB VEHICU</v>
          </cell>
          <cell r="C71">
            <v>1994</v>
          </cell>
        </row>
        <row r="72">
          <cell r="A72">
            <v>511</v>
          </cell>
          <cell r="B72" t="str">
            <v>ADMTVAS NO FISCALES * MPALES*</v>
          </cell>
          <cell r="C72">
            <v>7974</v>
          </cell>
        </row>
        <row r="73">
          <cell r="A73">
            <v>526</v>
          </cell>
          <cell r="B73" t="str">
            <v>RESPUESTA DE AYUNTAMIENTO</v>
          </cell>
          <cell r="C73">
            <v>698</v>
          </cell>
        </row>
        <row r="74">
          <cell r="A74">
            <v>529</v>
          </cell>
          <cell r="B74" t="str">
            <v>OTROS DONATIVOS</v>
          </cell>
          <cell r="C74">
            <v>17.399999999999999</v>
          </cell>
        </row>
        <row r="75">
          <cell r="A75">
            <v>536</v>
          </cell>
          <cell r="B75" t="str">
            <v>PADRON DE PROVEEDORES</v>
          </cell>
          <cell r="C75">
            <v>1050</v>
          </cell>
        </row>
        <row r="76">
          <cell r="A76">
            <v>544</v>
          </cell>
          <cell r="B76" t="str">
            <v>INFRACCIONES AL REGLAMENTO DE</v>
          </cell>
          <cell r="C76">
            <v>996.75</v>
          </cell>
        </row>
        <row r="77">
          <cell r="A77">
            <v>600</v>
          </cell>
          <cell r="B77" t="str">
            <v>FONDO GENERAL</v>
          </cell>
          <cell r="C77">
            <v>8809614</v>
          </cell>
        </row>
        <row r="78">
          <cell r="A78">
            <v>601</v>
          </cell>
          <cell r="B78" t="str">
            <v>FONDO DEL FOMENTO MUNICIPAL</v>
          </cell>
          <cell r="C78">
            <v>1552925.22</v>
          </cell>
        </row>
        <row r="79">
          <cell r="A79">
            <v>605</v>
          </cell>
          <cell r="B79" t="str">
            <v>IEPS ESPECIAL DE GASOLINAS Y D</v>
          </cell>
          <cell r="C79">
            <v>467825.11</v>
          </cell>
        </row>
        <row r="80">
          <cell r="A80">
            <v>606</v>
          </cell>
          <cell r="B80" t="str">
            <v>FONDO DE FISCALIZACION</v>
          </cell>
          <cell r="C80">
            <v>895077.91</v>
          </cell>
        </row>
        <row r="81">
          <cell r="A81">
            <v>607</v>
          </cell>
          <cell r="B81" t="str">
            <v>DERECHOS ALCOHOLES</v>
          </cell>
          <cell r="C81">
            <v>19310.099999999999</v>
          </cell>
        </row>
        <row r="82">
          <cell r="A82">
            <v>608</v>
          </cell>
          <cell r="B82" t="str">
            <v>I.E.P.S</v>
          </cell>
          <cell r="C82">
            <v>343955.41</v>
          </cell>
        </row>
        <row r="83">
          <cell r="A83">
            <v>609</v>
          </cell>
          <cell r="B83" t="str">
            <v>I.S.A.N.</v>
          </cell>
          <cell r="C83">
            <v>157116.68</v>
          </cell>
        </row>
        <row r="84">
          <cell r="A84">
            <v>611</v>
          </cell>
          <cell r="B84" t="str">
            <v>I.S.T.U.V.</v>
          </cell>
          <cell r="C84">
            <v>9606.9</v>
          </cell>
        </row>
        <row r="85">
          <cell r="A85">
            <v>888</v>
          </cell>
          <cell r="B85" t="str">
            <v>COBROS SIMAPAG</v>
          </cell>
          <cell r="C85">
            <v>562</v>
          </cell>
        </row>
        <row r="86">
          <cell r="A86">
            <v>925</v>
          </cell>
          <cell r="B86" t="str">
            <v>INGRESOS POR RECAUDAR</v>
          </cell>
          <cell r="C86">
            <v>1000000</v>
          </cell>
        </row>
      </sheetData>
      <sheetData sheetId="37">
        <row r="1">
          <cell r="A1">
            <v>1</v>
          </cell>
        </row>
      </sheetData>
      <sheetData sheetId="38">
        <row r="1">
          <cell r="A1">
            <v>1</v>
          </cell>
        </row>
      </sheetData>
      <sheetData sheetId="39">
        <row r="1">
          <cell r="A1">
            <v>203</v>
          </cell>
        </row>
      </sheetData>
      <sheetData sheetId="40" refreshError="1">
        <row r="1">
          <cell r="A1">
            <v>1</v>
          </cell>
          <cell r="B1" t="str">
            <v>IMPTO. PREDIAL URBANO CORRIENT</v>
          </cell>
          <cell r="C1">
            <v>119654.94</v>
          </cell>
        </row>
        <row r="2">
          <cell r="A2">
            <v>2</v>
          </cell>
          <cell r="B2" t="str">
            <v>IMPTO. PREDIAL RUSTICO CORRIEN</v>
          </cell>
          <cell r="C2">
            <v>35646.449999999997</v>
          </cell>
        </row>
        <row r="3">
          <cell r="A3">
            <v>4</v>
          </cell>
          <cell r="B3" t="str">
            <v>RECARGOS IMPTO. SOBRE PATRIMON</v>
          </cell>
          <cell r="C3">
            <v>1148.47</v>
          </cell>
        </row>
        <row r="4">
          <cell r="A4">
            <v>7</v>
          </cell>
          <cell r="B4" t="str">
            <v>IMPTO. PREDIAL URBANO REZAGO</v>
          </cell>
          <cell r="C4">
            <v>4391.18</v>
          </cell>
        </row>
        <row r="5">
          <cell r="A5">
            <v>14</v>
          </cell>
          <cell r="B5" t="str">
            <v>C.O.A. 20%</v>
          </cell>
          <cell r="C5">
            <v>199</v>
          </cell>
        </row>
        <row r="6">
          <cell r="A6">
            <v>200</v>
          </cell>
          <cell r="B6" t="str">
            <v>SERVICIO DE RASTRO MUNICIPAL</v>
          </cell>
          <cell r="C6">
            <v>3420.98</v>
          </cell>
        </row>
        <row r="7">
          <cell r="A7">
            <v>203</v>
          </cell>
          <cell r="B7" t="str">
            <v>PANTEONES CIUDAD</v>
          </cell>
          <cell r="C7">
            <v>580.97</v>
          </cell>
        </row>
        <row r="8">
          <cell r="A8">
            <v>204</v>
          </cell>
          <cell r="B8" t="str">
            <v>PANTEONES COMUNIDADES</v>
          </cell>
          <cell r="C8">
            <v>2859.56</v>
          </cell>
        </row>
        <row r="9">
          <cell r="A9">
            <v>297</v>
          </cell>
          <cell r="B9" t="str">
            <v>D.A.P.</v>
          </cell>
          <cell r="C9">
            <v>2637.59</v>
          </cell>
        </row>
        <row r="10">
          <cell r="A10">
            <v>433</v>
          </cell>
          <cell r="B10" t="str">
            <v>SOBRANTES</v>
          </cell>
          <cell r="C10">
            <v>0.86</v>
          </cell>
        </row>
        <row r="11">
          <cell r="A11">
            <v>447</v>
          </cell>
          <cell r="B11" t="str">
            <v>MUSEO CALAS DE SAN DIEGO</v>
          </cell>
          <cell r="C11">
            <v>204</v>
          </cell>
        </row>
        <row r="12">
          <cell r="A12">
            <v>507</v>
          </cell>
          <cell r="B12" t="str">
            <v>INF AL BANDO POLICIA Y BUEN GO</v>
          </cell>
          <cell r="C12">
            <v>4100</v>
          </cell>
        </row>
        <row r="13">
          <cell r="A13">
            <v>508</v>
          </cell>
          <cell r="B13" t="str">
            <v>INF LEY DE TRANSITO Y SU REGLA</v>
          </cell>
          <cell r="C13">
            <v>7908</v>
          </cell>
        </row>
      </sheetData>
      <sheetData sheetId="41">
        <row r="1">
          <cell r="A1">
            <v>1</v>
          </cell>
        </row>
      </sheetData>
      <sheetData sheetId="42" refreshError="1">
        <row r="1">
          <cell r="A1">
            <v>1</v>
          </cell>
          <cell r="B1" t="str">
            <v>IMPTO. PREDIAL URBANO CORRIENT</v>
          </cell>
          <cell r="C1">
            <v>903957.97</v>
          </cell>
        </row>
        <row r="2">
          <cell r="A2">
            <v>2</v>
          </cell>
          <cell r="B2" t="str">
            <v>IMPTO. PREDIAL RUSTICO CORRIEN</v>
          </cell>
          <cell r="C2">
            <v>59719.27</v>
          </cell>
        </row>
        <row r="3">
          <cell r="A3">
            <v>4</v>
          </cell>
          <cell r="B3" t="str">
            <v>RECARGOS IMPTO. SOBRE PATRIMON</v>
          </cell>
          <cell r="C3">
            <v>29198.02</v>
          </cell>
        </row>
        <row r="4">
          <cell r="A4">
            <v>7</v>
          </cell>
          <cell r="B4" t="str">
            <v>IMPTO. PREDIAL URBANO REZAGO</v>
          </cell>
          <cell r="C4">
            <v>84420.17</v>
          </cell>
        </row>
        <row r="5">
          <cell r="A5">
            <v>8</v>
          </cell>
          <cell r="B5" t="str">
            <v>IMPTO. PREDIAL RUSTICO REZAGO</v>
          </cell>
          <cell r="C5">
            <v>8139.43</v>
          </cell>
        </row>
        <row r="6">
          <cell r="A6">
            <v>13</v>
          </cell>
          <cell r="B6" t="str">
            <v>GTOS.DE EJEC. IMPTOS. SOBRE PA</v>
          </cell>
          <cell r="C6">
            <v>4227.8599999999997</v>
          </cell>
        </row>
        <row r="7">
          <cell r="A7">
            <v>14</v>
          </cell>
          <cell r="B7" t="str">
            <v>C.O.A. 20%</v>
          </cell>
          <cell r="C7">
            <v>297</v>
          </cell>
        </row>
        <row r="8">
          <cell r="A8">
            <v>103</v>
          </cell>
          <cell r="B8" t="str">
            <v>IMPTO. SOBRE TRASLACION DE DOM</v>
          </cell>
          <cell r="C8">
            <v>824</v>
          </cell>
        </row>
        <row r="9">
          <cell r="A9">
            <v>107</v>
          </cell>
          <cell r="B9" t="str">
            <v>IMPTO.SOB.JUEGOS VIDEO JUEGOS</v>
          </cell>
          <cell r="C9">
            <v>303</v>
          </cell>
        </row>
        <row r="10">
          <cell r="A10">
            <v>110</v>
          </cell>
          <cell r="B10" t="str">
            <v>IMPTO. SOBRE DIV.Y ESPC.PUB.ES</v>
          </cell>
          <cell r="C10">
            <v>108.9</v>
          </cell>
        </row>
        <row r="11">
          <cell r="A11">
            <v>116</v>
          </cell>
          <cell r="B11" t="str">
            <v>RECARGOS IMPUESTOS SOBRE INGRE</v>
          </cell>
          <cell r="C11">
            <v>9.09</v>
          </cell>
        </row>
        <row r="12">
          <cell r="A12">
            <v>200</v>
          </cell>
          <cell r="B12" t="str">
            <v>SERVICIO DE RASTRO MUNICIPAL</v>
          </cell>
          <cell r="C12">
            <v>6873.83</v>
          </cell>
        </row>
        <row r="13">
          <cell r="A13">
            <v>201</v>
          </cell>
          <cell r="B13" t="str">
            <v>SERV.LIMPIA,RECOLECCION,TRASLA</v>
          </cell>
          <cell r="C13">
            <v>351.45</v>
          </cell>
        </row>
        <row r="14">
          <cell r="A14">
            <v>203</v>
          </cell>
          <cell r="B14" t="str">
            <v>PANTEONES CIUDAD</v>
          </cell>
          <cell r="C14">
            <v>6108.46</v>
          </cell>
        </row>
        <row r="15">
          <cell r="A15">
            <v>204</v>
          </cell>
          <cell r="B15" t="str">
            <v>PANTEONES COMUNIDADES</v>
          </cell>
          <cell r="C15">
            <v>2926.44</v>
          </cell>
        </row>
        <row r="16">
          <cell r="A16">
            <v>205</v>
          </cell>
          <cell r="B16" t="str">
            <v>ESTACIONAMIENTO MUSEO MOMIAS</v>
          </cell>
          <cell r="C16">
            <v>575</v>
          </cell>
        </row>
        <row r="17">
          <cell r="A17">
            <v>206</v>
          </cell>
          <cell r="B17" t="str">
            <v>ESTACIONAMIENTO MERCADO HIDALG</v>
          </cell>
          <cell r="C17">
            <v>1042</v>
          </cell>
        </row>
        <row r="18">
          <cell r="A18">
            <v>207</v>
          </cell>
          <cell r="B18" t="str">
            <v>ESTAC.  MERCADO EMBAJADORAS</v>
          </cell>
          <cell r="C18">
            <v>95</v>
          </cell>
        </row>
        <row r="19">
          <cell r="A19">
            <v>210</v>
          </cell>
          <cell r="B19" t="str">
            <v>PERMISOS DE CONSTRUCCION</v>
          </cell>
          <cell r="C19">
            <v>4937.8</v>
          </cell>
        </row>
        <row r="20">
          <cell r="A20">
            <v>211</v>
          </cell>
          <cell r="B20" t="str">
            <v>PERMISOS DE REGULARIZACION DE</v>
          </cell>
          <cell r="C20">
            <v>2537.6999999999998</v>
          </cell>
        </row>
        <row r="21">
          <cell r="A21">
            <v>217</v>
          </cell>
          <cell r="B21" t="str">
            <v>PERMISOS DE DIVISION</v>
          </cell>
          <cell r="C21">
            <v>1089.4000000000001</v>
          </cell>
        </row>
        <row r="22">
          <cell r="A22">
            <v>229</v>
          </cell>
          <cell r="B22" t="str">
            <v>CONSTANCIAS DE ESTADO DE CUENT</v>
          </cell>
          <cell r="C22">
            <v>274.32</v>
          </cell>
        </row>
        <row r="23">
          <cell r="A23">
            <v>244</v>
          </cell>
          <cell r="B23" t="str">
            <v>EXP. DE LIC. O PERM.  ESTBMTO.</v>
          </cell>
          <cell r="C23">
            <v>1817.94</v>
          </cell>
        </row>
        <row r="24">
          <cell r="A24">
            <v>248</v>
          </cell>
          <cell r="B24" t="str">
            <v>ESTACIONAMIENTO EX. EST. FERRO</v>
          </cell>
          <cell r="C24">
            <v>1135</v>
          </cell>
        </row>
        <row r="25">
          <cell r="A25">
            <v>252</v>
          </cell>
          <cell r="B25" t="str">
            <v>SERVICIOS DE MATERIA AMBIENTAL</v>
          </cell>
          <cell r="C25">
            <v>1545.18</v>
          </cell>
        </row>
        <row r="26">
          <cell r="A26">
            <v>253</v>
          </cell>
          <cell r="B26" t="str">
            <v>ESTACIONAMIENTO EMBAJADORAS  (</v>
          </cell>
          <cell r="C26">
            <v>2152</v>
          </cell>
        </row>
        <row r="27">
          <cell r="A27">
            <v>256</v>
          </cell>
          <cell r="B27" t="str">
            <v>CONSTANCIA ALINEAMTO.Y NO.OFIC</v>
          </cell>
          <cell r="C27">
            <v>2232.6999999999998</v>
          </cell>
        </row>
        <row r="28">
          <cell r="A28">
            <v>258</v>
          </cell>
          <cell r="B28" t="str">
            <v>CONSTANCIA DE ALINEAMTO.Y  NO.</v>
          </cell>
          <cell r="C28">
            <v>3286.48</v>
          </cell>
        </row>
        <row r="29">
          <cell r="A29">
            <v>266</v>
          </cell>
          <cell r="B29" t="str">
            <v>DICTAMEN DE FACTIBILIDAD PROTE</v>
          </cell>
          <cell r="C29">
            <v>462.9</v>
          </cell>
        </row>
        <row r="30">
          <cell r="A30">
            <v>268</v>
          </cell>
          <cell r="B30" t="str">
            <v>SERVICIOS CASA DE LA CULTURA</v>
          </cell>
          <cell r="C30">
            <v>1927.41</v>
          </cell>
        </row>
        <row r="31">
          <cell r="A31">
            <v>274</v>
          </cell>
          <cell r="B31" t="str">
            <v>PERMISO AMPL HORARIO VTA. BEBI</v>
          </cell>
          <cell r="C31">
            <v>6897.09</v>
          </cell>
        </row>
        <row r="32">
          <cell r="A32">
            <v>276</v>
          </cell>
          <cell r="B32" t="str">
            <v>CONSTANCIAS NO INFRACCION TRAN</v>
          </cell>
          <cell r="C32">
            <v>784.35</v>
          </cell>
        </row>
        <row r="33">
          <cell r="A33">
            <v>278</v>
          </cell>
          <cell r="B33" t="str">
            <v>CONSTANCIAS QUE EXPIDAN LAS DE</v>
          </cell>
          <cell r="C33">
            <v>958.65</v>
          </cell>
        </row>
        <row r="34">
          <cell r="A34">
            <v>297</v>
          </cell>
          <cell r="B34" t="str">
            <v>D.A.P.</v>
          </cell>
          <cell r="C34">
            <v>15802.33</v>
          </cell>
        </row>
        <row r="35">
          <cell r="A35">
            <v>310</v>
          </cell>
          <cell r="B35" t="str">
            <v>CARTA NO ANTECEDENTES DE FALTA</v>
          </cell>
          <cell r="C35">
            <v>100</v>
          </cell>
        </row>
        <row r="36">
          <cell r="A36">
            <v>405</v>
          </cell>
          <cell r="B36" t="str">
            <v>CENTRO DE CONVIVENCIA EL ENCIN</v>
          </cell>
          <cell r="C36">
            <v>1125</v>
          </cell>
        </row>
        <row r="37">
          <cell r="A37">
            <v>407</v>
          </cell>
          <cell r="B37" t="str">
            <v>MUSEO MOMIAS</v>
          </cell>
          <cell r="C37">
            <v>25008</v>
          </cell>
        </row>
        <row r="38">
          <cell r="A38">
            <v>410</v>
          </cell>
          <cell r="B38" t="str">
            <v>MONUMENTO AL PIPILA</v>
          </cell>
          <cell r="C38">
            <v>690</v>
          </cell>
        </row>
        <row r="39">
          <cell r="A39">
            <v>411</v>
          </cell>
          <cell r="B39" t="str">
            <v>CUOTAS MERCADO HIDALGO</v>
          </cell>
          <cell r="C39">
            <v>3707.29</v>
          </cell>
        </row>
        <row r="40">
          <cell r="A40">
            <v>412</v>
          </cell>
          <cell r="B40" t="str">
            <v>CUOTAS MERCADO EMBAJADORAS</v>
          </cell>
          <cell r="C40">
            <v>11325.05</v>
          </cell>
        </row>
        <row r="41">
          <cell r="A41">
            <v>414</v>
          </cell>
          <cell r="B41" t="str">
            <v>OTROS PRODUCTOS</v>
          </cell>
          <cell r="C41">
            <v>339.3</v>
          </cell>
        </row>
        <row r="42">
          <cell r="A42">
            <v>417</v>
          </cell>
          <cell r="B42" t="str">
            <v>CONSULTORIO DENTAL</v>
          </cell>
          <cell r="C42">
            <v>251</v>
          </cell>
        </row>
        <row r="43">
          <cell r="A43">
            <v>428</v>
          </cell>
          <cell r="B43" t="str">
            <v>COMERCIANTES SEMIFIJOS</v>
          </cell>
          <cell r="C43">
            <v>11110.92</v>
          </cell>
        </row>
        <row r="44">
          <cell r="A44">
            <v>433</v>
          </cell>
          <cell r="B44" t="str">
            <v>SOBRANTES</v>
          </cell>
          <cell r="C44">
            <v>89.1</v>
          </cell>
        </row>
        <row r="45">
          <cell r="A45">
            <v>436</v>
          </cell>
          <cell r="B45" t="str">
            <v>SANITARIOS PRESA DE LA OLLA</v>
          </cell>
          <cell r="C45">
            <v>400</v>
          </cell>
        </row>
        <row r="46">
          <cell r="A46">
            <v>437</v>
          </cell>
          <cell r="B46" t="str">
            <v>SANITARIOS MDO. EMBAJADORAS</v>
          </cell>
          <cell r="C46">
            <v>1485</v>
          </cell>
        </row>
        <row r="47">
          <cell r="A47">
            <v>438</v>
          </cell>
          <cell r="B47" t="str">
            <v>SANITARIOS MDO. HIDALGO</v>
          </cell>
          <cell r="C47">
            <v>1350</v>
          </cell>
        </row>
        <row r="48">
          <cell r="A48">
            <v>441</v>
          </cell>
          <cell r="B48" t="str">
            <v>SANITARIOS LOS PASTITOS</v>
          </cell>
          <cell r="C48">
            <v>35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23/01/2015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443</v>
          </cell>
          <cell r="B58" t="str">
            <v>SANITARIOS FERROCARRIL</v>
          </cell>
          <cell r="C58">
            <v>1280</v>
          </cell>
        </row>
        <row r="59">
          <cell r="A59">
            <v>445</v>
          </cell>
          <cell r="B59" t="str">
            <v>SANITARIOS MUSEO MOMIAS</v>
          </cell>
          <cell r="C59">
            <v>670</v>
          </cell>
        </row>
        <row r="60">
          <cell r="A60">
            <v>447</v>
          </cell>
          <cell r="B60" t="str">
            <v>MUSEO CALAS DE SAN DIEGO</v>
          </cell>
          <cell r="C60">
            <v>60</v>
          </cell>
        </row>
        <row r="61">
          <cell r="A61">
            <v>454</v>
          </cell>
          <cell r="B61" t="str">
            <v>FIESTAS TRADICIONALES</v>
          </cell>
          <cell r="C61">
            <v>2652</v>
          </cell>
        </row>
        <row r="62">
          <cell r="A62">
            <v>476</v>
          </cell>
          <cell r="B62" t="str">
            <v>PADRON DE PERITOS FISCALES</v>
          </cell>
          <cell r="C62">
            <v>824</v>
          </cell>
        </row>
        <row r="63">
          <cell r="A63">
            <v>477</v>
          </cell>
          <cell r="B63" t="str">
            <v>PERTO SUPERVISOR O DIRECTOR RE</v>
          </cell>
          <cell r="C63">
            <v>2930</v>
          </cell>
        </row>
        <row r="64">
          <cell r="A64">
            <v>482</v>
          </cell>
          <cell r="B64" t="str">
            <v>CALLEJONEADAS</v>
          </cell>
          <cell r="C64">
            <v>350</v>
          </cell>
        </row>
        <row r="65">
          <cell r="A65">
            <v>484</v>
          </cell>
          <cell r="B65" t="str">
            <v>PERMISO PARA ESPECTÁCULOS O CE</v>
          </cell>
          <cell r="C65">
            <v>5670</v>
          </cell>
        </row>
        <row r="66">
          <cell r="A66">
            <v>491</v>
          </cell>
          <cell r="B66" t="str">
            <v>ESTRUCTURAS, CONSTRUCCIONES O</v>
          </cell>
          <cell r="C66">
            <v>386</v>
          </cell>
        </row>
        <row r="67">
          <cell r="A67">
            <v>502</v>
          </cell>
          <cell r="B67" t="str">
            <v>RECARGOS</v>
          </cell>
          <cell r="C67">
            <v>1674.54</v>
          </cell>
        </row>
        <row r="68">
          <cell r="A68">
            <v>503</v>
          </cell>
          <cell r="B68" t="str">
            <v>AVISO EXTEMP TRASLACION DE DOM</v>
          </cell>
          <cell r="C68">
            <v>531.6</v>
          </cell>
        </row>
        <row r="69">
          <cell r="A69">
            <v>506</v>
          </cell>
          <cell r="B69" t="str">
            <v>INFRACCIONES DIRECCION DE FISC</v>
          </cell>
          <cell r="C69">
            <v>3322.5</v>
          </cell>
        </row>
        <row r="70">
          <cell r="A70">
            <v>507</v>
          </cell>
          <cell r="B70" t="str">
            <v>INF AL BANDO POLICIA Y BUEN GO</v>
          </cell>
          <cell r="C70">
            <v>1800</v>
          </cell>
        </row>
        <row r="71">
          <cell r="A71">
            <v>508</v>
          </cell>
          <cell r="B71" t="str">
            <v>INF LEY DE TRANSITO Y SU REGLA</v>
          </cell>
          <cell r="C71">
            <v>18981.5</v>
          </cell>
        </row>
        <row r="72">
          <cell r="A72">
            <v>509</v>
          </cell>
          <cell r="B72" t="str">
            <v>EXTEMP VERIFICACION AMB VEHICU</v>
          </cell>
          <cell r="C72">
            <v>1675</v>
          </cell>
        </row>
        <row r="73">
          <cell r="A73">
            <v>510</v>
          </cell>
          <cell r="B73" t="str">
            <v>ADMTVAS NO FISCALES *FEDERALES</v>
          </cell>
          <cell r="C73">
            <v>402512.89</v>
          </cell>
        </row>
        <row r="74">
          <cell r="A74">
            <v>515</v>
          </cell>
          <cell r="B74" t="str">
            <v>RECARGOS DERECHOS POR PRESTACI</v>
          </cell>
          <cell r="C74">
            <v>257.64</v>
          </cell>
        </row>
        <row r="75">
          <cell r="A75">
            <v>529</v>
          </cell>
          <cell r="B75" t="str">
            <v>OTROS DONATIVOS</v>
          </cell>
          <cell r="C75">
            <v>8.6999999999999993</v>
          </cell>
        </row>
        <row r="76">
          <cell r="A76">
            <v>536</v>
          </cell>
          <cell r="B76" t="str">
            <v>PADRON DE PROVEEDORES</v>
          </cell>
          <cell r="C76">
            <v>1050</v>
          </cell>
        </row>
        <row r="77">
          <cell r="A77">
            <v>545</v>
          </cell>
          <cell r="B77" t="str">
            <v>GASTOS DE EJECUCION</v>
          </cell>
          <cell r="C77">
            <v>8124.2</v>
          </cell>
        </row>
        <row r="78">
          <cell r="A78">
            <v>887</v>
          </cell>
          <cell r="B78" t="str">
            <v>DEVOLUCIONES S/RECAUDACION</v>
          </cell>
          <cell r="C78">
            <v>886.95</v>
          </cell>
        </row>
        <row r="79">
          <cell r="A79">
            <v>888</v>
          </cell>
          <cell r="B79" t="str">
            <v>COBROS SIMAPAG</v>
          </cell>
          <cell r="C79">
            <v>472</v>
          </cell>
        </row>
      </sheetData>
      <sheetData sheetId="43">
        <row r="1">
          <cell r="A1">
            <v>1</v>
          </cell>
        </row>
      </sheetData>
      <sheetData sheetId="44">
        <row r="1">
          <cell r="A1">
            <v>1</v>
          </cell>
        </row>
      </sheetData>
      <sheetData sheetId="45">
        <row r="1">
          <cell r="A1">
            <v>1</v>
          </cell>
        </row>
      </sheetData>
      <sheetData sheetId="46">
        <row r="1">
          <cell r="A1">
            <v>1</v>
          </cell>
        </row>
      </sheetData>
      <sheetData sheetId="47">
        <row r="1">
          <cell r="A1">
            <v>1</v>
          </cell>
        </row>
      </sheetData>
      <sheetData sheetId="48">
        <row r="1">
          <cell r="A1">
            <v>1</v>
          </cell>
        </row>
      </sheetData>
      <sheetData sheetId="49">
        <row r="1">
          <cell r="A1">
            <v>1</v>
          </cell>
        </row>
      </sheetData>
      <sheetData sheetId="50" refreshError="1">
        <row r="1">
          <cell r="A1">
            <v>1</v>
          </cell>
          <cell r="B1" t="str">
            <v>IMPTO. PREDIAL URBANO CORRIENT</v>
          </cell>
          <cell r="C1">
            <v>811286.88</v>
          </cell>
        </row>
        <row r="2">
          <cell r="A2">
            <v>2</v>
          </cell>
          <cell r="B2" t="str">
            <v>IMPTO. PREDIAL RUSTICO CORRIEN</v>
          </cell>
          <cell r="C2">
            <v>94171.41</v>
          </cell>
        </row>
        <row r="3">
          <cell r="A3">
            <v>4</v>
          </cell>
          <cell r="B3" t="str">
            <v>RECARGOS IMPTO. SOBRE PATRIMON</v>
          </cell>
          <cell r="C3">
            <v>20307.900000000001</v>
          </cell>
        </row>
        <row r="4">
          <cell r="A4">
            <v>7</v>
          </cell>
          <cell r="B4" t="str">
            <v>IMPTO. PREDIAL URBANO REZAGO</v>
          </cell>
          <cell r="C4">
            <v>52372.39</v>
          </cell>
        </row>
        <row r="5">
          <cell r="A5">
            <v>8</v>
          </cell>
          <cell r="B5" t="str">
            <v>IMPTO. PREDIAL RUSTICO REZAGO</v>
          </cell>
          <cell r="C5">
            <v>9871.69</v>
          </cell>
        </row>
        <row r="6">
          <cell r="A6">
            <v>13</v>
          </cell>
          <cell r="B6" t="str">
            <v>GTOS.DE EJEC. IMPTOS. SOBRE PA</v>
          </cell>
          <cell r="C6">
            <v>4163.9399999999996</v>
          </cell>
        </row>
        <row r="7">
          <cell r="A7">
            <v>14</v>
          </cell>
          <cell r="B7" t="str">
            <v>C.O.A. 20%</v>
          </cell>
          <cell r="C7">
            <v>518</v>
          </cell>
        </row>
        <row r="8">
          <cell r="A8">
            <v>103</v>
          </cell>
          <cell r="B8" t="str">
            <v>IMPTO. SOBRE TRASLACION DE DOM</v>
          </cell>
          <cell r="C8">
            <v>13407.15</v>
          </cell>
        </row>
        <row r="9">
          <cell r="A9">
            <v>200</v>
          </cell>
          <cell r="B9" t="str">
            <v>SERVICIO DE RASTRO MUNICIPAL</v>
          </cell>
          <cell r="C9">
            <v>4104.88</v>
          </cell>
        </row>
        <row r="10">
          <cell r="A10">
            <v>201</v>
          </cell>
          <cell r="B10" t="str">
            <v>SERV.LIMPIA,RECOLECCION,TRASLA</v>
          </cell>
          <cell r="C10">
            <v>945.06</v>
          </cell>
        </row>
        <row r="11">
          <cell r="A11">
            <v>203</v>
          </cell>
          <cell r="B11" t="str">
            <v>PANTEONES CIUDAD</v>
          </cell>
          <cell r="C11">
            <v>2226.5700000000002</v>
          </cell>
        </row>
        <row r="12">
          <cell r="A12">
            <v>204</v>
          </cell>
          <cell r="B12" t="str">
            <v>PANTEONES COMUNIDADES</v>
          </cell>
          <cell r="C12">
            <v>658.24</v>
          </cell>
        </row>
        <row r="13">
          <cell r="A13">
            <v>205</v>
          </cell>
          <cell r="B13" t="str">
            <v>ESTACIONAMIENTO MUSEO MOMIAS</v>
          </cell>
          <cell r="C13">
            <v>4920</v>
          </cell>
        </row>
        <row r="14">
          <cell r="A14">
            <v>206</v>
          </cell>
          <cell r="B14" t="str">
            <v>ESTACIONAMIENTO MERCADO HIDALG</v>
          </cell>
          <cell r="C14">
            <v>3035</v>
          </cell>
        </row>
        <row r="15">
          <cell r="A15">
            <v>207</v>
          </cell>
          <cell r="B15" t="str">
            <v>ESTAC.  MERCADO EMBAJADORAS</v>
          </cell>
          <cell r="C15">
            <v>513</v>
          </cell>
        </row>
        <row r="16">
          <cell r="A16">
            <v>211</v>
          </cell>
          <cell r="B16" t="str">
            <v>PERMISOS DE REGULARIZACION DE</v>
          </cell>
          <cell r="C16">
            <v>836.92</v>
          </cell>
        </row>
        <row r="17">
          <cell r="A17">
            <v>217</v>
          </cell>
          <cell r="B17" t="str">
            <v>PERMISOS DE DIVISION</v>
          </cell>
          <cell r="C17">
            <v>817.05</v>
          </cell>
        </row>
        <row r="18">
          <cell r="A18">
            <v>221</v>
          </cell>
          <cell r="B18" t="str">
            <v>PERMISO USO DE SUELO COMERCIAL</v>
          </cell>
          <cell r="C18">
            <v>297.18</v>
          </cell>
        </row>
        <row r="19">
          <cell r="A19">
            <v>229</v>
          </cell>
          <cell r="B19" t="str">
            <v>CONSTANCIAS DE ESTADO DE CUENT</v>
          </cell>
          <cell r="C19">
            <v>1234.6199999999999</v>
          </cell>
        </row>
        <row r="20">
          <cell r="A20">
            <v>248</v>
          </cell>
          <cell r="B20" t="str">
            <v>ESTACIONAMIENTO EX. EST. FERRO</v>
          </cell>
          <cell r="C20">
            <v>5860</v>
          </cell>
        </row>
        <row r="21">
          <cell r="A21">
            <v>253</v>
          </cell>
          <cell r="B21" t="str">
            <v>ESTACIONAMIENTO EMBAJADORAS  (</v>
          </cell>
          <cell r="C21">
            <v>9800</v>
          </cell>
        </row>
        <row r="22">
          <cell r="A22">
            <v>256</v>
          </cell>
          <cell r="B22" t="str">
            <v>CONSTANCIA ALINEAMTO.Y NO.OFIC</v>
          </cell>
          <cell r="C22">
            <v>9791.11</v>
          </cell>
        </row>
        <row r="23">
          <cell r="A23">
            <v>258</v>
          </cell>
          <cell r="B23" t="str">
            <v>CONSTANCIA DE ALINEAMTO.Y  NO.</v>
          </cell>
          <cell r="C23">
            <v>297.18</v>
          </cell>
        </row>
        <row r="24">
          <cell r="A24">
            <v>264</v>
          </cell>
          <cell r="B24" t="str">
            <v>REFRENDO ANUAL DE CONCESION</v>
          </cell>
          <cell r="C24">
            <v>2025.24</v>
          </cell>
        </row>
        <row r="25">
          <cell r="A25">
            <v>266</v>
          </cell>
          <cell r="B25" t="str">
            <v>DICTAMEN DE FACTIBILIDAD PROTE</v>
          </cell>
          <cell r="C25">
            <v>1851.6</v>
          </cell>
        </row>
        <row r="26">
          <cell r="A26">
            <v>268</v>
          </cell>
          <cell r="B26" t="str">
            <v>SERVICIOS CASA DE LA CULTURA</v>
          </cell>
          <cell r="C26">
            <v>6390.82</v>
          </cell>
        </row>
        <row r="27">
          <cell r="A27">
            <v>273</v>
          </cell>
          <cell r="B27" t="str">
            <v>PENSION EST. JARDIN EMBAJADORA</v>
          </cell>
          <cell r="C27">
            <v>433.72</v>
          </cell>
        </row>
        <row r="28">
          <cell r="A28">
            <v>274</v>
          </cell>
          <cell r="B28" t="str">
            <v>PERMISO AMPL HORARIO VTA. BEBI</v>
          </cell>
          <cell r="C28">
            <v>3864.75</v>
          </cell>
        </row>
        <row r="29">
          <cell r="A29">
            <v>276</v>
          </cell>
          <cell r="B29" t="str">
            <v>CONSTANCIAS NO INFRACCION TRAN</v>
          </cell>
          <cell r="C29">
            <v>1045.8</v>
          </cell>
        </row>
        <row r="30">
          <cell r="A30">
            <v>278</v>
          </cell>
          <cell r="B30" t="str">
            <v>CONSTANCIAS QUE EXPIDAN LAS DE</v>
          </cell>
          <cell r="C30">
            <v>1045.8</v>
          </cell>
        </row>
        <row r="31">
          <cell r="A31">
            <v>295</v>
          </cell>
          <cell r="B31" t="str">
            <v>CONSTANCIA DE UBICACION DE PRE</v>
          </cell>
          <cell r="C31">
            <v>175.3</v>
          </cell>
        </row>
        <row r="32">
          <cell r="A32">
            <v>297</v>
          </cell>
          <cell r="B32" t="str">
            <v>D.A.P.</v>
          </cell>
          <cell r="C32">
            <v>18543.509999999998</v>
          </cell>
        </row>
        <row r="33">
          <cell r="A33">
            <v>310</v>
          </cell>
          <cell r="B33" t="str">
            <v>CARTA NO ANTECEDENTES DE FALTA</v>
          </cell>
          <cell r="C33">
            <v>200</v>
          </cell>
        </row>
        <row r="34">
          <cell r="A34">
            <v>400</v>
          </cell>
          <cell r="B34" t="str">
            <v>LOCALES PRESA DE LA OLLA</v>
          </cell>
          <cell r="C34">
            <v>698</v>
          </cell>
        </row>
        <row r="35">
          <cell r="A35">
            <v>405</v>
          </cell>
          <cell r="B35" t="str">
            <v>CENTRO DE CONVIVENCIA EL ENCIN</v>
          </cell>
          <cell r="C35">
            <v>3341</v>
          </cell>
        </row>
        <row r="36">
          <cell r="A36">
            <v>407</v>
          </cell>
          <cell r="B36" t="str">
            <v>MUSEO MOMIAS</v>
          </cell>
          <cell r="C36">
            <v>212552</v>
          </cell>
        </row>
        <row r="37">
          <cell r="A37">
            <v>410</v>
          </cell>
          <cell r="B37" t="str">
            <v>MONUMENTO AL PIPILA</v>
          </cell>
          <cell r="C37">
            <v>3770</v>
          </cell>
        </row>
        <row r="38">
          <cell r="A38">
            <v>411</v>
          </cell>
          <cell r="B38" t="str">
            <v>CUOTAS MERCADO HIDALGO</v>
          </cell>
          <cell r="C38">
            <v>9032.69</v>
          </cell>
        </row>
        <row r="39">
          <cell r="A39">
            <v>412</v>
          </cell>
          <cell r="B39" t="str">
            <v>CUOTAS MERCADO EMBAJADORAS</v>
          </cell>
          <cell r="C39">
            <v>8902.33</v>
          </cell>
        </row>
        <row r="40">
          <cell r="A40">
            <v>414</v>
          </cell>
          <cell r="B40" t="str">
            <v>OTROS PRODUCTOS</v>
          </cell>
          <cell r="C40">
            <v>200.1</v>
          </cell>
        </row>
        <row r="41">
          <cell r="A41">
            <v>426</v>
          </cell>
          <cell r="B41" t="str">
            <v>AREAS OCUP POR HOT, REST, BARE</v>
          </cell>
          <cell r="C41">
            <v>2305.6</v>
          </cell>
        </row>
        <row r="42">
          <cell r="A42">
            <v>428</v>
          </cell>
          <cell r="B42" t="str">
            <v>COMERCIANTES SEMIFIJOS</v>
          </cell>
          <cell r="C42">
            <v>12780.48</v>
          </cell>
        </row>
        <row r="43">
          <cell r="A43">
            <v>433</v>
          </cell>
          <cell r="B43" t="str">
            <v>SOBRANTES</v>
          </cell>
          <cell r="C43">
            <v>130.56</v>
          </cell>
        </row>
        <row r="44">
          <cell r="A44">
            <v>436</v>
          </cell>
          <cell r="B44" t="str">
            <v>SANITARIOS PRESA DE LA OLLA</v>
          </cell>
          <cell r="C44">
            <v>2160</v>
          </cell>
        </row>
        <row r="45">
          <cell r="A45">
            <v>437</v>
          </cell>
          <cell r="B45" t="str">
            <v>SANITARIOS MDO. EMBAJADORAS</v>
          </cell>
          <cell r="C45">
            <v>9440</v>
          </cell>
        </row>
        <row r="46">
          <cell r="A46">
            <v>438</v>
          </cell>
          <cell r="B46" t="str">
            <v>SANITARIOS MDO. HIDALGO</v>
          </cell>
          <cell r="C46">
            <v>9840</v>
          </cell>
        </row>
        <row r="47">
          <cell r="A47">
            <v>441</v>
          </cell>
          <cell r="B47" t="str">
            <v>SANITARIOS LOS PASTITOS</v>
          </cell>
          <cell r="C47">
            <v>215</v>
          </cell>
        </row>
        <row r="48">
          <cell r="A48">
            <v>443</v>
          </cell>
          <cell r="B48" t="str">
            <v>SANITARIOS FERROCARRIL</v>
          </cell>
          <cell r="C48">
            <v>3685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19/01/2015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445</v>
          </cell>
          <cell r="B58" t="str">
            <v>SANITARIOS MUSEO MOMIAS</v>
          </cell>
          <cell r="C58">
            <v>5640</v>
          </cell>
        </row>
        <row r="59">
          <cell r="A59">
            <v>447</v>
          </cell>
          <cell r="B59" t="str">
            <v>MUSEO CALAS DE SAN DIEGO</v>
          </cell>
          <cell r="C59">
            <v>312</v>
          </cell>
        </row>
        <row r="60">
          <cell r="A60">
            <v>454</v>
          </cell>
          <cell r="B60" t="str">
            <v>FIESTAS TRADICIONALES</v>
          </cell>
          <cell r="C60">
            <v>9607</v>
          </cell>
        </row>
        <row r="61">
          <cell r="A61">
            <v>470</v>
          </cell>
          <cell r="B61" t="str">
            <v>LOCALES EX ESTACION</v>
          </cell>
          <cell r="C61">
            <v>486</v>
          </cell>
        </row>
        <row r="62">
          <cell r="A62">
            <v>476</v>
          </cell>
          <cell r="B62" t="str">
            <v>PADRON DE PERITOS FISCALES</v>
          </cell>
          <cell r="C62">
            <v>824</v>
          </cell>
        </row>
        <row r="63">
          <cell r="A63">
            <v>493</v>
          </cell>
          <cell r="B63" t="str">
            <v>RENOVACION PERMISO P/ USO VIA</v>
          </cell>
          <cell r="C63">
            <v>623</v>
          </cell>
        </row>
        <row r="64">
          <cell r="A64">
            <v>498</v>
          </cell>
          <cell r="B64" t="str">
            <v>CUOTAS MDO. DE ARTESANIAS EX E</v>
          </cell>
          <cell r="C64">
            <v>169.16</v>
          </cell>
        </row>
        <row r="65">
          <cell r="A65">
            <v>502</v>
          </cell>
          <cell r="B65" t="str">
            <v>RECARGOS  PRODUCTOS</v>
          </cell>
          <cell r="C65">
            <v>2709.29</v>
          </cell>
        </row>
        <row r="66">
          <cell r="A66">
            <v>507</v>
          </cell>
          <cell r="B66" t="str">
            <v>INF AL BANDO POLICIA Y BUEN GO</v>
          </cell>
          <cell r="C66">
            <v>2300</v>
          </cell>
        </row>
        <row r="67">
          <cell r="A67">
            <v>508</v>
          </cell>
          <cell r="B67" t="str">
            <v>INF LEY DE TRANSITO Y SU REGLA</v>
          </cell>
          <cell r="C67">
            <v>18514</v>
          </cell>
        </row>
        <row r="68">
          <cell r="A68">
            <v>509</v>
          </cell>
          <cell r="B68" t="str">
            <v>EXTEMP VERIFICACION AMB VEHICU</v>
          </cell>
          <cell r="C68">
            <v>1436</v>
          </cell>
        </row>
        <row r="69">
          <cell r="A69">
            <v>515</v>
          </cell>
          <cell r="B69" t="str">
            <v>RECARGOS DERECHOS POR PRESTACI</v>
          </cell>
          <cell r="C69">
            <v>157.11000000000001</v>
          </cell>
        </row>
        <row r="70">
          <cell r="A70">
            <v>526</v>
          </cell>
          <cell r="B70" t="str">
            <v>RESPUESTA DE AYUNTAMIENTO</v>
          </cell>
          <cell r="C70">
            <v>698</v>
          </cell>
        </row>
        <row r="71">
          <cell r="A71">
            <v>536</v>
          </cell>
          <cell r="B71" t="str">
            <v>PADRON DE PROVEEDORES</v>
          </cell>
          <cell r="C71">
            <v>1050</v>
          </cell>
        </row>
        <row r="72">
          <cell r="A72">
            <v>544</v>
          </cell>
          <cell r="B72" t="str">
            <v>INFRACCIONES AL REGLAMENTO DE</v>
          </cell>
          <cell r="C72">
            <v>332.25</v>
          </cell>
        </row>
        <row r="73">
          <cell r="A73">
            <v>605</v>
          </cell>
          <cell r="B73" t="str">
            <v>IEPS ESPECIAL DE GASOLINAS Y D</v>
          </cell>
          <cell r="C73">
            <v>3199.96</v>
          </cell>
        </row>
        <row r="74">
          <cell r="A74">
            <v>817</v>
          </cell>
          <cell r="B74" t="str">
            <v>ANTICIPOS OTROS INGRESOS</v>
          </cell>
          <cell r="C74">
            <v>185</v>
          </cell>
        </row>
        <row r="75">
          <cell r="A75">
            <v>888</v>
          </cell>
          <cell r="B75" t="str">
            <v>COBROS SIMAPAG</v>
          </cell>
          <cell r="C75">
            <v>980</v>
          </cell>
        </row>
      </sheetData>
      <sheetData sheetId="51">
        <row r="1">
          <cell r="A1">
            <v>1</v>
          </cell>
        </row>
      </sheetData>
      <sheetData sheetId="52" refreshError="1">
        <row r="1">
          <cell r="A1">
            <v>1</v>
          </cell>
          <cell r="B1" t="str">
            <v>IMPTO. PREDIAL URBANO CORRIENT</v>
          </cell>
          <cell r="C1">
            <v>72502.48</v>
          </cell>
        </row>
        <row r="2">
          <cell r="A2">
            <v>2</v>
          </cell>
          <cell r="B2" t="str">
            <v>IMPTO. PREDIAL RUSTICO CORRIEN</v>
          </cell>
          <cell r="C2">
            <v>2333.34</v>
          </cell>
        </row>
        <row r="3">
          <cell r="A3">
            <v>4</v>
          </cell>
          <cell r="B3" t="str">
            <v>RECARGOS IMPTO. SOBRE PATRIMON</v>
          </cell>
          <cell r="C3">
            <v>1584.17</v>
          </cell>
        </row>
        <row r="4">
          <cell r="A4">
            <v>7</v>
          </cell>
          <cell r="B4" t="str">
            <v>IMPTO. PREDIAL URBANO REZAGO</v>
          </cell>
          <cell r="C4">
            <v>3896.92</v>
          </cell>
        </row>
        <row r="5">
          <cell r="A5">
            <v>8</v>
          </cell>
          <cell r="B5" t="str">
            <v>IMPTO. PREDIAL RUSTICO REZAGO</v>
          </cell>
          <cell r="C5">
            <v>711.61</v>
          </cell>
        </row>
        <row r="6">
          <cell r="A6">
            <v>14</v>
          </cell>
          <cell r="B6" t="str">
            <v>C.O.A. 20%</v>
          </cell>
          <cell r="C6">
            <v>118</v>
          </cell>
        </row>
        <row r="7">
          <cell r="A7">
            <v>297</v>
          </cell>
          <cell r="B7" t="str">
            <v>D.A.P.</v>
          </cell>
          <cell r="C7">
            <v>924</v>
          </cell>
        </row>
        <row r="8">
          <cell r="A8">
            <v>433</v>
          </cell>
          <cell r="B8" t="str">
            <v>SOBRANTES</v>
          </cell>
          <cell r="C8">
            <v>11.94</v>
          </cell>
        </row>
        <row r="9">
          <cell r="A9">
            <v>507</v>
          </cell>
          <cell r="B9" t="str">
            <v>INF AL BANDO POLICIA Y BUEN GO</v>
          </cell>
          <cell r="C9">
            <v>2860</v>
          </cell>
        </row>
        <row r="10">
          <cell r="A10">
            <v>508</v>
          </cell>
          <cell r="B10" t="str">
            <v>INF LEY DE TRANSITO Y SU REGLA</v>
          </cell>
          <cell r="C10">
            <v>4916.5</v>
          </cell>
        </row>
      </sheetData>
      <sheetData sheetId="53">
        <row r="1">
          <cell r="A1">
            <v>203</v>
          </cell>
        </row>
      </sheetData>
      <sheetData sheetId="54" refreshError="1">
        <row r="1">
          <cell r="A1">
            <v>1</v>
          </cell>
          <cell r="B1" t="str">
            <v>IMPTO. PREDIAL URBANO CORRIENT</v>
          </cell>
          <cell r="C1">
            <v>165147.41</v>
          </cell>
        </row>
        <row r="2">
          <cell r="A2">
            <v>2</v>
          </cell>
          <cell r="B2" t="str">
            <v>IMPTO. PREDIAL RUSTICO CORRIEN</v>
          </cell>
          <cell r="C2">
            <v>4795.41</v>
          </cell>
        </row>
        <row r="3">
          <cell r="A3">
            <v>4</v>
          </cell>
          <cell r="B3" t="str">
            <v>RECARGOS IMPTO. SOBRE PATRIMON</v>
          </cell>
          <cell r="C3">
            <v>1426.02</v>
          </cell>
        </row>
        <row r="4">
          <cell r="A4">
            <v>7</v>
          </cell>
          <cell r="B4" t="str">
            <v>IMPTO. PREDIAL URBANO REZAGO</v>
          </cell>
          <cell r="C4">
            <v>3349.18</v>
          </cell>
        </row>
        <row r="5">
          <cell r="A5">
            <v>8</v>
          </cell>
          <cell r="B5" t="str">
            <v>IMPTO. PREDIAL RUSTICO REZAGO</v>
          </cell>
          <cell r="C5">
            <v>690</v>
          </cell>
        </row>
        <row r="6">
          <cell r="A6">
            <v>14</v>
          </cell>
          <cell r="B6" t="str">
            <v>C.O.A. 20%</v>
          </cell>
          <cell r="C6">
            <v>118</v>
          </cell>
        </row>
        <row r="7">
          <cell r="A7">
            <v>200</v>
          </cell>
          <cell r="B7" t="str">
            <v>SERVICIO DE RASTRO MUNICIPAL</v>
          </cell>
          <cell r="C7">
            <v>2375.6</v>
          </cell>
        </row>
        <row r="8">
          <cell r="A8">
            <v>203</v>
          </cell>
          <cell r="B8" t="str">
            <v>PANTEONES CIUDAD</v>
          </cell>
          <cell r="C8">
            <v>1645.6</v>
          </cell>
        </row>
        <row r="9">
          <cell r="A9">
            <v>204</v>
          </cell>
          <cell r="B9" t="str">
            <v>PANTEONES COMUNIDADES</v>
          </cell>
        </row>
        <row r="10">
          <cell r="A10">
            <v>297</v>
          </cell>
          <cell r="B10" t="str">
            <v>D.A.P.</v>
          </cell>
          <cell r="C10">
            <v>2956.78</v>
          </cell>
        </row>
        <row r="12">
          <cell r="A12">
            <v>433</v>
          </cell>
          <cell r="B12" t="str">
            <v>SOBRANTES</v>
          </cell>
          <cell r="C12">
            <v>18.39</v>
          </cell>
        </row>
        <row r="13">
          <cell r="A13">
            <v>447</v>
          </cell>
          <cell r="B13" t="str">
            <v>MUSEO CALAS DE SAN DIEGO</v>
          </cell>
          <cell r="C13">
            <v>108</v>
          </cell>
        </row>
        <row r="14">
          <cell r="A14">
            <v>507</v>
          </cell>
          <cell r="B14" t="str">
            <v>INF AL BANDO POLICIA Y BUEN GO</v>
          </cell>
          <cell r="C14">
            <v>2500</v>
          </cell>
        </row>
        <row r="15">
          <cell r="A15">
            <v>508</v>
          </cell>
          <cell r="B15" t="str">
            <v>INF LEY DE TRANSITO Y SU REGLA</v>
          </cell>
          <cell r="C15">
            <v>5955</v>
          </cell>
        </row>
      </sheetData>
      <sheetData sheetId="55">
        <row r="1">
          <cell r="A1">
            <v>1</v>
          </cell>
        </row>
      </sheetData>
      <sheetData sheetId="56" refreshError="1">
        <row r="1">
          <cell r="A1">
            <v>1</v>
          </cell>
          <cell r="B1" t="str">
            <v>IMPTO. PREDIAL URBANO CORRIENT</v>
          </cell>
          <cell r="C1">
            <v>872911.32</v>
          </cell>
        </row>
        <row r="2">
          <cell r="A2">
            <v>2</v>
          </cell>
          <cell r="B2" t="str">
            <v>IMPTO. PREDIAL RUSTICO CORRIEN</v>
          </cell>
          <cell r="C2">
            <v>107694.66</v>
          </cell>
        </row>
        <row r="3">
          <cell r="A3">
            <v>4</v>
          </cell>
          <cell r="B3" t="str">
            <v>RECARGOS IMPTO. SOBRE PATRIMON</v>
          </cell>
          <cell r="C3">
            <v>35842.239999999998</v>
          </cell>
        </row>
        <row r="4">
          <cell r="A4">
            <v>7</v>
          </cell>
          <cell r="B4" t="str">
            <v>IMPTO. PREDIAL URBANO REZAGO</v>
          </cell>
          <cell r="C4">
            <v>120834.99</v>
          </cell>
        </row>
        <row r="5">
          <cell r="A5">
            <v>8</v>
          </cell>
          <cell r="B5" t="str">
            <v>IMPTO. PREDIAL RUSTICO REZAGO</v>
          </cell>
          <cell r="C5">
            <v>6199.89</v>
          </cell>
        </row>
        <row r="6">
          <cell r="A6">
            <v>13</v>
          </cell>
          <cell r="B6" t="str">
            <v>GTOS.DE EJEC. IMPTOS. SOBRE PA</v>
          </cell>
          <cell r="C6">
            <v>5309.88</v>
          </cell>
        </row>
        <row r="7">
          <cell r="A7">
            <v>14</v>
          </cell>
          <cell r="B7" t="str">
            <v>C.O.A. 20%</v>
          </cell>
          <cell r="C7">
            <v>2237</v>
          </cell>
        </row>
        <row r="8">
          <cell r="A8">
            <v>103</v>
          </cell>
          <cell r="B8" t="str">
            <v>IMPTO. SOBRE TRASLACION DE DOM</v>
          </cell>
          <cell r="C8">
            <v>10282.59</v>
          </cell>
        </row>
        <row r="9">
          <cell r="A9">
            <v>104</v>
          </cell>
          <cell r="B9" t="str">
            <v>IMPTO.SOBRE DIVISION Y LOTIFIC</v>
          </cell>
          <cell r="C9">
            <v>1031.81</v>
          </cell>
        </row>
        <row r="10">
          <cell r="A10">
            <v>200</v>
          </cell>
          <cell r="B10" t="str">
            <v>SERVICIO DE RASTRO MUNICIPAL</v>
          </cell>
          <cell r="C10">
            <v>6497.05</v>
          </cell>
        </row>
        <row r="11">
          <cell r="A11">
            <v>201</v>
          </cell>
          <cell r="B11" t="str">
            <v>SERV.LIMPIA,RECOLECCION,TRASLA</v>
          </cell>
          <cell r="C11">
            <v>2270.5</v>
          </cell>
        </row>
        <row r="12">
          <cell r="A12">
            <v>203</v>
          </cell>
          <cell r="B12" t="str">
            <v>PANTEONES CIUDAD</v>
          </cell>
          <cell r="C12">
            <v>2884.81</v>
          </cell>
        </row>
        <row r="13">
          <cell r="A13">
            <v>205</v>
          </cell>
          <cell r="B13" t="str">
            <v>ESTACIONAMIENTO MUSEO MOMIAS</v>
          </cell>
          <cell r="C13">
            <v>788</v>
          </cell>
        </row>
        <row r="14">
          <cell r="A14">
            <v>206</v>
          </cell>
          <cell r="B14" t="str">
            <v>ESTACIONAMIENTO MERCADO HIDALG</v>
          </cell>
          <cell r="C14">
            <v>1254</v>
          </cell>
        </row>
        <row r="15">
          <cell r="A15">
            <v>207</v>
          </cell>
          <cell r="B15" t="str">
            <v>ESTAC.  MERCADO EMBAJADORAS</v>
          </cell>
          <cell r="C15">
            <v>156</v>
          </cell>
        </row>
        <row r="16">
          <cell r="A16">
            <v>217</v>
          </cell>
          <cell r="B16" t="str">
            <v>PERMISOS DE DIVISION</v>
          </cell>
          <cell r="C16">
            <v>272.35000000000002</v>
          </cell>
        </row>
        <row r="17">
          <cell r="A17">
            <v>221</v>
          </cell>
          <cell r="B17" t="str">
            <v>PERMISO USO DE SUELO COMERCIAL</v>
          </cell>
          <cell r="C17">
            <v>571.5</v>
          </cell>
        </row>
        <row r="18">
          <cell r="A18">
            <v>229</v>
          </cell>
          <cell r="B18" t="str">
            <v>CONSTANCIAS DE ESTADO DE CUENT</v>
          </cell>
          <cell r="C18">
            <v>2057.7600000000002</v>
          </cell>
        </row>
        <row r="19">
          <cell r="A19">
            <v>241</v>
          </cell>
          <cell r="B19" t="str">
            <v>REV. DE PROY. PARA AUTORIZACIO</v>
          </cell>
          <cell r="C19">
            <v>148.05000000000001</v>
          </cell>
        </row>
        <row r="20">
          <cell r="A20">
            <v>248</v>
          </cell>
          <cell r="B20" t="str">
            <v>ESTACIONAMIENTO EX. EST. FERRO</v>
          </cell>
          <cell r="C20">
            <v>1439</v>
          </cell>
        </row>
        <row r="21">
          <cell r="A21">
            <v>253</v>
          </cell>
          <cell r="B21" t="str">
            <v>ESTACIONAMIENTO EMBAJADORAS  (</v>
          </cell>
          <cell r="C21">
            <v>3800</v>
          </cell>
        </row>
        <row r="22">
          <cell r="A22">
            <v>254</v>
          </cell>
          <cell r="B22" t="str">
            <v>CERTIFICACION TERMINO DE OBRA</v>
          </cell>
          <cell r="C22">
            <v>1837.3</v>
          </cell>
        </row>
        <row r="23">
          <cell r="A23">
            <v>256</v>
          </cell>
          <cell r="B23" t="str">
            <v>CONSTANCIA ALINEAMTO.Y NO.OFIC</v>
          </cell>
          <cell r="C23">
            <v>12639.2</v>
          </cell>
        </row>
        <row r="24">
          <cell r="A24">
            <v>261</v>
          </cell>
          <cell r="B24" t="str">
            <v>SUPERVISION DE OBRA</v>
          </cell>
          <cell r="C24">
            <v>218589.53</v>
          </cell>
        </row>
        <row r="25">
          <cell r="A25">
            <v>268</v>
          </cell>
          <cell r="B25" t="str">
            <v>SERVICIOS CASA DE LA CULTURA</v>
          </cell>
          <cell r="C25">
            <v>10042.98</v>
          </cell>
        </row>
        <row r="26">
          <cell r="A26">
            <v>274</v>
          </cell>
          <cell r="B26" t="str">
            <v>PERMISO AMPL HORARIO VTA. BEBI</v>
          </cell>
          <cell r="C26">
            <v>13140.15</v>
          </cell>
        </row>
        <row r="27">
          <cell r="A27">
            <v>276</v>
          </cell>
          <cell r="B27" t="str">
            <v>CONSTANCIAS NO INFRACCION TRAN</v>
          </cell>
          <cell r="C27">
            <v>522.9</v>
          </cell>
        </row>
        <row r="28">
          <cell r="A28">
            <v>278</v>
          </cell>
          <cell r="B28" t="str">
            <v>CONSTANCIAS QUE EXPIDAN LAS DE</v>
          </cell>
          <cell r="C28">
            <v>1394.4</v>
          </cell>
        </row>
        <row r="29">
          <cell r="A29">
            <v>289</v>
          </cell>
          <cell r="B29" t="str">
            <v>CONFORMIDAD USO Y QUEMA DE FUE</v>
          </cell>
          <cell r="C29">
            <v>131.44</v>
          </cell>
        </row>
        <row r="30">
          <cell r="A30">
            <v>297</v>
          </cell>
          <cell r="B30" t="str">
            <v>D.A.P.</v>
          </cell>
          <cell r="C30">
            <v>15485.27</v>
          </cell>
        </row>
        <row r="31">
          <cell r="A31">
            <v>310</v>
          </cell>
          <cell r="B31" t="str">
            <v>CARTA NO ANTECEDENTES DE FALTA</v>
          </cell>
          <cell r="C31">
            <v>250</v>
          </cell>
        </row>
        <row r="32">
          <cell r="A32">
            <v>405</v>
          </cell>
          <cell r="B32" t="str">
            <v>CENTRO DE CONVIVENCIA EL ENCIN</v>
          </cell>
          <cell r="C32">
            <v>1197</v>
          </cell>
        </row>
        <row r="33">
          <cell r="A33">
            <v>407</v>
          </cell>
          <cell r="B33" t="str">
            <v>MUSEO MOMIAS</v>
          </cell>
          <cell r="C33">
            <v>30679</v>
          </cell>
        </row>
        <row r="34">
          <cell r="A34">
            <v>410</v>
          </cell>
          <cell r="B34" t="str">
            <v>MONUMENTO AL PIPILA</v>
          </cell>
          <cell r="C34">
            <v>710</v>
          </cell>
        </row>
        <row r="35">
          <cell r="A35">
            <v>411</v>
          </cell>
          <cell r="B35" t="str">
            <v>CUOTAS MERCADO HIDALGO</v>
          </cell>
          <cell r="C35">
            <v>6590.29</v>
          </cell>
        </row>
        <row r="36">
          <cell r="A36">
            <v>412</v>
          </cell>
          <cell r="B36" t="str">
            <v>CUOTAS MERCADO EMBAJADORAS</v>
          </cell>
          <cell r="C36">
            <v>2690.47</v>
          </cell>
        </row>
        <row r="37">
          <cell r="A37">
            <v>414</v>
          </cell>
          <cell r="B37" t="str">
            <v>OTROS PRODUCTOS</v>
          </cell>
          <cell r="C37">
            <v>252.3</v>
          </cell>
        </row>
        <row r="38">
          <cell r="A38">
            <v>417</v>
          </cell>
          <cell r="B38" t="str">
            <v>CONSULTORIO DENTAL</v>
          </cell>
          <cell r="C38">
            <v>69</v>
          </cell>
        </row>
        <row r="39">
          <cell r="A39">
            <v>421</v>
          </cell>
          <cell r="B39" t="str">
            <v>FORMAS VALORADAS</v>
          </cell>
          <cell r="C39">
            <v>60</v>
          </cell>
        </row>
        <row r="40">
          <cell r="A40">
            <v>428</v>
          </cell>
          <cell r="B40" t="str">
            <v>COMERCIANTES SEMIFIJOS</v>
          </cell>
          <cell r="C40">
            <v>17266.810000000001</v>
          </cell>
        </row>
        <row r="41">
          <cell r="A41">
            <v>433</v>
          </cell>
          <cell r="B41" t="str">
            <v>SOBRANTES</v>
          </cell>
          <cell r="C41">
            <v>152.26</v>
          </cell>
        </row>
        <row r="42">
          <cell r="A42">
            <v>436</v>
          </cell>
          <cell r="B42" t="str">
            <v>SANITARIOS PRESA DE LA OLLA</v>
          </cell>
          <cell r="C42">
            <v>235</v>
          </cell>
        </row>
        <row r="43">
          <cell r="A43">
            <v>437</v>
          </cell>
          <cell r="B43" t="str">
            <v>SANITARIOS MDO. EMBAJADORAS</v>
          </cell>
          <cell r="C43">
            <v>2180</v>
          </cell>
        </row>
        <row r="44">
          <cell r="A44">
            <v>438</v>
          </cell>
          <cell r="B44" t="str">
            <v>SANITARIOS MDO. HIDALGO</v>
          </cell>
          <cell r="C44">
            <v>2285</v>
          </cell>
        </row>
        <row r="45">
          <cell r="A45">
            <v>441</v>
          </cell>
          <cell r="B45" t="str">
            <v>SANITARIOS LOS PASTITOS</v>
          </cell>
          <cell r="C45">
            <v>40</v>
          </cell>
        </row>
        <row r="46">
          <cell r="A46">
            <v>443</v>
          </cell>
          <cell r="B46" t="str">
            <v>SANITARIOS FERROCARRIL</v>
          </cell>
          <cell r="C46">
            <v>1040</v>
          </cell>
        </row>
        <row r="47">
          <cell r="A47">
            <v>445</v>
          </cell>
          <cell r="B47" t="str">
            <v>SANITARIOS MUSEO MOMIAS</v>
          </cell>
          <cell r="C47">
            <v>845</v>
          </cell>
        </row>
        <row r="48">
          <cell r="A48">
            <v>447</v>
          </cell>
          <cell r="B48" t="str">
            <v>MUSEO CALAS DE SAN DIEGO</v>
          </cell>
          <cell r="C48">
            <v>144</v>
          </cell>
        </row>
        <row r="49">
          <cell r="A49">
            <v>454</v>
          </cell>
          <cell r="B49" t="str">
            <v>FIESTAS TRADICIONALES</v>
          </cell>
          <cell r="C49">
            <v>10318</v>
          </cell>
        </row>
        <row r="50">
          <cell r="A50">
            <v>469</v>
          </cell>
          <cell r="B50" t="str">
            <v>CASETAS TELEFONICAS</v>
          </cell>
          <cell r="C50">
            <v>198983</v>
          </cell>
        </row>
        <row r="51">
          <cell r="A51">
            <v>472</v>
          </cell>
          <cell r="B51" t="str">
            <v>CUOTAS MERCADO GAVIRA</v>
          </cell>
          <cell r="C51">
            <v>1687.81</v>
          </cell>
        </row>
        <row r="52">
          <cell r="A52">
            <v>476</v>
          </cell>
          <cell r="B52" t="str">
            <v>PADRON DE PERITOS FISCALES</v>
          </cell>
          <cell r="C52">
            <v>824</v>
          </cell>
        </row>
        <row r="53">
          <cell r="A53">
            <v>479</v>
          </cell>
          <cell r="B53" t="str">
            <v>COMERCIANTES AMBULANTES</v>
          </cell>
          <cell r="C53">
            <v>900</v>
          </cell>
        </row>
        <row r="54">
          <cell r="A54">
            <v>484</v>
          </cell>
          <cell r="B54" t="str">
            <v>PERMISO PARA ESPECTÁCULOS O CE</v>
          </cell>
          <cell r="C54">
            <v>2133</v>
          </cell>
        </row>
        <row r="55">
          <cell r="A55">
            <v>493</v>
          </cell>
          <cell r="B55" t="str">
            <v>RENOVACION PERMISO P/ USO VIA</v>
          </cell>
          <cell r="C55">
            <v>623</v>
          </cell>
        </row>
        <row r="56">
          <cell r="A56">
            <v>497</v>
          </cell>
          <cell r="B56" t="str">
            <v>CURSO FORMACION SERV. DIG.</v>
          </cell>
          <cell r="C56">
            <v>216</v>
          </cell>
        </row>
        <row r="57">
          <cell r="A57">
            <v>498</v>
          </cell>
          <cell r="B57" t="str">
            <v>CUOTAS MDO. DE ARTESANIAS EX E</v>
          </cell>
          <cell r="C57">
            <v>338.32</v>
          </cell>
        </row>
        <row r="58">
          <cell r="A58">
            <v>502</v>
          </cell>
          <cell r="B58" t="str">
            <v>RECARGOS  PRODUCTOS</v>
          </cell>
          <cell r="C58">
            <v>2522.81</v>
          </cell>
        </row>
        <row r="59">
          <cell r="A59">
            <v>503</v>
          </cell>
          <cell r="B59" t="str">
            <v>AVISO EXTEMP TRASLACION DE DOM</v>
          </cell>
          <cell r="C59">
            <v>398.7</v>
          </cell>
        </row>
        <row r="60">
          <cell r="A60">
            <v>504</v>
          </cell>
          <cell r="B60" t="str">
            <v>AVISO EXTEMP TERM DE OBRA</v>
          </cell>
          <cell r="C60">
            <v>332</v>
          </cell>
        </row>
        <row r="61">
          <cell r="A61">
            <v>507</v>
          </cell>
          <cell r="B61" t="str">
            <v>INF AL BANDO POLICIA Y BUEN GO</v>
          </cell>
          <cell r="C61">
            <v>2000</v>
          </cell>
        </row>
        <row r="62">
          <cell r="A62">
            <v>508</v>
          </cell>
          <cell r="B62" t="str">
            <v>INF LEY DE TRANSITO Y SU REGLA</v>
          </cell>
          <cell r="C62">
            <v>17053.5</v>
          </cell>
        </row>
        <row r="63">
          <cell r="A63">
            <v>509</v>
          </cell>
          <cell r="B63" t="str">
            <v>EXTEMP VERIFICACION AMB VEHICU</v>
          </cell>
          <cell r="C63">
            <v>1356</v>
          </cell>
        </row>
        <row r="64">
          <cell r="A64">
            <v>515</v>
          </cell>
          <cell r="B64" t="str">
            <v>RECARGOS DERECHOS POR PRESTACI</v>
          </cell>
          <cell r="C64">
            <v>466.43</v>
          </cell>
        </row>
        <row r="65">
          <cell r="A65">
            <v>536</v>
          </cell>
          <cell r="B65" t="str">
            <v>PADRON DE PROVEEDORES</v>
          </cell>
          <cell r="C65">
            <v>1050</v>
          </cell>
        </row>
        <row r="66">
          <cell r="A66">
            <v>544</v>
          </cell>
          <cell r="B66" t="str">
            <v>INFRACCIONES AL REGLAMENTO DE</v>
          </cell>
          <cell r="C66">
            <v>664.5</v>
          </cell>
        </row>
        <row r="67">
          <cell r="A67">
            <v>545</v>
          </cell>
          <cell r="B67" t="str">
            <v>GASTOS DE EJECUCION PRODUCTOS</v>
          </cell>
          <cell r="C67">
            <v>255.08</v>
          </cell>
        </row>
        <row r="68">
          <cell r="A68">
            <v>887</v>
          </cell>
          <cell r="B68" t="str">
            <v>DEVOLUCIONES S/RECAUDACION</v>
          </cell>
          <cell r="C68">
            <v>3319.6</v>
          </cell>
        </row>
        <row r="69">
          <cell r="A69">
            <v>920</v>
          </cell>
          <cell r="B69" t="str">
            <v>VENTA DE INMUEBLES PROPIEDAD D</v>
          </cell>
          <cell r="C69">
            <v>1700</v>
          </cell>
        </row>
      </sheetData>
      <sheetData sheetId="57">
        <row r="1">
          <cell r="A1">
            <v>1</v>
          </cell>
        </row>
      </sheetData>
      <sheetData sheetId="58">
        <row r="1">
          <cell r="A1">
            <v>1</v>
          </cell>
        </row>
      </sheetData>
      <sheetData sheetId="59">
        <row r="1">
          <cell r="A1">
            <v>1</v>
          </cell>
        </row>
      </sheetData>
      <sheetData sheetId="60" refreshError="1">
        <row r="1">
          <cell r="A1">
            <v>1</v>
          </cell>
          <cell r="B1" t="str">
            <v>IMPTO. PREDIAL URBANO CORRIENT</v>
          </cell>
          <cell r="C1">
            <v>1142978.18</v>
          </cell>
        </row>
        <row r="2">
          <cell r="A2">
            <v>2</v>
          </cell>
          <cell r="B2" t="str">
            <v>IMPTO. PREDIAL RUSTICO CORRIEN</v>
          </cell>
          <cell r="C2">
            <v>71670.52</v>
          </cell>
        </row>
        <row r="3">
          <cell r="A3">
            <v>4</v>
          </cell>
          <cell r="B3" t="str">
            <v>RECARGOS IMPTO. SOBRE PATRIMON</v>
          </cell>
          <cell r="C3">
            <v>23942.45</v>
          </cell>
        </row>
        <row r="4">
          <cell r="A4">
            <v>7</v>
          </cell>
          <cell r="B4" t="str">
            <v>IMPTO. PREDIAL URBANO REZAGO</v>
          </cell>
          <cell r="C4">
            <v>93222.61</v>
          </cell>
        </row>
        <row r="5">
          <cell r="A5">
            <v>8</v>
          </cell>
          <cell r="B5" t="str">
            <v>IMPTO. PREDIAL RUSTICO REZAGO</v>
          </cell>
          <cell r="C5">
            <v>5878.57</v>
          </cell>
        </row>
        <row r="6">
          <cell r="A6">
            <v>13</v>
          </cell>
          <cell r="B6" t="str">
            <v>GTOS.DE EJEC. IMPTOS. SOBRE PA</v>
          </cell>
          <cell r="C6">
            <v>2536</v>
          </cell>
        </row>
        <row r="7">
          <cell r="A7">
            <v>14</v>
          </cell>
          <cell r="B7" t="str">
            <v>C.O.A. 20%</v>
          </cell>
          <cell r="C7">
            <v>1139</v>
          </cell>
        </row>
        <row r="8">
          <cell r="A8">
            <v>103</v>
          </cell>
          <cell r="B8" t="str">
            <v>IMPTO. SOBRE TRASLACION DE DOM</v>
          </cell>
          <cell r="C8">
            <v>40890.980000000003</v>
          </cell>
        </row>
        <row r="9">
          <cell r="A9">
            <v>104</v>
          </cell>
          <cell r="B9" t="str">
            <v>IMPTO.SOBRE DIVISION Y LOTIFIC</v>
          </cell>
          <cell r="C9">
            <v>1417</v>
          </cell>
        </row>
        <row r="10">
          <cell r="A10">
            <v>107</v>
          </cell>
          <cell r="B10" t="str">
            <v>IMPTO.SOB.JUEGOS VIDEO JUEGOS</v>
          </cell>
          <cell r="C10">
            <v>873</v>
          </cell>
        </row>
        <row r="11">
          <cell r="A11">
            <v>116</v>
          </cell>
          <cell r="B11" t="str">
            <v>RECARGOS IMPUESTOS SOBRE INGRE</v>
          </cell>
          <cell r="C11">
            <v>78.569999999999993</v>
          </cell>
        </row>
        <row r="12">
          <cell r="A12">
            <v>200</v>
          </cell>
          <cell r="B12" t="str">
            <v>SERVICIO DE RASTRO MUNICIPAL</v>
          </cell>
          <cell r="C12">
            <v>4050.83</v>
          </cell>
        </row>
        <row r="13">
          <cell r="A13">
            <v>201</v>
          </cell>
          <cell r="B13" t="str">
            <v>SERV.LIMPIA,RECOLECCION,TRASLA</v>
          </cell>
          <cell r="C13">
            <v>1423.8</v>
          </cell>
        </row>
        <row r="14">
          <cell r="A14">
            <v>203</v>
          </cell>
          <cell r="B14" t="str">
            <v>PANTEONES CIUDAD</v>
          </cell>
          <cell r="C14">
            <v>2585.39</v>
          </cell>
        </row>
        <row r="15">
          <cell r="A15">
            <v>204</v>
          </cell>
          <cell r="B15" t="str">
            <v>PANTEONES COMUNIDADES</v>
          </cell>
          <cell r="C15">
            <v>2552.7399999999998</v>
          </cell>
        </row>
        <row r="16">
          <cell r="A16">
            <v>205</v>
          </cell>
          <cell r="B16" t="str">
            <v>ESTACIONAMIENTO MUSEO MOMIAS</v>
          </cell>
          <cell r="C16">
            <v>734</v>
          </cell>
        </row>
        <row r="17">
          <cell r="A17">
            <v>206</v>
          </cell>
          <cell r="B17" t="str">
            <v>ESTACIONAMIENTO MERCADO HIDALG</v>
          </cell>
          <cell r="C17">
            <v>1088</v>
          </cell>
        </row>
        <row r="18">
          <cell r="A18">
            <v>207</v>
          </cell>
          <cell r="B18" t="str">
            <v>ESTAC.  MERCADO EMBAJADORAS</v>
          </cell>
          <cell r="C18">
            <v>207</v>
          </cell>
        </row>
        <row r="19">
          <cell r="A19">
            <v>229</v>
          </cell>
          <cell r="B19" t="str">
            <v>CONSTANCIAS DE ESTADO DE CUENT</v>
          </cell>
          <cell r="C19">
            <v>1371.6</v>
          </cell>
        </row>
        <row r="20">
          <cell r="A20">
            <v>248</v>
          </cell>
          <cell r="B20" t="str">
            <v>ESTACIONAMIENTO EX. EST. FERRO</v>
          </cell>
          <cell r="C20">
            <v>1008</v>
          </cell>
        </row>
        <row r="21">
          <cell r="A21">
            <v>253</v>
          </cell>
          <cell r="B21" t="str">
            <v>ESTACIONAMIENTO EMBAJADORAS  (</v>
          </cell>
          <cell r="C21">
            <v>392</v>
          </cell>
        </row>
        <row r="22">
          <cell r="A22">
            <v>256</v>
          </cell>
          <cell r="B22" t="str">
            <v>CONSTANCIA ALINEAMTO.Y NO.OFIC</v>
          </cell>
          <cell r="C22">
            <v>3051.35</v>
          </cell>
        </row>
        <row r="23">
          <cell r="A23">
            <v>264</v>
          </cell>
          <cell r="B23" t="str">
            <v>REFRENDO ANUAL DE CONCESION</v>
          </cell>
          <cell r="C23">
            <v>675.08</v>
          </cell>
        </row>
        <row r="24">
          <cell r="A24">
            <v>266</v>
          </cell>
          <cell r="B24" t="str">
            <v>DICTAMEN DE FACTIBILIDAD PROTE</v>
          </cell>
          <cell r="C24">
            <v>2777.4</v>
          </cell>
        </row>
        <row r="25">
          <cell r="A25">
            <v>268</v>
          </cell>
          <cell r="B25" t="str">
            <v>SERVICIOS CASA DE LA CULTURA</v>
          </cell>
          <cell r="C25">
            <v>19274.099999999999</v>
          </cell>
        </row>
        <row r="26">
          <cell r="A26">
            <v>274</v>
          </cell>
          <cell r="B26" t="str">
            <v>PERMISO AMPL HORARIO VTA. BEBI</v>
          </cell>
          <cell r="C26">
            <v>1545.9</v>
          </cell>
        </row>
        <row r="27">
          <cell r="A27">
            <v>276</v>
          </cell>
          <cell r="B27" t="str">
            <v>CONSTANCIAS NO INFRACCION TRAN</v>
          </cell>
          <cell r="C27">
            <v>1220.0999999999999</v>
          </cell>
        </row>
        <row r="28">
          <cell r="A28">
            <v>277</v>
          </cell>
          <cell r="B28" t="str">
            <v>SERVICIOS ACCESO A LA INFORMAC</v>
          </cell>
          <cell r="C28">
            <v>31.42</v>
          </cell>
        </row>
        <row r="29">
          <cell r="A29">
            <v>278</v>
          </cell>
          <cell r="B29" t="str">
            <v>CONSTANCIAS QUE EXPIDAN LAS DE</v>
          </cell>
          <cell r="C29">
            <v>697.2</v>
          </cell>
        </row>
        <row r="30">
          <cell r="A30">
            <v>289</v>
          </cell>
          <cell r="B30" t="str">
            <v>CONFORMIDAD USO Y QUEMA DE FUE</v>
          </cell>
          <cell r="C30">
            <v>131.44</v>
          </cell>
        </row>
        <row r="31">
          <cell r="A31">
            <v>291</v>
          </cell>
          <cell r="B31" t="str">
            <v>DICTAMEN DE FACTIBILIDAD PARA</v>
          </cell>
          <cell r="C31">
            <v>77.150000000000006</v>
          </cell>
        </row>
        <row r="32">
          <cell r="A32">
            <v>293</v>
          </cell>
          <cell r="B32" t="str">
            <v>SERVICIOS EXTRAORDINARIOS DE M</v>
          </cell>
          <cell r="C32">
            <v>674.34</v>
          </cell>
        </row>
        <row r="33">
          <cell r="A33">
            <v>295</v>
          </cell>
          <cell r="B33" t="str">
            <v>CONSTANCIA DE UBICACION DE PRE</v>
          </cell>
          <cell r="C33">
            <v>175.3</v>
          </cell>
        </row>
        <row r="34">
          <cell r="A34">
            <v>297</v>
          </cell>
          <cell r="B34" t="str">
            <v>D.A.P.</v>
          </cell>
          <cell r="C34">
            <v>21020.33</v>
          </cell>
        </row>
        <row r="35">
          <cell r="A35">
            <v>405</v>
          </cell>
          <cell r="B35" t="str">
            <v>CENTRO DE CONVIVENCIA EL ENCIN</v>
          </cell>
          <cell r="C35">
            <v>210</v>
          </cell>
        </row>
        <row r="36">
          <cell r="A36">
            <v>407</v>
          </cell>
          <cell r="B36" t="str">
            <v>MUSEO MOMIAS</v>
          </cell>
          <cell r="C36">
            <v>23260</v>
          </cell>
        </row>
        <row r="37">
          <cell r="A37">
            <v>410</v>
          </cell>
          <cell r="B37" t="str">
            <v>MONUMENTO AL PIPILA</v>
          </cell>
          <cell r="C37">
            <v>560</v>
          </cell>
        </row>
        <row r="38">
          <cell r="A38">
            <v>411</v>
          </cell>
          <cell r="B38" t="str">
            <v>CUOTAS MERCADO HIDALGO</v>
          </cell>
          <cell r="C38">
            <v>47039.83</v>
          </cell>
        </row>
        <row r="39">
          <cell r="A39">
            <v>412</v>
          </cell>
          <cell r="B39" t="str">
            <v>CUOTAS MERCADO EMBAJADORAS</v>
          </cell>
          <cell r="C39">
            <v>15362.71</v>
          </cell>
        </row>
        <row r="40">
          <cell r="A40">
            <v>414</v>
          </cell>
          <cell r="B40" t="str">
            <v>OTROS PRODUCTOS</v>
          </cell>
          <cell r="C40">
            <v>295.8</v>
          </cell>
        </row>
        <row r="41">
          <cell r="A41">
            <v>417</v>
          </cell>
          <cell r="B41" t="str">
            <v>CONSULTORIO DENTAL</v>
          </cell>
          <cell r="C41">
            <v>341</v>
          </cell>
        </row>
        <row r="42">
          <cell r="A42">
            <v>428</v>
          </cell>
          <cell r="B42" t="str">
            <v>COMERCIANTES SEMIFIJOS</v>
          </cell>
          <cell r="C42">
            <v>17919.259999999998</v>
          </cell>
        </row>
        <row r="43">
          <cell r="A43">
            <v>433</v>
          </cell>
          <cell r="B43" t="str">
            <v>SOBRANTES</v>
          </cell>
          <cell r="C43">
            <v>120.64</v>
          </cell>
        </row>
        <row r="44">
          <cell r="A44">
            <v>436</v>
          </cell>
          <cell r="B44" t="str">
            <v>SANITARIOS PRESA DE LA OLLA</v>
          </cell>
          <cell r="C44">
            <v>355</v>
          </cell>
        </row>
        <row r="45">
          <cell r="A45">
            <v>437</v>
          </cell>
          <cell r="B45" t="str">
            <v>SANITARIOS MDO. EMBAJADORAS</v>
          </cell>
          <cell r="C45">
            <v>1765</v>
          </cell>
        </row>
        <row r="46">
          <cell r="A46">
            <v>438</v>
          </cell>
          <cell r="B46" t="str">
            <v>SANITARIOS MDO. HIDALGO</v>
          </cell>
          <cell r="C46">
            <v>1545</v>
          </cell>
        </row>
        <row r="47">
          <cell r="A47">
            <v>441</v>
          </cell>
          <cell r="B47" t="str">
            <v>SANITARIOS LOS PASTITOS</v>
          </cell>
          <cell r="C47">
            <v>25</v>
          </cell>
        </row>
        <row r="48">
          <cell r="A48">
            <v>443</v>
          </cell>
          <cell r="B48" t="str">
            <v>SANITARIOS FERROCARRIL</v>
          </cell>
          <cell r="C48">
            <v>875</v>
          </cell>
        </row>
        <row r="49">
          <cell r="A49">
            <v>445</v>
          </cell>
          <cell r="B49" t="str">
            <v>SANITARIOS MUSEO MOMIAS</v>
          </cell>
          <cell r="C49">
            <v>820</v>
          </cell>
        </row>
        <row r="50">
          <cell r="A50">
            <v>447</v>
          </cell>
          <cell r="B50" t="str">
            <v>MUSEO CALAS DE SAN DIEGO</v>
          </cell>
          <cell r="C50">
            <v>36</v>
          </cell>
        </row>
        <row r="51">
          <cell r="A51">
            <v>454</v>
          </cell>
          <cell r="B51" t="str">
            <v>FIESTAS TRADICIONALES</v>
          </cell>
          <cell r="C51">
            <v>12510</v>
          </cell>
        </row>
        <row r="52">
          <cell r="A52">
            <v>472</v>
          </cell>
          <cell r="B52" t="str">
            <v>CUOTAS MERCADO GAVIRA</v>
          </cell>
          <cell r="C52">
            <v>480.45</v>
          </cell>
        </row>
        <row r="53">
          <cell r="A53">
            <v>479</v>
          </cell>
          <cell r="B53" t="str">
            <v>COMERCIANTES AMBULANTES</v>
          </cell>
          <cell r="C53">
            <v>900</v>
          </cell>
        </row>
        <row r="54">
          <cell r="A54">
            <v>484</v>
          </cell>
          <cell r="B54" t="str">
            <v>PERMISO PARA ESPECTÁCULOS O CE</v>
          </cell>
          <cell r="C54">
            <v>237</v>
          </cell>
        </row>
        <row r="55">
          <cell r="A55">
            <v>493</v>
          </cell>
          <cell r="B55" t="str">
            <v>RENOVACION PERMISO P/ USO VIA</v>
          </cell>
          <cell r="C55">
            <v>135</v>
          </cell>
        </row>
        <row r="56">
          <cell r="A56">
            <v>498</v>
          </cell>
          <cell r="B56" t="str">
            <v>CUOTAS MDO. DE ARTESANIAS EX E</v>
          </cell>
          <cell r="C56">
            <v>338.32</v>
          </cell>
        </row>
        <row r="57">
          <cell r="A57">
            <v>502</v>
          </cell>
          <cell r="B57" t="str">
            <v>RECARGOS</v>
          </cell>
          <cell r="C57">
            <v>6746.78</v>
          </cell>
        </row>
        <row r="58">
          <cell r="A58">
            <v>503</v>
          </cell>
          <cell r="B58" t="str">
            <v>AVISO EXTEMP TRASLACION DE DOM</v>
          </cell>
          <cell r="C58">
            <v>863.85</v>
          </cell>
        </row>
        <row r="59">
          <cell r="A59">
            <v>504</v>
          </cell>
          <cell r="B59" t="str">
            <v>AVISO EXTEMP TERM DE OBRA</v>
          </cell>
          <cell r="C59">
            <v>996.75</v>
          </cell>
        </row>
        <row r="60">
          <cell r="A60">
            <v>507</v>
          </cell>
          <cell r="B60" t="str">
            <v>INF AL BANDO POLICIA Y BUEN GO</v>
          </cell>
          <cell r="C60">
            <v>2000</v>
          </cell>
        </row>
        <row r="61">
          <cell r="A61">
            <v>508</v>
          </cell>
          <cell r="B61" t="str">
            <v>INF LEY DE TRANSITO Y SU REGLA</v>
          </cell>
          <cell r="C61">
            <v>16274</v>
          </cell>
        </row>
        <row r="62">
          <cell r="A62">
            <v>509</v>
          </cell>
          <cell r="B62" t="str">
            <v>EXTEMP VERIFICACION AMB VEHICU</v>
          </cell>
          <cell r="C62">
            <v>2394</v>
          </cell>
        </row>
        <row r="63">
          <cell r="A63">
            <v>515</v>
          </cell>
          <cell r="B63" t="str">
            <v>RECARGOS DERECHOS POR PRESTACI</v>
          </cell>
          <cell r="C63">
            <v>82.79</v>
          </cell>
        </row>
        <row r="64">
          <cell r="A64">
            <v>526</v>
          </cell>
          <cell r="B64" t="str">
            <v>RESPUESTA DE AYUNTAMIENTO</v>
          </cell>
          <cell r="C64">
            <v>698</v>
          </cell>
        </row>
        <row r="65">
          <cell r="A65">
            <v>817</v>
          </cell>
          <cell r="B65" t="str">
            <v>ANTICIPOS OTROS INGRESOS</v>
          </cell>
          <cell r="C65">
            <v>37</v>
          </cell>
        </row>
        <row r="66">
          <cell r="A66">
            <v>887</v>
          </cell>
          <cell r="B66" t="str">
            <v>DEVOLUCIONES S/RECAUDACION</v>
          </cell>
          <cell r="C66">
            <v>11.7</v>
          </cell>
        </row>
        <row r="67">
          <cell r="A67">
            <v>888</v>
          </cell>
          <cell r="B67" t="str">
            <v>COBROS SIMAPAG</v>
          </cell>
          <cell r="C67">
            <v>181</v>
          </cell>
        </row>
      </sheetData>
      <sheetData sheetId="61">
        <row r="1">
          <cell r="A1">
            <v>1</v>
          </cell>
        </row>
      </sheetData>
      <sheetData sheetId="62" refreshError="1">
        <row r="1">
          <cell r="A1">
            <v>1</v>
          </cell>
          <cell r="B1" t="str">
            <v>IMPTO. PREDIAL URBANO CORRIENT</v>
          </cell>
          <cell r="C1">
            <v>975632.04</v>
          </cell>
        </row>
        <row r="2">
          <cell r="A2">
            <v>2</v>
          </cell>
          <cell r="B2" t="str">
            <v>IMPTO. PREDIAL RUSTICO CORRIEN</v>
          </cell>
          <cell r="C2">
            <v>63368.7</v>
          </cell>
        </row>
        <row r="3">
          <cell r="A3">
            <v>4</v>
          </cell>
          <cell r="B3" t="str">
            <v>RECARGOS IMPTO. SOBRE PATRIMON</v>
          </cell>
          <cell r="C3">
            <v>16228.33</v>
          </cell>
        </row>
        <row r="4">
          <cell r="A4">
            <v>7</v>
          </cell>
          <cell r="B4" t="str">
            <v>IMPTO. PREDIAL URBANO REZAGO</v>
          </cell>
          <cell r="C4">
            <v>59913.71</v>
          </cell>
        </row>
        <row r="5">
          <cell r="A5">
            <v>8</v>
          </cell>
          <cell r="B5" t="str">
            <v>IMPTO. PREDIAL RUSTICO REZAGO</v>
          </cell>
          <cell r="C5">
            <v>5462.03</v>
          </cell>
        </row>
        <row r="6">
          <cell r="A6">
            <v>13</v>
          </cell>
          <cell r="B6" t="str">
            <v>GTOS.DE EJEC. IMPTOS. SOBRE PA</v>
          </cell>
          <cell r="C6">
            <v>1619.04</v>
          </cell>
        </row>
        <row r="7">
          <cell r="A7">
            <v>14</v>
          </cell>
          <cell r="B7" t="str">
            <v>C.O.A. 20%</v>
          </cell>
          <cell r="C7">
            <v>600</v>
          </cell>
        </row>
        <row r="8">
          <cell r="A8">
            <v>103</v>
          </cell>
          <cell r="B8" t="str">
            <v>IMPTO. SOBRE TRASLACION DE DOM</v>
          </cell>
          <cell r="C8">
            <v>28318.32</v>
          </cell>
        </row>
        <row r="9">
          <cell r="A9">
            <v>104</v>
          </cell>
          <cell r="B9" t="str">
            <v>IMPTO.SOBRE DIVISION Y LOTIFIC</v>
          </cell>
          <cell r="C9">
            <v>968.86</v>
          </cell>
        </row>
        <row r="10">
          <cell r="A10">
            <v>200</v>
          </cell>
          <cell r="B10" t="str">
            <v>SERVICIO DE RASTRO MUNICIPAL</v>
          </cell>
          <cell r="C10">
            <v>4083.68</v>
          </cell>
        </row>
        <row r="11">
          <cell r="A11">
            <v>201</v>
          </cell>
          <cell r="B11" t="str">
            <v>SERV.LIMPIA,RECOLECCION,TRASLA</v>
          </cell>
          <cell r="C11">
            <v>4578.58</v>
          </cell>
        </row>
        <row r="12">
          <cell r="A12">
            <v>203</v>
          </cell>
          <cell r="B12" t="str">
            <v>PANTEONES CIUDAD</v>
          </cell>
          <cell r="C12">
            <v>3620.32</v>
          </cell>
        </row>
        <row r="13">
          <cell r="A13">
            <v>204</v>
          </cell>
          <cell r="B13" t="str">
            <v>PANTEONES COMUNIDADES</v>
          </cell>
          <cell r="C13">
            <v>936.1</v>
          </cell>
        </row>
        <row r="14">
          <cell r="A14">
            <v>205</v>
          </cell>
          <cell r="B14" t="str">
            <v>ESTACIONAMIENTO MUSEO MOMIAS</v>
          </cell>
          <cell r="C14">
            <v>714</v>
          </cell>
        </row>
        <row r="15">
          <cell r="A15">
            <v>206</v>
          </cell>
          <cell r="B15" t="str">
            <v>ESTACIONAMIENTO MERCADO HIDALG</v>
          </cell>
          <cell r="C15">
            <v>1241</v>
          </cell>
        </row>
        <row r="16">
          <cell r="A16">
            <v>207</v>
          </cell>
          <cell r="B16" t="str">
            <v>ESTAC.  MERCADO EMBAJADORAS</v>
          </cell>
          <cell r="C16">
            <v>179</v>
          </cell>
        </row>
        <row r="17">
          <cell r="A17">
            <v>217</v>
          </cell>
          <cell r="B17" t="str">
            <v>PERMISOS DE DIVISION</v>
          </cell>
          <cell r="C17">
            <v>2723.5</v>
          </cell>
        </row>
        <row r="18">
          <cell r="A18">
            <v>229</v>
          </cell>
          <cell r="B18" t="str">
            <v>CONSTANCIAS DE ESTADO DE CUENT</v>
          </cell>
          <cell r="C18">
            <v>3566.16</v>
          </cell>
        </row>
        <row r="19">
          <cell r="A19">
            <v>248</v>
          </cell>
          <cell r="B19" t="str">
            <v>ESTACIONAMIENTO EX. EST. FERRO</v>
          </cell>
          <cell r="C19">
            <v>2510</v>
          </cell>
        </row>
        <row r="20">
          <cell r="A20">
            <v>253</v>
          </cell>
          <cell r="B20" t="str">
            <v>ESTACIONAMIENTO EMBAJADORAS  (</v>
          </cell>
          <cell r="C20">
            <v>1360</v>
          </cell>
        </row>
        <row r="21">
          <cell r="A21">
            <v>256</v>
          </cell>
          <cell r="B21" t="str">
            <v>CONSTANCIA ALINEAMTO.Y NO.OFIC</v>
          </cell>
          <cell r="C21">
            <v>5177.88</v>
          </cell>
        </row>
        <row r="22">
          <cell r="A22">
            <v>258</v>
          </cell>
          <cell r="B22" t="str">
            <v>CONSTANCIA DE ALINEAMTO.Y  NO.</v>
          </cell>
          <cell r="C22">
            <v>347.28</v>
          </cell>
        </row>
        <row r="23">
          <cell r="A23">
            <v>264</v>
          </cell>
          <cell r="B23" t="str">
            <v>REFRENDO ANUAL DE CONCESION</v>
          </cell>
          <cell r="C23">
            <v>13501.6</v>
          </cell>
        </row>
        <row r="24">
          <cell r="A24">
            <v>265</v>
          </cell>
          <cell r="B24" t="str">
            <v>PERMISO EVENTUAL DE TRANSPORTE</v>
          </cell>
          <cell r="C24">
            <v>8022.96</v>
          </cell>
        </row>
        <row r="25">
          <cell r="A25">
            <v>266</v>
          </cell>
          <cell r="B25" t="str">
            <v>DICTAMEN DE FACTIBILIDAD PROTE</v>
          </cell>
          <cell r="C25">
            <v>1388.7</v>
          </cell>
        </row>
        <row r="26">
          <cell r="A26">
            <v>268</v>
          </cell>
          <cell r="B26" t="str">
            <v>SERVICIOS CASA DE LA CULTURA</v>
          </cell>
          <cell r="C26">
            <v>19578</v>
          </cell>
        </row>
        <row r="27">
          <cell r="A27">
            <v>271</v>
          </cell>
          <cell r="B27" t="str">
            <v>PENSION EST. MUSEO DE MOMIAS</v>
          </cell>
          <cell r="C27">
            <v>867.44</v>
          </cell>
        </row>
        <row r="28">
          <cell r="A28">
            <v>273</v>
          </cell>
          <cell r="B28" t="str">
            <v>PENSION EST. JARDIN EMBAJADORA</v>
          </cell>
          <cell r="C28">
            <v>805.79</v>
          </cell>
        </row>
        <row r="29">
          <cell r="A29">
            <v>274</v>
          </cell>
          <cell r="B29" t="str">
            <v>PERMISO AMPL HORARIO VTA. BEBI</v>
          </cell>
          <cell r="C29">
            <v>13913.1</v>
          </cell>
        </row>
        <row r="30">
          <cell r="A30">
            <v>276</v>
          </cell>
          <cell r="B30" t="str">
            <v>CONSTANCIAS NO INFRACCION TRAN</v>
          </cell>
          <cell r="C30">
            <v>958.65</v>
          </cell>
        </row>
        <row r="31">
          <cell r="A31">
            <v>277</v>
          </cell>
          <cell r="B31" t="str">
            <v>SERVICIOS ACCESO A LA INFORMAC</v>
          </cell>
          <cell r="C31">
            <v>55.5</v>
          </cell>
        </row>
        <row r="32">
          <cell r="A32">
            <v>278</v>
          </cell>
          <cell r="B32" t="str">
            <v>CONSTANCIAS QUE EXPIDAN LAS DE</v>
          </cell>
          <cell r="C32">
            <v>1394.4</v>
          </cell>
        </row>
        <row r="33">
          <cell r="A33">
            <v>279</v>
          </cell>
          <cell r="B33" t="str">
            <v>CERTIFICACIONES EXPEDIDAS POR</v>
          </cell>
          <cell r="C33">
            <v>59.94</v>
          </cell>
        </row>
        <row r="34">
          <cell r="A34">
            <v>280</v>
          </cell>
          <cell r="B34" t="str">
            <v>SERVICIOS EN MATERIA DE CONTRO</v>
          </cell>
          <cell r="C34">
            <v>91.15</v>
          </cell>
        </row>
        <row r="35">
          <cell r="A35">
            <v>286</v>
          </cell>
          <cell r="B35" t="str">
            <v>PERMISO SUPLETORIO DE TRANSPOR</v>
          </cell>
          <cell r="C35">
            <v>3085.2</v>
          </cell>
        </row>
        <row r="36">
          <cell r="A36">
            <v>289</v>
          </cell>
          <cell r="B36" t="str">
            <v>CONFORMIDAD USO Y QUEMA DE FUE</v>
          </cell>
          <cell r="C36">
            <v>131.44</v>
          </cell>
        </row>
        <row r="37">
          <cell r="A37">
            <v>291</v>
          </cell>
          <cell r="B37" t="str">
            <v>DICTAMEN DE FACTIBILIDAD PARA</v>
          </cell>
          <cell r="C37">
            <v>77.150000000000006</v>
          </cell>
        </row>
        <row r="38">
          <cell r="A38">
            <v>293</v>
          </cell>
          <cell r="B38" t="str">
            <v>SERVICIOS EXTRAORDINARIOS DE M</v>
          </cell>
          <cell r="C38">
            <v>337.17</v>
          </cell>
        </row>
        <row r="39">
          <cell r="A39">
            <v>295</v>
          </cell>
          <cell r="B39" t="str">
            <v>CONSTANCIA DE UBICACION DE PRE</v>
          </cell>
          <cell r="C39">
            <v>262.95</v>
          </cell>
        </row>
        <row r="40">
          <cell r="A40">
            <v>297</v>
          </cell>
          <cell r="B40" t="str">
            <v>D.A.P.</v>
          </cell>
          <cell r="C40">
            <v>19215.55</v>
          </cell>
        </row>
        <row r="41">
          <cell r="A41">
            <v>310</v>
          </cell>
          <cell r="B41" t="str">
            <v>CARTA NO ANTECEDENTES DE FALTA</v>
          </cell>
          <cell r="C41">
            <v>50</v>
          </cell>
        </row>
        <row r="42">
          <cell r="A42">
            <v>400</v>
          </cell>
          <cell r="B42" t="str">
            <v>LOCALES PRESA DE LA OLLA</v>
          </cell>
          <cell r="C42">
            <v>737</v>
          </cell>
        </row>
        <row r="43">
          <cell r="A43">
            <v>405</v>
          </cell>
          <cell r="B43" t="str">
            <v>CENTRO DE CONVIVENCIA EL ENCIN</v>
          </cell>
          <cell r="C43">
            <v>246</v>
          </cell>
        </row>
        <row r="44">
          <cell r="A44">
            <v>407</v>
          </cell>
          <cell r="B44" t="str">
            <v>MUSEO MOMIAS</v>
          </cell>
          <cell r="C44">
            <v>27185</v>
          </cell>
        </row>
        <row r="45">
          <cell r="A45">
            <v>410</v>
          </cell>
          <cell r="B45" t="str">
            <v>MONUMENTO AL PIPILA</v>
          </cell>
          <cell r="C45">
            <v>1110</v>
          </cell>
        </row>
        <row r="46">
          <cell r="A46">
            <v>411</v>
          </cell>
          <cell r="B46" t="str">
            <v>CUOTAS MERCADO HIDALGO</v>
          </cell>
          <cell r="C46">
            <v>10672.27</v>
          </cell>
        </row>
        <row r="47">
          <cell r="A47">
            <v>414</v>
          </cell>
          <cell r="B47" t="str">
            <v>OTROS PRODUCTOS</v>
          </cell>
          <cell r="C47">
            <v>930.5</v>
          </cell>
        </row>
        <row r="48">
          <cell r="A48">
            <v>417</v>
          </cell>
          <cell r="B48" t="str">
            <v>CONSULTORIO DENTAL</v>
          </cell>
          <cell r="C48">
            <v>387</v>
          </cell>
        </row>
        <row r="49">
          <cell r="A49">
            <v>426</v>
          </cell>
          <cell r="B49" t="str">
            <v>AREAS OCUP POR HOT, REST, BARE</v>
          </cell>
          <cell r="C49">
            <v>2610.33</v>
          </cell>
        </row>
        <row r="50">
          <cell r="A50">
            <v>428</v>
          </cell>
          <cell r="B50" t="str">
            <v>COMERCIANTES SEMIFIJOS</v>
          </cell>
          <cell r="C50">
            <v>17542.55</v>
          </cell>
        </row>
        <row r="51">
          <cell r="A51">
            <v>433</v>
          </cell>
          <cell r="B51" t="str">
            <v>SOBRANTES</v>
          </cell>
          <cell r="C51">
            <v>66.89</v>
          </cell>
        </row>
        <row r="52">
          <cell r="A52">
            <v>436</v>
          </cell>
          <cell r="B52" t="str">
            <v>SANITARIOS PRESA DE LA OLLA</v>
          </cell>
          <cell r="C52">
            <v>970</v>
          </cell>
        </row>
        <row r="53">
          <cell r="A53">
            <v>437</v>
          </cell>
          <cell r="B53" t="str">
            <v>SANITARIOS MDO. EMBAJADORAS</v>
          </cell>
          <cell r="C53">
            <v>3525</v>
          </cell>
        </row>
        <row r="54">
          <cell r="A54">
            <v>438</v>
          </cell>
          <cell r="B54" t="str">
            <v>SANITARIOS MDO. HIDALGO</v>
          </cell>
          <cell r="C54">
            <v>3505</v>
          </cell>
        </row>
        <row r="55">
          <cell r="A55">
            <v>441</v>
          </cell>
          <cell r="B55" t="str">
            <v>SANITARIOS LOS PASTITOS</v>
          </cell>
          <cell r="C55">
            <v>225</v>
          </cell>
        </row>
        <row r="56">
          <cell r="A56">
            <v>443</v>
          </cell>
          <cell r="B56" t="str">
            <v>SANITARIOS FERROCARRIL</v>
          </cell>
          <cell r="C56">
            <v>1080</v>
          </cell>
        </row>
        <row r="57">
          <cell r="A57">
            <v>445</v>
          </cell>
          <cell r="B57" t="str">
            <v>SANITARIOS MUSEO MOMIAS</v>
          </cell>
          <cell r="C57">
            <v>965</v>
          </cell>
        </row>
        <row r="58">
          <cell r="A58">
            <v>447</v>
          </cell>
          <cell r="B58" t="str">
            <v>MUSEO CALAS DE SAN DIEGO</v>
          </cell>
          <cell r="C58">
            <v>120</v>
          </cell>
        </row>
        <row r="59">
          <cell r="A59">
            <v>454</v>
          </cell>
          <cell r="B59" t="str">
            <v>FIESTAS TRADICIONALES</v>
          </cell>
          <cell r="C59">
            <v>28139</v>
          </cell>
        </row>
        <row r="60">
          <cell r="A60">
            <v>457</v>
          </cell>
          <cell r="B60" t="str">
            <v>CASETAS DE  REVISTAS</v>
          </cell>
          <cell r="C60">
            <v>362.4</v>
          </cell>
        </row>
        <row r="61">
          <cell r="A61">
            <v>470</v>
          </cell>
          <cell r="B61" t="str">
            <v>LOCALES EX ESTACION</v>
          </cell>
          <cell r="C61">
            <v>847.53</v>
          </cell>
        </row>
        <row r="62">
          <cell r="A62">
            <v>472</v>
          </cell>
          <cell r="B62" t="str">
            <v>CUOTAS MERCADO GAVIRA</v>
          </cell>
          <cell r="C62">
            <v>1918.47</v>
          </cell>
        </row>
        <row r="63">
          <cell r="A63">
            <v>479</v>
          </cell>
          <cell r="B63" t="str">
            <v>COMERCIANTES AMBULANTES</v>
          </cell>
          <cell r="C63">
            <v>192</v>
          </cell>
        </row>
        <row r="64">
          <cell r="A64">
            <v>484</v>
          </cell>
          <cell r="B64" t="str">
            <v>PERMISO PARA ESPECTÁCULOS O CE</v>
          </cell>
          <cell r="C64">
            <v>237</v>
          </cell>
        </row>
        <row r="65">
          <cell r="A65">
            <v>491</v>
          </cell>
          <cell r="B65" t="str">
            <v>ESTRUCTURAS, CONSTRUCCIONES O</v>
          </cell>
          <cell r="C65">
            <v>2734.2</v>
          </cell>
        </row>
        <row r="66">
          <cell r="A66">
            <v>502</v>
          </cell>
          <cell r="B66" t="str">
            <v>RECARGOS  PRODUCTOS</v>
          </cell>
          <cell r="C66">
            <v>2716.93</v>
          </cell>
        </row>
        <row r="67">
          <cell r="A67">
            <v>503</v>
          </cell>
          <cell r="B67" t="str">
            <v>AVISO EXTEMP TRASLACION DE DOM</v>
          </cell>
          <cell r="C67">
            <v>132.9</v>
          </cell>
        </row>
        <row r="68">
          <cell r="A68">
            <v>505</v>
          </cell>
          <cell r="B68" t="str">
            <v>INFRACCIONES DESARROLLO URBANO</v>
          </cell>
          <cell r="C68">
            <v>637.70000000000005</v>
          </cell>
        </row>
        <row r="69">
          <cell r="A69">
            <v>507</v>
          </cell>
          <cell r="B69" t="str">
            <v>INF AL BANDO POLICIA Y BUEN GO</v>
          </cell>
          <cell r="C69">
            <v>250</v>
          </cell>
        </row>
        <row r="70">
          <cell r="A70">
            <v>508</v>
          </cell>
          <cell r="B70" t="str">
            <v>INF LEY DE TRANSITO Y SU REGLA</v>
          </cell>
          <cell r="C70">
            <v>19163.5</v>
          </cell>
        </row>
        <row r="71">
          <cell r="A71">
            <v>509</v>
          </cell>
          <cell r="B71" t="str">
            <v>EXTEMP VERIFICACION AMB VEHICU</v>
          </cell>
          <cell r="C71">
            <v>2154</v>
          </cell>
        </row>
        <row r="72">
          <cell r="A72">
            <v>515</v>
          </cell>
          <cell r="B72" t="str">
            <v>RECARGOS DERECHOS POR PRESTACI</v>
          </cell>
          <cell r="C72">
            <v>628.23</v>
          </cell>
        </row>
        <row r="73">
          <cell r="A73">
            <v>529</v>
          </cell>
          <cell r="B73" t="str">
            <v>OTROS DONATIVOS</v>
          </cell>
          <cell r="C73">
            <v>8.6999999999999993</v>
          </cell>
        </row>
        <row r="74">
          <cell r="A74">
            <v>536</v>
          </cell>
          <cell r="B74" t="str">
            <v>PADRON DE PROVEEDORES</v>
          </cell>
          <cell r="C74">
            <v>350</v>
          </cell>
        </row>
        <row r="75">
          <cell r="A75">
            <v>544</v>
          </cell>
          <cell r="B75" t="str">
            <v>INFRACCIONES AL REGLAMENTO DE</v>
          </cell>
          <cell r="C75">
            <v>664.5</v>
          </cell>
        </row>
        <row r="76">
          <cell r="A76">
            <v>817</v>
          </cell>
          <cell r="B76" t="str">
            <v>ANTICIPOS OTROS INGRESOS</v>
          </cell>
          <cell r="C76">
            <v>313</v>
          </cell>
        </row>
        <row r="77">
          <cell r="A77">
            <v>888</v>
          </cell>
          <cell r="B77" t="str">
            <v>COBROS SIMAPAG</v>
          </cell>
          <cell r="C77">
            <v>132</v>
          </cell>
        </row>
        <row r="78">
          <cell r="A78">
            <v>898</v>
          </cell>
          <cell r="B78" t="str">
            <v>APORTACIONES VOLUNTARIAS BOMBE</v>
          </cell>
          <cell r="C78">
            <v>35138.97</v>
          </cell>
        </row>
      </sheetData>
      <sheetData sheetId="63">
        <row r="1">
          <cell r="A1">
            <v>1</v>
          </cell>
        </row>
      </sheetData>
      <sheetData sheetId="64" refreshError="1">
        <row r="1">
          <cell r="A1">
            <v>1</v>
          </cell>
          <cell r="B1" t="str">
            <v>IMPTO. PREDIAL URBANO CORRIENT</v>
          </cell>
          <cell r="C1">
            <v>965238.61</v>
          </cell>
        </row>
        <row r="2">
          <cell r="A2">
            <v>2</v>
          </cell>
          <cell r="B2" t="str">
            <v>IMPTO. PREDIAL RUSTICO CORRIEN</v>
          </cell>
          <cell r="C2">
            <v>94090.38</v>
          </cell>
        </row>
        <row r="3">
          <cell r="A3">
            <v>4</v>
          </cell>
          <cell r="B3" t="str">
            <v>RECARGOS IMPTO. SOBRE PATRIMON</v>
          </cell>
          <cell r="C3">
            <v>16252.92</v>
          </cell>
        </row>
        <row r="4">
          <cell r="A4">
            <v>7</v>
          </cell>
          <cell r="B4" t="str">
            <v>IMPTO. PREDIAL URBANO REZAGO</v>
          </cell>
          <cell r="C4">
            <v>61280.6</v>
          </cell>
        </row>
        <row r="5">
          <cell r="A5">
            <v>8</v>
          </cell>
          <cell r="B5" t="str">
            <v>IMPTO. PREDIAL RUSTICO REZAGO</v>
          </cell>
          <cell r="C5">
            <v>3599.41</v>
          </cell>
        </row>
        <row r="6">
          <cell r="A6">
            <v>13</v>
          </cell>
          <cell r="B6" t="str">
            <v>GTOS.DE EJEC. IMPTOS. SOBRE PA</v>
          </cell>
          <cell r="C6">
            <v>2173.66</v>
          </cell>
        </row>
        <row r="7">
          <cell r="A7">
            <v>14</v>
          </cell>
          <cell r="B7" t="str">
            <v>C.O.A. 20%</v>
          </cell>
          <cell r="C7">
            <v>664</v>
          </cell>
        </row>
        <row r="8">
          <cell r="A8">
            <v>103</v>
          </cell>
          <cell r="B8" t="str">
            <v>IMPTO. SOBRE TRASLACION DE DOM</v>
          </cell>
          <cell r="C8">
            <v>402</v>
          </cell>
        </row>
        <row r="9">
          <cell r="A9">
            <v>104</v>
          </cell>
          <cell r="B9" t="str">
            <v>IMPTO.SOBRE DIVISION Y LOTIFIC</v>
          </cell>
          <cell r="C9">
            <v>1080</v>
          </cell>
        </row>
        <row r="10">
          <cell r="A10">
            <v>200</v>
          </cell>
          <cell r="B10" t="str">
            <v>SERVICIO DE RASTRO MUNICIPAL</v>
          </cell>
          <cell r="C10">
            <v>3785.55</v>
          </cell>
        </row>
        <row r="11">
          <cell r="A11">
            <v>201</v>
          </cell>
          <cell r="B11" t="str">
            <v>SERV.LIMPIA,RECOLECCION,TRASLA</v>
          </cell>
          <cell r="C11">
            <v>2256.36</v>
          </cell>
        </row>
        <row r="12">
          <cell r="A12">
            <v>203</v>
          </cell>
          <cell r="B12" t="str">
            <v>PANTEONES CIUDAD</v>
          </cell>
          <cell r="C12">
            <v>4779.3100000000004</v>
          </cell>
        </row>
        <row r="13">
          <cell r="A13">
            <v>204</v>
          </cell>
          <cell r="B13" t="str">
            <v>PANTEONES COMUNIDADES</v>
          </cell>
          <cell r="C13">
            <v>329.12</v>
          </cell>
        </row>
        <row r="14">
          <cell r="A14">
            <v>205</v>
          </cell>
          <cell r="B14" t="str">
            <v>ESTACIONAMIENTO MUSEO MOMIAS</v>
          </cell>
          <cell r="C14">
            <v>4368</v>
          </cell>
        </row>
        <row r="15">
          <cell r="A15">
            <v>206</v>
          </cell>
          <cell r="B15" t="str">
            <v>ESTACIONAMIENTO MERCADO HIDALG</v>
          </cell>
          <cell r="C15">
            <v>3569</v>
          </cell>
        </row>
        <row r="16">
          <cell r="A16">
            <v>207</v>
          </cell>
          <cell r="B16" t="str">
            <v>ESTAC.  MERCADO EMBAJADORAS</v>
          </cell>
          <cell r="C16">
            <v>491</v>
          </cell>
        </row>
        <row r="17">
          <cell r="A17">
            <v>219</v>
          </cell>
          <cell r="B17" t="str">
            <v>PERMISO DE USO DE SUELO HABITA</v>
          </cell>
          <cell r="C17">
            <v>1196.56</v>
          </cell>
        </row>
        <row r="18">
          <cell r="A18">
            <v>221</v>
          </cell>
          <cell r="B18" t="str">
            <v>PERMISO USO DE SUELO COMERCIAL</v>
          </cell>
          <cell r="C18">
            <v>1710.36</v>
          </cell>
        </row>
        <row r="19">
          <cell r="A19">
            <v>229</v>
          </cell>
          <cell r="B19" t="str">
            <v>CONSTANCIAS DE ESTADO DE CUENT</v>
          </cell>
          <cell r="C19">
            <v>548.48</v>
          </cell>
        </row>
        <row r="20">
          <cell r="A20">
            <v>248</v>
          </cell>
          <cell r="B20" t="str">
            <v>ESTACIONAMIENTO EX. EST. FERRO</v>
          </cell>
          <cell r="C20">
            <v>4985</v>
          </cell>
        </row>
        <row r="21">
          <cell r="A21">
            <v>252</v>
          </cell>
          <cell r="B21" t="str">
            <v>SERVICIOS DE MATERIA AMBIENTAL</v>
          </cell>
          <cell r="C21">
            <v>675.79</v>
          </cell>
        </row>
        <row r="22">
          <cell r="A22">
            <v>253</v>
          </cell>
          <cell r="B22" t="str">
            <v>ESTACIONAMIENTO EMBAJADORAS  (</v>
          </cell>
          <cell r="C22">
            <v>7072</v>
          </cell>
        </row>
        <row r="23">
          <cell r="A23">
            <v>256</v>
          </cell>
          <cell r="B23" t="str">
            <v>CONSTANCIA ALINEAMTO.Y NO.OFIC</v>
          </cell>
          <cell r="C23">
            <v>5184.03</v>
          </cell>
        </row>
        <row r="24">
          <cell r="A24">
            <v>264</v>
          </cell>
          <cell r="B24" t="str">
            <v>REFRENDO ANUAL DE CONCESION</v>
          </cell>
          <cell r="C24">
            <v>675.08</v>
          </cell>
        </row>
        <row r="25">
          <cell r="A25">
            <v>266</v>
          </cell>
          <cell r="B25" t="str">
            <v>DICTAMEN DE FACTIBILIDAD PROTE</v>
          </cell>
          <cell r="C25">
            <v>462.9</v>
          </cell>
        </row>
        <row r="26">
          <cell r="A26">
            <v>268</v>
          </cell>
          <cell r="B26" t="str">
            <v>SERVICIOS CASA DE LA CULTURA</v>
          </cell>
          <cell r="C26">
            <v>9332.76</v>
          </cell>
        </row>
        <row r="27">
          <cell r="A27">
            <v>271</v>
          </cell>
          <cell r="B27" t="str">
            <v>PENSION EST. MUSEO DE MOMIAS</v>
          </cell>
          <cell r="C27">
            <v>433.72</v>
          </cell>
        </row>
        <row r="28">
          <cell r="A28">
            <v>273</v>
          </cell>
          <cell r="B28" t="str">
            <v>PENSION EST. JARDIN EMBAJADORA</v>
          </cell>
          <cell r="C28">
            <v>433.72</v>
          </cell>
        </row>
        <row r="29">
          <cell r="A29">
            <v>274</v>
          </cell>
          <cell r="B29" t="str">
            <v>PERMISO AMPL HORARIO VTA. BEBI</v>
          </cell>
          <cell r="C29">
            <v>10048.35</v>
          </cell>
        </row>
        <row r="30">
          <cell r="A30">
            <v>276</v>
          </cell>
          <cell r="B30" t="str">
            <v>CONSTANCIAS NO INFRACCION TRAN</v>
          </cell>
          <cell r="C30">
            <v>1917.3</v>
          </cell>
        </row>
        <row r="31">
          <cell r="A31">
            <v>278</v>
          </cell>
          <cell r="B31" t="str">
            <v>CONSTANCIAS QUE EXPIDAN LAS DE</v>
          </cell>
          <cell r="C31">
            <v>348.6</v>
          </cell>
        </row>
        <row r="32">
          <cell r="A32">
            <v>295</v>
          </cell>
          <cell r="B32" t="str">
            <v>CONSTANCIA DE UBICACION DE PRE</v>
          </cell>
          <cell r="C32">
            <v>87.65</v>
          </cell>
        </row>
        <row r="33">
          <cell r="A33">
            <v>297</v>
          </cell>
          <cell r="B33" t="str">
            <v>D.A.P.</v>
          </cell>
          <cell r="C33">
            <v>19461.14</v>
          </cell>
        </row>
        <row r="34">
          <cell r="A34">
            <v>310</v>
          </cell>
          <cell r="B34" t="str">
            <v>CARTA NO ANTECEDENTES DE FALTA</v>
          </cell>
          <cell r="C34">
            <v>100</v>
          </cell>
        </row>
        <row r="35">
          <cell r="A35">
            <v>400</v>
          </cell>
          <cell r="B35" t="str">
            <v>LOCALES PRESA DE LA OLLA</v>
          </cell>
          <cell r="C35">
            <v>5330.44</v>
          </cell>
        </row>
        <row r="36">
          <cell r="A36">
            <v>405</v>
          </cell>
          <cell r="B36" t="str">
            <v>CENTRO DE CONVIVENCIA EL ENCIN</v>
          </cell>
          <cell r="C36">
            <v>2782</v>
          </cell>
        </row>
        <row r="37">
          <cell r="A37">
            <v>407</v>
          </cell>
          <cell r="B37" t="str">
            <v>MUSEO MOMIAS</v>
          </cell>
          <cell r="C37">
            <v>199010</v>
          </cell>
        </row>
        <row r="38">
          <cell r="A38">
            <v>410</v>
          </cell>
          <cell r="B38" t="str">
            <v>MONUMENTO AL PIPILA</v>
          </cell>
          <cell r="C38">
            <v>2750</v>
          </cell>
        </row>
        <row r="39">
          <cell r="A39">
            <v>411</v>
          </cell>
          <cell r="B39" t="str">
            <v>CUOTAS MERCADO HIDALGO</v>
          </cell>
          <cell r="C39">
            <v>13306.81</v>
          </cell>
        </row>
        <row r="40">
          <cell r="A40">
            <v>412</v>
          </cell>
          <cell r="B40" t="str">
            <v>CUOTAS MERCADO EMBAJADORAS</v>
          </cell>
          <cell r="C40">
            <v>3072</v>
          </cell>
        </row>
        <row r="41">
          <cell r="A41">
            <v>414</v>
          </cell>
          <cell r="B41" t="str">
            <v>OTROS PRODUCTOS</v>
          </cell>
          <cell r="C41">
            <v>339.3</v>
          </cell>
        </row>
        <row r="42">
          <cell r="A42">
            <v>417</v>
          </cell>
          <cell r="B42" t="str">
            <v>CONSULTORIO DENTAL</v>
          </cell>
          <cell r="C42">
            <v>207</v>
          </cell>
        </row>
        <row r="43">
          <cell r="A43">
            <v>426</v>
          </cell>
          <cell r="B43" t="str">
            <v>AREAS OCUP POR HOT, REST, BARE</v>
          </cell>
          <cell r="C43">
            <v>28968</v>
          </cell>
        </row>
        <row r="44">
          <cell r="A44">
            <v>428</v>
          </cell>
          <cell r="B44" t="str">
            <v>COMERCIANTES SEMIFIJOS</v>
          </cell>
          <cell r="C44">
            <v>15025.2</v>
          </cell>
        </row>
        <row r="45">
          <cell r="A45">
            <v>433</v>
          </cell>
          <cell r="B45" t="str">
            <v>SOBRANTES</v>
          </cell>
          <cell r="C45">
            <v>152.24</v>
          </cell>
        </row>
        <row r="46">
          <cell r="A46">
            <v>436</v>
          </cell>
          <cell r="B46" t="str">
            <v>SANITARIOS PRESA DE LA OLLA</v>
          </cell>
          <cell r="C46">
            <v>1490</v>
          </cell>
        </row>
        <row r="47">
          <cell r="A47">
            <v>437</v>
          </cell>
          <cell r="B47" t="str">
            <v>SANITARIOS MDO. EMBAJADORAS</v>
          </cell>
          <cell r="C47">
            <v>8120</v>
          </cell>
        </row>
        <row r="48">
          <cell r="A48">
            <v>438</v>
          </cell>
          <cell r="B48" t="str">
            <v>SANITARIOS MDO. HIDALGO</v>
          </cell>
          <cell r="C48">
            <v>8860</v>
          </cell>
        </row>
        <row r="49">
          <cell r="A49">
            <v>441</v>
          </cell>
          <cell r="B49" t="str">
            <v>SANITARIOS LOS PASTITOS</v>
          </cell>
          <cell r="C49">
            <v>265</v>
          </cell>
        </row>
        <row r="50">
          <cell r="A50">
            <v>443</v>
          </cell>
          <cell r="B50" t="str">
            <v>SANITARIOS FERROCARRIL</v>
          </cell>
          <cell r="C50">
            <v>3420</v>
          </cell>
        </row>
        <row r="51">
          <cell r="A51">
            <v>445</v>
          </cell>
          <cell r="B51" t="str">
            <v>SANITARIOS MUSEO MOMIAS</v>
          </cell>
          <cell r="C51">
            <v>4675</v>
          </cell>
        </row>
        <row r="52">
          <cell r="A52">
            <v>447</v>
          </cell>
          <cell r="B52" t="str">
            <v>MUSEO CALAS DE SAN DIEGO</v>
          </cell>
          <cell r="C52">
            <v>24</v>
          </cell>
        </row>
        <row r="53">
          <cell r="A53">
            <v>454</v>
          </cell>
          <cell r="B53" t="str">
            <v>FIESTAS TRADICIONALES</v>
          </cell>
          <cell r="C53">
            <v>22929</v>
          </cell>
        </row>
        <row r="54">
          <cell r="A54">
            <v>479</v>
          </cell>
          <cell r="B54" t="str">
            <v>COMERCIANTES AMBULANTES</v>
          </cell>
          <cell r="C54">
            <v>1388.02</v>
          </cell>
        </row>
        <row r="55">
          <cell r="A55">
            <v>484</v>
          </cell>
          <cell r="B55" t="str">
            <v>PERMISO PARA ESPECTÁCULOS O CE</v>
          </cell>
          <cell r="C55">
            <v>237</v>
          </cell>
        </row>
        <row r="56">
          <cell r="A56">
            <v>502</v>
          </cell>
          <cell r="B56" t="str">
            <v>RECARGOS  PRODUCTOS</v>
          </cell>
          <cell r="C56">
            <v>3500.89</v>
          </cell>
        </row>
        <row r="57">
          <cell r="A57">
            <v>505</v>
          </cell>
          <cell r="B57" t="str">
            <v>INFRACCIONES DESARROLLO URBANO</v>
          </cell>
          <cell r="C57">
            <v>1275.4000000000001</v>
          </cell>
        </row>
        <row r="58">
          <cell r="A58">
            <v>506</v>
          </cell>
          <cell r="B58" t="str">
            <v>INFRACCIONES DIRECCION DE FISC</v>
          </cell>
          <cell r="C58">
            <v>4916.75</v>
          </cell>
        </row>
        <row r="59">
          <cell r="A59">
            <v>507</v>
          </cell>
          <cell r="B59" t="str">
            <v>INF AL BANDO POLICIA Y BUEN GO</v>
          </cell>
          <cell r="C59">
            <v>1600</v>
          </cell>
        </row>
        <row r="60">
          <cell r="A60">
            <v>508</v>
          </cell>
          <cell r="B60" t="str">
            <v>INF LEY DE TRANSITO Y SU REGLA</v>
          </cell>
          <cell r="C60">
            <v>12577.75</v>
          </cell>
        </row>
        <row r="61">
          <cell r="A61">
            <v>509</v>
          </cell>
          <cell r="B61" t="str">
            <v>EXTEMP VERIFICACION AMB VEHICU</v>
          </cell>
          <cell r="C61">
            <v>4547</v>
          </cell>
        </row>
        <row r="62">
          <cell r="A62">
            <v>515</v>
          </cell>
          <cell r="B62" t="str">
            <v>RECARGOS DERECHOS POR PRESTACI</v>
          </cell>
          <cell r="C62">
            <v>405.57</v>
          </cell>
        </row>
        <row r="63">
          <cell r="A63">
            <v>526</v>
          </cell>
          <cell r="B63" t="str">
            <v>RESPUESTA DE AYUNTAMIENTO</v>
          </cell>
          <cell r="C63">
            <v>698</v>
          </cell>
        </row>
        <row r="64">
          <cell r="A64">
            <v>600</v>
          </cell>
          <cell r="B64" t="str">
            <v>FONDO GENERAL</v>
          </cell>
          <cell r="C64">
            <v>2340911.31</v>
          </cell>
        </row>
        <row r="65">
          <cell r="A65">
            <v>609</v>
          </cell>
          <cell r="B65" t="str">
            <v>I.S.A.N.</v>
          </cell>
          <cell r="C65">
            <v>35352.78</v>
          </cell>
        </row>
      </sheetData>
      <sheetData sheetId="65">
        <row r="1">
          <cell r="A1">
            <v>1</v>
          </cell>
        </row>
      </sheetData>
      <sheetData sheetId="66">
        <row r="1">
          <cell r="A1">
            <v>1</v>
          </cell>
        </row>
      </sheetData>
      <sheetData sheetId="67">
        <row r="1">
          <cell r="A1">
            <v>1</v>
          </cell>
        </row>
      </sheetData>
      <sheetData sheetId="68">
        <row r="1">
          <cell r="A1">
            <v>1</v>
          </cell>
        </row>
      </sheetData>
      <sheetData sheetId="69">
        <row r="1">
          <cell r="A1">
            <v>1</v>
          </cell>
        </row>
      </sheetData>
      <sheetData sheetId="70">
        <row r="1">
          <cell r="A1">
            <v>1</v>
          </cell>
        </row>
      </sheetData>
      <sheetData sheetId="71">
        <row r="1">
          <cell r="A1">
            <v>1</v>
          </cell>
        </row>
      </sheetData>
      <sheetData sheetId="72">
        <row r="1">
          <cell r="A1">
            <v>1</v>
          </cell>
        </row>
      </sheetData>
      <sheetData sheetId="73">
        <row r="1">
          <cell r="A1">
            <v>1</v>
          </cell>
        </row>
      </sheetData>
      <sheetData sheetId="74">
        <row r="1">
          <cell r="A1">
            <v>1</v>
          </cell>
        </row>
      </sheetData>
      <sheetData sheetId="75">
        <row r="1">
          <cell r="A1">
            <v>1</v>
          </cell>
        </row>
      </sheetData>
      <sheetData sheetId="76">
        <row r="1">
          <cell r="A1">
            <v>1</v>
          </cell>
        </row>
      </sheetData>
      <sheetData sheetId="77">
        <row r="1">
          <cell r="A1">
            <v>1</v>
          </cell>
        </row>
      </sheetData>
      <sheetData sheetId="78">
        <row r="1">
          <cell r="A1">
            <v>1</v>
          </cell>
        </row>
      </sheetData>
      <sheetData sheetId="79">
        <row r="1">
          <cell r="A1">
            <v>1</v>
          </cell>
        </row>
      </sheetData>
      <sheetData sheetId="80">
        <row r="1">
          <cell r="A1">
            <v>1</v>
          </cell>
        </row>
      </sheetData>
      <sheetData sheetId="81">
        <row r="1">
          <cell r="A1">
            <v>433</v>
          </cell>
        </row>
      </sheetData>
      <sheetData sheetId="82">
        <row r="1">
          <cell r="A1">
            <v>1</v>
          </cell>
        </row>
      </sheetData>
      <sheetData sheetId="83">
        <row r="1">
          <cell r="A1">
            <v>1</v>
          </cell>
        </row>
      </sheetData>
      <sheetData sheetId="84">
        <row r="1">
          <cell r="A1">
            <v>1</v>
          </cell>
        </row>
      </sheetData>
      <sheetData sheetId="85">
        <row r="1">
          <cell r="A1">
            <v>1</v>
          </cell>
        </row>
      </sheetData>
      <sheetData sheetId="86">
        <row r="1">
          <cell r="A1">
            <v>1</v>
          </cell>
        </row>
      </sheetData>
      <sheetData sheetId="87">
        <row r="1">
          <cell r="A1">
            <v>1</v>
          </cell>
        </row>
      </sheetData>
      <sheetData sheetId="88"/>
      <sheetData sheetId="89">
        <row r="1">
          <cell r="A1">
            <v>1</v>
          </cell>
        </row>
      </sheetData>
      <sheetData sheetId="90">
        <row r="1">
          <cell r="A1">
            <v>1</v>
          </cell>
        </row>
      </sheetData>
      <sheetData sheetId="91">
        <row r="1">
          <cell r="A1">
            <v>1</v>
          </cell>
        </row>
      </sheetData>
      <sheetData sheetId="92">
        <row r="1">
          <cell r="A1">
            <v>1</v>
          </cell>
        </row>
      </sheetData>
      <sheetData sheetId="93">
        <row r="1">
          <cell r="A1">
            <v>1</v>
          </cell>
        </row>
      </sheetData>
      <sheetData sheetId="94">
        <row r="1">
          <cell r="A1">
            <v>1</v>
          </cell>
        </row>
      </sheetData>
      <sheetData sheetId="95">
        <row r="1">
          <cell r="A1">
            <v>1</v>
          </cell>
        </row>
      </sheetData>
      <sheetData sheetId="96">
        <row r="1">
          <cell r="A1">
            <v>1</v>
          </cell>
        </row>
      </sheetData>
      <sheetData sheetId="97">
        <row r="1">
          <cell r="A1">
            <v>1</v>
          </cell>
        </row>
      </sheetData>
      <sheetData sheetId="98">
        <row r="1">
          <cell r="A1">
            <v>1</v>
          </cell>
        </row>
      </sheetData>
      <sheetData sheetId="99">
        <row r="1">
          <cell r="A1">
            <v>1</v>
          </cell>
        </row>
      </sheetData>
      <sheetData sheetId="100">
        <row r="1">
          <cell r="A1">
            <v>1</v>
          </cell>
        </row>
      </sheetData>
      <sheetData sheetId="101">
        <row r="1">
          <cell r="A1">
            <v>1</v>
          </cell>
        </row>
      </sheetData>
      <sheetData sheetId="102">
        <row r="1">
          <cell r="A1">
            <v>1</v>
          </cell>
        </row>
      </sheetData>
      <sheetData sheetId="103">
        <row r="1">
          <cell r="A1">
            <v>1</v>
          </cell>
        </row>
      </sheetData>
      <sheetData sheetId="104">
        <row r="1">
          <cell r="A1">
            <v>1</v>
          </cell>
        </row>
      </sheetData>
      <sheetData sheetId="105">
        <row r="1">
          <cell r="A1">
            <v>1</v>
          </cell>
        </row>
      </sheetData>
      <sheetData sheetId="106">
        <row r="1">
          <cell r="A1">
            <v>1</v>
          </cell>
        </row>
      </sheetData>
      <sheetData sheetId="107">
        <row r="1">
          <cell r="A1">
            <v>1</v>
          </cell>
        </row>
      </sheetData>
      <sheetData sheetId="108"/>
      <sheetData sheetId="109">
        <row r="1">
          <cell r="A1">
            <v>204</v>
          </cell>
        </row>
      </sheetData>
      <sheetData sheetId="110">
        <row r="1">
          <cell r="A1">
            <v>1</v>
          </cell>
        </row>
      </sheetData>
      <sheetData sheetId="111">
        <row r="1">
          <cell r="A1">
            <v>1</v>
          </cell>
        </row>
      </sheetData>
      <sheetData sheetId="112">
        <row r="1">
          <cell r="A1">
            <v>1</v>
          </cell>
        </row>
      </sheetData>
      <sheetData sheetId="113">
        <row r="1">
          <cell r="A1">
            <v>1</v>
          </cell>
        </row>
      </sheetData>
      <sheetData sheetId="114">
        <row r="1">
          <cell r="A1">
            <v>1</v>
          </cell>
        </row>
      </sheetData>
      <sheetData sheetId="115">
        <row r="1">
          <cell r="A1">
            <v>1</v>
          </cell>
        </row>
      </sheetData>
      <sheetData sheetId="116">
        <row r="1">
          <cell r="A1">
            <v>1</v>
          </cell>
        </row>
      </sheetData>
      <sheetData sheetId="117">
        <row r="1">
          <cell r="A1">
            <v>1</v>
          </cell>
        </row>
      </sheetData>
      <sheetData sheetId="118">
        <row r="1">
          <cell r="A1">
            <v>1</v>
          </cell>
        </row>
      </sheetData>
      <sheetData sheetId="119">
        <row r="1">
          <cell r="A1">
            <v>1</v>
          </cell>
        </row>
      </sheetData>
      <sheetData sheetId="120">
        <row r="1">
          <cell r="A1">
            <v>1</v>
          </cell>
        </row>
      </sheetData>
      <sheetData sheetId="121">
        <row r="1">
          <cell r="A1">
            <v>1</v>
          </cell>
        </row>
      </sheetData>
      <sheetData sheetId="122">
        <row r="1">
          <cell r="A1">
            <v>203</v>
          </cell>
        </row>
      </sheetData>
      <sheetData sheetId="123"/>
      <sheetData sheetId="124">
        <row r="1">
          <cell r="A1">
            <v>1</v>
          </cell>
        </row>
      </sheetData>
      <sheetData sheetId="125"/>
      <sheetData sheetId="126">
        <row r="1">
          <cell r="A1">
            <v>1</v>
          </cell>
        </row>
      </sheetData>
      <sheetData sheetId="127">
        <row r="1">
          <cell r="A1">
            <v>1</v>
          </cell>
        </row>
      </sheetData>
      <sheetData sheetId="128">
        <row r="1">
          <cell r="A1">
            <v>1</v>
          </cell>
        </row>
      </sheetData>
      <sheetData sheetId="129">
        <row r="1">
          <cell r="A1">
            <v>1</v>
          </cell>
        </row>
      </sheetData>
      <sheetData sheetId="130">
        <row r="1">
          <cell r="A1">
            <v>1</v>
          </cell>
        </row>
      </sheetData>
      <sheetData sheetId="131">
        <row r="1">
          <cell r="A1">
            <v>1</v>
          </cell>
        </row>
      </sheetData>
      <sheetData sheetId="132">
        <row r="1">
          <cell r="A1">
            <v>1</v>
          </cell>
        </row>
      </sheetData>
      <sheetData sheetId="133">
        <row r="1">
          <cell r="A1">
            <v>203</v>
          </cell>
        </row>
      </sheetData>
      <sheetData sheetId="134">
        <row r="1">
          <cell r="A1">
            <v>1</v>
          </cell>
        </row>
      </sheetData>
      <sheetData sheetId="135">
        <row r="1">
          <cell r="A1">
            <v>200</v>
          </cell>
        </row>
      </sheetData>
      <sheetData sheetId="136">
        <row r="1">
          <cell r="A1">
            <v>203</v>
          </cell>
        </row>
      </sheetData>
      <sheetData sheetId="137">
        <row r="1">
          <cell r="A1">
            <v>1</v>
          </cell>
        </row>
      </sheetData>
      <sheetData sheetId="138">
        <row r="1">
          <cell r="A1">
            <v>1</v>
          </cell>
        </row>
      </sheetData>
      <sheetData sheetId="139">
        <row r="1">
          <cell r="A1">
            <v>1</v>
          </cell>
        </row>
      </sheetData>
      <sheetData sheetId="140">
        <row r="1">
          <cell r="A1">
            <v>1</v>
          </cell>
        </row>
      </sheetData>
      <sheetData sheetId="141">
        <row r="1">
          <cell r="A1">
            <v>1</v>
          </cell>
        </row>
      </sheetData>
      <sheetData sheetId="142">
        <row r="1">
          <cell r="A1">
            <v>1</v>
          </cell>
        </row>
      </sheetData>
      <sheetData sheetId="143">
        <row r="1">
          <cell r="A1">
            <v>1</v>
          </cell>
        </row>
      </sheetData>
      <sheetData sheetId="144">
        <row r="1">
          <cell r="A1">
            <v>1</v>
          </cell>
        </row>
      </sheetData>
      <sheetData sheetId="145">
        <row r="1">
          <cell r="A1">
            <v>1</v>
          </cell>
        </row>
      </sheetData>
      <sheetData sheetId="146">
        <row r="1">
          <cell r="A1">
            <v>1</v>
          </cell>
        </row>
      </sheetData>
      <sheetData sheetId="147">
        <row r="1">
          <cell r="A1">
            <v>203</v>
          </cell>
        </row>
      </sheetData>
      <sheetData sheetId="148">
        <row r="1">
          <cell r="A1">
            <v>1</v>
          </cell>
        </row>
      </sheetData>
      <sheetData sheetId="149">
        <row r="1">
          <cell r="A1">
            <v>1</v>
          </cell>
        </row>
      </sheetData>
      <sheetData sheetId="150">
        <row r="1">
          <cell r="A1">
            <v>1</v>
          </cell>
        </row>
      </sheetData>
      <sheetData sheetId="151">
        <row r="1">
          <cell r="A1">
            <v>1</v>
          </cell>
        </row>
      </sheetData>
      <sheetData sheetId="152">
        <row r="1">
          <cell r="A1">
            <v>1</v>
          </cell>
        </row>
      </sheetData>
      <sheetData sheetId="153">
        <row r="1">
          <cell r="A1">
            <v>1</v>
          </cell>
        </row>
      </sheetData>
      <sheetData sheetId="154">
        <row r="1">
          <cell r="A1">
            <v>1</v>
          </cell>
        </row>
      </sheetData>
      <sheetData sheetId="155">
        <row r="1">
          <cell r="A1">
            <v>1</v>
          </cell>
        </row>
      </sheetData>
      <sheetData sheetId="156">
        <row r="1">
          <cell r="A1">
            <v>1</v>
          </cell>
        </row>
      </sheetData>
      <sheetData sheetId="157">
        <row r="1">
          <cell r="A1">
            <v>1</v>
          </cell>
        </row>
      </sheetData>
      <sheetData sheetId="158">
        <row r="1">
          <cell r="A1">
            <v>1</v>
          </cell>
        </row>
      </sheetData>
      <sheetData sheetId="159">
        <row r="1">
          <cell r="A1">
            <v>1</v>
          </cell>
        </row>
      </sheetData>
      <sheetData sheetId="160">
        <row r="1">
          <cell r="A1">
            <v>1</v>
          </cell>
        </row>
      </sheetData>
      <sheetData sheetId="161">
        <row r="1">
          <cell r="A1">
            <v>203</v>
          </cell>
        </row>
      </sheetData>
      <sheetData sheetId="162">
        <row r="1">
          <cell r="A1">
            <v>1</v>
          </cell>
        </row>
      </sheetData>
      <sheetData sheetId="163">
        <row r="1">
          <cell r="A1">
            <v>1</v>
          </cell>
        </row>
      </sheetData>
      <sheetData sheetId="164">
        <row r="1">
          <cell r="A1">
            <v>433</v>
          </cell>
        </row>
      </sheetData>
      <sheetData sheetId="165">
        <row r="1">
          <cell r="A1">
            <v>1</v>
          </cell>
        </row>
      </sheetData>
      <sheetData sheetId="166">
        <row r="1">
          <cell r="A1">
            <v>1</v>
          </cell>
        </row>
      </sheetData>
      <sheetData sheetId="167">
        <row r="1">
          <cell r="A1">
            <v>1</v>
          </cell>
        </row>
      </sheetData>
      <sheetData sheetId="168">
        <row r="1">
          <cell r="A1">
            <v>1</v>
          </cell>
        </row>
      </sheetData>
      <sheetData sheetId="169">
        <row r="1">
          <cell r="A1">
            <v>1</v>
          </cell>
        </row>
      </sheetData>
      <sheetData sheetId="170">
        <row r="1">
          <cell r="A1">
            <v>1</v>
          </cell>
        </row>
      </sheetData>
      <sheetData sheetId="171">
        <row r="1">
          <cell r="A1">
            <v>1</v>
          </cell>
        </row>
      </sheetData>
      <sheetData sheetId="172">
        <row r="1">
          <cell r="A1">
            <v>1</v>
          </cell>
        </row>
      </sheetData>
      <sheetData sheetId="173">
        <row r="1">
          <cell r="A1">
            <v>1</v>
          </cell>
        </row>
      </sheetData>
      <sheetData sheetId="174">
        <row r="1">
          <cell r="A1">
            <v>1</v>
          </cell>
        </row>
      </sheetData>
      <sheetData sheetId="175">
        <row r="1">
          <cell r="A1">
            <v>203</v>
          </cell>
        </row>
      </sheetData>
      <sheetData sheetId="176">
        <row r="1">
          <cell r="A1">
            <v>1</v>
          </cell>
        </row>
      </sheetData>
      <sheetData sheetId="177">
        <row r="1">
          <cell r="A1">
            <v>200</v>
          </cell>
        </row>
      </sheetData>
      <sheetData sheetId="178">
        <row r="1">
          <cell r="A1">
            <v>1</v>
          </cell>
        </row>
      </sheetData>
      <sheetData sheetId="179">
        <row r="1">
          <cell r="A1">
            <v>203</v>
          </cell>
        </row>
      </sheetData>
      <sheetData sheetId="180">
        <row r="1">
          <cell r="A1">
            <v>1</v>
          </cell>
        </row>
      </sheetData>
      <sheetData sheetId="181">
        <row r="1">
          <cell r="A1">
            <v>1</v>
          </cell>
        </row>
      </sheetData>
      <sheetData sheetId="182">
        <row r="1">
          <cell r="A1">
            <v>1</v>
          </cell>
        </row>
      </sheetData>
      <sheetData sheetId="183">
        <row r="1">
          <cell r="A1">
            <v>1</v>
          </cell>
        </row>
      </sheetData>
      <sheetData sheetId="184">
        <row r="1">
          <cell r="A1">
            <v>1</v>
          </cell>
        </row>
      </sheetData>
      <sheetData sheetId="185">
        <row r="1">
          <cell r="A1">
            <v>1</v>
          </cell>
        </row>
      </sheetData>
      <sheetData sheetId="186">
        <row r="1">
          <cell r="A1">
            <v>1</v>
          </cell>
        </row>
      </sheetData>
      <sheetData sheetId="187">
        <row r="1">
          <cell r="A1">
            <v>1</v>
          </cell>
        </row>
      </sheetData>
      <sheetData sheetId="188">
        <row r="1">
          <cell r="A1">
            <v>1</v>
          </cell>
        </row>
      </sheetData>
      <sheetData sheetId="189">
        <row r="1">
          <cell r="A1">
            <v>200</v>
          </cell>
        </row>
      </sheetData>
      <sheetData sheetId="190">
        <row r="1">
          <cell r="A1">
            <v>1</v>
          </cell>
        </row>
      </sheetData>
      <sheetData sheetId="191"/>
      <sheetData sheetId="192">
        <row r="1">
          <cell r="A1">
            <v>204</v>
          </cell>
        </row>
      </sheetData>
      <sheetData sheetId="193">
        <row r="1">
          <cell r="A1">
            <v>1</v>
          </cell>
        </row>
      </sheetData>
      <sheetData sheetId="194">
        <row r="1">
          <cell r="A1">
            <v>1</v>
          </cell>
        </row>
      </sheetData>
      <sheetData sheetId="195">
        <row r="1">
          <cell r="A1">
            <v>1</v>
          </cell>
        </row>
      </sheetData>
      <sheetData sheetId="196">
        <row r="1">
          <cell r="A1">
            <v>1</v>
          </cell>
        </row>
      </sheetData>
      <sheetData sheetId="197">
        <row r="1">
          <cell r="A1">
            <v>1</v>
          </cell>
        </row>
      </sheetData>
      <sheetData sheetId="198">
        <row r="1">
          <cell r="A1">
            <v>1</v>
          </cell>
        </row>
      </sheetData>
      <sheetData sheetId="199">
        <row r="1">
          <cell r="A1">
            <v>1</v>
          </cell>
        </row>
      </sheetData>
      <sheetData sheetId="200">
        <row r="1">
          <cell r="A1">
            <v>1</v>
          </cell>
        </row>
      </sheetData>
      <sheetData sheetId="201">
        <row r="1">
          <cell r="A1">
            <v>1</v>
          </cell>
        </row>
      </sheetData>
      <sheetData sheetId="202">
        <row r="1">
          <cell r="A1">
            <v>1</v>
          </cell>
        </row>
      </sheetData>
      <sheetData sheetId="203">
        <row r="1">
          <cell r="A1">
            <v>1</v>
          </cell>
        </row>
      </sheetData>
      <sheetData sheetId="204">
        <row r="1">
          <cell r="A1">
            <v>1</v>
          </cell>
        </row>
      </sheetData>
      <sheetData sheetId="205">
        <row r="1">
          <cell r="A1">
            <v>1</v>
          </cell>
        </row>
      </sheetData>
      <sheetData sheetId="206"/>
      <sheetData sheetId="207">
        <row r="1">
          <cell r="A1">
            <v>1</v>
          </cell>
        </row>
      </sheetData>
      <sheetData sheetId="208"/>
      <sheetData sheetId="209">
        <row r="1">
          <cell r="A1">
            <v>1</v>
          </cell>
        </row>
      </sheetData>
      <sheetData sheetId="210">
        <row r="1">
          <cell r="A1">
            <v>1</v>
          </cell>
        </row>
      </sheetData>
      <sheetData sheetId="211">
        <row r="1">
          <cell r="A1">
            <v>1</v>
          </cell>
        </row>
      </sheetData>
      <sheetData sheetId="212">
        <row r="1">
          <cell r="A1">
            <v>1</v>
          </cell>
        </row>
      </sheetData>
      <sheetData sheetId="213">
        <row r="1">
          <cell r="A1">
            <v>1</v>
          </cell>
        </row>
      </sheetData>
      <sheetData sheetId="214">
        <row r="1">
          <cell r="A1">
            <v>1</v>
          </cell>
        </row>
      </sheetData>
      <sheetData sheetId="215">
        <row r="1">
          <cell r="A1">
            <v>1</v>
          </cell>
        </row>
      </sheetData>
      <sheetData sheetId="216">
        <row r="1">
          <cell r="A1">
            <v>203</v>
          </cell>
        </row>
      </sheetData>
      <sheetData sheetId="217">
        <row r="1">
          <cell r="A1">
            <v>1</v>
          </cell>
        </row>
      </sheetData>
      <sheetData sheetId="218">
        <row r="1">
          <cell r="A1">
            <v>200</v>
          </cell>
        </row>
      </sheetData>
      <sheetData sheetId="219">
        <row r="1">
          <cell r="A1">
            <v>1</v>
          </cell>
        </row>
      </sheetData>
      <sheetData sheetId="220">
        <row r="1">
          <cell r="A1">
            <v>1</v>
          </cell>
        </row>
      </sheetData>
      <sheetData sheetId="221">
        <row r="1">
          <cell r="A1">
            <v>1</v>
          </cell>
        </row>
      </sheetData>
      <sheetData sheetId="222">
        <row r="1">
          <cell r="A1">
            <v>1</v>
          </cell>
        </row>
      </sheetData>
      <sheetData sheetId="223">
        <row r="1">
          <cell r="A1">
            <v>1</v>
          </cell>
        </row>
      </sheetData>
      <sheetData sheetId="224">
        <row r="1">
          <cell r="A1">
            <v>1</v>
          </cell>
        </row>
      </sheetData>
      <sheetData sheetId="225">
        <row r="1">
          <cell r="A1">
            <v>1</v>
          </cell>
        </row>
      </sheetData>
      <sheetData sheetId="226">
        <row r="1">
          <cell r="A1">
            <v>1</v>
          </cell>
        </row>
      </sheetData>
      <sheetData sheetId="227">
        <row r="1">
          <cell r="A1">
            <v>1</v>
          </cell>
        </row>
      </sheetData>
      <sheetData sheetId="228">
        <row r="1">
          <cell r="A1">
            <v>1</v>
          </cell>
        </row>
      </sheetData>
      <sheetData sheetId="229">
        <row r="1">
          <cell r="A1">
            <v>1</v>
          </cell>
        </row>
      </sheetData>
      <sheetData sheetId="230">
        <row r="1">
          <cell r="A1">
            <v>203</v>
          </cell>
        </row>
      </sheetData>
      <sheetData sheetId="231">
        <row r="1">
          <cell r="A1">
            <v>1</v>
          </cell>
        </row>
      </sheetData>
      <sheetData sheetId="232">
        <row r="1">
          <cell r="A1">
            <v>1</v>
          </cell>
        </row>
      </sheetData>
      <sheetData sheetId="233">
        <row r="1">
          <cell r="A1">
            <v>1</v>
          </cell>
        </row>
      </sheetData>
      <sheetData sheetId="234">
        <row r="1">
          <cell r="A1">
            <v>1</v>
          </cell>
        </row>
      </sheetData>
      <sheetData sheetId="235">
        <row r="1">
          <cell r="A1">
            <v>1</v>
          </cell>
        </row>
      </sheetData>
      <sheetData sheetId="236">
        <row r="1">
          <cell r="A1">
            <v>1</v>
          </cell>
        </row>
      </sheetData>
      <sheetData sheetId="237">
        <row r="1">
          <cell r="A1">
            <v>1</v>
          </cell>
        </row>
      </sheetData>
      <sheetData sheetId="238">
        <row r="1">
          <cell r="A1">
            <v>1</v>
          </cell>
        </row>
      </sheetData>
      <sheetData sheetId="239">
        <row r="1">
          <cell r="A1">
            <v>1</v>
          </cell>
        </row>
      </sheetData>
      <sheetData sheetId="240">
        <row r="1">
          <cell r="A1">
            <v>1</v>
          </cell>
        </row>
      </sheetData>
      <sheetData sheetId="241">
        <row r="1">
          <cell r="A1">
            <v>1</v>
          </cell>
        </row>
      </sheetData>
      <sheetData sheetId="242">
        <row r="1">
          <cell r="A1">
            <v>1</v>
          </cell>
        </row>
      </sheetData>
      <sheetData sheetId="243">
        <row r="1">
          <cell r="A1">
            <v>1</v>
          </cell>
        </row>
      </sheetData>
      <sheetData sheetId="244">
        <row r="1">
          <cell r="A1">
            <v>203</v>
          </cell>
        </row>
      </sheetData>
      <sheetData sheetId="245">
        <row r="1">
          <cell r="A1">
            <v>1</v>
          </cell>
        </row>
      </sheetData>
      <sheetData sheetId="246">
        <row r="1">
          <cell r="A1">
            <v>1</v>
          </cell>
        </row>
      </sheetData>
      <sheetData sheetId="247">
        <row r="1">
          <cell r="A1">
            <v>1</v>
          </cell>
        </row>
      </sheetData>
      <sheetData sheetId="248">
        <row r="1">
          <cell r="A1">
            <v>1</v>
          </cell>
        </row>
      </sheetData>
      <sheetData sheetId="249">
        <row r="1">
          <cell r="A1">
            <v>1</v>
          </cell>
        </row>
      </sheetData>
      <sheetData sheetId="250">
        <row r="1">
          <cell r="A1">
            <v>1</v>
          </cell>
        </row>
      </sheetData>
      <sheetData sheetId="251">
        <row r="1">
          <cell r="A1">
            <v>1</v>
          </cell>
        </row>
      </sheetData>
      <sheetData sheetId="252">
        <row r="1">
          <cell r="A1">
            <v>1</v>
          </cell>
        </row>
      </sheetData>
      <sheetData sheetId="253">
        <row r="1">
          <cell r="A1">
            <v>1</v>
          </cell>
        </row>
      </sheetData>
      <sheetData sheetId="254">
        <row r="1">
          <cell r="A1">
            <v>1</v>
          </cell>
        </row>
      </sheetData>
      <sheetData sheetId="255">
        <row r="1">
          <cell r="A1">
            <v>1</v>
          </cell>
        </row>
      </sheetData>
      <sheetData sheetId="256">
        <row r="1">
          <cell r="A1">
            <v>1</v>
          </cell>
        </row>
      </sheetData>
      <sheetData sheetId="257">
        <row r="1">
          <cell r="A1">
            <v>1</v>
          </cell>
        </row>
      </sheetData>
      <sheetData sheetId="258">
        <row r="1">
          <cell r="A1">
            <v>203</v>
          </cell>
        </row>
      </sheetData>
      <sheetData sheetId="259">
        <row r="1">
          <cell r="A1">
            <v>1</v>
          </cell>
        </row>
      </sheetData>
      <sheetData sheetId="260">
        <row r="1">
          <cell r="A1">
            <v>200</v>
          </cell>
        </row>
      </sheetData>
      <sheetData sheetId="261">
        <row r="1">
          <cell r="A1">
            <v>1</v>
          </cell>
        </row>
      </sheetData>
      <sheetData sheetId="262">
        <row r="1">
          <cell r="A1">
            <v>203</v>
          </cell>
        </row>
      </sheetData>
      <sheetData sheetId="263">
        <row r="1">
          <cell r="A1">
            <v>1</v>
          </cell>
        </row>
      </sheetData>
      <sheetData sheetId="264">
        <row r="1">
          <cell r="A1">
            <v>1</v>
          </cell>
        </row>
      </sheetData>
      <sheetData sheetId="265">
        <row r="1">
          <cell r="A1">
            <v>1</v>
          </cell>
        </row>
      </sheetData>
      <sheetData sheetId="266">
        <row r="1">
          <cell r="A1">
            <v>1</v>
          </cell>
        </row>
      </sheetData>
      <sheetData sheetId="267">
        <row r="1">
          <cell r="A1">
            <v>1</v>
          </cell>
        </row>
      </sheetData>
      <sheetData sheetId="268">
        <row r="1">
          <cell r="A1">
            <v>1</v>
          </cell>
        </row>
      </sheetData>
      <sheetData sheetId="269">
        <row r="1">
          <cell r="A1">
            <v>1</v>
          </cell>
        </row>
      </sheetData>
      <sheetData sheetId="270">
        <row r="1">
          <cell r="A1">
            <v>1</v>
          </cell>
        </row>
      </sheetData>
      <sheetData sheetId="271">
        <row r="1">
          <cell r="A1">
            <v>1</v>
          </cell>
        </row>
      </sheetData>
      <sheetData sheetId="272">
        <row r="1">
          <cell r="A1">
            <v>200</v>
          </cell>
        </row>
      </sheetData>
      <sheetData sheetId="273">
        <row r="1">
          <cell r="A1">
            <v>1</v>
          </cell>
        </row>
      </sheetData>
      <sheetData sheetId="274"/>
      <sheetData sheetId="275">
        <row r="1">
          <cell r="A1">
            <v>1</v>
          </cell>
        </row>
      </sheetData>
      <sheetData sheetId="276">
        <row r="1">
          <cell r="A1">
            <v>1</v>
          </cell>
        </row>
      </sheetData>
      <sheetData sheetId="277">
        <row r="1">
          <cell r="A1">
            <v>1</v>
          </cell>
        </row>
      </sheetData>
      <sheetData sheetId="278">
        <row r="1">
          <cell r="A1">
            <v>1</v>
          </cell>
        </row>
      </sheetData>
      <sheetData sheetId="279">
        <row r="1">
          <cell r="A1">
            <v>1</v>
          </cell>
        </row>
      </sheetData>
      <sheetData sheetId="280">
        <row r="1">
          <cell r="A1">
            <v>1</v>
          </cell>
        </row>
      </sheetData>
      <sheetData sheetId="281"/>
      <sheetData sheetId="282">
        <row r="1">
          <cell r="A1">
            <v>1</v>
          </cell>
        </row>
      </sheetData>
      <sheetData sheetId="283">
        <row r="1">
          <cell r="A1">
            <v>1</v>
          </cell>
        </row>
      </sheetData>
      <sheetData sheetId="284">
        <row r="1">
          <cell r="A1">
            <v>1</v>
          </cell>
        </row>
      </sheetData>
      <sheetData sheetId="285">
        <row r="1">
          <cell r="A1">
            <v>1</v>
          </cell>
        </row>
      </sheetData>
      <sheetData sheetId="286">
        <row r="1">
          <cell r="A1">
            <v>1</v>
          </cell>
        </row>
      </sheetData>
      <sheetData sheetId="287"/>
      <sheetData sheetId="288">
        <row r="1">
          <cell r="A1">
            <v>1</v>
          </cell>
        </row>
      </sheetData>
      <sheetData sheetId="289">
        <row r="1">
          <cell r="A1">
            <v>1</v>
          </cell>
        </row>
      </sheetData>
      <sheetData sheetId="290">
        <row r="1">
          <cell r="A1">
            <v>1</v>
          </cell>
        </row>
      </sheetData>
      <sheetData sheetId="291">
        <row r="1">
          <cell r="A1">
            <v>1</v>
          </cell>
        </row>
      </sheetData>
      <sheetData sheetId="292">
        <row r="1">
          <cell r="A1">
            <v>1</v>
          </cell>
        </row>
      </sheetData>
      <sheetData sheetId="293">
        <row r="1">
          <cell r="A1">
            <v>1</v>
          </cell>
        </row>
      </sheetData>
      <sheetData sheetId="294">
        <row r="1">
          <cell r="A1">
            <v>1</v>
          </cell>
        </row>
      </sheetData>
      <sheetData sheetId="295">
        <row r="1">
          <cell r="A1">
            <v>1</v>
          </cell>
        </row>
      </sheetData>
      <sheetData sheetId="296">
        <row r="1">
          <cell r="A1">
            <v>1</v>
          </cell>
        </row>
      </sheetData>
      <sheetData sheetId="297">
        <row r="1">
          <cell r="A1">
            <v>1</v>
          </cell>
        </row>
      </sheetData>
      <sheetData sheetId="298">
        <row r="1">
          <cell r="A1">
            <v>1</v>
          </cell>
        </row>
      </sheetData>
      <sheetData sheetId="299">
        <row r="1">
          <cell r="A1">
            <v>1</v>
          </cell>
        </row>
      </sheetData>
      <sheetData sheetId="300">
        <row r="1">
          <cell r="A1">
            <v>1</v>
          </cell>
        </row>
      </sheetData>
      <sheetData sheetId="301">
        <row r="1">
          <cell r="A1">
            <v>1</v>
          </cell>
        </row>
      </sheetData>
      <sheetData sheetId="302">
        <row r="1">
          <cell r="A1">
            <v>1</v>
          </cell>
        </row>
      </sheetData>
      <sheetData sheetId="303">
        <row r="1">
          <cell r="A1">
            <v>1</v>
          </cell>
        </row>
      </sheetData>
      <sheetData sheetId="304">
        <row r="1">
          <cell r="A1">
            <v>1</v>
          </cell>
        </row>
      </sheetData>
      <sheetData sheetId="305">
        <row r="1">
          <cell r="A1">
            <v>1</v>
          </cell>
        </row>
      </sheetData>
      <sheetData sheetId="306">
        <row r="1">
          <cell r="A1">
            <v>1</v>
          </cell>
        </row>
      </sheetData>
      <sheetData sheetId="307">
        <row r="1">
          <cell r="A1">
            <v>1</v>
          </cell>
        </row>
      </sheetData>
      <sheetData sheetId="308">
        <row r="1">
          <cell r="A1">
            <v>1</v>
          </cell>
        </row>
      </sheetData>
      <sheetData sheetId="309">
        <row r="1">
          <cell r="A1">
            <v>1</v>
          </cell>
        </row>
      </sheetData>
      <sheetData sheetId="310">
        <row r="1">
          <cell r="A1">
            <v>1</v>
          </cell>
        </row>
      </sheetData>
      <sheetData sheetId="311">
        <row r="1">
          <cell r="A1">
            <v>1</v>
          </cell>
        </row>
      </sheetData>
      <sheetData sheetId="312">
        <row r="1">
          <cell r="A1">
            <v>1</v>
          </cell>
        </row>
      </sheetData>
      <sheetData sheetId="313">
        <row r="1">
          <cell r="A1">
            <v>1</v>
          </cell>
        </row>
      </sheetData>
      <sheetData sheetId="314">
        <row r="1">
          <cell r="A1">
            <v>1</v>
          </cell>
        </row>
      </sheetData>
      <sheetData sheetId="315">
        <row r="1">
          <cell r="A1">
            <v>1</v>
          </cell>
        </row>
      </sheetData>
      <sheetData sheetId="316">
        <row r="1">
          <cell r="A1">
            <v>1</v>
          </cell>
        </row>
      </sheetData>
      <sheetData sheetId="317">
        <row r="1">
          <cell r="A1">
            <v>1</v>
          </cell>
        </row>
      </sheetData>
      <sheetData sheetId="318">
        <row r="1">
          <cell r="A1">
            <v>1</v>
          </cell>
        </row>
      </sheetData>
      <sheetData sheetId="319">
        <row r="1">
          <cell r="A1">
            <v>1</v>
          </cell>
        </row>
      </sheetData>
      <sheetData sheetId="320">
        <row r="1">
          <cell r="A1">
            <v>1</v>
          </cell>
        </row>
      </sheetData>
      <sheetData sheetId="321">
        <row r="1">
          <cell r="A1">
            <v>1</v>
          </cell>
        </row>
      </sheetData>
      <sheetData sheetId="322">
        <row r="1">
          <cell r="A1">
            <v>1</v>
          </cell>
        </row>
      </sheetData>
      <sheetData sheetId="323">
        <row r="1">
          <cell r="A1">
            <v>1</v>
          </cell>
        </row>
      </sheetData>
      <sheetData sheetId="324">
        <row r="1">
          <cell r="A1">
            <v>1</v>
          </cell>
        </row>
      </sheetData>
      <sheetData sheetId="325">
        <row r="1">
          <cell r="A1">
            <v>1</v>
          </cell>
        </row>
      </sheetData>
      <sheetData sheetId="326">
        <row r="1">
          <cell r="A1">
            <v>1</v>
          </cell>
        </row>
      </sheetData>
      <sheetData sheetId="327">
        <row r="1">
          <cell r="A1">
            <v>1</v>
          </cell>
        </row>
      </sheetData>
      <sheetData sheetId="328">
        <row r="1">
          <cell r="A1">
            <v>1</v>
          </cell>
        </row>
      </sheetData>
      <sheetData sheetId="329">
        <row r="1">
          <cell r="A1">
            <v>1</v>
          </cell>
        </row>
      </sheetData>
      <sheetData sheetId="330">
        <row r="1">
          <cell r="A1">
            <v>1</v>
          </cell>
        </row>
      </sheetData>
      <sheetData sheetId="331">
        <row r="1">
          <cell r="A1">
            <v>1</v>
          </cell>
        </row>
      </sheetData>
      <sheetData sheetId="332">
        <row r="1">
          <cell r="A1">
            <v>1</v>
          </cell>
        </row>
      </sheetData>
      <sheetData sheetId="333">
        <row r="1">
          <cell r="A1">
            <v>1</v>
          </cell>
        </row>
      </sheetData>
      <sheetData sheetId="334">
        <row r="1">
          <cell r="A1">
            <v>1</v>
          </cell>
        </row>
      </sheetData>
      <sheetData sheetId="335">
        <row r="1">
          <cell r="A1">
            <v>1</v>
          </cell>
        </row>
      </sheetData>
      <sheetData sheetId="336">
        <row r="1">
          <cell r="A1">
            <v>1</v>
          </cell>
        </row>
      </sheetData>
      <sheetData sheetId="337">
        <row r="1">
          <cell r="A1">
            <v>1</v>
          </cell>
        </row>
      </sheetData>
      <sheetData sheetId="338">
        <row r="1">
          <cell r="A1">
            <v>1</v>
          </cell>
        </row>
      </sheetData>
      <sheetData sheetId="339">
        <row r="1">
          <cell r="A1">
            <v>1</v>
          </cell>
        </row>
      </sheetData>
      <sheetData sheetId="340">
        <row r="1">
          <cell r="A1">
            <v>1</v>
          </cell>
        </row>
      </sheetData>
      <sheetData sheetId="341">
        <row r="1">
          <cell r="A1">
            <v>1</v>
          </cell>
        </row>
      </sheetData>
      <sheetData sheetId="342">
        <row r="1">
          <cell r="A1">
            <v>1</v>
          </cell>
        </row>
      </sheetData>
      <sheetData sheetId="343">
        <row r="1">
          <cell r="A1">
            <v>1</v>
          </cell>
        </row>
      </sheetData>
      <sheetData sheetId="344">
        <row r="1">
          <cell r="A1">
            <v>1</v>
          </cell>
        </row>
      </sheetData>
      <sheetData sheetId="345">
        <row r="1">
          <cell r="A1">
            <v>1</v>
          </cell>
        </row>
      </sheetData>
      <sheetData sheetId="346">
        <row r="1">
          <cell r="A1">
            <v>1</v>
          </cell>
        </row>
      </sheetData>
      <sheetData sheetId="347">
        <row r="1">
          <cell r="A1">
            <v>1</v>
          </cell>
        </row>
      </sheetData>
      <sheetData sheetId="348">
        <row r="1">
          <cell r="A1">
            <v>1</v>
          </cell>
        </row>
      </sheetData>
      <sheetData sheetId="349">
        <row r="1">
          <cell r="A1">
            <v>1</v>
          </cell>
        </row>
      </sheetData>
      <sheetData sheetId="350">
        <row r="1">
          <cell r="A1">
            <v>1</v>
          </cell>
        </row>
      </sheetData>
      <sheetData sheetId="351">
        <row r="1">
          <cell r="A1">
            <v>1</v>
          </cell>
        </row>
      </sheetData>
      <sheetData sheetId="352">
        <row r="1">
          <cell r="A1">
            <v>1</v>
          </cell>
        </row>
      </sheetData>
      <sheetData sheetId="353">
        <row r="1">
          <cell r="A1">
            <v>1</v>
          </cell>
        </row>
      </sheetData>
      <sheetData sheetId="354">
        <row r="1">
          <cell r="A1">
            <v>1</v>
          </cell>
        </row>
      </sheetData>
      <sheetData sheetId="355">
        <row r="1">
          <cell r="A1">
            <v>1</v>
          </cell>
        </row>
      </sheetData>
      <sheetData sheetId="356">
        <row r="1">
          <cell r="A1">
            <v>1</v>
          </cell>
        </row>
      </sheetData>
      <sheetData sheetId="357">
        <row r="1">
          <cell r="A1">
            <v>1</v>
          </cell>
        </row>
      </sheetData>
      <sheetData sheetId="358">
        <row r="1">
          <cell r="A1">
            <v>1</v>
          </cell>
        </row>
      </sheetData>
      <sheetData sheetId="359">
        <row r="1">
          <cell r="A1">
            <v>1</v>
          </cell>
        </row>
      </sheetData>
      <sheetData sheetId="360">
        <row r="1">
          <cell r="A1">
            <v>1</v>
          </cell>
        </row>
      </sheetData>
      <sheetData sheetId="361">
        <row r="1">
          <cell r="A1">
            <v>1</v>
          </cell>
        </row>
      </sheetData>
      <sheetData sheetId="362">
        <row r="1">
          <cell r="A1">
            <v>1</v>
          </cell>
        </row>
      </sheetData>
      <sheetData sheetId="363">
        <row r="1">
          <cell r="A1">
            <v>1</v>
          </cell>
        </row>
      </sheetData>
      <sheetData sheetId="364"/>
      <sheetData sheetId="365">
        <row r="1">
          <cell r="A1">
            <v>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7">
          <cell r="C7" t="str">
            <v>ORGANISMO, Gobierno del Estado de Aguascalientes (a)</v>
          </cell>
        </row>
        <row r="14">
          <cell r="C14" t="str">
            <v>Al 31 de diciembre de 2016 y al 30 de marzo de 2017 (b)</v>
          </cell>
        </row>
        <row r="20">
          <cell r="D20" t="str">
            <v>2017 (d)</v>
          </cell>
          <cell r="E20" t="str">
            <v>31 de diciembre de 2016 (e)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OK"/>
      <sheetName val="2011 Pronostico Ingresos"/>
    </sheetNames>
    <sheetDataSet>
      <sheetData sheetId="0" refreshError="1"/>
      <sheetData sheetId="1">
        <row r="8">
          <cell r="A8">
            <v>1</v>
          </cell>
          <cell r="B8">
            <v>302</v>
          </cell>
          <cell r="C8" t="str">
            <v>URBANO CORRIENT</v>
          </cell>
          <cell r="D8">
            <v>28562214</v>
          </cell>
        </row>
        <row r="9">
          <cell r="A9">
            <v>2</v>
          </cell>
          <cell r="B9">
            <v>302</v>
          </cell>
          <cell r="C9" t="str">
            <v>RUSTICO</v>
          </cell>
          <cell r="D9">
            <v>1822357</v>
          </cell>
        </row>
        <row r="10">
          <cell r="A10">
            <v>103</v>
          </cell>
          <cell r="B10">
            <v>304</v>
          </cell>
          <cell r="C10" t="str">
            <v>TRASLACION DE DOMINIO</v>
          </cell>
          <cell r="D10">
            <v>2298595</v>
          </cell>
        </row>
        <row r="11">
          <cell r="A11">
            <v>104</v>
          </cell>
          <cell r="B11">
            <v>304</v>
          </cell>
          <cell r="C11" t="str">
            <v>DIVISION Y LOTIFICACION</v>
          </cell>
          <cell r="D11">
            <v>520439</v>
          </cell>
        </row>
        <row r="12">
          <cell r="A12">
            <v>105</v>
          </cell>
          <cell r="B12">
            <v>600</v>
          </cell>
          <cell r="C12" t="str">
            <v>IMPUESTO DE FRACCIONAMIENTOS</v>
          </cell>
          <cell r="D12">
            <v>12687</v>
          </cell>
        </row>
        <row r="13">
          <cell r="A13">
            <v>106</v>
          </cell>
          <cell r="B13">
            <v>204</v>
          </cell>
          <cell r="C13" t="str">
            <v>BILLARES Y BOLICHES</v>
          </cell>
          <cell r="D13">
            <v>40406</v>
          </cell>
        </row>
        <row r="14">
          <cell r="A14">
            <v>107</v>
          </cell>
          <cell r="B14">
            <v>204</v>
          </cell>
          <cell r="C14" t="str">
            <v>VIDEO JUEGOS Y FUT-BOLITOS</v>
          </cell>
          <cell r="D14">
            <v>90846</v>
          </cell>
        </row>
        <row r="15">
          <cell r="A15">
            <v>109</v>
          </cell>
          <cell r="B15">
            <v>204</v>
          </cell>
          <cell r="C15" t="str">
            <v>TEATRO Y CIRCO</v>
          </cell>
          <cell r="D15">
            <v>33575</v>
          </cell>
        </row>
        <row r="16">
          <cell r="A16">
            <v>110</v>
          </cell>
          <cell r="B16">
            <v>204</v>
          </cell>
          <cell r="C16" t="str">
            <v>ESPECTÁCULOS PÚBLICOS ESPORADICOS</v>
          </cell>
          <cell r="D16">
            <v>223510</v>
          </cell>
        </row>
        <row r="17">
          <cell r="A17">
            <v>112</v>
          </cell>
          <cell r="B17">
            <v>204</v>
          </cell>
          <cell r="C17" t="str">
            <v>ESPECTACULOS PÚBLICOS PERMANENTE</v>
          </cell>
          <cell r="D17">
            <v>653054</v>
          </cell>
        </row>
        <row r="18">
          <cell r="C18" t="str">
            <v>IMPUESTOS.</v>
          </cell>
          <cell r="D18">
            <v>34257683</v>
          </cell>
        </row>
        <row r="19">
          <cell r="A19">
            <v>200</v>
          </cell>
          <cell r="B19">
            <v>400</v>
          </cell>
          <cell r="C19" t="str">
            <v>RASTRO</v>
          </cell>
          <cell r="D19">
            <v>1400655</v>
          </cell>
        </row>
        <row r="20">
          <cell r="A20">
            <v>201</v>
          </cell>
          <cell r="B20">
            <v>400</v>
          </cell>
          <cell r="C20" t="str">
            <v>RECOLECCION DE BASURA</v>
          </cell>
          <cell r="D20">
            <v>22984</v>
          </cell>
        </row>
        <row r="21">
          <cell r="A21">
            <v>202</v>
          </cell>
          <cell r="B21">
            <v>200</v>
          </cell>
          <cell r="C21" t="str">
            <v>PAGO DE VIGILANCIA POR PERIODO MENSUAL</v>
          </cell>
          <cell r="D21">
            <v>1946861</v>
          </cell>
        </row>
        <row r="22">
          <cell r="A22">
            <v>281</v>
          </cell>
          <cell r="B22">
            <v>200</v>
          </cell>
          <cell r="C22" t="str">
            <v>PAGO DE VIGILANCIA POR EVENTO</v>
          </cell>
          <cell r="D22">
            <v>266628</v>
          </cell>
        </row>
        <row r="23">
          <cell r="A23">
            <v>203</v>
          </cell>
          <cell r="B23">
            <v>201</v>
          </cell>
          <cell r="C23" t="str">
            <v>PANTEONES CIUDAD</v>
          </cell>
          <cell r="D23">
            <v>537191</v>
          </cell>
        </row>
        <row r="24">
          <cell r="A24">
            <v>204</v>
          </cell>
          <cell r="B24">
            <v>201</v>
          </cell>
          <cell r="C24" t="str">
            <v>PANTEONES COMUNIDADES</v>
          </cell>
          <cell r="D24">
            <v>202325</v>
          </cell>
        </row>
        <row r="25">
          <cell r="A25">
            <v>262</v>
          </cell>
          <cell r="B25">
            <v>200</v>
          </cell>
          <cell r="C25" t="str">
            <v>OTORGAMIENTO DE CONCESIONES</v>
          </cell>
          <cell r="D25">
            <v>0</v>
          </cell>
        </row>
        <row r="26">
          <cell r="A26">
            <v>263</v>
          </cell>
          <cell r="B26">
            <v>200</v>
          </cell>
          <cell r="C26" t="str">
            <v>REFRENDO ANUAL CONCESIONES</v>
          </cell>
          <cell r="D26">
            <v>0</v>
          </cell>
        </row>
        <row r="27">
          <cell r="A27">
            <v>264</v>
          </cell>
          <cell r="B27">
            <v>200</v>
          </cell>
          <cell r="C27" t="str">
            <v xml:space="preserve">REFRENDO  ANUAL DE CONCESION </v>
          </cell>
          <cell r="D27">
            <v>49987</v>
          </cell>
        </row>
        <row r="28">
          <cell r="A28">
            <v>265</v>
          </cell>
          <cell r="B28">
            <v>200</v>
          </cell>
          <cell r="C28" t="str">
            <v>PERMISO EVENTUAL DE TRANSPORTE PÚBLICO</v>
          </cell>
          <cell r="D28">
            <v>102716</v>
          </cell>
        </row>
        <row r="29">
          <cell r="A29">
            <v>282</v>
          </cell>
          <cell r="B29">
            <v>200</v>
          </cell>
          <cell r="C29" t="str">
            <v>PERMISO  EXTRAORDINARIO</v>
          </cell>
          <cell r="D29">
            <v>5963</v>
          </cell>
        </row>
        <row r="30">
          <cell r="A30">
            <v>283</v>
          </cell>
          <cell r="B30">
            <v>200</v>
          </cell>
          <cell r="C30" t="str">
            <v>CONSTANCIA DE DESPINTADO</v>
          </cell>
          <cell r="D30">
            <v>40</v>
          </cell>
        </row>
        <row r="31">
          <cell r="A31">
            <v>284</v>
          </cell>
          <cell r="B31">
            <v>200</v>
          </cell>
          <cell r="C31" t="str">
            <v>REVISTA MECANICA SEMESTRAL</v>
          </cell>
          <cell r="D31">
            <v>17814</v>
          </cell>
        </row>
        <row r="32">
          <cell r="A32">
            <v>285</v>
          </cell>
          <cell r="B32">
            <v>200</v>
          </cell>
          <cell r="C32" t="str">
            <v>PRORROGA PARA USO DE UNIDADES</v>
          </cell>
          <cell r="D32">
            <v>0</v>
          </cell>
        </row>
        <row r="33">
          <cell r="A33">
            <v>286</v>
          </cell>
          <cell r="B33">
            <v>200</v>
          </cell>
          <cell r="C33" t="str">
            <v>PERMISO SUPLETORIO DE TRANSPORTE</v>
          </cell>
          <cell r="D33">
            <v>34843</v>
          </cell>
        </row>
        <row r="34">
          <cell r="A34">
            <v>287</v>
          </cell>
          <cell r="B34">
            <v>200</v>
          </cell>
          <cell r="C34" t="str">
            <v>CANJE DE TITULO DE CONCESION</v>
          </cell>
          <cell r="D34">
            <v>0</v>
          </cell>
        </row>
        <row r="35">
          <cell r="A35">
            <v>276</v>
          </cell>
          <cell r="B35">
            <v>200</v>
          </cell>
          <cell r="C35" t="str">
            <v>CONSTANCIAS DE NO INFRACCION</v>
          </cell>
          <cell r="D35">
            <v>179873</v>
          </cell>
        </row>
        <row r="36">
          <cell r="A36">
            <v>205</v>
          </cell>
          <cell r="B36">
            <v>302</v>
          </cell>
          <cell r="C36" t="str">
            <v>ESTACIONAMIENTO MUSEO MOMIAS</v>
          </cell>
          <cell r="D36">
            <v>382409</v>
          </cell>
        </row>
        <row r="37">
          <cell r="A37">
            <v>271</v>
          </cell>
          <cell r="B37">
            <v>302</v>
          </cell>
          <cell r="C37" t="str">
            <v>PENSION EST. MUSEO DE MOMIAS</v>
          </cell>
          <cell r="D37">
            <v>28864</v>
          </cell>
        </row>
        <row r="38">
          <cell r="A38">
            <v>206</v>
          </cell>
          <cell r="B38">
            <v>400</v>
          </cell>
          <cell r="C38" t="str">
            <v>ESTACIONAMIENTO MERCADO HIDALG</v>
          </cell>
          <cell r="D38">
            <v>368351</v>
          </cell>
        </row>
        <row r="39">
          <cell r="A39">
            <v>207</v>
          </cell>
          <cell r="B39">
            <v>400</v>
          </cell>
          <cell r="C39" t="str">
            <v>ESTACIONAMIENTO  MERCADO EMBAJADORAS</v>
          </cell>
          <cell r="D39">
            <v>43427</v>
          </cell>
        </row>
        <row r="40">
          <cell r="A40">
            <v>248</v>
          </cell>
          <cell r="B40">
            <v>302</v>
          </cell>
          <cell r="C40" t="str">
            <v>ESTACIONAMIENTO F.F.C.C.</v>
          </cell>
          <cell r="D40">
            <v>560685</v>
          </cell>
        </row>
        <row r="41">
          <cell r="A41">
            <v>272</v>
          </cell>
          <cell r="B41">
            <v>302</v>
          </cell>
          <cell r="C41" t="str">
            <v>PENSION EST. EX ESTACION DEL FERROCARRIL</v>
          </cell>
          <cell r="D41">
            <v>16821</v>
          </cell>
        </row>
        <row r="42">
          <cell r="A42">
            <v>253</v>
          </cell>
          <cell r="B42">
            <v>302</v>
          </cell>
          <cell r="C42" t="str">
            <v>ESTACIONAMIENTO JARDIN EMBAJADORAS</v>
          </cell>
          <cell r="D42">
            <v>708911</v>
          </cell>
        </row>
        <row r="43">
          <cell r="A43">
            <v>273</v>
          </cell>
          <cell r="B43">
            <v>302</v>
          </cell>
          <cell r="C43" t="str">
            <v>PENSION EST. JARDIN EMBAJADORAS</v>
          </cell>
          <cell r="D43">
            <v>152155</v>
          </cell>
        </row>
        <row r="44">
          <cell r="A44">
            <v>209</v>
          </cell>
          <cell r="B44">
            <v>302</v>
          </cell>
          <cell r="C44" t="str">
            <v>OTROS ESTACIONAMIENTOS</v>
          </cell>
          <cell r="D44">
            <v>0</v>
          </cell>
        </row>
        <row r="45">
          <cell r="A45">
            <v>268</v>
          </cell>
          <cell r="B45">
            <v>1101</v>
          </cell>
          <cell r="C45" t="str">
            <v>CASA DE LA CULTURA</v>
          </cell>
          <cell r="D45">
            <v>412443</v>
          </cell>
        </row>
        <row r="46">
          <cell r="A46">
            <v>267</v>
          </cell>
          <cell r="B46">
            <v>200</v>
          </cell>
          <cell r="C46" t="str">
            <v>CONSTANCIA DE VERIFICACION</v>
          </cell>
          <cell r="D46">
            <v>1176</v>
          </cell>
        </row>
        <row r="47">
          <cell r="A47">
            <v>266</v>
          </cell>
          <cell r="B47">
            <v>200</v>
          </cell>
          <cell r="C47" t="str">
            <v>DICTAMEN DE FACTIBILIDAD</v>
          </cell>
          <cell r="D47">
            <v>126432</v>
          </cell>
        </row>
        <row r="48">
          <cell r="A48">
            <v>288</v>
          </cell>
          <cell r="B48">
            <v>200</v>
          </cell>
          <cell r="C48" t="str">
            <v>ANALISIS DE RIESGO</v>
          </cell>
          <cell r="D48">
            <v>6410</v>
          </cell>
        </row>
        <row r="49">
          <cell r="A49">
            <v>289</v>
          </cell>
          <cell r="B49">
            <v>200</v>
          </cell>
          <cell r="C49" t="str">
            <v>CONFORMIDAD PARA QUEMA DE FUEGOS PIROTÉCNICOS</v>
          </cell>
          <cell r="D49">
            <v>3227</v>
          </cell>
        </row>
        <row r="50">
          <cell r="A50">
            <v>290</v>
          </cell>
          <cell r="B50">
            <v>200</v>
          </cell>
          <cell r="C50" t="str">
            <v>DICTAMENES DE SEGURIDAD PARA SEDENA</v>
          </cell>
          <cell r="D50">
            <v>2781</v>
          </cell>
        </row>
        <row r="51">
          <cell r="A51">
            <v>291</v>
          </cell>
          <cell r="B51">
            <v>200</v>
          </cell>
          <cell r="C51" t="str">
            <v>DICTAMEN DE FACTIBILIDAD PARA COMERCIOS</v>
          </cell>
          <cell r="D51">
            <v>6532</v>
          </cell>
        </row>
        <row r="52">
          <cell r="A52">
            <v>292</v>
          </cell>
          <cell r="B52">
            <v>200</v>
          </cell>
          <cell r="C52" t="str">
            <v>DICTAMEN DE SEGURIDAD</v>
          </cell>
          <cell r="D52">
            <v>785</v>
          </cell>
        </row>
        <row r="53">
          <cell r="A53">
            <v>293</v>
          </cell>
          <cell r="B53">
            <v>200</v>
          </cell>
          <cell r="C53" t="str">
            <v>SERVICIOS EXTRAORDINARIOS</v>
          </cell>
          <cell r="D53">
            <v>15702</v>
          </cell>
        </row>
        <row r="54">
          <cell r="A54">
            <v>210</v>
          </cell>
          <cell r="B54">
            <v>600</v>
          </cell>
          <cell r="C54" t="str">
            <v>POR LIC. DE CONST. Y AMPLIACIO</v>
          </cell>
          <cell r="D54">
            <v>319473</v>
          </cell>
        </row>
        <row r="55">
          <cell r="A55">
            <v>211</v>
          </cell>
          <cell r="B55">
            <v>600</v>
          </cell>
          <cell r="C55" t="str">
            <v>POR LIC DE REGULARIZACION DE C</v>
          </cell>
          <cell r="D55">
            <v>249837</v>
          </cell>
        </row>
        <row r="56">
          <cell r="A56">
            <v>212</v>
          </cell>
          <cell r="B56">
            <v>600</v>
          </cell>
          <cell r="C56" t="str">
            <v>POR PRORROGAS DE LIC DE CONST</v>
          </cell>
          <cell r="D56">
            <v>31494</v>
          </cell>
        </row>
        <row r="57">
          <cell r="A57">
            <v>249</v>
          </cell>
          <cell r="B57">
            <v>600</v>
          </cell>
          <cell r="C57" t="str">
            <v>POR REG PRORROGA DE LIC DE CON</v>
          </cell>
          <cell r="D57">
            <v>122862</v>
          </cell>
        </row>
        <row r="58">
          <cell r="A58">
            <v>213</v>
          </cell>
          <cell r="B58">
            <v>600</v>
          </cell>
          <cell r="C58" t="str">
            <v>POR LIC DE DEMOLICION DE INMUEBLES</v>
          </cell>
          <cell r="D58">
            <v>0</v>
          </cell>
        </row>
        <row r="59">
          <cell r="A59">
            <v>214</v>
          </cell>
          <cell r="B59">
            <v>600</v>
          </cell>
          <cell r="C59" t="str">
            <v>POR LIC DE RECONST. Y REMODELA</v>
          </cell>
          <cell r="D59">
            <v>24265</v>
          </cell>
        </row>
        <row r="60">
          <cell r="A60">
            <v>254</v>
          </cell>
          <cell r="B60">
            <v>600</v>
          </cell>
          <cell r="C60" t="str">
            <v>POR CERT TERMINO DE OBRA Y USO INM</v>
          </cell>
          <cell r="D60">
            <v>55203</v>
          </cell>
        </row>
        <row r="61">
          <cell r="A61">
            <v>225</v>
          </cell>
          <cell r="B61">
            <v>600</v>
          </cell>
          <cell r="C61" t="str">
            <v>POR CERT TERM DE OBRA Y US EDI</v>
          </cell>
          <cell r="D61">
            <v>0</v>
          </cell>
        </row>
        <row r="62">
          <cell r="A62">
            <v>215</v>
          </cell>
          <cell r="B62">
            <v>600</v>
          </cell>
          <cell r="C62" t="str">
            <v>POR FACTIBILIDAD DE ASENTAMIENTO</v>
          </cell>
          <cell r="D62">
            <v>0</v>
          </cell>
        </row>
        <row r="63">
          <cell r="A63">
            <v>216</v>
          </cell>
          <cell r="B63">
            <v>600</v>
          </cell>
          <cell r="C63" t="str">
            <v>POR PERITAJE DE EVALUACIÓN DE RIESGOS</v>
          </cell>
          <cell r="D63">
            <v>0</v>
          </cell>
        </row>
        <row r="64">
          <cell r="A64">
            <v>294</v>
          </cell>
          <cell r="B64">
            <v>600</v>
          </cell>
          <cell r="C64" t="str">
            <v>PERITAJES A INMUEBLES DE CONSTRUCCION RUINOSA</v>
          </cell>
          <cell r="D64">
            <v>0</v>
          </cell>
        </row>
        <row r="65">
          <cell r="A65">
            <v>255</v>
          </cell>
          <cell r="B65">
            <v>600</v>
          </cell>
          <cell r="C65" t="str">
            <v>POR LICENCIAS DE TRAMITE DE CREDITO</v>
          </cell>
          <cell r="D65">
            <v>0</v>
          </cell>
        </row>
        <row r="66">
          <cell r="A66">
            <v>217</v>
          </cell>
          <cell r="B66">
            <v>600</v>
          </cell>
          <cell r="C66" t="str">
            <v>ANALISIS DE FACTIBILIDAD  PARA DIV LOT O</v>
          </cell>
          <cell r="D66">
            <v>154044</v>
          </cell>
        </row>
        <row r="67">
          <cell r="A67">
            <v>256</v>
          </cell>
          <cell r="B67">
            <v>600</v>
          </cell>
          <cell r="C67" t="str">
            <v>POR ALIN Y NO. OFIC PREDIO USO HAB</v>
          </cell>
          <cell r="D67">
            <v>1145371</v>
          </cell>
        </row>
        <row r="68">
          <cell r="A68">
            <v>257</v>
          </cell>
          <cell r="B68">
            <v>600</v>
          </cell>
          <cell r="C68" t="str">
            <v>POR ALIN Y NO. OFIC PREDIO USO INDUST</v>
          </cell>
          <cell r="D68">
            <v>0</v>
          </cell>
        </row>
        <row r="69">
          <cell r="A69">
            <v>258</v>
          </cell>
          <cell r="B69">
            <v>600</v>
          </cell>
          <cell r="C69" t="str">
            <v>POR ALIN Y NO. OFIC PREDIO USO COMERCIAL</v>
          </cell>
          <cell r="D69">
            <v>46710</v>
          </cell>
        </row>
        <row r="70">
          <cell r="A70">
            <v>219</v>
          </cell>
          <cell r="B70">
            <v>600</v>
          </cell>
          <cell r="C70" t="str">
            <v>LICENCIA DE FACTIBILIDAD HABITACIONAL</v>
          </cell>
          <cell r="D70">
            <v>50733</v>
          </cell>
        </row>
        <row r="71">
          <cell r="A71">
            <v>220</v>
          </cell>
          <cell r="B71">
            <v>600</v>
          </cell>
          <cell r="C71" t="str">
            <v>LICENCIA DE FACTIBILIDAD INDUSTRIAL</v>
          </cell>
          <cell r="D71">
            <v>1187</v>
          </cell>
        </row>
        <row r="72">
          <cell r="A72">
            <v>221</v>
          </cell>
          <cell r="B72">
            <v>600</v>
          </cell>
          <cell r="C72" t="str">
            <v>LICENCIA DE FACTIBILIDAD COMERCIAL</v>
          </cell>
          <cell r="D72">
            <v>221291</v>
          </cell>
        </row>
        <row r="73">
          <cell r="A73">
            <v>222</v>
          </cell>
          <cell r="B73">
            <v>600</v>
          </cell>
          <cell r="C73" t="str">
            <v>AUTORIZACION DE CAMBIO DE USO DE SUELO</v>
          </cell>
          <cell r="D73">
            <v>0</v>
          </cell>
        </row>
        <row r="74">
          <cell r="A74">
            <v>295</v>
          </cell>
          <cell r="B74">
            <v>600</v>
          </cell>
          <cell r="C74" t="str">
            <v>CONSTANCIA DE UBICACIÓN DE PREDIOS</v>
          </cell>
          <cell r="D74">
            <v>19446</v>
          </cell>
        </row>
        <row r="75">
          <cell r="A75">
            <v>250</v>
          </cell>
          <cell r="B75">
            <v>500</v>
          </cell>
          <cell r="C75" t="str">
            <v>EXP. COPIAS PLANOS EXIST. ARCHIVOS</v>
          </cell>
          <cell r="D75">
            <v>211</v>
          </cell>
        </row>
        <row r="76">
          <cell r="A76">
            <v>251</v>
          </cell>
          <cell r="B76">
            <v>500</v>
          </cell>
          <cell r="C76" t="str">
            <v>ORIG. PLANOS EXIST. ARCHIVO COM</v>
          </cell>
          <cell r="D76">
            <v>0</v>
          </cell>
        </row>
        <row r="77">
          <cell r="A77">
            <v>226</v>
          </cell>
          <cell r="B77">
            <v>304</v>
          </cell>
          <cell r="C77" t="str">
            <v>AVALUOS PRACTICADOS POR PERITOS FISCALES</v>
          </cell>
          <cell r="D77">
            <v>27794</v>
          </cell>
        </row>
        <row r="78">
          <cell r="A78">
            <v>227</v>
          </cell>
          <cell r="B78">
            <v>304</v>
          </cell>
          <cell r="C78" t="str">
            <v>AVALUOS PRACTICADOS POR TESORERIA</v>
          </cell>
          <cell r="D78">
            <v>110148</v>
          </cell>
        </row>
        <row r="79">
          <cell r="A79">
            <v>239</v>
          </cell>
          <cell r="B79">
            <v>600</v>
          </cell>
          <cell r="C79" t="str">
            <v>REV PROY P/EXP DE CONS DE COMP</v>
          </cell>
          <cell r="D79">
            <v>0</v>
          </cell>
        </row>
        <row r="80">
          <cell r="A80">
            <v>240</v>
          </cell>
          <cell r="B80">
            <v>600</v>
          </cell>
          <cell r="C80" t="str">
            <v>REV PROY P/ AUT. DE TRAZA</v>
          </cell>
          <cell r="D80">
            <v>73770</v>
          </cell>
        </row>
        <row r="81">
          <cell r="A81">
            <v>259</v>
          </cell>
          <cell r="B81">
            <v>600</v>
          </cell>
          <cell r="C81" t="str">
            <v>POR AUTORIZACION COMO FRACCIONAMIENTO</v>
          </cell>
          <cell r="D81">
            <v>0</v>
          </cell>
        </row>
        <row r="82">
          <cell r="A82">
            <v>241</v>
          </cell>
          <cell r="B82">
            <v>600</v>
          </cell>
          <cell r="C82" t="str">
            <v>POR AUTORIZACION DE OBRAS DE URBANIZACION</v>
          </cell>
          <cell r="D82">
            <v>1568</v>
          </cell>
        </row>
        <row r="83">
          <cell r="A83">
            <v>261</v>
          </cell>
          <cell r="B83">
            <v>600</v>
          </cell>
          <cell r="C83" t="str">
            <v>SUPERVISION DE OBRA</v>
          </cell>
          <cell r="D83">
            <v>220065</v>
          </cell>
        </row>
        <row r="84">
          <cell r="A84">
            <v>260</v>
          </cell>
          <cell r="B84">
            <v>600</v>
          </cell>
          <cell r="C84" t="str">
            <v>PERMISO VENTA DE LOTES</v>
          </cell>
          <cell r="D84">
            <v>1083</v>
          </cell>
        </row>
        <row r="85">
          <cell r="A85">
            <v>243</v>
          </cell>
          <cell r="B85">
            <v>600</v>
          </cell>
          <cell r="C85" t="str">
            <v>POR AUTORIZACION DE RELOTIFICACION</v>
          </cell>
          <cell r="D85">
            <v>0</v>
          </cell>
        </row>
        <row r="86">
          <cell r="A86">
            <v>244</v>
          </cell>
          <cell r="B86">
            <v>600</v>
          </cell>
          <cell r="C86" t="str">
            <v>EXP DE LICENCIAS O PERMISOS PARA ANUNCIOS</v>
          </cell>
          <cell r="D86">
            <v>342121</v>
          </cell>
        </row>
        <row r="87">
          <cell r="A87">
            <v>228</v>
          </cell>
          <cell r="B87">
            <v>204</v>
          </cell>
          <cell r="C87" t="str">
            <v>POR PERM. EVENT. P/VTA. BEBIDAS ALC.</v>
          </cell>
          <cell r="D87">
            <v>114710</v>
          </cell>
        </row>
        <row r="88">
          <cell r="A88">
            <v>274</v>
          </cell>
          <cell r="B88">
            <v>204</v>
          </cell>
          <cell r="C88" t="str">
            <v>EXTENSION DE HORARIO</v>
          </cell>
          <cell r="D88">
            <v>1253934</v>
          </cell>
        </row>
        <row r="89">
          <cell r="A89">
            <v>252</v>
          </cell>
          <cell r="B89">
            <v>600</v>
          </cell>
          <cell r="C89" t="str">
            <v>RESOLUCIÓN DE IMPACTO AMBIENTAL</v>
          </cell>
          <cell r="D89">
            <v>36544</v>
          </cell>
        </row>
        <row r="90">
          <cell r="A90">
            <v>229</v>
          </cell>
          <cell r="B90">
            <v>302</v>
          </cell>
          <cell r="C90" t="str">
            <v>POR CERT Y COPIAS DE DOCUMENTO</v>
          </cell>
          <cell r="D90">
            <v>301273</v>
          </cell>
        </row>
        <row r="91">
          <cell r="A91">
            <v>296</v>
          </cell>
          <cell r="B91">
            <v>302</v>
          </cell>
          <cell r="C91" t="str">
            <v>CONSTANCIAS DE ESTADO DE CUENTA</v>
          </cell>
          <cell r="D91">
            <v>0</v>
          </cell>
        </row>
        <row r="92">
          <cell r="A92">
            <v>279</v>
          </cell>
          <cell r="B92">
            <v>201</v>
          </cell>
          <cell r="C92" t="str">
            <v>CERTIFICACIONES EXPEDIDAS POR EL SECRETARIO DEL  AYTTO.</v>
          </cell>
          <cell r="D92">
            <v>633</v>
          </cell>
        </row>
        <row r="93">
          <cell r="A93">
            <v>278</v>
          </cell>
          <cell r="B93">
            <v>302</v>
          </cell>
          <cell r="C93" t="str">
            <v>CONSTANCIAS EXPEDIDAS POR DEPENDENCIAS</v>
          </cell>
          <cell r="D93">
            <v>148263</v>
          </cell>
        </row>
        <row r="94">
          <cell r="A94">
            <v>275</v>
          </cell>
          <cell r="B94">
            <v>600</v>
          </cell>
          <cell r="C94" t="str">
            <v>CONSTANCIAS DIRECCION DE ECOLOGÍA</v>
          </cell>
          <cell r="D94">
            <v>5071</v>
          </cell>
        </row>
        <row r="95">
          <cell r="A95">
            <v>277</v>
          </cell>
          <cell r="B95">
            <v>201</v>
          </cell>
          <cell r="C95" t="str">
            <v>SERVICIOS ACCESO A LA INFORMAC</v>
          </cell>
          <cell r="D95">
            <v>1744</v>
          </cell>
        </row>
        <row r="96">
          <cell r="A96">
            <v>280</v>
          </cell>
          <cell r="B96">
            <v>904</v>
          </cell>
          <cell r="C96" t="str">
            <v>CONTROL CANINO</v>
          </cell>
          <cell r="D96">
            <v>5000</v>
          </cell>
        </row>
        <row r="97">
          <cell r="C97" t="str">
            <v>DERECHOS.</v>
          </cell>
          <cell r="D97">
            <v>12690839</v>
          </cell>
        </row>
        <row r="98">
          <cell r="A98">
            <v>304</v>
          </cell>
          <cell r="B98">
            <v>302</v>
          </cell>
          <cell r="C98" t="str">
            <v>CONTRIBUCIONES DE MEJORAS POR OBRAS PÚBLICAS</v>
          </cell>
          <cell r="D98">
            <v>5000</v>
          </cell>
        </row>
        <row r="99">
          <cell r="C99" t="str">
            <v>CONTRIBUCIONES ESPECIALES</v>
          </cell>
          <cell r="D99">
            <v>5000</v>
          </cell>
        </row>
        <row r="100">
          <cell r="A100">
            <v>411</v>
          </cell>
          <cell r="B100">
            <v>400</v>
          </cell>
          <cell r="C100" t="str">
            <v>MERCADO HIDALGO</v>
          </cell>
          <cell r="D100">
            <v>600000</v>
          </cell>
        </row>
        <row r="101">
          <cell r="A101">
            <v>468</v>
          </cell>
          <cell r="B101">
            <v>400</v>
          </cell>
          <cell r="C101" t="str">
            <v>REZAGO MERCADO HIDALGO</v>
          </cell>
          <cell r="D101">
            <v>5000</v>
          </cell>
        </row>
        <row r="102">
          <cell r="A102">
            <v>430</v>
          </cell>
          <cell r="B102">
            <v>400</v>
          </cell>
          <cell r="C102" t="str">
            <v>BODEGAS MERCADO HIDALGO</v>
          </cell>
          <cell r="D102">
            <v>40000</v>
          </cell>
        </row>
        <row r="103">
          <cell r="A103">
            <v>412</v>
          </cell>
          <cell r="B103">
            <v>400</v>
          </cell>
          <cell r="C103" t="str">
            <v>MERCADO EMBAJADORAS</v>
          </cell>
          <cell r="D103">
            <v>400000</v>
          </cell>
        </row>
        <row r="104">
          <cell r="A104">
            <v>431</v>
          </cell>
          <cell r="B104">
            <v>400</v>
          </cell>
          <cell r="C104" t="str">
            <v>BODEGAS MERCADO EMBAJADORAS</v>
          </cell>
          <cell r="D104">
            <v>30000</v>
          </cell>
        </row>
        <row r="105">
          <cell r="A105">
            <v>472</v>
          </cell>
          <cell r="B105">
            <v>400</v>
          </cell>
          <cell r="C105" t="str">
            <v>MERCADO GAVIRA</v>
          </cell>
          <cell r="D105">
            <v>54000</v>
          </cell>
        </row>
        <row r="106">
          <cell r="A106">
            <v>407</v>
          </cell>
          <cell r="B106">
            <v>308</v>
          </cell>
          <cell r="C106" t="str">
            <v>MUSEO MOMIAS</v>
          </cell>
          <cell r="D106">
            <v>20698337</v>
          </cell>
        </row>
        <row r="107">
          <cell r="A107">
            <v>408</v>
          </cell>
          <cell r="B107">
            <v>308</v>
          </cell>
          <cell r="C107" t="str">
            <v>SALON CULTO A LA MUERTE</v>
          </cell>
          <cell r="D107">
            <v>1103762</v>
          </cell>
        </row>
        <row r="108">
          <cell r="A108">
            <v>410</v>
          </cell>
          <cell r="B108">
            <v>302</v>
          </cell>
          <cell r="C108" t="str">
            <v>MONUMENTO AL PIPILA</v>
          </cell>
          <cell r="D108">
            <v>251190</v>
          </cell>
        </row>
        <row r="109">
          <cell r="A109">
            <v>447</v>
          </cell>
          <cell r="B109">
            <v>1101</v>
          </cell>
          <cell r="C109" t="str">
            <v>MUSEO DIEGUINO</v>
          </cell>
          <cell r="D109">
            <v>109689</v>
          </cell>
        </row>
        <row r="110">
          <cell r="A110">
            <v>403</v>
          </cell>
          <cell r="B110">
            <v>400</v>
          </cell>
          <cell r="C110" t="str">
            <v>UNIDAD DEPORTIVA TORRES LANDA</v>
          </cell>
          <cell r="D110">
            <v>181738</v>
          </cell>
        </row>
        <row r="111">
          <cell r="A111">
            <v>404</v>
          </cell>
          <cell r="B111">
            <v>400</v>
          </cell>
          <cell r="C111" t="str">
            <v>UNIDAD DEPORTIVA YERBABUENA</v>
          </cell>
          <cell r="D111">
            <v>120307</v>
          </cell>
        </row>
        <row r="112">
          <cell r="A112">
            <v>405</v>
          </cell>
          <cell r="B112">
            <v>703</v>
          </cell>
          <cell r="C112" t="str">
            <v>CENTRO DE CONVIVENCIA EL ENCINO</v>
          </cell>
          <cell r="D112">
            <v>210295</v>
          </cell>
        </row>
        <row r="113">
          <cell r="A113">
            <v>460</v>
          </cell>
          <cell r="B113">
            <v>400</v>
          </cell>
          <cell r="C113" t="str">
            <v>PARQUE DE BEIS BOL SAN JERONIM</v>
          </cell>
          <cell r="D113">
            <v>17887</v>
          </cell>
        </row>
        <row r="114">
          <cell r="A114">
            <v>400</v>
          </cell>
          <cell r="B114">
            <v>302</v>
          </cell>
          <cell r="C114" t="str">
            <v>LOCALES PRESA DE LA OLLA</v>
          </cell>
          <cell r="D114">
            <v>68160</v>
          </cell>
        </row>
        <row r="115">
          <cell r="A115">
            <v>402</v>
          </cell>
          <cell r="B115">
            <v>302</v>
          </cell>
          <cell r="C115" t="str">
            <v>LOCALES MUSEO MOMIAS</v>
          </cell>
          <cell r="D115">
            <v>54000</v>
          </cell>
        </row>
        <row r="116">
          <cell r="A116">
            <v>432</v>
          </cell>
          <cell r="B116">
            <v>302</v>
          </cell>
          <cell r="C116" t="str">
            <v>LOCALES PANTEON</v>
          </cell>
          <cell r="D116">
            <v>40896</v>
          </cell>
        </row>
        <row r="117">
          <cell r="A117">
            <v>470</v>
          </cell>
          <cell r="B117">
            <v>302</v>
          </cell>
          <cell r="C117" t="str">
            <v>LOCALES ESTACIÓN DEL FERROCARRIL</v>
          </cell>
          <cell r="D117">
            <v>66172</v>
          </cell>
        </row>
        <row r="118">
          <cell r="A118">
            <v>452</v>
          </cell>
          <cell r="B118">
            <v>703</v>
          </cell>
          <cell r="C118" t="str">
            <v>LOCALES DEL ENCINO</v>
          </cell>
          <cell r="D118">
            <v>31536</v>
          </cell>
        </row>
        <row r="119">
          <cell r="A119">
            <v>457</v>
          </cell>
          <cell r="B119">
            <v>204</v>
          </cell>
          <cell r="C119" t="str">
            <v>CASETAS DE  REVISTAS</v>
          </cell>
          <cell r="D119">
            <v>13167</v>
          </cell>
        </row>
        <row r="120">
          <cell r="A120">
            <v>459</v>
          </cell>
          <cell r="B120">
            <v>400</v>
          </cell>
          <cell r="C120" t="str">
            <v>CASETAS DEPORTIVAS</v>
          </cell>
          <cell r="D120">
            <v>6801</v>
          </cell>
        </row>
        <row r="121">
          <cell r="A121">
            <v>451</v>
          </cell>
          <cell r="B121">
            <v>400</v>
          </cell>
          <cell r="C121" t="str">
            <v>BODEGAS RASTRO</v>
          </cell>
          <cell r="D121">
            <v>30000</v>
          </cell>
        </row>
        <row r="122">
          <cell r="A122">
            <v>436</v>
          </cell>
          <cell r="B122">
            <v>302</v>
          </cell>
          <cell r="C122" t="str">
            <v>SANITARIOS PRESA DE LA OLLA</v>
          </cell>
          <cell r="D122">
            <v>52429</v>
          </cell>
        </row>
        <row r="123">
          <cell r="A123">
            <v>437</v>
          </cell>
          <cell r="B123">
            <v>302</v>
          </cell>
          <cell r="C123" t="str">
            <v>SANITARIOS MERCADO EMBAJADORAS</v>
          </cell>
          <cell r="D123">
            <v>342945</v>
          </cell>
        </row>
        <row r="124">
          <cell r="A124">
            <v>438</v>
          </cell>
          <cell r="B124">
            <v>302</v>
          </cell>
          <cell r="C124" t="str">
            <v>SANITARIOS MERCADO HIDALGO</v>
          </cell>
          <cell r="D124">
            <v>876039</v>
          </cell>
        </row>
        <row r="125">
          <cell r="A125">
            <v>439</v>
          </cell>
          <cell r="B125">
            <v>302</v>
          </cell>
          <cell r="C125" t="str">
            <v>SANITARIOS JARDIN REFORMA</v>
          </cell>
          <cell r="D125">
            <v>319512</v>
          </cell>
        </row>
        <row r="126">
          <cell r="A126">
            <v>440</v>
          </cell>
          <cell r="B126">
            <v>302</v>
          </cell>
          <cell r="C126" t="str">
            <v>SANITARIOS PLAZUELA DE LOS ANG</v>
          </cell>
          <cell r="D126">
            <v>78435</v>
          </cell>
        </row>
        <row r="127">
          <cell r="A127">
            <v>441</v>
          </cell>
          <cell r="B127">
            <v>302</v>
          </cell>
          <cell r="C127" t="str">
            <v>SANITARIOS LOS PASTITOS</v>
          </cell>
          <cell r="D127">
            <v>15219</v>
          </cell>
        </row>
        <row r="128">
          <cell r="A128">
            <v>442</v>
          </cell>
          <cell r="B128">
            <v>302</v>
          </cell>
          <cell r="C128" t="str">
            <v>SANITARIOS VALENCIANA</v>
          </cell>
          <cell r="D128">
            <v>15750</v>
          </cell>
        </row>
        <row r="129">
          <cell r="A129">
            <v>443</v>
          </cell>
          <cell r="B129">
            <v>302</v>
          </cell>
          <cell r="C129" t="str">
            <v>SANITARIOS EX ESTACION DEL FFCC.</v>
          </cell>
          <cell r="D129">
            <v>479245</v>
          </cell>
        </row>
        <row r="130">
          <cell r="A130">
            <v>444</v>
          </cell>
          <cell r="B130">
            <v>302</v>
          </cell>
          <cell r="C130" t="str">
            <v>SANITARIOS JARDIN UNION</v>
          </cell>
          <cell r="D130">
            <v>78435</v>
          </cell>
        </row>
        <row r="131">
          <cell r="A131">
            <v>445</v>
          </cell>
          <cell r="B131">
            <v>302</v>
          </cell>
          <cell r="C131" t="str">
            <v>SANITARIOS MUSEO MOMIAS</v>
          </cell>
          <cell r="D131">
            <v>397853</v>
          </cell>
        </row>
        <row r="132">
          <cell r="A132">
            <v>446</v>
          </cell>
          <cell r="B132">
            <v>302</v>
          </cell>
          <cell r="C132" t="str">
            <v>SANITARIOS GAVIRA</v>
          </cell>
          <cell r="D132">
            <v>0</v>
          </cell>
        </row>
        <row r="133">
          <cell r="A133">
            <v>449</v>
          </cell>
          <cell r="B133">
            <v>302</v>
          </cell>
          <cell r="C133" t="str">
            <v>SANITARIOS EL BARATILLO</v>
          </cell>
          <cell r="D133">
            <v>0</v>
          </cell>
        </row>
        <row r="134">
          <cell r="A134">
            <v>471</v>
          </cell>
          <cell r="B134">
            <v>302</v>
          </cell>
          <cell r="C134" t="str">
            <v>SANITARIOS PARDO</v>
          </cell>
          <cell r="D134">
            <v>19322</v>
          </cell>
        </row>
        <row r="135">
          <cell r="A135">
            <v>450</v>
          </cell>
          <cell r="B135">
            <v>302</v>
          </cell>
          <cell r="C135" t="str">
            <v>OTROS SANITARIOS</v>
          </cell>
          <cell r="D135">
            <v>0</v>
          </cell>
        </row>
        <row r="136">
          <cell r="A136">
            <v>538</v>
          </cell>
          <cell r="B136">
            <v>500</v>
          </cell>
          <cell r="C136" t="str">
            <v>ADQUISICION DE BASES OBRA PÙBLICA</v>
          </cell>
          <cell r="D136">
            <v>45471</v>
          </cell>
        </row>
        <row r="137">
          <cell r="A137">
            <v>474</v>
          </cell>
          <cell r="B137">
            <v>305</v>
          </cell>
          <cell r="C137" t="str">
            <v>ADQUISICION DE BASES, ADQUISICIONES Y SERVICIOS GENERALES</v>
          </cell>
          <cell r="D137">
            <v>0</v>
          </cell>
        </row>
        <row r="138">
          <cell r="A138">
            <v>269</v>
          </cell>
          <cell r="B138">
            <v>500</v>
          </cell>
          <cell r="C138" t="str">
            <v>PADRON CONTRATISTAS</v>
          </cell>
          <cell r="D138">
            <v>136970</v>
          </cell>
        </row>
        <row r="139">
          <cell r="A139">
            <v>536</v>
          </cell>
          <cell r="B139">
            <v>305</v>
          </cell>
          <cell r="C139" t="str">
            <v xml:space="preserve">PADRON PROVEEDORES </v>
          </cell>
          <cell r="D139">
            <v>56498</v>
          </cell>
        </row>
        <row r="140">
          <cell r="A140">
            <v>476</v>
          </cell>
          <cell r="B140">
            <v>304</v>
          </cell>
          <cell r="C140" t="str">
            <v>PADRON DE PERITOS FISCALES</v>
          </cell>
          <cell r="D140">
            <v>19404</v>
          </cell>
        </row>
        <row r="141">
          <cell r="A141">
            <v>477</v>
          </cell>
          <cell r="B141">
            <v>600</v>
          </cell>
          <cell r="C141" t="str">
            <v>DIRECTOR RESPONSABLE DE OBRA</v>
          </cell>
          <cell r="D141">
            <v>77599</v>
          </cell>
        </row>
        <row r="142">
          <cell r="A142">
            <v>478</v>
          </cell>
          <cell r="B142">
            <v>600</v>
          </cell>
          <cell r="C142" t="str">
            <v>DIRECTOR RESPONSABLE DESARROLLO URBANO</v>
          </cell>
          <cell r="D142">
            <v>0</v>
          </cell>
        </row>
        <row r="143">
          <cell r="A143">
            <v>475</v>
          </cell>
          <cell r="B143">
            <v>302</v>
          </cell>
          <cell r="C143" t="str">
            <v>RESGUARDO DE BIENES EMBARGADOS</v>
          </cell>
          <cell r="D143">
            <v>683</v>
          </cell>
        </row>
        <row r="144">
          <cell r="A144">
            <v>463</v>
          </cell>
          <cell r="B144">
            <v>200</v>
          </cell>
          <cell r="C144" t="str">
            <v>SALIDA DE GRUAS</v>
          </cell>
          <cell r="D144">
            <v>8216</v>
          </cell>
        </row>
        <row r="145">
          <cell r="A145">
            <v>464</v>
          </cell>
          <cell r="B145">
            <v>200</v>
          </cell>
          <cell r="C145" t="str">
            <v>ARRASTRE DE VEHICULOS INFRACCIONADOS</v>
          </cell>
          <cell r="D145">
            <v>1688</v>
          </cell>
        </row>
        <row r="146">
          <cell r="A146">
            <v>465</v>
          </cell>
          <cell r="B146">
            <v>200</v>
          </cell>
          <cell r="C146" t="str">
            <v>PENSIÓN DE VEHICULOS INFRACCIONADOS</v>
          </cell>
          <cell r="D146">
            <v>0</v>
          </cell>
        </row>
        <row r="147">
          <cell r="A147">
            <v>433</v>
          </cell>
          <cell r="B147">
            <v>302</v>
          </cell>
          <cell r="C147" t="str">
            <v>SOBRANTES</v>
          </cell>
          <cell r="D147">
            <v>17500</v>
          </cell>
        </row>
        <row r="148">
          <cell r="A148">
            <v>429</v>
          </cell>
          <cell r="B148">
            <v>304</v>
          </cell>
          <cell r="C148" t="str">
            <v>VENTA DE INM PROPIEDAD DEL MPIO</v>
          </cell>
          <cell r="D148">
            <v>30932</v>
          </cell>
        </row>
        <row r="149">
          <cell r="A149">
            <v>414</v>
          </cell>
          <cell r="B149">
            <v>302</v>
          </cell>
          <cell r="C149" t="str">
            <v>OTROS PRODUCTOS</v>
          </cell>
          <cell r="D149">
            <v>222600</v>
          </cell>
        </row>
        <row r="150">
          <cell r="A150">
            <v>491</v>
          </cell>
          <cell r="B150">
            <v>500</v>
          </cell>
          <cell r="C150" t="str">
            <v>ESTRUCTURAS, CONSTRUCCIONES O MATERIALES EN VIA PUBLICA</v>
          </cell>
          <cell r="D150">
            <v>12019</v>
          </cell>
        </row>
        <row r="151">
          <cell r="A151">
            <v>469</v>
          </cell>
          <cell r="B151">
            <v>500</v>
          </cell>
          <cell r="C151" t="str">
            <v>CASETAS TELEFÓNICAS</v>
          </cell>
          <cell r="D151">
            <v>44100</v>
          </cell>
        </row>
        <row r="152">
          <cell r="A152">
            <v>455</v>
          </cell>
          <cell r="B152">
            <v>500</v>
          </cell>
          <cell r="C152" t="str">
            <v>INFRAESTRUCTURA TELEFONICA</v>
          </cell>
          <cell r="D152">
            <v>744744</v>
          </cell>
        </row>
        <row r="153">
          <cell r="A153">
            <v>223</v>
          </cell>
          <cell r="B153">
            <v>600</v>
          </cell>
          <cell r="C153" t="str">
            <v>CABLEADO POR USO COMERCIAL</v>
          </cell>
          <cell r="D153">
            <v>139320</v>
          </cell>
        </row>
        <row r="154">
          <cell r="A154">
            <v>428</v>
          </cell>
          <cell r="B154">
            <v>204</v>
          </cell>
          <cell r="C154" t="str">
            <v>COMERCIANTES  SEMIFIJOS</v>
          </cell>
          <cell r="D154">
            <v>2610896</v>
          </cell>
        </row>
        <row r="155">
          <cell r="A155">
            <v>479</v>
          </cell>
          <cell r="B155">
            <v>204</v>
          </cell>
          <cell r="C155" t="str">
            <v>COMERCIANTES AMBULANTES</v>
          </cell>
          <cell r="D155">
            <v>124041</v>
          </cell>
        </row>
        <row r="156">
          <cell r="A156">
            <v>454</v>
          </cell>
          <cell r="B156">
            <v>204</v>
          </cell>
          <cell r="C156" t="str">
            <v>FIESTAS TRADICIONALES</v>
          </cell>
          <cell r="D156">
            <v>953079</v>
          </cell>
        </row>
        <row r="157">
          <cell r="A157">
            <v>426</v>
          </cell>
          <cell r="B157">
            <v>204</v>
          </cell>
          <cell r="C157" t="str">
            <v>MESAS EN VIA PUBLICA</v>
          </cell>
          <cell r="D157">
            <v>1224529</v>
          </cell>
        </row>
        <row r="158">
          <cell r="A158">
            <v>427</v>
          </cell>
          <cell r="B158">
            <v>204</v>
          </cell>
          <cell r="C158" t="str">
            <v>TALLERES MECANICOS</v>
          </cell>
          <cell r="D158">
            <v>0</v>
          </cell>
        </row>
        <row r="159">
          <cell r="A159">
            <v>453</v>
          </cell>
          <cell r="B159">
            <v>204</v>
          </cell>
          <cell r="C159" t="str">
            <v>TELESCOPIO</v>
          </cell>
          <cell r="D159">
            <v>10628</v>
          </cell>
        </row>
        <row r="160">
          <cell r="A160">
            <v>456</v>
          </cell>
          <cell r="B160">
            <v>204</v>
          </cell>
          <cell r="C160" t="str">
            <v>JUEGOS MECANICOS</v>
          </cell>
          <cell r="D160">
            <v>36806</v>
          </cell>
        </row>
        <row r="161">
          <cell r="A161">
            <v>480</v>
          </cell>
          <cell r="B161">
            <v>204</v>
          </cell>
          <cell r="C161" t="str">
            <v>PERIFONEO</v>
          </cell>
          <cell r="D161">
            <v>12209</v>
          </cell>
        </row>
        <row r="162">
          <cell r="A162">
            <v>481</v>
          </cell>
          <cell r="B162">
            <v>204</v>
          </cell>
          <cell r="C162" t="str">
            <v>REPARTO DE VOLANTES</v>
          </cell>
          <cell r="D162">
            <v>4477</v>
          </cell>
        </row>
        <row r="163">
          <cell r="A163">
            <v>482</v>
          </cell>
          <cell r="B163">
            <v>204</v>
          </cell>
          <cell r="C163" t="str">
            <v>CALLEJONEADAS</v>
          </cell>
          <cell r="D163">
            <v>150000</v>
          </cell>
        </row>
        <row r="164">
          <cell r="A164">
            <v>483</v>
          </cell>
          <cell r="B164">
            <v>204</v>
          </cell>
          <cell r="C164" t="str">
            <v>PROMOTOR TURISTICO</v>
          </cell>
          <cell r="D164">
            <v>48090</v>
          </cell>
        </row>
        <row r="165">
          <cell r="A165">
            <v>458</v>
          </cell>
          <cell r="B165">
            <v>204</v>
          </cell>
          <cell r="C165" t="str">
            <v xml:space="preserve">AMPLIACION DE HORARIO DE BILLARES, FUTBOLITOS </v>
          </cell>
          <cell r="D165">
            <v>7178</v>
          </cell>
        </row>
        <row r="166">
          <cell r="A166">
            <v>421</v>
          </cell>
          <cell r="B166">
            <v>302</v>
          </cell>
          <cell r="C166" t="str">
            <v>DECLARACIONES, FORMATOSY AVISO</v>
          </cell>
          <cell r="D166">
            <v>11554</v>
          </cell>
        </row>
        <row r="167">
          <cell r="A167">
            <v>490</v>
          </cell>
          <cell r="B167">
            <v>302</v>
          </cell>
          <cell r="C167" t="str">
            <v>RENOVACION DE CONCESION DE LOCALES MERCADOS</v>
          </cell>
          <cell r="D167">
            <v>0</v>
          </cell>
        </row>
        <row r="168">
          <cell r="A168">
            <v>484</v>
          </cell>
          <cell r="B168">
            <v>204</v>
          </cell>
          <cell r="C168" t="str">
            <v>FESTEJOS PARTICULARES</v>
          </cell>
          <cell r="D168">
            <v>139429</v>
          </cell>
        </row>
        <row r="169">
          <cell r="A169">
            <v>485</v>
          </cell>
          <cell r="B169">
            <v>204</v>
          </cell>
          <cell r="C169" t="str">
            <v>SELLADO DE BOLETOS</v>
          </cell>
          <cell r="D169">
            <v>39640</v>
          </cell>
        </row>
        <row r="170">
          <cell r="A170">
            <v>526</v>
          </cell>
          <cell r="B170">
            <v>201</v>
          </cell>
          <cell r="C170" t="str">
            <v>RESPUESTA DE AYUNTAMIENTO</v>
          </cell>
          <cell r="D170">
            <v>2386</v>
          </cell>
        </row>
        <row r="171">
          <cell r="A171">
            <v>486</v>
          </cell>
          <cell r="B171">
            <v>400</v>
          </cell>
          <cell r="C171" t="str">
            <v>COLOCACIÒN DE GUIAS</v>
          </cell>
          <cell r="D171">
            <v>4763</v>
          </cell>
        </row>
        <row r="172">
          <cell r="A172">
            <v>487</v>
          </cell>
          <cell r="B172">
            <v>400</v>
          </cell>
          <cell r="C172" t="str">
            <v>COLOCACION DE LUMINARIA Y /O LAMPARA</v>
          </cell>
          <cell r="D172">
            <v>5560</v>
          </cell>
        </row>
        <row r="173">
          <cell r="A173">
            <v>488</v>
          </cell>
          <cell r="B173">
            <v>400</v>
          </cell>
          <cell r="C173" t="str">
            <v>POSTERIA DE CONCRETO</v>
          </cell>
          <cell r="D173">
            <v>0</v>
          </cell>
        </row>
        <row r="174">
          <cell r="A174">
            <v>489</v>
          </cell>
          <cell r="B174">
            <v>400</v>
          </cell>
          <cell r="C174" t="str">
            <v>INSTALACIÒN DE TOMA DE CORRIENTE</v>
          </cell>
          <cell r="D174">
            <v>0</v>
          </cell>
        </row>
        <row r="175">
          <cell r="A175">
            <v>418</v>
          </cell>
          <cell r="B175">
            <v>303</v>
          </cell>
          <cell r="C175" t="str">
            <v>RENDIMIENTOS E INVERSIONES</v>
          </cell>
          <cell r="D175">
            <v>1294104</v>
          </cell>
        </row>
        <row r="176">
          <cell r="A176">
            <v>419</v>
          </cell>
          <cell r="B176">
            <v>303</v>
          </cell>
          <cell r="C176" t="str">
            <v>REND E INVERSIONES RAMO 33</v>
          </cell>
          <cell r="D176">
            <v>710700</v>
          </cell>
        </row>
        <row r="177">
          <cell r="A177">
            <v>420</v>
          </cell>
          <cell r="B177">
            <v>303</v>
          </cell>
          <cell r="C177" t="str">
            <v>REND E INVER RAMO 33 PROG COMP</v>
          </cell>
          <cell r="D177">
            <v>534881</v>
          </cell>
        </row>
        <row r="178">
          <cell r="A178">
            <v>461</v>
          </cell>
          <cell r="B178">
            <v>303</v>
          </cell>
          <cell r="C178" t="str">
            <v>INTERESES CREDITO BANCARIO</v>
          </cell>
          <cell r="D178">
            <v>8639</v>
          </cell>
        </row>
        <row r="179">
          <cell r="A179">
            <v>462</v>
          </cell>
          <cell r="B179">
            <v>303</v>
          </cell>
          <cell r="C179" t="str">
            <v>INTERESE (REMANENTES/INTS. P/OBRAS)</v>
          </cell>
          <cell r="D179">
            <v>8662</v>
          </cell>
        </row>
        <row r="180">
          <cell r="A180">
            <v>467</v>
          </cell>
          <cell r="B180">
            <v>303</v>
          </cell>
          <cell r="C180" t="str">
            <v>PRESTADORES DE SERVICIOS</v>
          </cell>
          <cell r="D180">
            <v>20806</v>
          </cell>
        </row>
        <row r="181">
          <cell r="A181">
            <v>466</v>
          </cell>
          <cell r="B181">
            <v>303</v>
          </cell>
          <cell r="C181" t="str">
            <v>ANTICIPO DE SUELDOS</v>
          </cell>
          <cell r="D181">
            <v>201163</v>
          </cell>
        </row>
        <row r="182">
          <cell r="C182" t="str">
            <v>PRODUCTOS</v>
          </cell>
          <cell r="D182">
            <v>36530085</v>
          </cell>
        </row>
        <row r="183">
          <cell r="A183">
            <v>510</v>
          </cell>
          <cell r="B183">
            <v>302</v>
          </cell>
          <cell r="C183" t="str">
            <v>ADMTVAS NO FISCALES FEDERALES</v>
          </cell>
          <cell r="D183">
            <v>501843</v>
          </cell>
        </row>
        <row r="184">
          <cell r="A184">
            <v>503</v>
          </cell>
          <cell r="B184">
            <v>304</v>
          </cell>
          <cell r="C184" t="str">
            <v>AVISO EXTEMP TRASLACION DE DOM</v>
          </cell>
          <cell r="D184">
            <v>207726</v>
          </cell>
        </row>
        <row r="185">
          <cell r="A185">
            <v>504</v>
          </cell>
          <cell r="B185">
            <v>304</v>
          </cell>
          <cell r="C185" t="str">
            <v>AVISO EXTEMP TERM DE OBRA</v>
          </cell>
          <cell r="D185">
            <v>105485</v>
          </cell>
        </row>
        <row r="186">
          <cell r="A186">
            <v>505</v>
          </cell>
          <cell r="B186">
            <v>600</v>
          </cell>
          <cell r="C186" t="str">
            <v>INF AL REG. DE CONST Y CONSER</v>
          </cell>
          <cell r="D186">
            <v>76097</v>
          </cell>
        </row>
        <row r="187">
          <cell r="A187">
            <v>507</v>
          </cell>
          <cell r="B187">
            <v>200</v>
          </cell>
          <cell r="C187" t="str">
            <v>INF AL BANDO POLICIA Y BUEN GO</v>
          </cell>
          <cell r="D187">
            <v>481826</v>
          </cell>
        </row>
        <row r="188">
          <cell r="A188">
            <v>508</v>
          </cell>
          <cell r="B188">
            <v>200</v>
          </cell>
          <cell r="C188" t="str">
            <v>INF LEYDE TRANSITO Y SU REGLAM</v>
          </cell>
          <cell r="D188">
            <v>3055471</v>
          </cell>
        </row>
        <row r="189">
          <cell r="A189">
            <v>506</v>
          </cell>
          <cell r="B189">
            <v>204</v>
          </cell>
          <cell r="C189" t="str">
            <v>INF  LEY DE ALCOHOLES Y SU REG</v>
          </cell>
          <cell r="D189">
            <v>434596</v>
          </cell>
        </row>
        <row r="190">
          <cell r="A190">
            <v>509</v>
          </cell>
          <cell r="B190">
            <v>600</v>
          </cell>
          <cell r="C190" t="str">
            <v>FALTA DE  VERIFICACION VEHICULAR</v>
          </cell>
          <cell r="D190">
            <v>407299</v>
          </cell>
        </row>
        <row r="191">
          <cell r="A191">
            <v>544</v>
          </cell>
          <cell r="B191">
            <v>904</v>
          </cell>
          <cell r="C191" t="str">
            <v>INFRACCION AL REGLAMENTO DE PROTECCION A LOS ANIMALES</v>
          </cell>
          <cell r="D191">
            <v>19958</v>
          </cell>
        </row>
        <row r="192">
          <cell r="A192">
            <v>512</v>
          </cell>
          <cell r="B192">
            <v>302</v>
          </cell>
          <cell r="C192" t="str">
            <v>POR REPARACION DAÑOS AL MPIO</v>
          </cell>
          <cell r="D192">
            <v>24463</v>
          </cell>
        </row>
        <row r="193">
          <cell r="A193">
            <v>513</v>
          </cell>
          <cell r="B193">
            <v>305</v>
          </cell>
          <cell r="C193" t="str">
            <v>REPARACION A DAÑOS A VEHICULOS MPALES</v>
          </cell>
          <cell r="D193">
            <v>8484</v>
          </cell>
        </row>
        <row r="194">
          <cell r="A194">
            <v>542</v>
          </cell>
          <cell r="B194">
            <v>305</v>
          </cell>
          <cell r="C194" t="str">
            <v>REPARACION A DAÑOS A VEHICULOS MPALES SERVICIOS MUNICIPALES</v>
          </cell>
          <cell r="D194">
            <v>66878</v>
          </cell>
        </row>
        <row r="195">
          <cell r="A195">
            <v>7</v>
          </cell>
          <cell r="B195">
            <v>302</v>
          </cell>
          <cell r="C195" t="str">
            <v>IMPTO. PREDIAL URBANO REZAGO</v>
          </cell>
          <cell r="D195">
            <v>4635482</v>
          </cell>
        </row>
        <row r="196">
          <cell r="A196">
            <v>8</v>
          </cell>
          <cell r="B196">
            <v>302</v>
          </cell>
          <cell r="C196" t="str">
            <v>IMPTO. PREDIAL RUSTICO REZAGO</v>
          </cell>
          <cell r="D196">
            <v>299419</v>
          </cell>
        </row>
        <row r="197">
          <cell r="A197">
            <v>501</v>
          </cell>
          <cell r="C197" t="str">
            <v>REZAGOS DERECHOS</v>
          </cell>
          <cell r="D197">
            <v>0</v>
          </cell>
        </row>
        <row r="198">
          <cell r="A198">
            <v>4</v>
          </cell>
          <cell r="B198">
            <v>302</v>
          </cell>
          <cell r="C198" t="str">
            <v>RECARGOS (3%)</v>
          </cell>
          <cell r="D198">
            <v>1882225</v>
          </cell>
        </row>
        <row r="199">
          <cell r="A199">
            <v>502</v>
          </cell>
          <cell r="B199">
            <v>302</v>
          </cell>
          <cell r="C199" t="str">
            <v>RECARGOS OTROS IMPTOS Y DERECH</v>
          </cell>
          <cell r="D199">
            <v>523938</v>
          </cell>
        </row>
        <row r="200">
          <cell r="A200">
            <v>511</v>
          </cell>
          <cell r="B200">
            <v>302</v>
          </cell>
          <cell r="C200" t="str">
            <v>ADMTVAS NO FISCALES ( MPALES)</v>
          </cell>
          <cell r="D200">
            <v>109721</v>
          </cell>
        </row>
        <row r="201">
          <cell r="A201">
            <v>516</v>
          </cell>
          <cell r="B201">
            <v>303</v>
          </cell>
          <cell r="C201" t="str">
            <v>DONATIVOS FIESTAS DE SAN JUAN</v>
          </cell>
          <cell r="D201">
            <v>0</v>
          </cell>
        </row>
        <row r="202">
          <cell r="A202">
            <v>517</v>
          </cell>
          <cell r="B202">
            <v>303</v>
          </cell>
          <cell r="C202" t="str">
            <v>APORTACIONES FESTIVAL INTERNACIONAL CERV</v>
          </cell>
          <cell r="D202">
            <v>0</v>
          </cell>
        </row>
        <row r="203">
          <cell r="A203">
            <v>518</v>
          </cell>
          <cell r="B203">
            <v>303</v>
          </cell>
          <cell r="C203" t="str">
            <v>GOB DEL ESTADO CONV VIALIDAD</v>
          </cell>
          <cell r="D203">
            <v>0</v>
          </cell>
        </row>
        <row r="204">
          <cell r="A204">
            <v>519</v>
          </cell>
          <cell r="B204">
            <v>303</v>
          </cell>
          <cell r="C204" t="str">
            <v>GOB DEL ESTADO CASA DE LA CULT</v>
          </cell>
          <cell r="D204">
            <v>0</v>
          </cell>
        </row>
        <row r="205">
          <cell r="A205">
            <v>520</v>
          </cell>
          <cell r="B205">
            <v>303</v>
          </cell>
          <cell r="C205" t="str">
            <v>GOBIERNO DEL EDO. EL ENCINO Y CENTRO DEL SABER</v>
          </cell>
          <cell r="D205">
            <v>0</v>
          </cell>
        </row>
        <row r="206">
          <cell r="A206">
            <v>521</v>
          </cell>
          <cell r="B206">
            <v>500</v>
          </cell>
          <cell r="C206" t="str">
            <v>APORT 1% CONTRATISTAS OBRAS BENEF</v>
          </cell>
          <cell r="D206">
            <v>0</v>
          </cell>
        </row>
        <row r="207">
          <cell r="A207">
            <v>522</v>
          </cell>
          <cell r="B207">
            <v>500</v>
          </cell>
          <cell r="C207" t="str">
            <v>APORT 0.5 PROG OBRAS DE BENEF</v>
          </cell>
          <cell r="D207">
            <v>0</v>
          </cell>
        </row>
        <row r="208">
          <cell r="A208">
            <v>528</v>
          </cell>
          <cell r="B208">
            <v>303</v>
          </cell>
          <cell r="C208" t="str">
            <v>OTRAS APORTACIONES</v>
          </cell>
          <cell r="D208">
            <v>0</v>
          </cell>
        </row>
        <row r="209">
          <cell r="A209">
            <v>529</v>
          </cell>
          <cell r="B209">
            <v>303</v>
          </cell>
          <cell r="C209" t="str">
            <v>OTROS DONATIVOS</v>
          </cell>
          <cell r="D209">
            <v>0</v>
          </cell>
        </row>
        <row r="210">
          <cell r="A210">
            <v>14</v>
          </cell>
          <cell r="B210">
            <v>302</v>
          </cell>
          <cell r="C210" t="str">
            <v>APORTACION UNION AGRICOLA LOCAL REGIONAL</v>
          </cell>
          <cell r="D210">
            <v>129776</v>
          </cell>
        </row>
        <row r="211">
          <cell r="A211">
            <v>13</v>
          </cell>
          <cell r="B211">
            <v>302</v>
          </cell>
          <cell r="C211" t="str">
            <v>GTOS DE EJECUCION TODOS LOS RAMOS</v>
          </cell>
          <cell r="D211">
            <v>785804</v>
          </cell>
        </row>
        <row r="212">
          <cell r="C212" t="str">
            <v>APROVECHAMIENTOS</v>
          </cell>
          <cell r="D212">
            <v>13756491</v>
          </cell>
        </row>
        <row r="213">
          <cell r="A213">
            <v>600</v>
          </cell>
          <cell r="B213">
            <v>303</v>
          </cell>
          <cell r="C213" t="str">
            <v>FONDO GENERAL</v>
          </cell>
          <cell r="D213">
            <v>106724097</v>
          </cell>
        </row>
        <row r="214">
          <cell r="A214">
            <v>601</v>
          </cell>
          <cell r="B214">
            <v>303</v>
          </cell>
          <cell r="C214" t="str">
            <v>FONDO DEL FOMENTO MUNICIPAL</v>
          </cell>
          <cell r="D214">
            <v>12389958</v>
          </cell>
        </row>
        <row r="215">
          <cell r="A215">
            <v>602</v>
          </cell>
          <cell r="B215">
            <v>303</v>
          </cell>
          <cell r="C215" t="str">
            <v>20% ADICIONAL FONDO GENERAL</v>
          </cell>
          <cell r="D215">
            <v>0</v>
          </cell>
        </row>
        <row r="216">
          <cell r="A216">
            <v>605</v>
          </cell>
          <cell r="B216">
            <v>303</v>
          </cell>
          <cell r="C216" t="str">
            <v>IEPS ESPECIAL DE GASOLINAS Y DIESEL</v>
          </cell>
          <cell r="D216">
            <v>5397826</v>
          </cell>
        </row>
        <row r="217">
          <cell r="A217">
            <v>606</v>
          </cell>
          <cell r="B217">
            <v>303</v>
          </cell>
          <cell r="C217" t="str">
            <v>FONDO DE FISCALIZACIÓN</v>
          </cell>
          <cell r="D217">
            <v>4841306</v>
          </cell>
        </row>
        <row r="218">
          <cell r="A218">
            <v>532</v>
          </cell>
          <cell r="B218">
            <v>303</v>
          </cell>
          <cell r="C218" t="str">
            <v>FONDO INFRAEST SOCIAL MPAL.</v>
          </cell>
          <cell r="D218">
            <v>45779759</v>
          </cell>
        </row>
        <row r="219">
          <cell r="A219">
            <v>533</v>
          </cell>
          <cell r="B219">
            <v>303</v>
          </cell>
          <cell r="C219" t="str">
            <v>FONDO PARA FORTALECIMIENTO MPAL</v>
          </cell>
          <cell r="D219">
            <v>65389923</v>
          </cell>
        </row>
        <row r="220">
          <cell r="C220" t="str">
            <v>PARTICIPACIONES</v>
          </cell>
          <cell r="D220">
            <v>240522869</v>
          </cell>
        </row>
        <row r="221">
          <cell r="A221">
            <v>603</v>
          </cell>
          <cell r="B221">
            <v>303</v>
          </cell>
          <cell r="C221" t="str">
            <v>APOYO EXTRAORDINARO</v>
          </cell>
          <cell r="D221">
            <v>0</v>
          </cell>
        </row>
        <row r="222">
          <cell r="C222" t="str">
            <v>EMPRESTITOS</v>
          </cell>
          <cell r="D222">
            <v>0</v>
          </cell>
        </row>
        <row r="223">
          <cell r="C223" t="str">
            <v>EXTRAORDINARIOS</v>
          </cell>
          <cell r="D223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dic"/>
      <sheetName val="Pronóstico 2008 mensual"/>
      <sheetName val="ENERO"/>
      <sheetName val="Febrero"/>
      <sheetName val="Marzo 31"/>
      <sheetName val="abril"/>
      <sheetName val="Mayo "/>
      <sheetName val="Junio"/>
      <sheetName val="Julio"/>
      <sheetName val="Agosto"/>
      <sheetName val="Septiembre"/>
      <sheetName val="Octubre"/>
      <sheetName val="Noviembre"/>
      <sheetName val="diciembre"/>
      <sheetName val="Reportes ur"/>
      <sheetName val="Cierre Diciembre"/>
      <sheetName val="Cierre Noviembre"/>
      <sheetName val="Est cierre  base octubre part"/>
      <sheetName val="PRONOSTICO 2009 OFICIAL"/>
      <sheetName val="Estimado cierre base sept"/>
      <sheetName val="Est cierre  a sept (participac)"/>
      <sheetName val="estimado cierre agosto 08"/>
      <sheetName val="estimado cierre  junio08"/>
      <sheetName val="corte de julio estimado a sept."/>
      <sheetName val="Pronóstico 2008 POR RUBRO"/>
      <sheetName val="Reporte"/>
      <sheetName val="ctapubl mar"/>
      <sheetName val="marzo"/>
      <sheetName val="abril "/>
      <sheetName val="Reporte MAYO"/>
      <sheetName val="Reporte 06"/>
      <sheetName val="Reporte 07"/>
      <sheetName val="Reporte 08"/>
      <sheetName val="Reporte 09"/>
      <sheetName val="reporte 10"/>
      <sheetName val="reporte 11"/>
      <sheetName val="ur"/>
    </sheetNames>
    <sheetDataSet>
      <sheetData sheetId="0" refreshError="1">
        <row r="4">
          <cell r="T4" t="str">
            <v>Columna1</v>
          </cell>
          <cell r="U4" t="str">
            <v>febrero</v>
          </cell>
          <cell r="V4" t="str">
            <v>Marzo</v>
          </cell>
          <cell r="W4" t="str">
            <v>Abril</v>
          </cell>
          <cell r="X4" t="str">
            <v>Mayo</v>
          </cell>
          <cell r="Y4" t="str">
            <v>junio</v>
          </cell>
          <cell r="Z4" t="str">
            <v>julio</v>
          </cell>
          <cell r="AA4" t="str">
            <v>agosto</v>
          </cell>
          <cell r="AB4" t="str">
            <v>septiembre</v>
          </cell>
          <cell r="AC4" t="str">
            <v>octubre</v>
          </cell>
          <cell r="AD4" t="str">
            <v>noviembre</v>
          </cell>
          <cell r="AE4" t="str">
            <v>diciembre</v>
          </cell>
        </row>
        <row r="5">
          <cell r="T5">
            <v>1</v>
          </cell>
          <cell r="U5">
            <v>16506708.390000001</v>
          </cell>
          <cell r="V5">
            <v>17360228.780000001</v>
          </cell>
          <cell r="W5">
            <v>17760990.359999999</v>
          </cell>
          <cell r="X5">
            <v>18234953.609999999</v>
          </cell>
          <cell r="Y5">
            <v>18642695.43</v>
          </cell>
          <cell r="Z5">
            <v>19093215.73</v>
          </cell>
          <cell r="AA5">
            <v>19419783.02</v>
          </cell>
          <cell r="AB5">
            <v>19791987.789999999</v>
          </cell>
          <cell r="AC5">
            <v>20012855.289999999</v>
          </cell>
          <cell r="AD5">
            <v>20285687.489999998</v>
          </cell>
          <cell r="AE5">
            <v>20866116.189999998</v>
          </cell>
        </row>
        <row r="6">
          <cell r="T6">
            <v>2</v>
          </cell>
          <cell r="U6">
            <v>957602.52</v>
          </cell>
          <cell r="V6">
            <v>1044189.52</v>
          </cell>
          <cell r="W6">
            <v>1081501.52</v>
          </cell>
          <cell r="X6">
            <v>1132808.02</v>
          </cell>
          <cell r="Y6">
            <v>1167243.52</v>
          </cell>
          <cell r="Z6">
            <v>1204164.52</v>
          </cell>
          <cell r="AA6">
            <v>1218726.8500000001</v>
          </cell>
          <cell r="AB6">
            <v>1251308.6800000002</v>
          </cell>
          <cell r="AC6">
            <v>1351841.9800000002</v>
          </cell>
          <cell r="AD6">
            <v>1409333.1400000001</v>
          </cell>
          <cell r="AE6">
            <v>1433204.6400000001</v>
          </cell>
        </row>
        <row r="7">
          <cell r="T7">
            <v>4</v>
          </cell>
          <cell r="U7">
            <v>551186.51</v>
          </cell>
          <cell r="V7">
            <v>704861.68</v>
          </cell>
          <cell r="W7">
            <v>847525.69000000006</v>
          </cell>
          <cell r="X7">
            <v>1011081.51</v>
          </cell>
          <cell r="Y7">
            <v>1171709.72</v>
          </cell>
          <cell r="Z7">
            <v>1480860.05</v>
          </cell>
          <cell r="AA7">
            <v>1629326.57</v>
          </cell>
          <cell r="AB7">
            <v>1752221.55</v>
          </cell>
          <cell r="AC7">
            <v>1908554.23</v>
          </cell>
          <cell r="AD7">
            <v>2013538.08</v>
          </cell>
          <cell r="AE7">
            <v>2129385.98</v>
          </cell>
        </row>
        <row r="8">
          <cell r="T8">
            <v>7</v>
          </cell>
          <cell r="U8">
            <v>1612079.3599999999</v>
          </cell>
          <cell r="V8">
            <v>1889967.5499999998</v>
          </cell>
          <cell r="W8">
            <v>2160538.8699999996</v>
          </cell>
          <cell r="X8">
            <v>2445646.2199999997</v>
          </cell>
          <cell r="Y8">
            <v>2678296.9699999997</v>
          </cell>
          <cell r="Z8">
            <v>3005427.55</v>
          </cell>
          <cell r="AA8">
            <v>3191259</v>
          </cell>
          <cell r="AB8">
            <v>3347585.7</v>
          </cell>
          <cell r="AC8">
            <v>3473009.1500000004</v>
          </cell>
          <cell r="AD8">
            <v>3571904.2</v>
          </cell>
          <cell r="AE8">
            <v>4010839.67</v>
          </cell>
        </row>
        <row r="9">
          <cell r="T9">
            <v>8</v>
          </cell>
          <cell r="U9">
            <v>127553.87</v>
          </cell>
          <cell r="V9">
            <v>145884.26999999999</v>
          </cell>
          <cell r="W9">
            <v>162261.26999999999</v>
          </cell>
          <cell r="X9">
            <v>176409.87</v>
          </cell>
          <cell r="Y9">
            <v>179478.87</v>
          </cell>
          <cell r="Z9">
            <v>185960.87</v>
          </cell>
          <cell r="AA9">
            <v>197027.37</v>
          </cell>
          <cell r="AB9">
            <v>200413.37</v>
          </cell>
          <cell r="AC9">
            <v>264907.84999999998</v>
          </cell>
          <cell r="AD9">
            <v>299485.58999999997</v>
          </cell>
          <cell r="AE9">
            <v>320169.61</v>
          </cell>
        </row>
        <row r="10">
          <cell r="T10">
            <v>9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T11">
            <v>13</v>
          </cell>
          <cell r="U11">
            <v>97158.89</v>
          </cell>
          <cell r="V11">
            <v>133482.04999999999</v>
          </cell>
          <cell r="W11">
            <v>159425.53999999998</v>
          </cell>
          <cell r="X11">
            <v>190601.12</v>
          </cell>
          <cell r="Y11">
            <v>220486.82</v>
          </cell>
          <cell r="Z11">
            <v>261859.18</v>
          </cell>
          <cell r="AA11">
            <v>290348.77</v>
          </cell>
          <cell r="AB11">
            <v>318843.47000000003</v>
          </cell>
          <cell r="AC11">
            <v>377628.19000000006</v>
          </cell>
          <cell r="AD11">
            <v>410420.50000000006</v>
          </cell>
          <cell r="AE11">
            <v>462526.12000000005</v>
          </cell>
        </row>
        <row r="12">
          <cell r="T12">
            <v>14</v>
          </cell>
          <cell r="U12">
            <v>134097</v>
          </cell>
          <cell r="V12">
            <v>137166.5</v>
          </cell>
          <cell r="W12">
            <v>137636.5</v>
          </cell>
          <cell r="X12">
            <v>138532.5</v>
          </cell>
          <cell r="Y12">
            <v>138828.5</v>
          </cell>
          <cell r="Z12">
            <v>138958.5</v>
          </cell>
          <cell r="AA12">
            <v>138958.5</v>
          </cell>
          <cell r="AB12">
            <v>138958.5</v>
          </cell>
          <cell r="AC12">
            <v>139273</v>
          </cell>
          <cell r="AD12">
            <v>139823.5</v>
          </cell>
          <cell r="AE12">
            <v>140064.72</v>
          </cell>
        </row>
        <row r="13">
          <cell r="T13">
            <v>103</v>
          </cell>
          <cell r="U13">
            <v>150627.75</v>
          </cell>
          <cell r="V13">
            <v>255835.8</v>
          </cell>
          <cell r="W13">
            <v>313847.8</v>
          </cell>
          <cell r="X13">
            <v>653673.38</v>
          </cell>
          <cell r="Y13">
            <v>821964.48</v>
          </cell>
          <cell r="Z13">
            <v>989194.3</v>
          </cell>
          <cell r="AA13">
            <v>1140349.01</v>
          </cell>
          <cell r="AB13">
            <v>1217262.3799999999</v>
          </cell>
          <cell r="AC13">
            <v>1283034.2</v>
          </cell>
          <cell r="AD13">
            <v>1348970.27</v>
          </cell>
          <cell r="AE13">
            <v>1421103.84</v>
          </cell>
        </row>
        <row r="14">
          <cell r="T14">
            <v>104</v>
          </cell>
          <cell r="U14">
            <v>60032.15</v>
          </cell>
          <cell r="V14">
            <v>124947.45000000001</v>
          </cell>
          <cell r="W14">
            <v>154116.35</v>
          </cell>
          <cell r="X14">
            <v>197730.43</v>
          </cell>
          <cell r="Y14">
            <v>229470.34999999998</v>
          </cell>
          <cell r="Z14">
            <v>364047.64999999997</v>
          </cell>
          <cell r="AA14">
            <v>434252.37</v>
          </cell>
          <cell r="AB14">
            <v>450270.87</v>
          </cell>
          <cell r="AC14">
            <v>477588.29</v>
          </cell>
          <cell r="AD14">
            <v>519731.43</v>
          </cell>
          <cell r="AE14">
            <v>554138.36</v>
          </cell>
        </row>
        <row r="15">
          <cell r="T15">
            <v>105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2536</v>
          </cell>
          <cell r="AD15">
            <v>4395.2</v>
          </cell>
          <cell r="AE15">
            <v>4395.2</v>
          </cell>
        </row>
        <row r="16">
          <cell r="T16">
            <v>106</v>
          </cell>
          <cell r="U16">
            <v>6120</v>
          </cell>
          <cell r="V16">
            <v>10330</v>
          </cell>
          <cell r="W16">
            <v>12570</v>
          </cell>
          <cell r="X16">
            <v>15240</v>
          </cell>
          <cell r="Y16">
            <v>18970</v>
          </cell>
          <cell r="Z16">
            <v>22470</v>
          </cell>
          <cell r="AA16">
            <v>25727</v>
          </cell>
          <cell r="AB16">
            <v>28537</v>
          </cell>
          <cell r="AC16">
            <v>31347</v>
          </cell>
          <cell r="AD16">
            <v>33597</v>
          </cell>
          <cell r="AE16">
            <v>36397</v>
          </cell>
        </row>
        <row r="17">
          <cell r="T17">
            <v>107</v>
          </cell>
          <cell r="U17">
            <v>19630</v>
          </cell>
          <cell r="V17">
            <v>30130</v>
          </cell>
          <cell r="W17">
            <v>39370</v>
          </cell>
          <cell r="X17">
            <v>51581.5</v>
          </cell>
          <cell r="Y17">
            <v>67611.5</v>
          </cell>
          <cell r="Z17">
            <v>82381.5</v>
          </cell>
          <cell r="AA17">
            <v>100483.5</v>
          </cell>
          <cell r="AB17">
            <v>114428.5</v>
          </cell>
          <cell r="AC17">
            <v>131998.5</v>
          </cell>
          <cell r="AD17">
            <v>148308.5</v>
          </cell>
          <cell r="AE17">
            <v>156288.5</v>
          </cell>
        </row>
        <row r="18">
          <cell r="T18">
            <v>108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T19">
            <v>109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3608</v>
          </cell>
          <cell r="AA19">
            <v>3608</v>
          </cell>
          <cell r="AB19">
            <v>3608</v>
          </cell>
          <cell r="AC19">
            <v>3608</v>
          </cell>
          <cell r="AD19">
            <v>25522.9</v>
          </cell>
          <cell r="AE19">
            <v>25522.9</v>
          </cell>
        </row>
        <row r="20">
          <cell r="T20">
            <v>110</v>
          </cell>
          <cell r="U20">
            <v>17450.650000000001</v>
          </cell>
          <cell r="V20">
            <v>56413.65</v>
          </cell>
          <cell r="W20">
            <v>60336.35</v>
          </cell>
          <cell r="X20">
            <v>60701.35</v>
          </cell>
          <cell r="Y20">
            <v>62707.75</v>
          </cell>
          <cell r="Z20">
            <v>70844.95</v>
          </cell>
          <cell r="AA20">
            <v>81620.800000000003</v>
          </cell>
          <cell r="AB20">
            <v>146983.15</v>
          </cell>
          <cell r="AC20">
            <v>284462.84999999998</v>
          </cell>
          <cell r="AD20">
            <v>298451.81</v>
          </cell>
          <cell r="AE20">
            <v>300871.81</v>
          </cell>
        </row>
        <row r="21">
          <cell r="T21">
            <v>111</v>
          </cell>
          <cell r="U21">
            <v>48500</v>
          </cell>
          <cell r="V21">
            <v>64965</v>
          </cell>
          <cell r="W21">
            <v>97925</v>
          </cell>
          <cell r="X21">
            <v>135005</v>
          </cell>
          <cell r="Y21">
            <v>161785</v>
          </cell>
          <cell r="Z21">
            <v>233370</v>
          </cell>
          <cell r="AA21">
            <v>290535</v>
          </cell>
          <cell r="AB21">
            <v>315770</v>
          </cell>
          <cell r="AC21">
            <v>365982.5</v>
          </cell>
          <cell r="AD21">
            <v>404607.5</v>
          </cell>
          <cell r="AE21">
            <v>471042.5</v>
          </cell>
        </row>
        <row r="22">
          <cell r="T22">
            <v>112</v>
          </cell>
          <cell r="U22">
            <v>97400</v>
          </cell>
          <cell r="V22">
            <v>143580</v>
          </cell>
          <cell r="W22">
            <v>212726.39999999999</v>
          </cell>
          <cell r="X22">
            <v>227972.4</v>
          </cell>
          <cell r="Y22">
            <v>271062.40000000002</v>
          </cell>
          <cell r="Z22">
            <v>315508.10000000003</v>
          </cell>
          <cell r="AA22">
            <v>373871.4</v>
          </cell>
          <cell r="AB22">
            <v>394371.4</v>
          </cell>
          <cell r="AC22">
            <v>416961.4</v>
          </cell>
          <cell r="AD22">
            <v>458141.4</v>
          </cell>
          <cell r="AE22">
            <v>473141.4</v>
          </cell>
        </row>
        <row r="23">
          <cell r="T23">
            <v>113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T24">
            <v>114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T25">
            <v>200</v>
          </cell>
          <cell r="U25">
            <v>215027</v>
          </cell>
          <cell r="V25">
            <v>316108</v>
          </cell>
          <cell r="W25">
            <v>419935</v>
          </cell>
          <cell r="X25">
            <v>529849</v>
          </cell>
          <cell r="Y25">
            <v>647943</v>
          </cell>
          <cell r="Z25">
            <v>768825</v>
          </cell>
          <cell r="AA25">
            <v>897823</v>
          </cell>
          <cell r="AB25">
            <v>1017974</v>
          </cell>
          <cell r="AC25">
            <v>1154505</v>
          </cell>
          <cell r="AD25">
            <v>1288320</v>
          </cell>
          <cell r="AE25">
            <v>1428979</v>
          </cell>
        </row>
        <row r="26">
          <cell r="T26">
            <v>201</v>
          </cell>
          <cell r="U26">
            <v>5537.02</v>
          </cell>
          <cell r="V26">
            <v>6656.43</v>
          </cell>
          <cell r="W26">
            <v>9235.83</v>
          </cell>
          <cell r="X26">
            <v>11474.630000000001</v>
          </cell>
          <cell r="Y26">
            <v>11474.630000000001</v>
          </cell>
          <cell r="Z26">
            <v>12594.03</v>
          </cell>
          <cell r="AA26">
            <v>19278.690000000002</v>
          </cell>
          <cell r="AB26">
            <v>23163.730000000003</v>
          </cell>
          <cell r="AC26">
            <v>24283.130000000005</v>
          </cell>
          <cell r="AD26">
            <v>25402.540000000005</v>
          </cell>
          <cell r="AE26">
            <v>26521.950000000004</v>
          </cell>
        </row>
        <row r="27">
          <cell r="T27">
            <v>202</v>
          </cell>
          <cell r="U27">
            <v>20768</v>
          </cell>
          <cell r="V27">
            <v>20768</v>
          </cell>
          <cell r="W27">
            <v>20768</v>
          </cell>
          <cell r="X27">
            <v>20768</v>
          </cell>
          <cell r="Y27">
            <v>20768</v>
          </cell>
          <cell r="Z27">
            <v>20768</v>
          </cell>
          <cell r="AA27">
            <v>20768</v>
          </cell>
          <cell r="AB27">
            <v>20768</v>
          </cell>
          <cell r="AC27">
            <v>20768</v>
          </cell>
          <cell r="AD27">
            <v>20768</v>
          </cell>
          <cell r="AE27">
            <v>20768</v>
          </cell>
        </row>
        <row r="28">
          <cell r="T28">
            <v>203</v>
          </cell>
          <cell r="U28">
            <v>49332.42</v>
          </cell>
          <cell r="V28">
            <v>64380.42</v>
          </cell>
          <cell r="W28">
            <v>86497.06</v>
          </cell>
          <cell r="X28">
            <v>110312.54</v>
          </cell>
          <cell r="Y28">
            <v>123474.78</v>
          </cell>
          <cell r="Z28">
            <v>140098.14000000001</v>
          </cell>
          <cell r="AA28">
            <v>174040.62000000002</v>
          </cell>
          <cell r="AB28">
            <v>192808.97000000003</v>
          </cell>
          <cell r="AC28">
            <v>215010.89</v>
          </cell>
          <cell r="AD28">
            <v>236912.81</v>
          </cell>
          <cell r="AE28">
            <v>254461.25</v>
          </cell>
        </row>
        <row r="29">
          <cell r="T29">
            <v>204</v>
          </cell>
          <cell r="U29">
            <v>10563.279999999999</v>
          </cell>
          <cell r="V29">
            <v>14510.079999999998</v>
          </cell>
          <cell r="W29">
            <v>23729.68</v>
          </cell>
          <cell r="X29">
            <v>30420.52</v>
          </cell>
          <cell r="Y29">
            <v>33481.760000000002</v>
          </cell>
          <cell r="Z29">
            <v>37344.32</v>
          </cell>
          <cell r="AA29">
            <v>43062.239999999998</v>
          </cell>
          <cell r="AB29">
            <v>48919</v>
          </cell>
          <cell r="AC29">
            <v>54862.62</v>
          </cell>
          <cell r="AD29">
            <v>59234.78</v>
          </cell>
          <cell r="AE29">
            <v>64210.659999999996</v>
          </cell>
        </row>
        <row r="30">
          <cell r="T30">
            <v>205</v>
          </cell>
          <cell r="U30">
            <v>34964</v>
          </cell>
          <cell r="V30">
            <v>47469</v>
          </cell>
          <cell r="W30">
            <v>76234</v>
          </cell>
          <cell r="X30">
            <v>88562</v>
          </cell>
          <cell r="Y30">
            <v>102677</v>
          </cell>
          <cell r="Z30">
            <v>144969</v>
          </cell>
          <cell r="AA30">
            <v>180246.5</v>
          </cell>
          <cell r="AB30">
            <v>196146.5</v>
          </cell>
          <cell r="AC30">
            <v>212982.5</v>
          </cell>
          <cell r="AD30">
            <v>232813.5</v>
          </cell>
          <cell r="AE30">
            <v>263432.5</v>
          </cell>
        </row>
        <row r="31">
          <cell r="T31">
            <v>206</v>
          </cell>
          <cell r="U31">
            <v>37534</v>
          </cell>
          <cell r="V31">
            <v>58024</v>
          </cell>
          <cell r="W31">
            <v>77158</v>
          </cell>
          <cell r="X31">
            <v>99724</v>
          </cell>
          <cell r="Y31">
            <v>131494.5</v>
          </cell>
          <cell r="Z31">
            <v>161440.5</v>
          </cell>
          <cell r="AA31">
            <v>192358.5</v>
          </cell>
          <cell r="AB31">
            <v>221176.5</v>
          </cell>
          <cell r="AC31">
            <v>258080.5</v>
          </cell>
          <cell r="AD31">
            <v>283631.5</v>
          </cell>
          <cell r="AE31">
            <v>314393.5</v>
          </cell>
        </row>
        <row r="32">
          <cell r="T32">
            <v>207</v>
          </cell>
          <cell r="U32">
            <v>7245</v>
          </cell>
          <cell r="V32">
            <v>11793</v>
          </cell>
          <cell r="W32">
            <v>14107</v>
          </cell>
          <cell r="X32">
            <v>19762</v>
          </cell>
          <cell r="Y32">
            <v>24030</v>
          </cell>
          <cell r="Z32">
            <v>25032</v>
          </cell>
          <cell r="AA32">
            <v>31219</v>
          </cell>
          <cell r="AB32">
            <v>34490</v>
          </cell>
          <cell r="AC32">
            <v>38170</v>
          </cell>
          <cell r="AD32">
            <v>41920</v>
          </cell>
          <cell r="AE32">
            <v>46753</v>
          </cell>
        </row>
        <row r="33">
          <cell r="T33">
            <v>208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T34">
            <v>209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T35">
            <v>210</v>
          </cell>
          <cell r="U35">
            <v>76672.52</v>
          </cell>
          <cell r="V35">
            <v>86268.700000000012</v>
          </cell>
          <cell r="W35">
            <v>97161.390000000014</v>
          </cell>
          <cell r="X35">
            <v>117248.02000000002</v>
          </cell>
          <cell r="Y35">
            <v>146481.46000000002</v>
          </cell>
          <cell r="Z35">
            <v>185552.87000000002</v>
          </cell>
          <cell r="AA35">
            <v>217052.2</v>
          </cell>
          <cell r="AB35">
            <v>315954.82</v>
          </cell>
          <cell r="AC35">
            <v>348511.51</v>
          </cell>
          <cell r="AD35">
            <v>407179.98</v>
          </cell>
          <cell r="AE35">
            <v>415760.69999999995</v>
          </cell>
        </row>
        <row r="36">
          <cell r="T36">
            <v>211</v>
          </cell>
          <cell r="U36">
            <v>52961.9</v>
          </cell>
          <cell r="V36">
            <v>62862.87</v>
          </cell>
          <cell r="W36">
            <v>70640.639999999999</v>
          </cell>
          <cell r="X36">
            <v>95718.88</v>
          </cell>
          <cell r="Y36">
            <v>125853.48000000001</v>
          </cell>
          <cell r="Z36">
            <v>160365.28000000003</v>
          </cell>
          <cell r="AA36">
            <v>196674.25000000003</v>
          </cell>
          <cell r="AB36">
            <v>241785.56000000003</v>
          </cell>
          <cell r="AC36">
            <v>265380.90000000002</v>
          </cell>
          <cell r="AD36">
            <v>286656.43000000005</v>
          </cell>
          <cell r="AE36">
            <v>293266.80000000005</v>
          </cell>
        </row>
        <row r="37">
          <cell r="T37">
            <v>212</v>
          </cell>
          <cell r="U37">
            <v>2080.8900000000003</v>
          </cell>
          <cell r="V37">
            <v>9050.93</v>
          </cell>
          <cell r="W37">
            <v>12553.91</v>
          </cell>
          <cell r="X37">
            <v>13373.73</v>
          </cell>
          <cell r="Y37">
            <v>15282.789999999999</v>
          </cell>
          <cell r="Z37">
            <v>16610.099999999999</v>
          </cell>
          <cell r="AA37">
            <v>17258.239999999998</v>
          </cell>
          <cell r="AB37">
            <v>19520.539999999997</v>
          </cell>
          <cell r="AC37">
            <v>20019.339999999997</v>
          </cell>
          <cell r="AD37">
            <v>20921.929999999997</v>
          </cell>
          <cell r="AE37">
            <v>21221.309999999998</v>
          </cell>
        </row>
        <row r="38">
          <cell r="T38">
            <v>213</v>
          </cell>
          <cell r="U38">
            <v>0</v>
          </cell>
          <cell r="V38">
            <v>176.75</v>
          </cell>
          <cell r="W38">
            <v>326.41999999999996</v>
          </cell>
          <cell r="X38">
            <v>594.11999999999989</v>
          </cell>
          <cell r="Y38">
            <v>608.15999999999985</v>
          </cell>
          <cell r="Z38">
            <v>692.83999999999992</v>
          </cell>
          <cell r="AA38">
            <v>692.83999999999992</v>
          </cell>
          <cell r="AB38">
            <v>784.18999999999994</v>
          </cell>
          <cell r="AC38">
            <v>898.37999999999988</v>
          </cell>
          <cell r="AD38">
            <v>1150.1599999999999</v>
          </cell>
          <cell r="AE38">
            <v>1715.12</v>
          </cell>
        </row>
        <row r="39">
          <cell r="T39">
            <v>214</v>
          </cell>
          <cell r="U39">
            <v>347.75</v>
          </cell>
          <cell r="V39">
            <v>3120.68</v>
          </cell>
          <cell r="W39">
            <v>4245.6000000000004</v>
          </cell>
          <cell r="X39">
            <v>7006.51</v>
          </cell>
          <cell r="Y39">
            <v>7006.51</v>
          </cell>
          <cell r="Z39">
            <v>7006.51</v>
          </cell>
          <cell r="AA39">
            <v>7256.49</v>
          </cell>
          <cell r="AB39">
            <v>8038.17</v>
          </cell>
          <cell r="AC39">
            <v>8592.9500000000007</v>
          </cell>
          <cell r="AD39">
            <v>9485.4800000000014</v>
          </cell>
          <cell r="AE39">
            <v>9524.9300000000021</v>
          </cell>
        </row>
        <row r="40">
          <cell r="T40">
            <v>215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T41">
            <v>217</v>
          </cell>
          <cell r="U41">
            <v>14868.36</v>
          </cell>
          <cell r="V41">
            <v>29927.34</v>
          </cell>
          <cell r="W41">
            <v>32977.26</v>
          </cell>
          <cell r="X41">
            <v>51467.4</v>
          </cell>
          <cell r="Y41">
            <v>57948.82</v>
          </cell>
          <cell r="Z41">
            <v>69195.399999999994</v>
          </cell>
          <cell r="AA41">
            <v>79107.64</v>
          </cell>
          <cell r="AB41">
            <v>86543.82</v>
          </cell>
          <cell r="AC41">
            <v>99505.98000000001</v>
          </cell>
          <cell r="AD41">
            <v>108083.88</v>
          </cell>
          <cell r="AE41">
            <v>117233.64</v>
          </cell>
        </row>
        <row r="42">
          <cell r="T42">
            <v>218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T43">
            <v>219</v>
          </cell>
          <cell r="U43">
            <v>3830</v>
          </cell>
          <cell r="V43">
            <v>7660</v>
          </cell>
          <cell r="W43">
            <v>12057.52</v>
          </cell>
          <cell r="X43">
            <v>15887.52</v>
          </cell>
          <cell r="Y43">
            <v>23755.52</v>
          </cell>
          <cell r="Z43">
            <v>31713.4</v>
          </cell>
          <cell r="AA43">
            <v>39373.4</v>
          </cell>
          <cell r="AB43">
            <v>43685.32</v>
          </cell>
          <cell r="AC43">
            <v>43685.32</v>
          </cell>
          <cell r="AD43">
            <v>47515.32</v>
          </cell>
          <cell r="AE43">
            <v>47515.32</v>
          </cell>
        </row>
        <row r="44">
          <cell r="T44">
            <v>220</v>
          </cell>
          <cell r="U44">
            <v>208</v>
          </cell>
          <cell r="V44">
            <v>208</v>
          </cell>
          <cell r="W44">
            <v>208</v>
          </cell>
          <cell r="X44">
            <v>9658</v>
          </cell>
          <cell r="Y44">
            <v>16366</v>
          </cell>
          <cell r="Z44">
            <v>16366</v>
          </cell>
          <cell r="AA44">
            <v>24254</v>
          </cell>
          <cell r="AB44">
            <v>25465</v>
          </cell>
          <cell r="AC44">
            <v>25465</v>
          </cell>
          <cell r="AD44">
            <v>27265</v>
          </cell>
          <cell r="AE44">
            <v>36776</v>
          </cell>
        </row>
        <row r="45">
          <cell r="T45">
            <v>221</v>
          </cell>
          <cell r="U45">
            <v>19969.12</v>
          </cell>
          <cell r="V45">
            <v>43657.72</v>
          </cell>
          <cell r="W45">
            <v>60234.81</v>
          </cell>
          <cell r="X45">
            <v>89027.55</v>
          </cell>
          <cell r="Y45">
            <v>102211.01000000001</v>
          </cell>
          <cell r="Z45">
            <v>123521.86000000002</v>
          </cell>
          <cell r="AA45">
            <v>143291.09000000003</v>
          </cell>
          <cell r="AB45">
            <v>150543.06000000003</v>
          </cell>
          <cell r="AC45">
            <v>162699.90000000002</v>
          </cell>
          <cell r="AD45">
            <v>181530.24000000002</v>
          </cell>
          <cell r="AE45">
            <v>188450.24000000002</v>
          </cell>
        </row>
        <row r="46">
          <cell r="T46">
            <v>222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T47">
            <v>223</v>
          </cell>
          <cell r="U47">
            <v>4372.3999999999996</v>
          </cell>
          <cell r="V47">
            <v>8741.15</v>
          </cell>
          <cell r="W47">
            <v>29232.089999999997</v>
          </cell>
          <cell r="X47">
            <v>31387.159999999996</v>
          </cell>
          <cell r="Y47">
            <v>37483.949999999997</v>
          </cell>
          <cell r="Z47">
            <v>39943.449999999997</v>
          </cell>
          <cell r="AA47">
            <v>73756</v>
          </cell>
          <cell r="AB47">
            <v>75350.720000000001</v>
          </cell>
          <cell r="AC47">
            <v>77173.22</v>
          </cell>
          <cell r="AD47">
            <v>84291.930000000008</v>
          </cell>
          <cell r="AE47">
            <v>85939.21</v>
          </cell>
        </row>
        <row r="48">
          <cell r="T48">
            <v>224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T49">
            <v>225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T50">
            <v>226</v>
          </cell>
          <cell r="U50">
            <v>7068</v>
          </cell>
          <cell r="V50">
            <v>8203</v>
          </cell>
          <cell r="W50">
            <v>10328</v>
          </cell>
          <cell r="X50">
            <v>15751.48</v>
          </cell>
          <cell r="Y50">
            <v>16582.48</v>
          </cell>
          <cell r="Z50">
            <v>39089.06</v>
          </cell>
          <cell r="AA50">
            <v>39367.06</v>
          </cell>
          <cell r="AB50">
            <v>40724.06</v>
          </cell>
          <cell r="AC50">
            <v>42267.06</v>
          </cell>
          <cell r="AD50">
            <v>58610.06</v>
          </cell>
          <cell r="AE50">
            <v>58963.06</v>
          </cell>
        </row>
        <row r="51">
          <cell r="T51">
            <v>227</v>
          </cell>
          <cell r="U51">
            <v>43996.08</v>
          </cell>
          <cell r="V51">
            <v>47915.08</v>
          </cell>
          <cell r="W51">
            <v>51787.08</v>
          </cell>
          <cell r="X51">
            <v>53391.08</v>
          </cell>
          <cell r="Y51">
            <v>89493.98000000001</v>
          </cell>
          <cell r="Z51">
            <v>133027.53000000003</v>
          </cell>
          <cell r="AA51">
            <v>147344.53000000003</v>
          </cell>
          <cell r="AB51">
            <v>163441.83000000002</v>
          </cell>
          <cell r="AC51">
            <v>176115.23</v>
          </cell>
          <cell r="AD51">
            <v>197207.93000000002</v>
          </cell>
          <cell r="AE51">
            <v>209885.93000000002</v>
          </cell>
        </row>
        <row r="52">
          <cell r="T52">
            <v>228</v>
          </cell>
          <cell r="U52">
            <v>4018.5</v>
          </cell>
          <cell r="V52">
            <v>12365.5</v>
          </cell>
          <cell r="W52">
            <v>14598</v>
          </cell>
          <cell r="X52">
            <v>19509.5</v>
          </cell>
          <cell r="Y52">
            <v>19509.5</v>
          </cell>
          <cell r="Z52">
            <v>23974.5</v>
          </cell>
          <cell r="AA52">
            <v>30002.25</v>
          </cell>
          <cell r="AB52">
            <v>34467.25</v>
          </cell>
          <cell r="AC52">
            <v>43397.25</v>
          </cell>
          <cell r="AD52">
            <v>54559.75</v>
          </cell>
          <cell r="AE52">
            <v>56792.25</v>
          </cell>
        </row>
        <row r="53">
          <cell r="T53">
            <v>229</v>
          </cell>
          <cell r="U53">
            <v>157144.44</v>
          </cell>
          <cell r="V53">
            <v>236395.14</v>
          </cell>
          <cell r="W53">
            <v>277255.78000000003</v>
          </cell>
          <cell r="X53">
            <v>327720.66000000003</v>
          </cell>
          <cell r="Y53">
            <v>370091.42000000004</v>
          </cell>
          <cell r="Z53">
            <v>410577.22000000003</v>
          </cell>
          <cell r="AA53">
            <v>463993.14</v>
          </cell>
          <cell r="AB53">
            <v>499224.74</v>
          </cell>
          <cell r="AC53">
            <v>540577.38</v>
          </cell>
          <cell r="AD53">
            <v>580940.66</v>
          </cell>
          <cell r="AE53">
            <v>623587.94000000006</v>
          </cell>
        </row>
        <row r="54">
          <cell r="T54">
            <v>230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T55">
            <v>231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T56">
            <v>232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T57">
            <v>233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T58">
            <v>234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T59">
            <v>235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T60">
            <v>236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T61">
            <v>237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T62">
            <v>238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3">
          <cell r="T63">
            <v>239</v>
          </cell>
          <cell r="U63">
            <v>0</v>
          </cell>
          <cell r="V63">
            <v>0</v>
          </cell>
          <cell r="W63">
            <v>0</v>
          </cell>
          <cell r="X63">
            <v>666.22</v>
          </cell>
          <cell r="Y63">
            <v>666.22</v>
          </cell>
          <cell r="Z63">
            <v>1300.3200000000002</v>
          </cell>
          <cell r="AA63">
            <v>4716.51</v>
          </cell>
          <cell r="AB63">
            <v>4716.51</v>
          </cell>
          <cell r="AC63">
            <v>4716.51</v>
          </cell>
          <cell r="AD63">
            <v>4716.51</v>
          </cell>
          <cell r="AE63">
            <v>4716.51</v>
          </cell>
        </row>
        <row r="64">
          <cell r="T64">
            <v>240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1204.26</v>
          </cell>
          <cell r="AB64">
            <v>1204.26</v>
          </cell>
          <cell r="AC64">
            <v>1204.26</v>
          </cell>
          <cell r="AD64">
            <v>1204.26</v>
          </cell>
          <cell r="AE64">
            <v>11522.07</v>
          </cell>
        </row>
        <row r="65">
          <cell r="T65">
            <v>241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77875.850000000006</v>
          </cell>
          <cell r="AD65">
            <v>77875.850000000006</v>
          </cell>
          <cell r="AE65">
            <v>95789.35</v>
          </cell>
        </row>
        <row r="66">
          <cell r="T66">
            <v>242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T67">
            <v>243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T68">
            <v>244</v>
          </cell>
          <cell r="U68">
            <v>17060.86</v>
          </cell>
          <cell r="V68">
            <v>47820.29</v>
          </cell>
          <cell r="W68">
            <v>74734.53</v>
          </cell>
          <cell r="X68">
            <v>92848.1</v>
          </cell>
          <cell r="Y68">
            <v>114548.64000000001</v>
          </cell>
          <cell r="Z68">
            <v>125891.34000000001</v>
          </cell>
          <cell r="AA68">
            <v>135388.70000000001</v>
          </cell>
          <cell r="AB68">
            <v>158073.13</v>
          </cell>
          <cell r="AC68">
            <v>222186.19</v>
          </cell>
          <cell r="AD68">
            <v>230756.49</v>
          </cell>
          <cell r="AE68">
            <v>237948.81</v>
          </cell>
        </row>
        <row r="69">
          <cell r="T69">
            <v>245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T70">
            <v>246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T71">
            <v>247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T72">
            <v>248</v>
          </cell>
          <cell r="U72">
            <v>86575</v>
          </cell>
          <cell r="V72">
            <v>138754</v>
          </cell>
          <cell r="W72">
            <v>214724</v>
          </cell>
          <cell r="X72">
            <v>266937</v>
          </cell>
          <cell r="Y72">
            <v>321610</v>
          </cell>
          <cell r="Z72">
            <v>390584.5</v>
          </cell>
          <cell r="AA72">
            <v>445142</v>
          </cell>
          <cell r="AB72">
            <v>494080</v>
          </cell>
          <cell r="AC72">
            <v>577071</v>
          </cell>
          <cell r="AD72">
            <v>632538</v>
          </cell>
          <cell r="AE72">
            <v>711059</v>
          </cell>
        </row>
        <row r="73">
          <cell r="T73">
            <v>249</v>
          </cell>
          <cell r="U73">
            <v>10697.29</v>
          </cell>
          <cell r="V73">
            <v>12323.27</v>
          </cell>
          <cell r="W73">
            <v>13801.01</v>
          </cell>
          <cell r="X73">
            <v>15071.34</v>
          </cell>
          <cell r="Y73">
            <v>16907.580000000002</v>
          </cell>
          <cell r="Z73">
            <v>20178.370000000003</v>
          </cell>
          <cell r="AA73">
            <v>20805.660000000003</v>
          </cell>
          <cell r="AB73">
            <v>28723.350000000002</v>
          </cell>
          <cell r="AC73">
            <v>35137.360000000001</v>
          </cell>
          <cell r="AD73">
            <v>38879.35</v>
          </cell>
          <cell r="AE73">
            <v>40508.74</v>
          </cell>
        </row>
        <row r="74">
          <cell r="T74">
            <v>250</v>
          </cell>
          <cell r="U74">
            <v>0</v>
          </cell>
          <cell r="V74">
            <v>777.1</v>
          </cell>
          <cell r="W74">
            <v>987.1</v>
          </cell>
          <cell r="X74">
            <v>1787.63</v>
          </cell>
          <cell r="Y74">
            <v>1809.63</v>
          </cell>
          <cell r="Z74">
            <v>1870.63</v>
          </cell>
          <cell r="AA74">
            <v>1870.63</v>
          </cell>
          <cell r="AB74">
            <v>1870.63</v>
          </cell>
          <cell r="AC74">
            <v>1870.63</v>
          </cell>
          <cell r="AD74">
            <v>1870.63</v>
          </cell>
          <cell r="AE74">
            <v>1870.63</v>
          </cell>
        </row>
        <row r="75">
          <cell r="T75">
            <v>251</v>
          </cell>
          <cell r="U75">
            <v>0</v>
          </cell>
          <cell r="V75">
            <v>0</v>
          </cell>
          <cell r="W75">
            <v>0</v>
          </cell>
          <cell r="X75">
            <v>22</v>
          </cell>
          <cell r="Y75">
            <v>22</v>
          </cell>
          <cell r="Z75">
            <v>22</v>
          </cell>
          <cell r="AA75">
            <v>22</v>
          </cell>
          <cell r="AB75">
            <v>22</v>
          </cell>
          <cell r="AC75">
            <v>22</v>
          </cell>
          <cell r="AD75">
            <v>22</v>
          </cell>
          <cell r="AE75">
            <v>22</v>
          </cell>
        </row>
        <row r="76">
          <cell r="T76">
            <v>252</v>
          </cell>
          <cell r="U76">
            <v>3721</v>
          </cell>
          <cell r="V76">
            <v>8264</v>
          </cell>
          <cell r="W76">
            <v>8854</v>
          </cell>
          <cell r="X76">
            <v>12632</v>
          </cell>
          <cell r="Y76">
            <v>16250</v>
          </cell>
          <cell r="Z76">
            <v>18614</v>
          </cell>
          <cell r="AA76">
            <v>26783</v>
          </cell>
          <cell r="AB76">
            <v>37666</v>
          </cell>
          <cell r="AC76">
            <v>43468</v>
          </cell>
          <cell r="AD76">
            <v>50064</v>
          </cell>
          <cell r="AE76">
            <v>51187</v>
          </cell>
        </row>
        <row r="77">
          <cell r="T77">
            <v>253</v>
          </cell>
          <cell r="U77">
            <v>108452</v>
          </cell>
          <cell r="V77">
            <v>169505</v>
          </cell>
          <cell r="W77">
            <v>227379</v>
          </cell>
          <cell r="X77">
            <v>281918</v>
          </cell>
          <cell r="Y77">
            <v>335698.4</v>
          </cell>
          <cell r="Z77">
            <v>386686.4</v>
          </cell>
          <cell r="AA77">
            <v>441272.4</v>
          </cell>
          <cell r="AB77">
            <v>493902.4</v>
          </cell>
          <cell r="AC77">
            <v>558174.20000000007</v>
          </cell>
          <cell r="AD77">
            <v>616925.20000000007</v>
          </cell>
          <cell r="AE77">
            <v>683865.70000000007</v>
          </cell>
        </row>
        <row r="78">
          <cell r="T78">
            <v>254</v>
          </cell>
          <cell r="U78">
            <v>5350.4500000000007</v>
          </cell>
          <cell r="V78">
            <v>10838.79</v>
          </cell>
          <cell r="W78">
            <v>18908.29</v>
          </cell>
          <cell r="X78">
            <v>25996.04</v>
          </cell>
          <cell r="Y78">
            <v>29626.49</v>
          </cell>
          <cell r="Z78">
            <v>41006.449999999997</v>
          </cell>
          <cell r="AA78">
            <v>42747.759999999995</v>
          </cell>
          <cell r="AB78">
            <v>45165.869999999995</v>
          </cell>
          <cell r="AC78">
            <v>49404.89</v>
          </cell>
          <cell r="AD78">
            <v>55664.88</v>
          </cell>
          <cell r="AE78">
            <v>59861.88</v>
          </cell>
        </row>
        <row r="79">
          <cell r="T79">
            <v>255</v>
          </cell>
          <cell r="U79">
            <v>0</v>
          </cell>
          <cell r="V79">
            <v>0</v>
          </cell>
          <cell r="W79">
            <v>10.37</v>
          </cell>
          <cell r="X79">
            <v>10.37</v>
          </cell>
          <cell r="Y79">
            <v>10.37</v>
          </cell>
          <cell r="Z79">
            <v>10.37</v>
          </cell>
          <cell r="AA79">
            <v>10.37</v>
          </cell>
          <cell r="AB79">
            <v>10.37</v>
          </cell>
          <cell r="AC79">
            <v>10.37</v>
          </cell>
          <cell r="AD79">
            <v>10.37</v>
          </cell>
          <cell r="AE79">
            <v>10.37</v>
          </cell>
        </row>
        <row r="80">
          <cell r="T80">
            <v>256</v>
          </cell>
          <cell r="U80">
            <v>71845.399999999994</v>
          </cell>
          <cell r="V80">
            <v>141996.01</v>
          </cell>
          <cell r="W80">
            <v>188942.2</v>
          </cell>
          <cell r="X80">
            <v>269617.57</v>
          </cell>
          <cell r="Y80">
            <v>334009.43</v>
          </cell>
          <cell r="Z80">
            <v>407784.45</v>
          </cell>
          <cell r="AA80">
            <v>458295.44</v>
          </cell>
          <cell r="AB80">
            <v>492810.29</v>
          </cell>
          <cell r="AC80">
            <v>608249.49</v>
          </cell>
          <cell r="AD80">
            <v>649682.77</v>
          </cell>
          <cell r="AE80">
            <v>665217.96</v>
          </cell>
        </row>
        <row r="81">
          <cell r="T81">
            <v>257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T82">
            <v>258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T83">
            <v>259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T84">
            <v>260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T85">
            <v>261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27365.5</v>
          </cell>
          <cell r="Z85">
            <v>27365.5</v>
          </cell>
          <cell r="AA85">
            <v>27365.5</v>
          </cell>
          <cell r="AB85">
            <v>27365.5</v>
          </cell>
          <cell r="AC85">
            <v>27365.5</v>
          </cell>
          <cell r="AD85">
            <v>27365.5</v>
          </cell>
          <cell r="AE85">
            <v>27365.5</v>
          </cell>
        </row>
        <row r="86">
          <cell r="T86">
            <v>262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7">
          <cell r="T87">
            <v>263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</row>
        <row r="88">
          <cell r="T88">
            <v>264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T89">
            <v>265</v>
          </cell>
          <cell r="U89">
            <v>35025.14</v>
          </cell>
          <cell r="V89">
            <v>55975.1</v>
          </cell>
          <cell r="W89">
            <v>69551.100000000006</v>
          </cell>
          <cell r="X89">
            <v>83257.600000000006</v>
          </cell>
          <cell r="Y89">
            <v>130651.1</v>
          </cell>
          <cell r="Z89">
            <v>141552.42000000001</v>
          </cell>
          <cell r="AA89">
            <v>153149.92000000001</v>
          </cell>
          <cell r="AB89">
            <v>171147.92</v>
          </cell>
          <cell r="AC89">
            <v>214362.66</v>
          </cell>
          <cell r="AD89">
            <v>223881.66</v>
          </cell>
          <cell r="AE89">
            <v>246129.16</v>
          </cell>
        </row>
        <row r="90">
          <cell r="T90">
            <v>266</v>
          </cell>
          <cell r="U90">
            <v>3954.2</v>
          </cell>
          <cell r="V90">
            <v>5834.2</v>
          </cell>
          <cell r="W90">
            <v>12003.2</v>
          </cell>
          <cell r="X90">
            <v>28038.7</v>
          </cell>
          <cell r="Y90">
            <v>30912.7</v>
          </cell>
          <cell r="Z90">
            <v>33803.699999999997</v>
          </cell>
          <cell r="AA90">
            <v>36123.199999999997</v>
          </cell>
          <cell r="AB90">
            <v>39801.699999999997</v>
          </cell>
          <cell r="AC90">
            <v>44025.7</v>
          </cell>
          <cell r="AD90">
            <v>45715.7</v>
          </cell>
          <cell r="AE90">
            <v>48183.7</v>
          </cell>
        </row>
        <row r="91">
          <cell r="T91">
            <v>267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</row>
        <row r="92">
          <cell r="T92">
            <v>268</v>
          </cell>
          <cell r="U92">
            <v>137660.5</v>
          </cell>
          <cell r="V92">
            <v>146824.5</v>
          </cell>
          <cell r="W92">
            <v>166192.5</v>
          </cell>
          <cell r="X92">
            <v>187193.5</v>
          </cell>
          <cell r="Y92">
            <v>191165.5</v>
          </cell>
          <cell r="Z92">
            <v>268305</v>
          </cell>
          <cell r="AA92">
            <v>307011</v>
          </cell>
          <cell r="AB92">
            <v>323225</v>
          </cell>
          <cell r="AC92">
            <v>339095</v>
          </cell>
          <cell r="AD92">
            <v>339846</v>
          </cell>
          <cell r="AE92">
            <v>339846</v>
          </cell>
        </row>
        <row r="93">
          <cell r="T93">
            <v>269</v>
          </cell>
          <cell r="U93">
            <v>2760</v>
          </cell>
          <cell r="V93">
            <v>3720</v>
          </cell>
          <cell r="W93">
            <v>5217.6000000000004</v>
          </cell>
          <cell r="X93">
            <v>8524.6</v>
          </cell>
          <cell r="Y93">
            <v>16949</v>
          </cell>
          <cell r="Z93">
            <v>25560.1</v>
          </cell>
          <cell r="AA93">
            <v>31737.699999999997</v>
          </cell>
          <cell r="AB93">
            <v>36979.299999999996</v>
          </cell>
          <cell r="AC93">
            <v>40224.1</v>
          </cell>
          <cell r="AD93">
            <v>45590.5</v>
          </cell>
          <cell r="AE93">
            <v>47025.7</v>
          </cell>
        </row>
        <row r="94">
          <cell r="T94">
            <v>270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T95">
            <v>271</v>
          </cell>
          <cell r="U95">
            <v>5700</v>
          </cell>
          <cell r="V95">
            <v>8242</v>
          </cell>
          <cell r="W95">
            <v>11050</v>
          </cell>
          <cell r="X95">
            <v>14170</v>
          </cell>
          <cell r="Y95">
            <v>17290</v>
          </cell>
          <cell r="Z95">
            <v>20410</v>
          </cell>
          <cell r="AA95">
            <v>24475</v>
          </cell>
          <cell r="AB95">
            <v>27907</v>
          </cell>
          <cell r="AC95">
            <v>31963</v>
          </cell>
          <cell r="AD95">
            <v>36019</v>
          </cell>
          <cell r="AE95">
            <v>39139</v>
          </cell>
        </row>
        <row r="96">
          <cell r="T96">
            <v>272</v>
          </cell>
          <cell r="U96">
            <v>40260</v>
          </cell>
          <cell r="V96">
            <v>66624</v>
          </cell>
          <cell r="W96">
            <v>90571.199999999997</v>
          </cell>
          <cell r="X96">
            <v>108608</v>
          </cell>
          <cell r="Y96">
            <v>124964</v>
          </cell>
          <cell r="Z96">
            <v>157395</v>
          </cell>
          <cell r="AA96">
            <v>182828</v>
          </cell>
          <cell r="AB96">
            <v>204575</v>
          </cell>
          <cell r="AC96">
            <v>226800</v>
          </cell>
          <cell r="AD96">
            <v>248140.2</v>
          </cell>
          <cell r="AE96">
            <v>268169</v>
          </cell>
        </row>
        <row r="97">
          <cell r="T97">
            <v>273</v>
          </cell>
          <cell r="U97">
            <v>31980</v>
          </cell>
          <cell r="V97">
            <v>45891.6</v>
          </cell>
          <cell r="W97">
            <v>58889.399999999994</v>
          </cell>
          <cell r="X97">
            <v>73435.799999999988</v>
          </cell>
          <cell r="Y97">
            <v>84922.799999999988</v>
          </cell>
          <cell r="Z97">
            <v>98478.799999999988</v>
          </cell>
          <cell r="AA97">
            <v>112899.79999999999</v>
          </cell>
          <cell r="AB97">
            <v>126008.79999999999</v>
          </cell>
          <cell r="AC97">
            <v>138306.19999999998</v>
          </cell>
          <cell r="AD97">
            <v>153344.4</v>
          </cell>
          <cell r="AE97">
            <v>164511.4</v>
          </cell>
        </row>
        <row r="98">
          <cell r="T98">
            <v>274</v>
          </cell>
          <cell r="U98">
            <v>140168.1</v>
          </cell>
          <cell r="V98">
            <v>220015.6</v>
          </cell>
          <cell r="W98">
            <v>282783.2</v>
          </cell>
          <cell r="X98">
            <v>346464.2</v>
          </cell>
          <cell r="Y98">
            <v>409761.2</v>
          </cell>
          <cell r="Z98">
            <v>479009.2</v>
          </cell>
          <cell r="AA98">
            <v>559970.19999999995</v>
          </cell>
          <cell r="AB98">
            <v>612644.19999999995</v>
          </cell>
          <cell r="AC98">
            <v>839759.95</v>
          </cell>
          <cell r="AD98">
            <v>901433.95</v>
          </cell>
          <cell r="AE98">
            <v>976118.45</v>
          </cell>
        </row>
        <row r="99">
          <cell r="T99">
            <v>300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</row>
        <row r="100">
          <cell r="T100">
            <v>301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</row>
        <row r="101">
          <cell r="T101">
            <v>302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T102">
            <v>303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3">
          <cell r="T103">
            <v>304</v>
          </cell>
          <cell r="U103">
            <v>272</v>
          </cell>
          <cell r="V103">
            <v>544</v>
          </cell>
          <cell r="W103">
            <v>1108.8800000000001</v>
          </cell>
          <cell r="X103">
            <v>2381.96</v>
          </cell>
          <cell r="Y103">
            <v>2664.84</v>
          </cell>
          <cell r="Z103">
            <v>2806.28</v>
          </cell>
          <cell r="AA103">
            <v>3089.7200000000003</v>
          </cell>
          <cell r="AB103">
            <v>3089.7200000000003</v>
          </cell>
          <cell r="AC103">
            <v>3089.7200000000003</v>
          </cell>
          <cell r="AD103">
            <v>3089.7200000000003</v>
          </cell>
          <cell r="AE103">
            <v>3089.7200000000003</v>
          </cell>
        </row>
        <row r="104">
          <cell r="T104">
            <v>305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T105">
            <v>306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</row>
        <row r="106">
          <cell r="T106">
            <v>307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T107">
            <v>308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T108">
            <v>309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T109">
            <v>400</v>
          </cell>
          <cell r="U109">
            <v>4160</v>
          </cell>
          <cell r="V109">
            <v>5490</v>
          </cell>
          <cell r="W109">
            <v>8610</v>
          </cell>
          <cell r="X109">
            <v>10170</v>
          </cell>
          <cell r="Y109">
            <v>12250</v>
          </cell>
          <cell r="Z109">
            <v>14330</v>
          </cell>
          <cell r="AA109">
            <v>17704</v>
          </cell>
          <cell r="AB109">
            <v>20684</v>
          </cell>
          <cell r="AC109">
            <v>23284</v>
          </cell>
          <cell r="AD109">
            <v>25744</v>
          </cell>
          <cell r="AE109">
            <v>27304</v>
          </cell>
        </row>
        <row r="110">
          <cell r="T110">
            <v>401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T111">
            <v>402</v>
          </cell>
          <cell r="U111">
            <v>3780</v>
          </cell>
          <cell r="V111">
            <v>5130</v>
          </cell>
          <cell r="W111">
            <v>5920</v>
          </cell>
          <cell r="X111">
            <v>10490</v>
          </cell>
          <cell r="Y111">
            <v>12860</v>
          </cell>
          <cell r="Z111">
            <v>16038</v>
          </cell>
          <cell r="AA111">
            <v>23241</v>
          </cell>
          <cell r="AB111">
            <v>24896</v>
          </cell>
          <cell r="AC111">
            <v>30158</v>
          </cell>
          <cell r="AD111">
            <v>31530</v>
          </cell>
          <cell r="AE111">
            <v>42702</v>
          </cell>
        </row>
        <row r="112">
          <cell r="T112">
            <v>403</v>
          </cell>
          <cell r="U112">
            <v>51734</v>
          </cell>
          <cell r="V112">
            <v>88460</v>
          </cell>
          <cell r="W112">
            <v>115633</v>
          </cell>
          <cell r="X112">
            <v>152505</v>
          </cell>
          <cell r="Y112">
            <v>182839</v>
          </cell>
          <cell r="Z112">
            <v>201940</v>
          </cell>
          <cell r="AA112">
            <v>228599</v>
          </cell>
          <cell r="AB112">
            <v>265259</v>
          </cell>
          <cell r="AC112">
            <v>305517</v>
          </cell>
          <cell r="AD112">
            <v>341309</v>
          </cell>
          <cell r="AE112">
            <v>360608</v>
          </cell>
        </row>
        <row r="113">
          <cell r="T113">
            <v>404</v>
          </cell>
          <cell r="U113">
            <v>26796</v>
          </cell>
          <cell r="V113">
            <v>42779</v>
          </cell>
          <cell r="W113">
            <v>60226</v>
          </cell>
          <cell r="X113">
            <v>71403</v>
          </cell>
          <cell r="Y113">
            <v>79372</v>
          </cell>
          <cell r="Z113">
            <v>87271</v>
          </cell>
          <cell r="AA113">
            <v>100586</v>
          </cell>
          <cell r="AB113">
            <v>109319</v>
          </cell>
          <cell r="AC113">
            <v>125318</v>
          </cell>
          <cell r="AD113">
            <v>134940</v>
          </cell>
          <cell r="AE113">
            <v>145162</v>
          </cell>
        </row>
        <row r="114">
          <cell r="T114">
            <v>405</v>
          </cell>
          <cell r="U114">
            <v>29782.5</v>
          </cell>
          <cell r="V114">
            <v>45033</v>
          </cell>
          <cell r="W114">
            <v>65442</v>
          </cell>
          <cell r="X114">
            <v>83427</v>
          </cell>
          <cell r="Y114">
            <v>102233</v>
          </cell>
          <cell r="Z114">
            <v>120322</v>
          </cell>
          <cell r="AA114">
            <v>130980</v>
          </cell>
          <cell r="AB114">
            <v>144258</v>
          </cell>
          <cell r="AC114">
            <v>158396</v>
          </cell>
          <cell r="AD114">
            <v>172663</v>
          </cell>
          <cell r="AE114">
            <v>186156</v>
          </cell>
        </row>
        <row r="115">
          <cell r="T115">
            <v>406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6">
          <cell r="T116">
            <v>407</v>
          </cell>
          <cell r="U116">
            <v>2580060</v>
          </cell>
          <cell r="V116">
            <v>3732025</v>
          </cell>
          <cell r="W116">
            <v>5983325</v>
          </cell>
          <cell r="X116">
            <v>6942876</v>
          </cell>
          <cell r="Y116">
            <v>8209783</v>
          </cell>
          <cell r="Z116">
            <v>11304603</v>
          </cell>
          <cell r="AA116">
            <v>13516394</v>
          </cell>
          <cell r="AB116">
            <v>14408100</v>
          </cell>
          <cell r="AC116">
            <v>15583375</v>
          </cell>
          <cell r="AD116">
            <v>16993870</v>
          </cell>
          <cell r="AE116">
            <v>19166414</v>
          </cell>
        </row>
        <row r="117">
          <cell r="T117">
            <v>408</v>
          </cell>
          <cell r="U117">
            <v>219560</v>
          </cell>
          <cell r="V117">
            <v>283450</v>
          </cell>
          <cell r="W117">
            <v>480820</v>
          </cell>
          <cell r="X117">
            <v>531540</v>
          </cell>
          <cell r="Y117">
            <v>593820</v>
          </cell>
          <cell r="Z117">
            <v>802080</v>
          </cell>
          <cell r="AA117">
            <v>969660</v>
          </cell>
          <cell r="AB117">
            <v>1026630</v>
          </cell>
          <cell r="AC117">
            <v>1123840</v>
          </cell>
          <cell r="AD117">
            <v>1214790</v>
          </cell>
          <cell r="AE117">
            <v>1373310</v>
          </cell>
        </row>
        <row r="118">
          <cell r="T118">
            <v>409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9">
          <cell r="T119">
            <v>410</v>
          </cell>
          <cell r="U119">
            <v>0</v>
          </cell>
          <cell r="V119">
            <v>0</v>
          </cell>
          <cell r="W119">
            <v>3990</v>
          </cell>
          <cell r="X119">
            <v>14610</v>
          </cell>
          <cell r="Y119">
            <v>25503</v>
          </cell>
          <cell r="Z119">
            <v>52872</v>
          </cell>
          <cell r="AA119">
            <v>74244</v>
          </cell>
          <cell r="AB119">
            <v>86574</v>
          </cell>
          <cell r="AC119">
            <v>105006</v>
          </cell>
          <cell r="AD119">
            <v>121335</v>
          </cell>
          <cell r="AE119">
            <v>146478</v>
          </cell>
        </row>
        <row r="120">
          <cell r="T120">
            <v>411</v>
          </cell>
          <cell r="U120">
            <v>144381</v>
          </cell>
          <cell r="V120">
            <v>214997.8</v>
          </cell>
          <cell r="W120">
            <v>282303.59999999998</v>
          </cell>
          <cell r="X120">
            <v>338939.39999999997</v>
          </cell>
          <cell r="Y120">
            <v>392284.41</v>
          </cell>
          <cell r="Z120">
            <v>484936.11</v>
          </cell>
          <cell r="AA120">
            <v>570867.61</v>
          </cell>
          <cell r="AB120">
            <v>647904.51</v>
          </cell>
          <cell r="AC120">
            <v>715089.36</v>
          </cell>
          <cell r="AD120">
            <v>774455.86</v>
          </cell>
          <cell r="AE120">
            <v>828669.86</v>
          </cell>
        </row>
        <row r="121">
          <cell r="T121">
            <v>412</v>
          </cell>
          <cell r="U121">
            <v>65213.5</v>
          </cell>
          <cell r="V121">
            <v>100416.25</v>
          </cell>
          <cell r="W121">
            <v>128770.85</v>
          </cell>
          <cell r="X121">
            <v>204544.33000000002</v>
          </cell>
          <cell r="Y121">
            <v>244395.13</v>
          </cell>
          <cell r="Z121">
            <v>284831.93</v>
          </cell>
          <cell r="AA121">
            <v>322352.13</v>
          </cell>
          <cell r="AB121">
            <v>359958.73</v>
          </cell>
          <cell r="AC121">
            <v>399454.97</v>
          </cell>
          <cell r="AD121">
            <v>432863.50999999995</v>
          </cell>
          <cell r="AE121">
            <v>465569.64999999997</v>
          </cell>
        </row>
        <row r="122">
          <cell r="T122">
            <v>413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3">
          <cell r="T123">
            <v>414</v>
          </cell>
          <cell r="U123">
            <v>23670</v>
          </cell>
          <cell r="V123">
            <v>37888.06</v>
          </cell>
          <cell r="W123">
            <v>63226.86</v>
          </cell>
          <cell r="X123">
            <v>76044.009999999995</v>
          </cell>
          <cell r="Y123">
            <v>104252.67</v>
          </cell>
          <cell r="Z123">
            <v>130294.26999999999</v>
          </cell>
          <cell r="AA123">
            <v>173177.96</v>
          </cell>
          <cell r="AB123">
            <v>221627.8</v>
          </cell>
          <cell r="AC123">
            <v>339009.82999999996</v>
          </cell>
          <cell r="AD123">
            <v>391849.30999999994</v>
          </cell>
          <cell r="AE123">
            <v>425905.45999999996</v>
          </cell>
        </row>
        <row r="124">
          <cell r="T124">
            <v>415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</row>
        <row r="125">
          <cell r="T125">
            <v>418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T126">
            <v>419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7">
          <cell r="T127">
            <v>420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T128">
            <v>421</v>
          </cell>
          <cell r="U128">
            <v>8034</v>
          </cell>
          <cell r="V128">
            <v>12893.04</v>
          </cell>
          <cell r="W128">
            <v>34346.36</v>
          </cell>
          <cell r="X128">
            <v>42963.64</v>
          </cell>
          <cell r="Y128">
            <v>49493.08</v>
          </cell>
          <cell r="Z128">
            <v>55202.36</v>
          </cell>
          <cell r="AA128">
            <v>62690.68</v>
          </cell>
          <cell r="AB128">
            <v>65517.72</v>
          </cell>
          <cell r="AC128">
            <v>66961.56</v>
          </cell>
          <cell r="AD128">
            <v>68057.72</v>
          </cell>
          <cell r="AE128">
            <v>68677.56</v>
          </cell>
        </row>
        <row r="129">
          <cell r="T129">
            <v>422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T130">
            <v>426</v>
          </cell>
          <cell r="U130">
            <v>81800</v>
          </cell>
          <cell r="V130">
            <v>124800</v>
          </cell>
          <cell r="W130">
            <v>190256</v>
          </cell>
          <cell r="X130">
            <v>216256</v>
          </cell>
          <cell r="Y130">
            <v>251616</v>
          </cell>
          <cell r="Z130">
            <v>290096</v>
          </cell>
          <cell r="AA130">
            <v>379072</v>
          </cell>
          <cell r="AB130">
            <v>411936</v>
          </cell>
          <cell r="AC130">
            <v>475652</v>
          </cell>
          <cell r="AD130">
            <v>519124</v>
          </cell>
          <cell r="AE130">
            <v>558852</v>
          </cell>
        </row>
        <row r="131">
          <cell r="T131">
            <v>427</v>
          </cell>
          <cell r="U131">
            <v>640</v>
          </cell>
          <cell r="V131">
            <v>640</v>
          </cell>
          <cell r="W131">
            <v>640</v>
          </cell>
          <cell r="X131">
            <v>1638.4</v>
          </cell>
          <cell r="Y131">
            <v>1818.4</v>
          </cell>
          <cell r="Z131">
            <v>1818.4</v>
          </cell>
          <cell r="AA131">
            <v>1818.4</v>
          </cell>
          <cell r="AB131">
            <v>1818.4</v>
          </cell>
          <cell r="AC131">
            <v>1818.4</v>
          </cell>
          <cell r="AD131">
            <v>1818.4</v>
          </cell>
          <cell r="AE131">
            <v>1818.4</v>
          </cell>
        </row>
        <row r="132">
          <cell r="T132">
            <v>428</v>
          </cell>
          <cell r="U132">
            <v>467545.14999999997</v>
          </cell>
          <cell r="V132">
            <v>684845.79999999993</v>
          </cell>
          <cell r="W132">
            <v>959125.12999999989</v>
          </cell>
          <cell r="X132">
            <v>1179785.5099999998</v>
          </cell>
          <cell r="Y132">
            <v>1442783.9899999998</v>
          </cell>
          <cell r="Z132">
            <v>1729266.9899999998</v>
          </cell>
          <cell r="AA132">
            <v>2091764.6099999999</v>
          </cell>
          <cell r="AB132">
            <v>2274935.67</v>
          </cell>
          <cell r="AC132">
            <v>2824606.77</v>
          </cell>
          <cell r="AD132">
            <v>3036297.0300000003</v>
          </cell>
          <cell r="AE132">
            <v>3220196.0200000005</v>
          </cell>
        </row>
        <row r="133">
          <cell r="T133">
            <v>429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T134">
            <v>430</v>
          </cell>
          <cell r="U134">
            <v>10415</v>
          </cell>
          <cell r="V134">
            <v>11240</v>
          </cell>
          <cell r="W134">
            <v>13320</v>
          </cell>
          <cell r="X134">
            <v>14880</v>
          </cell>
          <cell r="Y134">
            <v>16960</v>
          </cell>
          <cell r="Z134">
            <v>19040</v>
          </cell>
          <cell r="AA134">
            <v>21120</v>
          </cell>
          <cell r="AB134">
            <v>23200</v>
          </cell>
          <cell r="AC134">
            <v>23720</v>
          </cell>
          <cell r="AD134">
            <v>27375.599999999999</v>
          </cell>
          <cell r="AE134">
            <v>29455.599999999999</v>
          </cell>
        </row>
        <row r="135">
          <cell r="T135">
            <v>431</v>
          </cell>
          <cell r="U135">
            <v>12993.5</v>
          </cell>
          <cell r="V135">
            <v>16503.5</v>
          </cell>
          <cell r="W135">
            <v>18766.7</v>
          </cell>
          <cell r="X135">
            <v>24425.9</v>
          </cell>
          <cell r="Y135">
            <v>27963.9</v>
          </cell>
          <cell r="Z135">
            <v>32134.100000000002</v>
          </cell>
          <cell r="AA135">
            <v>35925.300000000003</v>
          </cell>
          <cell r="AB135">
            <v>41530.700000000004</v>
          </cell>
          <cell r="AC135">
            <v>44755.9</v>
          </cell>
          <cell r="AD135">
            <v>49523.3</v>
          </cell>
          <cell r="AE135">
            <v>51362.5</v>
          </cell>
        </row>
        <row r="136">
          <cell r="T136">
            <v>432</v>
          </cell>
          <cell r="U136">
            <v>1650</v>
          </cell>
          <cell r="V136">
            <v>7200</v>
          </cell>
          <cell r="W136">
            <v>7720</v>
          </cell>
          <cell r="X136">
            <v>9762.5</v>
          </cell>
          <cell r="Y136">
            <v>11552.5</v>
          </cell>
          <cell r="Z136">
            <v>12302.5</v>
          </cell>
          <cell r="AA136">
            <v>14092.5</v>
          </cell>
          <cell r="AB136">
            <v>14842.5</v>
          </cell>
          <cell r="AC136">
            <v>16712.5</v>
          </cell>
          <cell r="AD136">
            <v>17982.5</v>
          </cell>
          <cell r="AE136">
            <v>18502.5</v>
          </cell>
        </row>
        <row r="137">
          <cell r="T137">
            <v>433</v>
          </cell>
          <cell r="U137">
            <v>3555.5</v>
          </cell>
          <cell r="V137">
            <v>4958.9400000000005</v>
          </cell>
          <cell r="W137">
            <v>7501.9400000000005</v>
          </cell>
          <cell r="X137">
            <v>11073.84</v>
          </cell>
          <cell r="Y137">
            <v>16514.84</v>
          </cell>
          <cell r="Z137">
            <v>23260.04</v>
          </cell>
          <cell r="AA137">
            <v>28918.04</v>
          </cell>
          <cell r="AB137">
            <v>32019.64</v>
          </cell>
          <cell r="AC137">
            <v>34531.339999999997</v>
          </cell>
          <cell r="AD137">
            <v>35447.74</v>
          </cell>
          <cell r="AE137">
            <v>36012.74</v>
          </cell>
        </row>
        <row r="138">
          <cell r="T138">
            <v>434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39">
          <cell r="T139">
            <v>435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T140">
            <v>436</v>
          </cell>
          <cell r="U140">
            <v>7000</v>
          </cell>
          <cell r="V140">
            <v>10500</v>
          </cell>
          <cell r="W140">
            <v>14000</v>
          </cell>
          <cell r="X140">
            <v>17500</v>
          </cell>
          <cell r="Y140">
            <v>21000</v>
          </cell>
          <cell r="Z140">
            <v>24500</v>
          </cell>
          <cell r="AA140">
            <v>28000</v>
          </cell>
          <cell r="AB140">
            <v>31500</v>
          </cell>
          <cell r="AC140">
            <v>35000</v>
          </cell>
          <cell r="AD140">
            <v>38500</v>
          </cell>
          <cell r="AE140">
            <v>42000</v>
          </cell>
        </row>
        <row r="141">
          <cell r="T141">
            <v>437</v>
          </cell>
          <cell r="U141">
            <v>11000</v>
          </cell>
          <cell r="V141">
            <v>16500</v>
          </cell>
          <cell r="W141">
            <v>22000</v>
          </cell>
          <cell r="X141">
            <v>27500</v>
          </cell>
          <cell r="Y141">
            <v>33000</v>
          </cell>
          <cell r="Z141">
            <v>38500</v>
          </cell>
          <cell r="AA141">
            <v>44000</v>
          </cell>
          <cell r="AB141">
            <v>49500</v>
          </cell>
          <cell r="AC141">
            <v>55000</v>
          </cell>
          <cell r="AD141">
            <v>60500</v>
          </cell>
          <cell r="AE141">
            <v>66000</v>
          </cell>
        </row>
        <row r="142">
          <cell r="T142">
            <v>438</v>
          </cell>
          <cell r="U142">
            <v>96932</v>
          </cell>
          <cell r="V142">
            <v>145011</v>
          </cell>
          <cell r="W142">
            <v>196274</v>
          </cell>
          <cell r="X142">
            <v>239391</v>
          </cell>
          <cell r="Y142">
            <v>295544</v>
          </cell>
          <cell r="Z142">
            <v>371283</v>
          </cell>
          <cell r="AA142">
            <v>440067</v>
          </cell>
          <cell r="AB142">
            <v>496967</v>
          </cell>
          <cell r="AC142">
            <v>577770</v>
          </cell>
          <cell r="AD142">
            <v>638041</v>
          </cell>
          <cell r="AE142">
            <v>713746</v>
          </cell>
        </row>
        <row r="143">
          <cell r="T143">
            <v>439</v>
          </cell>
          <cell r="U143">
            <v>35931</v>
          </cell>
          <cell r="V143">
            <v>53553</v>
          </cell>
          <cell r="W143">
            <v>80178</v>
          </cell>
          <cell r="X143">
            <v>101256</v>
          </cell>
          <cell r="Y143">
            <v>119973</v>
          </cell>
          <cell r="Z143">
            <v>143691</v>
          </cell>
          <cell r="AA143">
            <v>170680</v>
          </cell>
          <cell r="AB143">
            <v>189688</v>
          </cell>
          <cell r="AC143">
            <v>224554</v>
          </cell>
          <cell r="AD143">
            <v>247360</v>
          </cell>
          <cell r="AE143">
            <v>279499</v>
          </cell>
        </row>
        <row r="144">
          <cell r="T144">
            <v>440</v>
          </cell>
          <cell r="U144">
            <v>11000</v>
          </cell>
          <cell r="V144">
            <v>16500</v>
          </cell>
          <cell r="W144">
            <v>22000</v>
          </cell>
          <cell r="X144">
            <v>27500</v>
          </cell>
          <cell r="Y144">
            <v>33000</v>
          </cell>
          <cell r="Z144">
            <v>38500</v>
          </cell>
          <cell r="AA144">
            <v>44000</v>
          </cell>
          <cell r="AB144">
            <v>49500</v>
          </cell>
          <cell r="AC144">
            <v>55000</v>
          </cell>
          <cell r="AD144">
            <v>60500</v>
          </cell>
          <cell r="AE144">
            <v>66000</v>
          </cell>
        </row>
        <row r="145">
          <cell r="T145">
            <v>441</v>
          </cell>
          <cell r="U145">
            <v>1800</v>
          </cell>
          <cell r="V145">
            <v>3100</v>
          </cell>
          <cell r="W145">
            <v>4400</v>
          </cell>
          <cell r="X145">
            <v>5700</v>
          </cell>
          <cell r="Y145">
            <v>7000</v>
          </cell>
          <cell r="Z145">
            <v>8300</v>
          </cell>
          <cell r="AA145">
            <v>9600</v>
          </cell>
          <cell r="AB145">
            <v>9600</v>
          </cell>
          <cell r="AC145">
            <v>12200</v>
          </cell>
          <cell r="AD145">
            <v>12200</v>
          </cell>
          <cell r="AE145">
            <v>12200</v>
          </cell>
        </row>
        <row r="146">
          <cell r="T146">
            <v>442</v>
          </cell>
          <cell r="U146">
            <v>1704</v>
          </cell>
          <cell r="V146">
            <v>2704</v>
          </cell>
          <cell r="W146">
            <v>3704</v>
          </cell>
          <cell r="X146">
            <v>4704</v>
          </cell>
          <cell r="Y146">
            <v>5704</v>
          </cell>
          <cell r="Z146">
            <v>6704</v>
          </cell>
          <cell r="AA146">
            <v>7704</v>
          </cell>
          <cell r="AB146">
            <v>8704</v>
          </cell>
          <cell r="AC146">
            <v>9704</v>
          </cell>
          <cell r="AD146">
            <v>9704</v>
          </cell>
          <cell r="AE146">
            <v>9704</v>
          </cell>
        </row>
        <row r="147">
          <cell r="T147">
            <v>443</v>
          </cell>
          <cell r="U147">
            <v>58647</v>
          </cell>
          <cell r="V147">
            <v>88848</v>
          </cell>
          <cell r="W147">
            <v>121161</v>
          </cell>
          <cell r="X147">
            <v>151635</v>
          </cell>
          <cell r="Y147">
            <v>181254</v>
          </cell>
          <cell r="Z147">
            <v>216939</v>
          </cell>
          <cell r="AA147">
            <v>251237</v>
          </cell>
          <cell r="AB147">
            <v>282827</v>
          </cell>
          <cell r="AC147">
            <v>323460</v>
          </cell>
          <cell r="AD147">
            <v>359713</v>
          </cell>
          <cell r="AE147">
            <v>388958</v>
          </cell>
        </row>
        <row r="148">
          <cell r="T148">
            <v>444</v>
          </cell>
          <cell r="U148">
            <v>11000</v>
          </cell>
          <cell r="V148">
            <v>16500</v>
          </cell>
          <cell r="W148">
            <v>22000</v>
          </cell>
          <cell r="X148">
            <v>27500</v>
          </cell>
          <cell r="Y148">
            <v>33000</v>
          </cell>
          <cell r="Z148">
            <v>38500</v>
          </cell>
          <cell r="AA148">
            <v>44000</v>
          </cell>
          <cell r="AB148">
            <v>49500</v>
          </cell>
          <cell r="AC148">
            <v>55000</v>
          </cell>
          <cell r="AD148">
            <v>60500</v>
          </cell>
          <cell r="AE148">
            <v>66000</v>
          </cell>
        </row>
        <row r="149">
          <cell r="T149">
            <v>445</v>
          </cell>
          <cell r="U149">
            <v>60195</v>
          </cell>
          <cell r="V149">
            <v>82770</v>
          </cell>
          <cell r="W149">
            <v>121080</v>
          </cell>
          <cell r="X149">
            <v>136005</v>
          </cell>
          <cell r="Y149">
            <v>158901</v>
          </cell>
          <cell r="Z149">
            <v>203595</v>
          </cell>
          <cell r="AA149">
            <v>234143</v>
          </cell>
          <cell r="AB149">
            <v>253398</v>
          </cell>
          <cell r="AC149">
            <v>276207</v>
          </cell>
          <cell r="AD149">
            <v>298845</v>
          </cell>
          <cell r="AE149">
            <v>343922</v>
          </cell>
        </row>
        <row r="150">
          <cell r="T150">
            <v>446</v>
          </cell>
          <cell r="U150">
            <v>3600</v>
          </cell>
          <cell r="V150">
            <v>5400</v>
          </cell>
          <cell r="W150">
            <v>5400</v>
          </cell>
          <cell r="X150">
            <v>5400</v>
          </cell>
          <cell r="Y150">
            <v>5400</v>
          </cell>
          <cell r="Z150">
            <v>5400</v>
          </cell>
          <cell r="AA150">
            <v>5400</v>
          </cell>
          <cell r="AB150">
            <v>5400</v>
          </cell>
          <cell r="AC150">
            <v>5400</v>
          </cell>
          <cell r="AD150">
            <v>5400</v>
          </cell>
          <cell r="AE150">
            <v>5400</v>
          </cell>
        </row>
        <row r="151">
          <cell r="T151">
            <v>447</v>
          </cell>
          <cell r="U151">
            <v>6492</v>
          </cell>
          <cell r="V151">
            <v>11532</v>
          </cell>
          <cell r="W151">
            <v>24516</v>
          </cell>
          <cell r="X151">
            <v>29544</v>
          </cell>
          <cell r="Y151">
            <v>33870</v>
          </cell>
          <cell r="Z151">
            <v>43632</v>
          </cell>
          <cell r="AA151">
            <v>50442</v>
          </cell>
          <cell r="AB151">
            <v>54588</v>
          </cell>
          <cell r="AC151">
            <v>64116</v>
          </cell>
          <cell r="AD151">
            <v>70380</v>
          </cell>
          <cell r="AE151">
            <v>76134</v>
          </cell>
        </row>
        <row r="152">
          <cell r="T152">
            <v>448</v>
          </cell>
          <cell r="U152">
            <v>19849.099999999999</v>
          </cell>
          <cell r="V152">
            <v>19849.099999999999</v>
          </cell>
          <cell r="W152">
            <v>19849.099999999999</v>
          </cell>
          <cell r="X152">
            <v>19849.099999999999</v>
          </cell>
          <cell r="Y152">
            <v>19849.099999999999</v>
          </cell>
          <cell r="Z152">
            <v>19849.099999999999</v>
          </cell>
          <cell r="AA152">
            <v>19849.099999999999</v>
          </cell>
          <cell r="AB152">
            <v>19849.099999999999</v>
          </cell>
          <cell r="AC152">
            <v>19849.099999999999</v>
          </cell>
          <cell r="AD152">
            <v>19849.099999999999</v>
          </cell>
          <cell r="AE152">
            <v>19849.099999999999</v>
          </cell>
        </row>
        <row r="153">
          <cell r="T153">
            <v>449</v>
          </cell>
          <cell r="U153">
            <v>2300</v>
          </cell>
          <cell r="V153">
            <v>3450</v>
          </cell>
          <cell r="W153">
            <v>4600</v>
          </cell>
          <cell r="X153">
            <v>5750</v>
          </cell>
          <cell r="Y153">
            <v>6900</v>
          </cell>
          <cell r="Z153">
            <v>6900</v>
          </cell>
          <cell r="AA153">
            <v>9200</v>
          </cell>
          <cell r="AB153">
            <v>9200</v>
          </cell>
          <cell r="AC153">
            <v>11500</v>
          </cell>
          <cell r="AD153">
            <v>12650</v>
          </cell>
          <cell r="AE153">
            <v>13800</v>
          </cell>
        </row>
        <row r="154">
          <cell r="T154">
            <v>450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5">
          <cell r="T155">
            <v>451</v>
          </cell>
          <cell r="U155">
            <v>0</v>
          </cell>
          <cell r="V155">
            <v>0</v>
          </cell>
          <cell r="W155">
            <v>3300</v>
          </cell>
          <cell r="X155">
            <v>6732</v>
          </cell>
          <cell r="Y155">
            <v>12320</v>
          </cell>
          <cell r="Z155">
            <v>13464</v>
          </cell>
          <cell r="AA155">
            <v>16852</v>
          </cell>
          <cell r="AB155">
            <v>20284</v>
          </cell>
          <cell r="AC155">
            <v>20284</v>
          </cell>
          <cell r="AD155">
            <v>20284</v>
          </cell>
          <cell r="AE155">
            <v>26004</v>
          </cell>
        </row>
        <row r="156">
          <cell r="T156">
            <v>452</v>
          </cell>
          <cell r="U156">
            <v>2884</v>
          </cell>
          <cell r="V156">
            <v>2884</v>
          </cell>
          <cell r="W156">
            <v>2884</v>
          </cell>
          <cell r="X156">
            <v>2884</v>
          </cell>
          <cell r="Y156">
            <v>2884</v>
          </cell>
          <cell r="Z156">
            <v>2884</v>
          </cell>
          <cell r="AA156">
            <v>2884</v>
          </cell>
          <cell r="AB156">
            <v>2884</v>
          </cell>
          <cell r="AC156">
            <v>2884</v>
          </cell>
          <cell r="AD156">
            <v>2884</v>
          </cell>
          <cell r="AE156">
            <v>2884</v>
          </cell>
        </row>
        <row r="157">
          <cell r="T157">
            <v>453</v>
          </cell>
          <cell r="U157">
            <v>1300</v>
          </cell>
          <cell r="V157">
            <v>1950</v>
          </cell>
          <cell r="W157">
            <v>2739</v>
          </cell>
          <cell r="X157">
            <v>4293.5</v>
          </cell>
          <cell r="Y157">
            <v>4969.5</v>
          </cell>
          <cell r="Z157">
            <v>4969.5</v>
          </cell>
          <cell r="AA157">
            <v>4969.5</v>
          </cell>
          <cell r="AB157">
            <v>6997.5</v>
          </cell>
          <cell r="AC157">
            <v>7828.5</v>
          </cell>
          <cell r="AD157">
            <v>7828.5</v>
          </cell>
          <cell r="AE157">
            <v>9293</v>
          </cell>
        </row>
        <row r="158">
          <cell r="T158">
            <v>455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20000</v>
          </cell>
        </row>
        <row r="159">
          <cell r="T159">
            <v>501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T160">
            <v>502</v>
          </cell>
          <cell r="U160">
            <v>53716.49</v>
          </cell>
          <cell r="V160">
            <v>80175.72</v>
          </cell>
          <cell r="W160">
            <v>107782.8</v>
          </cell>
          <cell r="X160">
            <v>189986.08000000002</v>
          </cell>
          <cell r="Y160">
            <v>206913.66000000003</v>
          </cell>
          <cell r="Z160">
            <v>240472.76000000004</v>
          </cell>
          <cell r="AA160">
            <v>292285.16000000003</v>
          </cell>
          <cell r="AB160">
            <v>318305.73000000004</v>
          </cell>
          <cell r="AC160">
            <v>349638.00000000006</v>
          </cell>
          <cell r="AD160">
            <v>369204.32000000007</v>
          </cell>
          <cell r="AE160">
            <v>392692.81000000006</v>
          </cell>
        </row>
        <row r="161">
          <cell r="T161">
            <v>503</v>
          </cell>
          <cell r="U161">
            <v>6188</v>
          </cell>
          <cell r="V161">
            <v>12138</v>
          </cell>
          <cell r="W161">
            <v>13328</v>
          </cell>
          <cell r="X161">
            <v>19992</v>
          </cell>
          <cell r="Y161">
            <v>24038</v>
          </cell>
          <cell r="Z161">
            <v>28702.799999999999</v>
          </cell>
          <cell r="AA161">
            <v>33938.800000000003</v>
          </cell>
          <cell r="AB161">
            <v>36318.800000000003</v>
          </cell>
          <cell r="AC161">
            <v>39174.800000000003</v>
          </cell>
          <cell r="AD161">
            <v>42706.8</v>
          </cell>
          <cell r="AE161">
            <v>54606.8</v>
          </cell>
        </row>
        <row r="162">
          <cell r="T162">
            <v>504</v>
          </cell>
          <cell r="U162">
            <v>43604.79</v>
          </cell>
          <cell r="V162">
            <v>48902.64</v>
          </cell>
          <cell r="W162">
            <v>55203.89</v>
          </cell>
          <cell r="X162">
            <v>57617.65</v>
          </cell>
          <cell r="Y162">
            <v>92552.700000000012</v>
          </cell>
          <cell r="Z162">
            <v>124111.32</v>
          </cell>
          <cell r="AA162">
            <v>138534.12</v>
          </cell>
          <cell r="AB162">
            <v>153676.12</v>
          </cell>
          <cell r="AC162">
            <v>164680.24</v>
          </cell>
          <cell r="AD162">
            <v>183874.24</v>
          </cell>
          <cell r="AE162">
            <v>198282.88999999998</v>
          </cell>
        </row>
        <row r="163">
          <cell r="T163">
            <v>505</v>
          </cell>
          <cell r="U163">
            <v>54811.4</v>
          </cell>
          <cell r="V163">
            <v>85921</v>
          </cell>
          <cell r="W163">
            <v>105084.9</v>
          </cell>
          <cell r="X163">
            <v>125302.7</v>
          </cell>
          <cell r="Y163">
            <v>135398.9</v>
          </cell>
          <cell r="Z163">
            <v>138588.9</v>
          </cell>
          <cell r="AA163">
            <v>161886.39999999999</v>
          </cell>
          <cell r="AB163">
            <v>172130.62</v>
          </cell>
          <cell r="AC163">
            <v>177356.62</v>
          </cell>
          <cell r="AD163">
            <v>184054.62</v>
          </cell>
          <cell r="AE163">
            <v>190649.62</v>
          </cell>
        </row>
        <row r="164">
          <cell r="T164">
            <v>506</v>
          </cell>
          <cell r="U164">
            <v>73177.36</v>
          </cell>
          <cell r="V164">
            <v>114002.64</v>
          </cell>
          <cell r="W164">
            <v>139039.26999999999</v>
          </cell>
          <cell r="X164">
            <v>166717.19</v>
          </cell>
          <cell r="Y164">
            <v>196788.8</v>
          </cell>
          <cell r="Z164">
            <v>225586.8</v>
          </cell>
          <cell r="AA164">
            <v>242506.8</v>
          </cell>
          <cell r="AB164">
            <v>244886.8</v>
          </cell>
          <cell r="AC164">
            <v>269321.39999999997</v>
          </cell>
          <cell r="AD164">
            <v>302649.43999999994</v>
          </cell>
          <cell r="AE164">
            <v>325497.43999999994</v>
          </cell>
        </row>
        <row r="165">
          <cell r="T165">
            <v>507</v>
          </cell>
          <cell r="U165">
            <v>103649</v>
          </cell>
          <cell r="V165">
            <v>169929</v>
          </cell>
          <cell r="W165">
            <v>230984</v>
          </cell>
          <cell r="X165">
            <v>297091</v>
          </cell>
          <cell r="Y165">
            <v>356170.5</v>
          </cell>
          <cell r="Z165">
            <v>407970.5</v>
          </cell>
          <cell r="AA165">
            <v>468625.5</v>
          </cell>
          <cell r="AB165">
            <v>534705.5</v>
          </cell>
          <cell r="AC165">
            <v>681033.5</v>
          </cell>
          <cell r="AD165">
            <v>730455.5</v>
          </cell>
          <cell r="AE165">
            <v>799581.5</v>
          </cell>
        </row>
        <row r="166">
          <cell r="T166">
            <v>508</v>
          </cell>
          <cell r="U166">
            <v>300489.75</v>
          </cell>
          <cell r="V166">
            <v>484202.75</v>
          </cell>
          <cell r="W166">
            <v>639937.75</v>
          </cell>
          <cell r="X166">
            <v>814637.25</v>
          </cell>
          <cell r="Y166">
            <v>976292.25</v>
          </cell>
          <cell r="Z166">
            <v>1120523.25</v>
          </cell>
          <cell r="AA166">
            <v>1310691.75</v>
          </cell>
          <cell r="AB166">
            <v>1482189.75</v>
          </cell>
          <cell r="AC166">
            <v>1748535</v>
          </cell>
          <cell r="AD166">
            <v>1915647</v>
          </cell>
          <cell r="AE166">
            <v>2093994.5</v>
          </cell>
        </row>
        <row r="167">
          <cell r="T167">
            <v>509</v>
          </cell>
          <cell r="U167">
            <v>0</v>
          </cell>
          <cell r="V167">
            <v>25228</v>
          </cell>
          <cell r="W167">
            <v>72590</v>
          </cell>
          <cell r="X167">
            <v>132804</v>
          </cell>
          <cell r="Y167">
            <v>174832</v>
          </cell>
          <cell r="Z167">
            <v>223384</v>
          </cell>
          <cell r="AA167">
            <v>273364</v>
          </cell>
          <cell r="AB167">
            <v>316918</v>
          </cell>
          <cell r="AC167">
            <v>360948</v>
          </cell>
          <cell r="AD167">
            <v>399742.3</v>
          </cell>
          <cell r="AE167">
            <v>435918.3</v>
          </cell>
        </row>
        <row r="168">
          <cell r="T168">
            <v>510</v>
          </cell>
          <cell r="U168">
            <v>25923.760000000002</v>
          </cell>
          <cell r="V168">
            <v>31848.960000000003</v>
          </cell>
          <cell r="W168">
            <v>39107.89</v>
          </cell>
          <cell r="X168">
            <v>51224.42</v>
          </cell>
          <cell r="Y168">
            <v>63270.42</v>
          </cell>
          <cell r="Z168">
            <v>68986.09</v>
          </cell>
          <cell r="AA168">
            <v>69795.11</v>
          </cell>
          <cell r="AB168">
            <v>69795.11</v>
          </cell>
          <cell r="AC168">
            <v>77768.53</v>
          </cell>
          <cell r="AD168">
            <v>87323.85</v>
          </cell>
          <cell r="AE168">
            <v>91917.25</v>
          </cell>
        </row>
        <row r="169">
          <cell r="T169">
            <v>511</v>
          </cell>
          <cell r="U169">
            <v>7348.03</v>
          </cell>
          <cell r="V169">
            <v>24164.219999999998</v>
          </cell>
          <cell r="W169">
            <v>36193.82</v>
          </cell>
          <cell r="X169">
            <v>39116.620000000003</v>
          </cell>
          <cell r="Y169">
            <v>42444.93</v>
          </cell>
          <cell r="Z169">
            <v>59263.229999999996</v>
          </cell>
          <cell r="AA169">
            <v>61667.63</v>
          </cell>
          <cell r="AB169">
            <v>63552.829999999994</v>
          </cell>
          <cell r="AC169">
            <v>73619.829999999987</v>
          </cell>
          <cell r="AD169">
            <v>77389.829999999987</v>
          </cell>
          <cell r="AE169">
            <v>78389.029999999984</v>
          </cell>
        </row>
        <row r="170">
          <cell r="T170">
            <v>512</v>
          </cell>
          <cell r="U170">
            <v>11441.81</v>
          </cell>
          <cell r="V170">
            <v>11441.81</v>
          </cell>
          <cell r="W170">
            <v>14341.81</v>
          </cell>
          <cell r="X170">
            <v>15141.81</v>
          </cell>
          <cell r="Y170">
            <v>15141.81</v>
          </cell>
          <cell r="Z170">
            <v>16691.809999999998</v>
          </cell>
          <cell r="AA170">
            <v>18921.809999999998</v>
          </cell>
          <cell r="AB170">
            <v>20689.809999999998</v>
          </cell>
          <cell r="AC170">
            <v>23139.809999999998</v>
          </cell>
          <cell r="AD170">
            <v>23839.809999999998</v>
          </cell>
          <cell r="AE170">
            <v>28694.809999999998</v>
          </cell>
        </row>
        <row r="171">
          <cell r="T171">
            <v>513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T172">
            <v>516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45000</v>
          </cell>
          <cell r="Z172">
            <v>45000</v>
          </cell>
          <cell r="AA172">
            <v>45000</v>
          </cell>
          <cell r="AB172">
            <v>45000</v>
          </cell>
          <cell r="AC172">
            <v>45000</v>
          </cell>
          <cell r="AD172">
            <v>45000</v>
          </cell>
          <cell r="AE172">
            <v>45000</v>
          </cell>
        </row>
        <row r="173">
          <cell r="T173">
            <v>517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T174">
            <v>518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T175">
            <v>519</v>
          </cell>
          <cell r="U175">
            <v>5000</v>
          </cell>
          <cell r="V175">
            <v>51554.5</v>
          </cell>
          <cell r="W175">
            <v>51554.5</v>
          </cell>
          <cell r="X175">
            <v>91997.5</v>
          </cell>
          <cell r="Y175">
            <v>112219</v>
          </cell>
          <cell r="Z175">
            <v>112219</v>
          </cell>
          <cell r="AA175">
            <v>152662</v>
          </cell>
          <cell r="AB175">
            <v>173298.5</v>
          </cell>
          <cell r="AC175">
            <v>193935</v>
          </cell>
          <cell r="AD175">
            <v>214571.5</v>
          </cell>
          <cell r="AE175">
            <v>235708</v>
          </cell>
        </row>
        <row r="176">
          <cell r="T176">
            <v>520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T177">
            <v>521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T178">
            <v>522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T179">
            <v>523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T180">
            <v>524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T181">
            <v>525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T182">
            <v>526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208</v>
          </cell>
          <cell r="AB182">
            <v>208</v>
          </cell>
          <cell r="AC182">
            <v>208</v>
          </cell>
          <cell r="AD182">
            <v>208</v>
          </cell>
          <cell r="AE182">
            <v>208</v>
          </cell>
        </row>
        <row r="183">
          <cell r="T183">
            <v>528</v>
          </cell>
          <cell r="U183">
            <v>0</v>
          </cell>
          <cell r="V183">
            <v>0</v>
          </cell>
          <cell r="W183">
            <v>0</v>
          </cell>
          <cell r="X183">
            <v>110</v>
          </cell>
          <cell r="Y183">
            <v>110</v>
          </cell>
          <cell r="Z183">
            <v>110</v>
          </cell>
          <cell r="AA183">
            <v>110</v>
          </cell>
          <cell r="AB183">
            <v>110</v>
          </cell>
          <cell r="AC183">
            <v>110</v>
          </cell>
          <cell r="AD183">
            <v>110</v>
          </cell>
          <cell r="AE183">
            <v>110</v>
          </cell>
        </row>
        <row r="184">
          <cell r="T184">
            <v>529</v>
          </cell>
          <cell r="U184">
            <v>460</v>
          </cell>
          <cell r="V184">
            <v>8800</v>
          </cell>
          <cell r="W184">
            <v>13760</v>
          </cell>
          <cell r="X184">
            <v>13760</v>
          </cell>
          <cell r="Y184">
            <v>13760</v>
          </cell>
          <cell r="Z184">
            <v>13760</v>
          </cell>
          <cell r="AA184">
            <v>13760</v>
          </cell>
          <cell r="AB184">
            <v>13786.6</v>
          </cell>
          <cell r="AC184">
            <v>13786.6</v>
          </cell>
          <cell r="AD184">
            <v>13786.6</v>
          </cell>
          <cell r="AE184">
            <v>14080.1</v>
          </cell>
        </row>
        <row r="185">
          <cell r="T185">
            <v>532</v>
          </cell>
          <cell r="U185">
            <v>3326338</v>
          </cell>
          <cell r="V185">
            <v>6653826</v>
          </cell>
          <cell r="W185">
            <v>9980739</v>
          </cell>
          <cell r="X185">
            <v>13307652</v>
          </cell>
          <cell r="Y185">
            <v>16634565</v>
          </cell>
          <cell r="Z185">
            <v>19961478</v>
          </cell>
          <cell r="AA185">
            <v>23288391</v>
          </cell>
          <cell r="AB185">
            <v>26615304</v>
          </cell>
          <cell r="AC185">
            <v>29942217</v>
          </cell>
          <cell r="AD185">
            <v>33269128</v>
          </cell>
          <cell r="AE185">
            <v>33269128</v>
          </cell>
        </row>
        <row r="186">
          <cell r="T186">
            <v>533</v>
          </cell>
          <cell r="U186">
            <v>4050186</v>
          </cell>
          <cell r="V186">
            <v>8101522</v>
          </cell>
          <cell r="W186">
            <v>12152283</v>
          </cell>
          <cell r="X186">
            <v>16203044</v>
          </cell>
          <cell r="Y186">
            <v>20253805</v>
          </cell>
          <cell r="Z186">
            <v>24304566</v>
          </cell>
          <cell r="AA186">
            <v>28355327</v>
          </cell>
          <cell r="AB186">
            <v>32406088</v>
          </cell>
          <cell r="AC186">
            <v>36456849</v>
          </cell>
          <cell r="AD186">
            <v>40507610</v>
          </cell>
          <cell r="AE186">
            <v>48609133</v>
          </cell>
        </row>
        <row r="187">
          <cell r="T187">
            <v>534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T188">
            <v>535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T189">
            <v>536</v>
          </cell>
          <cell r="U189">
            <v>5670</v>
          </cell>
          <cell r="V189">
            <v>8450.4</v>
          </cell>
          <cell r="W189">
            <v>10416</v>
          </cell>
          <cell r="X189">
            <v>16531</v>
          </cell>
          <cell r="Y189">
            <v>21991.4</v>
          </cell>
          <cell r="Z189">
            <v>27014.2</v>
          </cell>
          <cell r="AA189">
            <v>28979.8</v>
          </cell>
          <cell r="AB189">
            <v>32255.8</v>
          </cell>
          <cell r="AC189">
            <v>34876.6</v>
          </cell>
          <cell r="AD189">
            <v>36623.9</v>
          </cell>
          <cell r="AE189">
            <v>37934.300000000003</v>
          </cell>
        </row>
        <row r="190">
          <cell r="T190">
            <v>537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T191">
            <v>538</v>
          </cell>
          <cell r="U191">
            <v>37800</v>
          </cell>
          <cell r="V191">
            <v>60438</v>
          </cell>
          <cell r="W191">
            <v>77910</v>
          </cell>
          <cell r="X191">
            <v>85554</v>
          </cell>
          <cell r="Y191">
            <v>99750</v>
          </cell>
          <cell r="Z191">
            <v>109578</v>
          </cell>
          <cell r="AA191">
            <v>132510</v>
          </cell>
          <cell r="AB191">
            <v>155442</v>
          </cell>
          <cell r="AC191">
            <v>255906</v>
          </cell>
          <cell r="AD191">
            <v>256998</v>
          </cell>
          <cell r="AE191">
            <v>259182</v>
          </cell>
        </row>
        <row r="192">
          <cell r="T192">
            <v>539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19000</v>
          </cell>
        </row>
        <row r="193">
          <cell r="T193">
            <v>540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T194">
            <v>541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T195">
            <v>600</v>
          </cell>
          <cell r="U195">
            <v>12843747.539999999</v>
          </cell>
          <cell r="V195">
            <v>17844726.460000001</v>
          </cell>
          <cell r="W195">
            <v>26832705.460000001</v>
          </cell>
          <cell r="X195">
            <v>35292486.560000002</v>
          </cell>
          <cell r="Y195">
            <v>41151491.550000004</v>
          </cell>
          <cell r="Z195">
            <v>51895126.140000001</v>
          </cell>
          <cell r="AA195">
            <v>58115016.130000003</v>
          </cell>
          <cell r="AB195">
            <v>64683271.760000005</v>
          </cell>
          <cell r="AC195">
            <v>70810194.219999999</v>
          </cell>
          <cell r="AD195">
            <v>78474796.269999996</v>
          </cell>
          <cell r="AE195">
            <v>84708185.86999999</v>
          </cell>
        </row>
        <row r="196">
          <cell r="T196">
            <v>601</v>
          </cell>
          <cell r="U196">
            <v>1240778.4099999999</v>
          </cell>
          <cell r="V196">
            <v>1867110.0099999998</v>
          </cell>
          <cell r="W196">
            <v>2595203.2599999998</v>
          </cell>
          <cell r="X196">
            <v>3431659.54</v>
          </cell>
          <cell r="Y196">
            <v>4031593.7</v>
          </cell>
          <cell r="Z196">
            <v>4681787.92</v>
          </cell>
          <cell r="AA196">
            <v>5324140.05</v>
          </cell>
          <cell r="AB196">
            <v>6002578.5700000003</v>
          </cell>
          <cell r="AC196">
            <v>6638592.4000000004</v>
          </cell>
          <cell r="AD196">
            <v>7261296.5200000005</v>
          </cell>
          <cell r="AE196">
            <v>7913572.7700000005</v>
          </cell>
        </row>
        <row r="197">
          <cell r="T197">
            <v>602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T198">
            <v>603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6500000</v>
          </cell>
          <cell r="AA198">
            <v>11500000</v>
          </cell>
          <cell r="AB198">
            <v>16500000</v>
          </cell>
          <cell r="AC198">
            <v>21500000</v>
          </cell>
          <cell r="AD198">
            <v>21500000</v>
          </cell>
          <cell r="AE198">
            <v>21500000</v>
          </cell>
        </row>
        <row r="199">
          <cell r="T199">
            <v>454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17131</v>
          </cell>
          <cell r="AE199">
            <v>442529</v>
          </cell>
        </row>
        <row r="200">
          <cell r="T200">
            <v>604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T201">
            <v>700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T202">
            <v>701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T203">
            <v>702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T204">
            <v>704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T205">
            <v>800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T206">
            <v>801</v>
          </cell>
          <cell r="U206">
            <v>104065.75</v>
          </cell>
          <cell r="V206">
            <v>228482.8</v>
          </cell>
          <cell r="W206">
            <v>507622.85</v>
          </cell>
          <cell r="X206">
            <v>657324.85</v>
          </cell>
          <cell r="Y206">
            <v>785078.85</v>
          </cell>
          <cell r="Z206">
            <v>944974.35</v>
          </cell>
          <cell r="AA206">
            <v>992206.85</v>
          </cell>
          <cell r="AB206">
            <v>1124221.8500000001</v>
          </cell>
          <cell r="AC206">
            <v>1261913.8500000001</v>
          </cell>
          <cell r="AD206">
            <v>1399579.85</v>
          </cell>
          <cell r="AE206">
            <v>1532997.85</v>
          </cell>
        </row>
        <row r="207">
          <cell r="T207">
            <v>802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T208">
            <v>803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T209">
            <v>804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T210">
            <v>807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T211">
            <v>808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T212">
            <v>809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T213">
            <v>810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T214">
            <v>811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T215">
            <v>812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T216">
            <v>813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T217">
            <v>814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T218">
            <v>815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T219">
            <v>816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T220">
            <v>817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T221">
            <v>818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T222">
            <v>819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T223">
            <v>820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T224">
            <v>821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T225">
            <v>823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T226">
            <v>824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T227">
            <v>825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T228">
            <v>826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T229">
            <v>827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T230">
            <v>828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79900</v>
          </cell>
          <cell r="AE230">
            <v>86000</v>
          </cell>
        </row>
        <row r="231">
          <cell r="T231">
            <v>829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T232">
            <v>830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T233">
            <v>831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T234">
            <v>832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T235">
            <v>833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T236">
            <v>835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T237">
            <v>836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T238">
            <v>837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T239">
            <v>838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T240">
            <v>839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T241">
            <v>840</v>
          </cell>
          <cell r="U241">
            <v>6096.84</v>
          </cell>
          <cell r="V241">
            <v>6096.84</v>
          </cell>
          <cell r="W241">
            <v>6096.84</v>
          </cell>
          <cell r="X241">
            <v>6096.84</v>
          </cell>
          <cell r="Y241">
            <v>6096.84</v>
          </cell>
          <cell r="Z241">
            <v>6096.84</v>
          </cell>
          <cell r="AA241">
            <v>6096.84</v>
          </cell>
          <cell r="AB241">
            <v>9376.84</v>
          </cell>
          <cell r="AC241">
            <v>9376.84</v>
          </cell>
          <cell r="AD241">
            <v>9376.84</v>
          </cell>
          <cell r="AE241">
            <v>9376.84</v>
          </cell>
        </row>
        <row r="242">
          <cell r="T242">
            <v>841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T243">
            <v>842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T244">
            <v>843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T245">
            <v>844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T246">
            <v>845</v>
          </cell>
          <cell r="U246">
            <v>0</v>
          </cell>
          <cell r="V246">
            <v>0</v>
          </cell>
          <cell r="W246">
            <v>0</v>
          </cell>
          <cell r="X246">
            <v>20000</v>
          </cell>
          <cell r="Y246">
            <v>20000</v>
          </cell>
          <cell r="Z246">
            <v>20000</v>
          </cell>
          <cell r="AA246">
            <v>20000</v>
          </cell>
          <cell r="AB246">
            <v>20000</v>
          </cell>
          <cell r="AC246">
            <v>20000</v>
          </cell>
          <cell r="AD246">
            <v>20000</v>
          </cell>
          <cell r="AE246">
            <v>20000</v>
          </cell>
        </row>
        <row r="247">
          <cell r="T247">
            <v>846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T248">
            <v>847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T249">
            <v>848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T250">
            <v>849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T251">
            <v>850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T252">
            <v>851</v>
          </cell>
          <cell r="U252">
            <v>449</v>
          </cell>
          <cell r="V252">
            <v>449</v>
          </cell>
          <cell r="W252">
            <v>449</v>
          </cell>
          <cell r="X252">
            <v>814</v>
          </cell>
          <cell r="Y252">
            <v>814</v>
          </cell>
          <cell r="Z252">
            <v>814</v>
          </cell>
          <cell r="AA252">
            <v>1205</v>
          </cell>
          <cell r="AB252">
            <v>1205</v>
          </cell>
          <cell r="AC252">
            <v>1205</v>
          </cell>
          <cell r="AD252">
            <v>1205</v>
          </cell>
          <cell r="AE252">
            <v>1205</v>
          </cell>
        </row>
        <row r="253">
          <cell r="T253">
            <v>852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T254">
            <v>853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T255">
            <v>854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T256">
            <v>856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T257">
            <v>857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T258">
            <v>858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T259">
            <v>859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T260">
            <v>860</v>
          </cell>
          <cell r="U260">
            <v>18306.75</v>
          </cell>
          <cell r="V260">
            <v>28661.25</v>
          </cell>
          <cell r="W260">
            <v>28661.25</v>
          </cell>
          <cell r="X260">
            <v>49386</v>
          </cell>
          <cell r="Y260">
            <v>49386</v>
          </cell>
          <cell r="Z260">
            <v>49386</v>
          </cell>
          <cell r="AA260">
            <v>66568.149999999994</v>
          </cell>
          <cell r="AB260">
            <v>66568.149999999994</v>
          </cell>
          <cell r="AC260">
            <v>90116.95</v>
          </cell>
          <cell r="AD260">
            <v>90116.95</v>
          </cell>
          <cell r="AE260">
            <v>115978.75</v>
          </cell>
        </row>
        <row r="261">
          <cell r="T261">
            <v>861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  <row r="262">
          <cell r="T262">
            <v>862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</row>
        <row r="263">
          <cell r="T263">
            <v>863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</row>
        <row r="264">
          <cell r="T264">
            <v>864</v>
          </cell>
          <cell r="U264">
            <v>269880</v>
          </cell>
          <cell r="V264">
            <v>269880</v>
          </cell>
          <cell r="W264">
            <v>269880</v>
          </cell>
          <cell r="X264">
            <v>269880</v>
          </cell>
          <cell r="Y264">
            <v>269880</v>
          </cell>
          <cell r="Z264">
            <v>269880</v>
          </cell>
          <cell r="AA264">
            <v>269880</v>
          </cell>
          <cell r="AB264">
            <v>269880</v>
          </cell>
          <cell r="AC264">
            <v>269880</v>
          </cell>
          <cell r="AD264">
            <v>269880</v>
          </cell>
          <cell r="AE264">
            <v>269880</v>
          </cell>
        </row>
        <row r="265">
          <cell r="T265">
            <v>865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</row>
        <row r="266">
          <cell r="T266">
            <v>866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9000</v>
          </cell>
          <cell r="AD266">
            <v>11500</v>
          </cell>
          <cell r="AE266">
            <v>11500</v>
          </cell>
        </row>
        <row r="267">
          <cell r="T267">
            <v>867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</row>
        <row r="268">
          <cell r="T268">
            <v>868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</row>
        <row r="269">
          <cell r="T269">
            <v>869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</row>
        <row r="270">
          <cell r="T270">
            <v>870</v>
          </cell>
          <cell r="U270">
            <v>450</v>
          </cell>
          <cell r="V270">
            <v>450</v>
          </cell>
          <cell r="W270">
            <v>5725.53</v>
          </cell>
          <cell r="X270">
            <v>6317.15</v>
          </cell>
          <cell r="Y270">
            <v>6417.15</v>
          </cell>
          <cell r="Z270">
            <v>34569.949999999997</v>
          </cell>
          <cell r="AA270">
            <v>34569.949999999997</v>
          </cell>
          <cell r="AB270">
            <v>34569.949999999997</v>
          </cell>
          <cell r="AC270">
            <v>34569.949999999997</v>
          </cell>
          <cell r="AD270">
            <v>34569.949999999997</v>
          </cell>
          <cell r="AE270">
            <v>35269.949999999997</v>
          </cell>
        </row>
        <row r="271">
          <cell r="T271">
            <v>871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T272">
            <v>872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</row>
        <row r="273">
          <cell r="T273">
            <v>873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T274">
            <v>874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</row>
        <row r="275">
          <cell r="T275">
            <v>875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18038.78</v>
          </cell>
          <cell r="AA275">
            <v>18038.78</v>
          </cell>
          <cell r="AB275">
            <v>18038.78</v>
          </cell>
          <cell r="AC275">
            <v>18038.78</v>
          </cell>
          <cell r="AD275">
            <v>18038.78</v>
          </cell>
          <cell r="AE275">
            <v>18038.78</v>
          </cell>
        </row>
        <row r="276">
          <cell r="T276">
            <v>876</v>
          </cell>
          <cell r="U276">
            <v>800</v>
          </cell>
          <cell r="V276">
            <v>800</v>
          </cell>
          <cell r="W276">
            <v>800</v>
          </cell>
          <cell r="X276">
            <v>466400</v>
          </cell>
          <cell r="Y276">
            <v>466556</v>
          </cell>
          <cell r="Z276">
            <v>466556</v>
          </cell>
          <cell r="AA276">
            <v>466556</v>
          </cell>
          <cell r="AB276">
            <v>466556</v>
          </cell>
          <cell r="AC276">
            <v>466556</v>
          </cell>
          <cell r="AD276">
            <v>467553.28000000003</v>
          </cell>
          <cell r="AE276">
            <v>467553.28000000003</v>
          </cell>
        </row>
        <row r="277">
          <cell r="T277">
            <v>877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</row>
        <row r="278">
          <cell r="T278">
            <v>878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</row>
        <row r="279">
          <cell r="T279">
            <v>879</v>
          </cell>
          <cell r="U279">
            <v>0</v>
          </cell>
          <cell r="V279">
            <v>0</v>
          </cell>
          <cell r="W279">
            <v>0</v>
          </cell>
          <cell r="X279">
            <v>81400</v>
          </cell>
          <cell r="Y279">
            <v>81424</v>
          </cell>
          <cell r="Z279">
            <v>81424</v>
          </cell>
          <cell r="AA279">
            <v>81424</v>
          </cell>
          <cell r="AB279">
            <v>81424</v>
          </cell>
          <cell r="AC279">
            <v>81424</v>
          </cell>
          <cell r="AD279">
            <v>81600</v>
          </cell>
          <cell r="AE279">
            <v>81600</v>
          </cell>
        </row>
        <row r="280">
          <cell r="T280">
            <v>880</v>
          </cell>
          <cell r="U280">
            <v>7490</v>
          </cell>
          <cell r="V280">
            <v>71690</v>
          </cell>
          <cell r="W280">
            <v>80250</v>
          </cell>
          <cell r="X280">
            <v>80250</v>
          </cell>
          <cell r="Y280">
            <v>80250</v>
          </cell>
          <cell r="Z280">
            <v>80250</v>
          </cell>
          <cell r="AA280">
            <v>80250</v>
          </cell>
          <cell r="AB280">
            <v>80250</v>
          </cell>
          <cell r="AC280">
            <v>80250</v>
          </cell>
          <cell r="AD280">
            <v>80250</v>
          </cell>
          <cell r="AE280">
            <v>80250</v>
          </cell>
        </row>
        <row r="281">
          <cell r="T281">
            <v>881</v>
          </cell>
          <cell r="U281">
            <v>18010.38</v>
          </cell>
          <cell r="V281">
            <v>18010.38</v>
          </cell>
          <cell r="W281">
            <v>18010.38</v>
          </cell>
          <cell r="X281">
            <v>18010.38</v>
          </cell>
          <cell r="Y281">
            <v>18010.38</v>
          </cell>
          <cell r="Z281">
            <v>18010.38</v>
          </cell>
          <cell r="AA281">
            <v>18010.38</v>
          </cell>
          <cell r="AB281">
            <v>18010.38</v>
          </cell>
          <cell r="AC281">
            <v>18010.38</v>
          </cell>
          <cell r="AD281">
            <v>18010.38</v>
          </cell>
          <cell r="AE281">
            <v>18010.38</v>
          </cell>
        </row>
        <row r="282">
          <cell r="T282">
            <v>882</v>
          </cell>
          <cell r="U282">
            <v>0</v>
          </cell>
          <cell r="V282">
            <v>0</v>
          </cell>
          <cell r="W282">
            <v>0</v>
          </cell>
          <cell r="X282">
            <v>2070</v>
          </cell>
          <cell r="Y282">
            <v>2070</v>
          </cell>
          <cell r="Z282">
            <v>2070</v>
          </cell>
          <cell r="AA282">
            <v>2070</v>
          </cell>
          <cell r="AB282">
            <v>2070</v>
          </cell>
          <cell r="AC282">
            <v>2070</v>
          </cell>
          <cell r="AD282">
            <v>2070</v>
          </cell>
          <cell r="AE282">
            <v>2070</v>
          </cell>
        </row>
        <row r="283">
          <cell r="T283">
            <v>883</v>
          </cell>
          <cell r="U283">
            <v>0</v>
          </cell>
          <cell r="V283">
            <v>0</v>
          </cell>
          <cell r="W283">
            <v>0</v>
          </cell>
          <cell r="X283">
            <v>500</v>
          </cell>
          <cell r="Y283">
            <v>500</v>
          </cell>
          <cell r="Z283">
            <v>500</v>
          </cell>
          <cell r="AA283">
            <v>500</v>
          </cell>
          <cell r="AB283">
            <v>500</v>
          </cell>
          <cell r="AC283">
            <v>500</v>
          </cell>
          <cell r="AD283">
            <v>500</v>
          </cell>
          <cell r="AE283">
            <v>500</v>
          </cell>
        </row>
        <row r="284">
          <cell r="T284">
            <v>885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10141.48</v>
          </cell>
          <cell r="Z284">
            <v>10141.48</v>
          </cell>
          <cell r="AA284">
            <v>10141.48</v>
          </cell>
          <cell r="AB284">
            <v>10141.48</v>
          </cell>
          <cell r="AC284">
            <v>10141.48</v>
          </cell>
          <cell r="AD284">
            <v>10141.48</v>
          </cell>
          <cell r="AE284">
            <v>10141.48</v>
          </cell>
        </row>
        <row r="285">
          <cell r="T285">
            <v>886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2399</v>
          </cell>
          <cell r="AE285">
            <v>2399</v>
          </cell>
        </row>
      </sheetData>
      <sheetData sheetId="1" refreshError="1">
        <row r="5">
          <cell r="E5">
            <v>1</v>
          </cell>
          <cell r="F5" t="str">
            <v>IMPTO. PREDIAL URBANO CORRIENTE</v>
          </cell>
          <cell r="G5" t="str">
            <v>4100-0001-0001-0000</v>
          </cell>
        </row>
        <row r="6">
          <cell r="E6">
            <v>2</v>
          </cell>
          <cell r="F6" t="str">
            <v>IMPTO. PREDIAL RUSTICO CORRIENTE</v>
          </cell>
          <cell r="G6" t="str">
            <v>4100-0001-0002-0000</v>
          </cell>
        </row>
        <row r="7">
          <cell r="E7">
            <v>4</v>
          </cell>
          <cell r="F7" t="str">
            <v>RECARGOS *3%*</v>
          </cell>
          <cell r="G7" t="str">
            <v>4500-0002-0001-0000</v>
          </cell>
        </row>
        <row r="8">
          <cell r="E8">
            <v>7</v>
          </cell>
          <cell r="F8" t="str">
            <v>IMPTO. PREDIAL URBANO REZAGO</v>
          </cell>
          <cell r="G8" t="str">
            <v>4500-0001-0001-0000</v>
          </cell>
        </row>
        <row r="9">
          <cell r="E9">
            <v>8</v>
          </cell>
          <cell r="F9" t="str">
            <v>IMPTO. PREDIAL RUSTICO REZAGO</v>
          </cell>
          <cell r="G9" t="str">
            <v>4500-0001-0001-0000</v>
          </cell>
        </row>
        <row r="10">
          <cell r="E10">
            <v>9</v>
          </cell>
          <cell r="F10" t="str">
            <v>CANCELACION DE DESC. CUOTA MIN</v>
          </cell>
          <cell r="G10" t="str">
            <v>4100-0001-0001-0000</v>
          </cell>
        </row>
        <row r="11">
          <cell r="E11">
            <v>13</v>
          </cell>
          <cell r="F11" t="str">
            <v>HON.DE COBRANZA*2% ¢ ART. 32*</v>
          </cell>
          <cell r="G11" t="str">
            <v>4500-0008-0001-0000</v>
          </cell>
        </row>
        <row r="12">
          <cell r="E12">
            <v>14</v>
          </cell>
          <cell r="F12" t="str">
            <v>C.O.A.*20%*</v>
          </cell>
          <cell r="G12" t="str">
            <v>4500-0006-0020-0000</v>
          </cell>
        </row>
        <row r="13">
          <cell r="E13">
            <v>103</v>
          </cell>
          <cell r="F13" t="str">
            <v>TRASLACION DE DOMINIO ( LEY DE INGRESOS 2008 ART.</v>
          </cell>
          <cell r="G13" t="str">
            <v>4100-0002-0001-0000</v>
          </cell>
        </row>
        <row r="14">
          <cell r="E14">
            <v>104</v>
          </cell>
          <cell r="F14" t="str">
            <v>SOBRE DIVISION Y LOTIFICACION ( LEY DE INGRESOS 20</v>
          </cell>
          <cell r="G14" t="str">
            <v>4100-0003-0001-0000</v>
          </cell>
        </row>
        <row r="15">
          <cell r="E15">
            <v>105</v>
          </cell>
          <cell r="F15" t="str">
            <v>DE FRACCIONAMIENTOS</v>
          </cell>
          <cell r="G15" t="str">
            <v>4100-0004-0001-0000</v>
          </cell>
        </row>
        <row r="16">
          <cell r="E16">
            <v>106</v>
          </cell>
          <cell r="F16" t="str">
            <v>BILLARES Y BOLICHES</v>
          </cell>
          <cell r="G16" t="str">
            <v>4100-0005-0001-0000</v>
          </cell>
        </row>
        <row r="17">
          <cell r="E17">
            <v>107</v>
          </cell>
          <cell r="F17" t="str">
            <v>VIDEO JUEGOS Y FUT-BOLITOS</v>
          </cell>
          <cell r="G17" t="str">
            <v>4100-0005-0002-0000</v>
          </cell>
        </row>
        <row r="18">
          <cell r="E18">
            <v>108</v>
          </cell>
          <cell r="F18" t="str">
            <v>PELEA DE GALLOS</v>
          </cell>
          <cell r="G18" t="str">
            <v>4100-0006-0005-0000</v>
          </cell>
        </row>
        <row r="19">
          <cell r="E19">
            <v>109</v>
          </cell>
          <cell r="F19" t="str">
            <v>TEATRO Y CIRCO</v>
          </cell>
          <cell r="G19" t="str">
            <v>4100-0006-0001-0000</v>
          </cell>
        </row>
        <row r="20">
          <cell r="E20">
            <v>110</v>
          </cell>
          <cell r="F20" t="str">
            <v>BAILES PUBLICOS Y DISCOS</v>
          </cell>
          <cell r="G20" t="str">
            <v>4100-0006-0002-0000</v>
          </cell>
        </row>
        <row r="21">
          <cell r="E21">
            <v>111</v>
          </cell>
          <cell r="F21" t="str">
            <v>CALLEJONEADAS  (desabilitada no ingreso)</v>
          </cell>
          <cell r="G21" t="str">
            <v>4100-0006-0003-0000</v>
          </cell>
        </row>
        <row r="22">
          <cell r="E22">
            <v>112</v>
          </cell>
          <cell r="F22" t="str">
            <v>JUEGOS MEC. Y OTROS ESP. PUB.</v>
          </cell>
          <cell r="G22" t="str">
            <v>4100-0006-0004-0000</v>
          </cell>
        </row>
        <row r="23">
          <cell r="E23">
            <v>113</v>
          </cell>
          <cell r="F23" t="str">
            <v>SOBRE RIFAS, SORTEOS Y CONCURS</v>
          </cell>
          <cell r="G23" t="str">
            <v>4100-0007-0001-0000</v>
          </cell>
        </row>
        <row r="24">
          <cell r="E24">
            <v>114</v>
          </cell>
          <cell r="F24" t="str">
            <v>S/ EXP. DE BANCOS DE MARMOLES,</v>
          </cell>
          <cell r="G24" t="str">
            <v>4100-0008-0001-0000</v>
          </cell>
        </row>
        <row r="25">
          <cell r="E25">
            <v>200</v>
          </cell>
          <cell r="F25" t="str">
            <v>RASTRO</v>
          </cell>
          <cell r="G25" t="str">
            <v>4200-0001-0001-0000</v>
          </cell>
        </row>
        <row r="26">
          <cell r="E26">
            <v>201</v>
          </cell>
          <cell r="F26" t="str">
            <v>RECOLECCION DE BASURA</v>
          </cell>
          <cell r="G26" t="str">
            <v>4200-0001-0002-0000</v>
          </cell>
        </row>
        <row r="27">
          <cell r="E27">
            <v>202</v>
          </cell>
          <cell r="F27" t="str">
            <v>SEGURIDAD PUBLICA ESPECIAL</v>
          </cell>
          <cell r="G27" t="str">
            <v>4200-0001-0003-0000</v>
          </cell>
        </row>
        <row r="28">
          <cell r="E28">
            <v>203</v>
          </cell>
          <cell r="F28" t="str">
            <v>PANTEONES CIUDAD</v>
          </cell>
          <cell r="G28" t="str">
            <v>4200-0001-0004-0000</v>
          </cell>
        </row>
        <row r="29">
          <cell r="E29">
            <v>204</v>
          </cell>
          <cell r="F29" t="str">
            <v>PANTEONES COMUNIDADES</v>
          </cell>
          <cell r="G29" t="str">
            <v>4200-0001-0005-0000</v>
          </cell>
        </row>
        <row r="30">
          <cell r="E30">
            <v>205</v>
          </cell>
          <cell r="F30" t="str">
            <v>ESTACIONAMIENTO MUSEO MOMIAS</v>
          </cell>
          <cell r="G30" t="str">
            <v>4200-0001-0006-0000</v>
          </cell>
        </row>
        <row r="31">
          <cell r="E31">
            <v>206</v>
          </cell>
          <cell r="F31" t="str">
            <v>ESTACIONAMIENTO MERCADO HIDALG</v>
          </cell>
          <cell r="G31" t="str">
            <v>4200-0001-0007-0000</v>
          </cell>
        </row>
        <row r="32">
          <cell r="E32">
            <v>207</v>
          </cell>
          <cell r="F32" t="str">
            <v>ESTAC.  MERCADO EMBAJADORAS</v>
          </cell>
          <cell r="G32" t="str">
            <v>4200-0001-0008-0000</v>
          </cell>
        </row>
        <row r="33">
          <cell r="E33">
            <v>208</v>
          </cell>
          <cell r="F33" t="str">
            <v>ESTACIONAMIENTO PATROCINIO deshabilitada</v>
          </cell>
          <cell r="G33" t="str">
            <v>4200-0001-0009-0000</v>
          </cell>
        </row>
        <row r="34">
          <cell r="E34">
            <v>209</v>
          </cell>
          <cell r="F34" t="str">
            <v>ESTACIONAMIENTOS F.I.C.</v>
          </cell>
          <cell r="G34" t="str">
            <v>4200-0001-0010-0000</v>
          </cell>
        </row>
        <row r="35">
          <cell r="E35">
            <v>210</v>
          </cell>
          <cell r="F35" t="str">
            <v>POR LIC. DE CONST. Y AMPLIACIO</v>
          </cell>
          <cell r="G35" t="str">
            <v>4200-0002-0001-0000</v>
          </cell>
        </row>
        <row r="36">
          <cell r="E36">
            <v>211</v>
          </cell>
          <cell r="F36" t="str">
            <v>POR LIC DE REGULARIZACION DE C</v>
          </cell>
          <cell r="G36" t="str">
            <v>4200-0002-0002-0000</v>
          </cell>
        </row>
        <row r="37">
          <cell r="E37">
            <v>212</v>
          </cell>
          <cell r="F37" t="str">
            <v>POR PRORROGAS DE LIC DE CONST</v>
          </cell>
          <cell r="G37" t="str">
            <v>4200-0002-0003-0000</v>
          </cell>
        </row>
        <row r="38">
          <cell r="E38">
            <v>213</v>
          </cell>
          <cell r="F38" t="str">
            <v>POR LIC DE DEMOLICION P O T DE</v>
          </cell>
          <cell r="G38" t="str">
            <v>4200-0002-0004-0000</v>
          </cell>
        </row>
        <row r="39">
          <cell r="E39">
            <v>214</v>
          </cell>
          <cell r="F39" t="str">
            <v>POR LIC DE RECONST. Y REMODELA</v>
          </cell>
          <cell r="G39" t="str">
            <v>4200-0002-0005-0000</v>
          </cell>
        </row>
        <row r="40">
          <cell r="E40">
            <v>215</v>
          </cell>
          <cell r="F40" t="str">
            <v>POR FACTIBILIDAD DE ASENTAM Y</v>
          </cell>
          <cell r="G40" t="str">
            <v>4200-0002-0006-0000</v>
          </cell>
        </row>
        <row r="41">
          <cell r="E41">
            <v>217</v>
          </cell>
          <cell r="F41" t="str">
            <v>ANALISIS DE FAC PARA DIV LOT O</v>
          </cell>
          <cell r="G41" t="str">
            <v>4200-0002-0008-0000</v>
          </cell>
        </row>
        <row r="42">
          <cell r="E42">
            <v>218</v>
          </cell>
          <cell r="F42" t="str">
            <v>POR ANALISIS PRELIMINAR DE USO</v>
          </cell>
          <cell r="G42" t="str">
            <v>4200-0002-0009-0000</v>
          </cell>
        </row>
        <row r="43">
          <cell r="E43">
            <v>219</v>
          </cell>
          <cell r="F43" t="str">
            <v>LIC USO SUELO ALIN N. OFIC HAB</v>
          </cell>
          <cell r="G43" t="str">
            <v>4200-0002-0010-0000</v>
          </cell>
        </row>
        <row r="44">
          <cell r="E44">
            <v>220</v>
          </cell>
          <cell r="F44" t="str">
            <v>LIC USO SUELO ALIN N. OFIC IND</v>
          </cell>
          <cell r="G44" t="str">
            <v>4200-0002-0011-0000</v>
          </cell>
        </row>
        <row r="45">
          <cell r="E45">
            <v>221</v>
          </cell>
          <cell r="F45" t="str">
            <v>LIC USO SUELO ALIN N. OFIC COM</v>
          </cell>
          <cell r="G45" t="str">
            <v>4200-0002-0012-0000</v>
          </cell>
        </row>
        <row r="46">
          <cell r="E46">
            <v>222</v>
          </cell>
          <cell r="F46" t="str">
            <v>POR AUT DE CAMBIO DE USO DE SU</v>
          </cell>
          <cell r="G46" t="str">
            <v>4200-0002-0013-0000</v>
          </cell>
        </row>
        <row r="47">
          <cell r="E47">
            <v>223</v>
          </cell>
          <cell r="F47" t="str">
            <v>POR LIC DE USO DE SUELO VIA PU</v>
          </cell>
          <cell r="G47" t="str">
            <v>4200-0002-0014-0000</v>
          </cell>
        </row>
        <row r="48">
          <cell r="E48">
            <v>224</v>
          </cell>
          <cell r="F48" t="str">
            <v>POR CERT DE NUM OF DE CUALQ US</v>
          </cell>
          <cell r="G48" t="str">
            <v>4200-0002-0015-0000</v>
          </cell>
        </row>
        <row r="49">
          <cell r="E49">
            <v>225</v>
          </cell>
          <cell r="F49" t="str">
            <v>POR CERT TERM DE OBRA Y US EDI</v>
          </cell>
          <cell r="G49" t="str">
            <v>4200-0002-0016-0000</v>
          </cell>
        </row>
        <row r="50">
          <cell r="E50">
            <v>226</v>
          </cell>
          <cell r="F50" t="str">
            <v>AVALUOS PRAC POR PERITOS FISCA</v>
          </cell>
          <cell r="G50" t="str">
            <v>4200-0003-0001-0000</v>
          </cell>
        </row>
        <row r="51">
          <cell r="E51">
            <v>227</v>
          </cell>
          <cell r="F51" t="str">
            <v>AVALUOS PRACT POR TESORERIA</v>
          </cell>
          <cell r="G51" t="str">
            <v>4200-0003-0002-0000</v>
          </cell>
        </row>
        <row r="52">
          <cell r="E52">
            <v>228</v>
          </cell>
          <cell r="F52" t="str">
            <v>POR PERM EVENT P/ VTA DE BEB A</v>
          </cell>
          <cell r="G52" t="str">
            <v>4200-0004-0001-0000</v>
          </cell>
        </row>
        <row r="53">
          <cell r="E53">
            <v>229</v>
          </cell>
          <cell r="F53" t="str">
            <v>CONSTANCIAS Y CERTIFICACIONES  (   LEY DE INGRESOS</v>
          </cell>
          <cell r="G53" t="str">
            <v>4200-0005-0001-0000</v>
          </cell>
        </row>
        <row r="54">
          <cell r="E54">
            <v>230</v>
          </cell>
          <cell r="F54" t="str">
            <v>TRAMITE DE PASAPORTES</v>
          </cell>
          <cell r="G54" t="str">
            <v>4200-0005-0001-0000</v>
          </cell>
        </row>
        <row r="55">
          <cell r="E55">
            <v>231</v>
          </cell>
          <cell r="F55" t="str">
            <v>SANITARIOS PRESA DE LA OLLA deshabilitada</v>
          </cell>
          <cell r="G55" t="str">
            <v>4200-0006-0001-0000</v>
          </cell>
        </row>
        <row r="56">
          <cell r="E56" t="str">
            <v>_x000C_</v>
          </cell>
        </row>
        <row r="57">
          <cell r="E57" t="str">
            <v>Pagina</v>
          </cell>
          <cell r="F57" t="str">
            <v>: 2                    Fecha Impresión : 30/12/2008</v>
          </cell>
          <cell r="G57" t="str">
            <v>Hora :</v>
          </cell>
        </row>
        <row r="58">
          <cell r="E58" t="str">
            <v>MUNICIP</v>
          </cell>
          <cell r="F58" t="str">
            <v>IO DE GUANAJUATO, GTO</v>
          </cell>
        </row>
        <row r="59">
          <cell r="E59" t="str">
            <v>CATALOG</v>
          </cell>
          <cell r="F59" t="str">
            <v>O DE CLAVES DE COBRANZA</v>
          </cell>
        </row>
        <row r="61">
          <cell r="E61" t="str">
            <v>-------</v>
          </cell>
          <cell r="F61" t="str">
            <v>----------------------------------------------------</v>
          </cell>
          <cell r="G61" t="str">
            <v>-------------------------</v>
          </cell>
        </row>
        <row r="62">
          <cell r="E62" t="str">
            <v>CLAVE</v>
          </cell>
          <cell r="F62" t="str">
            <v>CONCEPTO</v>
          </cell>
          <cell r="G62" t="str">
            <v>CUENTA CONTABLE</v>
          </cell>
        </row>
        <row r="63">
          <cell r="E63" t="str">
            <v>-------</v>
          </cell>
          <cell r="F63" t="str">
            <v>----------------------------------------------------</v>
          </cell>
          <cell r="G63" t="str">
            <v>-------------------------</v>
          </cell>
        </row>
        <row r="64">
          <cell r="E64">
            <v>232</v>
          </cell>
          <cell r="F64" t="str">
            <v>SANITARIOS MERCADO EMBAJADORAS deshabilitada</v>
          </cell>
          <cell r="G64" t="str">
            <v>4200-0006-0002-0000</v>
          </cell>
        </row>
        <row r="65">
          <cell r="E65">
            <v>233</v>
          </cell>
          <cell r="F65" t="str">
            <v>SANITARIOS MERCADO HIDALGO deshabilitada</v>
          </cell>
          <cell r="G65" t="str">
            <v>4200-0006-0003-0000</v>
          </cell>
        </row>
        <row r="66">
          <cell r="E66">
            <v>234</v>
          </cell>
          <cell r="F66" t="str">
            <v>SANITARIOS JARDIN REFORMA deshabilitada</v>
          </cell>
          <cell r="G66" t="str">
            <v>4200-0006-0004-0000</v>
          </cell>
        </row>
        <row r="67">
          <cell r="E67">
            <v>235</v>
          </cell>
          <cell r="F67" t="str">
            <v>SANITARIOS PLAZUELA DE LOS ANG deshabilitada</v>
          </cell>
          <cell r="G67" t="str">
            <v>4200-0006-0005-0000</v>
          </cell>
        </row>
        <row r="68">
          <cell r="E68">
            <v>236</v>
          </cell>
          <cell r="F68" t="str">
            <v>SANITARIOS LOS PASTITOS deshabilitada</v>
          </cell>
          <cell r="G68" t="str">
            <v>4200-0006-0006-0000</v>
          </cell>
        </row>
        <row r="69">
          <cell r="E69">
            <v>237</v>
          </cell>
          <cell r="F69" t="str">
            <v>SANITARIOS VALENCIANA deshabilitada</v>
          </cell>
          <cell r="G69" t="str">
            <v>4200-0006-0007-0000</v>
          </cell>
        </row>
        <row r="70">
          <cell r="E70">
            <v>238</v>
          </cell>
          <cell r="F70" t="str">
            <v>SANITARIOS EST. FERROCARRIL deshabilitada</v>
          </cell>
          <cell r="G70" t="str">
            <v>4200-0006-0008-0000</v>
          </cell>
        </row>
        <row r="71">
          <cell r="E71">
            <v>239</v>
          </cell>
          <cell r="F71" t="str">
            <v>REV PROY P/EXP DE CONS DE COMP</v>
          </cell>
          <cell r="G71" t="str">
            <v>4200-0007-0001-0000</v>
          </cell>
        </row>
        <row r="72">
          <cell r="E72">
            <v>240</v>
          </cell>
          <cell r="F72" t="str">
            <v>REV PROY P/ AUT. DE TRAZA</v>
          </cell>
          <cell r="G72" t="str">
            <v>4200-0007-0002-0000</v>
          </cell>
        </row>
        <row r="73">
          <cell r="E73">
            <v>241</v>
          </cell>
          <cell r="F73" t="str">
            <v>REV DE PROY  P/AUT DE OBRA</v>
          </cell>
          <cell r="G73" t="str">
            <v>4200-0007-0003-0000</v>
          </cell>
        </row>
        <row r="74">
          <cell r="E74">
            <v>242</v>
          </cell>
          <cell r="F74" t="str">
            <v>POR LA REVISION DE OBRAS A EJE</v>
          </cell>
          <cell r="G74" t="str">
            <v>4200-0007-0004-0000</v>
          </cell>
        </row>
        <row r="75">
          <cell r="E75">
            <v>243</v>
          </cell>
          <cell r="F75" t="str">
            <v>POR AUT O PERM P/ VTA DE LOTES</v>
          </cell>
          <cell r="G75" t="str">
            <v>4200-0007-0005-0000</v>
          </cell>
        </row>
        <row r="76">
          <cell r="E76">
            <v>244</v>
          </cell>
          <cell r="F76" t="str">
            <v>EXP DE LIC O PERM P/ ESTAB DE</v>
          </cell>
          <cell r="G76" t="str">
            <v>4200-0008-0001-0000</v>
          </cell>
        </row>
        <row r="77">
          <cell r="E77">
            <v>245</v>
          </cell>
          <cell r="F77" t="str">
            <v>SANITARIOS JARDIN UNION deshabilitada</v>
          </cell>
          <cell r="G77" t="str">
            <v>4200-0006-0009-0000</v>
          </cell>
        </row>
        <row r="78">
          <cell r="E78">
            <v>246</v>
          </cell>
          <cell r="F78" t="str">
            <v>SANITARIOS BARATILLO deshabilitada</v>
          </cell>
          <cell r="G78" t="str">
            <v>4200-0006-0010-0000</v>
          </cell>
        </row>
        <row r="79">
          <cell r="E79">
            <v>247</v>
          </cell>
          <cell r="F79" t="str">
            <v>SANITARIOS MUSEO MOMIAS  deshabilitada</v>
          </cell>
          <cell r="G79" t="str">
            <v>4200-0006-0011-0000</v>
          </cell>
        </row>
        <row r="80">
          <cell r="E80">
            <v>248</v>
          </cell>
          <cell r="F80" t="str">
            <v>ESTACIONAMIENTO EX. EST. FERRO</v>
          </cell>
          <cell r="G80" t="str">
            <v>4200-0001-0011-0000</v>
          </cell>
        </row>
        <row r="81">
          <cell r="E81">
            <v>249</v>
          </cell>
          <cell r="F81" t="str">
            <v>REGUL. PROR.LIC.CONT.75% DER.</v>
          </cell>
          <cell r="G81" t="str">
            <v>4200-0002-0017-0000</v>
          </cell>
        </row>
        <row r="82">
          <cell r="E82">
            <v>250</v>
          </cell>
          <cell r="F82" t="str">
            <v>EXP. COPIAS PLANOS EXIS.ARCHIV</v>
          </cell>
          <cell r="G82" t="str">
            <v>4200-0002-0018-0000</v>
          </cell>
        </row>
        <row r="83">
          <cell r="E83">
            <v>251</v>
          </cell>
          <cell r="F83" t="str">
            <v>ORIGINAL PLANOS EXIS.AR.COMP.</v>
          </cell>
          <cell r="G83" t="str">
            <v>4200-0002-0019-0000</v>
          </cell>
        </row>
        <row r="84">
          <cell r="E84">
            <v>252</v>
          </cell>
          <cell r="F84" t="str">
            <v>RESOLUCION DE IMPACTO AMBIENTA</v>
          </cell>
          <cell r="G84" t="str">
            <v>4200-0002-0020-0000</v>
          </cell>
        </row>
        <row r="85">
          <cell r="E85">
            <v>253</v>
          </cell>
          <cell r="F85" t="str">
            <v>ESTACIONAMIENTO EMBAJADORAS  (jardin)</v>
          </cell>
          <cell r="G85" t="str">
            <v>4200-0001-0012-0000</v>
          </cell>
        </row>
        <row r="86">
          <cell r="E86">
            <v>254</v>
          </cell>
          <cell r="F86" t="str">
            <v>POR CERTIF.TERMINO DE OBRA</v>
          </cell>
          <cell r="G86" t="str">
            <v>4200-0002-0021-0000</v>
          </cell>
        </row>
        <row r="87">
          <cell r="E87">
            <v>255</v>
          </cell>
          <cell r="F87" t="str">
            <v>POR LIC. DE TRAMITE DE CREDITO</v>
          </cell>
          <cell r="G87" t="str">
            <v>4200-0002-0022-0000</v>
          </cell>
        </row>
        <row r="88">
          <cell r="E88">
            <v>256</v>
          </cell>
          <cell r="F88" t="str">
            <v>POR ALINEAM. N° USO HABIT</v>
          </cell>
          <cell r="G88" t="str">
            <v>4200-0002-0023-0000</v>
          </cell>
        </row>
        <row r="89">
          <cell r="E89">
            <v>257</v>
          </cell>
          <cell r="F89" t="str">
            <v>POR ALINEAM. N° USO INDUST</v>
          </cell>
          <cell r="G89" t="str">
            <v>4200-0002-0024-0000</v>
          </cell>
        </row>
        <row r="90">
          <cell r="E90">
            <v>258</v>
          </cell>
          <cell r="F90" t="str">
            <v>POR ALINEM. N° USO COMERCIAL</v>
          </cell>
          <cell r="G90" t="str">
            <v>4200-0002-0025-0000</v>
          </cell>
        </row>
        <row r="91">
          <cell r="E91">
            <v>259</v>
          </cell>
          <cell r="F91" t="str">
            <v>POR AUTORIZACION COMO FRACC.</v>
          </cell>
          <cell r="G91" t="str">
            <v>4200-0002-0026-0000</v>
          </cell>
        </row>
        <row r="92">
          <cell r="E92">
            <v>260</v>
          </cell>
          <cell r="F92" t="str">
            <v>POR PERMISO PARA PREVENTA LOT</v>
          </cell>
          <cell r="G92" t="str">
            <v>4200-0002-0027-0000</v>
          </cell>
        </row>
        <row r="93">
          <cell r="E93">
            <v>261</v>
          </cell>
          <cell r="F93" t="str">
            <v>SUPERVISION DE OBRA</v>
          </cell>
          <cell r="G93" t="str">
            <v>4200-0007-0006-0000</v>
          </cell>
        </row>
        <row r="94">
          <cell r="E94">
            <v>262</v>
          </cell>
          <cell r="F94" t="str">
            <v>OTORGAMIENTO CONCESION P/EXPLO</v>
          </cell>
          <cell r="G94" t="str">
            <v>4200-0001-0013-0000</v>
          </cell>
        </row>
        <row r="95">
          <cell r="E95">
            <v>263</v>
          </cell>
          <cell r="F95" t="str">
            <v>TRASPASO DERECHOS CONCESION</v>
          </cell>
          <cell r="G95" t="str">
            <v>4200-0001-0014-0000</v>
          </cell>
        </row>
        <row r="96">
          <cell r="E96">
            <v>264</v>
          </cell>
          <cell r="F96" t="str">
            <v>DERECHOS REFRENDO ANUAL CONCES</v>
          </cell>
          <cell r="G96" t="str">
            <v>4200-0001-0015-0000</v>
          </cell>
        </row>
        <row r="97">
          <cell r="E97">
            <v>265</v>
          </cell>
          <cell r="F97" t="str">
            <v>DERECHOS POR OTROS SERV. TRANS</v>
          </cell>
          <cell r="G97" t="str">
            <v>4200-0001-0017-0000</v>
          </cell>
        </row>
        <row r="98">
          <cell r="E98">
            <v>266</v>
          </cell>
          <cell r="F98" t="str">
            <v>SERV. PROT. CIVIL SUPERVISION</v>
          </cell>
          <cell r="G98" t="str">
            <v>4200-0001-0018-0000</v>
          </cell>
        </row>
        <row r="99">
          <cell r="E99">
            <v>267</v>
          </cell>
          <cell r="F99" t="str">
            <v>SERV. PROT. CIVIL ATENCION Y E</v>
          </cell>
          <cell r="G99" t="str">
            <v>4200-0001-0018-0000</v>
          </cell>
        </row>
        <row r="100">
          <cell r="E100">
            <v>268</v>
          </cell>
          <cell r="F100" t="str">
            <v>CASA DE LA CULTURA</v>
          </cell>
          <cell r="G100" t="str">
            <v>4200-0001-0019-0000</v>
          </cell>
        </row>
        <row r="101">
          <cell r="E101">
            <v>269</v>
          </cell>
          <cell r="F101" t="str">
            <v>PADRON DE CONTRATISTAS</v>
          </cell>
          <cell r="G101" t="str">
            <v>4200-0002-0029-0000</v>
          </cell>
        </row>
        <row r="102">
          <cell r="E102">
            <v>270</v>
          </cell>
          <cell r="F102" t="str">
            <v>CONCESIONES SERVICIOS DE TRANSPORTE</v>
          </cell>
          <cell r="G102" t="str">
            <v>4200-0001-0016-0000</v>
          </cell>
        </row>
        <row r="103">
          <cell r="E103">
            <v>271</v>
          </cell>
          <cell r="F103" t="str">
            <v>PENSION EST. MUSEO DE MOMIAS</v>
          </cell>
          <cell r="G103" t="str">
            <v>4200-0001-0006-0000</v>
          </cell>
        </row>
        <row r="104">
          <cell r="E104">
            <v>272</v>
          </cell>
          <cell r="F104" t="str">
            <v>PENSION EST. EX ESTACION DEL FERROCARRIL</v>
          </cell>
          <cell r="G104" t="str">
            <v>4200-0001-0011-0000</v>
          </cell>
        </row>
        <row r="105">
          <cell r="E105">
            <v>273</v>
          </cell>
          <cell r="F105" t="str">
            <v>PENSION EST. JARDIN EMBAJADORAS</v>
          </cell>
          <cell r="G105" t="str">
            <v>4200-0001-0012-0000</v>
          </cell>
        </row>
        <row r="106">
          <cell r="E106">
            <v>274</v>
          </cell>
          <cell r="F106" t="str">
            <v>EXTENSION DE HORARIO</v>
          </cell>
          <cell r="G106" t="str">
            <v>4200-0004-0002-0000</v>
          </cell>
        </row>
        <row r="107">
          <cell r="E107">
            <v>275</v>
          </cell>
          <cell r="F107" t="str">
            <v>CONSTANCIAS DIRECCION DE ECOLOGIA</v>
          </cell>
          <cell r="G107" t="str">
            <v>4200-0005-0001-0000</v>
          </cell>
        </row>
        <row r="108">
          <cell r="E108">
            <v>276</v>
          </cell>
          <cell r="F108" t="str">
            <v>CONSTANCIAS DIRECCION DE TRANSITO Y VIALIDAD</v>
          </cell>
          <cell r="G108" t="str">
            <v>4200-0005-0001-0000</v>
          </cell>
        </row>
        <row r="109">
          <cell r="E109">
            <v>277</v>
          </cell>
          <cell r="F109" t="str">
            <v>SERVICIOS ACCESO A LA INFORMACIÓN</v>
          </cell>
          <cell r="G109" t="str">
            <v>4200-0009-0001-0000</v>
          </cell>
        </row>
        <row r="110">
          <cell r="E110">
            <v>278</v>
          </cell>
          <cell r="F110" t="str">
            <v>CONSTANCIAS QUE EXPIDAN LAS DEPENDENCIAS</v>
          </cell>
          <cell r="G110" t="str">
            <v>4200-0005-0001-0000</v>
          </cell>
        </row>
        <row r="111">
          <cell r="E111">
            <v>279</v>
          </cell>
          <cell r="F111" t="str">
            <v>CERTIFICACIONES EXPEDIDAS POR EL SECRETARIO</v>
          </cell>
          <cell r="G111" t="str">
            <v>4200-0005-0001-0000</v>
          </cell>
        </row>
        <row r="112">
          <cell r="E112">
            <v>300</v>
          </cell>
          <cell r="F112" t="str">
            <v>BANQUETAS Y GUARNICIONES.</v>
          </cell>
          <cell r="G112" t="str">
            <v>4300-0001-0001-0000</v>
          </cell>
        </row>
        <row r="113">
          <cell r="E113">
            <v>301</v>
          </cell>
          <cell r="F113" t="str">
            <v>PAVIMENTOS</v>
          </cell>
          <cell r="G113" t="str">
            <v>4300-0001-0002-0000</v>
          </cell>
        </row>
        <row r="114">
          <cell r="E114">
            <v>302</v>
          </cell>
          <cell r="F114" t="str">
            <v>ATARJEAS</v>
          </cell>
          <cell r="G114" t="str">
            <v>4300-0001-0003-0000</v>
          </cell>
        </row>
        <row r="115">
          <cell r="E115" t="str">
            <v>_x000C_</v>
          </cell>
        </row>
        <row r="116">
          <cell r="E116" t="str">
            <v>Pagina</v>
          </cell>
          <cell r="F116" t="str">
            <v>: 3                    Fecha Impresión : 30/12/2008</v>
          </cell>
          <cell r="G116" t="str">
            <v>Hora :</v>
          </cell>
        </row>
        <row r="117">
          <cell r="E117" t="str">
            <v>MUNICIP</v>
          </cell>
          <cell r="F117" t="str">
            <v>IO DE GUANAJUATO, GTO</v>
          </cell>
        </row>
        <row r="118">
          <cell r="E118" t="str">
            <v>CATALOG</v>
          </cell>
          <cell r="F118" t="str">
            <v>O DE CLAVES DE COBRANZA</v>
          </cell>
        </row>
        <row r="120">
          <cell r="E120" t="str">
            <v>-------</v>
          </cell>
          <cell r="F120" t="str">
            <v>----------------------------------------------------</v>
          </cell>
          <cell r="G120" t="str">
            <v>-------------------------</v>
          </cell>
        </row>
        <row r="121">
          <cell r="E121" t="str">
            <v>CLAVE</v>
          </cell>
          <cell r="F121" t="str">
            <v>CONCEPTO</v>
          </cell>
          <cell r="G121" t="str">
            <v>CUENTA CONTABLE</v>
          </cell>
        </row>
        <row r="122">
          <cell r="E122" t="str">
            <v>-------</v>
          </cell>
          <cell r="F122" t="str">
            <v>----------------------------------------------------</v>
          </cell>
          <cell r="G122" t="str">
            <v>-------------------------</v>
          </cell>
        </row>
        <row r="123">
          <cell r="E123">
            <v>303</v>
          </cell>
          <cell r="F123" t="str">
            <v>INST DE REDES DE DIST DE AGUA</v>
          </cell>
          <cell r="G123" t="str">
            <v>4300-0001-0004-0000</v>
          </cell>
        </row>
        <row r="124">
          <cell r="E124">
            <v>304</v>
          </cell>
          <cell r="F124" t="str">
            <v>ALUMBRADO PUBLICO</v>
          </cell>
          <cell r="G124" t="str">
            <v>4300-0001-0005-0000</v>
          </cell>
        </row>
        <row r="125">
          <cell r="E125">
            <v>305</v>
          </cell>
          <cell r="F125" t="str">
            <v>INSTALACION  DE DRENAJE</v>
          </cell>
          <cell r="G125" t="str">
            <v>4300-0001-0006-0000</v>
          </cell>
        </row>
        <row r="126">
          <cell r="E126">
            <v>306</v>
          </cell>
          <cell r="F126" t="str">
            <v>APERTURA DE NUEVAS VIAS PUB</v>
          </cell>
          <cell r="G126" t="str">
            <v>4300-0001-0007-0000</v>
          </cell>
        </row>
        <row r="127">
          <cell r="E127">
            <v>307</v>
          </cell>
          <cell r="F127" t="str">
            <v>JARDINES Y OBRAS DE EQUIP URB</v>
          </cell>
          <cell r="G127" t="str">
            <v>4300-0001-0008-0000</v>
          </cell>
        </row>
        <row r="128">
          <cell r="E128">
            <v>308</v>
          </cell>
          <cell r="F128" t="str">
            <v>OTRAS CONTRIBUCIONES</v>
          </cell>
          <cell r="G128" t="str">
            <v>4300-0001-0009-0000</v>
          </cell>
        </row>
        <row r="129">
          <cell r="E129">
            <v>309</v>
          </cell>
          <cell r="F129" t="str">
            <v>POR SERVICIO DE ALUMBRADO</v>
          </cell>
          <cell r="G129" t="str">
            <v>4300-0002-0001-0000</v>
          </cell>
        </row>
        <row r="130">
          <cell r="E130">
            <v>400</v>
          </cell>
          <cell r="F130" t="str">
            <v>LOCALES PRESA DE LA OLLA</v>
          </cell>
          <cell r="G130" t="str">
            <v>4400-0001-0001-0000</v>
          </cell>
        </row>
        <row r="131">
          <cell r="E131">
            <v>401</v>
          </cell>
          <cell r="F131" t="str">
            <v>LOCALES MONUMENTO AL PIPILA</v>
          </cell>
          <cell r="G131" t="str">
            <v>4400-0001-0002-0000</v>
          </cell>
        </row>
        <row r="132">
          <cell r="E132">
            <v>402</v>
          </cell>
          <cell r="F132" t="str">
            <v>LOCALES MUSEO DE LAS MOMIAS</v>
          </cell>
          <cell r="G132" t="str">
            <v>4400-0001-0003-0000</v>
          </cell>
        </row>
        <row r="133">
          <cell r="E133">
            <v>403</v>
          </cell>
          <cell r="F133" t="str">
            <v>UNIDAD DEPORTIVA TORRES LANDA</v>
          </cell>
          <cell r="G133" t="str">
            <v>4400-0001-0004-0000</v>
          </cell>
        </row>
        <row r="134">
          <cell r="E134">
            <v>404</v>
          </cell>
          <cell r="F134" t="str">
            <v>UNIDAD DEPORTIVA YERBABUENA</v>
          </cell>
          <cell r="G134" t="str">
            <v>4400-0001-0005-0000</v>
          </cell>
        </row>
        <row r="135">
          <cell r="E135">
            <v>405</v>
          </cell>
          <cell r="F135" t="str">
            <v>CENTRO DE CONVIVENCIA EL ENCINO</v>
          </cell>
          <cell r="G135" t="str">
            <v>4400-0001-0006-0000</v>
          </cell>
        </row>
        <row r="136">
          <cell r="E136">
            <v>406</v>
          </cell>
          <cell r="F136" t="str">
            <v>CENTRO DEPORTIVO DE BARRIO</v>
          </cell>
          <cell r="G136" t="str">
            <v>4400-0001-0007-0000</v>
          </cell>
        </row>
        <row r="137">
          <cell r="E137">
            <v>407</v>
          </cell>
          <cell r="F137" t="str">
            <v>MUSEO MOMIAS</v>
          </cell>
          <cell r="G137" t="str">
            <v>4400-0001-0008-0000</v>
          </cell>
        </row>
        <row r="138">
          <cell r="E138">
            <v>408</v>
          </cell>
          <cell r="F138" t="str">
            <v>SALON CULTO A LA MUERTE</v>
          </cell>
          <cell r="G138" t="str">
            <v>4400-0001-0009-0000</v>
          </cell>
        </row>
        <row r="139">
          <cell r="E139">
            <v>409</v>
          </cell>
          <cell r="F139" t="str">
            <v>CASA DE LA CULTURA</v>
          </cell>
          <cell r="G139" t="str">
            <v>4400-0001-0010-0000</v>
          </cell>
        </row>
        <row r="140">
          <cell r="E140">
            <v>410</v>
          </cell>
          <cell r="F140" t="str">
            <v>MONUMENTO AL PIPILA</v>
          </cell>
          <cell r="G140" t="str">
            <v>4400-0001-0011-0000</v>
          </cell>
        </row>
        <row r="141">
          <cell r="E141">
            <v>411</v>
          </cell>
          <cell r="F141" t="str">
            <v>MERCADO HIDALGO</v>
          </cell>
          <cell r="G141" t="str">
            <v>4400-0001-0012-0000</v>
          </cell>
        </row>
        <row r="142">
          <cell r="E142">
            <v>412</v>
          </cell>
          <cell r="F142" t="str">
            <v>MERCADO EMBAJADORAS</v>
          </cell>
          <cell r="G142" t="str">
            <v>4400-0001-0013-0000</v>
          </cell>
        </row>
        <row r="143">
          <cell r="E143">
            <v>413</v>
          </cell>
          <cell r="F143" t="str">
            <v>ARRENDAMIENTO MAQUINARIA PESAD</v>
          </cell>
          <cell r="G143" t="str">
            <v>4400-0001-0014-0000</v>
          </cell>
        </row>
        <row r="144">
          <cell r="E144">
            <v>414</v>
          </cell>
          <cell r="F144" t="str">
            <v>OTROS PRODUCTOS</v>
          </cell>
          <cell r="G144" t="str">
            <v>4400-0001-0015-0000</v>
          </cell>
        </row>
        <row r="145">
          <cell r="E145">
            <v>415</v>
          </cell>
          <cell r="F145" t="str">
            <v>BIENES MOSTRENCOS</v>
          </cell>
          <cell r="G145" t="str">
            <v>4400-0002-0001-0000</v>
          </cell>
        </row>
        <row r="146">
          <cell r="E146">
            <v>418</v>
          </cell>
          <cell r="F146" t="str">
            <v>RENDIMIENTOS E INVERSIONES</v>
          </cell>
          <cell r="G146" t="str">
            <v>4400-0005-0001-0000</v>
          </cell>
        </row>
        <row r="147">
          <cell r="E147">
            <v>419</v>
          </cell>
          <cell r="F147" t="str">
            <v>REND E INVERSIONES RAMO 33</v>
          </cell>
          <cell r="G147" t="str">
            <v>4400-0005-0002-0000</v>
          </cell>
        </row>
        <row r="148">
          <cell r="E148">
            <v>420</v>
          </cell>
          <cell r="F148" t="str">
            <v>REND E INVER RAMO 33 PROG COMP</v>
          </cell>
          <cell r="G148" t="str">
            <v>4400-0005-0003-0000</v>
          </cell>
        </row>
        <row r="149">
          <cell r="E149">
            <v>421</v>
          </cell>
          <cell r="F149" t="str">
            <v>DECLARACIONES, FORMATOS Y AVIS</v>
          </cell>
          <cell r="G149" t="str">
            <v>4400-0006-0001-0000</v>
          </cell>
        </row>
        <row r="150">
          <cell r="E150">
            <v>422</v>
          </cell>
          <cell r="F150" t="str">
            <v>CALCOMANIAS VERIFIC AMBIENTAL</v>
          </cell>
          <cell r="G150" t="str">
            <v>4400-0006-0002-0000</v>
          </cell>
        </row>
        <row r="151">
          <cell r="E151">
            <v>426</v>
          </cell>
          <cell r="F151" t="str">
            <v>AREAS OCUP POR HOT, REST, BARE</v>
          </cell>
          <cell r="G151" t="str">
            <v>4400-0009-0001-0000</v>
          </cell>
        </row>
        <row r="152">
          <cell r="E152">
            <v>427</v>
          </cell>
          <cell r="F152" t="str">
            <v>TALLERES MECANICOS</v>
          </cell>
          <cell r="G152" t="str">
            <v>4400-0009-0002-0000</v>
          </cell>
        </row>
        <row r="153">
          <cell r="E153">
            <v>428</v>
          </cell>
          <cell r="F153" t="str">
            <v>COMERCIANTES AMBULANTES</v>
          </cell>
          <cell r="G153" t="str">
            <v>4400-0009-0003-0000</v>
          </cell>
        </row>
        <row r="154">
          <cell r="E154">
            <v>429</v>
          </cell>
          <cell r="F154" t="str">
            <v>VTA DE INMUEBLES PROP DEL MPIO</v>
          </cell>
          <cell r="G154" t="str">
            <v>4400-0010-0001-0000</v>
          </cell>
        </row>
        <row r="155">
          <cell r="E155">
            <v>430</v>
          </cell>
          <cell r="F155" t="str">
            <v>LOCALES MERCADO HIDALGO</v>
          </cell>
          <cell r="G155" t="str">
            <v>4400-0001-0016-0000</v>
          </cell>
        </row>
        <row r="156">
          <cell r="E156">
            <v>431</v>
          </cell>
          <cell r="F156" t="str">
            <v>LOCALES MERCADO EMBAJADORAS</v>
          </cell>
          <cell r="G156" t="str">
            <v>4400-0001-0017-0000</v>
          </cell>
        </row>
        <row r="157">
          <cell r="E157">
            <v>432</v>
          </cell>
          <cell r="F157" t="str">
            <v>LOCALES PANTEON</v>
          </cell>
          <cell r="G157" t="str">
            <v>4400-0001-0018-0000</v>
          </cell>
        </row>
        <row r="158">
          <cell r="E158">
            <v>433</v>
          </cell>
          <cell r="F158" t="str">
            <v>SOBRANTES</v>
          </cell>
          <cell r="G158" t="str">
            <v>4400-0005-0005-0000</v>
          </cell>
        </row>
        <row r="159">
          <cell r="E159">
            <v>434</v>
          </cell>
          <cell r="F159" t="str">
            <v>PERM. P/PINTAR BARDAS PROP. MP</v>
          </cell>
          <cell r="G159" t="str">
            <v>4400-0001-0019-0000</v>
          </cell>
        </row>
        <row r="160">
          <cell r="E160">
            <v>435</v>
          </cell>
          <cell r="F160" t="str">
            <v>AUTORIZ. P/COLOCAR MATAS PROP.</v>
          </cell>
          <cell r="G160" t="str">
            <v>4400-0001-0020-0000</v>
          </cell>
        </row>
        <row r="161">
          <cell r="E161">
            <v>436</v>
          </cell>
          <cell r="F161" t="str">
            <v>SANITARIOS PRESA DE LA OLLA</v>
          </cell>
          <cell r="G161" t="str">
            <v>4400-0001-0019-0000</v>
          </cell>
        </row>
        <row r="162">
          <cell r="E162">
            <v>437</v>
          </cell>
          <cell r="F162" t="str">
            <v>SANITARIOS MDO. EMBAJADORAS</v>
          </cell>
          <cell r="G162" t="str">
            <v>4400-0001-0020-0000</v>
          </cell>
        </row>
        <row r="163">
          <cell r="E163">
            <v>438</v>
          </cell>
          <cell r="F163" t="str">
            <v>SANITARIOS MDO. HIDALGO</v>
          </cell>
          <cell r="G163" t="str">
            <v>4400-0001-0021-0000</v>
          </cell>
        </row>
        <row r="164">
          <cell r="E164">
            <v>439</v>
          </cell>
          <cell r="F164" t="str">
            <v>SANITARIOS JARDIN REFORMA</v>
          </cell>
          <cell r="G164" t="str">
            <v>4400-0001-0022-0000</v>
          </cell>
        </row>
        <row r="165">
          <cell r="E165">
            <v>440</v>
          </cell>
          <cell r="F165" t="str">
            <v>SANITARIOS PLAZUELA LOS ANGELE</v>
          </cell>
          <cell r="G165" t="str">
            <v>4400-0001-0023-0000</v>
          </cell>
        </row>
        <row r="166">
          <cell r="E166">
            <v>441</v>
          </cell>
          <cell r="F166" t="str">
            <v>SANITARIOS LOS PASTITOS</v>
          </cell>
          <cell r="G166" t="str">
            <v>4400-0001-0024-0000</v>
          </cell>
        </row>
        <row r="167">
          <cell r="E167">
            <v>442</v>
          </cell>
          <cell r="F167" t="str">
            <v>SANITARIOS VALENCIANA</v>
          </cell>
          <cell r="G167" t="str">
            <v>4400-0001-0025-0000</v>
          </cell>
        </row>
        <row r="168">
          <cell r="E168">
            <v>443</v>
          </cell>
          <cell r="F168" t="str">
            <v>SANITARIOS FERROCARRIL</v>
          </cell>
          <cell r="G168" t="str">
            <v>4400-0001-0026-0000</v>
          </cell>
        </row>
        <row r="169">
          <cell r="E169">
            <v>444</v>
          </cell>
          <cell r="F169" t="str">
            <v>SANITARIOS JARDIN UNION</v>
          </cell>
          <cell r="G169" t="str">
            <v>4400-0001-0027-0000</v>
          </cell>
        </row>
        <row r="170">
          <cell r="E170">
            <v>445</v>
          </cell>
          <cell r="F170" t="str">
            <v>SANITARIOS MUSEO MOMIAS</v>
          </cell>
          <cell r="G170" t="str">
            <v>4400-0001-0028-0000</v>
          </cell>
        </row>
        <row r="171">
          <cell r="E171">
            <v>446</v>
          </cell>
          <cell r="F171" t="str">
            <v>SANITARIOS GAVIRA</v>
          </cell>
          <cell r="G171" t="str">
            <v>4400-0001-0029-0000</v>
          </cell>
        </row>
        <row r="172">
          <cell r="E172">
            <v>447</v>
          </cell>
          <cell r="F172" t="str">
            <v>LAS CALAS</v>
          </cell>
          <cell r="G172" t="str">
            <v>4400-0001-0030-0000</v>
          </cell>
        </row>
        <row r="173">
          <cell r="E173">
            <v>448</v>
          </cell>
          <cell r="F173" t="str">
            <v>APORTACION EXT. P/EVENTO FIC</v>
          </cell>
          <cell r="G173" t="str">
            <v>4400-0009-0004-0000</v>
          </cell>
        </row>
        <row r="174">
          <cell r="E174" t="str">
            <v>_x000C_</v>
          </cell>
        </row>
        <row r="175">
          <cell r="E175" t="str">
            <v>Pagina</v>
          </cell>
          <cell r="F175" t="str">
            <v>: 4                    Fecha Impresión : 30/12/2008</v>
          </cell>
          <cell r="G175" t="str">
            <v>Hora :</v>
          </cell>
        </row>
        <row r="176">
          <cell r="E176" t="str">
            <v>MUNICIP</v>
          </cell>
          <cell r="F176" t="str">
            <v>IO DE GUANAJUATO, GTO</v>
          </cell>
        </row>
        <row r="177">
          <cell r="E177" t="str">
            <v>CATALOG</v>
          </cell>
          <cell r="F177" t="str">
            <v>O DE CLAVES DE COBRANZA</v>
          </cell>
        </row>
        <row r="179">
          <cell r="E179" t="str">
            <v>-------</v>
          </cell>
          <cell r="F179" t="str">
            <v>----------------------------------------------------</v>
          </cell>
          <cell r="G179" t="str">
            <v>-------------------------</v>
          </cell>
        </row>
        <row r="180">
          <cell r="E180" t="str">
            <v>CLAVE</v>
          </cell>
          <cell r="F180" t="str">
            <v>CONCEPTO</v>
          </cell>
          <cell r="G180" t="str">
            <v>CUENTA CONTABLE</v>
          </cell>
        </row>
        <row r="181">
          <cell r="E181" t="str">
            <v>-------</v>
          </cell>
          <cell r="F181" t="str">
            <v>----------------------------------------------------</v>
          </cell>
          <cell r="G181" t="str">
            <v>-------------------------</v>
          </cell>
        </row>
        <row r="182">
          <cell r="E182">
            <v>449</v>
          </cell>
          <cell r="F182" t="str">
            <v>SANITARIOS EL BARATILLO</v>
          </cell>
          <cell r="G182" t="str">
            <v>4400-0001-0031-0000</v>
          </cell>
        </row>
        <row r="183">
          <cell r="E183">
            <v>450</v>
          </cell>
          <cell r="F183" t="str">
            <v>SANITARIOS FIC</v>
          </cell>
          <cell r="G183" t="str">
            <v>4400-0001-0032-0000</v>
          </cell>
        </row>
        <row r="184">
          <cell r="E184">
            <v>451</v>
          </cell>
          <cell r="F184" t="str">
            <v>BODEGAS RASTRO</v>
          </cell>
          <cell r="G184" t="str">
            <v>4400-0001-0015-0000</v>
          </cell>
        </row>
        <row r="185">
          <cell r="E185">
            <v>452</v>
          </cell>
          <cell r="F185" t="str">
            <v>LOCALES DEL ENCINO</v>
          </cell>
          <cell r="G185" t="str">
            <v>4400-0001-0015-0000</v>
          </cell>
        </row>
        <row r="186">
          <cell r="E186">
            <v>453</v>
          </cell>
          <cell r="F186" t="str">
            <v>TELESCOPIO</v>
          </cell>
          <cell r="G186" t="str">
            <v>4400-0001-0015-0000</v>
          </cell>
        </row>
        <row r="187">
          <cell r="E187">
            <v>454</v>
          </cell>
          <cell r="F187" t="str">
            <v>FIESTAS TRADICIONALES</v>
          </cell>
          <cell r="G187" t="str">
            <v>4400-0009-0003-0000</v>
          </cell>
        </row>
        <row r="188">
          <cell r="E188">
            <v>455</v>
          </cell>
          <cell r="F188" t="str">
            <v>INFRAESTRUCTURA TELEFONICA</v>
          </cell>
          <cell r="G188" t="str">
            <v>4400-0001-0033-0000</v>
          </cell>
        </row>
        <row r="189">
          <cell r="E189">
            <v>456</v>
          </cell>
          <cell r="F189" t="str">
            <v>JUEGOS MECANICOS</v>
          </cell>
          <cell r="G189" t="str">
            <v>4400-0009-0003-0000</v>
          </cell>
        </row>
        <row r="190">
          <cell r="E190">
            <v>457</v>
          </cell>
          <cell r="F190" t="str">
            <v>CASETAS DE  REVISTAS</v>
          </cell>
          <cell r="G190" t="str">
            <v>4400-0001-0015-0000</v>
          </cell>
        </row>
        <row r="191">
          <cell r="E191">
            <v>458</v>
          </cell>
          <cell r="F191" t="str">
            <v>AMPLIACION DE HORARIO BILLARES, FUTBOLITOS, MAQUIN</v>
          </cell>
          <cell r="G191" t="str">
            <v>4400-0001-0015-0000</v>
          </cell>
        </row>
        <row r="192">
          <cell r="E192">
            <v>459</v>
          </cell>
          <cell r="F192" t="str">
            <v>CASETAS DEPORTIVAS</v>
          </cell>
          <cell r="G192" t="str">
            <v>4400-0009-0005-0000</v>
          </cell>
        </row>
        <row r="193">
          <cell r="E193">
            <v>460</v>
          </cell>
          <cell r="F193" t="str">
            <v>PARQUE DE BEIS BOL SAN JERONIMO</v>
          </cell>
          <cell r="G193" t="str">
            <v>4400-0001-0015-0000</v>
          </cell>
        </row>
        <row r="194">
          <cell r="E194">
            <v>461</v>
          </cell>
          <cell r="F194" t="str">
            <v>INTERESES CREDITO BANCARIO</v>
          </cell>
          <cell r="G194" t="str">
            <v>4400-0005-0006-0000</v>
          </cell>
        </row>
        <row r="195">
          <cell r="E195">
            <v>462</v>
          </cell>
          <cell r="F195" t="str">
            <v>INTERESES REMANENTES  POR OBRAS</v>
          </cell>
          <cell r="G195" t="str">
            <v>4400-0005-0007-0000</v>
          </cell>
        </row>
        <row r="196">
          <cell r="E196">
            <v>463</v>
          </cell>
          <cell r="F196" t="str">
            <v>SALIDA DE GRUAS</v>
          </cell>
          <cell r="G196" t="str">
            <v>4400-0001-0034-0000</v>
          </cell>
        </row>
        <row r="197">
          <cell r="E197">
            <v>464</v>
          </cell>
          <cell r="F197" t="str">
            <v>ARRASTRE DE VEHICULOS INFRACCIONADOS</v>
          </cell>
          <cell r="G197" t="str">
            <v>4400-0001-0035-0000</v>
          </cell>
        </row>
        <row r="198">
          <cell r="E198">
            <v>465</v>
          </cell>
          <cell r="F198" t="str">
            <v>PENSION DE VEHICULOS</v>
          </cell>
          <cell r="G198" t="str">
            <v>4400-0001-0036-0000</v>
          </cell>
        </row>
        <row r="199">
          <cell r="E199">
            <v>466</v>
          </cell>
          <cell r="F199" t="str">
            <v>ANTICIPOS DE SUELDOS</v>
          </cell>
          <cell r="G199" t="str">
            <v>4400-0011-0001-0000</v>
          </cell>
        </row>
        <row r="200">
          <cell r="E200">
            <v>467</v>
          </cell>
          <cell r="F200" t="str">
            <v>PRESTADORES DE SERVICIO</v>
          </cell>
          <cell r="G200" t="str">
            <v>4400-0011-0002-0000</v>
          </cell>
        </row>
        <row r="201">
          <cell r="E201">
            <v>501</v>
          </cell>
          <cell r="F201" t="str">
            <v>REZAGOS DERECHOS</v>
          </cell>
          <cell r="G201" t="str">
            <v>4500-0001-0003-0000</v>
          </cell>
        </row>
        <row r="202">
          <cell r="E202">
            <v>502</v>
          </cell>
          <cell r="F202" t="str">
            <v>RECARGOS OTROS IMPTOS Y DERECH</v>
          </cell>
          <cell r="G202" t="str">
            <v>4500-0002-0002-0000</v>
          </cell>
        </row>
        <row r="203">
          <cell r="E203">
            <v>503</v>
          </cell>
          <cell r="F203" t="str">
            <v>AVISO EXTEMP TRASLACION DE DOM</v>
          </cell>
          <cell r="G203" t="str">
            <v>4500-0003-0001-0000</v>
          </cell>
        </row>
        <row r="204">
          <cell r="E204">
            <v>504</v>
          </cell>
          <cell r="F204" t="str">
            <v>AVISO EXTEMP TERM DE OBRA</v>
          </cell>
          <cell r="G204" t="str">
            <v>4500-0003-0002-0000</v>
          </cell>
        </row>
        <row r="205">
          <cell r="E205">
            <v>505</v>
          </cell>
          <cell r="F205" t="str">
            <v>INF AL REG. DE CONST Y CONSER</v>
          </cell>
          <cell r="G205" t="str">
            <v>4500-0003-0003-0000</v>
          </cell>
        </row>
        <row r="206">
          <cell r="E206">
            <v>506</v>
          </cell>
          <cell r="F206" t="str">
            <v>INF  LEY DE ALCOHOLES Y SU RE</v>
          </cell>
          <cell r="G206" t="str">
            <v>4500-0003-0004-0000</v>
          </cell>
        </row>
        <row r="207">
          <cell r="E207">
            <v>507</v>
          </cell>
          <cell r="F207" t="str">
            <v>INF AL BANDO POLICIA Y BUEN GO</v>
          </cell>
          <cell r="G207" t="str">
            <v>4500-0003-0005-0000</v>
          </cell>
        </row>
        <row r="208">
          <cell r="E208">
            <v>508</v>
          </cell>
          <cell r="F208" t="str">
            <v>INF LEY DE TRANSITO Y SU REGLA</v>
          </cell>
          <cell r="G208" t="str">
            <v>4500-0003-0006-0000</v>
          </cell>
        </row>
        <row r="209">
          <cell r="E209">
            <v>509</v>
          </cell>
          <cell r="F209" t="str">
            <v>EXTEMP VERIFICACION AMB VEHICU</v>
          </cell>
          <cell r="G209" t="str">
            <v>4500-0003-0007-0000</v>
          </cell>
        </row>
        <row r="210">
          <cell r="E210">
            <v>510</v>
          </cell>
          <cell r="F210" t="str">
            <v>ADMTVAS NO FISCALES *FEDERALES</v>
          </cell>
          <cell r="G210" t="str">
            <v>4500-0003-0008-0000</v>
          </cell>
        </row>
        <row r="211">
          <cell r="E211">
            <v>511</v>
          </cell>
          <cell r="F211" t="str">
            <v>ADMTVAS NO FISCALES * MPALES*</v>
          </cell>
          <cell r="G211" t="str">
            <v>4500-0003-0009-0000</v>
          </cell>
        </row>
        <row r="212">
          <cell r="E212">
            <v>512</v>
          </cell>
          <cell r="F212" t="str">
            <v>POR REPARACION DAÑOS AL MPIO</v>
          </cell>
          <cell r="G212" t="str">
            <v>4500-0004-0001-0000</v>
          </cell>
        </row>
        <row r="213">
          <cell r="E213">
            <v>513</v>
          </cell>
          <cell r="F213" t="str">
            <v>POR REP DAÑOS A VEHIC MPALES.</v>
          </cell>
          <cell r="G213" t="str">
            <v>4500-0004-0002-0000</v>
          </cell>
        </row>
        <row r="214">
          <cell r="E214">
            <v>516</v>
          </cell>
          <cell r="F214" t="str">
            <v>DONATIVOS FIESTAS DE SAN JUAN</v>
          </cell>
          <cell r="G214" t="str">
            <v>4500-0006-0001-0000</v>
          </cell>
        </row>
        <row r="215">
          <cell r="E215">
            <v>517</v>
          </cell>
          <cell r="F215" t="str">
            <v>APORTACIONES FIC</v>
          </cell>
          <cell r="G215" t="str">
            <v>4500-0006-0002-0000</v>
          </cell>
        </row>
        <row r="216">
          <cell r="E216">
            <v>518</v>
          </cell>
          <cell r="F216" t="str">
            <v>GOB DEL ESTADO CONV VIALIDAD</v>
          </cell>
          <cell r="G216" t="str">
            <v>4500-0006-0003-0000</v>
          </cell>
        </row>
        <row r="217">
          <cell r="E217">
            <v>519</v>
          </cell>
          <cell r="F217" t="str">
            <v>GOB DEL ESTADO CASA DE LA CULT</v>
          </cell>
          <cell r="G217" t="str">
            <v>4500-0006-0004-0000</v>
          </cell>
        </row>
        <row r="218">
          <cell r="E218">
            <v>520</v>
          </cell>
          <cell r="F218" t="str">
            <v>GOB DEL EDO EL ENCINO Y CENTRO</v>
          </cell>
          <cell r="G218" t="str">
            <v>4500-0006-0005-0000</v>
          </cell>
        </row>
        <row r="219">
          <cell r="E219">
            <v>521</v>
          </cell>
          <cell r="F219" t="str">
            <v>APORT CONTRATISTAS OBRAS BENEF</v>
          </cell>
          <cell r="G219" t="str">
            <v>4500-0006-0006-0000</v>
          </cell>
        </row>
        <row r="220">
          <cell r="E220">
            <v>522</v>
          </cell>
          <cell r="F220" t="str">
            <v>APORT PARA PROG OBRAS DE BENEF</v>
          </cell>
          <cell r="G220" t="str">
            <v>4500-0006-0007-0000</v>
          </cell>
        </row>
        <row r="221">
          <cell r="E221">
            <v>523</v>
          </cell>
          <cell r="F221" t="str">
            <v>EXTENSIONES DE HORARIO</v>
          </cell>
          <cell r="G221" t="str">
            <v>4500-0006-0008-0000</v>
          </cell>
        </row>
        <row r="222">
          <cell r="E222">
            <v>524</v>
          </cell>
          <cell r="F222" t="str">
            <v>PAGO PROV PARA EXT DE HORARIO</v>
          </cell>
          <cell r="G222" t="str">
            <v>4500-0006-0009-0000</v>
          </cell>
        </row>
        <row r="223">
          <cell r="E223">
            <v>525</v>
          </cell>
          <cell r="F223" t="str">
            <v>INFRACC. A DISPOSICIONES AMBIE</v>
          </cell>
          <cell r="G223" t="str">
            <v>4500-0006-0010-0000</v>
          </cell>
        </row>
        <row r="224">
          <cell r="E224">
            <v>526</v>
          </cell>
          <cell r="F224" t="str">
            <v>RESPUESTA DE AYUNTAMIENTO</v>
          </cell>
          <cell r="G224" t="str">
            <v>4500-0006-0011-0000</v>
          </cell>
        </row>
        <row r="225">
          <cell r="E225">
            <v>528</v>
          </cell>
          <cell r="F225" t="str">
            <v>OTRAS APORTACIONES</v>
          </cell>
          <cell r="G225" t="str">
            <v>4500-0006-0013-0000</v>
          </cell>
        </row>
        <row r="226">
          <cell r="E226">
            <v>529</v>
          </cell>
          <cell r="F226" t="str">
            <v>OTROS DONATIVOS</v>
          </cell>
          <cell r="G226" t="str">
            <v>4500-0006-0014-0000</v>
          </cell>
        </row>
        <row r="227">
          <cell r="E227">
            <v>532</v>
          </cell>
          <cell r="F227" t="str">
            <v>FONDO INFRAEST SOCIAL MPAL.</v>
          </cell>
          <cell r="G227" t="str">
            <v>4500-0009-0001-0000</v>
          </cell>
        </row>
        <row r="228">
          <cell r="E228">
            <v>533</v>
          </cell>
          <cell r="F228" t="str">
            <v>FONDO PARA FORTALECIMIENTO MPA</v>
          </cell>
          <cell r="G228" t="str">
            <v>4500-0009-0002-0000</v>
          </cell>
        </row>
        <row r="229">
          <cell r="E229">
            <v>534</v>
          </cell>
          <cell r="F229" t="str">
            <v>APORT DE BENEF PROG GRAL DE OB</v>
          </cell>
          <cell r="G229" t="str">
            <v>4500-0009-0003-0000</v>
          </cell>
        </row>
        <row r="230">
          <cell r="E230">
            <v>535</v>
          </cell>
          <cell r="F230" t="str">
            <v>APORT DE BENEF OBRAS RUR ELECT</v>
          </cell>
          <cell r="G230" t="str">
            <v>4500-0009-0005-0000</v>
          </cell>
        </row>
        <row r="231">
          <cell r="E231">
            <v>536</v>
          </cell>
          <cell r="F231" t="str">
            <v>VENTA DE BASES P/PADRON PROVEE</v>
          </cell>
          <cell r="G231" t="str">
            <v>4500-0006-0016-0000</v>
          </cell>
        </row>
        <row r="232">
          <cell r="E232">
            <v>537</v>
          </cell>
          <cell r="F232" t="str">
            <v>APORT. P/EVENTOS ESPECIALES</v>
          </cell>
          <cell r="G232" t="str">
            <v>4500-0006-0017-0000</v>
          </cell>
        </row>
        <row r="233">
          <cell r="E233" t="str">
            <v>_x000C_</v>
          </cell>
        </row>
        <row r="234">
          <cell r="E234" t="str">
            <v>Pagina</v>
          </cell>
          <cell r="F234" t="str">
            <v>: 5                    Fecha Impresión : 30/12/2008</v>
          </cell>
          <cell r="G234" t="str">
            <v>Hora :</v>
          </cell>
        </row>
        <row r="235">
          <cell r="E235" t="str">
            <v>MUNICIP</v>
          </cell>
          <cell r="F235" t="str">
            <v>IO DE GUANAJUATO, GTO</v>
          </cell>
        </row>
        <row r="236">
          <cell r="E236" t="str">
            <v>CATALOG</v>
          </cell>
          <cell r="F236" t="str">
            <v>O DE CLAVES DE COBRANZA</v>
          </cell>
        </row>
        <row r="238">
          <cell r="E238" t="str">
            <v>-------</v>
          </cell>
          <cell r="F238" t="str">
            <v>----------------------------------------------------</v>
          </cell>
          <cell r="G238" t="str">
            <v>-------------------------</v>
          </cell>
        </row>
        <row r="239">
          <cell r="E239" t="str">
            <v>CLAVE</v>
          </cell>
          <cell r="F239" t="str">
            <v>CONCEPTO</v>
          </cell>
          <cell r="G239" t="str">
            <v>CUENTA CONTABLE</v>
          </cell>
        </row>
        <row r="240">
          <cell r="E240" t="str">
            <v>-------</v>
          </cell>
          <cell r="F240" t="str">
            <v>----------------------------------------------------</v>
          </cell>
          <cell r="G240" t="str">
            <v>-------------------------</v>
          </cell>
        </row>
        <row r="241">
          <cell r="E241">
            <v>538</v>
          </cell>
          <cell r="F241" t="str">
            <v>ADQUISICION DE BASES</v>
          </cell>
          <cell r="G241" t="str">
            <v>4500-0006-0018-0000</v>
          </cell>
        </row>
        <row r="242">
          <cell r="E242">
            <v>539</v>
          </cell>
          <cell r="F242" t="str">
            <v>DONATIVO P/SEG PUBLICA</v>
          </cell>
          <cell r="G242" t="str">
            <v>4500-0006-0019-0000</v>
          </cell>
        </row>
        <row r="243">
          <cell r="E243">
            <v>540</v>
          </cell>
          <cell r="F243" t="str">
            <v>APORT P/PARTICIPACION CIUDADAN</v>
          </cell>
          <cell r="G243" t="str">
            <v>4500-0009-0004-0000</v>
          </cell>
        </row>
        <row r="244">
          <cell r="E244">
            <v>541</v>
          </cell>
          <cell r="F244" t="str">
            <v>Boletaje Coronación Fiestas de San Juan</v>
          </cell>
          <cell r="G244" t="str">
            <v>4500-0006-0020-0000</v>
          </cell>
        </row>
        <row r="245">
          <cell r="E245">
            <v>542</v>
          </cell>
          <cell r="F245" t="str">
            <v>REPARACION DE DAÑOS AL MUNICIPIO SERVICIOS MUNICIP</v>
          </cell>
          <cell r="G245" t="str">
            <v>4500-0004-0003-0000</v>
          </cell>
        </row>
        <row r="246">
          <cell r="E246">
            <v>543</v>
          </cell>
          <cell r="F246" t="str">
            <v>GASTOS INDIRECTOS DE LA CONTRALORÍA</v>
          </cell>
          <cell r="G246" t="str">
            <v>4500-0006-0021-0000</v>
          </cell>
        </row>
        <row r="247">
          <cell r="E247">
            <v>600</v>
          </cell>
          <cell r="F247" t="str">
            <v>FONDO GENERAL</v>
          </cell>
          <cell r="G247" t="str">
            <v>4600-0001-0001-0000</v>
          </cell>
        </row>
        <row r="248">
          <cell r="E248">
            <v>601</v>
          </cell>
          <cell r="F248" t="str">
            <v>FONDO DEL FOMENTO MUNICIPAL</v>
          </cell>
          <cell r="G248" t="str">
            <v>4600-0002-0001-0000</v>
          </cell>
        </row>
        <row r="249">
          <cell r="E249">
            <v>602</v>
          </cell>
          <cell r="F249" t="str">
            <v>20% ADICIONAL FONDO GENERAL</v>
          </cell>
          <cell r="G249" t="str">
            <v>4600-0003-0001-0000</v>
          </cell>
        </row>
        <row r="250">
          <cell r="E250">
            <v>603</v>
          </cell>
          <cell r="F250" t="str">
            <v>APOYO EXTRAORDINARIO</v>
          </cell>
          <cell r="G250" t="str">
            <v>4600-0004-0001-0000</v>
          </cell>
        </row>
        <row r="251">
          <cell r="E251">
            <v>604</v>
          </cell>
          <cell r="F251" t="str">
            <v>APORTACION ADICIONAL</v>
          </cell>
          <cell r="G251" t="str">
            <v>4600-0005-0001-0000</v>
          </cell>
        </row>
        <row r="252">
          <cell r="E252">
            <v>605</v>
          </cell>
          <cell r="F252" t="str">
            <v>IEPS ESPECIAL DE GASOLINAS Y DIESEL</v>
          </cell>
          <cell r="G252" t="str">
            <v>4600-0006-0001-0000</v>
          </cell>
        </row>
        <row r="253">
          <cell r="E253">
            <v>606</v>
          </cell>
          <cell r="F253" t="str">
            <v>FONDO DE FISCALIZACION</v>
          </cell>
          <cell r="G253" t="str">
            <v>4600-0007-0001-0000</v>
          </cell>
        </row>
        <row r="254">
          <cell r="E254">
            <v>700</v>
          </cell>
          <cell r="F254" t="str">
            <v>APORTACION EXTRAORDINARIA</v>
          </cell>
          <cell r="G254" t="str">
            <v>4700-0001-0001-0000</v>
          </cell>
        </row>
        <row r="255">
          <cell r="E255">
            <v>701</v>
          </cell>
          <cell r="F255" t="str">
            <v>OTROS FINANCIAMIENTOS</v>
          </cell>
          <cell r="G255" t="str">
            <v>4700-0001-0002-0000</v>
          </cell>
        </row>
        <row r="256">
          <cell r="E256">
            <v>702</v>
          </cell>
          <cell r="F256" t="str">
            <v>SERVICIOS AMBIENTALES</v>
          </cell>
          <cell r="G256" t="str">
            <v>4700-0003-0001-0000</v>
          </cell>
        </row>
        <row r="257">
          <cell r="E257">
            <v>704</v>
          </cell>
          <cell r="F257" t="str">
            <v>APORTACION VEH. EXTRANJEROS</v>
          </cell>
          <cell r="G257" t="str">
            <v>4700-0005-0001-0000</v>
          </cell>
        </row>
        <row r="258">
          <cell r="E258">
            <v>800</v>
          </cell>
          <cell r="F258" t="str">
            <v>MEDALLAS CONMEM0RATIVAS</v>
          </cell>
          <cell r="G258" t="str">
            <v>1230-0001-0000-0000</v>
          </cell>
        </row>
        <row r="259">
          <cell r="E259">
            <v>801</v>
          </cell>
          <cell r="F259" t="str">
            <v>VIGILANCIA PAGADA POR PARTICUL</v>
          </cell>
          <cell r="G259" t="str">
            <v>2110-0006-0025-0000</v>
          </cell>
        </row>
        <row r="260">
          <cell r="E260">
            <v>802</v>
          </cell>
          <cell r="F260" t="str">
            <v>INCAPACIDADES I.M.S.S.</v>
          </cell>
          <cell r="G260" t="str">
            <v>5707-0314-2000-0000</v>
          </cell>
        </row>
        <row r="261">
          <cell r="E261">
            <v>803</v>
          </cell>
          <cell r="F261" t="str">
            <v>SERVICIO TELEFONCO CONTRALORIA</v>
          </cell>
          <cell r="G261" t="str">
            <v>5011-0921-2000-0000</v>
          </cell>
        </row>
        <row r="262">
          <cell r="E262">
            <v>804</v>
          </cell>
          <cell r="F262" t="str">
            <v>SERVICIO TELEFONICO COMPRAS</v>
          </cell>
          <cell r="G262" t="str">
            <v>5022-0521-2000-0000</v>
          </cell>
        </row>
        <row r="263">
          <cell r="E263">
            <v>807</v>
          </cell>
          <cell r="F263" t="str">
            <v>SANITARIOS MERCADO HIDALGO desabilitada</v>
          </cell>
          <cell r="G263" t="str">
            <v>2110-0603-5000-0000</v>
          </cell>
        </row>
        <row r="264">
          <cell r="E264">
            <v>808</v>
          </cell>
          <cell r="F264" t="str">
            <v>SANITARIOS MERCADO EMBAJADORAS desabilitada</v>
          </cell>
          <cell r="G264" t="str">
            <v>2110-0601-4000-0000</v>
          </cell>
        </row>
        <row r="265">
          <cell r="E265">
            <v>809</v>
          </cell>
          <cell r="F265" t="str">
            <v>COTUR PROG. VERANO</v>
          </cell>
          <cell r="G265" t="str">
            <v>2110-0611-1000-0000</v>
          </cell>
        </row>
        <row r="266">
          <cell r="E266">
            <v>810</v>
          </cell>
          <cell r="F266" t="str">
            <v>PREMIO LIMPIEZA</v>
          </cell>
          <cell r="G266" t="str">
            <v>2110-0006-0010-0000</v>
          </cell>
        </row>
        <row r="267">
          <cell r="E267">
            <v>811</v>
          </cell>
          <cell r="F267" t="str">
            <v>ESPECTACULO LUZ Y SONIDO</v>
          </cell>
          <cell r="G267" t="str">
            <v>2110-0601-1000-0000</v>
          </cell>
        </row>
        <row r="268">
          <cell r="E268">
            <v>812</v>
          </cell>
          <cell r="F268" t="str">
            <v>COMISION ESTATAL DEL DEPORTE</v>
          </cell>
          <cell r="G268" t="str">
            <v>2110-0006-0110-0000</v>
          </cell>
        </row>
        <row r="269">
          <cell r="E269">
            <v>813</v>
          </cell>
          <cell r="F269" t="str">
            <v>COMISION FEDERAL DE ELECTRICID</v>
          </cell>
          <cell r="G269" t="str">
            <v>2110-0602-8000-0000</v>
          </cell>
        </row>
        <row r="270">
          <cell r="E270">
            <v>814</v>
          </cell>
          <cell r="F270" t="str">
            <v>INM. Y CONST. CANTARRANAS</v>
          </cell>
          <cell r="G270" t="str">
            <v>1310-0500-0000-0000</v>
          </cell>
        </row>
        <row r="271">
          <cell r="E271">
            <v>815</v>
          </cell>
          <cell r="F271" t="str">
            <v>FIESTAS DE SAN JUAN Y PRESA</v>
          </cell>
          <cell r="G271" t="str">
            <v>2110-0006-0277-0000</v>
          </cell>
        </row>
        <row r="272">
          <cell r="E272">
            <v>816</v>
          </cell>
          <cell r="F272" t="str">
            <v>APOYO P. OBRAS DE BENEF. SOCIA</v>
          </cell>
          <cell r="G272" t="str">
            <v>2110-0600-3000-0000</v>
          </cell>
        </row>
        <row r="273">
          <cell r="E273">
            <v>817</v>
          </cell>
          <cell r="F273" t="str">
            <v>DEPOSITOS EN GARANTIA</v>
          </cell>
          <cell r="G273" t="str">
            <v>1320-0000-8000-0000</v>
          </cell>
        </row>
        <row r="274">
          <cell r="E274">
            <v>818</v>
          </cell>
          <cell r="F274" t="str">
            <v>DEPOSITOS EN GARANTIA</v>
          </cell>
          <cell r="G274" t="str">
            <v>2320-0000-2000-0000</v>
          </cell>
        </row>
        <row r="275">
          <cell r="E275">
            <v>819</v>
          </cell>
          <cell r="F275" t="str">
            <v>APOYO OBS C/FIESTAS Y EVENTOS</v>
          </cell>
          <cell r="G275" t="str">
            <v>2110-0601-7000-0000</v>
          </cell>
        </row>
        <row r="276">
          <cell r="E276">
            <v>820</v>
          </cell>
          <cell r="F276" t="str">
            <v>DEPOSITO EN GARANTIA</v>
          </cell>
          <cell r="G276" t="str">
            <v>2220-0000-3000-0000</v>
          </cell>
        </row>
        <row r="277">
          <cell r="E277">
            <v>821</v>
          </cell>
          <cell r="F277" t="str">
            <v>APORT. GOB. DEL EDO. FIESTAS</v>
          </cell>
          <cell r="G277" t="str">
            <v>2110-0602-1000-0000</v>
          </cell>
        </row>
        <row r="278">
          <cell r="E278">
            <v>823</v>
          </cell>
          <cell r="F278" t="str">
            <v>DEPOSITO EN GARANTIA</v>
          </cell>
          <cell r="G278" t="str">
            <v>2220-0400-0000-0000</v>
          </cell>
        </row>
        <row r="279">
          <cell r="E279">
            <v>824</v>
          </cell>
          <cell r="F279" t="str">
            <v>PREMIO DE LIMPIEZA</v>
          </cell>
          <cell r="G279" t="str">
            <v>2110-0603-3000-0000</v>
          </cell>
        </row>
        <row r="280">
          <cell r="E280">
            <v>825</v>
          </cell>
          <cell r="F280" t="str">
            <v>FONDO PARA MEJORAMIENTO AMBIEN</v>
          </cell>
          <cell r="G280" t="str">
            <v>2110-0603-9000-0000</v>
          </cell>
        </row>
        <row r="281">
          <cell r="E281">
            <v>826</v>
          </cell>
          <cell r="F281" t="str">
            <v>DEPOSITO EN GARANTIA</v>
          </cell>
          <cell r="G281" t="str">
            <v>2220-0500-4000-0000</v>
          </cell>
        </row>
        <row r="282">
          <cell r="E282">
            <v>827</v>
          </cell>
          <cell r="F282" t="str">
            <v>SANITARIOS MUSEO DE LAS MOMIAS</v>
          </cell>
          <cell r="G282" t="str">
            <v>2110-0600-7000-0000</v>
          </cell>
        </row>
        <row r="283">
          <cell r="E283">
            <v>828</v>
          </cell>
          <cell r="F283" t="str">
            <v>APORT. BENEF. P/OBRAS R/33</v>
          </cell>
          <cell r="G283" t="str">
            <v>2110-0006-0002-0000</v>
          </cell>
        </row>
        <row r="284">
          <cell r="E284">
            <v>829</v>
          </cell>
          <cell r="F284" t="str">
            <v>ESTACIONAMIENTO DEL FERROCARRI</v>
          </cell>
          <cell r="G284" t="str">
            <v>2110-0600-3000-0000</v>
          </cell>
        </row>
        <row r="285">
          <cell r="E285">
            <v>830</v>
          </cell>
          <cell r="F285" t="str">
            <v>APORTACION OBRAS CFE</v>
          </cell>
          <cell r="G285" t="str">
            <v>2110-0601-7000-0000</v>
          </cell>
        </row>
        <row r="286">
          <cell r="E286">
            <v>831</v>
          </cell>
          <cell r="F286" t="str">
            <v>APORTACION SALON DEL CULTO</v>
          </cell>
          <cell r="G286" t="str">
            <v>5066-1021-7000-0000</v>
          </cell>
        </row>
        <row r="287">
          <cell r="E287">
            <v>832</v>
          </cell>
          <cell r="F287" t="str">
            <v>DEPOSITO EN GARANTIA</v>
          </cell>
          <cell r="G287" t="str">
            <v>2220-0600-0000-0000</v>
          </cell>
        </row>
        <row r="288">
          <cell r="E288">
            <v>833</v>
          </cell>
          <cell r="F288" t="str">
            <v>PROG. COMP.</v>
          </cell>
          <cell r="G288" t="str">
            <v>4100-0001-0001-0000</v>
          </cell>
        </row>
        <row r="289">
          <cell r="E289">
            <v>835</v>
          </cell>
          <cell r="F289" t="str">
            <v>ELABORACION PLANOS REGULARIZAC</v>
          </cell>
          <cell r="G289" t="str">
            <v>2110-0602-2000-0000</v>
          </cell>
        </row>
        <row r="290">
          <cell r="E290">
            <v>836</v>
          </cell>
          <cell r="F290" t="str">
            <v>APORT. A FAVOR DE MPIO. INCR.</v>
          </cell>
          <cell r="G290" t="str">
            <v>1150-0400-1000-0000</v>
          </cell>
        </row>
        <row r="291">
          <cell r="E291">
            <v>837</v>
          </cell>
          <cell r="F291" t="str">
            <v>APORT. AL PROG. 503 VIALIDAD</v>
          </cell>
          <cell r="G291" t="str">
            <v>1150-0400-2000-0000</v>
          </cell>
        </row>
        <row r="292">
          <cell r="E292" t="str">
            <v>_x000C_</v>
          </cell>
        </row>
        <row r="293">
          <cell r="E293" t="str">
            <v>Pagina</v>
          </cell>
          <cell r="F293" t="str">
            <v>: 6                    Fecha Impresión : 30/12/2008</v>
          </cell>
          <cell r="G293" t="str">
            <v>Hora :</v>
          </cell>
        </row>
        <row r="294">
          <cell r="E294" t="str">
            <v>MUNICIP</v>
          </cell>
          <cell r="F294" t="str">
            <v>IO DE GUANAJUATO, GTO</v>
          </cell>
        </row>
        <row r="295">
          <cell r="E295" t="str">
            <v>CATALOG</v>
          </cell>
          <cell r="F295" t="str">
            <v>O DE CLAVES DE COBRANZA</v>
          </cell>
        </row>
        <row r="297">
          <cell r="E297" t="str">
            <v>-------</v>
          </cell>
          <cell r="F297" t="str">
            <v>----------------------------------------------------</v>
          </cell>
          <cell r="G297" t="str">
            <v>-------------------------</v>
          </cell>
        </row>
        <row r="298">
          <cell r="E298" t="str">
            <v>CLAVE</v>
          </cell>
          <cell r="F298" t="str">
            <v>CONCEPTO</v>
          </cell>
          <cell r="G298" t="str">
            <v>CUENTA CONTABLE</v>
          </cell>
        </row>
        <row r="299">
          <cell r="E299" t="str">
            <v>-------</v>
          </cell>
          <cell r="F299" t="str">
            <v>----------------------------------------------------</v>
          </cell>
          <cell r="G299" t="str">
            <v>-------------------------</v>
          </cell>
        </row>
        <row r="300">
          <cell r="E300">
            <v>838</v>
          </cell>
          <cell r="F300" t="str">
            <v>SRIA. FINANZAS Y ADMINISTRACIO</v>
          </cell>
          <cell r="G300" t="str">
            <v>2110-0604-0000-0000</v>
          </cell>
        </row>
        <row r="301">
          <cell r="E301">
            <v>839</v>
          </cell>
          <cell r="F301" t="str">
            <v>SIMAPAG</v>
          </cell>
          <cell r="G301" t="str">
            <v>2110-0614-8000-0000</v>
          </cell>
        </row>
        <row r="302">
          <cell r="E302">
            <v>840</v>
          </cell>
          <cell r="F302" t="str">
            <v>APORTACION P/ALUMBRADO</v>
          </cell>
          <cell r="G302" t="str">
            <v>2110-0006-0021-0000</v>
          </cell>
        </row>
        <row r="303">
          <cell r="E303">
            <v>841</v>
          </cell>
          <cell r="F303" t="str">
            <v>DEPOSITO EN GARANTIA</v>
          </cell>
          <cell r="G303" t="str">
            <v>2220-0700-0000-0000</v>
          </cell>
        </row>
        <row r="304">
          <cell r="E304">
            <v>842</v>
          </cell>
          <cell r="F304" t="str">
            <v>DEPOSITO EN GARANTIA</v>
          </cell>
          <cell r="G304" t="str">
            <v>2220-0800-0000-0000</v>
          </cell>
        </row>
        <row r="305">
          <cell r="E305">
            <v>843</v>
          </cell>
          <cell r="F305" t="str">
            <v>SIMAPAG</v>
          </cell>
          <cell r="G305" t="str">
            <v>1150-0400-3000-0000</v>
          </cell>
        </row>
        <row r="306">
          <cell r="E306">
            <v>844</v>
          </cell>
          <cell r="F306" t="str">
            <v>SERV. TELEF. PRESIDENCIA</v>
          </cell>
          <cell r="G306" t="str">
            <v>5011-0421-2000-0000</v>
          </cell>
        </row>
        <row r="307">
          <cell r="E307">
            <v>845</v>
          </cell>
          <cell r="F307" t="str">
            <v>RECURSO GOB. EDO. MEJORA REGUL</v>
          </cell>
          <cell r="G307" t="str">
            <v>2110-0006-0059-0000</v>
          </cell>
        </row>
        <row r="308">
          <cell r="E308">
            <v>846</v>
          </cell>
          <cell r="F308" t="str">
            <v>SERV. TELEFONICO SEG. PUBLICA</v>
          </cell>
          <cell r="G308" t="str">
            <v>5055-0121-2000-0000</v>
          </cell>
        </row>
        <row r="309">
          <cell r="E309">
            <v>847</v>
          </cell>
          <cell r="F309" t="str">
            <v>ANTICIPO DE PARTICIPACIONES</v>
          </cell>
          <cell r="G309" t="str">
            <v>2110-0006-0040-0000</v>
          </cell>
        </row>
        <row r="310">
          <cell r="E310">
            <v>848</v>
          </cell>
          <cell r="F310" t="str">
            <v>MUSEO SIGLO XXI</v>
          </cell>
          <cell r="G310" t="str">
            <v>2110-0006-0003-0000</v>
          </cell>
        </row>
        <row r="311">
          <cell r="E311">
            <v>849</v>
          </cell>
          <cell r="F311" t="str">
            <v>APORT SEEVYT P/FIESTAS TRADIC</v>
          </cell>
          <cell r="G311" t="str">
            <v>2110-0006-0005-0000</v>
          </cell>
        </row>
        <row r="312">
          <cell r="E312">
            <v>850</v>
          </cell>
          <cell r="F312" t="str">
            <v>REHAB CASA DE LA CULTURA</v>
          </cell>
          <cell r="G312" t="str">
            <v>2110-0006-0030-0000</v>
          </cell>
        </row>
        <row r="313">
          <cell r="E313">
            <v>851</v>
          </cell>
          <cell r="F313" t="str">
            <v>COMISION P/VENTA DE PRODUCTOS</v>
          </cell>
          <cell r="G313" t="str">
            <v>2110-0006-0051-0000</v>
          </cell>
        </row>
        <row r="314">
          <cell r="E314">
            <v>852</v>
          </cell>
          <cell r="F314" t="str">
            <v>APORTACION OCPM</v>
          </cell>
          <cell r="G314" t="str">
            <v>2110-0006-0050-0000</v>
          </cell>
        </row>
        <row r="315">
          <cell r="E315">
            <v>853</v>
          </cell>
          <cell r="F315" t="str">
            <v>RESPONSABILIDADES</v>
          </cell>
          <cell r="G315" t="str">
            <v>2110-0006-0052-0000</v>
          </cell>
        </row>
        <row r="316">
          <cell r="E316">
            <v>854</v>
          </cell>
          <cell r="F316" t="str">
            <v>APORT OCPM PARA AMERICA LATINA</v>
          </cell>
          <cell r="G316" t="str">
            <v>2110-0006-0053-0000</v>
          </cell>
        </row>
        <row r="317">
          <cell r="E317">
            <v>856</v>
          </cell>
          <cell r="F317" t="str">
            <v>EXP. CAMARA MINERA DE MEX</v>
          </cell>
          <cell r="G317" t="str">
            <v>2110-0006-0054-0000</v>
          </cell>
        </row>
        <row r="318">
          <cell r="E318">
            <v>857</v>
          </cell>
          <cell r="F318" t="str">
            <v>APORT PROG FED FOMENTO A LA LE</v>
          </cell>
          <cell r="G318" t="str">
            <v>2110-0006-0055-0000</v>
          </cell>
        </row>
        <row r="319">
          <cell r="E319">
            <v>858</v>
          </cell>
          <cell r="F319" t="str">
            <v>SUPERVISION TRANSP. PUBLICO</v>
          </cell>
          <cell r="G319" t="str">
            <v>2110-0006-0056-0000</v>
          </cell>
        </row>
        <row r="320">
          <cell r="E320">
            <v>859</v>
          </cell>
          <cell r="F320" t="str">
            <v>VTA. INMUEBLES PROP. MPIO.</v>
          </cell>
          <cell r="G320" t="str">
            <v>2110-0006-0057-0000</v>
          </cell>
        </row>
        <row r="321">
          <cell r="E321">
            <v>860</v>
          </cell>
          <cell r="F321" t="str">
            <v>PROG. ESCOLAR RESIDUOS SOLIDOS</v>
          </cell>
          <cell r="G321" t="str">
            <v>2110-0006-0058-0000</v>
          </cell>
        </row>
        <row r="322">
          <cell r="E322">
            <v>861</v>
          </cell>
          <cell r="F322" t="str">
            <v>DONATIVOS CD. PATRIMONIO DE LA HUMANIDAD</v>
          </cell>
          <cell r="G322" t="str">
            <v>2110-0006-0060-0000</v>
          </cell>
        </row>
        <row r="323">
          <cell r="E323">
            <v>862</v>
          </cell>
          <cell r="F323" t="str">
            <v>DONATIVO MEGA POSADA</v>
          </cell>
          <cell r="G323" t="str">
            <v>2110-0006-0062-0000</v>
          </cell>
        </row>
        <row r="324">
          <cell r="E324">
            <v>863</v>
          </cell>
          <cell r="F324" t="str">
            <v>SER.TELEF. PROT. CIVIL</v>
          </cell>
          <cell r="G324" t="str">
            <v>5002-0206-0101-3102</v>
          </cell>
        </row>
        <row r="325">
          <cell r="E325">
            <v>864</v>
          </cell>
          <cell r="F325" t="str">
            <v>EXPOSICION MOMIAS</v>
          </cell>
          <cell r="G325" t="str">
            <v>2110-0006-0015-0000</v>
          </cell>
        </row>
        <row r="326">
          <cell r="E326">
            <v>865</v>
          </cell>
          <cell r="F326" t="str">
            <v>REPOSICION DE MATERIAL OBRAS P/COOPERACION</v>
          </cell>
          <cell r="G326" t="str">
            <v>2110-0006-0066-0000</v>
          </cell>
        </row>
        <row r="327">
          <cell r="E327">
            <v>866</v>
          </cell>
          <cell r="F327" t="str">
            <v>APORTACIONES INST. ESTATAL DE LA CULTURA</v>
          </cell>
          <cell r="G327" t="str">
            <v>2110-0006-0070-0000</v>
          </cell>
        </row>
        <row r="328">
          <cell r="E328">
            <v>867</v>
          </cell>
          <cell r="F328" t="str">
            <v>BARRIO LIMPIO MELLADO</v>
          </cell>
          <cell r="G328" t="str">
            <v>2110-0006-0063-0000</v>
          </cell>
        </row>
        <row r="329">
          <cell r="E329">
            <v>868</v>
          </cell>
          <cell r="F329" t="str">
            <v>MEJOR MANEJO RESIDUOS</v>
          </cell>
          <cell r="G329" t="str">
            <v>2110-0006-0064-0000</v>
          </cell>
        </row>
        <row r="330">
          <cell r="E330">
            <v>869</v>
          </cell>
          <cell r="F330" t="str">
            <v>JARDIN DE NIÑOS JUAN J. LOS REYES</v>
          </cell>
          <cell r="G330" t="str">
            <v>2110-0006-0065-0000</v>
          </cell>
        </row>
        <row r="331">
          <cell r="E331">
            <v>870</v>
          </cell>
          <cell r="F331" t="str">
            <v>AVALUOS FISCALES PARA PERITOS</v>
          </cell>
          <cell r="G331" t="str">
            <v>2110-0006-0074-0000</v>
          </cell>
        </row>
        <row r="332">
          <cell r="E332">
            <v>871</v>
          </cell>
          <cell r="F332" t="str">
            <v>DEP/EN GARANTIA MACIAS A. JESUS</v>
          </cell>
          <cell r="G332" t="str">
            <v>2220-0009-0000-0000</v>
          </cell>
        </row>
        <row r="333">
          <cell r="E333">
            <v>872</v>
          </cell>
          <cell r="F333" t="str">
            <v>FIDEICOMISO DE FOMENTO MINERO</v>
          </cell>
          <cell r="G333" t="str">
            <v>2110-0006-0075-0000</v>
          </cell>
        </row>
        <row r="334">
          <cell r="E334">
            <v>873</v>
          </cell>
          <cell r="F334" t="str">
            <v>DIRECCION DE CULTURA</v>
          </cell>
          <cell r="G334" t="str">
            <v>2110-0006-0076-0000</v>
          </cell>
        </row>
        <row r="335">
          <cell r="E335">
            <v>874</v>
          </cell>
          <cell r="F335" t="str">
            <v>DEP. EN GARANTIA RONALD PHILIP Y SANDRA EVANS</v>
          </cell>
          <cell r="G335" t="str">
            <v>2220-0010-0000-0000</v>
          </cell>
        </row>
        <row r="336">
          <cell r="E336">
            <v>875</v>
          </cell>
          <cell r="F336" t="str">
            <v>PUBLICACIONES DEL PAE</v>
          </cell>
          <cell r="G336" t="str">
            <v>1150-0004-0041-0000</v>
          </cell>
        </row>
        <row r="337">
          <cell r="E337">
            <v>876</v>
          </cell>
          <cell r="F337" t="str">
            <v>SALDOS POR ADJUDICAR</v>
          </cell>
          <cell r="G337" t="str">
            <v>2110-0006-0077-0000</v>
          </cell>
        </row>
        <row r="338">
          <cell r="E338">
            <v>877</v>
          </cell>
          <cell r="F338" t="str">
            <v>DEP EN GARANTIA JOSE ANTONIO FRANCO</v>
          </cell>
          <cell r="G338" t="str">
            <v>2220-0011-0000-0000</v>
          </cell>
        </row>
        <row r="339">
          <cell r="E339">
            <v>878</v>
          </cell>
          <cell r="F339" t="str">
            <v>LUIS ALBERTO LANDIN  BUSTAMANTE</v>
          </cell>
          <cell r="G339" t="str">
            <v>2220-0013-0000-0000</v>
          </cell>
        </row>
        <row r="340">
          <cell r="E340">
            <v>879</v>
          </cell>
          <cell r="F340" t="str">
            <v>DEP. EN GARANTIA POR EMBARGOS</v>
          </cell>
          <cell r="G340" t="str">
            <v>2220-0014-0000-0000</v>
          </cell>
        </row>
        <row r="341">
          <cell r="E341">
            <v>880</v>
          </cell>
          <cell r="F341" t="str">
            <v>CURSO PROMOTOR TURISTICO</v>
          </cell>
          <cell r="G341" t="str">
            <v>2110-0006-0083-0000</v>
          </cell>
        </row>
        <row r="342">
          <cell r="E342">
            <v>881</v>
          </cell>
          <cell r="F342" t="str">
            <v>DEDUCIBLES DE SEGURO BIENES MUEBLES</v>
          </cell>
          <cell r="G342" t="str">
            <v>2110-0006-0084-0000</v>
          </cell>
        </row>
        <row r="343">
          <cell r="E343">
            <v>882</v>
          </cell>
          <cell r="F343" t="str">
            <v>REPARACION DE DAÑOS A VEHICULOS MUNICIPALES</v>
          </cell>
          <cell r="G343" t="str">
            <v>2110-0006-0085-0000</v>
          </cell>
        </row>
        <row r="344">
          <cell r="E344">
            <v>883</v>
          </cell>
          <cell r="F344" t="str">
            <v>REPOSICION FONDOS FIJOS</v>
          </cell>
          <cell r="G344" t="str">
            <v>1120-0006-0000-0000</v>
          </cell>
        </row>
        <row r="345">
          <cell r="E345">
            <v>884</v>
          </cell>
          <cell r="F345" t="str">
            <v>RETENCION ISR</v>
          </cell>
          <cell r="G345" t="str">
            <v>2110-0005-0002-0000</v>
          </cell>
        </row>
        <row r="346">
          <cell r="E346">
            <v>885</v>
          </cell>
          <cell r="F346" t="str">
            <v>VINOS Y LICORES NAUCALPAN</v>
          </cell>
          <cell r="G346" t="str">
            <v>2110-0006-0086-0000</v>
          </cell>
        </row>
        <row r="347">
          <cell r="E347">
            <v>886</v>
          </cell>
          <cell r="F347" t="str">
            <v>APORTACION CIUDADANA CONVENIO FIU</v>
          </cell>
          <cell r="G347" t="str">
            <v>2110-0006-0266-0000</v>
          </cell>
        </row>
        <row r="348">
          <cell r="E348">
            <v>887</v>
          </cell>
          <cell r="F348" t="str">
            <v>PAGO IMPUESTO PREDIAL</v>
          </cell>
          <cell r="G348" t="str">
            <v>2110-0006-0089-0000</v>
          </cell>
        </row>
        <row r="349">
          <cell r="E349">
            <v>888</v>
          </cell>
          <cell r="F349" t="str">
            <v>COBROS SIMAPAG</v>
          </cell>
          <cell r="G349" t="str">
            <v>2110-0006-0097-0000</v>
          </cell>
        </row>
        <row r="350">
          <cell r="E350">
            <v>889</v>
          </cell>
          <cell r="F350" t="str">
            <v>APORTACIONES OBRA DIRECTA MUNICIPAL</v>
          </cell>
          <cell r="G350" t="str">
            <v>2110-0006-0273-0000</v>
          </cell>
        </row>
        <row r="351">
          <cell r="E351" t="str">
            <v>_x000C_</v>
          </cell>
        </row>
        <row r="352">
          <cell r="E352" t="str">
            <v>Pagina</v>
          </cell>
          <cell r="F352" t="str">
            <v>: 7                    Fecha Impresión : 30/12/2008</v>
          </cell>
          <cell r="G352" t="str">
            <v>Hora :</v>
          </cell>
        </row>
        <row r="353">
          <cell r="E353" t="str">
            <v>MUNICIP</v>
          </cell>
          <cell r="F353" t="str">
            <v>IO DE GUANAJUATO, GTO</v>
          </cell>
        </row>
        <row r="354">
          <cell r="E354" t="str">
            <v>CATALOG</v>
          </cell>
          <cell r="F354" t="str">
            <v>O DE CLAVES DE COBRANZA</v>
          </cell>
        </row>
        <row r="356">
          <cell r="E356" t="str">
            <v>-------</v>
          </cell>
          <cell r="F356" t="str">
            <v>----------------------------------------------------</v>
          </cell>
          <cell r="G356" t="str">
            <v>-------------------------</v>
          </cell>
        </row>
        <row r="357">
          <cell r="E357" t="str">
            <v>CLAVE</v>
          </cell>
          <cell r="F357" t="str">
            <v>CONCEPTO</v>
          </cell>
          <cell r="G357" t="str">
            <v>CUENTA CONTABLE</v>
          </cell>
        </row>
        <row r="358">
          <cell r="E358" t="str">
            <v>-------</v>
          </cell>
          <cell r="F358" t="str">
            <v>----------------------------------------------------</v>
          </cell>
          <cell r="G358" t="str">
            <v>-------------------------</v>
          </cell>
        </row>
        <row r="359">
          <cell r="E359">
            <v>890</v>
          </cell>
          <cell r="F359" t="str">
            <v>APORTACION ADMINISTRATIVA DE LA CONTRALORIA MUNICI</v>
          </cell>
          <cell r="G359" t="str">
            <v>2110-0006-0098-0000</v>
          </cell>
        </row>
        <row r="360">
          <cell r="E360">
            <v>891</v>
          </cell>
          <cell r="F360" t="str">
            <v>APORTACIÓN SIMUB</v>
          </cell>
          <cell r="G360" t="str">
            <v>2110-0006-0099-0000</v>
          </cell>
        </row>
        <row r="361">
          <cell r="E361">
            <v>892</v>
          </cell>
          <cell r="F361" t="str">
            <v>REPARACION DE DAÑOS</v>
          </cell>
          <cell r="G361" t="str">
            <v>2110-0006-0019-0000</v>
          </cell>
        </row>
        <row r="362">
          <cell r="E362">
            <v>893</v>
          </cell>
          <cell r="F362" t="str">
            <v>APORTACIONES CIUDADES HERMANAS DE GUANAJUATO</v>
          </cell>
          <cell r="G362" t="str">
            <v>2110-0006-0278-0000</v>
          </cell>
        </row>
        <row r="363">
          <cell r="E363">
            <v>999</v>
          </cell>
          <cell r="F363" t="str">
            <v>pendiente de asignar</v>
          </cell>
          <cell r="G363" t="str">
            <v>0000-0000-0000-0000</v>
          </cell>
        </row>
      </sheetData>
      <sheetData sheetId="2" refreshError="1">
        <row r="6">
          <cell r="T6" t="str">
            <v>CLAVE</v>
          </cell>
          <cell r="U6" t="str">
            <v>febrero</v>
          </cell>
          <cell r="V6" t="str">
            <v>marzo</v>
          </cell>
          <cell r="W6" t="str">
            <v>abril</v>
          </cell>
          <cell r="X6" t="str">
            <v>mayo</v>
          </cell>
          <cell r="Y6" t="str">
            <v>junio</v>
          </cell>
          <cell r="Z6" t="str">
            <v>julio</v>
          </cell>
          <cell r="AA6" t="str">
            <v>agosto</v>
          </cell>
          <cell r="AB6" t="str">
            <v>septiembre</v>
          </cell>
          <cell r="AC6" t="str">
            <v>octubre</v>
          </cell>
          <cell r="AD6" t="str">
            <v>noviembre</v>
          </cell>
          <cell r="AE6" t="str">
            <v>diciembre</v>
          </cell>
        </row>
        <row r="8">
          <cell r="T8">
            <v>1</v>
          </cell>
          <cell r="U8">
            <v>17166977</v>
          </cell>
          <cell r="V8">
            <v>18054638</v>
          </cell>
          <cell r="W8">
            <v>18471430</v>
          </cell>
          <cell r="X8">
            <v>18964352</v>
          </cell>
          <cell r="Y8">
            <v>19388403</v>
          </cell>
          <cell r="Z8">
            <v>19856944</v>
          </cell>
          <cell r="AA8">
            <v>20196574</v>
          </cell>
          <cell r="AB8">
            <v>20583667</v>
          </cell>
          <cell r="AC8">
            <v>20856604</v>
          </cell>
          <cell r="AD8">
            <v>21153939.129999999</v>
          </cell>
          <cell r="AE8">
            <v>21500000</v>
          </cell>
        </row>
        <row r="9">
          <cell r="T9">
            <v>2</v>
          </cell>
          <cell r="U9">
            <v>995907</v>
          </cell>
          <cell r="V9">
            <v>1085957</v>
          </cell>
          <cell r="W9">
            <v>1135957</v>
          </cell>
          <cell r="X9">
            <v>1189316</v>
          </cell>
          <cell r="Y9">
            <v>1225129</v>
          </cell>
          <cell r="Z9">
            <v>1263527</v>
          </cell>
          <cell r="AA9">
            <v>1298527</v>
          </cell>
          <cell r="AB9">
            <v>1332412</v>
          </cell>
          <cell r="AC9">
            <v>1388553</v>
          </cell>
          <cell r="AD9">
            <v>1450000</v>
          </cell>
          <cell r="AE9">
            <v>1500000</v>
          </cell>
        </row>
        <row r="10">
          <cell r="T10">
            <v>103</v>
          </cell>
          <cell r="U10">
            <v>180000</v>
          </cell>
          <cell r="V10">
            <v>289416</v>
          </cell>
          <cell r="W10">
            <v>349748</v>
          </cell>
          <cell r="X10">
            <v>703167</v>
          </cell>
          <cell r="Y10">
            <v>878190</v>
          </cell>
          <cell r="Z10">
            <v>1052109</v>
          </cell>
          <cell r="AA10">
            <v>1209310</v>
          </cell>
          <cell r="AB10">
            <v>1289300</v>
          </cell>
          <cell r="AC10">
            <v>1373346</v>
          </cell>
          <cell r="AD10">
            <v>1441920</v>
          </cell>
          <cell r="AE10">
            <v>1660323</v>
          </cell>
        </row>
        <row r="11">
          <cell r="T11">
            <v>104</v>
          </cell>
          <cell r="U11">
            <v>62434</v>
          </cell>
          <cell r="V11">
            <v>129946</v>
          </cell>
          <cell r="W11">
            <v>160282</v>
          </cell>
          <cell r="X11">
            <v>205641</v>
          </cell>
          <cell r="Y11">
            <v>238651</v>
          </cell>
          <cell r="Z11">
            <v>378611</v>
          </cell>
          <cell r="AA11">
            <v>451624</v>
          </cell>
          <cell r="AB11">
            <v>468283</v>
          </cell>
          <cell r="AC11">
            <v>504938</v>
          </cell>
          <cell r="AD11">
            <v>617938</v>
          </cell>
          <cell r="AE11">
            <v>718000</v>
          </cell>
        </row>
        <row r="12">
          <cell r="T12">
            <v>105</v>
          </cell>
          <cell r="U12">
            <v>500</v>
          </cell>
          <cell r="V12">
            <v>1000</v>
          </cell>
          <cell r="W12">
            <v>1500</v>
          </cell>
          <cell r="X12">
            <v>2000</v>
          </cell>
          <cell r="Y12">
            <v>2500</v>
          </cell>
          <cell r="Z12">
            <v>2637</v>
          </cell>
          <cell r="AA12">
            <v>2637</v>
          </cell>
          <cell r="AB12">
            <v>2637</v>
          </cell>
          <cell r="AC12">
            <v>2637</v>
          </cell>
          <cell r="AD12">
            <v>2637</v>
          </cell>
          <cell r="AE12">
            <v>2637</v>
          </cell>
        </row>
        <row r="13">
          <cell r="T13">
            <v>106</v>
          </cell>
          <cell r="U13">
            <v>6365</v>
          </cell>
          <cell r="V13">
            <v>10743</v>
          </cell>
          <cell r="W13">
            <v>13073</v>
          </cell>
          <cell r="X13">
            <v>15850</v>
          </cell>
          <cell r="Y13">
            <v>19729</v>
          </cell>
          <cell r="Z13">
            <v>23369</v>
          </cell>
          <cell r="AA13">
            <v>26756</v>
          </cell>
          <cell r="AB13">
            <v>29678</v>
          </cell>
          <cell r="AC13">
            <v>32252</v>
          </cell>
          <cell r="AD13">
            <v>35212</v>
          </cell>
          <cell r="AE13">
            <v>39392</v>
          </cell>
        </row>
        <row r="14">
          <cell r="T14">
            <v>107</v>
          </cell>
          <cell r="U14">
            <v>10000</v>
          </cell>
          <cell r="V14">
            <v>20920</v>
          </cell>
          <cell r="W14">
            <v>30530</v>
          </cell>
          <cell r="X14">
            <v>43230</v>
          </cell>
          <cell r="Y14">
            <v>59901</v>
          </cell>
          <cell r="Z14">
            <v>75262</v>
          </cell>
          <cell r="AA14">
            <v>94088</v>
          </cell>
          <cell r="AB14">
            <v>108591</v>
          </cell>
          <cell r="AC14">
            <v>123591</v>
          </cell>
          <cell r="AD14">
            <v>138591</v>
          </cell>
          <cell r="AE14">
            <v>154740</v>
          </cell>
        </row>
        <row r="15">
          <cell r="T15">
            <v>109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5000</v>
          </cell>
          <cell r="AA15">
            <v>5000</v>
          </cell>
          <cell r="AB15">
            <v>5000</v>
          </cell>
          <cell r="AC15">
            <v>5000</v>
          </cell>
          <cell r="AD15">
            <v>10408</v>
          </cell>
          <cell r="AE15">
            <v>10408</v>
          </cell>
        </row>
        <row r="16">
          <cell r="T16">
            <v>110</v>
          </cell>
          <cell r="U16">
            <v>18148.675999999999</v>
          </cell>
          <cell r="V16">
            <v>58670.195999999996</v>
          </cell>
          <cell r="W16">
            <v>62749.803999999996</v>
          </cell>
          <cell r="X16">
            <v>63129.403999999995</v>
          </cell>
          <cell r="Y16">
            <v>65216.06</v>
          </cell>
          <cell r="Z16">
            <v>73678.747999999992</v>
          </cell>
          <cell r="AA16">
            <v>84885.631999999998</v>
          </cell>
          <cell r="AB16">
            <v>152862.476</v>
          </cell>
          <cell r="AC16">
            <v>287891.68400000001</v>
          </cell>
          <cell r="AD16">
            <v>302440.20240000001</v>
          </cell>
          <cell r="AE16">
            <v>304957.0024</v>
          </cell>
        </row>
        <row r="17">
          <cell r="T17">
            <v>111</v>
          </cell>
          <cell r="U17">
            <v>33720</v>
          </cell>
          <cell r="V17">
            <v>50843.6</v>
          </cell>
          <cell r="W17">
            <v>85122</v>
          </cell>
          <cell r="X17">
            <v>123685.2</v>
          </cell>
          <cell r="Y17">
            <v>151536.4</v>
          </cell>
          <cell r="Z17">
            <v>206536.4</v>
          </cell>
          <cell r="AA17">
            <v>246455.59999999998</v>
          </cell>
          <cell r="AB17">
            <v>272700</v>
          </cell>
          <cell r="AC17">
            <v>324921</v>
          </cell>
          <cell r="AD17">
            <v>354921</v>
          </cell>
          <cell r="AE17">
            <v>404921</v>
          </cell>
        </row>
        <row r="18">
          <cell r="T18">
            <v>112</v>
          </cell>
          <cell r="U18">
            <v>101296</v>
          </cell>
          <cell r="V18">
            <v>149323.20000000001</v>
          </cell>
          <cell r="W18">
            <v>221235.45600000001</v>
          </cell>
          <cell r="X18">
            <v>237091.296</v>
          </cell>
          <cell r="Y18">
            <v>281904.89600000001</v>
          </cell>
          <cell r="Z18">
            <v>328128.424</v>
          </cell>
          <cell r="AA18">
            <v>388826.25599999999</v>
          </cell>
          <cell r="AB18">
            <v>410146.25599999999</v>
          </cell>
          <cell r="AC18">
            <v>433639.85599999997</v>
          </cell>
          <cell r="AD18">
            <v>473700.99599999998</v>
          </cell>
          <cell r="AE18">
            <v>489300.99599999998</v>
          </cell>
        </row>
        <row r="19">
          <cell r="T19">
            <v>108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2">
          <cell r="T22">
            <v>200</v>
          </cell>
          <cell r="U22">
            <v>223628.08000000002</v>
          </cell>
          <cell r="V22">
            <v>328752.32</v>
          </cell>
          <cell r="W22">
            <v>436732.4</v>
          </cell>
          <cell r="X22">
            <v>551042.96</v>
          </cell>
          <cell r="Y22">
            <v>673860.72</v>
          </cell>
          <cell r="Z22">
            <v>799578</v>
          </cell>
          <cell r="AA22">
            <v>933735.92</v>
          </cell>
          <cell r="AB22">
            <v>1058692.96</v>
          </cell>
          <cell r="AC22">
            <v>1200685.2</v>
          </cell>
          <cell r="AD22">
            <v>1339852.8</v>
          </cell>
          <cell r="AE22">
            <v>1438610</v>
          </cell>
        </row>
        <row r="23">
          <cell r="T23">
            <v>201</v>
          </cell>
          <cell r="U23">
            <v>5758.5007999999998</v>
          </cell>
          <cell r="V23">
            <v>6922.6872000000003</v>
          </cell>
          <cell r="W23">
            <v>9605.2632000000012</v>
          </cell>
          <cell r="X23">
            <v>11933.615200000002</v>
          </cell>
          <cell r="Y23">
            <v>14618.785200000002</v>
          </cell>
          <cell r="Z23">
            <v>15782.961200000002</v>
          </cell>
          <cell r="AA23">
            <v>22735.007600000001</v>
          </cell>
          <cell r="AB23">
            <v>26775.449200000003</v>
          </cell>
          <cell r="AC23">
            <v>27939.625200000002</v>
          </cell>
          <cell r="AD23">
            <v>29103.811600000001</v>
          </cell>
          <cell r="AE23">
            <v>30267.998</v>
          </cell>
        </row>
        <row r="24">
          <cell r="T24">
            <v>202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T25">
            <v>203</v>
          </cell>
          <cell r="U25">
            <v>51306</v>
          </cell>
          <cell r="V25">
            <v>66956</v>
          </cell>
          <cell r="W25">
            <v>89957</v>
          </cell>
          <cell r="X25">
            <v>114725</v>
          </cell>
          <cell r="Y25">
            <v>128414</v>
          </cell>
          <cell r="Z25">
            <v>145702</v>
          </cell>
          <cell r="AA25">
            <v>181002</v>
          </cell>
          <cell r="AB25">
            <v>200521</v>
          </cell>
          <cell r="AC25">
            <v>223488.5</v>
          </cell>
          <cell r="AD25">
            <v>243572.5</v>
          </cell>
          <cell r="AE25">
            <v>263950</v>
          </cell>
        </row>
        <row r="26">
          <cell r="T26">
            <v>204</v>
          </cell>
          <cell r="U26">
            <v>10986</v>
          </cell>
          <cell r="V26">
            <v>15091</v>
          </cell>
          <cell r="W26">
            <v>24679</v>
          </cell>
          <cell r="X26">
            <v>31637</v>
          </cell>
          <cell r="Y26">
            <v>34821</v>
          </cell>
          <cell r="Z26">
            <v>38838</v>
          </cell>
          <cell r="AA26">
            <v>44785</v>
          </cell>
          <cell r="AB26">
            <v>50876</v>
          </cell>
          <cell r="AC26">
            <v>56605.5</v>
          </cell>
          <cell r="AD26">
            <v>61557</v>
          </cell>
          <cell r="AE26">
            <v>65032</v>
          </cell>
        </row>
        <row r="27">
          <cell r="T27">
            <v>205</v>
          </cell>
          <cell r="U27">
            <v>37749</v>
          </cell>
          <cell r="V27">
            <v>52749</v>
          </cell>
          <cell r="W27">
            <v>82665</v>
          </cell>
          <cell r="X27">
            <v>98665</v>
          </cell>
          <cell r="Y27">
            <v>114665</v>
          </cell>
          <cell r="Z27">
            <v>158649</v>
          </cell>
          <cell r="AA27">
            <v>195338</v>
          </cell>
          <cell r="AB27">
            <v>211874</v>
          </cell>
          <cell r="AC27">
            <v>231234</v>
          </cell>
          <cell r="AD27">
            <v>250219</v>
          </cell>
          <cell r="AE27">
            <v>276821</v>
          </cell>
        </row>
        <row r="28">
          <cell r="T28">
            <v>271</v>
          </cell>
          <cell r="U28">
            <v>5928</v>
          </cell>
          <cell r="V28">
            <v>8571.68</v>
          </cell>
          <cell r="W28">
            <v>11492</v>
          </cell>
          <cell r="X28">
            <v>14736.8</v>
          </cell>
          <cell r="Y28">
            <v>17981.599999999999</v>
          </cell>
          <cell r="Z28">
            <v>21226.399999999998</v>
          </cell>
          <cell r="AA28">
            <v>25454</v>
          </cell>
          <cell r="AB28">
            <v>29023.279999999999</v>
          </cell>
          <cell r="AC28">
            <v>32023.279999999999</v>
          </cell>
          <cell r="AD28">
            <v>36023.279999999999</v>
          </cell>
          <cell r="AE28">
            <v>39179</v>
          </cell>
        </row>
        <row r="29">
          <cell r="T29">
            <v>206</v>
          </cell>
          <cell r="U29">
            <v>39035</v>
          </cell>
          <cell r="V29">
            <v>60345</v>
          </cell>
          <cell r="W29">
            <v>80244</v>
          </cell>
          <cell r="X29">
            <v>103713</v>
          </cell>
          <cell r="Y29">
            <v>136754</v>
          </cell>
          <cell r="Z29">
            <v>167898</v>
          </cell>
          <cell r="AA29">
            <v>200053</v>
          </cell>
          <cell r="AB29">
            <v>230024</v>
          </cell>
          <cell r="AC29">
            <v>228926</v>
          </cell>
          <cell r="AD29">
            <v>248630</v>
          </cell>
          <cell r="AE29">
            <v>307835</v>
          </cell>
        </row>
        <row r="30">
          <cell r="T30">
            <v>207</v>
          </cell>
          <cell r="U30">
            <v>7535</v>
          </cell>
          <cell r="V30">
            <v>12265</v>
          </cell>
          <cell r="W30">
            <v>14672</v>
          </cell>
          <cell r="X30">
            <v>20553</v>
          </cell>
          <cell r="Y30">
            <v>24992</v>
          </cell>
          <cell r="Z30">
            <v>26034</v>
          </cell>
          <cell r="AA30">
            <v>32468</v>
          </cell>
          <cell r="AB30">
            <v>35870</v>
          </cell>
          <cell r="AC30">
            <v>38422</v>
          </cell>
          <cell r="AD30">
            <v>41461</v>
          </cell>
          <cell r="AE30">
            <v>45774</v>
          </cell>
        </row>
        <row r="31">
          <cell r="T31">
            <v>208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T32">
            <v>209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T33">
            <v>248</v>
          </cell>
          <cell r="U33">
            <v>90038</v>
          </cell>
          <cell r="V33">
            <v>144304.16</v>
          </cell>
          <cell r="W33">
            <v>231669.66</v>
          </cell>
          <cell r="X33">
            <v>291714.61</v>
          </cell>
          <cell r="Y33">
            <v>354588.56</v>
          </cell>
          <cell r="Z33">
            <v>433909.23499999999</v>
          </cell>
          <cell r="AA33">
            <v>496650.36</v>
          </cell>
          <cell r="AB33">
            <v>552929.05999999994</v>
          </cell>
          <cell r="AC33">
            <v>552929.05999999994</v>
          </cell>
          <cell r="AD33">
            <v>552929.05999999994</v>
          </cell>
          <cell r="AE33">
            <v>552929.05999999994</v>
          </cell>
        </row>
        <row r="34">
          <cell r="T34">
            <v>272</v>
          </cell>
          <cell r="U34">
            <v>41870.399999999994</v>
          </cell>
          <cell r="V34">
            <v>69288.959999999992</v>
          </cell>
          <cell r="W34">
            <v>94194.047999999995</v>
          </cell>
          <cell r="X34">
            <v>112952.31999999999</v>
          </cell>
          <cell r="Y34">
            <v>129962.56</v>
          </cell>
          <cell r="Z34">
            <v>163690.79999999999</v>
          </cell>
          <cell r="AA34">
            <v>190141.12</v>
          </cell>
          <cell r="AB34">
            <v>212758</v>
          </cell>
          <cell r="AC34">
            <v>212758</v>
          </cell>
          <cell r="AD34">
            <v>212758</v>
          </cell>
          <cell r="AE34">
            <v>212758</v>
          </cell>
        </row>
        <row r="35">
          <cell r="T35">
            <v>253</v>
          </cell>
          <cell r="U35">
            <v>119297.20000000001</v>
          </cell>
          <cell r="V35">
            <v>186455.5</v>
          </cell>
          <cell r="W35">
            <v>250116.9</v>
          </cell>
          <cell r="X35">
            <v>310109.8</v>
          </cell>
          <cell r="Y35">
            <v>369268.24</v>
          </cell>
          <cell r="Z35">
            <v>425355.04</v>
          </cell>
          <cell r="AA35">
            <v>485399.63999999996</v>
          </cell>
          <cell r="AB35">
            <v>543292.6399999999</v>
          </cell>
          <cell r="AC35">
            <v>613991.61999999988</v>
          </cell>
          <cell r="AD35">
            <v>678617.71999999986</v>
          </cell>
          <cell r="AE35">
            <v>799999.99999999988</v>
          </cell>
        </row>
        <row r="36">
          <cell r="T36">
            <v>273</v>
          </cell>
          <cell r="U36">
            <v>30000</v>
          </cell>
          <cell r="V36">
            <v>44468</v>
          </cell>
          <cell r="W36">
            <v>57986</v>
          </cell>
          <cell r="X36">
            <v>73114</v>
          </cell>
          <cell r="Y36">
            <v>85060</v>
          </cell>
          <cell r="Z36">
            <v>99158</v>
          </cell>
          <cell r="AA36">
            <v>114156</v>
          </cell>
          <cell r="AB36">
            <v>127789</v>
          </cell>
          <cell r="AC36">
            <v>144695</v>
          </cell>
          <cell r="AD36">
            <v>159824</v>
          </cell>
          <cell r="AE36">
            <v>174224</v>
          </cell>
        </row>
        <row r="37">
          <cell r="T37">
            <v>262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T38">
            <v>263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T39">
            <v>264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T40">
            <v>265</v>
          </cell>
          <cell r="U40">
            <v>36426</v>
          </cell>
          <cell r="V40">
            <v>58214</v>
          </cell>
          <cell r="W40">
            <v>72333</v>
          </cell>
          <cell r="X40">
            <v>86588</v>
          </cell>
          <cell r="Y40">
            <v>135877</v>
          </cell>
          <cell r="Z40">
            <v>147214</v>
          </cell>
          <cell r="AA40">
            <v>159275</v>
          </cell>
          <cell r="AB40">
            <v>177993</v>
          </cell>
          <cell r="AC40">
            <v>223932.76</v>
          </cell>
          <cell r="AD40">
            <v>237043.64</v>
          </cell>
          <cell r="AE40">
            <v>248832</v>
          </cell>
        </row>
        <row r="41">
          <cell r="T41">
            <v>266</v>
          </cell>
          <cell r="U41">
            <v>4112.3680000000004</v>
          </cell>
          <cell r="V41">
            <v>6067.5680000000002</v>
          </cell>
          <cell r="W41">
            <v>12483.328000000001</v>
          </cell>
          <cell r="X41">
            <v>29160.248</v>
          </cell>
          <cell r="Y41">
            <v>32149.207999999999</v>
          </cell>
          <cell r="Z41">
            <v>35155.847999999998</v>
          </cell>
          <cell r="AA41">
            <v>37568.127999999997</v>
          </cell>
          <cell r="AB41">
            <v>41393.767999999996</v>
          </cell>
          <cell r="AC41">
            <v>45786.727999999996</v>
          </cell>
          <cell r="AD41">
            <v>47544.327999999994</v>
          </cell>
          <cell r="AE41">
            <v>49007.997999999992</v>
          </cell>
        </row>
        <row r="42">
          <cell r="T42">
            <v>268</v>
          </cell>
          <cell r="U42">
            <v>143167</v>
          </cell>
          <cell r="V42">
            <v>152698</v>
          </cell>
          <cell r="W42">
            <v>172841</v>
          </cell>
          <cell r="X42">
            <v>194682</v>
          </cell>
          <cell r="Y42">
            <v>198813</v>
          </cell>
          <cell r="Z42">
            <v>254842.5</v>
          </cell>
          <cell r="AA42">
            <v>295096.5</v>
          </cell>
          <cell r="AB42">
            <v>311959.5</v>
          </cell>
          <cell r="AC42">
            <v>353076.5</v>
          </cell>
          <cell r="AD42">
            <v>360261</v>
          </cell>
          <cell r="AE42">
            <v>363511</v>
          </cell>
        </row>
        <row r="43">
          <cell r="T43">
            <v>210</v>
          </cell>
          <cell r="U43">
            <v>81272.871200000009</v>
          </cell>
          <cell r="V43">
            <v>91444.822000000015</v>
          </cell>
          <cell r="W43">
            <v>102991.07340000002</v>
          </cell>
          <cell r="X43">
            <v>124282.90120000002</v>
          </cell>
          <cell r="Y43">
            <v>155270.34760000004</v>
          </cell>
          <cell r="Z43">
            <v>196686.04220000003</v>
          </cell>
          <cell r="AA43">
            <v>230075.33200000002</v>
          </cell>
          <cell r="AB43">
            <v>334912.10920000001</v>
          </cell>
          <cell r="AC43">
            <v>369422.20059999998</v>
          </cell>
          <cell r="AD43">
            <v>431610.77879999997</v>
          </cell>
          <cell r="AE43">
            <v>445898.99879999994</v>
          </cell>
        </row>
        <row r="44">
          <cell r="T44">
            <v>211</v>
          </cell>
          <cell r="U44">
            <v>56139.614000000001</v>
          </cell>
          <cell r="V44">
            <v>66634.642200000002</v>
          </cell>
          <cell r="W44">
            <v>74879.078399999999</v>
          </cell>
          <cell r="X44">
            <v>101462.0128</v>
          </cell>
          <cell r="Y44">
            <v>133404.6888</v>
          </cell>
          <cell r="Z44">
            <v>169987.19680000001</v>
          </cell>
          <cell r="AA44">
            <v>208474.70500000002</v>
          </cell>
          <cell r="AB44">
            <v>256292.6936</v>
          </cell>
          <cell r="AC44">
            <v>281303.75400000002</v>
          </cell>
          <cell r="AD44">
            <v>303855.81580000004</v>
          </cell>
          <cell r="AE44">
            <v>318089.99580000003</v>
          </cell>
        </row>
        <row r="45">
          <cell r="T45">
            <v>212</v>
          </cell>
          <cell r="U45">
            <v>2165</v>
          </cell>
          <cell r="V45">
            <v>9414</v>
          </cell>
          <cell r="W45">
            <v>13057</v>
          </cell>
          <cell r="X45">
            <v>13910</v>
          </cell>
          <cell r="Y45">
            <v>15895</v>
          </cell>
          <cell r="Z45">
            <v>17275</v>
          </cell>
          <cell r="AA45">
            <v>17949</v>
          </cell>
          <cell r="AB45">
            <v>20302</v>
          </cell>
          <cell r="AC45">
            <v>31252</v>
          </cell>
          <cell r="AD45">
            <v>34888.6</v>
          </cell>
          <cell r="AE45">
            <v>58359</v>
          </cell>
        </row>
        <row r="46">
          <cell r="T46">
            <v>213</v>
          </cell>
          <cell r="U46">
            <v>113.32</v>
          </cell>
          <cell r="V46">
            <v>297.32</v>
          </cell>
          <cell r="W46">
            <v>453.32</v>
          </cell>
          <cell r="X46">
            <v>731.31999999999994</v>
          </cell>
          <cell r="Y46">
            <v>776.31999999999994</v>
          </cell>
          <cell r="Z46">
            <v>864.31999999999994</v>
          </cell>
          <cell r="AA46">
            <v>964.31999999999994</v>
          </cell>
          <cell r="AB46">
            <v>964.31999999999994</v>
          </cell>
          <cell r="AC46">
            <v>964.31999999999994</v>
          </cell>
          <cell r="AD46">
            <v>1676.75</v>
          </cell>
          <cell r="AE46">
            <v>1721</v>
          </cell>
        </row>
        <row r="47">
          <cell r="T47">
            <v>214</v>
          </cell>
          <cell r="U47">
            <v>333.84000000000003</v>
          </cell>
          <cell r="V47">
            <v>2995.8528000000001</v>
          </cell>
          <cell r="W47">
            <v>4075.7760000000003</v>
          </cell>
          <cell r="X47">
            <v>6726.2496000000001</v>
          </cell>
          <cell r="Y47">
            <v>6726.2496000000001</v>
          </cell>
          <cell r="Z47">
            <v>6726.2496000000001</v>
          </cell>
          <cell r="AA47">
            <v>6966.2304000000004</v>
          </cell>
          <cell r="AB47">
            <v>7716.6432000000004</v>
          </cell>
          <cell r="AC47">
            <v>8249.232</v>
          </cell>
          <cell r="AD47">
            <v>9106.0607999999993</v>
          </cell>
          <cell r="AE47">
            <v>9560.0007999999998</v>
          </cell>
        </row>
        <row r="48">
          <cell r="T48">
            <v>215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T49">
            <v>217</v>
          </cell>
          <cell r="U49">
            <v>12974</v>
          </cell>
          <cell r="V49">
            <v>28635</v>
          </cell>
          <cell r="W49">
            <v>31807</v>
          </cell>
          <cell r="X49">
            <v>51037</v>
          </cell>
          <cell r="Y49">
            <v>57778</v>
          </cell>
          <cell r="Z49">
            <v>67778</v>
          </cell>
          <cell r="AA49">
            <v>78087</v>
          </cell>
          <cell r="AB49">
            <v>85821</v>
          </cell>
          <cell r="AC49">
            <v>104227</v>
          </cell>
          <cell r="AD49">
            <v>119889.89</v>
          </cell>
          <cell r="AE49">
            <v>138624</v>
          </cell>
        </row>
        <row r="50">
          <cell r="T50">
            <v>218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T51">
            <v>219</v>
          </cell>
          <cell r="U51">
            <v>3830</v>
          </cell>
          <cell r="V51">
            <v>7660</v>
          </cell>
          <cell r="W51">
            <v>12057.52</v>
          </cell>
          <cell r="X51">
            <v>15887.52</v>
          </cell>
          <cell r="Y51">
            <v>18887.52</v>
          </cell>
          <cell r="Z51">
            <v>21887.52</v>
          </cell>
          <cell r="AA51">
            <v>24887.52</v>
          </cell>
          <cell r="AB51">
            <v>30245</v>
          </cell>
          <cell r="AC51">
            <v>30245</v>
          </cell>
          <cell r="AD51">
            <v>34075</v>
          </cell>
          <cell r="AE51">
            <v>34075</v>
          </cell>
        </row>
        <row r="52">
          <cell r="T52">
            <v>220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T53">
            <v>221</v>
          </cell>
          <cell r="U53">
            <v>20767.8848</v>
          </cell>
          <cell r="V53">
            <v>45404.0288</v>
          </cell>
          <cell r="W53">
            <v>62644.202400000002</v>
          </cell>
          <cell r="X53">
            <v>92588.652000000002</v>
          </cell>
          <cell r="Y53">
            <v>106299.4504</v>
          </cell>
          <cell r="Z53">
            <v>128462.7344</v>
          </cell>
          <cell r="AA53">
            <v>139022.73440000002</v>
          </cell>
          <cell r="AB53">
            <v>146564.78320000001</v>
          </cell>
          <cell r="AC53">
            <v>159207.89680000002</v>
          </cell>
          <cell r="AD53">
            <v>177500.19680000001</v>
          </cell>
          <cell r="AE53">
            <v>184696.99679999999</v>
          </cell>
        </row>
        <row r="54">
          <cell r="T54">
            <v>222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T55">
            <v>223</v>
          </cell>
          <cell r="U55">
            <v>4372.3999999999996</v>
          </cell>
          <cell r="V55">
            <v>8741.15</v>
          </cell>
          <cell r="W55">
            <v>29232.089999999997</v>
          </cell>
          <cell r="X55">
            <v>31387.159999999996</v>
          </cell>
          <cell r="Y55">
            <v>37483.949999999997</v>
          </cell>
          <cell r="Z55">
            <v>39943.449999999997</v>
          </cell>
          <cell r="AA55">
            <v>73756</v>
          </cell>
          <cell r="AB55">
            <v>75350.720000000001</v>
          </cell>
          <cell r="AC55">
            <v>77173.22</v>
          </cell>
          <cell r="AD55">
            <v>84291.930000000008</v>
          </cell>
          <cell r="AE55">
            <v>85543.000000000015</v>
          </cell>
        </row>
        <row r="56">
          <cell r="T56">
            <v>224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T57">
            <v>225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T58">
            <v>249</v>
          </cell>
          <cell r="U58">
            <v>5744</v>
          </cell>
          <cell r="V58">
            <v>7435</v>
          </cell>
          <cell r="W58">
            <v>8972</v>
          </cell>
          <cell r="X58">
            <v>10293</v>
          </cell>
          <cell r="Y58">
            <v>12203</v>
          </cell>
          <cell r="Z58">
            <v>15605</v>
          </cell>
          <cell r="AA58">
            <v>16257</v>
          </cell>
          <cell r="AB58">
            <v>24491</v>
          </cell>
          <cell r="AC58">
            <v>36695.51</v>
          </cell>
          <cell r="AD58">
            <v>40397.800000000003</v>
          </cell>
          <cell r="AE58">
            <v>43063</v>
          </cell>
        </row>
        <row r="59">
          <cell r="T59">
            <v>250</v>
          </cell>
          <cell r="U59">
            <v>0</v>
          </cell>
          <cell r="V59">
            <v>808</v>
          </cell>
          <cell r="W59">
            <v>1026</v>
          </cell>
          <cell r="X59">
            <v>1859</v>
          </cell>
          <cell r="Y59">
            <v>1953</v>
          </cell>
          <cell r="Z59">
            <v>1953</v>
          </cell>
          <cell r="AA59">
            <v>1953</v>
          </cell>
          <cell r="AB59">
            <v>1953</v>
          </cell>
          <cell r="AC59">
            <v>1953</v>
          </cell>
          <cell r="AD59">
            <v>1953</v>
          </cell>
          <cell r="AE59">
            <v>1953</v>
          </cell>
        </row>
        <row r="60">
          <cell r="T60">
            <v>251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T61">
            <v>252</v>
          </cell>
          <cell r="U61">
            <v>2662</v>
          </cell>
          <cell r="V61">
            <v>5843</v>
          </cell>
          <cell r="W61">
            <v>6433</v>
          </cell>
          <cell r="X61">
            <v>10211</v>
          </cell>
          <cell r="Y61">
            <v>13829</v>
          </cell>
          <cell r="Z61">
            <v>16193</v>
          </cell>
          <cell r="AA61">
            <v>24362</v>
          </cell>
          <cell r="AB61">
            <v>35245</v>
          </cell>
          <cell r="AC61">
            <v>41047</v>
          </cell>
          <cell r="AD61">
            <v>47643</v>
          </cell>
          <cell r="AE61">
            <v>48766</v>
          </cell>
        </row>
        <row r="62">
          <cell r="T62">
            <v>254</v>
          </cell>
          <cell r="U62">
            <v>5565</v>
          </cell>
          <cell r="V62">
            <v>11273</v>
          </cell>
          <cell r="W62">
            <v>19665</v>
          </cell>
          <cell r="X62">
            <v>27036</v>
          </cell>
          <cell r="Y62">
            <v>30812</v>
          </cell>
          <cell r="Z62">
            <v>42647</v>
          </cell>
          <cell r="AA62">
            <v>44458</v>
          </cell>
          <cell r="AB62">
            <v>46973</v>
          </cell>
          <cell r="AC62">
            <v>52036</v>
          </cell>
          <cell r="AD62">
            <v>55844.800000000003</v>
          </cell>
          <cell r="AE62">
            <v>68418</v>
          </cell>
        </row>
        <row r="63">
          <cell r="T63">
            <v>255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</row>
        <row r="64">
          <cell r="T64">
            <v>256</v>
          </cell>
          <cell r="U64">
            <v>64660.86</v>
          </cell>
          <cell r="V64">
            <v>127796.409</v>
          </cell>
          <cell r="W64">
            <v>170047.98</v>
          </cell>
          <cell r="X64">
            <v>242655.81300000002</v>
          </cell>
          <cell r="Y64">
            <v>300608.48700000002</v>
          </cell>
          <cell r="Z64">
            <v>367006.005</v>
          </cell>
          <cell r="AA64">
            <v>412465.89600000001</v>
          </cell>
          <cell r="AB64">
            <v>443529.261</v>
          </cell>
          <cell r="AC64">
            <v>467144.38099999999</v>
          </cell>
          <cell r="AD64">
            <v>504434.33299999998</v>
          </cell>
          <cell r="AE64">
            <v>518416.00399999996</v>
          </cell>
        </row>
        <row r="65">
          <cell r="T65">
            <v>257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T66">
            <v>258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T67">
            <v>259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T68">
            <v>260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T69">
            <v>269</v>
          </cell>
          <cell r="U69">
            <v>3036</v>
          </cell>
          <cell r="V69">
            <v>4092</v>
          </cell>
          <cell r="W69">
            <v>5739.36</v>
          </cell>
          <cell r="X69">
            <v>9377.06</v>
          </cell>
          <cell r="Y69">
            <v>18643.900000000001</v>
          </cell>
          <cell r="Z69">
            <v>28116.11</v>
          </cell>
          <cell r="AA69">
            <v>34911.47</v>
          </cell>
          <cell r="AB69">
            <v>40677.230000000003</v>
          </cell>
          <cell r="AC69">
            <v>44246.51</v>
          </cell>
          <cell r="AD69">
            <v>50149.55</v>
          </cell>
          <cell r="AE69">
            <v>52296</v>
          </cell>
        </row>
        <row r="70">
          <cell r="T70">
            <v>226</v>
          </cell>
          <cell r="U70">
            <v>7350</v>
          </cell>
          <cell r="V70">
            <v>8530</v>
          </cell>
          <cell r="W70">
            <v>10740</v>
          </cell>
          <cell r="X70">
            <v>16380</v>
          </cell>
          <cell r="Y70">
            <v>17244</v>
          </cell>
          <cell r="Z70">
            <v>40651</v>
          </cell>
          <cell r="AA70">
            <v>40940</v>
          </cell>
          <cell r="AB70">
            <v>42351</v>
          </cell>
          <cell r="AC70">
            <v>44250</v>
          </cell>
          <cell r="AD70">
            <v>47300</v>
          </cell>
          <cell r="AE70">
            <v>51559</v>
          </cell>
        </row>
        <row r="71">
          <cell r="T71">
            <v>227</v>
          </cell>
          <cell r="U71">
            <v>45756</v>
          </cell>
          <cell r="V71">
            <v>49832</v>
          </cell>
          <cell r="W71">
            <v>53859</v>
          </cell>
          <cell r="X71">
            <v>55527</v>
          </cell>
          <cell r="Y71">
            <v>93074</v>
          </cell>
          <cell r="Z71">
            <v>138349</v>
          </cell>
          <cell r="AA71">
            <v>153239</v>
          </cell>
          <cell r="AB71">
            <v>169980</v>
          </cell>
          <cell r="AC71">
            <v>179551</v>
          </cell>
          <cell r="AD71">
            <v>193583</v>
          </cell>
          <cell r="AE71">
            <v>197428</v>
          </cell>
        </row>
        <row r="72">
          <cell r="T72">
            <v>228</v>
          </cell>
          <cell r="U72">
            <v>4179</v>
          </cell>
          <cell r="V72">
            <v>12860</v>
          </cell>
          <cell r="W72">
            <v>15182</v>
          </cell>
          <cell r="X72">
            <v>20290</v>
          </cell>
          <cell r="Y72">
            <v>20290</v>
          </cell>
          <cell r="Z72">
            <v>24934</v>
          </cell>
          <cell r="AA72">
            <v>31203</v>
          </cell>
          <cell r="AB72">
            <v>35847</v>
          </cell>
          <cell r="AC72">
            <v>43060.97</v>
          </cell>
          <cell r="AD72">
            <v>47143.44</v>
          </cell>
          <cell r="AE72">
            <v>49290</v>
          </cell>
        </row>
        <row r="73">
          <cell r="T73">
            <v>274</v>
          </cell>
          <cell r="U73">
            <v>143672.30249999999</v>
          </cell>
          <cell r="V73">
            <v>225515.99</v>
          </cell>
          <cell r="W73">
            <v>289852.77999999997</v>
          </cell>
          <cell r="X73">
            <v>355125.80499999993</v>
          </cell>
          <cell r="Y73">
            <v>420005.22999999992</v>
          </cell>
          <cell r="Z73">
            <v>490984.42999999993</v>
          </cell>
          <cell r="AA73">
            <v>573969.45499999996</v>
          </cell>
          <cell r="AB73">
            <v>627960.30499999993</v>
          </cell>
          <cell r="AC73">
            <v>857835.53499999992</v>
          </cell>
          <cell r="AD73">
            <v>921051.38499999989</v>
          </cell>
          <cell r="AE73">
            <v>997602.99749999982</v>
          </cell>
        </row>
        <row r="74">
          <cell r="T74">
            <v>448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20643</v>
          </cell>
          <cell r="AD74">
            <v>20643</v>
          </cell>
          <cell r="AE74">
            <v>20643</v>
          </cell>
        </row>
        <row r="75">
          <cell r="T75">
            <v>229</v>
          </cell>
          <cell r="U75">
            <v>163430</v>
          </cell>
          <cell r="V75">
            <v>245851</v>
          </cell>
          <cell r="W75">
            <v>288346</v>
          </cell>
          <cell r="X75">
            <v>340829</v>
          </cell>
          <cell r="Y75">
            <v>384895</v>
          </cell>
          <cell r="Z75">
            <v>427000</v>
          </cell>
          <cell r="AA75">
            <v>482553</v>
          </cell>
          <cell r="AB75">
            <v>519194</v>
          </cell>
          <cell r="AC75">
            <v>563466.5</v>
          </cell>
          <cell r="AD75">
            <v>623622.5</v>
          </cell>
          <cell r="AE75">
            <v>677893</v>
          </cell>
        </row>
        <row r="76">
          <cell r="T76">
            <v>239</v>
          </cell>
          <cell r="U76">
            <v>0</v>
          </cell>
          <cell r="V76">
            <v>0</v>
          </cell>
          <cell r="W76">
            <v>0</v>
          </cell>
          <cell r="X76">
            <v>693</v>
          </cell>
          <cell r="Y76">
            <v>693</v>
          </cell>
          <cell r="Z76">
            <v>1352</v>
          </cell>
          <cell r="AA76">
            <v>4905</v>
          </cell>
          <cell r="AB76">
            <v>4905</v>
          </cell>
          <cell r="AC76">
            <v>4905</v>
          </cell>
          <cell r="AD76">
            <v>4905</v>
          </cell>
          <cell r="AE76">
            <v>4905</v>
          </cell>
        </row>
        <row r="77">
          <cell r="T77">
            <v>240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1252</v>
          </cell>
          <cell r="AB77">
            <v>1252</v>
          </cell>
          <cell r="AC77">
            <v>1252</v>
          </cell>
          <cell r="AD77">
            <v>1252</v>
          </cell>
          <cell r="AE77">
            <v>2667</v>
          </cell>
        </row>
        <row r="78">
          <cell r="T78">
            <v>241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63905.5</v>
          </cell>
          <cell r="AD78">
            <v>63905.5</v>
          </cell>
          <cell r="AE78">
            <v>81819</v>
          </cell>
        </row>
        <row r="79">
          <cell r="T79">
            <v>242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0">
          <cell r="T80">
            <v>243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T81">
            <v>261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28460</v>
          </cell>
          <cell r="Z81">
            <v>28460</v>
          </cell>
          <cell r="AA81">
            <v>28460</v>
          </cell>
          <cell r="AB81">
            <v>28460</v>
          </cell>
          <cell r="AC81">
            <v>31544</v>
          </cell>
          <cell r="AD81">
            <v>108637</v>
          </cell>
          <cell r="AE81">
            <v>108637</v>
          </cell>
        </row>
        <row r="82">
          <cell r="T82">
            <v>244</v>
          </cell>
          <cell r="U82">
            <v>18425.728800000001</v>
          </cell>
          <cell r="V82">
            <v>51645.91320000001</v>
          </cell>
          <cell r="W82">
            <v>80713.292400000006</v>
          </cell>
          <cell r="X82">
            <v>100275.948</v>
          </cell>
          <cell r="Y82">
            <v>123712.5312</v>
          </cell>
          <cell r="Z82">
            <v>135962.64720000001</v>
          </cell>
          <cell r="AA82">
            <v>146219.796</v>
          </cell>
          <cell r="AB82">
            <v>170718.9804</v>
          </cell>
          <cell r="AC82">
            <v>239961.0852</v>
          </cell>
          <cell r="AD82">
            <v>249217.0092</v>
          </cell>
          <cell r="AE82">
            <v>268378.99920000002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T85">
            <v>300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</row>
        <row r="86">
          <cell r="T86">
            <v>301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7">
          <cell r="T87">
            <v>302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</row>
        <row r="88">
          <cell r="T88">
            <v>303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T89">
            <v>304</v>
          </cell>
          <cell r="U89">
            <v>1000</v>
          </cell>
          <cell r="V89">
            <v>1500</v>
          </cell>
          <cell r="W89">
            <v>2000</v>
          </cell>
          <cell r="X89">
            <v>2500</v>
          </cell>
          <cell r="Y89">
            <v>3000</v>
          </cell>
          <cell r="Z89">
            <v>3500</v>
          </cell>
          <cell r="AA89">
            <v>4000</v>
          </cell>
          <cell r="AB89">
            <v>4300</v>
          </cell>
          <cell r="AC89">
            <v>4800</v>
          </cell>
          <cell r="AD89">
            <v>5085</v>
          </cell>
          <cell r="AE89">
            <v>5085</v>
          </cell>
        </row>
        <row r="92">
          <cell r="T92">
            <v>400</v>
          </cell>
          <cell r="U92">
            <v>4326.3999999999996</v>
          </cell>
          <cell r="V92">
            <v>5709.5999999999995</v>
          </cell>
          <cell r="W92">
            <v>8954.4</v>
          </cell>
          <cell r="X92">
            <v>10576.8</v>
          </cell>
          <cell r="Y92">
            <v>12740</v>
          </cell>
          <cell r="Z92">
            <v>14903.2</v>
          </cell>
          <cell r="AA92">
            <v>18412.16</v>
          </cell>
          <cell r="AB92">
            <v>21511.360000000001</v>
          </cell>
          <cell r="AC92">
            <v>24215.360000000001</v>
          </cell>
          <cell r="AD92">
            <v>26773.760000000002</v>
          </cell>
          <cell r="AE92">
            <v>35100</v>
          </cell>
        </row>
        <row r="93">
          <cell r="T93">
            <v>401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</row>
        <row r="94">
          <cell r="T94">
            <v>402</v>
          </cell>
          <cell r="U94">
            <v>3931.2000000000003</v>
          </cell>
          <cell r="V94">
            <v>5335.2000000000007</v>
          </cell>
          <cell r="W94">
            <v>6156.8000000000011</v>
          </cell>
          <cell r="X94">
            <v>10909.600000000002</v>
          </cell>
          <cell r="Y94">
            <v>13374.400000000001</v>
          </cell>
          <cell r="Z94">
            <v>16679.52</v>
          </cell>
          <cell r="AA94">
            <v>24170.639999999999</v>
          </cell>
          <cell r="AB94">
            <v>25891.84</v>
          </cell>
          <cell r="AC94">
            <v>31364.32</v>
          </cell>
          <cell r="AD94">
            <v>32791.199999999997</v>
          </cell>
          <cell r="AE94">
            <v>45000</v>
          </cell>
        </row>
        <row r="95">
          <cell r="T95">
            <v>403</v>
          </cell>
          <cell r="U95">
            <v>53803.360000000001</v>
          </cell>
          <cell r="V95">
            <v>91998.399999999994</v>
          </cell>
          <cell r="W95">
            <v>120258.31999999999</v>
          </cell>
          <cell r="X95">
            <v>158605.19999999998</v>
          </cell>
          <cell r="Y95">
            <v>190152.56</v>
          </cell>
          <cell r="Z95">
            <v>210017.6</v>
          </cell>
          <cell r="AA95">
            <v>237742.96000000002</v>
          </cell>
          <cell r="AB95">
            <v>275869.36000000004</v>
          </cell>
          <cell r="AC95">
            <v>317737.68000000005</v>
          </cell>
          <cell r="AD95">
            <v>354961.36000000004</v>
          </cell>
          <cell r="AE95">
            <v>371865.00000000006</v>
          </cell>
        </row>
        <row r="96">
          <cell r="T96">
            <v>404</v>
          </cell>
          <cell r="U96">
            <v>32155.200000000001</v>
          </cell>
          <cell r="V96">
            <v>51334.8</v>
          </cell>
          <cell r="W96">
            <v>72271.200000000012</v>
          </cell>
          <cell r="X96">
            <v>85683.6</v>
          </cell>
          <cell r="Y96">
            <v>95246.400000000009</v>
          </cell>
          <cell r="Z96">
            <v>104725.20000000001</v>
          </cell>
          <cell r="AA96">
            <v>120703.20000000001</v>
          </cell>
          <cell r="AB96">
            <v>131182.80000000002</v>
          </cell>
          <cell r="AC96">
            <v>150381.6</v>
          </cell>
          <cell r="AD96">
            <v>161928</v>
          </cell>
          <cell r="AE96">
            <v>180000</v>
          </cell>
        </row>
        <row r="97">
          <cell r="T97">
            <v>405</v>
          </cell>
          <cell r="U97">
            <v>35739</v>
          </cell>
          <cell r="V97">
            <v>54039.6</v>
          </cell>
          <cell r="W97">
            <v>78530.399999999994</v>
          </cell>
          <cell r="X97">
            <v>100112.4</v>
          </cell>
          <cell r="Y97">
            <v>122679.59999999999</v>
          </cell>
          <cell r="Z97">
            <v>144386.4</v>
          </cell>
          <cell r="AA97">
            <v>157176</v>
          </cell>
          <cell r="AB97">
            <v>173109.6</v>
          </cell>
          <cell r="AC97">
            <v>190075.2</v>
          </cell>
          <cell r="AD97">
            <v>207195.6</v>
          </cell>
          <cell r="AE97">
            <v>223000</v>
          </cell>
        </row>
        <row r="98">
          <cell r="T98">
            <v>406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</row>
        <row r="99">
          <cell r="T99">
            <v>407</v>
          </cell>
          <cell r="U99">
            <v>2786464.8</v>
          </cell>
          <cell r="V99">
            <v>4030587</v>
          </cell>
          <cell r="W99">
            <v>6461991</v>
          </cell>
          <cell r="X99">
            <v>7498306.0800000001</v>
          </cell>
          <cell r="Y99">
            <v>8866565.6400000006</v>
          </cell>
          <cell r="Z99">
            <v>12208971.24</v>
          </cell>
          <cell r="AA99">
            <v>14597705.52</v>
          </cell>
          <cell r="AB99">
            <v>15560748</v>
          </cell>
          <cell r="AC99">
            <v>16830045</v>
          </cell>
          <cell r="AD99">
            <v>18353379.600000001</v>
          </cell>
          <cell r="AE99">
            <v>22000000</v>
          </cell>
        </row>
        <row r="100">
          <cell r="T100">
            <v>408</v>
          </cell>
          <cell r="U100">
            <v>237124.8</v>
          </cell>
          <cell r="V100">
            <v>306126</v>
          </cell>
          <cell r="W100">
            <v>519285.6</v>
          </cell>
          <cell r="X100">
            <v>574063.19999999995</v>
          </cell>
          <cell r="Y100">
            <v>641325.6</v>
          </cell>
          <cell r="Z100">
            <v>866246.39999999991</v>
          </cell>
          <cell r="AA100">
            <v>1047232.7999999999</v>
          </cell>
          <cell r="AB100">
            <v>1108760.3999999999</v>
          </cell>
          <cell r="AC100">
            <v>1213747.2</v>
          </cell>
          <cell r="AD100">
            <v>1311973.2</v>
          </cell>
          <cell r="AE100">
            <v>1500200</v>
          </cell>
        </row>
        <row r="101">
          <cell r="T101">
            <v>409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T102">
            <v>410</v>
          </cell>
          <cell r="U102">
            <v>10000</v>
          </cell>
          <cell r="V102">
            <v>15000</v>
          </cell>
          <cell r="W102">
            <v>19149.599999999999</v>
          </cell>
          <cell r="X102">
            <v>29149.599999999999</v>
          </cell>
          <cell r="Y102">
            <v>40478.32</v>
          </cell>
          <cell r="Z102">
            <v>57478.32</v>
          </cell>
          <cell r="AA102">
            <v>68478.320000000007</v>
          </cell>
          <cell r="AB102">
            <v>81237.840000000011</v>
          </cell>
          <cell r="AC102">
            <v>91237.840000000011</v>
          </cell>
          <cell r="AD102">
            <v>108220.00000000001</v>
          </cell>
          <cell r="AE102">
            <v>123220.00000000001</v>
          </cell>
        </row>
        <row r="103">
          <cell r="T103">
            <v>411</v>
          </cell>
          <cell r="U103">
            <v>150156.24</v>
          </cell>
          <cell r="V103">
            <v>223597.712</v>
          </cell>
          <cell r="W103">
            <v>293595.74400000001</v>
          </cell>
          <cell r="X103">
            <v>352496.97600000002</v>
          </cell>
          <cell r="Y103">
            <v>407975.78640000004</v>
          </cell>
          <cell r="Z103">
            <v>504333.55440000002</v>
          </cell>
          <cell r="AA103">
            <v>593702.31440000003</v>
          </cell>
          <cell r="AB103">
            <v>673820.69040000008</v>
          </cell>
          <cell r="AC103">
            <v>743692.93440000014</v>
          </cell>
          <cell r="AD103">
            <v>805434.09440000018</v>
          </cell>
          <cell r="AE103">
            <v>865342.00440000021</v>
          </cell>
        </row>
        <row r="104">
          <cell r="T104">
            <v>412</v>
          </cell>
          <cell r="U104">
            <v>65213.5</v>
          </cell>
          <cell r="V104">
            <v>100416.25</v>
          </cell>
          <cell r="W104">
            <v>128770.85</v>
          </cell>
          <cell r="X104">
            <v>204544.33000000002</v>
          </cell>
          <cell r="Y104">
            <v>244395.13</v>
          </cell>
          <cell r="Z104">
            <v>284831.93</v>
          </cell>
          <cell r="AA104">
            <v>322352.13</v>
          </cell>
          <cell r="AB104">
            <v>359958.73</v>
          </cell>
          <cell r="AC104">
            <v>399454.97</v>
          </cell>
          <cell r="AD104">
            <v>432863.50999999995</v>
          </cell>
          <cell r="AE104">
            <v>485450.99999999994</v>
          </cell>
        </row>
        <row r="105">
          <cell r="T105">
            <v>413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</row>
        <row r="106">
          <cell r="T106">
            <v>414</v>
          </cell>
          <cell r="U106">
            <v>24616.799999999999</v>
          </cell>
          <cell r="V106">
            <v>39403.582399999999</v>
          </cell>
          <cell r="W106">
            <v>65755.934399999998</v>
          </cell>
          <cell r="X106">
            <v>79085.770399999994</v>
          </cell>
          <cell r="Y106">
            <v>108422.77679999999</v>
          </cell>
          <cell r="Z106">
            <v>135506.04079999999</v>
          </cell>
          <cell r="AA106">
            <v>180105.0784</v>
          </cell>
          <cell r="AB106">
            <v>230492.91200000001</v>
          </cell>
          <cell r="AC106">
            <v>287168.54200000002</v>
          </cell>
          <cell r="AD106">
            <v>342121.60120000003</v>
          </cell>
          <cell r="AE106">
            <v>377539.99720000004</v>
          </cell>
        </row>
        <row r="107">
          <cell r="T107">
            <v>451</v>
          </cell>
          <cell r="U107">
            <v>4760</v>
          </cell>
          <cell r="V107">
            <v>7140</v>
          </cell>
          <cell r="W107">
            <v>9520</v>
          </cell>
          <cell r="X107">
            <v>11900</v>
          </cell>
          <cell r="Y107">
            <v>14280</v>
          </cell>
          <cell r="Z107">
            <v>16660</v>
          </cell>
          <cell r="AA107">
            <v>19040</v>
          </cell>
          <cell r="AB107">
            <v>21420</v>
          </cell>
          <cell r="AC107">
            <v>23800</v>
          </cell>
          <cell r="AD107">
            <v>26180</v>
          </cell>
          <cell r="AE107">
            <v>29335</v>
          </cell>
        </row>
        <row r="108">
          <cell r="T108">
            <v>452</v>
          </cell>
          <cell r="U108">
            <v>0</v>
          </cell>
          <cell r="V108">
            <v>780</v>
          </cell>
          <cell r="W108">
            <v>1560</v>
          </cell>
          <cell r="X108">
            <v>2340</v>
          </cell>
          <cell r="Y108">
            <v>2999</v>
          </cell>
          <cell r="Z108">
            <v>2999</v>
          </cell>
          <cell r="AA108">
            <v>2999</v>
          </cell>
          <cell r="AB108">
            <v>2999</v>
          </cell>
          <cell r="AC108">
            <v>2999</v>
          </cell>
          <cell r="AD108">
            <v>2999</v>
          </cell>
          <cell r="AE108">
            <v>2999</v>
          </cell>
        </row>
        <row r="109">
          <cell r="T109">
            <v>453</v>
          </cell>
          <cell r="U109">
            <v>1406</v>
          </cell>
          <cell r="V109">
            <v>2109</v>
          </cell>
          <cell r="W109">
            <v>2812</v>
          </cell>
          <cell r="X109">
            <v>3515</v>
          </cell>
          <cell r="Y109">
            <v>4218</v>
          </cell>
          <cell r="Z109">
            <v>4921</v>
          </cell>
          <cell r="AA109">
            <v>5624</v>
          </cell>
          <cell r="AB109">
            <v>6327</v>
          </cell>
          <cell r="AC109">
            <v>7030</v>
          </cell>
          <cell r="AD109">
            <v>7733</v>
          </cell>
          <cell r="AE109">
            <v>9494</v>
          </cell>
        </row>
        <row r="110">
          <cell r="T110">
            <v>430</v>
          </cell>
          <cell r="U110">
            <v>10831.6</v>
          </cell>
          <cell r="V110">
            <v>11689.6</v>
          </cell>
          <cell r="W110">
            <v>13852.8</v>
          </cell>
          <cell r="X110">
            <v>15475.199999999999</v>
          </cell>
          <cell r="Y110">
            <v>17638.399999999998</v>
          </cell>
          <cell r="Z110">
            <v>19801.599999999999</v>
          </cell>
          <cell r="AA110">
            <v>21964.799999999999</v>
          </cell>
          <cell r="AB110">
            <v>24128</v>
          </cell>
          <cell r="AC110">
            <v>24668.799999999999</v>
          </cell>
          <cell r="AD110">
            <v>25218.799999999999</v>
          </cell>
          <cell r="AE110">
            <v>26697</v>
          </cell>
        </row>
        <row r="111">
          <cell r="T111">
            <v>431</v>
          </cell>
          <cell r="U111">
            <v>16241.875</v>
          </cell>
          <cell r="V111">
            <v>20629.375</v>
          </cell>
          <cell r="W111">
            <v>26629.375</v>
          </cell>
          <cell r="X111">
            <v>33703.375</v>
          </cell>
          <cell r="Y111">
            <v>42993.264999999999</v>
          </cell>
          <cell r="Z111">
            <v>49993.264999999999</v>
          </cell>
          <cell r="AA111">
            <v>56993.264999999999</v>
          </cell>
          <cell r="AB111">
            <v>63999.994999999995</v>
          </cell>
          <cell r="AC111">
            <v>70999.994999999995</v>
          </cell>
          <cell r="AD111">
            <v>77999.994999999995</v>
          </cell>
          <cell r="AE111">
            <v>84999.994999999995</v>
          </cell>
        </row>
        <row r="112">
          <cell r="T112">
            <v>432</v>
          </cell>
          <cell r="U112">
            <v>1650</v>
          </cell>
          <cell r="V112">
            <v>7200</v>
          </cell>
          <cell r="W112">
            <v>7720</v>
          </cell>
          <cell r="X112">
            <v>8720</v>
          </cell>
          <cell r="Y112">
            <v>10510</v>
          </cell>
          <cell r="Z112">
            <v>11260</v>
          </cell>
          <cell r="AA112">
            <v>13050</v>
          </cell>
          <cell r="AB112">
            <v>13800</v>
          </cell>
          <cell r="AC112">
            <v>15670</v>
          </cell>
          <cell r="AD112">
            <v>16940</v>
          </cell>
          <cell r="AE112">
            <v>17693</v>
          </cell>
        </row>
        <row r="113">
          <cell r="T113">
            <v>434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4">
          <cell r="T114">
            <v>436</v>
          </cell>
          <cell r="U114">
            <v>7280</v>
          </cell>
          <cell r="V114">
            <v>10920</v>
          </cell>
          <cell r="W114">
            <v>14560</v>
          </cell>
          <cell r="X114">
            <v>18200</v>
          </cell>
          <cell r="Y114">
            <v>21840</v>
          </cell>
          <cell r="Z114">
            <v>25480</v>
          </cell>
          <cell r="AA114">
            <v>29120</v>
          </cell>
          <cell r="AB114">
            <v>32760</v>
          </cell>
          <cell r="AC114">
            <v>36680</v>
          </cell>
          <cell r="AD114">
            <v>40180</v>
          </cell>
          <cell r="AE114">
            <v>43680</v>
          </cell>
        </row>
        <row r="115">
          <cell r="T115">
            <v>437</v>
          </cell>
          <cell r="U115">
            <v>14000</v>
          </cell>
          <cell r="V115">
            <v>21000</v>
          </cell>
          <cell r="W115">
            <v>28000</v>
          </cell>
          <cell r="X115">
            <v>35000</v>
          </cell>
          <cell r="Y115">
            <v>42000</v>
          </cell>
          <cell r="Z115">
            <v>49000</v>
          </cell>
          <cell r="AA115">
            <v>56000</v>
          </cell>
          <cell r="AB115">
            <v>63000</v>
          </cell>
          <cell r="AC115">
            <v>70000</v>
          </cell>
          <cell r="AD115">
            <v>77000</v>
          </cell>
          <cell r="AE115">
            <v>84000</v>
          </cell>
        </row>
        <row r="116">
          <cell r="T116">
            <v>438</v>
          </cell>
          <cell r="U116">
            <v>100809</v>
          </cell>
          <cell r="V116">
            <v>150811</v>
          </cell>
          <cell r="W116">
            <v>204125</v>
          </cell>
          <cell r="X116">
            <v>248967</v>
          </cell>
          <cell r="Y116">
            <v>307366</v>
          </cell>
          <cell r="Z116">
            <v>392366</v>
          </cell>
          <cell r="AA116">
            <v>463901</v>
          </cell>
          <cell r="AB116">
            <v>523077</v>
          </cell>
          <cell r="AC116">
            <v>596460</v>
          </cell>
          <cell r="AD116">
            <v>654460</v>
          </cell>
          <cell r="AE116">
            <v>716460</v>
          </cell>
        </row>
        <row r="117">
          <cell r="T117">
            <v>439</v>
          </cell>
          <cell r="U117">
            <v>37368</v>
          </cell>
          <cell r="V117">
            <v>55695</v>
          </cell>
          <cell r="W117">
            <v>83385</v>
          </cell>
          <cell r="X117">
            <v>105306</v>
          </cell>
          <cell r="Y117">
            <v>124772</v>
          </cell>
          <cell r="Z117">
            <v>149439</v>
          </cell>
          <cell r="AA117">
            <v>177508</v>
          </cell>
          <cell r="AB117">
            <v>197276</v>
          </cell>
          <cell r="AC117">
            <v>215648</v>
          </cell>
          <cell r="AD117">
            <v>238465</v>
          </cell>
          <cell r="AE117">
            <v>273174</v>
          </cell>
        </row>
        <row r="118">
          <cell r="T118">
            <v>440</v>
          </cell>
          <cell r="U118">
            <v>14000</v>
          </cell>
          <cell r="V118">
            <v>21000</v>
          </cell>
          <cell r="W118">
            <v>28000</v>
          </cell>
          <cell r="X118">
            <v>35000</v>
          </cell>
          <cell r="Y118">
            <v>42000</v>
          </cell>
          <cell r="Z118">
            <v>49000</v>
          </cell>
          <cell r="AA118">
            <v>56000</v>
          </cell>
          <cell r="AB118">
            <v>63000</v>
          </cell>
          <cell r="AC118">
            <v>70000</v>
          </cell>
          <cell r="AD118">
            <v>77000</v>
          </cell>
          <cell r="AE118">
            <v>84000</v>
          </cell>
        </row>
        <row r="119">
          <cell r="T119">
            <v>441</v>
          </cell>
          <cell r="U119">
            <v>4000</v>
          </cell>
          <cell r="V119">
            <v>6000</v>
          </cell>
          <cell r="W119">
            <v>8000</v>
          </cell>
          <cell r="X119">
            <v>10000</v>
          </cell>
          <cell r="Y119">
            <v>12000</v>
          </cell>
          <cell r="Z119">
            <v>14000</v>
          </cell>
          <cell r="AA119">
            <v>16000</v>
          </cell>
          <cell r="AB119">
            <v>18000</v>
          </cell>
          <cell r="AC119">
            <v>20000</v>
          </cell>
          <cell r="AD119">
            <v>22000</v>
          </cell>
          <cell r="AE119">
            <v>24000</v>
          </cell>
        </row>
        <row r="120">
          <cell r="T120">
            <v>442</v>
          </cell>
          <cell r="U120">
            <v>2200</v>
          </cell>
          <cell r="V120">
            <v>3300</v>
          </cell>
          <cell r="W120">
            <v>4400</v>
          </cell>
          <cell r="X120">
            <v>5500</v>
          </cell>
          <cell r="Y120">
            <v>6600</v>
          </cell>
          <cell r="Z120">
            <v>7700</v>
          </cell>
          <cell r="AA120">
            <v>8800</v>
          </cell>
          <cell r="AB120">
            <v>9900</v>
          </cell>
          <cell r="AC120">
            <v>11000</v>
          </cell>
          <cell r="AD120">
            <v>12100</v>
          </cell>
          <cell r="AE120">
            <v>13200</v>
          </cell>
        </row>
        <row r="121">
          <cell r="T121">
            <v>443</v>
          </cell>
          <cell r="U121">
            <v>60993</v>
          </cell>
          <cell r="V121">
            <v>92402</v>
          </cell>
          <cell r="W121">
            <v>126008</v>
          </cell>
          <cell r="X121">
            <v>157701</v>
          </cell>
          <cell r="Y121">
            <v>188505</v>
          </cell>
          <cell r="Z121">
            <v>225617</v>
          </cell>
          <cell r="AA121">
            <v>261287</v>
          </cell>
          <cell r="AB121">
            <v>294141</v>
          </cell>
          <cell r="AC121">
            <v>339141</v>
          </cell>
          <cell r="AD121">
            <v>385753</v>
          </cell>
          <cell r="AE121">
            <v>418147</v>
          </cell>
        </row>
        <row r="122">
          <cell r="T122">
            <v>444</v>
          </cell>
          <cell r="U122">
            <v>14000</v>
          </cell>
          <cell r="V122">
            <v>21000</v>
          </cell>
          <cell r="W122">
            <v>28000</v>
          </cell>
          <cell r="X122">
            <v>35000</v>
          </cell>
          <cell r="Y122">
            <v>42000</v>
          </cell>
          <cell r="Z122">
            <v>49000</v>
          </cell>
          <cell r="AA122">
            <v>56000</v>
          </cell>
          <cell r="AB122">
            <v>63000</v>
          </cell>
          <cell r="AC122">
            <v>70000</v>
          </cell>
          <cell r="AD122">
            <v>77000</v>
          </cell>
          <cell r="AE122">
            <v>84000</v>
          </cell>
        </row>
        <row r="123">
          <cell r="T123">
            <v>445</v>
          </cell>
          <cell r="U123">
            <v>62603</v>
          </cell>
          <cell r="V123">
            <v>86081</v>
          </cell>
          <cell r="W123">
            <v>125923</v>
          </cell>
          <cell r="X123">
            <v>141445</v>
          </cell>
          <cell r="Y123">
            <v>165257</v>
          </cell>
          <cell r="Z123">
            <v>211739</v>
          </cell>
          <cell r="AA123">
            <v>243509</v>
          </cell>
          <cell r="AB123">
            <v>263534</v>
          </cell>
          <cell r="AC123">
            <v>326097</v>
          </cell>
          <cell r="AD123">
            <v>357904</v>
          </cell>
          <cell r="AE123">
            <v>400000</v>
          </cell>
        </row>
        <row r="124">
          <cell r="T124">
            <v>446</v>
          </cell>
          <cell r="U124">
            <v>3744</v>
          </cell>
          <cell r="V124">
            <v>5616</v>
          </cell>
          <cell r="W124">
            <v>5616</v>
          </cell>
          <cell r="X124">
            <v>5616</v>
          </cell>
          <cell r="Y124">
            <v>5616</v>
          </cell>
          <cell r="Z124">
            <v>5616</v>
          </cell>
          <cell r="AA124">
            <v>5616</v>
          </cell>
          <cell r="AB124">
            <v>5616</v>
          </cell>
          <cell r="AC124">
            <v>12480</v>
          </cell>
          <cell r="AD124">
            <v>12480</v>
          </cell>
          <cell r="AE124">
            <v>12480</v>
          </cell>
        </row>
        <row r="125">
          <cell r="T125">
            <v>447</v>
          </cell>
          <cell r="U125">
            <v>6752</v>
          </cell>
          <cell r="V125">
            <v>11994</v>
          </cell>
          <cell r="W125">
            <v>25497</v>
          </cell>
          <cell r="X125">
            <v>30726</v>
          </cell>
          <cell r="Y125">
            <v>35225</v>
          </cell>
          <cell r="Z125">
            <v>45377</v>
          </cell>
          <cell r="AA125">
            <v>52459</v>
          </cell>
          <cell r="AB125">
            <v>56771</v>
          </cell>
          <cell r="AC125">
            <v>87197</v>
          </cell>
          <cell r="AD125">
            <v>100451</v>
          </cell>
          <cell r="AE125">
            <v>110000</v>
          </cell>
        </row>
        <row r="126">
          <cell r="T126">
            <v>449</v>
          </cell>
          <cell r="U126">
            <v>2392</v>
          </cell>
          <cell r="V126">
            <v>3588</v>
          </cell>
          <cell r="W126">
            <v>4784</v>
          </cell>
          <cell r="X126">
            <v>5980</v>
          </cell>
          <cell r="Y126">
            <v>7176</v>
          </cell>
          <cell r="Z126">
            <v>8372</v>
          </cell>
          <cell r="AA126">
            <v>9568</v>
          </cell>
          <cell r="AB126">
            <v>10764</v>
          </cell>
          <cell r="AC126">
            <v>11960</v>
          </cell>
          <cell r="AD126">
            <v>13156</v>
          </cell>
          <cell r="AE126">
            <v>14352</v>
          </cell>
        </row>
        <row r="127">
          <cell r="T127">
            <v>450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T128">
            <v>415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29"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307907.03999999992</v>
          </cell>
          <cell r="Z129">
            <v>53567.42</v>
          </cell>
          <cell r="AA129">
            <v>46840.44</v>
          </cell>
          <cell r="AB129">
            <v>44759.83</v>
          </cell>
          <cell r="AC129">
            <v>42082.12</v>
          </cell>
          <cell r="AD129">
            <v>41011.1</v>
          </cell>
          <cell r="AE129">
            <v>0</v>
          </cell>
        </row>
        <row r="130">
          <cell r="T130">
            <v>418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1540425.3100000003</v>
          </cell>
          <cell r="Z130">
            <v>257004.75</v>
          </cell>
          <cell r="AA130">
            <v>247448.52</v>
          </cell>
          <cell r="AB130">
            <v>242942.62</v>
          </cell>
          <cell r="AC130">
            <v>244017.27</v>
          </cell>
          <cell r="AD130">
            <v>247354.02</v>
          </cell>
          <cell r="AE130">
            <v>192452.46</v>
          </cell>
        </row>
        <row r="131">
          <cell r="T131">
            <v>419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379830.06999999995</v>
          </cell>
          <cell r="Z131">
            <v>154806.24</v>
          </cell>
          <cell r="AA131">
            <v>181584.83</v>
          </cell>
          <cell r="AB131">
            <v>202365.26</v>
          </cell>
          <cell r="AC131">
            <v>218128.9</v>
          </cell>
          <cell r="AD131">
            <v>230925.92</v>
          </cell>
        </row>
        <row r="132">
          <cell r="T132">
            <v>420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805292.66999999993</v>
          </cell>
          <cell r="Z132">
            <v>114354.93</v>
          </cell>
          <cell r="AA132">
            <v>84723.31</v>
          </cell>
          <cell r="AB132">
            <v>82095.91</v>
          </cell>
          <cell r="AC132">
            <v>78834.289999999994</v>
          </cell>
          <cell r="AD132">
            <v>78255.09</v>
          </cell>
        </row>
        <row r="133">
          <cell r="Y133">
            <v>308107.03999999992</v>
          </cell>
          <cell r="Z133">
            <v>53367.42</v>
          </cell>
          <cell r="AA133">
            <v>46840.44</v>
          </cell>
          <cell r="AB133">
            <v>44759.83</v>
          </cell>
          <cell r="AC133">
            <v>42082.12</v>
          </cell>
          <cell r="AD133">
            <v>41011.1</v>
          </cell>
        </row>
        <row r="134">
          <cell r="Y134">
            <v>54077.549999999988</v>
          </cell>
          <cell r="Z134">
            <v>33522.519999999997</v>
          </cell>
          <cell r="AA134">
            <v>33730.639999999999</v>
          </cell>
          <cell r="AB134">
            <v>33940.050000000003</v>
          </cell>
          <cell r="AC134">
            <v>34150.76</v>
          </cell>
          <cell r="AD134">
            <v>34362.78</v>
          </cell>
        </row>
        <row r="136">
          <cell r="T136">
            <v>433</v>
          </cell>
          <cell r="U136">
            <v>3698</v>
          </cell>
          <cell r="V136">
            <v>5158</v>
          </cell>
          <cell r="W136">
            <v>7803</v>
          </cell>
          <cell r="X136">
            <v>11518</v>
          </cell>
          <cell r="Y136">
            <v>17177</v>
          </cell>
          <cell r="Z136">
            <v>24192</v>
          </cell>
          <cell r="AA136">
            <v>30076</v>
          </cell>
          <cell r="AB136">
            <v>33302</v>
          </cell>
          <cell r="AC136">
            <v>36402</v>
          </cell>
          <cell r="AD136">
            <v>38895.699999999997</v>
          </cell>
          <cell r="AE136">
            <v>41382</v>
          </cell>
        </row>
        <row r="137">
          <cell r="T137">
            <v>421</v>
          </cell>
          <cell r="U137">
            <v>10000</v>
          </cell>
          <cell r="V137">
            <v>16000</v>
          </cell>
          <cell r="W137">
            <v>38311</v>
          </cell>
          <cell r="X137">
            <v>47273</v>
          </cell>
          <cell r="Y137">
            <v>54064</v>
          </cell>
          <cell r="Z137">
            <v>60002</v>
          </cell>
          <cell r="AA137">
            <v>67790</v>
          </cell>
          <cell r="AB137">
            <v>70730</v>
          </cell>
          <cell r="AC137">
            <v>74730</v>
          </cell>
          <cell r="AD137">
            <v>79945</v>
          </cell>
          <cell r="AE137">
            <v>84945</v>
          </cell>
        </row>
        <row r="138">
          <cell r="T138">
            <v>422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39">
          <cell r="T139">
            <v>426</v>
          </cell>
          <cell r="U139">
            <v>85072</v>
          </cell>
          <cell r="V139">
            <v>129792</v>
          </cell>
          <cell r="W139">
            <v>197866</v>
          </cell>
          <cell r="X139">
            <v>227866</v>
          </cell>
          <cell r="Y139">
            <v>264640</v>
          </cell>
          <cell r="Z139">
            <v>314640</v>
          </cell>
          <cell r="AA139">
            <v>407175</v>
          </cell>
          <cell r="AB139">
            <v>452175</v>
          </cell>
          <cell r="AC139">
            <v>484175</v>
          </cell>
          <cell r="AD139">
            <v>548775</v>
          </cell>
          <cell r="AE139">
            <v>596261</v>
          </cell>
        </row>
        <row r="140">
          <cell r="T140">
            <v>427</v>
          </cell>
          <cell r="U140">
            <v>666</v>
          </cell>
          <cell r="V140">
            <v>666</v>
          </cell>
          <cell r="W140">
            <v>666</v>
          </cell>
          <cell r="X140">
            <v>1704</v>
          </cell>
          <cell r="Y140">
            <v>1891</v>
          </cell>
          <cell r="Z140">
            <v>1891</v>
          </cell>
          <cell r="AA140">
            <v>1891</v>
          </cell>
          <cell r="AB140">
            <v>1891</v>
          </cell>
          <cell r="AC140">
            <v>1891</v>
          </cell>
          <cell r="AD140">
            <v>1891</v>
          </cell>
          <cell r="AE140">
            <v>1891</v>
          </cell>
        </row>
        <row r="141">
          <cell r="T141">
            <v>428</v>
          </cell>
          <cell r="U141">
            <v>486247</v>
          </cell>
          <cell r="V141">
            <v>712240</v>
          </cell>
          <cell r="W141">
            <v>1012240</v>
          </cell>
          <cell r="X141">
            <v>1241727</v>
          </cell>
          <cell r="Y141">
            <v>1515245</v>
          </cell>
          <cell r="Z141">
            <v>1813187</v>
          </cell>
          <cell r="AA141">
            <v>2190185</v>
          </cell>
          <cell r="AB141">
            <v>2380683</v>
          </cell>
          <cell r="AC141">
            <v>2939228.6</v>
          </cell>
          <cell r="AD141">
            <v>3166776</v>
          </cell>
          <cell r="AE141">
            <v>3766776</v>
          </cell>
        </row>
        <row r="142">
          <cell r="T142">
            <v>429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</row>
        <row r="143"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</row>
        <row r="144"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</row>
        <row r="147">
          <cell r="T147">
            <v>7</v>
          </cell>
          <cell r="U147">
            <v>1676562</v>
          </cell>
          <cell r="V147">
            <v>1965566</v>
          </cell>
          <cell r="W147">
            <v>2246960</v>
          </cell>
          <cell r="X147">
            <v>2543472</v>
          </cell>
          <cell r="Y147">
            <v>2785429</v>
          </cell>
          <cell r="Z147">
            <v>3125645</v>
          </cell>
          <cell r="AA147">
            <v>3318910</v>
          </cell>
          <cell r="AB147">
            <v>3481490</v>
          </cell>
          <cell r="AC147">
            <v>3604094</v>
          </cell>
          <cell r="AD147">
            <v>3695736.03</v>
          </cell>
          <cell r="AE147">
            <v>3900000</v>
          </cell>
        </row>
        <row r="148">
          <cell r="T148">
            <v>8</v>
          </cell>
          <cell r="U148">
            <v>132656</v>
          </cell>
          <cell r="V148">
            <v>151720</v>
          </cell>
          <cell r="W148">
            <v>168752</v>
          </cell>
          <cell r="X148">
            <v>183467</v>
          </cell>
          <cell r="Y148">
            <v>186659</v>
          </cell>
          <cell r="Z148">
            <v>193400</v>
          </cell>
          <cell r="AA148">
            <v>204909</v>
          </cell>
          <cell r="AB148">
            <v>208430</v>
          </cell>
          <cell r="AC148">
            <v>241083</v>
          </cell>
          <cell r="AD148">
            <v>244329</v>
          </cell>
          <cell r="AE148">
            <v>300000</v>
          </cell>
        </row>
        <row r="149">
          <cell r="T149">
            <v>501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</row>
        <row r="150">
          <cell r="T150">
            <v>4</v>
          </cell>
          <cell r="U150">
            <v>450000</v>
          </cell>
          <cell r="V150">
            <v>609822</v>
          </cell>
          <cell r="W150">
            <v>758193</v>
          </cell>
          <cell r="X150">
            <v>928291</v>
          </cell>
          <cell r="Y150">
            <v>1095344</v>
          </cell>
          <cell r="Z150">
            <v>1416860</v>
          </cell>
          <cell r="AA150">
            <v>1571265</v>
          </cell>
          <cell r="AB150">
            <v>1699076</v>
          </cell>
          <cell r="AC150">
            <v>1847833</v>
          </cell>
          <cell r="AD150">
            <v>1937312.17</v>
          </cell>
          <cell r="AE150">
            <v>2218340</v>
          </cell>
        </row>
        <row r="151">
          <cell r="T151">
            <v>502</v>
          </cell>
          <cell r="U151">
            <v>55865</v>
          </cell>
          <cell r="V151">
            <v>83383</v>
          </cell>
          <cell r="W151">
            <v>112094</v>
          </cell>
          <cell r="X151">
            <v>197585</v>
          </cell>
          <cell r="Y151">
            <v>215190</v>
          </cell>
          <cell r="Z151">
            <v>250091</v>
          </cell>
          <cell r="AA151">
            <v>303976</v>
          </cell>
          <cell r="AB151">
            <v>331037</v>
          </cell>
          <cell r="AC151">
            <v>352726</v>
          </cell>
          <cell r="AD151">
            <v>372683.12</v>
          </cell>
          <cell r="AE151">
            <v>415930</v>
          </cell>
        </row>
        <row r="152">
          <cell r="T152">
            <v>503</v>
          </cell>
          <cell r="U152">
            <v>8435</v>
          </cell>
          <cell r="V152">
            <v>14623</v>
          </cell>
          <cell r="W152">
            <v>17861</v>
          </cell>
          <cell r="X152">
            <v>24792</v>
          </cell>
          <cell r="Y152">
            <v>29000</v>
          </cell>
          <cell r="Z152">
            <v>33851</v>
          </cell>
          <cell r="AA152">
            <v>39296</v>
          </cell>
          <cell r="AB152">
            <v>41771</v>
          </cell>
          <cell r="AC152">
            <v>45589</v>
          </cell>
          <cell r="AD152">
            <v>46598.6</v>
          </cell>
          <cell r="AE152">
            <v>51142</v>
          </cell>
        </row>
        <row r="153">
          <cell r="T153">
            <v>504</v>
          </cell>
          <cell r="U153">
            <v>45349</v>
          </cell>
          <cell r="V153">
            <v>50859</v>
          </cell>
          <cell r="W153">
            <v>57412</v>
          </cell>
          <cell r="X153">
            <v>59922</v>
          </cell>
          <cell r="Y153">
            <v>97933.43</v>
          </cell>
          <cell r="Z153">
            <v>119933.43</v>
          </cell>
          <cell r="AA153">
            <v>134933.43</v>
          </cell>
          <cell r="AB153">
            <v>150681.43</v>
          </cell>
          <cell r="AC153">
            <v>167835.43</v>
          </cell>
          <cell r="AD153">
            <v>180329.4</v>
          </cell>
          <cell r="AE153">
            <v>184763</v>
          </cell>
        </row>
        <row r="154">
          <cell r="T154">
            <v>505</v>
          </cell>
          <cell r="U154">
            <v>57004</v>
          </cell>
          <cell r="V154">
            <v>89358</v>
          </cell>
          <cell r="W154">
            <v>109288</v>
          </cell>
          <cell r="X154">
            <v>130315</v>
          </cell>
          <cell r="Y154">
            <v>140815</v>
          </cell>
          <cell r="Z154">
            <v>144133</v>
          </cell>
          <cell r="AA154">
            <v>168362</v>
          </cell>
          <cell r="AB154">
            <v>179016</v>
          </cell>
          <cell r="AC154">
            <v>194016</v>
          </cell>
          <cell r="AD154">
            <v>210401.5</v>
          </cell>
          <cell r="AE154">
            <v>225288</v>
          </cell>
        </row>
        <row r="155">
          <cell r="T155">
            <v>506</v>
          </cell>
          <cell r="U155">
            <v>76105</v>
          </cell>
          <cell r="V155">
            <v>118563</v>
          </cell>
          <cell r="W155">
            <v>144601</v>
          </cell>
          <cell r="X155">
            <v>173386</v>
          </cell>
          <cell r="Y155">
            <v>204660</v>
          </cell>
          <cell r="Z155">
            <v>234610</v>
          </cell>
          <cell r="AA155">
            <v>252207</v>
          </cell>
          <cell r="AB155">
            <v>254682</v>
          </cell>
          <cell r="AC155">
            <v>281193</v>
          </cell>
          <cell r="AD155">
            <v>299296.45</v>
          </cell>
          <cell r="AE155">
            <v>329943</v>
          </cell>
        </row>
        <row r="156">
          <cell r="T156">
            <v>507</v>
          </cell>
          <cell r="U156">
            <v>107794.95999999999</v>
          </cell>
          <cell r="V156">
            <v>176726.15999999997</v>
          </cell>
          <cell r="W156">
            <v>240223.35999999999</v>
          </cell>
          <cell r="X156">
            <v>308974.64</v>
          </cell>
          <cell r="Y156">
            <v>370417.32</v>
          </cell>
          <cell r="Z156">
            <v>424289.32</v>
          </cell>
          <cell r="AA156">
            <v>487370.52</v>
          </cell>
          <cell r="AB156">
            <v>556093.72</v>
          </cell>
          <cell r="AC156">
            <v>708274.84</v>
          </cell>
          <cell r="AD156">
            <v>759673.72</v>
          </cell>
          <cell r="AE156">
            <v>823958</v>
          </cell>
        </row>
        <row r="157">
          <cell r="T157">
            <v>508</v>
          </cell>
          <cell r="U157">
            <v>312509.33999999997</v>
          </cell>
          <cell r="V157">
            <v>503570.86</v>
          </cell>
          <cell r="W157">
            <v>665535.26</v>
          </cell>
          <cell r="X157">
            <v>847222.74</v>
          </cell>
          <cell r="Y157">
            <v>1015343.94</v>
          </cell>
          <cell r="Z157">
            <v>1165344.18</v>
          </cell>
          <cell r="AA157">
            <v>1363119.42</v>
          </cell>
          <cell r="AB157">
            <v>1541477.3399999999</v>
          </cell>
          <cell r="AC157">
            <v>1818476.4</v>
          </cell>
          <cell r="AD157">
            <v>1992272.88</v>
          </cell>
          <cell r="AE157">
            <v>2122595</v>
          </cell>
        </row>
        <row r="158">
          <cell r="T158">
            <v>509</v>
          </cell>
          <cell r="U158">
            <v>19074.71</v>
          </cell>
          <cell r="V158">
            <v>45311.83</v>
          </cell>
          <cell r="W158">
            <v>94568.31</v>
          </cell>
          <cell r="X158">
            <v>134568.31</v>
          </cell>
          <cell r="Y158">
            <v>178277.43</v>
          </cell>
          <cell r="Z158">
            <v>188277.43</v>
          </cell>
          <cell r="AA158">
            <v>240256.63</v>
          </cell>
          <cell r="AB158">
            <v>285552.79000000004</v>
          </cell>
          <cell r="AC158">
            <v>331343.99000000005</v>
          </cell>
          <cell r="AD158">
            <v>371690.06200000003</v>
          </cell>
          <cell r="AE158">
            <v>409313.10200000001</v>
          </cell>
        </row>
        <row r="159">
          <cell r="T159">
            <v>510</v>
          </cell>
          <cell r="U159">
            <v>10101</v>
          </cell>
          <cell r="V159">
            <v>16263</v>
          </cell>
          <cell r="W159">
            <v>23812</v>
          </cell>
          <cell r="X159">
            <v>36413</v>
          </cell>
          <cell r="Y159">
            <v>43413</v>
          </cell>
          <cell r="Z159">
            <v>49357</v>
          </cell>
          <cell r="AA159">
            <v>50198</v>
          </cell>
          <cell r="AB159">
            <v>57213.51</v>
          </cell>
          <cell r="AC159">
            <v>72213.510000000009</v>
          </cell>
          <cell r="AD159">
            <v>83213.510000000009</v>
          </cell>
          <cell r="AE159">
            <v>89199.000000000015</v>
          </cell>
        </row>
        <row r="160">
          <cell r="T160">
            <v>511</v>
          </cell>
          <cell r="U160">
            <v>7642</v>
          </cell>
          <cell r="V160">
            <v>25131</v>
          </cell>
          <cell r="W160">
            <v>37642</v>
          </cell>
          <cell r="X160">
            <v>40682</v>
          </cell>
          <cell r="Y160">
            <v>44143</v>
          </cell>
          <cell r="Z160">
            <v>61634</v>
          </cell>
          <cell r="AA160">
            <v>64135</v>
          </cell>
          <cell r="AB160">
            <v>66096</v>
          </cell>
          <cell r="AC160">
            <v>75021</v>
          </cell>
          <cell r="AD160">
            <v>85461</v>
          </cell>
          <cell r="AE160">
            <v>86631</v>
          </cell>
        </row>
        <row r="161">
          <cell r="T161">
            <v>512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25521</v>
          </cell>
        </row>
        <row r="162">
          <cell r="T162">
            <v>513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T163">
            <v>516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46800</v>
          </cell>
          <cell r="Z163">
            <v>46800</v>
          </cell>
          <cell r="AA163">
            <v>46800</v>
          </cell>
          <cell r="AB163">
            <v>46800</v>
          </cell>
          <cell r="AC163">
            <v>46800</v>
          </cell>
          <cell r="AD163">
            <v>46800</v>
          </cell>
          <cell r="AE163">
            <v>46800</v>
          </cell>
        </row>
        <row r="164">
          <cell r="T164">
            <v>517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T165">
            <v>518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T166">
            <v>519</v>
          </cell>
          <cell r="U166">
            <v>5200</v>
          </cell>
          <cell r="V166">
            <v>53617</v>
          </cell>
          <cell r="W166">
            <v>53617</v>
          </cell>
          <cell r="X166">
            <v>95678</v>
          </cell>
          <cell r="Y166">
            <v>116708</v>
          </cell>
          <cell r="Z166">
            <v>116708</v>
          </cell>
          <cell r="AA166">
            <v>158769</v>
          </cell>
          <cell r="AB166">
            <v>180231</v>
          </cell>
          <cell r="AC166">
            <v>182076</v>
          </cell>
          <cell r="AD166">
            <v>207078</v>
          </cell>
          <cell r="AE166">
            <v>244616</v>
          </cell>
        </row>
        <row r="167">
          <cell r="T167">
            <v>520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T168">
            <v>521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T169">
            <v>522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T170">
            <v>523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T171">
            <v>524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T172">
            <v>525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T173">
            <v>526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216</v>
          </cell>
          <cell r="AB173">
            <v>216</v>
          </cell>
          <cell r="AC173">
            <v>0</v>
          </cell>
          <cell r="AD173">
            <v>0</v>
          </cell>
          <cell r="AE173">
            <v>0</v>
          </cell>
        </row>
        <row r="174">
          <cell r="T174">
            <v>528</v>
          </cell>
          <cell r="U174">
            <v>0</v>
          </cell>
          <cell r="V174">
            <v>0</v>
          </cell>
          <cell r="W174">
            <v>0</v>
          </cell>
          <cell r="X174">
            <v>114</v>
          </cell>
          <cell r="Y174">
            <v>114</v>
          </cell>
          <cell r="Z174">
            <v>114</v>
          </cell>
          <cell r="AA174">
            <v>114</v>
          </cell>
          <cell r="AB174">
            <v>114</v>
          </cell>
          <cell r="AC174">
            <v>0</v>
          </cell>
          <cell r="AD174">
            <v>0</v>
          </cell>
          <cell r="AE174">
            <v>0</v>
          </cell>
        </row>
        <row r="175">
          <cell r="T175">
            <v>529</v>
          </cell>
          <cell r="U175">
            <v>478</v>
          </cell>
          <cell r="V175">
            <v>9152</v>
          </cell>
          <cell r="W175">
            <v>14310</v>
          </cell>
          <cell r="X175">
            <v>14310</v>
          </cell>
          <cell r="Y175">
            <v>14310</v>
          </cell>
          <cell r="Z175">
            <v>14310</v>
          </cell>
          <cell r="AA175">
            <v>14310</v>
          </cell>
          <cell r="AB175">
            <v>14310</v>
          </cell>
          <cell r="AC175">
            <v>15418</v>
          </cell>
          <cell r="AD175">
            <v>15418</v>
          </cell>
          <cell r="AE175">
            <v>42418</v>
          </cell>
        </row>
        <row r="176">
          <cell r="T176">
            <v>536</v>
          </cell>
          <cell r="U176">
            <v>5897</v>
          </cell>
          <cell r="V176">
            <v>8789</v>
          </cell>
          <cell r="W176">
            <v>10833</v>
          </cell>
          <cell r="X176">
            <v>17193</v>
          </cell>
          <cell r="Y176">
            <v>22872</v>
          </cell>
          <cell r="Z176">
            <v>28096</v>
          </cell>
          <cell r="AA176">
            <v>30140</v>
          </cell>
          <cell r="AB176">
            <v>33547</v>
          </cell>
          <cell r="AC176">
            <v>36566</v>
          </cell>
          <cell r="AD176">
            <v>40766</v>
          </cell>
          <cell r="AE176">
            <v>43916</v>
          </cell>
        </row>
        <row r="177">
          <cell r="T177">
            <v>537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T178">
            <v>538</v>
          </cell>
          <cell r="U178">
            <v>52000</v>
          </cell>
          <cell r="V178">
            <v>77000</v>
          </cell>
          <cell r="W178">
            <v>95171</v>
          </cell>
          <cell r="X178">
            <v>103121</v>
          </cell>
          <cell r="Y178">
            <v>117885</v>
          </cell>
          <cell r="Z178">
            <v>128106</v>
          </cell>
          <cell r="AA178">
            <v>151955</v>
          </cell>
          <cell r="AB178">
            <v>175804</v>
          </cell>
          <cell r="AC178">
            <v>247553</v>
          </cell>
          <cell r="AD178">
            <v>266562</v>
          </cell>
          <cell r="AE178">
            <v>277062</v>
          </cell>
        </row>
        <row r="179">
          <cell r="T179">
            <v>539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T180">
            <v>14</v>
          </cell>
          <cell r="U180">
            <v>23781</v>
          </cell>
          <cell r="V180">
            <v>26973</v>
          </cell>
          <cell r="W180">
            <v>27462</v>
          </cell>
          <cell r="X180">
            <v>28394</v>
          </cell>
          <cell r="Y180">
            <v>28702</v>
          </cell>
          <cell r="Z180">
            <v>28837</v>
          </cell>
          <cell r="AA180">
            <v>28837</v>
          </cell>
          <cell r="AB180">
            <v>28837</v>
          </cell>
          <cell r="AC180">
            <v>28884</v>
          </cell>
          <cell r="AD180">
            <v>28925.5</v>
          </cell>
          <cell r="AE180">
            <v>28967</v>
          </cell>
        </row>
        <row r="181">
          <cell r="T181">
            <v>13</v>
          </cell>
          <cell r="U181">
            <v>101045</v>
          </cell>
          <cell r="V181">
            <v>138821</v>
          </cell>
          <cell r="W181">
            <v>165802</v>
          </cell>
          <cell r="X181">
            <v>198225</v>
          </cell>
          <cell r="Y181">
            <v>229306</v>
          </cell>
          <cell r="Z181">
            <v>272333</v>
          </cell>
          <cell r="AA181">
            <v>301962</v>
          </cell>
          <cell r="AB181">
            <v>331596</v>
          </cell>
          <cell r="AC181">
            <v>355261</v>
          </cell>
          <cell r="AD181">
            <v>389722.64</v>
          </cell>
          <cell r="AE181">
            <v>454834</v>
          </cell>
        </row>
        <row r="182">
          <cell r="T182">
            <v>532</v>
          </cell>
          <cell r="U182">
            <v>3459392</v>
          </cell>
          <cell r="V182">
            <v>6919980</v>
          </cell>
          <cell r="W182">
            <v>10379970</v>
          </cell>
          <cell r="X182">
            <v>13839960</v>
          </cell>
          <cell r="Y182">
            <v>17299950</v>
          </cell>
          <cell r="Z182">
            <v>20759940</v>
          </cell>
          <cell r="AA182">
            <v>24219930</v>
          </cell>
          <cell r="AB182">
            <v>27679920</v>
          </cell>
          <cell r="AC182">
            <v>31272982</v>
          </cell>
          <cell r="AD182">
            <v>34599893</v>
          </cell>
          <cell r="AE182">
            <v>34599893</v>
          </cell>
        </row>
        <row r="183">
          <cell r="T183">
            <v>533</v>
          </cell>
          <cell r="U183">
            <v>4212193</v>
          </cell>
          <cell r="V183">
            <v>8425582</v>
          </cell>
          <cell r="W183">
            <v>12638373</v>
          </cell>
          <cell r="X183">
            <v>16851164</v>
          </cell>
          <cell r="Y183">
            <v>21063955</v>
          </cell>
          <cell r="Z183">
            <v>25276746</v>
          </cell>
          <cell r="AA183">
            <v>29489537</v>
          </cell>
          <cell r="AB183">
            <v>33702328</v>
          </cell>
          <cell r="AC183">
            <v>38401214</v>
          </cell>
          <cell r="AD183">
            <v>42451975</v>
          </cell>
          <cell r="AE183">
            <v>50553497</v>
          </cell>
        </row>
        <row r="184">
          <cell r="T184">
            <v>534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T185">
            <v>540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T186">
            <v>535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9">
          <cell r="T189">
            <v>600</v>
          </cell>
          <cell r="U189">
            <v>13357498</v>
          </cell>
          <cell r="V189">
            <v>18558516</v>
          </cell>
          <cell r="W189">
            <v>27906014</v>
          </cell>
          <cell r="X189">
            <v>36704186</v>
          </cell>
          <cell r="Y189">
            <v>42797551</v>
          </cell>
          <cell r="Z189">
            <v>52112624</v>
          </cell>
          <cell r="AA189">
            <v>58581310</v>
          </cell>
          <cell r="AB189">
            <v>65412296</v>
          </cell>
          <cell r="AC189">
            <v>71784295</v>
          </cell>
          <cell r="AD189">
            <v>77984295</v>
          </cell>
          <cell r="AE189">
            <v>84467020</v>
          </cell>
        </row>
        <row r="190">
          <cell r="T190">
            <v>601</v>
          </cell>
          <cell r="U190">
            <v>1290409</v>
          </cell>
          <cell r="V190">
            <v>1840409</v>
          </cell>
          <cell r="W190">
            <v>2597626</v>
          </cell>
          <cell r="X190">
            <v>3397626</v>
          </cell>
          <cell r="Y190">
            <v>4021558</v>
          </cell>
          <cell r="Z190">
            <v>4697760</v>
          </cell>
          <cell r="AA190">
            <v>5365806</v>
          </cell>
          <cell r="AB190">
            <v>6045806</v>
          </cell>
          <cell r="AC190">
            <v>6707260</v>
          </cell>
          <cell r="AD190">
            <v>7354872</v>
          </cell>
          <cell r="AE190">
            <v>8985214</v>
          </cell>
        </row>
        <row r="191">
          <cell r="T191">
            <v>602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T192">
            <v>603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6760000</v>
          </cell>
          <cell r="AA192">
            <v>11960000</v>
          </cell>
          <cell r="AB192">
            <v>17160000</v>
          </cell>
          <cell r="AC192">
            <v>20000000</v>
          </cell>
          <cell r="AD192">
            <v>20000000</v>
          </cell>
          <cell r="AE192">
            <v>20000000</v>
          </cell>
        </row>
        <row r="193">
          <cell r="T193">
            <v>604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U195">
            <v>14647907</v>
          </cell>
          <cell r="V195">
            <v>20398925</v>
          </cell>
          <cell r="W195">
            <v>30503640</v>
          </cell>
          <cell r="X195">
            <v>82948594</v>
          </cell>
          <cell r="Y195">
            <v>30503640</v>
          </cell>
          <cell r="Z195">
            <v>82948594</v>
          </cell>
          <cell r="AA195">
            <v>30503640</v>
          </cell>
          <cell r="AB195">
            <v>82948594</v>
          </cell>
          <cell r="AC195">
            <v>30503640</v>
          </cell>
          <cell r="AD195">
            <v>82948594</v>
          </cell>
          <cell r="AE195">
            <v>30503640</v>
          </cell>
        </row>
        <row r="196"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U197">
            <v>49890869.831100002</v>
          </cell>
          <cell r="V197">
            <v>68314909.968600005</v>
          </cell>
          <cell r="W197">
            <v>91803189.2852</v>
          </cell>
          <cell r="X197">
            <v>192329404.7148</v>
          </cell>
          <cell r="Y197">
            <v>91803189.2852</v>
          </cell>
          <cell r="Z197">
            <v>192329404.7148</v>
          </cell>
          <cell r="AA197">
            <v>91803189.2852</v>
          </cell>
          <cell r="AB197">
            <v>192329404.7148</v>
          </cell>
          <cell r="AC197">
            <v>91803189.2852</v>
          </cell>
          <cell r="AD197">
            <v>192329404.7148</v>
          </cell>
          <cell r="AE197">
            <v>91803189.2852</v>
          </cell>
        </row>
        <row r="198"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U200">
            <v>27541396.831100002</v>
          </cell>
          <cell r="V200">
            <v>32488332.968600001</v>
          </cell>
          <cell r="W200">
            <v>38198127.2852</v>
          </cell>
          <cell r="X200">
            <v>44999080.7148</v>
          </cell>
        </row>
        <row r="201">
          <cell r="V201">
            <v>0.39049787546476317</v>
          </cell>
          <cell r="W201">
            <v>0.45912751405311575</v>
          </cell>
          <cell r="X201">
            <v>-0.45912751405311575</v>
          </cell>
        </row>
        <row r="202">
          <cell r="V202">
            <v>0</v>
          </cell>
          <cell r="W202">
            <v>0</v>
          </cell>
          <cell r="X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</row>
        <row r="204">
          <cell r="T204">
            <v>304</v>
          </cell>
          <cell r="V204">
            <v>1500</v>
          </cell>
          <cell r="W204">
            <v>2000</v>
          </cell>
          <cell r="X204">
            <v>3085</v>
          </cell>
        </row>
        <row r="205">
          <cell r="V205">
            <v>0</v>
          </cell>
          <cell r="W205">
            <v>0</v>
          </cell>
          <cell r="X205">
            <v>0</v>
          </cell>
        </row>
        <row r="206">
          <cell r="V206">
            <v>0</v>
          </cell>
          <cell r="W206">
            <v>0</v>
          </cell>
          <cell r="X206">
            <v>0</v>
          </cell>
        </row>
        <row r="207">
          <cell r="T207">
            <v>419</v>
          </cell>
          <cell r="V207">
            <v>0</v>
          </cell>
          <cell r="W207">
            <v>0</v>
          </cell>
          <cell r="X207">
            <v>765000</v>
          </cell>
        </row>
        <row r="208">
          <cell r="T208">
            <v>420</v>
          </cell>
          <cell r="V208">
            <v>0</v>
          </cell>
          <cell r="W208">
            <v>0</v>
          </cell>
          <cell r="X208">
            <v>1239294</v>
          </cell>
        </row>
        <row r="209">
          <cell r="V209">
            <v>0</v>
          </cell>
          <cell r="W209">
            <v>0</v>
          </cell>
          <cell r="X209">
            <v>0</v>
          </cell>
        </row>
        <row r="210">
          <cell r="V210">
            <v>0</v>
          </cell>
          <cell r="W210">
            <v>0</v>
          </cell>
          <cell r="X210">
            <v>0</v>
          </cell>
        </row>
        <row r="211">
          <cell r="T211">
            <v>516</v>
          </cell>
          <cell r="V211">
            <v>0</v>
          </cell>
          <cell r="W211">
            <v>0</v>
          </cell>
          <cell r="X211">
            <v>46800</v>
          </cell>
        </row>
        <row r="212">
          <cell r="T212">
            <v>517</v>
          </cell>
          <cell r="V212">
            <v>0</v>
          </cell>
          <cell r="W212">
            <v>0</v>
          </cell>
          <cell r="X212">
            <v>0</v>
          </cell>
        </row>
        <row r="213">
          <cell r="T213">
            <v>518</v>
          </cell>
          <cell r="V213">
            <v>0</v>
          </cell>
          <cell r="W213">
            <v>0</v>
          </cell>
          <cell r="X213">
            <v>0</v>
          </cell>
        </row>
        <row r="214">
          <cell r="T214">
            <v>519</v>
          </cell>
          <cell r="V214">
            <v>53617</v>
          </cell>
          <cell r="W214">
            <v>53617</v>
          </cell>
          <cell r="X214">
            <v>190999</v>
          </cell>
        </row>
        <row r="215">
          <cell r="T215">
            <v>521</v>
          </cell>
          <cell r="V215">
            <v>0</v>
          </cell>
          <cell r="W215">
            <v>0</v>
          </cell>
          <cell r="X215">
            <v>0</v>
          </cell>
        </row>
        <row r="216">
          <cell r="T216">
            <v>522</v>
          </cell>
          <cell r="V216">
            <v>0</v>
          </cell>
          <cell r="W216">
            <v>0</v>
          </cell>
          <cell r="X216">
            <v>0</v>
          </cell>
        </row>
        <row r="217">
          <cell r="T217">
            <v>14</v>
          </cell>
          <cell r="V217">
            <v>26973</v>
          </cell>
          <cell r="W217">
            <v>27462</v>
          </cell>
          <cell r="X217">
            <v>1505</v>
          </cell>
        </row>
        <row r="218">
          <cell r="T218">
            <v>532</v>
          </cell>
          <cell r="V218">
            <v>6919980</v>
          </cell>
          <cell r="W218">
            <v>10379970</v>
          </cell>
          <cell r="X218">
            <v>24219923</v>
          </cell>
        </row>
        <row r="219">
          <cell r="T219">
            <v>533</v>
          </cell>
          <cell r="V219">
            <v>8425582</v>
          </cell>
          <cell r="W219">
            <v>12638373</v>
          </cell>
          <cell r="X219">
            <v>37915124</v>
          </cell>
        </row>
        <row r="220">
          <cell r="T220">
            <v>540</v>
          </cell>
          <cell r="V220">
            <v>0</v>
          </cell>
          <cell r="W220">
            <v>0</v>
          </cell>
          <cell r="X220">
            <v>0</v>
          </cell>
        </row>
        <row r="221">
          <cell r="V221">
            <v>0</v>
          </cell>
          <cell r="W221">
            <v>0</v>
          </cell>
          <cell r="X221">
            <v>0</v>
          </cell>
        </row>
        <row r="222">
          <cell r="V222">
            <v>0</v>
          </cell>
          <cell r="W222">
            <v>0</v>
          </cell>
          <cell r="X222">
            <v>0</v>
          </cell>
        </row>
        <row r="223">
          <cell r="V223">
            <v>0</v>
          </cell>
          <cell r="W223">
            <v>0</v>
          </cell>
          <cell r="X223">
            <v>0</v>
          </cell>
        </row>
        <row r="224">
          <cell r="T224">
            <v>600</v>
          </cell>
          <cell r="V224">
            <v>18558516</v>
          </cell>
          <cell r="W224">
            <v>27906014</v>
          </cell>
          <cell r="X224">
            <v>56561006</v>
          </cell>
        </row>
        <row r="225">
          <cell r="T225">
            <v>601</v>
          </cell>
          <cell r="V225">
            <v>1840409</v>
          </cell>
          <cell r="W225">
            <v>2597626</v>
          </cell>
          <cell r="X225">
            <v>6387588</v>
          </cell>
        </row>
        <row r="226">
          <cell r="T226">
            <v>602</v>
          </cell>
          <cell r="V226">
            <v>0</v>
          </cell>
          <cell r="W226">
            <v>0</v>
          </cell>
          <cell r="X226">
            <v>0</v>
          </cell>
        </row>
        <row r="227">
          <cell r="T227">
            <v>603</v>
          </cell>
          <cell r="V227">
            <v>0</v>
          </cell>
          <cell r="W227">
            <v>0</v>
          </cell>
          <cell r="X227">
            <v>20000000</v>
          </cell>
        </row>
        <row r="228">
          <cell r="V228">
            <v>0</v>
          </cell>
          <cell r="W228">
            <v>0</v>
          </cell>
          <cell r="X228">
            <v>0</v>
          </cell>
        </row>
        <row r="229">
          <cell r="T229">
            <v>0.70843471763045951</v>
          </cell>
          <cell r="V229">
            <v>35826577</v>
          </cell>
          <cell r="W229">
            <v>53605062</v>
          </cell>
          <cell r="X229">
            <v>65587367</v>
          </cell>
        </row>
      </sheetData>
      <sheetData sheetId="3">
        <row r="4">
          <cell r="T4" t="str">
            <v>Columna1</v>
          </cell>
        </row>
      </sheetData>
      <sheetData sheetId="4">
        <row r="5">
          <cell r="E5">
            <v>1</v>
          </cell>
        </row>
      </sheetData>
      <sheetData sheetId="5">
        <row r="6">
          <cell r="T6" t="str">
            <v>CLAVE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>
        <row r="6">
          <cell r="T6" t="str">
            <v>CLAVE</v>
          </cell>
        </row>
      </sheetData>
      <sheetData sheetId="24">
        <row r="4">
          <cell r="T4" t="str">
            <v>Columna1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">
          <cell r="E5">
            <v>1</v>
          </cell>
        </row>
      </sheetData>
      <sheetData sheetId="36"/>
      <sheetData sheetId="3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ago"/>
      <sheetName val="14ago"/>
      <sheetName val="14dic"/>
      <sheetName val="14JUL"/>
      <sheetName val="nov14"/>
      <sheetName val="14oct"/>
      <sheetName val="4dic"/>
      <sheetName val="nov8"/>
      <sheetName val="5SEP"/>
      <sheetName val="4JUL"/>
      <sheetName val="nov4"/>
      <sheetName val="4oct"/>
      <sheetName val="4SEP"/>
      <sheetName val="12DIC"/>
      <sheetName val="12jul"/>
      <sheetName val="2dic"/>
      <sheetName val="2ago"/>
      <sheetName val="18ago"/>
      <sheetName val="18nov"/>
      <sheetName val="17ago"/>
      <sheetName val="17jul"/>
      <sheetName val="17oct"/>
      <sheetName val="10sep"/>
      <sheetName val="2JUL"/>
      <sheetName val="nov10"/>
      <sheetName val="19ago"/>
      <sheetName val="19jul"/>
      <sheetName val="19nov"/>
      <sheetName val="19oct"/>
      <sheetName val="2oct"/>
      <sheetName val="12ago"/>
      <sheetName val="18dic"/>
      <sheetName val="18oct"/>
      <sheetName val="18jul"/>
      <sheetName val="nov12"/>
      <sheetName val="12oct"/>
      <sheetName val="12sep"/>
      <sheetName val="2SEP"/>
      <sheetName val="16ago"/>
      <sheetName val="16dic"/>
      <sheetName val="16jul"/>
      <sheetName val="16nov"/>
      <sheetName val="16oct"/>
      <sheetName val="20dic"/>
      <sheetName val="dic31"/>
      <sheetName val="19dic"/>
      <sheetName val="7ago"/>
      <sheetName val="8ago"/>
      <sheetName val="5ago"/>
      <sheetName val="5dic"/>
      <sheetName val="5JUL"/>
      <sheetName val="jun4"/>
      <sheetName val="14jun"/>
      <sheetName val="2jun"/>
      <sheetName val="18JUN"/>
      <sheetName val="17jun"/>
      <sheetName val="19JUN"/>
      <sheetName val="12jun"/>
      <sheetName val="16jun"/>
      <sheetName val="jun7"/>
      <sheetName val="jun5"/>
      <sheetName val="9jun"/>
      <sheetName val="1jun"/>
      <sheetName val="jun8"/>
      <sheetName val="11jun"/>
      <sheetName val="15jun"/>
      <sheetName val="6jun"/>
      <sheetName val="jun3"/>
      <sheetName val="13jun"/>
      <sheetName val="30JUN"/>
      <sheetName val="20JUN"/>
      <sheetName val="24jun"/>
      <sheetName val="22jun"/>
      <sheetName val="27jun"/>
      <sheetName val="28jun"/>
      <sheetName val="25JUN"/>
      <sheetName val="29jun"/>
      <sheetName val="26jun"/>
      <sheetName val="23jun"/>
      <sheetName val="21jun"/>
      <sheetName val="10jun"/>
      <sheetName val="9ago"/>
      <sheetName val="nov5"/>
      <sheetName val="2nov"/>
      <sheetName val="17dic"/>
      <sheetName val="9jul"/>
      <sheetName val="9nov"/>
      <sheetName val="9OCT"/>
      <sheetName val="1nov"/>
      <sheetName val="nov6"/>
      <sheetName val="nov3"/>
      <sheetName val="30nov"/>
      <sheetName val="9dic"/>
      <sheetName val="9sep"/>
      <sheetName val="20nov"/>
      <sheetName val="25nov"/>
      <sheetName val="22nov"/>
      <sheetName val="27nov"/>
      <sheetName val="29nov"/>
      <sheetName val="26nov"/>
      <sheetName val="21nov"/>
      <sheetName val="11ago"/>
      <sheetName val="5OCT"/>
      <sheetName val="11jul"/>
      <sheetName val="8OCT"/>
      <sheetName val="8SEP"/>
      <sheetName val="8dic"/>
      <sheetName val="8jul"/>
      <sheetName val="11oct"/>
      <sheetName val="11DIC"/>
      <sheetName val="11nov"/>
      <sheetName val="11sep"/>
      <sheetName val="27oct"/>
      <sheetName val="OCT23"/>
      <sheetName val="15ago"/>
      <sheetName val="15dic"/>
      <sheetName val="15jul"/>
      <sheetName val="15oct"/>
      <sheetName val="nov15"/>
      <sheetName val="6ago"/>
      <sheetName val="6dic"/>
      <sheetName val="6SEP"/>
      <sheetName val="7dic"/>
      <sheetName val="7jul"/>
      <sheetName val="7nov"/>
      <sheetName val="7SEP"/>
      <sheetName val="6jul"/>
      <sheetName val="6OCT"/>
      <sheetName val="7OCT"/>
      <sheetName val="3ago"/>
      <sheetName val="3dic"/>
      <sheetName val="30ago"/>
      <sheetName val="3JUL"/>
      <sheetName val="3oct"/>
      <sheetName val="30jul"/>
      <sheetName val="30oct"/>
      <sheetName val="13ago"/>
      <sheetName val="13jul"/>
      <sheetName val="13dic"/>
      <sheetName val="nov13"/>
      <sheetName val="13oct"/>
      <sheetName val="30sep"/>
      <sheetName val="3SEP"/>
      <sheetName val="31ago"/>
      <sheetName val="31jul"/>
      <sheetName val="31oct"/>
      <sheetName val="1ago"/>
      <sheetName val="1dic"/>
      <sheetName val="1JUL"/>
      <sheetName val="1oct"/>
      <sheetName val="1sep"/>
      <sheetName val="20ago"/>
      <sheetName val="24ago"/>
      <sheetName val="dic24"/>
      <sheetName val="24jul"/>
      <sheetName val="24nov"/>
      <sheetName val="24OCT"/>
      <sheetName val="24sep"/>
      <sheetName val="22ago"/>
      <sheetName val="dic22"/>
      <sheetName val="22jul"/>
      <sheetName val="OCT22"/>
      <sheetName val="22sep"/>
      <sheetName val="27ago"/>
      <sheetName val="dic27"/>
      <sheetName val="27jul"/>
      <sheetName val="25ago"/>
      <sheetName val="25oct"/>
      <sheetName val="dic25"/>
      <sheetName val="25jul"/>
      <sheetName val="25sep"/>
      <sheetName val="20jul"/>
      <sheetName val="29ago"/>
      <sheetName val="dic29"/>
      <sheetName val="29jul"/>
      <sheetName val="29oct"/>
      <sheetName val="29sep"/>
      <sheetName val="20oct"/>
      <sheetName val="28ago"/>
      <sheetName val="dic28"/>
      <sheetName val="28jul"/>
      <sheetName val="28oct"/>
      <sheetName val="28sep"/>
      <sheetName val="20sep"/>
      <sheetName val="26ago"/>
      <sheetName val="dic26"/>
      <sheetName val="26jul"/>
      <sheetName val="26OCT"/>
      <sheetName val="26sep"/>
      <sheetName val="27sep"/>
      <sheetName val="23ago"/>
      <sheetName val="dic23"/>
      <sheetName val="23jul"/>
      <sheetName val="23nov"/>
      <sheetName val="23sep"/>
      <sheetName val="21ago"/>
      <sheetName val="21dic"/>
      <sheetName val="21jul"/>
      <sheetName val="21oct"/>
      <sheetName val="21sep"/>
      <sheetName val="10AGO"/>
      <sheetName val="10jul"/>
      <sheetName val="10oct"/>
      <sheetName val="INGRESOS"/>
      <sheetName val="pol31dic11"/>
      <sheetName val="pol30dic11"/>
      <sheetName val="dic30"/>
      <sheetName val="pol29dic11"/>
      <sheetName val="pol28dic11"/>
      <sheetName val="pol27dic11"/>
      <sheetName val="pol26dic11"/>
      <sheetName val="pol25dic11"/>
      <sheetName val="pol24dic11"/>
      <sheetName val="pol23dic11"/>
      <sheetName val="pol22dic11"/>
      <sheetName val="pol21dic11"/>
      <sheetName val="pol20dic11"/>
      <sheetName val="pol19dic11"/>
      <sheetName val="pol18dic11"/>
      <sheetName val="pol17dic11"/>
      <sheetName val="pol16dic11"/>
      <sheetName val="pol15dic11"/>
      <sheetName val="pol14dic11"/>
      <sheetName val="pol13dic11"/>
      <sheetName val="POL12DIC11"/>
      <sheetName val="POL11DIC11"/>
      <sheetName val="POL09DIC11"/>
      <sheetName val="POL8DIC11"/>
      <sheetName val="pol7dic11"/>
      <sheetName val="pol6dic11"/>
      <sheetName val="pol5dic11"/>
      <sheetName val="pol4dic11"/>
      <sheetName val="pol3dic11"/>
      <sheetName val="pol2dic11"/>
      <sheetName val="pol1dic11"/>
      <sheetName val="pol30nov11"/>
      <sheetName val="pol29nov11"/>
      <sheetName val="pol28nov11"/>
      <sheetName val="28nov"/>
      <sheetName val="pol27nov11"/>
      <sheetName val="pol26nov11"/>
      <sheetName val="pol25nov11"/>
      <sheetName val="pol24nov11"/>
      <sheetName val="pol23nov11"/>
      <sheetName val="pol22nov11"/>
      <sheetName val="pol21nov11"/>
      <sheetName val="pol20nov11"/>
      <sheetName val="pol19nov11"/>
      <sheetName val="pol18nov11"/>
      <sheetName val="pol17nov11"/>
      <sheetName val="nov17"/>
      <sheetName val="pol16nov11"/>
      <sheetName val="pol15nov11"/>
      <sheetName val="pol14nov11"/>
      <sheetName val="pol13nov11"/>
      <sheetName val="pol12nov11"/>
      <sheetName val="pol11nov11"/>
      <sheetName val="pol10nov11"/>
      <sheetName val="pol9nov11"/>
      <sheetName val="pol8nov11"/>
      <sheetName val="pol7nov11"/>
      <sheetName val="pol6nov11"/>
      <sheetName val="polnov511"/>
      <sheetName val="polnov411"/>
      <sheetName val="pol3nov11"/>
      <sheetName val="pol2nov11"/>
      <sheetName val="pol1nov11"/>
      <sheetName val="pol31oct"/>
      <sheetName val="pol30oct11"/>
      <sheetName val="pol29oct11"/>
      <sheetName val="pol28oct11"/>
      <sheetName val="pol27oct11"/>
      <sheetName val="POL26OCT11"/>
      <sheetName val="pol25oct11"/>
      <sheetName val="POL24OCT11"/>
      <sheetName val="POL23OCT11"/>
      <sheetName val="pol22OCT11"/>
      <sheetName val="pol21oct11"/>
      <sheetName val="pol20oct11"/>
      <sheetName val="pol19oct11"/>
      <sheetName val="pol18oct11"/>
      <sheetName val="pol17oct11"/>
      <sheetName val="pol16oct11"/>
      <sheetName val="pol15oct11"/>
      <sheetName val="pol14oct11"/>
      <sheetName val="pol13oct11"/>
      <sheetName val="pol12oct11"/>
      <sheetName val="pol11oct11"/>
      <sheetName val="pol10oct11"/>
      <sheetName val="POL9OCT11"/>
      <sheetName val="POL8OCT11"/>
      <sheetName val="pol7oct11"/>
      <sheetName val="pol6oct11"/>
      <sheetName val="POL5OCT11"/>
      <sheetName val="pol4oct11"/>
      <sheetName val="pol3oct11"/>
      <sheetName val="POL2OCT11"/>
      <sheetName val="POL1OCT11"/>
      <sheetName val="POL30SEP11"/>
      <sheetName val="pol29sep11"/>
      <sheetName val="pol28sep11"/>
      <sheetName val="pol27sep11"/>
      <sheetName val="pol26sep11"/>
      <sheetName val="pol25sep11"/>
      <sheetName val="pol24sep11"/>
      <sheetName val="pol23sep11"/>
      <sheetName val="pol22sep11"/>
      <sheetName val="pol21sep2011"/>
      <sheetName val="pol20sep2011"/>
      <sheetName val="pol12sep"/>
      <sheetName val="pol11sep"/>
      <sheetName val="pol10sep"/>
      <sheetName val="pol9sep"/>
      <sheetName val="POL8SEP"/>
      <sheetName val="POL7SEP"/>
      <sheetName val="POL6SEP"/>
      <sheetName val="POL5SEP"/>
      <sheetName val="POL4SEP"/>
      <sheetName val="POL3SEP11"/>
      <sheetName val="POL2SEP11"/>
      <sheetName val="pol1sep11"/>
      <sheetName val="pol31ago11"/>
      <sheetName val="pol30ago11"/>
      <sheetName val="pol29ago11"/>
      <sheetName val="pol28ago11"/>
      <sheetName val="pol27ago11"/>
      <sheetName val="pol26ago"/>
      <sheetName val="pol25ago11"/>
      <sheetName val="pol24ago11"/>
      <sheetName val="pol23ago11"/>
      <sheetName val="pol22ago11"/>
      <sheetName val="pol21ago11"/>
      <sheetName val="pol20ago11"/>
      <sheetName val="pol19ago11"/>
      <sheetName val="pol18ago"/>
      <sheetName val="pol17ago11"/>
      <sheetName val="pol16ago11"/>
      <sheetName val="pol15ago11"/>
      <sheetName val="pol14ago11"/>
      <sheetName val="pol13ago11"/>
      <sheetName val="pol12ago11"/>
      <sheetName val="pol11ago11"/>
      <sheetName val="pol10ago11"/>
      <sheetName val="pol9ago11"/>
      <sheetName val="pol8ago11"/>
      <sheetName val="pol7ago11"/>
      <sheetName val="pol6ago11"/>
      <sheetName val="pol5ago11"/>
      <sheetName val="pol4ago11"/>
      <sheetName val="pol3ago11"/>
      <sheetName val="POL2AGO11"/>
      <sheetName val="pol1ago11"/>
      <sheetName val="pol31jul11"/>
      <sheetName val="pol30jul11"/>
      <sheetName val="pol29jul11"/>
      <sheetName val="pol28jul11"/>
      <sheetName val="pol27jul11"/>
      <sheetName val="pol26jul11"/>
      <sheetName val="pol25jul11"/>
      <sheetName val="pol24jul11"/>
      <sheetName val="pol23jul11"/>
      <sheetName val="pol22jul11"/>
      <sheetName val="POL21JUL11"/>
      <sheetName val="pol20jul11"/>
      <sheetName val="pol19jul11"/>
      <sheetName val="pol18jul11"/>
      <sheetName val="pol17jul11"/>
      <sheetName val="pol16jul11"/>
      <sheetName val="pol15jul11"/>
      <sheetName val="POL14JUL11"/>
      <sheetName val="pol13jul11"/>
      <sheetName val="pol12jul11"/>
      <sheetName val="pol11jul11"/>
      <sheetName val="pol10jul11"/>
      <sheetName val="pol9jul11"/>
      <sheetName val="pol8jul11"/>
      <sheetName val="pol7jul11"/>
      <sheetName val="pol6jul11"/>
      <sheetName val="pol5jul11"/>
      <sheetName val="pol4jul11"/>
      <sheetName val="POL3JUL11"/>
      <sheetName val="POL2JUL11"/>
      <sheetName val="POLIJUL11"/>
      <sheetName val="pol30jun11"/>
      <sheetName val="pol29jun11"/>
      <sheetName val="pol28jun11"/>
      <sheetName val="POL27JUN11"/>
      <sheetName val="POL26JUN11"/>
      <sheetName val="POL25JUN11"/>
      <sheetName val="POL24JUN11"/>
      <sheetName val="POL23JUN11"/>
      <sheetName val="pol22jun11"/>
      <sheetName val="pol21jun11"/>
      <sheetName val="POL20JUN11"/>
      <sheetName val="POL19JUN11"/>
      <sheetName val="POL18JUN11"/>
      <sheetName val="pol17jun11"/>
      <sheetName val="pol16jun"/>
      <sheetName val="pol15jun11"/>
      <sheetName val="pol14jun11"/>
      <sheetName val="pol13jun11"/>
      <sheetName val="pol12jun11"/>
      <sheetName val="pol11jun11"/>
      <sheetName val="pol10jun11"/>
      <sheetName val="pol9jun11"/>
      <sheetName val="pol8jun11"/>
      <sheetName val="pol7jun11"/>
      <sheetName val="pol6jun"/>
      <sheetName val="pol5jun11"/>
      <sheetName val="pol4jun11"/>
      <sheetName val="pol3jun11"/>
      <sheetName val="pol2jun11"/>
      <sheetName val="pol1jun11"/>
      <sheetName val="Hoja3"/>
    </sheetNames>
    <sheetDataSet>
      <sheetData sheetId="0">
        <row r="1">
          <cell r="A1">
            <v>1</v>
          </cell>
          <cell r="B1" t="str">
            <v>IMPTO. PREDIAL URBANO CORRIENT</v>
          </cell>
          <cell r="C1">
            <v>22946.34</v>
          </cell>
        </row>
        <row r="2">
          <cell r="A2">
            <v>2</v>
          </cell>
          <cell r="B2" t="str">
            <v>IMPTO. PREDIAL RUSTICO CORRIEN</v>
          </cell>
          <cell r="C2">
            <v>319.98</v>
          </cell>
        </row>
        <row r="3">
          <cell r="A3">
            <v>4</v>
          </cell>
          <cell r="B3" t="str">
            <v>RECARGOS *3%*</v>
          </cell>
          <cell r="C3">
            <v>7276.31</v>
          </cell>
        </row>
        <row r="4">
          <cell r="A4">
            <v>7</v>
          </cell>
          <cell r="B4" t="str">
            <v>IMPTO. PREDIAL URBANO REZAGO</v>
          </cell>
          <cell r="C4">
            <v>18350.400000000001</v>
          </cell>
        </row>
        <row r="5">
          <cell r="A5">
            <v>13</v>
          </cell>
          <cell r="B5" t="str">
            <v>HONORARIOS DE COBRANZA</v>
          </cell>
          <cell r="C5">
            <v>5121.66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624.30999999999995</v>
          </cell>
        </row>
        <row r="8">
          <cell r="A8">
            <v>104</v>
          </cell>
          <cell r="B8" t="str">
            <v>SOBRE DIVISION Y LOTIFICACION</v>
          </cell>
          <cell r="C8">
            <v>137.33000000000001</v>
          </cell>
        </row>
        <row r="9">
          <cell r="A9">
            <v>107</v>
          </cell>
          <cell r="B9" t="str">
            <v>VIDEO JUEGOS Y FUT-BOLITOS</v>
          </cell>
          <cell r="C9">
            <v>860</v>
          </cell>
        </row>
        <row r="10">
          <cell r="A10">
            <v>200</v>
          </cell>
          <cell r="B10" t="str">
            <v>RASTRO</v>
          </cell>
          <cell r="C10">
            <v>3646.94</v>
          </cell>
        </row>
        <row r="11">
          <cell r="A11">
            <v>202</v>
          </cell>
          <cell r="B11" t="str">
            <v>SEGURIDAD PUBLICA PERIODO MENS</v>
          </cell>
          <cell r="C11">
            <v>25716.84</v>
          </cell>
        </row>
        <row r="12">
          <cell r="A12">
            <v>203</v>
          </cell>
          <cell r="B12" t="str">
            <v>PANTEONES CIUDAD</v>
          </cell>
          <cell r="C12">
            <v>2229.2800000000002</v>
          </cell>
        </row>
        <row r="13">
          <cell r="A13">
            <v>204</v>
          </cell>
          <cell r="B13" t="str">
            <v>PANTEONES COMUNIDADES</v>
          </cell>
          <cell r="C13">
            <v>1349.9</v>
          </cell>
        </row>
        <row r="14">
          <cell r="A14">
            <v>205</v>
          </cell>
          <cell r="B14" t="str">
            <v>ESTACIONAMIENTO MUSEO MOMIAS</v>
          </cell>
          <cell r="C14">
            <v>1451</v>
          </cell>
        </row>
        <row r="15">
          <cell r="A15">
            <v>206</v>
          </cell>
          <cell r="B15" t="str">
            <v>ESTACIONAMIENTO MERCADO HIDALG</v>
          </cell>
          <cell r="C15">
            <v>1463.5</v>
          </cell>
        </row>
        <row r="16">
          <cell r="A16">
            <v>210</v>
          </cell>
          <cell r="B16" t="str">
            <v>POR LIC. DE CONST. Y AMPLIACIO</v>
          </cell>
          <cell r="C16">
            <v>3248.33</v>
          </cell>
        </row>
        <row r="17">
          <cell r="A17">
            <v>211</v>
          </cell>
          <cell r="B17" t="str">
            <v>POR LIC DE REGULARIZACION DE C</v>
          </cell>
          <cell r="C17">
            <v>726.58</v>
          </cell>
        </row>
        <row r="18">
          <cell r="A18">
            <v>212</v>
          </cell>
          <cell r="B18" t="str">
            <v>POR PRORROGAS DE LIC DE CONST</v>
          </cell>
          <cell r="C18">
            <v>1951.74</v>
          </cell>
        </row>
        <row r="19">
          <cell r="A19">
            <v>217</v>
          </cell>
          <cell r="B19" t="str">
            <v>ANALISIS DE FAC PARA DIV LOT O</v>
          </cell>
          <cell r="C19">
            <v>691.77</v>
          </cell>
        </row>
        <row r="20">
          <cell r="A20">
            <v>221</v>
          </cell>
          <cell r="B20" t="str">
            <v>LIC USO SUELO ALIN N. OFIC COM</v>
          </cell>
          <cell r="C20">
            <v>754.83</v>
          </cell>
        </row>
        <row r="21">
          <cell r="A21">
            <v>227</v>
          </cell>
          <cell r="B21" t="str">
            <v>AVALUOS PRACT POR TESORERIA</v>
          </cell>
          <cell r="C21">
            <v>284</v>
          </cell>
        </row>
        <row r="22">
          <cell r="A22">
            <v>229</v>
          </cell>
          <cell r="B22" t="str">
            <v>CONSTANCIAS DE VALOR FISCAL</v>
          </cell>
          <cell r="C22">
            <v>464.13</v>
          </cell>
        </row>
        <row r="23">
          <cell r="A23">
            <v>244</v>
          </cell>
          <cell r="B23" t="str">
            <v>EXP DE LIC O PERM P/ ESTAB DE</v>
          </cell>
          <cell r="C23">
            <v>6431.19</v>
          </cell>
        </row>
        <row r="24">
          <cell r="A24">
            <v>248</v>
          </cell>
          <cell r="B24" t="str">
            <v>ESTACIONAMIENTO EX. EST. FERRO</v>
          </cell>
          <cell r="C24">
            <v>2036</v>
          </cell>
        </row>
        <row r="25">
          <cell r="A25">
            <v>249</v>
          </cell>
          <cell r="B25" t="str">
            <v>REGUL. PROR.LIC.CONT.75% DER.</v>
          </cell>
          <cell r="C25">
            <v>344.25</v>
          </cell>
        </row>
        <row r="26">
          <cell r="A26">
            <v>253</v>
          </cell>
          <cell r="B26" t="str">
            <v>ESTACIONAMIENTO EMBAJADORAS  (</v>
          </cell>
          <cell r="C26">
            <v>2394</v>
          </cell>
        </row>
        <row r="27">
          <cell r="A27">
            <v>256</v>
          </cell>
          <cell r="B27" t="str">
            <v>POR ALINEAM. N° USO HABIT</v>
          </cell>
          <cell r="C27">
            <v>5378.61</v>
          </cell>
        </row>
        <row r="28">
          <cell r="A28">
            <v>266</v>
          </cell>
          <cell r="B28" t="str">
            <v>DICTAMEN DE FACTIBILIDAD PROTE</v>
          </cell>
          <cell r="C28">
            <v>783.86</v>
          </cell>
        </row>
        <row r="29">
          <cell r="A29">
            <v>267</v>
          </cell>
          <cell r="B29" t="str">
            <v>CONSTANCIA  DE VERIFICACION PR</v>
          </cell>
          <cell r="C29">
            <v>130.63999999999999</v>
          </cell>
        </row>
        <row r="30">
          <cell r="A30">
            <v>268</v>
          </cell>
          <cell r="B30" t="str">
            <v>CASA DE LA CULTURA</v>
          </cell>
          <cell r="C30">
            <v>601.22</v>
          </cell>
        </row>
        <row r="31">
          <cell r="A31">
            <v>269</v>
          </cell>
          <cell r="B31" t="str">
            <v>PADRON DE CONTRATISTAS</v>
          </cell>
          <cell r="C31">
            <v>705</v>
          </cell>
        </row>
        <row r="32">
          <cell r="A32">
            <v>276</v>
          </cell>
          <cell r="B32" t="str">
            <v>CONSTANCIAS DIRECCION DE TRANS</v>
          </cell>
          <cell r="C32">
            <v>1180.6400000000001</v>
          </cell>
        </row>
        <row r="33">
          <cell r="A33">
            <v>278</v>
          </cell>
          <cell r="B33" t="str">
            <v>CONSTANCIAS QUE EXPIDAN LAS DE</v>
          </cell>
          <cell r="C33">
            <v>811.69</v>
          </cell>
        </row>
        <row r="34">
          <cell r="A34">
            <v>280</v>
          </cell>
          <cell r="B34" t="str">
            <v>SERVICIOS CONTROL CANINO</v>
          </cell>
          <cell r="C34">
            <v>220.5</v>
          </cell>
        </row>
        <row r="35">
          <cell r="A35">
            <v>283</v>
          </cell>
          <cell r="B35" t="str">
            <v>CONSTANCIA DE DESPINTADO</v>
          </cell>
          <cell r="C35">
            <v>39.92</v>
          </cell>
        </row>
        <row r="36">
          <cell r="A36">
            <v>291</v>
          </cell>
          <cell r="B36" t="str">
            <v>DICTAMEN DE FACTIBILIDAD PARA</v>
          </cell>
          <cell r="C36">
            <v>261.27999999999997</v>
          </cell>
        </row>
        <row r="37">
          <cell r="A37">
            <v>292</v>
          </cell>
          <cell r="B37" t="str">
            <v>DICTAMEN DE SEGURIDAD PROGRAMA</v>
          </cell>
          <cell r="C37">
            <v>457.86</v>
          </cell>
        </row>
        <row r="38">
          <cell r="A38">
            <v>295</v>
          </cell>
          <cell r="B38" t="str">
            <v>CONSTANCIA DE UBICACION DE PRE</v>
          </cell>
          <cell r="C38">
            <v>74.22</v>
          </cell>
        </row>
        <row r="39">
          <cell r="A39">
            <v>400</v>
          </cell>
          <cell r="B39" t="str">
            <v>LOCALES PRESA DE LA OLLA</v>
          </cell>
          <cell r="C39">
            <v>596</v>
          </cell>
        </row>
        <row r="40">
          <cell r="A40">
            <v>403</v>
          </cell>
          <cell r="B40" t="str">
            <v>UNIDAD DEPORTIVA TORRES LANDA</v>
          </cell>
          <cell r="C40">
            <v>273</v>
          </cell>
        </row>
        <row r="41">
          <cell r="A41">
            <v>405</v>
          </cell>
          <cell r="B41" t="str">
            <v>CENTRO DE CONVIVENCIA EL ENCIN</v>
          </cell>
          <cell r="C41">
            <v>863</v>
          </cell>
        </row>
        <row r="42">
          <cell r="A42">
            <v>407</v>
          </cell>
          <cell r="B42" t="str">
            <v>MUSEO MOMIAS</v>
          </cell>
          <cell r="C42">
            <v>89465</v>
          </cell>
        </row>
        <row r="43">
          <cell r="A43">
            <v>410</v>
          </cell>
          <cell r="B43" t="str">
            <v>MONUMENTO AL PIPILA</v>
          </cell>
          <cell r="C43">
            <v>1062</v>
          </cell>
        </row>
        <row r="44">
          <cell r="A44">
            <v>411</v>
          </cell>
          <cell r="B44" t="str">
            <v>MERCADO HIDALGO</v>
          </cell>
          <cell r="C44">
            <v>12832.28</v>
          </cell>
        </row>
        <row r="45">
          <cell r="A45">
            <v>412</v>
          </cell>
          <cell r="B45" t="str">
            <v>MERCADO EMBAJADORAS</v>
          </cell>
          <cell r="C45">
            <v>1539.23</v>
          </cell>
        </row>
        <row r="46">
          <cell r="A46">
            <v>414</v>
          </cell>
          <cell r="B46" t="str">
            <v>OTROS PRODUCTOS</v>
          </cell>
          <cell r="C46">
            <v>96</v>
          </cell>
        </row>
        <row r="47">
          <cell r="A47">
            <v>421</v>
          </cell>
          <cell r="B47" t="str">
            <v>DECLARACIONES, FORMATOS Y AVIS</v>
          </cell>
          <cell r="C47">
            <v>56</v>
          </cell>
        </row>
        <row r="48">
          <cell r="A48">
            <v>426</v>
          </cell>
          <cell r="B48" t="str">
            <v>AREAS OCUP POR HOT, REST, BARE</v>
          </cell>
          <cell r="C48">
            <v>24353.52</v>
          </cell>
        </row>
        <row r="49">
          <cell r="A49">
            <v>428</v>
          </cell>
          <cell r="B49" t="str">
            <v>COMERCIANTES SEMIFIJOS</v>
          </cell>
          <cell r="C49">
            <v>9197.58</v>
          </cell>
        </row>
        <row r="50">
          <cell r="A50">
            <v>429</v>
          </cell>
          <cell r="B50" t="str">
            <v>VTA DE INMUEBLES PROP DEL MPIO</v>
          </cell>
          <cell r="C50">
            <v>2161</v>
          </cell>
        </row>
        <row r="51">
          <cell r="A51">
            <v>433</v>
          </cell>
          <cell r="B51" t="str">
            <v>SOBRANTES</v>
          </cell>
          <cell r="C51">
            <v>22.27</v>
          </cell>
        </row>
        <row r="52">
          <cell r="A52">
            <v>437</v>
          </cell>
          <cell r="B52" t="str">
            <v>SANITARIOS MDO. EMBAJADORAS</v>
          </cell>
          <cell r="C52">
            <v>815</v>
          </cell>
        </row>
        <row r="53">
          <cell r="A53">
            <v>438</v>
          </cell>
          <cell r="B53" t="str">
            <v>SANITARIOS MDO. HIDALGO</v>
          </cell>
          <cell r="C53">
            <v>1651</v>
          </cell>
        </row>
        <row r="54">
          <cell r="A54">
            <v>439</v>
          </cell>
          <cell r="B54" t="str">
            <v>SANITARIOS JARDIN REFORMA</v>
          </cell>
          <cell r="C54">
            <v>740</v>
          </cell>
        </row>
        <row r="55">
          <cell r="A55">
            <v>443</v>
          </cell>
          <cell r="B55" t="str">
            <v>SANITARIOS FERROCARRIL</v>
          </cell>
          <cell r="C55">
            <v>892</v>
          </cell>
        </row>
        <row r="56">
          <cell r="A56">
            <v>445</v>
          </cell>
          <cell r="B56" t="str">
            <v>SANITARIOS MUSEO MOMIAS</v>
          </cell>
          <cell r="C56">
            <v>2068</v>
          </cell>
        </row>
        <row r="57">
          <cell r="A57">
            <v>447</v>
          </cell>
          <cell r="B57" t="str">
            <v>LAS CALAS</v>
          </cell>
          <cell r="C57">
            <v>688</v>
          </cell>
        </row>
        <row r="58">
          <cell r="A58">
            <v>454</v>
          </cell>
          <cell r="B58" t="str">
            <v>FIESTAS TRADICIONALES</v>
          </cell>
          <cell r="C58">
            <v>3764</v>
          </cell>
        </row>
        <row r="59">
          <cell r="A59">
            <v>472</v>
          </cell>
          <cell r="B59" t="str">
            <v>MERCADO GAVIRA</v>
          </cell>
          <cell r="C59">
            <v>1370</v>
          </cell>
        </row>
        <row r="60">
          <cell r="A60">
            <v>479</v>
          </cell>
          <cell r="B60" t="str">
            <v>COMERCIANTES AMBULANTES</v>
          </cell>
          <cell r="C60">
            <v>420</v>
          </cell>
        </row>
        <row r="61">
          <cell r="A61">
            <v>482</v>
          </cell>
          <cell r="B61" t="str">
            <v>CALLEJONEADAS</v>
          </cell>
          <cell r="C61">
            <v>1319.12</v>
          </cell>
        </row>
        <row r="62">
          <cell r="A62">
            <v>484</v>
          </cell>
          <cell r="B62" t="str">
            <v>PERMISO PARA ESPECTÁCULOS O CE</v>
          </cell>
          <cell r="C62">
            <v>1218</v>
          </cell>
        </row>
        <row r="63">
          <cell r="A63">
            <v>502</v>
          </cell>
          <cell r="B63" t="str">
            <v>RECARGOS OTROS IMPTOS Y DERECH</v>
          </cell>
          <cell r="C63">
            <v>1189.5899999999999</v>
          </cell>
        </row>
        <row r="64">
          <cell r="A64">
            <v>503</v>
          </cell>
          <cell r="B64" t="str">
            <v>AVISO EXTEMP TRASLACION DE DOM</v>
          </cell>
          <cell r="C64">
            <v>1418.75</v>
          </cell>
        </row>
        <row r="65">
          <cell r="A65">
            <v>505</v>
          </cell>
          <cell r="B65" t="str">
            <v>INF AL REG. DE CONST Y CONSER</v>
          </cell>
          <cell r="C65">
            <v>1495.5</v>
          </cell>
        </row>
        <row r="66">
          <cell r="A66">
            <v>507</v>
          </cell>
          <cell r="B66" t="str">
            <v>INF AL BANDO POLICIA Y BUEN GO</v>
          </cell>
          <cell r="C66">
            <v>1120</v>
          </cell>
        </row>
        <row r="67">
          <cell r="A67">
            <v>508</v>
          </cell>
          <cell r="B67" t="str">
            <v>INF LEY DE TRANSITO Y SU REGLA</v>
          </cell>
          <cell r="C67">
            <v>13663.29</v>
          </cell>
        </row>
        <row r="68">
          <cell r="A68">
            <v>509</v>
          </cell>
          <cell r="B68" t="str">
            <v>EXTEMP VERIFICACION AMB VEHICU</v>
          </cell>
          <cell r="C68">
            <v>546</v>
          </cell>
        </row>
        <row r="69">
          <cell r="A69">
            <v>510</v>
          </cell>
          <cell r="B69" t="str">
            <v>ADMTVAS NO FISCALES *FEDERALES</v>
          </cell>
          <cell r="C69">
            <v>47993.53</v>
          </cell>
        </row>
        <row r="70">
          <cell r="A70">
            <v>526</v>
          </cell>
          <cell r="B70" t="str">
            <v>RESPUESTA DE AYUNTAMIENTO</v>
          </cell>
          <cell r="C70">
            <v>596</v>
          </cell>
        </row>
        <row r="71">
          <cell r="A71">
            <v>536</v>
          </cell>
          <cell r="B71" t="str">
            <v>PADRON DE PROVEEDORES</v>
          </cell>
          <cell r="C71">
            <v>300</v>
          </cell>
        </row>
        <row r="72">
          <cell r="A72">
            <v>888</v>
          </cell>
          <cell r="B72" t="str">
            <v>COBROS SIMAPAG</v>
          </cell>
          <cell r="C72">
            <v>1356</v>
          </cell>
        </row>
      </sheetData>
      <sheetData sheetId="1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204</v>
          </cell>
          <cell r="B2" t="str">
            <v>PANTEONES COMUNIDADES</v>
          </cell>
          <cell r="C2">
            <v>557.32000000000005</v>
          </cell>
        </row>
        <row r="3">
          <cell r="A3">
            <v>207</v>
          </cell>
          <cell r="B3" t="str">
            <v>ESTAC.  MERCADO EMBAJADORAS</v>
          </cell>
          <cell r="C3">
            <v>150</v>
          </cell>
        </row>
        <row r="4">
          <cell r="A4">
            <v>428</v>
          </cell>
          <cell r="B4" t="str">
            <v>COMERCIANTES SEMIFIJOS</v>
          </cell>
          <cell r="C4">
            <v>900</v>
          </cell>
        </row>
        <row r="5">
          <cell r="A5">
            <v>433</v>
          </cell>
          <cell r="B5" t="str">
            <v>SOBRANTES</v>
          </cell>
          <cell r="C5">
            <v>0.02</v>
          </cell>
        </row>
        <row r="6">
          <cell r="A6">
            <v>447</v>
          </cell>
          <cell r="B6" t="str">
            <v>LAS CALAS</v>
          </cell>
          <cell r="C6">
            <v>800</v>
          </cell>
        </row>
        <row r="7">
          <cell r="A7">
            <v>502</v>
          </cell>
          <cell r="B7" t="str">
            <v>RECARGOS OTROS IMPTOS Y DERECH</v>
          </cell>
          <cell r="C7">
            <v>27</v>
          </cell>
        </row>
        <row r="8">
          <cell r="A8">
            <v>507</v>
          </cell>
          <cell r="B8" t="str">
            <v>INF AL BANDO POLICIA Y BUEN GO</v>
          </cell>
          <cell r="C8">
            <v>4440</v>
          </cell>
        </row>
        <row r="9">
          <cell r="A9">
            <v>508</v>
          </cell>
          <cell r="B9" t="str">
            <v>INF LEY DE TRANSITO Y SU REGLA</v>
          </cell>
          <cell r="C9">
            <v>2834</v>
          </cell>
        </row>
      </sheetData>
      <sheetData sheetId="2">
        <row r="1">
          <cell r="A1">
            <v>1</v>
          </cell>
          <cell r="B1" t="str">
            <v>IMPTO. PREDIAL URBANO CORRIENT</v>
          </cell>
          <cell r="C1">
            <v>48622.31</v>
          </cell>
        </row>
        <row r="2">
          <cell r="A2">
            <v>2</v>
          </cell>
          <cell r="B2" t="str">
            <v>IMPTO. PREDIAL RUSTICO CORRIEN</v>
          </cell>
          <cell r="C2">
            <v>2149</v>
          </cell>
        </row>
        <row r="3">
          <cell r="A3">
            <v>4</v>
          </cell>
          <cell r="B3" t="str">
            <v>RECARGOS *3%*</v>
          </cell>
          <cell r="C3">
            <v>15302.91</v>
          </cell>
        </row>
        <row r="4">
          <cell r="A4">
            <v>7</v>
          </cell>
          <cell r="B4" t="str">
            <v>IMPTO. PREDIAL URBANO REZAGO</v>
          </cell>
          <cell r="C4">
            <v>26386.67</v>
          </cell>
        </row>
        <row r="5">
          <cell r="A5">
            <v>13</v>
          </cell>
          <cell r="B5" t="str">
            <v>HONORARIOS DE COBRANZA</v>
          </cell>
          <cell r="C5">
            <v>4312.1899999999996</v>
          </cell>
        </row>
        <row r="6">
          <cell r="A6">
            <v>103</v>
          </cell>
          <cell r="B6" t="str">
            <v>TRASLACION DE DOMINIO</v>
          </cell>
          <cell r="C6">
            <v>11473.86</v>
          </cell>
        </row>
        <row r="7">
          <cell r="A7">
            <v>104</v>
          </cell>
          <cell r="B7" t="str">
            <v>SOBRE DIVISION Y LOTIFICACION</v>
          </cell>
          <cell r="C7">
            <v>7580.8</v>
          </cell>
        </row>
        <row r="8">
          <cell r="A8">
            <v>107</v>
          </cell>
          <cell r="B8" t="str">
            <v>VIDEO JUEGOS Y FUT-BOLITOS</v>
          </cell>
          <cell r="C8">
            <v>774</v>
          </cell>
        </row>
        <row r="9">
          <cell r="A9">
            <v>200</v>
          </cell>
          <cell r="B9" t="str">
            <v>RASTRO</v>
          </cell>
          <cell r="C9">
            <v>6076.94</v>
          </cell>
        </row>
        <row r="10">
          <cell r="A10">
            <v>203</v>
          </cell>
          <cell r="B10" t="str">
            <v>PANTEONES CIUDAD</v>
          </cell>
          <cell r="C10">
            <v>5648.04</v>
          </cell>
        </row>
        <row r="11">
          <cell r="A11">
            <v>204</v>
          </cell>
          <cell r="B11" t="str">
            <v>PANTEONES COMUNIDADES</v>
          </cell>
          <cell r="C11">
            <v>1907.22</v>
          </cell>
        </row>
        <row r="12">
          <cell r="A12">
            <v>205</v>
          </cell>
          <cell r="B12" t="str">
            <v>ESTACIONAMIENTO MUSEO MOMIAS</v>
          </cell>
          <cell r="C12">
            <v>288</v>
          </cell>
        </row>
        <row r="13">
          <cell r="A13">
            <v>206</v>
          </cell>
          <cell r="B13" t="str">
            <v>ESTACIONAMIENTO MERCADO HIDALG</v>
          </cell>
          <cell r="C13">
            <v>968</v>
          </cell>
        </row>
        <row r="14">
          <cell r="A14">
            <v>210</v>
          </cell>
          <cell r="B14" t="str">
            <v>POR LIC. DE CONST. Y AMPLIACIO</v>
          </cell>
          <cell r="C14">
            <v>226.71</v>
          </cell>
        </row>
        <row r="15">
          <cell r="A15">
            <v>211</v>
          </cell>
          <cell r="B15" t="str">
            <v>POR LIC DE REGULARIZACION DE C</v>
          </cell>
          <cell r="C15">
            <v>475.62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9552.9699999999993</v>
          </cell>
        </row>
        <row r="18">
          <cell r="A18">
            <v>227</v>
          </cell>
          <cell r="B18" t="str">
            <v>AVALUOS PRACT POR TESORERIA</v>
          </cell>
          <cell r="C18">
            <v>918</v>
          </cell>
        </row>
        <row r="19">
          <cell r="A19">
            <v>229</v>
          </cell>
          <cell r="B19" t="str">
            <v>CONSTANCIAS DE VALOR FISCAL</v>
          </cell>
          <cell r="C19">
            <v>4872.5200000000004</v>
          </cell>
        </row>
        <row r="20">
          <cell r="A20">
            <v>244</v>
          </cell>
          <cell r="B20" t="str">
            <v>EXP DE LIC O PERM P/ ESTAB DE</v>
          </cell>
          <cell r="C20">
            <v>4626.8999999999996</v>
          </cell>
        </row>
        <row r="21">
          <cell r="A21">
            <v>248</v>
          </cell>
          <cell r="B21" t="str">
            <v>ESTACIONAMIENTO EX. EST. FERRO</v>
          </cell>
          <cell r="C21">
            <v>927</v>
          </cell>
        </row>
        <row r="22">
          <cell r="A22">
            <v>253</v>
          </cell>
          <cell r="B22" t="str">
            <v>ESTACIONAMIENTO EMBAJADORAS  (</v>
          </cell>
          <cell r="C22">
            <v>1580</v>
          </cell>
        </row>
        <row r="23">
          <cell r="A23">
            <v>256</v>
          </cell>
          <cell r="B23" t="str">
            <v>POR ALINEAM. N° USO HABIT</v>
          </cell>
          <cell r="C23">
            <v>1319.59</v>
          </cell>
        </row>
        <row r="24">
          <cell r="A24">
            <v>266</v>
          </cell>
          <cell r="B24" t="str">
            <v>DICTAMEN DE FACTIBILIDAD PROTE</v>
          </cell>
          <cell r="C24">
            <v>783.86</v>
          </cell>
        </row>
        <row r="25">
          <cell r="A25">
            <v>271</v>
          </cell>
          <cell r="B25" t="str">
            <v>PENSION EST. MUSEO DE MOMIAS</v>
          </cell>
          <cell r="C25">
            <v>1102.5</v>
          </cell>
        </row>
        <row r="26">
          <cell r="A26">
            <v>273</v>
          </cell>
          <cell r="B26" t="str">
            <v>PENSION EST. JARDIN EMBAJADORA</v>
          </cell>
          <cell r="C26">
            <v>1417.5</v>
          </cell>
        </row>
        <row r="27">
          <cell r="A27">
            <v>276</v>
          </cell>
          <cell r="B27" t="str">
            <v>CONSTANCIAS DIRECCION DE TRANS</v>
          </cell>
          <cell r="C27">
            <v>737.9</v>
          </cell>
        </row>
        <row r="28">
          <cell r="A28">
            <v>278</v>
          </cell>
          <cell r="B28" t="str">
            <v>CONSTANCIAS QUE EXPIDAN LAS DE</v>
          </cell>
          <cell r="C28">
            <v>811.69</v>
          </cell>
        </row>
        <row r="29">
          <cell r="A29">
            <v>280</v>
          </cell>
          <cell r="B29" t="str">
            <v>SERVICIOS CONTROL CANINO</v>
          </cell>
          <cell r="C29">
            <v>220.5</v>
          </cell>
        </row>
        <row r="30">
          <cell r="A30">
            <v>405</v>
          </cell>
          <cell r="B30" t="str">
            <v>CENTRO DE CONVIVENCIA EL ENCIN</v>
          </cell>
          <cell r="C30">
            <v>484</v>
          </cell>
        </row>
        <row r="31">
          <cell r="A31">
            <v>407</v>
          </cell>
          <cell r="B31" t="str">
            <v>MUSEO MOMIAS</v>
          </cell>
          <cell r="C31">
            <v>12370</v>
          </cell>
        </row>
        <row r="32">
          <cell r="A32">
            <v>408</v>
          </cell>
          <cell r="B32" t="str">
            <v>SALON CULTO A LA MUERTE</v>
          </cell>
          <cell r="C32">
            <v>945</v>
          </cell>
        </row>
        <row r="33">
          <cell r="A33">
            <v>410</v>
          </cell>
          <cell r="B33" t="str">
            <v>MONUMENTO AL PIPILA</v>
          </cell>
          <cell r="C33">
            <v>666</v>
          </cell>
        </row>
        <row r="34">
          <cell r="A34">
            <v>411</v>
          </cell>
          <cell r="B34" t="str">
            <v>MERCADO HIDALGO</v>
          </cell>
          <cell r="C34">
            <v>515</v>
          </cell>
        </row>
        <row r="35">
          <cell r="A35">
            <v>412</v>
          </cell>
          <cell r="B35" t="str">
            <v>MERCADO EMBAJADORAS</v>
          </cell>
          <cell r="C35">
            <v>2688.9</v>
          </cell>
        </row>
        <row r="36">
          <cell r="A36">
            <v>421</v>
          </cell>
          <cell r="B36" t="str">
            <v>DECLARACIONES, FORMATOS Y AVIS</v>
          </cell>
          <cell r="C36">
            <v>16</v>
          </cell>
        </row>
        <row r="37">
          <cell r="A37">
            <v>428</v>
          </cell>
          <cell r="B37" t="str">
            <v>COMERCIANTES SEMIFIJOS</v>
          </cell>
          <cell r="C37">
            <v>33142.5</v>
          </cell>
        </row>
        <row r="38">
          <cell r="A38">
            <v>433</v>
          </cell>
          <cell r="B38" t="str">
            <v>SOBRANTES</v>
          </cell>
          <cell r="C38">
            <v>38.159999999999997</v>
          </cell>
        </row>
        <row r="39">
          <cell r="A39">
            <v>437</v>
          </cell>
          <cell r="B39" t="str">
            <v>SANITARIOS MDO. EMBAJADORAS</v>
          </cell>
          <cell r="C39">
            <v>1171</v>
          </cell>
        </row>
        <row r="40">
          <cell r="A40">
            <v>438</v>
          </cell>
          <cell r="B40" t="str">
            <v>SANITARIOS MDO. HIDALGO</v>
          </cell>
          <cell r="C40">
            <v>1912</v>
          </cell>
        </row>
        <row r="41">
          <cell r="A41">
            <v>439</v>
          </cell>
          <cell r="B41" t="str">
            <v>SANITARIOS JARDIN REFORMA</v>
          </cell>
          <cell r="C41">
            <v>680</v>
          </cell>
        </row>
        <row r="42">
          <cell r="A42">
            <v>443</v>
          </cell>
          <cell r="B42" t="str">
            <v>SANITARIOS FERROCARRIL</v>
          </cell>
          <cell r="C42">
            <v>736</v>
          </cell>
        </row>
        <row r="43">
          <cell r="A43">
            <v>445</v>
          </cell>
          <cell r="B43" t="str">
            <v>SANITARIOS MUSEO MOMIAS</v>
          </cell>
          <cell r="C43">
            <v>252</v>
          </cell>
        </row>
        <row r="44">
          <cell r="A44">
            <v>447</v>
          </cell>
          <cell r="B44" t="str">
            <v>LAS CALAS</v>
          </cell>
          <cell r="C44">
            <v>104</v>
          </cell>
        </row>
        <row r="45">
          <cell r="A45">
            <v>470</v>
          </cell>
          <cell r="B45" t="str">
            <v>LOCALES ESTACION</v>
          </cell>
          <cell r="C45">
            <v>390.64</v>
          </cell>
        </row>
        <row r="46">
          <cell r="A46">
            <v>484</v>
          </cell>
          <cell r="B46" t="str">
            <v>PERMISO PARA ESPECTÁCULOS O CE</v>
          </cell>
          <cell r="C46">
            <v>406</v>
          </cell>
        </row>
        <row r="47">
          <cell r="A47">
            <v>491</v>
          </cell>
          <cell r="B47" t="str">
            <v>ESTRUCTURAS, CONSTRUCCIONES O</v>
          </cell>
          <cell r="C47">
            <v>936</v>
          </cell>
        </row>
        <row r="48">
          <cell r="A48">
            <v>502</v>
          </cell>
          <cell r="B48" t="str">
            <v>RECARGOS OTROS IMPTOS Y DERECH</v>
          </cell>
          <cell r="C48">
            <v>5182.42</v>
          </cell>
        </row>
        <row r="49">
          <cell r="A49">
            <v>503</v>
          </cell>
          <cell r="B49" t="str">
            <v>AVISO EXTEMP TRASLACION DE DOM</v>
          </cell>
          <cell r="C49">
            <v>567.5</v>
          </cell>
        </row>
        <row r="50">
          <cell r="A50">
            <v>504</v>
          </cell>
          <cell r="B50" t="str">
            <v>AVISO EXTEMP TERM DE OBRA</v>
          </cell>
          <cell r="C50">
            <v>567</v>
          </cell>
        </row>
        <row r="51">
          <cell r="A51">
            <v>505</v>
          </cell>
          <cell r="B51" t="str">
            <v>INF AL REG. DE CONST Y CONSER</v>
          </cell>
          <cell r="C51">
            <v>2991</v>
          </cell>
        </row>
        <row r="52">
          <cell r="A52">
            <v>506</v>
          </cell>
          <cell r="B52" t="str">
            <v>INFRACCIONES DIRECCION DE FISC</v>
          </cell>
          <cell r="C52">
            <v>567</v>
          </cell>
        </row>
        <row r="53">
          <cell r="A53">
            <v>508</v>
          </cell>
          <cell r="B53" t="str">
            <v>INF LEY DE TRANSITO Y SU REGLA</v>
          </cell>
          <cell r="C53">
            <v>9847</v>
          </cell>
        </row>
        <row r="54">
          <cell r="A54">
            <v>509</v>
          </cell>
          <cell r="B54" t="str">
            <v>EXTEMP VERIFICACION AMB VEHICU</v>
          </cell>
          <cell r="C54">
            <v>2325</v>
          </cell>
        </row>
        <row r="55">
          <cell r="A55">
            <v>802</v>
          </cell>
          <cell r="B55" t="str">
            <v>PROGRAMA DE ORDENAMIENTO TERRI</v>
          </cell>
          <cell r="C55">
            <v>12500</v>
          </cell>
        </row>
        <row r="56">
          <cell r="A56">
            <v>806</v>
          </cell>
          <cell r="B56" t="str">
            <v>EXCEDENTES PAGADOS</v>
          </cell>
          <cell r="C56">
            <v>42.86</v>
          </cell>
        </row>
        <row r="57">
          <cell r="A57">
            <v>860</v>
          </cell>
          <cell r="B57" t="str">
            <v>PROG. ESCOLAR RESIDUOS SOLIDOS</v>
          </cell>
          <cell r="C57">
            <v>18593.5</v>
          </cell>
        </row>
      </sheetData>
      <sheetData sheetId="3">
        <row r="1">
          <cell r="A1">
            <v>1</v>
          </cell>
          <cell r="B1" t="str">
            <v>IMPTO. PREDIAL URBANO CORRIENT</v>
          </cell>
          <cell r="C1">
            <v>11554.25</v>
          </cell>
        </row>
        <row r="2">
          <cell r="A2">
            <v>2</v>
          </cell>
          <cell r="B2" t="str">
            <v>IMPTO. PREDIAL RUSTICO CORRIEN</v>
          </cell>
          <cell r="C2">
            <v>882.58</v>
          </cell>
        </row>
        <row r="3">
          <cell r="A3">
            <v>4</v>
          </cell>
          <cell r="B3" t="str">
            <v>RECARGOS *3%*</v>
          </cell>
          <cell r="C3">
            <v>3551.33</v>
          </cell>
        </row>
        <row r="4">
          <cell r="A4">
            <v>7</v>
          </cell>
          <cell r="B4" t="str">
            <v>IMPTO. PREDIAL URBANO REZAGO</v>
          </cell>
          <cell r="C4">
            <v>7314.85</v>
          </cell>
        </row>
        <row r="5">
          <cell r="A5">
            <v>13</v>
          </cell>
          <cell r="B5" t="str">
            <v>HONORARIOS DE COBRANZA</v>
          </cell>
          <cell r="C5">
            <v>1121.6199999999999</v>
          </cell>
        </row>
        <row r="6">
          <cell r="A6">
            <v>14</v>
          </cell>
          <cell r="B6" t="str">
            <v>C.O.A.*20%*</v>
          </cell>
          <cell r="C6">
            <v>177</v>
          </cell>
        </row>
        <row r="7">
          <cell r="A7">
            <v>103</v>
          </cell>
          <cell r="B7" t="str">
            <v>TRASLACION DE DOMINIO</v>
          </cell>
          <cell r="C7">
            <v>2936.94</v>
          </cell>
        </row>
        <row r="8">
          <cell r="A8">
            <v>200</v>
          </cell>
          <cell r="B8" t="str">
            <v>RASTRO</v>
          </cell>
          <cell r="C8">
            <v>4603.76</v>
          </cell>
        </row>
        <row r="9">
          <cell r="A9">
            <v>204</v>
          </cell>
          <cell r="B9" t="str">
            <v>PANTEONES COMUNIDADES</v>
          </cell>
          <cell r="C9">
            <v>278.66000000000003</v>
          </cell>
        </row>
        <row r="10">
          <cell r="A10">
            <v>205</v>
          </cell>
          <cell r="B10" t="str">
            <v>ESTACIONAMIENTO MUSEO MOMIAS</v>
          </cell>
          <cell r="C10">
            <v>827</v>
          </cell>
        </row>
        <row r="11">
          <cell r="A11">
            <v>206</v>
          </cell>
          <cell r="B11" t="str">
            <v>ESTACIONAMIENTO MERCADO HIDALG</v>
          </cell>
          <cell r="C11">
            <v>1016</v>
          </cell>
        </row>
        <row r="12">
          <cell r="A12">
            <v>210</v>
          </cell>
          <cell r="B12" t="str">
            <v>POR LIC. DE CONST. Y AMPLIACIO</v>
          </cell>
          <cell r="C12">
            <v>1192.83</v>
          </cell>
        </row>
        <row r="13">
          <cell r="A13">
            <v>217</v>
          </cell>
          <cell r="B13" t="str">
            <v>ANALISIS DE FAC PARA DIV LOT O</v>
          </cell>
          <cell r="C13">
            <v>230.59</v>
          </cell>
        </row>
        <row r="14">
          <cell r="A14">
            <v>221</v>
          </cell>
          <cell r="B14" t="str">
            <v>LIC USO SUELO ALIN N. OFIC COM</v>
          </cell>
          <cell r="C14">
            <v>251.61</v>
          </cell>
        </row>
        <row r="15">
          <cell r="A15">
            <v>222</v>
          </cell>
          <cell r="B15" t="str">
            <v>POR AUT DE CAMBIO DE USO DE SU</v>
          </cell>
          <cell r="C15">
            <v>483.87</v>
          </cell>
        </row>
        <row r="16">
          <cell r="A16">
            <v>229</v>
          </cell>
          <cell r="B16" t="str">
            <v>CONSTANCIAS DE VALOR FISCAL</v>
          </cell>
          <cell r="C16">
            <v>1044.1300000000001</v>
          </cell>
        </row>
        <row r="17">
          <cell r="A17">
            <v>248</v>
          </cell>
          <cell r="B17" t="str">
            <v>ESTACIONAMIENTO EX. EST. FERRO</v>
          </cell>
          <cell r="C17">
            <v>1062</v>
          </cell>
        </row>
        <row r="18">
          <cell r="A18">
            <v>253</v>
          </cell>
          <cell r="B18" t="str">
            <v>ESTACIONAMIENTO EMBAJADORAS  (</v>
          </cell>
          <cell r="C18">
            <v>1669</v>
          </cell>
        </row>
        <row r="19">
          <cell r="A19">
            <v>256</v>
          </cell>
          <cell r="B19" t="str">
            <v>POR ALINEAM. N° USO HABIT</v>
          </cell>
          <cell r="C19">
            <v>1362.62</v>
          </cell>
        </row>
        <row r="20">
          <cell r="A20">
            <v>268</v>
          </cell>
          <cell r="B20" t="str">
            <v>CASA DE LA CULTURA</v>
          </cell>
          <cell r="C20">
            <v>1030.6600000000001</v>
          </cell>
        </row>
        <row r="21">
          <cell r="A21">
            <v>274</v>
          </cell>
          <cell r="B21" t="str">
            <v>EXTENSION DE HORARIO</v>
          </cell>
          <cell r="C21">
            <v>1308.8599999999999</v>
          </cell>
        </row>
        <row r="22">
          <cell r="A22">
            <v>276</v>
          </cell>
          <cell r="B22" t="str">
            <v>CONSTANCIAS DIRECCION DE TRANS</v>
          </cell>
          <cell r="C22">
            <v>73.790000000000006</v>
          </cell>
        </row>
        <row r="23">
          <cell r="A23">
            <v>278</v>
          </cell>
          <cell r="B23" t="str">
            <v>CONSTANCIAS QUE EXPIDAN LAS DE</v>
          </cell>
          <cell r="C23">
            <v>590.32000000000005</v>
          </cell>
        </row>
        <row r="24">
          <cell r="A24">
            <v>403</v>
          </cell>
          <cell r="B24" t="str">
            <v>UNIDAD DEPORTIVA TORRES LANDA</v>
          </cell>
          <cell r="C24">
            <v>584</v>
          </cell>
        </row>
        <row r="25">
          <cell r="A25">
            <v>405</v>
          </cell>
          <cell r="B25" t="str">
            <v>CENTRO DE CONVIVENCIA EL ENCIN</v>
          </cell>
          <cell r="C25">
            <v>317</v>
          </cell>
        </row>
        <row r="26">
          <cell r="A26">
            <v>407</v>
          </cell>
          <cell r="B26" t="str">
            <v>MUSEO MOMIAS</v>
          </cell>
          <cell r="C26">
            <v>71939</v>
          </cell>
        </row>
        <row r="27">
          <cell r="A27">
            <v>408</v>
          </cell>
          <cell r="B27" t="str">
            <v>SALON CULTO A LA MUERTE</v>
          </cell>
          <cell r="C27">
            <v>3315</v>
          </cell>
        </row>
        <row r="28">
          <cell r="A28">
            <v>410</v>
          </cell>
          <cell r="B28" t="str">
            <v>MONUMENTO AL PIPILA</v>
          </cell>
          <cell r="C28">
            <v>1224</v>
          </cell>
        </row>
        <row r="29">
          <cell r="A29">
            <v>411</v>
          </cell>
          <cell r="B29" t="str">
            <v>MERCADO HIDALGO</v>
          </cell>
          <cell r="C29">
            <v>2064</v>
          </cell>
        </row>
        <row r="30">
          <cell r="A30">
            <v>412</v>
          </cell>
          <cell r="B30" t="str">
            <v>MERCADO EMBAJADORAS</v>
          </cell>
          <cell r="C30">
            <v>2344.34</v>
          </cell>
        </row>
        <row r="31">
          <cell r="A31">
            <v>414</v>
          </cell>
          <cell r="B31" t="str">
            <v>OTROS PRODUCTOS</v>
          </cell>
          <cell r="C31">
            <v>149</v>
          </cell>
        </row>
        <row r="32">
          <cell r="A32">
            <v>421</v>
          </cell>
          <cell r="B32" t="str">
            <v>DECLARACIONES, FORMATOS Y AVIS</v>
          </cell>
          <cell r="C32">
            <v>32</v>
          </cell>
        </row>
        <row r="33">
          <cell r="A33">
            <v>426</v>
          </cell>
          <cell r="B33" t="str">
            <v>AREAS OCUP POR HOT, REST, BARE</v>
          </cell>
          <cell r="C33">
            <v>45883</v>
          </cell>
        </row>
        <row r="34">
          <cell r="A34">
            <v>428</v>
          </cell>
          <cell r="B34" t="str">
            <v>COMERCIANTES SEMIFIJOS</v>
          </cell>
          <cell r="C34">
            <v>3280</v>
          </cell>
        </row>
        <row r="35">
          <cell r="A35">
            <v>433</v>
          </cell>
          <cell r="B35" t="str">
            <v>SOBRANTES</v>
          </cell>
          <cell r="C35">
            <v>5.14</v>
          </cell>
        </row>
        <row r="36">
          <cell r="A36">
            <v>437</v>
          </cell>
          <cell r="B36" t="str">
            <v>SANITARIOS MDO. EMBAJADORAS</v>
          </cell>
          <cell r="C36">
            <v>780</v>
          </cell>
        </row>
        <row r="37">
          <cell r="A37">
            <v>438</v>
          </cell>
          <cell r="B37" t="str">
            <v>SANITARIOS MDO. HIDALGO</v>
          </cell>
          <cell r="C37">
            <v>1862</v>
          </cell>
        </row>
        <row r="38">
          <cell r="A38">
            <v>439</v>
          </cell>
          <cell r="B38" t="str">
            <v>SANITARIOS JARDIN REFORMA</v>
          </cell>
          <cell r="C38">
            <v>680</v>
          </cell>
        </row>
        <row r="39">
          <cell r="A39">
            <v>443</v>
          </cell>
          <cell r="B39" t="str">
            <v>SANITARIOS FERROCARRIL</v>
          </cell>
          <cell r="C39">
            <v>784</v>
          </cell>
        </row>
        <row r="40">
          <cell r="A40">
            <v>445</v>
          </cell>
          <cell r="B40" t="str">
            <v>SANITARIOS MUSEO MOMIAS</v>
          </cell>
          <cell r="C40">
            <v>1124</v>
          </cell>
        </row>
        <row r="41">
          <cell r="A41">
            <v>447</v>
          </cell>
          <cell r="B41" t="str">
            <v>LAS CALAS</v>
          </cell>
          <cell r="C41">
            <v>392</v>
          </cell>
        </row>
        <row r="42">
          <cell r="A42">
            <v>463</v>
          </cell>
          <cell r="B42" t="str">
            <v>SALIDA DE GRUAS</v>
          </cell>
          <cell r="C42">
            <v>442</v>
          </cell>
        </row>
        <row r="43">
          <cell r="A43">
            <v>464</v>
          </cell>
          <cell r="B43" t="str">
            <v>ARRASTRE DE VEHICULOS INFRACCI</v>
          </cell>
          <cell r="C43">
            <v>112</v>
          </cell>
        </row>
        <row r="44">
          <cell r="A44">
            <v>477</v>
          </cell>
          <cell r="B44" t="str">
            <v>PADRON DIRECTOR RESPONSABLE DE</v>
          </cell>
          <cell r="C44">
            <v>1252</v>
          </cell>
        </row>
        <row r="45">
          <cell r="A45">
            <v>479</v>
          </cell>
          <cell r="B45" t="str">
            <v>COMERCIANTES AMBULANTES</v>
          </cell>
          <cell r="C45">
            <v>434</v>
          </cell>
        </row>
        <row r="46">
          <cell r="A46">
            <v>483</v>
          </cell>
          <cell r="B46" t="str">
            <v>PROMOTOR TURISTICO</v>
          </cell>
          <cell r="C46">
            <v>3520</v>
          </cell>
        </row>
        <row r="47">
          <cell r="A47">
            <v>484</v>
          </cell>
          <cell r="B47" t="str">
            <v>PERMISO PARA ESPECTÁCULOS O CE</v>
          </cell>
          <cell r="C47">
            <v>406</v>
          </cell>
        </row>
        <row r="48">
          <cell r="A48">
            <v>502</v>
          </cell>
          <cell r="B48" t="str">
            <v>RECARGOS OTROS IMPTOS Y DERECH</v>
          </cell>
          <cell r="C48">
            <v>5636.3</v>
          </cell>
        </row>
        <row r="49">
          <cell r="A49">
            <v>503</v>
          </cell>
          <cell r="B49" t="str">
            <v>AVISO EXTEMP TRASLACION DE DOM</v>
          </cell>
          <cell r="C49">
            <v>567.5</v>
          </cell>
        </row>
        <row r="50">
          <cell r="A50">
            <v>504</v>
          </cell>
          <cell r="B50" t="str">
            <v>AVISO EXTEMP TERM DE OBRA</v>
          </cell>
          <cell r="C50">
            <v>567.5</v>
          </cell>
        </row>
        <row r="51">
          <cell r="A51">
            <v>505</v>
          </cell>
          <cell r="B51" t="str">
            <v>INF AL REG. DE CONST Y CONSER</v>
          </cell>
          <cell r="C51">
            <v>2436.5</v>
          </cell>
        </row>
        <row r="52">
          <cell r="A52">
            <v>506</v>
          </cell>
          <cell r="B52" t="str">
            <v>INFRACCIONES DIRECCION DE FISC</v>
          </cell>
          <cell r="C52">
            <v>1134</v>
          </cell>
        </row>
        <row r="53">
          <cell r="A53">
            <v>507</v>
          </cell>
          <cell r="B53" t="str">
            <v>INF AL BANDO POLICIA Y BUEN GO</v>
          </cell>
          <cell r="C53">
            <v>550</v>
          </cell>
        </row>
        <row r="54">
          <cell r="A54">
            <v>508</v>
          </cell>
          <cell r="B54" t="str">
            <v>INF LEY DE TRANSITO Y SU REGLA</v>
          </cell>
          <cell r="C54">
            <v>10826.5</v>
          </cell>
        </row>
        <row r="55">
          <cell r="A55">
            <v>509</v>
          </cell>
          <cell r="B55" t="str">
            <v>EXTEMP VERIFICACION AMB VEHICU</v>
          </cell>
          <cell r="C55">
            <v>1230</v>
          </cell>
        </row>
        <row r="56">
          <cell r="A56">
            <v>526</v>
          </cell>
          <cell r="B56" t="str">
            <v>RESPUESTA DE AYUNTAMIENTO</v>
          </cell>
          <cell r="C56">
            <v>596</v>
          </cell>
        </row>
        <row r="57">
          <cell r="A57">
            <v>805</v>
          </cell>
          <cell r="B57" t="str">
            <v>CENTRO DE APRENDIZAJE DIGITAL</v>
          </cell>
          <cell r="C57">
            <v>1220</v>
          </cell>
        </row>
        <row r="58">
          <cell r="A58">
            <v>888</v>
          </cell>
          <cell r="B58" t="str">
            <v>COBROS SIMAPAG</v>
          </cell>
          <cell r="C58">
            <v>582</v>
          </cell>
        </row>
      </sheetData>
      <sheetData sheetId="4">
        <row r="1">
          <cell r="A1">
            <v>1</v>
          </cell>
          <cell r="B1" t="str">
            <v>IMPTO. PREDIAL URBANO CORRIENT</v>
          </cell>
          <cell r="C1">
            <v>12469.16</v>
          </cell>
        </row>
        <row r="2">
          <cell r="A2">
            <v>4</v>
          </cell>
          <cell r="B2" t="str">
            <v>RECARGOS *3%*</v>
          </cell>
          <cell r="C2">
            <v>13189.57</v>
          </cell>
        </row>
        <row r="3">
          <cell r="A3">
            <v>7</v>
          </cell>
          <cell r="B3" t="str">
            <v>IMPTO. PREDIAL URBANO REZAGO</v>
          </cell>
          <cell r="C3">
            <v>21676.62</v>
          </cell>
        </row>
        <row r="4">
          <cell r="A4">
            <v>13</v>
          </cell>
          <cell r="B4" t="str">
            <v>HONORARIOS DE COBRANZA</v>
          </cell>
          <cell r="C4">
            <v>6346.32</v>
          </cell>
        </row>
        <row r="5">
          <cell r="A5">
            <v>104</v>
          </cell>
          <cell r="B5" t="str">
            <v>SOBRE DIVISION Y LOTIFICACION</v>
          </cell>
          <cell r="C5">
            <v>598.63</v>
          </cell>
        </row>
        <row r="6">
          <cell r="A6">
            <v>110</v>
          </cell>
          <cell r="B6" t="str">
            <v>ESPECTACULOS PUBLICOS ESPORADI</v>
          </cell>
          <cell r="C6">
            <v>1640.1</v>
          </cell>
        </row>
        <row r="7">
          <cell r="A7">
            <v>112</v>
          </cell>
          <cell r="B7" t="str">
            <v>ESPECTACULOS PUBLICOS PERMANEN</v>
          </cell>
          <cell r="C7">
            <v>3680.6</v>
          </cell>
        </row>
        <row r="8">
          <cell r="A8">
            <v>200</v>
          </cell>
          <cell r="B8" t="str">
            <v>RASTRO</v>
          </cell>
          <cell r="C8">
            <v>11982.78</v>
          </cell>
        </row>
        <row r="9">
          <cell r="A9">
            <v>203</v>
          </cell>
          <cell r="B9" t="str">
            <v>PANTEONES CIUDAD</v>
          </cell>
          <cell r="C9">
            <v>2929.38</v>
          </cell>
        </row>
        <row r="10">
          <cell r="A10">
            <v>204</v>
          </cell>
          <cell r="B10" t="str">
            <v>PANTEONES COMUNIDADES</v>
          </cell>
          <cell r="C10">
            <v>557.32000000000005</v>
          </cell>
        </row>
        <row r="11">
          <cell r="A11">
            <v>205</v>
          </cell>
          <cell r="B11" t="str">
            <v>ESTACIONAMIENTO MUSEO MOMIAS</v>
          </cell>
          <cell r="C11">
            <v>2606</v>
          </cell>
        </row>
        <row r="12">
          <cell r="A12">
            <v>206</v>
          </cell>
          <cell r="B12" t="str">
            <v>ESTACIONAMIENTO MERCADO HIDALG</v>
          </cell>
          <cell r="C12">
            <v>1592</v>
          </cell>
        </row>
        <row r="13">
          <cell r="A13">
            <v>207</v>
          </cell>
          <cell r="B13" t="str">
            <v>ESTAC.  MERCADO EMBAJADORAS</v>
          </cell>
          <cell r="C13">
            <v>608</v>
          </cell>
        </row>
        <row r="14">
          <cell r="A14">
            <v>210</v>
          </cell>
          <cell r="B14" t="str">
            <v>POR LIC. DE CONST. Y AMPLIACIO</v>
          </cell>
          <cell r="C14">
            <v>430.7</v>
          </cell>
        </row>
        <row r="15">
          <cell r="A15">
            <v>211</v>
          </cell>
          <cell r="B15" t="str">
            <v>POR LIC DE REGULARIZACION DE C</v>
          </cell>
          <cell r="C15">
            <v>1002.46</v>
          </cell>
        </row>
        <row r="16">
          <cell r="A16">
            <v>212</v>
          </cell>
          <cell r="B16" t="str">
            <v>POR PRORROGAS DE LIC DE CONST</v>
          </cell>
          <cell r="C16">
            <v>215.73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1209.67</v>
          </cell>
        </row>
        <row r="19">
          <cell r="A19">
            <v>229</v>
          </cell>
          <cell r="B19" t="str">
            <v>CONSTANCIAS DE VALOR FISCAL</v>
          </cell>
          <cell r="C19">
            <v>1740.78</v>
          </cell>
        </row>
        <row r="20">
          <cell r="A20">
            <v>244</v>
          </cell>
          <cell r="B20" t="str">
            <v>EXP DE LIC O PERM P/ ESTAB DE</v>
          </cell>
          <cell r="C20">
            <v>6226.16</v>
          </cell>
        </row>
        <row r="21">
          <cell r="A21">
            <v>248</v>
          </cell>
          <cell r="B21" t="str">
            <v>ESTACIONAMIENTO EX. EST. FERRO</v>
          </cell>
          <cell r="C21">
            <v>9969</v>
          </cell>
        </row>
        <row r="22">
          <cell r="A22">
            <v>253</v>
          </cell>
          <cell r="B22" t="str">
            <v>ESTACIONAMIENTO EMBAJADORAS  (</v>
          </cell>
          <cell r="C22">
            <v>4689</v>
          </cell>
        </row>
        <row r="23">
          <cell r="A23">
            <v>256</v>
          </cell>
          <cell r="B23" t="str">
            <v>POR ALINEAM. N° USO HABIT</v>
          </cell>
          <cell r="C23">
            <v>1345.2</v>
          </cell>
        </row>
        <row r="24">
          <cell r="A24">
            <v>266</v>
          </cell>
          <cell r="B24" t="str">
            <v>DICTAMEN DE FACTIBILIDAD PROTE</v>
          </cell>
          <cell r="C24">
            <v>5487.02</v>
          </cell>
        </row>
        <row r="25">
          <cell r="A25">
            <v>276</v>
          </cell>
          <cell r="B25" t="str">
            <v>CONSTANCIAS DIRECCION DE TRANS</v>
          </cell>
          <cell r="C25">
            <v>664.11</v>
          </cell>
        </row>
        <row r="26">
          <cell r="A26">
            <v>278</v>
          </cell>
          <cell r="B26" t="str">
            <v>CONSTANCIAS QUE EXPIDAN LAS DE</v>
          </cell>
          <cell r="C26">
            <v>368.95</v>
          </cell>
        </row>
        <row r="27">
          <cell r="A27">
            <v>286</v>
          </cell>
          <cell r="B27" t="str">
            <v>PERMISO SUPLETORIO DE TRANSPOR</v>
          </cell>
          <cell r="C27">
            <v>457.17</v>
          </cell>
        </row>
        <row r="28">
          <cell r="A28">
            <v>288</v>
          </cell>
          <cell r="B28" t="str">
            <v>ANALISIS DE RIESGOS</v>
          </cell>
          <cell r="C28">
            <v>457.86</v>
          </cell>
        </row>
        <row r="29">
          <cell r="A29">
            <v>293</v>
          </cell>
          <cell r="B29" t="str">
            <v>SERVICIOS EXTRAORDINARIOS</v>
          </cell>
          <cell r="C29">
            <v>570.96</v>
          </cell>
        </row>
        <row r="30">
          <cell r="A30">
            <v>405</v>
          </cell>
          <cell r="B30" t="str">
            <v>CENTRO DE CONVIVENCIA EL ENCIN</v>
          </cell>
          <cell r="C30">
            <v>1493</v>
          </cell>
        </row>
        <row r="31">
          <cell r="A31">
            <v>407</v>
          </cell>
          <cell r="B31" t="str">
            <v>MUSEO MOMIAS</v>
          </cell>
          <cell r="C31">
            <v>164208</v>
          </cell>
        </row>
        <row r="32">
          <cell r="A32">
            <v>408</v>
          </cell>
          <cell r="B32" t="str">
            <v>SALON CULTO A LA MUERTE</v>
          </cell>
          <cell r="C32">
            <v>12705</v>
          </cell>
        </row>
        <row r="33">
          <cell r="A33">
            <v>410</v>
          </cell>
          <cell r="B33" t="str">
            <v>MONUMENTO AL PIPILA</v>
          </cell>
          <cell r="C33">
            <v>2376</v>
          </cell>
        </row>
        <row r="34">
          <cell r="A34">
            <v>411</v>
          </cell>
          <cell r="B34" t="str">
            <v>MERCADO HIDALGO</v>
          </cell>
          <cell r="C34">
            <v>1887.08</v>
          </cell>
        </row>
        <row r="35">
          <cell r="A35">
            <v>412</v>
          </cell>
          <cell r="B35" t="str">
            <v>MERCADO EMBAJADORAS</v>
          </cell>
          <cell r="C35">
            <v>9038.7999999999993</v>
          </cell>
        </row>
        <row r="36">
          <cell r="A36">
            <v>414</v>
          </cell>
          <cell r="B36" t="str">
            <v>OTROS PRODUCTOS</v>
          </cell>
          <cell r="C36">
            <v>4335.5</v>
          </cell>
        </row>
        <row r="37">
          <cell r="A37">
            <v>416</v>
          </cell>
          <cell r="B37" t="str">
            <v>MUSEO INTERACTIVO</v>
          </cell>
          <cell r="C37">
            <v>24</v>
          </cell>
        </row>
        <row r="38">
          <cell r="A38">
            <v>421</v>
          </cell>
          <cell r="B38" t="str">
            <v>DECLARACIONES, FORMATOS Y AVIS</v>
          </cell>
          <cell r="C38">
            <v>48</v>
          </cell>
        </row>
        <row r="39">
          <cell r="A39">
            <v>428</v>
          </cell>
          <cell r="B39" t="str">
            <v>COMERCIANTES SEMIFIJOS</v>
          </cell>
          <cell r="C39">
            <v>18696.990000000002</v>
          </cell>
        </row>
        <row r="40">
          <cell r="A40">
            <v>433</v>
          </cell>
          <cell r="B40" t="str">
            <v>SOBRANTES</v>
          </cell>
          <cell r="C40">
            <v>57.75</v>
          </cell>
        </row>
        <row r="41">
          <cell r="A41">
            <v>437</v>
          </cell>
          <cell r="B41" t="str">
            <v>SANITARIOS MDO. EMBAJADORAS</v>
          </cell>
          <cell r="C41">
            <v>5171</v>
          </cell>
        </row>
        <row r="42">
          <cell r="A42">
            <v>438</v>
          </cell>
          <cell r="B42" t="str">
            <v>SANITARIOS MDO. HIDALGO</v>
          </cell>
          <cell r="C42">
            <v>6685</v>
          </cell>
        </row>
        <row r="43">
          <cell r="A43">
            <v>439</v>
          </cell>
          <cell r="B43" t="str">
            <v>SANITARIOS JARDIN REFORMA</v>
          </cell>
          <cell r="C43">
            <v>2508</v>
          </cell>
        </row>
        <row r="44">
          <cell r="A44">
            <v>443</v>
          </cell>
          <cell r="B44" t="str">
            <v>SANITARIOS FERROCARRIL</v>
          </cell>
          <cell r="C44">
            <v>12132</v>
          </cell>
        </row>
        <row r="45">
          <cell r="A45">
            <v>445</v>
          </cell>
          <cell r="B45" t="str">
            <v>SANITARIOS MUSEO MOMIAS</v>
          </cell>
          <cell r="C45">
            <v>2416</v>
          </cell>
        </row>
        <row r="46">
          <cell r="A46">
            <v>447</v>
          </cell>
          <cell r="B46" t="str">
            <v>LAS CALAS</v>
          </cell>
          <cell r="C46">
            <v>224</v>
          </cell>
        </row>
        <row r="47">
          <cell r="A47">
            <v>454</v>
          </cell>
          <cell r="B47" t="str">
            <v>FIESTAS TRADICIONALES</v>
          </cell>
          <cell r="C47">
            <v>4811</v>
          </cell>
        </row>
        <row r="48">
          <cell r="A48">
            <v>456</v>
          </cell>
          <cell r="B48" t="str">
            <v>JUEGOS MECANICOS</v>
          </cell>
          <cell r="C48">
            <v>3300</v>
          </cell>
        </row>
        <row r="49">
          <cell r="A49">
            <v>463</v>
          </cell>
          <cell r="B49" t="str">
            <v>SALIDA DE GRUAS</v>
          </cell>
          <cell r="C49">
            <v>221</v>
          </cell>
        </row>
        <row r="50">
          <cell r="A50">
            <v>464</v>
          </cell>
          <cell r="B50" t="str">
            <v>ARRASTRE DE VEHICULOS INFRACCI</v>
          </cell>
          <cell r="C50">
            <v>56</v>
          </cell>
        </row>
        <row r="51">
          <cell r="A51">
            <v>470</v>
          </cell>
          <cell r="B51" t="str">
            <v>LOCALES ESTACION</v>
          </cell>
          <cell r="C51">
            <v>1256.98</v>
          </cell>
        </row>
        <row r="52">
          <cell r="A52">
            <v>472</v>
          </cell>
          <cell r="B52" t="str">
            <v>MERCADO GAVIRA</v>
          </cell>
          <cell r="C52">
            <v>720</v>
          </cell>
        </row>
        <row r="53">
          <cell r="A53">
            <v>479</v>
          </cell>
          <cell r="B53" t="str">
            <v>COMERCIANTES AMBULANTES</v>
          </cell>
          <cell r="C53">
            <v>420</v>
          </cell>
        </row>
        <row r="54">
          <cell r="A54">
            <v>480</v>
          </cell>
          <cell r="B54" t="str">
            <v>PERIFONEO</v>
          </cell>
          <cell r="C54">
            <v>483</v>
          </cell>
        </row>
        <row r="55">
          <cell r="A55">
            <v>484</v>
          </cell>
          <cell r="B55" t="str">
            <v>PERMISO PARA ESPECTÁCULOS O CE</v>
          </cell>
          <cell r="C55">
            <v>609</v>
          </cell>
        </row>
        <row r="56">
          <cell r="A56">
            <v>485</v>
          </cell>
          <cell r="B56" t="str">
            <v>SELLADO DE BOLETOS</v>
          </cell>
          <cell r="C56">
            <v>218</v>
          </cell>
        </row>
        <row r="57">
          <cell r="A57">
            <v>502</v>
          </cell>
          <cell r="B57" t="str">
            <v>RECARGOS OTROS IMPTOS Y DERECH</v>
          </cell>
          <cell r="C57">
            <v>1783.99</v>
          </cell>
        </row>
        <row r="58">
          <cell r="A58">
            <v>504</v>
          </cell>
          <cell r="B58" t="str">
            <v>AVISO EXTEMP TERM DE OBRA</v>
          </cell>
          <cell r="C58">
            <v>821.25</v>
          </cell>
        </row>
        <row r="59">
          <cell r="A59">
            <v>507</v>
          </cell>
          <cell r="B59" t="str">
            <v>INF AL BANDO POLICIA Y BUEN GO</v>
          </cell>
          <cell r="C59">
            <v>1400</v>
          </cell>
        </row>
        <row r="60">
          <cell r="A60">
            <v>508</v>
          </cell>
          <cell r="B60" t="str">
            <v>INF LEY DE TRANSITO Y SU REGLA</v>
          </cell>
          <cell r="C60">
            <v>7269</v>
          </cell>
        </row>
        <row r="61">
          <cell r="A61">
            <v>509</v>
          </cell>
          <cell r="B61" t="str">
            <v>EXTEMP VERIFICACION AMB VEHICU</v>
          </cell>
          <cell r="C61">
            <v>1983</v>
          </cell>
        </row>
        <row r="62">
          <cell r="A62">
            <v>526</v>
          </cell>
          <cell r="B62" t="str">
            <v>RESPUESTA DE AYUNTAMIENTO</v>
          </cell>
          <cell r="C62">
            <v>1788</v>
          </cell>
        </row>
        <row r="63">
          <cell r="A63">
            <v>805</v>
          </cell>
          <cell r="B63" t="str">
            <v>CENTRO DE APRENDIZAJE DIGITAL</v>
          </cell>
          <cell r="C63">
            <v>340</v>
          </cell>
        </row>
        <row r="64">
          <cell r="A64">
            <v>888</v>
          </cell>
          <cell r="B64" t="str">
            <v>COBROS SIMAPAG</v>
          </cell>
          <cell r="C64">
            <v>405</v>
          </cell>
        </row>
      </sheetData>
      <sheetData sheetId="5">
        <row r="1">
          <cell r="A1">
            <v>1</v>
          </cell>
          <cell r="B1" t="str">
            <v>IMPTO. PREDIAL URBANO CORRIENT</v>
          </cell>
          <cell r="C1">
            <v>21770.959999999999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12476.51</v>
          </cell>
        </row>
        <row r="4">
          <cell r="A4">
            <v>7</v>
          </cell>
          <cell r="B4" t="str">
            <v>IMPTO. PREDIAL URBANO REZAGO</v>
          </cell>
          <cell r="C4">
            <v>17067.41</v>
          </cell>
        </row>
        <row r="5">
          <cell r="A5">
            <v>8</v>
          </cell>
          <cell r="B5" t="str">
            <v>IMPTO. PREDIAL RUSTICO REZAGO</v>
          </cell>
          <cell r="C5">
            <v>1134.5</v>
          </cell>
        </row>
        <row r="6">
          <cell r="A6">
            <v>13</v>
          </cell>
          <cell r="B6" t="str">
            <v>HONORARIOS DE COBRANZA</v>
          </cell>
          <cell r="C6">
            <v>3491.38</v>
          </cell>
        </row>
        <row r="7">
          <cell r="A7">
            <v>103</v>
          </cell>
          <cell r="B7" t="str">
            <v>TRASLACION DE DOMINIO</v>
          </cell>
          <cell r="C7">
            <v>12472.09</v>
          </cell>
        </row>
        <row r="8">
          <cell r="A8">
            <v>104</v>
          </cell>
          <cell r="B8" t="str">
            <v>SOBRE DIVISION Y LOTIFICACION</v>
          </cell>
          <cell r="C8">
            <v>2693.82</v>
          </cell>
        </row>
        <row r="9">
          <cell r="A9">
            <v>110</v>
          </cell>
          <cell r="B9" t="str">
            <v>ESPECTACULOS PUBLICOS ESPORADI</v>
          </cell>
          <cell r="C9">
            <v>3052.5</v>
          </cell>
        </row>
        <row r="10">
          <cell r="A10">
            <v>200</v>
          </cell>
          <cell r="B10" t="str">
            <v>RASTRO</v>
          </cell>
          <cell r="C10">
            <v>4689.17</v>
          </cell>
        </row>
        <row r="11">
          <cell r="A11">
            <v>203</v>
          </cell>
          <cell r="B11" t="str">
            <v>PANTEONES CIUDAD</v>
          </cell>
          <cell r="C11">
            <v>2440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300</v>
          </cell>
        </row>
        <row r="14">
          <cell r="A14">
            <v>206</v>
          </cell>
          <cell r="B14" t="str">
            <v>ESTACIONAMIENTO MERCADO HIDALG</v>
          </cell>
          <cell r="C14">
            <v>1032</v>
          </cell>
        </row>
        <row r="15">
          <cell r="A15">
            <v>210</v>
          </cell>
          <cell r="B15" t="str">
            <v>POR LIC. DE CONST. Y AMPLIACIO</v>
          </cell>
          <cell r="C15">
            <v>3085.32</v>
          </cell>
        </row>
        <row r="16">
          <cell r="A16">
            <v>211</v>
          </cell>
          <cell r="B16" t="str">
            <v>POR LIC DE REGULARIZACION DE C</v>
          </cell>
          <cell r="C16">
            <v>5525.62</v>
          </cell>
        </row>
        <row r="17">
          <cell r="A17">
            <v>212</v>
          </cell>
          <cell r="B17" t="str">
            <v>POR PRORROGAS DE LIC DE CONST</v>
          </cell>
          <cell r="C17">
            <v>121.94</v>
          </cell>
        </row>
        <row r="18">
          <cell r="A18">
            <v>217</v>
          </cell>
          <cell r="B18" t="str">
            <v>ANALISIS DE FAC PARA DIV LOT O</v>
          </cell>
          <cell r="C18">
            <v>5764.75</v>
          </cell>
        </row>
        <row r="19">
          <cell r="A19">
            <v>221</v>
          </cell>
          <cell r="B19" t="str">
            <v>LIC USO SUELO ALIN N. OFIC COM</v>
          </cell>
          <cell r="C19">
            <v>1741.92</v>
          </cell>
        </row>
        <row r="20">
          <cell r="A20">
            <v>229</v>
          </cell>
          <cell r="B20" t="str">
            <v>CONSTANCIAS DE VALOR FISCAL</v>
          </cell>
          <cell r="C20">
            <v>1508.13</v>
          </cell>
        </row>
        <row r="21">
          <cell r="A21">
            <v>244</v>
          </cell>
          <cell r="B21" t="str">
            <v>EXP DE LIC O PERM P/ ESTAB DE</v>
          </cell>
          <cell r="C21">
            <v>3598.35</v>
          </cell>
        </row>
        <row r="22">
          <cell r="A22">
            <v>248</v>
          </cell>
          <cell r="B22" t="str">
            <v>ESTACIONAMIENTO EX. EST. FERRO</v>
          </cell>
          <cell r="C22">
            <v>1113</v>
          </cell>
        </row>
        <row r="23">
          <cell r="A23">
            <v>253</v>
          </cell>
          <cell r="B23" t="str">
            <v>ESTACIONAMIENTO EMBAJADORAS  (</v>
          </cell>
          <cell r="C23">
            <v>1712</v>
          </cell>
        </row>
        <row r="24">
          <cell r="A24">
            <v>256</v>
          </cell>
          <cell r="B24" t="str">
            <v>POR ALINEAM. N° USO HABIT</v>
          </cell>
          <cell r="C24">
            <v>7221.26</v>
          </cell>
        </row>
        <row r="25">
          <cell r="A25">
            <v>266</v>
          </cell>
          <cell r="B25" t="str">
            <v>DICTAMEN DE FACTIBILIDAD PROTE</v>
          </cell>
          <cell r="C25">
            <v>1175.79</v>
          </cell>
        </row>
        <row r="26">
          <cell r="A26">
            <v>267</v>
          </cell>
          <cell r="B26" t="str">
            <v>CONSTANCIA  DE VERIFICACION PR</v>
          </cell>
          <cell r="C26">
            <v>261.27999999999997</v>
          </cell>
        </row>
        <row r="27">
          <cell r="A27">
            <v>268</v>
          </cell>
          <cell r="B27" t="str">
            <v>CASA DE LA CULTURA</v>
          </cell>
          <cell r="C27">
            <v>343.56</v>
          </cell>
        </row>
        <row r="28">
          <cell r="A28">
            <v>274</v>
          </cell>
          <cell r="B28" t="str">
            <v>EXTENSION DE HORARIO</v>
          </cell>
          <cell r="C28">
            <v>24868.34</v>
          </cell>
        </row>
        <row r="29">
          <cell r="A29">
            <v>276</v>
          </cell>
          <cell r="B29" t="str">
            <v>CONSTANCIAS DIRECCION DE TRANS</v>
          </cell>
          <cell r="C29">
            <v>885.48</v>
          </cell>
        </row>
        <row r="30">
          <cell r="A30">
            <v>278</v>
          </cell>
          <cell r="B30" t="str">
            <v>CONSTANCIAS QUE EXPIDAN LAS DE</v>
          </cell>
          <cell r="C30">
            <v>664.11</v>
          </cell>
        </row>
        <row r="31">
          <cell r="A31">
            <v>280</v>
          </cell>
          <cell r="B31" t="str">
            <v>SERVICIOS CONTROL CANINO</v>
          </cell>
          <cell r="C31">
            <v>132.30000000000001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405</v>
          </cell>
          <cell r="B33" t="str">
            <v>CENTRO DE CONVIVENCIA EL ENCIN</v>
          </cell>
          <cell r="C33">
            <v>102</v>
          </cell>
        </row>
        <row r="34">
          <cell r="A34">
            <v>407</v>
          </cell>
          <cell r="B34" t="str">
            <v>MUSEO MOMIAS</v>
          </cell>
          <cell r="C34">
            <v>19613</v>
          </cell>
        </row>
        <row r="35">
          <cell r="A35">
            <v>408</v>
          </cell>
          <cell r="B35" t="str">
            <v>SALON CULTO A LA MUERTE</v>
          </cell>
          <cell r="C35">
            <v>1380</v>
          </cell>
        </row>
        <row r="36">
          <cell r="A36">
            <v>410</v>
          </cell>
          <cell r="B36" t="str">
            <v>MONUMENTO AL PIPILA</v>
          </cell>
          <cell r="C36">
            <v>204</v>
          </cell>
        </row>
        <row r="37">
          <cell r="A37">
            <v>411</v>
          </cell>
          <cell r="B37" t="str">
            <v>MERCADO HIDALGO</v>
          </cell>
          <cell r="C37">
            <v>1992</v>
          </cell>
        </row>
        <row r="38">
          <cell r="A38">
            <v>414</v>
          </cell>
          <cell r="B38" t="str">
            <v>OTROS PRODUCTOS</v>
          </cell>
          <cell r="C38">
            <v>1610</v>
          </cell>
        </row>
        <row r="39">
          <cell r="A39">
            <v>421</v>
          </cell>
          <cell r="B39" t="str">
            <v>DECLARACIONES, FORMATOS Y AVIS</v>
          </cell>
          <cell r="C39">
            <v>16</v>
          </cell>
        </row>
        <row r="40">
          <cell r="A40">
            <v>426</v>
          </cell>
          <cell r="B40" t="str">
            <v>AREAS OCUP POR HOT, REST, BARE</v>
          </cell>
          <cell r="C40">
            <v>924</v>
          </cell>
        </row>
        <row r="41">
          <cell r="A41">
            <v>428</v>
          </cell>
          <cell r="B41" t="str">
            <v>COMERCIANTES SEMIFIJOS</v>
          </cell>
          <cell r="C41">
            <v>8538.77</v>
          </cell>
        </row>
        <row r="42">
          <cell r="A42">
            <v>433</v>
          </cell>
          <cell r="B42" t="str">
            <v>SOBRANTES</v>
          </cell>
          <cell r="C42">
            <v>4.51</v>
          </cell>
        </row>
        <row r="43">
          <cell r="A43">
            <v>437</v>
          </cell>
          <cell r="B43" t="str">
            <v>SANITARIOS MDO. EMBAJADORAS</v>
          </cell>
          <cell r="C43">
            <v>784</v>
          </cell>
        </row>
        <row r="44">
          <cell r="A44">
            <v>438</v>
          </cell>
          <cell r="B44" t="str">
            <v>SANITARIOS MDO. HIDALGO</v>
          </cell>
          <cell r="C44">
            <v>2189</v>
          </cell>
        </row>
        <row r="45">
          <cell r="A45">
            <v>439</v>
          </cell>
          <cell r="B45" t="str">
            <v>SANITARIOS JARDIN REFORMA</v>
          </cell>
          <cell r="C45">
            <v>104</v>
          </cell>
        </row>
        <row r="46">
          <cell r="A46">
            <v>443</v>
          </cell>
          <cell r="B46" t="str">
            <v>SANITARIOS FERROCARRIL</v>
          </cell>
          <cell r="C46">
            <v>1144</v>
          </cell>
        </row>
        <row r="47">
          <cell r="A47">
            <v>445</v>
          </cell>
          <cell r="B47" t="str">
            <v>SANITARIOS MUSEO MOMIAS</v>
          </cell>
          <cell r="C47">
            <v>444</v>
          </cell>
        </row>
        <row r="48">
          <cell r="A48">
            <v>447</v>
          </cell>
          <cell r="B48" t="str">
            <v>LAS CALAS</v>
          </cell>
          <cell r="C48">
            <v>512</v>
          </cell>
        </row>
        <row r="49">
          <cell r="A49">
            <v>454</v>
          </cell>
          <cell r="B49" t="str">
            <v>FIESTAS TRADICIONALES</v>
          </cell>
          <cell r="C49">
            <v>6964</v>
          </cell>
        </row>
        <row r="50">
          <cell r="A50">
            <v>463</v>
          </cell>
          <cell r="B50" t="str">
            <v>SALIDA DE GRUAS</v>
          </cell>
          <cell r="C50">
            <v>221</v>
          </cell>
        </row>
        <row r="51">
          <cell r="A51">
            <v>464</v>
          </cell>
          <cell r="B51" t="str">
            <v>ARRASTRE DE VEHICULOS INFRACCI</v>
          </cell>
          <cell r="C51">
            <v>56</v>
          </cell>
        </row>
        <row r="52">
          <cell r="A52">
            <v>472</v>
          </cell>
          <cell r="B52" t="str">
            <v>MERCADO GAVIRA</v>
          </cell>
          <cell r="C52">
            <v>360</v>
          </cell>
        </row>
        <row r="53">
          <cell r="A53">
            <v>479</v>
          </cell>
          <cell r="B53" t="str">
            <v>COMERCIANTES AMBULANTES</v>
          </cell>
          <cell r="C53">
            <v>756</v>
          </cell>
        </row>
        <row r="54">
          <cell r="A54">
            <v>482</v>
          </cell>
          <cell r="B54" t="str">
            <v>CALLEJONEADAS</v>
          </cell>
          <cell r="C54">
            <v>300</v>
          </cell>
        </row>
        <row r="55">
          <cell r="A55">
            <v>484</v>
          </cell>
          <cell r="B55" t="str">
            <v>PERMISO PARA ESPECTÁCULOS O CE</v>
          </cell>
          <cell r="C55">
            <v>2030</v>
          </cell>
        </row>
        <row r="56">
          <cell r="A56">
            <v>485</v>
          </cell>
          <cell r="B56" t="str">
            <v>SELLADO DE BOLETOS</v>
          </cell>
          <cell r="C56">
            <v>2072</v>
          </cell>
        </row>
        <row r="57">
          <cell r="A57">
            <v>493</v>
          </cell>
          <cell r="B57" t="str">
            <v>RENOVACION PERMISO P/ USO VIA</v>
          </cell>
          <cell r="C57">
            <v>450.32</v>
          </cell>
        </row>
        <row r="58">
          <cell r="A58">
            <v>502</v>
          </cell>
          <cell r="B58" t="str">
            <v>RECARGOS OTROS IMPTOS Y DERECH</v>
          </cell>
          <cell r="C58">
            <v>2047.12</v>
          </cell>
        </row>
        <row r="59">
          <cell r="A59">
            <v>503</v>
          </cell>
          <cell r="B59" t="str">
            <v>AVISO EXTEMP TRASLACION DE DOM</v>
          </cell>
          <cell r="C59">
            <v>908</v>
          </cell>
        </row>
        <row r="60">
          <cell r="A60">
            <v>505</v>
          </cell>
          <cell r="B60" t="str">
            <v>INF AL REG. DE CONST Y CONSER</v>
          </cell>
          <cell r="C60">
            <v>3738.75</v>
          </cell>
        </row>
        <row r="61">
          <cell r="A61">
            <v>506</v>
          </cell>
          <cell r="B61" t="str">
            <v>INFRACCIONES DIRECCION DE FISC</v>
          </cell>
          <cell r="C61">
            <v>567</v>
          </cell>
        </row>
        <row r="62">
          <cell r="A62">
            <v>507</v>
          </cell>
          <cell r="B62" t="str">
            <v>INF AL BANDO POLICIA Y BUEN GO</v>
          </cell>
          <cell r="C62">
            <v>5070</v>
          </cell>
        </row>
        <row r="63">
          <cell r="A63">
            <v>508</v>
          </cell>
          <cell r="B63" t="str">
            <v>INF LEY DE TRANSITO Y SU REGLA</v>
          </cell>
          <cell r="C63">
            <v>13872.5</v>
          </cell>
        </row>
        <row r="64">
          <cell r="A64">
            <v>509</v>
          </cell>
          <cell r="B64" t="str">
            <v>EXTEMP VERIFICACION AMB VEHICU</v>
          </cell>
          <cell r="C64">
            <v>273</v>
          </cell>
        </row>
        <row r="65">
          <cell r="A65">
            <v>526</v>
          </cell>
          <cell r="B65" t="str">
            <v>RESPUESTA DE AYUNTAMIENTO</v>
          </cell>
          <cell r="C65">
            <v>1192</v>
          </cell>
        </row>
        <row r="66">
          <cell r="A66">
            <v>536</v>
          </cell>
          <cell r="B66" t="str">
            <v>PADRON DE PROVEEDORES</v>
          </cell>
          <cell r="C66">
            <v>300</v>
          </cell>
        </row>
        <row r="67">
          <cell r="A67">
            <v>538</v>
          </cell>
          <cell r="B67" t="str">
            <v>BASES PARA LICITACION OBRA PUB</v>
          </cell>
          <cell r="C67">
            <v>2985</v>
          </cell>
        </row>
        <row r="68">
          <cell r="A68">
            <v>805</v>
          </cell>
          <cell r="B68" t="str">
            <v>CENTRO DE APRENDIZAJE DIGITAL</v>
          </cell>
          <cell r="C68">
            <v>150</v>
          </cell>
        </row>
      </sheetData>
      <sheetData sheetId="6">
        <row r="1">
          <cell r="A1">
            <v>447</v>
          </cell>
          <cell r="B1" t="str">
            <v>LAS CALAS</v>
          </cell>
          <cell r="C1">
            <v>344</v>
          </cell>
        </row>
        <row r="2">
          <cell r="A2">
            <v>472</v>
          </cell>
          <cell r="B2" t="str">
            <v>MERCADO GAVIRA</v>
          </cell>
          <cell r="C2">
            <v>360</v>
          </cell>
        </row>
        <row r="3">
          <cell r="A3">
            <v>507</v>
          </cell>
          <cell r="B3" t="str">
            <v>INF AL BANDO POLICIA Y BUEN GO</v>
          </cell>
          <cell r="C3">
            <v>3650</v>
          </cell>
        </row>
        <row r="4">
          <cell r="A4">
            <v>508</v>
          </cell>
          <cell r="B4" t="str">
            <v>INF LEY DE TRANSITO Y SU REGLA</v>
          </cell>
          <cell r="C4">
            <v>340</v>
          </cell>
        </row>
      </sheetData>
      <sheetData sheetId="7">
        <row r="1">
          <cell r="A1">
            <v>1</v>
          </cell>
          <cell r="B1" t="str">
            <v>IMPTO. PREDIAL URBANO CORRIENT</v>
          </cell>
          <cell r="C1">
            <v>10753.71</v>
          </cell>
        </row>
        <row r="2">
          <cell r="A2">
            <v>2</v>
          </cell>
          <cell r="B2" t="str">
            <v>IMPTO. PREDIAL RUSTICO CORRIEN</v>
          </cell>
          <cell r="C2">
            <v>702</v>
          </cell>
        </row>
        <row r="3">
          <cell r="A3">
            <v>4</v>
          </cell>
          <cell r="B3" t="str">
            <v>RECARGOS *3%*</v>
          </cell>
          <cell r="C3">
            <v>9514.25</v>
          </cell>
        </row>
        <row r="4">
          <cell r="A4">
            <v>7</v>
          </cell>
          <cell r="B4" t="str">
            <v>IMPTO. PREDIAL URBANO REZAGO</v>
          </cell>
          <cell r="C4">
            <v>13521.17</v>
          </cell>
        </row>
        <row r="5">
          <cell r="A5">
            <v>13</v>
          </cell>
          <cell r="B5" t="str">
            <v>HONORARIOS DE COBRANZA</v>
          </cell>
          <cell r="C5">
            <v>3889.74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9606.34</v>
          </cell>
        </row>
        <row r="8">
          <cell r="A8">
            <v>104</v>
          </cell>
          <cell r="B8" t="str">
            <v>SOBRE DIVISION Y LOTIFICACION</v>
          </cell>
          <cell r="C8">
            <v>2097.3200000000002</v>
          </cell>
        </row>
        <row r="9">
          <cell r="A9">
            <v>106</v>
          </cell>
          <cell r="B9" t="str">
            <v>BILLARES Y BOLICHES</v>
          </cell>
          <cell r="C9">
            <v>430</v>
          </cell>
        </row>
        <row r="10">
          <cell r="A10">
            <v>107</v>
          </cell>
          <cell r="B10" t="str">
            <v>VIDEO JUEGOS Y FUT-BOLITOS</v>
          </cell>
          <cell r="C10">
            <v>344</v>
          </cell>
        </row>
        <row r="11">
          <cell r="A11">
            <v>200</v>
          </cell>
          <cell r="B11" t="str">
            <v>RASTRO</v>
          </cell>
          <cell r="C11">
            <v>3765.16</v>
          </cell>
        </row>
        <row r="12">
          <cell r="A12">
            <v>203</v>
          </cell>
          <cell r="B12" t="str">
            <v>PANTEONES CIUDAD</v>
          </cell>
          <cell r="C12">
            <v>2653.24</v>
          </cell>
        </row>
        <row r="13">
          <cell r="A13">
            <v>204</v>
          </cell>
          <cell r="B13" t="str">
            <v>PANTEONES COMUNIDADES</v>
          </cell>
          <cell r="C13">
            <v>513.91999999999996</v>
          </cell>
        </row>
        <row r="14">
          <cell r="A14">
            <v>205</v>
          </cell>
          <cell r="B14" t="str">
            <v>ESTACIONAMIENTO MUSEO MOMIAS</v>
          </cell>
          <cell r="C14">
            <v>235</v>
          </cell>
        </row>
        <row r="15">
          <cell r="A15">
            <v>206</v>
          </cell>
          <cell r="B15" t="str">
            <v>ESTACIONAMIENTO MERCADO HIDALG</v>
          </cell>
          <cell r="C15">
            <v>936</v>
          </cell>
        </row>
        <row r="16">
          <cell r="A16">
            <v>210</v>
          </cell>
          <cell r="B16" t="str">
            <v>POR LIC. DE CONST. Y AMPLIACIO</v>
          </cell>
          <cell r="C16">
            <v>4704.92</v>
          </cell>
        </row>
        <row r="17">
          <cell r="A17">
            <v>212</v>
          </cell>
          <cell r="B17" t="str">
            <v>POR PRORROGAS DE LIC DE CONST</v>
          </cell>
          <cell r="C17">
            <v>4591.3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2362.1799999999998</v>
          </cell>
        </row>
        <row r="20">
          <cell r="A20">
            <v>227</v>
          </cell>
          <cell r="B20" t="str">
            <v>AVALUOS PRACT POR TESORERIA</v>
          </cell>
          <cell r="C20">
            <v>514</v>
          </cell>
        </row>
        <row r="21">
          <cell r="A21">
            <v>228</v>
          </cell>
          <cell r="B21" t="str">
            <v>POR PERM EVENT P/ VTA DE BEB A</v>
          </cell>
          <cell r="C21">
            <v>2700.57</v>
          </cell>
        </row>
        <row r="22">
          <cell r="A22">
            <v>229</v>
          </cell>
          <cell r="B22" t="str">
            <v>CONSTANCIAS DE VALOR FISCAL</v>
          </cell>
          <cell r="C22">
            <v>1508.13</v>
          </cell>
        </row>
        <row r="23">
          <cell r="A23">
            <v>244</v>
          </cell>
          <cell r="B23" t="str">
            <v>EXP DE LIC O PERM P/ ESTAB DE</v>
          </cell>
          <cell r="C23">
            <v>377.03</v>
          </cell>
        </row>
        <row r="24">
          <cell r="A24">
            <v>248</v>
          </cell>
          <cell r="B24" t="str">
            <v>ESTACIONAMIENTO EX. EST. FERRO</v>
          </cell>
          <cell r="C24">
            <v>1392</v>
          </cell>
        </row>
        <row r="25">
          <cell r="A25">
            <v>253</v>
          </cell>
          <cell r="B25" t="str">
            <v>ESTACIONAMIENTO EMBAJADORAS  (</v>
          </cell>
          <cell r="C25">
            <v>1843</v>
          </cell>
        </row>
        <row r="26">
          <cell r="A26">
            <v>254</v>
          </cell>
          <cell r="B26" t="str">
            <v>POR CERTIF.TERMINO DE OBRA</v>
          </cell>
          <cell r="C26">
            <v>34.53</v>
          </cell>
        </row>
        <row r="27">
          <cell r="A27">
            <v>256</v>
          </cell>
          <cell r="B27" t="str">
            <v>POR ALINEAM. N° USO HABIT</v>
          </cell>
          <cell r="C27">
            <v>1318.02</v>
          </cell>
        </row>
        <row r="28">
          <cell r="A28">
            <v>266</v>
          </cell>
          <cell r="B28" t="str">
            <v>DICTAMEN DE FACTIBILIDAD PROTE</v>
          </cell>
          <cell r="C28">
            <v>1959.65</v>
          </cell>
        </row>
        <row r="29">
          <cell r="A29">
            <v>267</v>
          </cell>
          <cell r="B29" t="str">
            <v>CONSTANCIA  DE VERIFICACION PR</v>
          </cell>
          <cell r="C29">
            <v>130.63999999999999</v>
          </cell>
        </row>
        <row r="30">
          <cell r="A30">
            <v>271</v>
          </cell>
          <cell r="B30" t="str">
            <v>PENSION EST. MUSEO DE MOMIAS</v>
          </cell>
          <cell r="C30">
            <v>1470</v>
          </cell>
        </row>
        <row r="31">
          <cell r="A31">
            <v>273</v>
          </cell>
          <cell r="B31" t="str">
            <v>PENSION EST. JARDIN EMBAJADORA</v>
          </cell>
          <cell r="C31">
            <v>1732.5</v>
          </cell>
        </row>
        <row r="32">
          <cell r="A32">
            <v>274</v>
          </cell>
          <cell r="B32" t="str">
            <v>EXTENSION DE HORARIO</v>
          </cell>
          <cell r="C32">
            <v>18978.47</v>
          </cell>
        </row>
        <row r="33">
          <cell r="A33">
            <v>276</v>
          </cell>
          <cell r="B33" t="str">
            <v>CONSTANCIAS DIRECCION DE TRANS</v>
          </cell>
          <cell r="C33">
            <v>737.9</v>
          </cell>
        </row>
        <row r="34">
          <cell r="A34">
            <v>278</v>
          </cell>
          <cell r="B34" t="str">
            <v>CONSTANCIAS QUE EXPIDAN LAS DE</v>
          </cell>
          <cell r="C34">
            <v>737.9</v>
          </cell>
        </row>
        <row r="35">
          <cell r="A35">
            <v>280</v>
          </cell>
          <cell r="B35" t="str">
            <v>SERVICIOS CONTROL CANINO</v>
          </cell>
          <cell r="C35">
            <v>220.5</v>
          </cell>
        </row>
        <row r="36">
          <cell r="A36">
            <v>295</v>
          </cell>
          <cell r="B36" t="str">
            <v>CONSTANCIA DE UBICACION DE PRE</v>
          </cell>
          <cell r="C36">
            <v>296.88</v>
          </cell>
        </row>
        <row r="37">
          <cell r="A37">
            <v>400</v>
          </cell>
          <cell r="B37" t="str">
            <v>LOCALES PRESA DE LA OLLA</v>
          </cell>
          <cell r="C37">
            <v>596</v>
          </cell>
        </row>
        <row r="38">
          <cell r="A38">
            <v>405</v>
          </cell>
          <cell r="B38" t="str">
            <v>CENTRO DE CONVIVENCIA EL ENCIN</v>
          </cell>
          <cell r="C38">
            <v>195</v>
          </cell>
        </row>
        <row r="39">
          <cell r="A39">
            <v>407</v>
          </cell>
          <cell r="B39" t="str">
            <v>MUSEO MOMIAS</v>
          </cell>
          <cell r="C39">
            <v>13929</v>
          </cell>
        </row>
        <row r="40">
          <cell r="A40">
            <v>408</v>
          </cell>
          <cell r="B40" t="str">
            <v>SALON CULTO A LA MUERTE</v>
          </cell>
          <cell r="C40">
            <v>750</v>
          </cell>
        </row>
        <row r="41">
          <cell r="A41">
            <v>410</v>
          </cell>
          <cell r="B41" t="str">
            <v>MONUMENTO AL PIPILA</v>
          </cell>
          <cell r="C41">
            <v>336</v>
          </cell>
        </row>
        <row r="42">
          <cell r="A42">
            <v>411</v>
          </cell>
          <cell r="B42" t="str">
            <v>MERCADO HIDALGO</v>
          </cell>
          <cell r="C42">
            <v>4943.96</v>
          </cell>
        </row>
        <row r="43">
          <cell r="A43">
            <v>412</v>
          </cell>
          <cell r="B43" t="str">
            <v>MERCADO EMBAJADORAS</v>
          </cell>
          <cell r="C43">
            <v>9664.7000000000007</v>
          </cell>
        </row>
        <row r="44">
          <cell r="A44">
            <v>421</v>
          </cell>
          <cell r="B44" t="str">
            <v>DECLARACIONES, FORMATOS Y AVIS</v>
          </cell>
          <cell r="C44">
            <v>32</v>
          </cell>
        </row>
        <row r="45">
          <cell r="A45">
            <v>426</v>
          </cell>
          <cell r="B45" t="str">
            <v>AREAS OCUP POR HOT, REST, BARE</v>
          </cell>
          <cell r="C45">
            <v>15771.78</v>
          </cell>
        </row>
        <row r="46">
          <cell r="A46">
            <v>428</v>
          </cell>
          <cell r="B46" t="str">
            <v>COMERCIANTES SEMIFIJOS</v>
          </cell>
          <cell r="C46">
            <v>24885.01</v>
          </cell>
        </row>
        <row r="47">
          <cell r="A47">
            <v>433</v>
          </cell>
          <cell r="B47" t="str">
            <v>SOBRANTES</v>
          </cell>
          <cell r="C47">
            <v>2.31</v>
          </cell>
        </row>
        <row r="48">
          <cell r="A48">
            <v>436</v>
          </cell>
          <cell r="B48" t="str">
            <v>SANITARIOS PRESA DE LA OLLA</v>
          </cell>
          <cell r="C48">
            <v>4439</v>
          </cell>
        </row>
        <row r="49">
          <cell r="A49">
            <v>437</v>
          </cell>
          <cell r="B49" t="str">
            <v>SANITARIOS MDO. EMBAJADORAS</v>
          </cell>
          <cell r="C49">
            <v>1670</v>
          </cell>
        </row>
        <row r="50">
          <cell r="A50">
            <v>438</v>
          </cell>
          <cell r="B50" t="str">
            <v>SANITARIOS MDO. HIDALGO</v>
          </cell>
          <cell r="C50">
            <v>1629</v>
          </cell>
        </row>
        <row r="51">
          <cell r="A51">
            <v>439</v>
          </cell>
          <cell r="B51" t="str">
            <v>SANITARIOS JARDIN REFORMA</v>
          </cell>
          <cell r="C51">
            <v>764</v>
          </cell>
        </row>
        <row r="52">
          <cell r="A52">
            <v>443</v>
          </cell>
          <cell r="B52" t="str">
            <v>SANITARIOS FERROCARRIL</v>
          </cell>
          <cell r="C52">
            <v>2000</v>
          </cell>
        </row>
        <row r="53">
          <cell r="A53">
            <v>445</v>
          </cell>
          <cell r="B53" t="str">
            <v>SANITARIOS MUSEO MOMIAS</v>
          </cell>
          <cell r="C53">
            <v>260</v>
          </cell>
        </row>
        <row r="54">
          <cell r="A54">
            <v>447</v>
          </cell>
          <cell r="B54" t="str">
            <v>LAS CALAS</v>
          </cell>
          <cell r="C54">
            <v>240</v>
          </cell>
        </row>
        <row r="55">
          <cell r="A55">
            <v>454</v>
          </cell>
          <cell r="B55" t="str">
            <v>FIESTAS TRADICIONALES</v>
          </cell>
          <cell r="C55">
            <v>14555</v>
          </cell>
        </row>
        <row r="56">
          <cell r="A56">
            <v>459</v>
          </cell>
          <cell r="B56" t="str">
            <v>CASETAS DEPORTIVAS</v>
          </cell>
          <cell r="C56">
            <v>801.42</v>
          </cell>
        </row>
        <row r="57">
          <cell r="A57">
            <v>463</v>
          </cell>
          <cell r="B57" t="str">
            <v>SALIDA DE GRUAS</v>
          </cell>
          <cell r="C57">
            <v>442</v>
          </cell>
        </row>
        <row r="58">
          <cell r="A58">
            <v>464</v>
          </cell>
          <cell r="B58" t="str">
            <v>ARRASTRE DE VEHICULOS INFRACCI</v>
          </cell>
          <cell r="C58">
            <v>112</v>
          </cell>
        </row>
        <row r="59">
          <cell r="A59">
            <v>470</v>
          </cell>
          <cell r="B59" t="str">
            <v>LOCALES ESTACION</v>
          </cell>
          <cell r="C59">
            <v>4878</v>
          </cell>
        </row>
        <row r="60">
          <cell r="A60">
            <v>477</v>
          </cell>
          <cell r="B60" t="str">
            <v>PADRON DIRECTOR RESPONSABLE DE</v>
          </cell>
          <cell r="C60">
            <v>1252</v>
          </cell>
        </row>
        <row r="61">
          <cell r="A61">
            <v>479</v>
          </cell>
          <cell r="B61" t="str">
            <v>COMERCIANTES AMBULANTES</v>
          </cell>
          <cell r="C61">
            <v>644</v>
          </cell>
        </row>
        <row r="62">
          <cell r="A62">
            <v>484</v>
          </cell>
          <cell r="B62" t="str">
            <v>PERMISO PARA ESPECTÁCULOS O CE</v>
          </cell>
          <cell r="C62">
            <v>1218</v>
          </cell>
        </row>
        <row r="63">
          <cell r="A63">
            <v>485</v>
          </cell>
          <cell r="B63" t="str">
            <v>SELLADO DE BOLETOS</v>
          </cell>
          <cell r="C63">
            <v>618</v>
          </cell>
        </row>
        <row r="64">
          <cell r="A64">
            <v>492</v>
          </cell>
          <cell r="B64" t="str">
            <v>RESERVA DE ESPACIOS EN VIA PUB</v>
          </cell>
          <cell r="C64">
            <v>1000</v>
          </cell>
        </row>
        <row r="65">
          <cell r="A65">
            <v>502</v>
          </cell>
          <cell r="B65" t="str">
            <v>RECARGOS OTROS IMPTOS Y DERECH</v>
          </cell>
          <cell r="C65">
            <v>2255.71</v>
          </cell>
        </row>
        <row r="66">
          <cell r="A66">
            <v>503</v>
          </cell>
          <cell r="B66" t="str">
            <v>AVISO EXTEMP TRASLACION DE DOM</v>
          </cell>
          <cell r="C66">
            <v>850.5</v>
          </cell>
        </row>
        <row r="67">
          <cell r="A67">
            <v>504</v>
          </cell>
          <cell r="B67" t="str">
            <v>AVISO EXTEMP TERM DE OBRA</v>
          </cell>
          <cell r="C67">
            <v>283.5</v>
          </cell>
        </row>
        <row r="68">
          <cell r="A68">
            <v>507</v>
          </cell>
          <cell r="B68" t="str">
            <v>INF AL BANDO POLICIA Y BUEN GO</v>
          </cell>
          <cell r="C68">
            <v>2180</v>
          </cell>
        </row>
        <row r="69">
          <cell r="A69">
            <v>508</v>
          </cell>
          <cell r="B69" t="str">
            <v>INF LEY DE TRANSITO Y SU REGLA</v>
          </cell>
          <cell r="C69">
            <v>10697.5</v>
          </cell>
        </row>
        <row r="70">
          <cell r="A70">
            <v>509</v>
          </cell>
          <cell r="B70" t="str">
            <v>EXTEMP VERIFICACION AMB VEHICU</v>
          </cell>
          <cell r="C70">
            <v>273</v>
          </cell>
        </row>
        <row r="71">
          <cell r="A71">
            <v>605</v>
          </cell>
          <cell r="B71" t="str">
            <v>IEPS ESPECIAL DE GASOLINAS Y D</v>
          </cell>
          <cell r="C71">
            <v>429260.81</v>
          </cell>
        </row>
        <row r="72">
          <cell r="A72">
            <v>714</v>
          </cell>
          <cell r="B72" t="str">
            <v>FONDO DE PAVIMENTACION Y ESPAC</v>
          </cell>
          <cell r="C72">
            <v>598643.9</v>
          </cell>
        </row>
        <row r="73">
          <cell r="A73">
            <v>716</v>
          </cell>
          <cell r="B73" t="str">
            <v>MIGRANTES 3X1</v>
          </cell>
          <cell r="C73">
            <v>26775.4</v>
          </cell>
        </row>
        <row r="74">
          <cell r="A74">
            <v>805</v>
          </cell>
          <cell r="B74" t="str">
            <v>CENTRO DE APRENDIZAJE DIGITAL</v>
          </cell>
          <cell r="C74">
            <v>320</v>
          </cell>
        </row>
        <row r="75">
          <cell r="A75">
            <v>888</v>
          </cell>
          <cell r="B75" t="str">
            <v>COBROS SIMAPAG</v>
          </cell>
          <cell r="C75">
            <v>81</v>
          </cell>
        </row>
        <row r="76">
          <cell r="A76">
            <v>898</v>
          </cell>
          <cell r="B76" t="str">
            <v>APORTACIONES VOLUNTARIAS BOMBE</v>
          </cell>
          <cell r="C76">
            <v>28384.5</v>
          </cell>
        </row>
      </sheetData>
      <sheetData sheetId="8">
        <row r="1">
          <cell r="A1">
            <v>1</v>
          </cell>
          <cell r="B1" t="str">
            <v>IMPTO. PREDIAL URBANO CORRIENT</v>
          </cell>
          <cell r="C1">
            <v>15282.41</v>
          </cell>
        </row>
        <row r="2">
          <cell r="A2">
            <v>2</v>
          </cell>
          <cell r="B2" t="str">
            <v>IMPTO. PREDIAL RUSTICO CORRIEN</v>
          </cell>
          <cell r="C2">
            <v>2295.58</v>
          </cell>
        </row>
        <row r="3">
          <cell r="A3">
            <v>4</v>
          </cell>
          <cell r="B3" t="str">
            <v>RECARGOS *3%*</v>
          </cell>
          <cell r="C3">
            <v>6866.82</v>
          </cell>
        </row>
        <row r="4">
          <cell r="A4">
            <v>7</v>
          </cell>
          <cell r="B4" t="str">
            <v>IMPTO. PREDIAL URBANO REZAGO</v>
          </cell>
          <cell r="C4">
            <v>6743.87</v>
          </cell>
        </row>
        <row r="5">
          <cell r="A5">
            <v>8</v>
          </cell>
          <cell r="B5" t="str">
            <v>IMPTO. PREDIAL RUSTICO REZAGO</v>
          </cell>
          <cell r="C5">
            <v>108</v>
          </cell>
        </row>
        <row r="6">
          <cell r="A6">
            <v>13</v>
          </cell>
          <cell r="B6" t="str">
            <v>HONORARIOS DE COBRANZA</v>
          </cell>
          <cell r="C6">
            <v>1160.94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739.94</v>
          </cell>
        </row>
        <row r="9">
          <cell r="A9">
            <v>107</v>
          </cell>
          <cell r="B9" t="str">
            <v>VIDEO JUEGOS Y FUT-BOLITOS</v>
          </cell>
          <cell r="C9">
            <v>946</v>
          </cell>
        </row>
        <row r="10">
          <cell r="A10">
            <v>110</v>
          </cell>
          <cell r="B10" t="str">
            <v>ESPECTACULOS PUBLICOS ESPORADI</v>
          </cell>
          <cell r="C10">
            <v>72.599999999999994</v>
          </cell>
        </row>
        <row r="11">
          <cell r="A11">
            <v>200</v>
          </cell>
          <cell r="B11" t="str">
            <v>RASTRO</v>
          </cell>
          <cell r="C11">
            <v>10330.31</v>
          </cell>
        </row>
        <row r="12">
          <cell r="A12">
            <v>202</v>
          </cell>
          <cell r="B12" t="str">
            <v>SEGURIDAD PUBLICA PERIODO MENS</v>
          </cell>
          <cell r="C12">
            <v>34289.120000000003</v>
          </cell>
        </row>
        <row r="13">
          <cell r="A13">
            <v>203</v>
          </cell>
          <cell r="B13" t="str">
            <v>PANTEONES CIUDAD</v>
          </cell>
          <cell r="C13">
            <v>291.24</v>
          </cell>
        </row>
        <row r="14">
          <cell r="A14">
            <v>204</v>
          </cell>
          <cell r="B14" t="str">
            <v>PANTEONES COMUNIDADES</v>
          </cell>
          <cell r="C14">
            <v>1882.68</v>
          </cell>
        </row>
        <row r="15">
          <cell r="A15">
            <v>205</v>
          </cell>
          <cell r="B15" t="str">
            <v>ESTACIONAMIENTO MUSEO MOMIAS</v>
          </cell>
          <cell r="C15">
            <v>2273</v>
          </cell>
        </row>
        <row r="16">
          <cell r="A16">
            <v>206</v>
          </cell>
          <cell r="B16" t="str">
            <v>ESTACIONAMIENTO MERCADO HIDALG</v>
          </cell>
          <cell r="C16">
            <v>2472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1445.48</v>
          </cell>
        </row>
        <row r="19">
          <cell r="A19">
            <v>228</v>
          </cell>
          <cell r="B19" t="str">
            <v>POR PERM EVENT P/ VTA DE BEB A</v>
          </cell>
          <cell r="C19">
            <v>2700.57</v>
          </cell>
        </row>
        <row r="20">
          <cell r="A20">
            <v>229</v>
          </cell>
          <cell r="B20" t="str">
            <v>CONSTANCIAS DE VALOR FISCAL</v>
          </cell>
          <cell r="C20">
            <v>232</v>
          </cell>
        </row>
        <row r="21">
          <cell r="A21">
            <v>248</v>
          </cell>
          <cell r="B21" t="str">
            <v>ESTACIONAMIENTO EX. EST. FERRO</v>
          </cell>
          <cell r="C21">
            <v>3772</v>
          </cell>
        </row>
        <row r="22">
          <cell r="A22">
            <v>253</v>
          </cell>
          <cell r="B22" t="str">
            <v>ESTACIONAMIENTO EMBAJADORAS  (</v>
          </cell>
          <cell r="C22">
            <v>5200</v>
          </cell>
        </row>
        <row r="23">
          <cell r="A23">
            <v>256</v>
          </cell>
          <cell r="B23" t="str">
            <v>POR ALINEAM. N° USO HABIT</v>
          </cell>
          <cell r="C23">
            <v>1406.1</v>
          </cell>
        </row>
        <row r="24">
          <cell r="A24">
            <v>267</v>
          </cell>
          <cell r="B24" t="str">
            <v>CONSTANCIA  DE VERIFICACION PR</v>
          </cell>
          <cell r="C24">
            <v>130.63999999999999</v>
          </cell>
        </row>
        <row r="25">
          <cell r="A25">
            <v>271</v>
          </cell>
          <cell r="B25" t="str">
            <v>PENSION EST. MUSEO DE MOMIAS</v>
          </cell>
          <cell r="C25">
            <v>367.5</v>
          </cell>
        </row>
        <row r="26">
          <cell r="A26">
            <v>273</v>
          </cell>
          <cell r="B26" t="str">
            <v>PENSION EST. JARDIN EMBAJADORA</v>
          </cell>
          <cell r="C26">
            <v>2520</v>
          </cell>
        </row>
        <row r="27">
          <cell r="A27">
            <v>276</v>
          </cell>
          <cell r="B27" t="str">
            <v>CONSTANCIAS DIRECCION DE TRANS</v>
          </cell>
          <cell r="C27">
            <v>368.95</v>
          </cell>
        </row>
        <row r="28">
          <cell r="A28">
            <v>278</v>
          </cell>
          <cell r="B28" t="str">
            <v>CONSTANCIAS QUE EXPIDAN LAS DE</v>
          </cell>
          <cell r="C28">
            <v>368.95</v>
          </cell>
        </row>
        <row r="29">
          <cell r="A29">
            <v>280</v>
          </cell>
          <cell r="B29" t="str">
            <v>SERVICIOS CONTROL CANINO</v>
          </cell>
          <cell r="C29">
            <v>529.20000000000005</v>
          </cell>
        </row>
        <row r="30">
          <cell r="A30">
            <v>288</v>
          </cell>
          <cell r="B30" t="str">
            <v>ANALISIS DE RIESGOS</v>
          </cell>
          <cell r="C30">
            <v>457.86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400</v>
          </cell>
          <cell r="B32" t="str">
            <v>LOCALES PRESA DE LA OLLA</v>
          </cell>
          <cell r="C32">
            <v>596</v>
          </cell>
        </row>
        <row r="33">
          <cell r="A33">
            <v>403</v>
          </cell>
          <cell r="B33" t="str">
            <v>UNIDAD DEPORTIVA TORRES LANDA</v>
          </cell>
          <cell r="C33">
            <v>448</v>
          </cell>
        </row>
        <row r="34">
          <cell r="A34">
            <v>404</v>
          </cell>
          <cell r="B34" t="str">
            <v>UNIDAD DEPORTIVA YERBABUENA</v>
          </cell>
          <cell r="C34">
            <v>1480</v>
          </cell>
        </row>
        <row r="35">
          <cell r="A35">
            <v>405</v>
          </cell>
          <cell r="B35" t="str">
            <v>CENTRO DE CONVIVENCIA EL ENCIN</v>
          </cell>
          <cell r="C35">
            <v>217</v>
          </cell>
        </row>
        <row r="36">
          <cell r="A36">
            <v>407</v>
          </cell>
          <cell r="B36" t="str">
            <v>MUSEO MOMIAS</v>
          </cell>
          <cell r="C36">
            <v>113600</v>
          </cell>
        </row>
        <row r="37">
          <cell r="A37">
            <v>408</v>
          </cell>
          <cell r="B37" t="str">
            <v>SALON CULTO A LA MUERTE</v>
          </cell>
          <cell r="C37">
            <v>8265</v>
          </cell>
        </row>
        <row r="38">
          <cell r="A38">
            <v>410</v>
          </cell>
          <cell r="B38" t="str">
            <v>MONUMENTO AL PIPILA</v>
          </cell>
          <cell r="C38">
            <v>1224</v>
          </cell>
        </row>
        <row r="39">
          <cell r="A39">
            <v>411</v>
          </cell>
          <cell r="B39" t="str">
            <v>MERCADO HIDALGO</v>
          </cell>
          <cell r="C39">
            <v>8772.99</v>
          </cell>
        </row>
        <row r="40">
          <cell r="A40">
            <v>412</v>
          </cell>
          <cell r="B40" t="str">
            <v>MERCADO EMBAJADORAS</v>
          </cell>
          <cell r="C40">
            <v>8131.6</v>
          </cell>
        </row>
        <row r="41">
          <cell r="A41">
            <v>414</v>
          </cell>
          <cell r="B41" t="str">
            <v>OTROS PRODUCTOS</v>
          </cell>
          <cell r="C41">
            <v>122.7</v>
          </cell>
        </row>
        <row r="42">
          <cell r="A42">
            <v>421</v>
          </cell>
          <cell r="B42" t="str">
            <v>DECLARACIONES, FORMATOS Y AVIS</v>
          </cell>
          <cell r="C42">
            <v>400</v>
          </cell>
        </row>
        <row r="43">
          <cell r="A43">
            <v>426</v>
          </cell>
          <cell r="B43" t="str">
            <v>AREAS OCUP POR HOT, REST, BARE</v>
          </cell>
          <cell r="C43">
            <v>12634.86</v>
          </cell>
        </row>
        <row r="44">
          <cell r="A44">
            <v>428</v>
          </cell>
          <cell r="B44" t="str">
            <v>COMERCIANTES SEMIFIJOS</v>
          </cell>
          <cell r="C44">
            <v>11570</v>
          </cell>
        </row>
        <row r="45">
          <cell r="A45">
            <v>431</v>
          </cell>
          <cell r="B45" t="str">
            <v>LOCALES MERCADO EMBAJADORAS</v>
          </cell>
          <cell r="C45">
            <v>394</v>
          </cell>
        </row>
        <row r="46">
          <cell r="A46">
            <v>433</v>
          </cell>
          <cell r="B46" t="str">
            <v>SOBRANTES</v>
          </cell>
          <cell r="C46">
            <v>25.58</v>
          </cell>
        </row>
        <row r="47">
          <cell r="A47">
            <v>437</v>
          </cell>
          <cell r="B47" t="str">
            <v>SANITARIOS MDO. EMBAJADORAS</v>
          </cell>
          <cell r="C47">
            <v>4961</v>
          </cell>
        </row>
        <row r="48">
          <cell r="A48">
            <v>438</v>
          </cell>
          <cell r="B48" t="str">
            <v>SANITARIOS MDO. HIDALGO</v>
          </cell>
          <cell r="C48">
            <v>6071</v>
          </cell>
        </row>
        <row r="49">
          <cell r="A49">
            <v>439</v>
          </cell>
          <cell r="B49" t="str">
            <v>SANITARIOS JARDIN REFORMA</v>
          </cell>
          <cell r="C49">
            <v>1660</v>
          </cell>
        </row>
        <row r="50">
          <cell r="A50">
            <v>443</v>
          </cell>
          <cell r="B50" t="str">
            <v>SANITARIOS FERROCARRIL</v>
          </cell>
          <cell r="C50">
            <v>4900</v>
          </cell>
        </row>
        <row r="51">
          <cell r="A51">
            <v>444</v>
          </cell>
          <cell r="B51" t="str">
            <v>SANITARIOS JARDIN UNION</v>
          </cell>
          <cell r="C51">
            <v>7245</v>
          </cell>
        </row>
        <row r="52">
          <cell r="A52">
            <v>445</v>
          </cell>
          <cell r="B52" t="str">
            <v>SANITARIOS MUSEO MOMIAS</v>
          </cell>
          <cell r="C52">
            <v>2196</v>
          </cell>
        </row>
        <row r="53">
          <cell r="A53">
            <v>447</v>
          </cell>
          <cell r="B53" t="str">
            <v>LAS CALAS</v>
          </cell>
          <cell r="C53">
            <v>136</v>
          </cell>
        </row>
        <row r="54">
          <cell r="A54">
            <v>460</v>
          </cell>
          <cell r="B54" t="str">
            <v>PARQUE DE BEIS BOL SAN JERONIM</v>
          </cell>
          <cell r="C54">
            <v>8000</v>
          </cell>
        </row>
        <row r="55">
          <cell r="A55">
            <v>479</v>
          </cell>
          <cell r="B55" t="str">
            <v>COMERCIANTES AMBULANTES</v>
          </cell>
          <cell r="C55">
            <v>1064</v>
          </cell>
        </row>
        <row r="56">
          <cell r="A56">
            <v>481</v>
          </cell>
          <cell r="B56" t="str">
            <v>REPARTO DE VOLANTES</v>
          </cell>
          <cell r="C56">
            <v>172</v>
          </cell>
        </row>
        <row r="57">
          <cell r="A57">
            <v>484</v>
          </cell>
          <cell r="B57" t="str">
            <v>PERMISO PARA ESPECTÁCULOS O CE</v>
          </cell>
          <cell r="C57">
            <v>203</v>
          </cell>
        </row>
        <row r="58">
          <cell r="A58">
            <v>485</v>
          </cell>
          <cell r="B58" t="str">
            <v>SELLADO DE BOLETOS</v>
          </cell>
          <cell r="C58">
            <v>800</v>
          </cell>
        </row>
        <row r="59">
          <cell r="A59">
            <v>491</v>
          </cell>
          <cell r="B59" t="str">
            <v>ESTRUCTURAS, CONSTRUCCIONES O</v>
          </cell>
          <cell r="C59">
            <v>44.5</v>
          </cell>
        </row>
        <row r="60">
          <cell r="A60">
            <v>493</v>
          </cell>
          <cell r="B60" t="str">
            <v>RENOVACION PERMISO P/ USO VIA</v>
          </cell>
          <cell r="C60">
            <v>240</v>
          </cell>
        </row>
        <row r="61">
          <cell r="A61">
            <v>502</v>
          </cell>
          <cell r="B61" t="str">
            <v>RECARGOS OTROS IMPTOS Y DERECH</v>
          </cell>
          <cell r="C61">
            <v>909.22</v>
          </cell>
        </row>
        <row r="62">
          <cell r="A62">
            <v>503</v>
          </cell>
          <cell r="B62" t="str">
            <v>AVISO EXTEMP TRASLACION DE DOM</v>
          </cell>
          <cell r="C62">
            <v>567.5</v>
          </cell>
        </row>
        <row r="63">
          <cell r="A63">
            <v>506</v>
          </cell>
          <cell r="B63" t="str">
            <v>INFRACCIONES DIRECCION DE FISC</v>
          </cell>
          <cell r="C63">
            <v>1701.5</v>
          </cell>
        </row>
        <row r="64">
          <cell r="A64">
            <v>507</v>
          </cell>
          <cell r="B64" t="str">
            <v>INF AL BANDO POLICIA Y BUEN GO</v>
          </cell>
          <cell r="C64">
            <v>527.5</v>
          </cell>
        </row>
        <row r="65">
          <cell r="A65">
            <v>508</v>
          </cell>
          <cell r="B65" t="str">
            <v>INF LEY DE TRANSITO Y SU REGLA</v>
          </cell>
          <cell r="C65">
            <v>9635.1</v>
          </cell>
        </row>
        <row r="66">
          <cell r="A66">
            <v>509</v>
          </cell>
          <cell r="B66" t="str">
            <v>EXTEMP VERIFICACION AMB VEHICU</v>
          </cell>
          <cell r="C66">
            <v>615</v>
          </cell>
        </row>
        <row r="67">
          <cell r="A67">
            <v>536</v>
          </cell>
          <cell r="B67" t="str">
            <v>PADRON DE PROVEEDORES</v>
          </cell>
          <cell r="C67">
            <v>600</v>
          </cell>
        </row>
        <row r="68">
          <cell r="A68">
            <v>716</v>
          </cell>
          <cell r="B68" t="str">
            <v>MIGRANTES 3X1</v>
          </cell>
          <cell r="C68">
            <v>107101.5</v>
          </cell>
        </row>
        <row r="69">
          <cell r="A69">
            <v>805</v>
          </cell>
          <cell r="B69" t="str">
            <v>CENTRO DE APRENDIZAJE DIGITAL</v>
          </cell>
          <cell r="C69">
            <v>980</v>
          </cell>
        </row>
        <row r="70">
          <cell r="A70">
            <v>888</v>
          </cell>
          <cell r="B70" t="str">
            <v>COBROS SIMAPAG</v>
          </cell>
          <cell r="C70">
            <v>1185</v>
          </cell>
        </row>
      </sheetData>
      <sheetData sheetId="9">
        <row r="1">
          <cell r="A1">
            <v>1</v>
          </cell>
          <cell r="B1" t="str">
            <v>IMPTO. PREDIAL URBANO CORRIENT</v>
          </cell>
          <cell r="C1">
            <v>19147.59</v>
          </cell>
        </row>
        <row r="2">
          <cell r="A2">
            <v>2</v>
          </cell>
          <cell r="B2" t="str">
            <v>IMPTO. PREDIAL RUSTICO CORRIEN</v>
          </cell>
          <cell r="C2">
            <v>624</v>
          </cell>
        </row>
        <row r="3">
          <cell r="A3">
            <v>4</v>
          </cell>
          <cell r="B3" t="str">
            <v>RECARGOS *3%*</v>
          </cell>
          <cell r="C3">
            <v>5785.55</v>
          </cell>
        </row>
        <row r="4">
          <cell r="A4">
            <v>7</v>
          </cell>
          <cell r="B4" t="str">
            <v>IMPTO. PREDIAL URBANO REZAGO</v>
          </cell>
          <cell r="C4">
            <v>11619.96</v>
          </cell>
        </row>
        <row r="5">
          <cell r="A5">
            <v>8</v>
          </cell>
          <cell r="B5" t="str">
            <v>IMPTO. PREDIAL RUSTICO REZAGO</v>
          </cell>
          <cell r="C5">
            <v>624</v>
          </cell>
        </row>
        <row r="6">
          <cell r="A6">
            <v>13</v>
          </cell>
          <cell r="B6" t="str">
            <v>HONORARIOS DE COBRANZA</v>
          </cell>
          <cell r="C6">
            <v>3220.38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9072.57</v>
          </cell>
        </row>
        <row r="9">
          <cell r="A9">
            <v>104</v>
          </cell>
          <cell r="B9" t="str">
            <v>SOBRE DIVISION Y LOTIFICACION</v>
          </cell>
          <cell r="C9">
            <v>2778.93</v>
          </cell>
        </row>
        <row r="10">
          <cell r="A10">
            <v>110</v>
          </cell>
          <cell r="B10" t="str">
            <v>ESPECTACULOS PUBLICOS ESPORADI</v>
          </cell>
          <cell r="C10">
            <v>1007.6</v>
          </cell>
        </row>
        <row r="11">
          <cell r="A11">
            <v>112</v>
          </cell>
          <cell r="B11" t="str">
            <v>ESPECTACULOS PUBLICOS PERMANEN</v>
          </cell>
          <cell r="C11">
            <v>1788.05</v>
          </cell>
        </row>
        <row r="12">
          <cell r="A12">
            <v>200</v>
          </cell>
          <cell r="B12" t="str">
            <v>RASTRO</v>
          </cell>
          <cell r="C12">
            <v>6562.65</v>
          </cell>
        </row>
        <row r="13">
          <cell r="A13">
            <v>202</v>
          </cell>
          <cell r="B13" t="str">
            <v>SEGURIDAD PUBLICA PERIODO MENS</v>
          </cell>
          <cell r="C13">
            <v>8572.2800000000007</v>
          </cell>
        </row>
        <row r="14">
          <cell r="A14">
            <v>203</v>
          </cell>
          <cell r="B14" t="str">
            <v>PANTEONES CIUDAD</v>
          </cell>
          <cell r="C14">
            <v>278.66000000000003</v>
          </cell>
        </row>
        <row r="15">
          <cell r="A15">
            <v>204</v>
          </cell>
          <cell r="B15" t="str">
            <v>PANTEONES COMUNIDADES</v>
          </cell>
          <cell r="C15">
            <v>235.26</v>
          </cell>
        </row>
        <row r="16">
          <cell r="A16">
            <v>205</v>
          </cell>
          <cell r="B16" t="str">
            <v>ESTACIONAMIENTO MUSEO MOMIAS</v>
          </cell>
          <cell r="C16">
            <v>2192</v>
          </cell>
        </row>
        <row r="17">
          <cell r="A17">
            <v>206</v>
          </cell>
          <cell r="B17" t="str">
            <v>ESTACIONAMIENTO MERCADO HIDALG</v>
          </cell>
          <cell r="C17">
            <v>2820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226</v>
          </cell>
          <cell r="B19" t="str">
            <v>AVALUOS PRAC POR PERITOS FISCA</v>
          </cell>
          <cell r="C19">
            <v>227</v>
          </cell>
        </row>
        <row r="20">
          <cell r="A20">
            <v>227</v>
          </cell>
          <cell r="B20" t="str">
            <v>AVALUOS PRACT POR TESORERIA</v>
          </cell>
          <cell r="C20">
            <v>600</v>
          </cell>
        </row>
        <row r="21">
          <cell r="A21">
            <v>229</v>
          </cell>
          <cell r="B21" t="str">
            <v>CONSTANCIAS DE VALOR FISCAL</v>
          </cell>
          <cell r="C21">
            <v>1044.1300000000001</v>
          </cell>
        </row>
        <row r="22">
          <cell r="A22">
            <v>248</v>
          </cell>
          <cell r="B22" t="str">
            <v>ESTACIONAMIENTO EX. EST. FERRO</v>
          </cell>
          <cell r="C22">
            <v>6921</v>
          </cell>
        </row>
        <row r="23">
          <cell r="A23">
            <v>253</v>
          </cell>
          <cell r="B23" t="str">
            <v>ESTACIONAMIENTO EMBAJADORAS  (</v>
          </cell>
          <cell r="C23">
            <v>6343</v>
          </cell>
        </row>
        <row r="24">
          <cell r="A24">
            <v>256</v>
          </cell>
          <cell r="B24" t="str">
            <v>POR ALINEAM. N° USO HABIT</v>
          </cell>
          <cell r="C24">
            <v>3380.61</v>
          </cell>
        </row>
        <row r="25">
          <cell r="A25">
            <v>267</v>
          </cell>
          <cell r="B25" t="str">
            <v>CONSTANCIA  DE VERIFICACION PR</v>
          </cell>
          <cell r="C25">
            <v>130.63999999999999</v>
          </cell>
        </row>
        <row r="26">
          <cell r="A26">
            <v>268</v>
          </cell>
          <cell r="B26" t="str">
            <v>CASA DE LA CULTURA</v>
          </cell>
          <cell r="C26">
            <v>19754.02</v>
          </cell>
        </row>
        <row r="27">
          <cell r="A27">
            <v>271</v>
          </cell>
          <cell r="B27" t="str">
            <v>PENSION EST. MUSEO DE MOMIAS</v>
          </cell>
          <cell r="C27">
            <v>367.5</v>
          </cell>
        </row>
        <row r="28">
          <cell r="A28">
            <v>273</v>
          </cell>
          <cell r="B28" t="str">
            <v>PENSION EST. JARDIN EMBAJADORA</v>
          </cell>
          <cell r="C28">
            <v>3465</v>
          </cell>
        </row>
        <row r="29">
          <cell r="A29">
            <v>276</v>
          </cell>
          <cell r="B29" t="str">
            <v>CONSTANCIAS DIRECCION DE TRANS</v>
          </cell>
          <cell r="C29">
            <v>590.32000000000005</v>
          </cell>
        </row>
        <row r="30">
          <cell r="A30">
            <v>278</v>
          </cell>
          <cell r="B30" t="str">
            <v>CONSTANCIAS QUE EXPIDAN LAS DE</v>
          </cell>
          <cell r="C30">
            <v>885.43</v>
          </cell>
        </row>
        <row r="31">
          <cell r="A31">
            <v>400</v>
          </cell>
          <cell r="B31" t="str">
            <v>LOCALES PRESA DE LA OLLA</v>
          </cell>
          <cell r="C31">
            <v>596</v>
          </cell>
        </row>
        <row r="32">
          <cell r="A32">
            <v>403</v>
          </cell>
          <cell r="B32" t="str">
            <v>UNIDAD DEPORTIVA TORRES LANDA</v>
          </cell>
          <cell r="C32">
            <v>3261</v>
          </cell>
        </row>
        <row r="33">
          <cell r="A33">
            <v>404</v>
          </cell>
          <cell r="B33" t="str">
            <v>UNIDAD DEPORTIVA YERBABUENA</v>
          </cell>
          <cell r="C33">
            <v>2197</v>
          </cell>
        </row>
        <row r="34">
          <cell r="A34">
            <v>405</v>
          </cell>
          <cell r="B34" t="str">
            <v>CENTRO DE CONVIVENCIA EL ENCIN</v>
          </cell>
          <cell r="C34">
            <v>1796</v>
          </cell>
        </row>
        <row r="35">
          <cell r="A35">
            <v>407</v>
          </cell>
          <cell r="B35" t="str">
            <v>MUSEO MOMIAS</v>
          </cell>
          <cell r="C35">
            <v>181605</v>
          </cell>
        </row>
        <row r="36">
          <cell r="A36">
            <v>408</v>
          </cell>
          <cell r="B36" t="str">
            <v>SALON CULTO A LA MUERTE</v>
          </cell>
          <cell r="C36">
            <v>3255</v>
          </cell>
        </row>
        <row r="37">
          <cell r="A37">
            <v>410</v>
          </cell>
          <cell r="B37" t="str">
            <v>MONUMENTO AL PIPILA</v>
          </cell>
          <cell r="C37">
            <v>3144</v>
          </cell>
        </row>
        <row r="38">
          <cell r="A38">
            <v>411</v>
          </cell>
          <cell r="B38" t="str">
            <v>MERCADO HIDALGO</v>
          </cell>
          <cell r="C38">
            <v>6111.84</v>
          </cell>
        </row>
        <row r="39">
          <cell r="A39">
            <v>412</v>
          </cell>
          <cell r="B39" t="str">
            <v>MERCADO EMBAJADORAS</v>
          </cell>
          <cell r="C39">
            <v>4547.58</v>
          </cell>
        </row>
        <row r="40">
          <cell r="A40">
            <v>414</v>
          </cell>
          <cell r="B40" t="str">
            <v>OTROS PRODUCTOS</v>
          </cell>
          <cell r="C40">
            <v>64</v>
          </cell>
        </row>
        <row r="41">
          <cell r="A41">
            <v>426</v>
          </cell>
          <cell r="B41" t="str">
            <v>AREAS OCUP POR HOT, REST, BARE</v>
          </cell>
          <cell r="C41">
            <v>19876.689999999999</v>
          </cell>
        </row>
        <row r="42">
          <cell r="A42">
            <v>428</v>
          </cell>
          <cell r="B42" t="str">
            <v>COMERCIANTES SEMIFIJOS</v>
          </cell>
          <cell r="C42">
            <v>10467.36</v>
          </cell>
        </row>
        <row r="43">
          <cell r="A43">
            <v>433</v>
          </cell>
          <cell r="B43" t="str">
            <v>SOBRANTES</v>
          </cell>
          <cell r="C43">
            <v>12.83</v>
          </cell>
        </row>
        <row r="44">
          <cell r="A44">
            <v>437</v>
          </cell>
          <cell r="B44" t="str">
            <v>SANITARIOS MDO. EMBAJADORAS</v>
          </cell>
          <cell r="C44">
            <v>5208</v>
          </cell>
        </row>
        <row r="45">
          <cell r="A45">
            <v>438</v>
          </cell>
          <cell r="B45" t="str">
            <v>SANITARIOS MDO. HIDALGO</v>
          </cell>
          <cell r="C45">
            <v>7723</v>
          </cell>
        </row>
        <row r="46">
          <cell r="A46">
            <v>439</v>
          </cell>
          <cell r="B46" t="str">
            <v>SANITARIOS JARDIN REFORMA</v>
          </cell>
          <cell r="C46">
            <v>2020</v>
          </cell>
        </row>
        <row r="47">
          <cell r="A47">
            <v>443</v>
          </cell>
          <cell r="B47" t="str">
            <v>SANITARIOS FERROCARRIL</v>
          </cell>
          <cell r="C47">
            <v>5012</v>
          </cell>
        </row>
        <row r="48">
          <cell r="A48">
            <v>445</v>
          </cell>
          <cell r="B48" t="str">
            <v>SANITARIOS MUSEO MOMIAS</v>
          </cell>
          <cell r="C48">
            <v>3632</v>
          </cell>
        </row>
        <row r="49">
          <cell r="A49">
            <v>447</v>
          </cell>
          <cell r="B49" t="str">
            <v>LAS CALAS</v>
          </cell>
          <cell r="C49">
            <v>816</v>
          </cell>
        </row>
        <row r="50">
          <cell r="A50">
            <v>459</v>
          </cell>
          <cell r="B50" t="str">
            <v>CASETAS DEPORTIVAS</v>
          </cell>
          <cell r="C50">
            <v>740.39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471</v>
          </cell>
          <cell r="B53" t="str">
            <v>SANITARIOS PARDO</v>
          </cell>
          <cell r="C53">
            <v>1380</v>
          </cell>
        </row>
        <row r="54">
          <cell r="A54">
            <v>472</v>
          </cell>
          <cell r="B54" t="str">
            <v>MERCADO GAVIRA</v>
          </cell>
          <cell r="C54">
            <v>720</v>
          </cell>
        </row>
        <row r="55">
          <cell r="A55">
            <v>479</v>
          </cell>
          <cell r="B55" t="str">
            <v>COMERCIANTES AMBULANTES</v>
          </cell>
          <cell r="C55">
            <v>1540</v>
          </cell>
        </row>
        <row r="56">
          <cell r="A56">
            <v>480</v>
          </cell>
          <cell r="B56" t="str">
            <v>PERIFONEO</v>
          </cell>
          <cell r="C56">
            <v>644</v>
          </cell>
        </row>
        <row r="57">
          <cell r="A57">
            <v>481</v>
          </cell>
          <cell r="B57" t="str">
            <v>REPARTO DE VOLANTES</v>
          </cell>
          <cell r="C57">
            <v>688</v>
          </cell>
        </row>
        <row r="58">
          <cell r="A58">
            <v>484</v>
          </cell>
          <cell r="B58" t="str">
            <v>PERMISO PARA ESPECTÁCULOS O CE</v>
          </cell>
          <cell r="C58">
            <v>203</v>
          </cell>
        </row>
        <row r="59">
          <cell r="A59">
            <v>491</v>
          </cell>
          <cell r="B59" t="str">
            <v>ESTRUCTURAS, CONSTRUCCIONES O</v>
          </cell>
          <cell r="C59">
            <v>96</v>
          </cell>
        </row>
        <row r="60">
          <cell r="A60">
            <v>502</v>
          </cell>
          <cell r="B60" t="str">
            <v>RECARGOS OTROS IMPTOS Y DERECH</v>
          </cell>
          <cell r="C60">
            <v>4785.22</v>
          </cell>
        </row>
        <row r="61">
          <cell r="A61">
            <v>504</v>
          </cell>
          <cell r="B61" t="str">
            <v>AVISO EXTEMP TERM DE OBRA</v>
          </cell>
          <cell r="C61">
            <v>737.6</v>
          </cell>
        </row>
        <row r="62">
          <cell r="A62">
            <v>505</v>
          </cell>
          <cell r="B62" t="str">
            <v>INF AL REG. DE CONST Y CONSER</v>
          </cell>
          <cell r="C62">
            <v>700</v>
          </cell>
        </row>
        <row r="63">
          <cell r="A63">
            <v>506</v>
          </cell>
          <cell r="B63" t="str">
            <v>INFRACCIONES DIRECCION DE FISC</v>
          </cell>
          <cell r="C63">
            <v>1701</v>
          </cell>
        </row>
        <row r="64">
          <cell r="A64">
            <v>507</v>
          </cell>
          <cell r="B64" t="str">
            <v>INF AL BANDO POLICIA Y BUEN GO</v>
          </cell>
          <cell r="C64">
            <v>2100</v>
          </cell>
        </row>
        <row r="65">
          <cell r="A65">
            <v>508</v>
          </cell>
          <cell r="B65" t="str">
            <v>INF LEY DE TRANSITO Y SU REGLA</v>
          </cell>
          <cell r="C65">
            <v>18351</v>
          </cell>
        </row>
        <row r="66">
          <cell r="A66">
            <v>509</v>
          </cell>
          <cell r="B66" t="str">
            <v>EXTEMP VERIFICACION AMB VEHICU</v>
          </cell>
          <cell r="C66">
            <v>2526</v>
          </cell>
        </row>
        <row r="67">
          <cell r="A67">
            <v>510</v>
          </cell>
          <cell r="B67" t="str">
            <v>ADMTVAS NO FISCALES *FEDERALES</v>
          </cell>
          <cell r="C67">
            <v>1007.43</v>
          </cell>
        </row>
        <row r="68">
          <cell r="A68">
            <v>536</v>
          </cell>
          <cell r="B68" t="str">
            <v>PADRON DE PROVEEDORES</v>
          </cell>
          <cell r="C68">
            <v>300</v>
          </cell>
        </row>
        <row r="69">
          <cell r="A69">
            <v>544</v>
          </cell>
          <cell r="B69" t="str">
            <v>INFRACCIONES AL REGLAMENTO DE</v>
          </cell>
          <cell r="C69">
            <v>1092</v>
          </cell>
        </row>
        <row r="70">
          <cell r="A70">
            <v>805</v>
          </cell>
          <cell r="B70" t="str">
            <v>CENTRO DE APRENDIZAJE DIGITAL</v>
          </cell>
          <cell r="C70">
            <v>490</v>
          </cell>
        </row>
        <row r="71">
          <cell r="A71">
            <v>888</v>
          </cell>
          <cell r="B71" t="str">
            <v>COBROS SIMAPAG</v>
          </cell>
          <cell r="C71">
            <v>3612</v>
          </cell>
        </row>
      </sheetData>
      <sheetData sheetId="10">
        <row r="1">
          <cell r="A1">
            <v>1</v>
          </cell>
          <cell r="B1" t="str">
            <v>IMPTO. PREDIAL URBANO CORRIENT</v>
          </cell>
          <cell r="C1">
            <v>23837.119999999999</v>
          </cell>
        </row>
        <row r="2">
          <cell r="A2">
            <v>4</v>
          </cell>
          <cell r="B2" t="str">
            <v>RECARGOS *3%*</v>
          </cell>
          <cell r="C2">
            <v>7387.7</v>
          </cell>
        </row>
        <row r="3">
          <cell r="A3">
            <v>7</v>
          </cell>
          <cell r="B3" t="str">
            <v>IMPTO. PREDIAL URBANO REZAGO</v>
          </cell>
          <cell r="C3">
            <v>5741.24</v>
          </cell>
        </row>
        <row r="4">
          <cell r="A4">
            <v>13</v>
          </cell>
          <cell r="B4" t="str">
            <v>HONORARIOS DE COBRANZA</v>
          </cell>
          <cell r="C4">
            <v>1516.28</v>
          </cell>
        </row>
        <row r="5">
          <cell r="A5">
            <v>103</v>
          </cell>
          <cell r="B5" t="str">
            <v>TRASLACION DE DOMINIO</v>
          </cell>
          <cell r="C5">
            <v>4260.72</v>
          </cell>
        </row>
        <row r="6">
          <cell r="A6">
            <v>104</v>
          </cell>
          <cell r="B6" t="str">
            <v>SOBRE DIVISION Y LOTIFICACION</v>
          </cell>
          <cell r="C6">
            <v>1800</v>
          </cell>
        </row>
        <row r="7">
          <cell r="A7">
            <v>112</v>
          </cell>
          <cell r="B7" t="str">
            <v>ESPECTACULOS PUBLICOS PERMANEN</v>
          </cell>
          <cell r="C7">
            <v>8247.74</v>
          </cell>
        </row>
        <row r="8">
          <cell r="A8">
            <v>200</v>
          </cell>
          <cell r="B8" t="str">
            <v>RASTRO</v>
          </cell>
          <cell r="C8">
            <v>8613.3700000000008</v>
          </cell>
        </row>
        <row r="9">
          <cell r="A9">
            <v>202</v>
          </cell>
          <cell r="B9" t="str">
            <v>SEGURIDAD PUBLICA PERIODO MENS</v>
          </cell>
          <cell r="C9">
            <v>17144.560000000001</v>
          </cell>
        </row>
        <row r="10">
          <cell r="A10">
            <v>203</v>
          </cell>
          <cell r="B10" t="str">
            <v>PANTEONES CIUDAD</v>
          </cell>
          <cell r="C10">
            <v>2743.2</v>
          </cell>
        </row>
        <row r="11">
          <cell r="A11">
            <v>204</v>
          </cell>
          <cell r="B11" t="str">
            <v>PANTEONES COMUNIDADES</v>
          </cell>
          <cell r="C11">
            <v>835.98</v>
          </cell>
        </row>
        <row r="12">
          <cell r="A12">
            <v>205</v>
          </cell>
          <cell r="B12" t="str">
            <v>ESTACIONAMIENTO MUSEO MOMIAS</v>
          </cell>
          <cell r="C12">
            <v>703</v>
          </cell>
        </row>
        <row r="13">
          <cell r="A13">
            <v>206</v>
          </cell>
          <cell r="B13" t="str">
            <v>ESTACIONAMIENTO MERCADO HIDALG</v>
          </cell>
          <cell r="C13">
            <v>1040</v>
          </cell>
        </row>
        <row r="14">
          <cell r="A14">
            <v>210</v>
          </cell>
          <cell r="B14" t="str">
            <v>POR LIC. DE CONST. Y AMPLIACIO</v>
          </cell>
          <cell r="C14">
            <v>1136.47</v>
          </cell>
        </row>
        <row r="15">
          <cell r="A15">
            <v>211</v>
          </cell>
          <cell r="B15" t="str">
            <v>POR LIC DE REGULARIZACION DE C</v>
          </cell>
          <cell r="C15">
            <v>7555.64</v>
          </cell>
        </row>
        <row r="16">
          <cell r="A16">
            <v>217</v>
          </cell>
          <cell r="B16" t="str">
            <v>ANALISIS DE FAC PARA DIV LOT O</v>
          </cell>
          <cell r="C16">
            <v>691.77</v>
          </cell>
        </row>
        <row r="17">
          <cell r="A17">
            <v>227</v>
          </cell>
          <cell r="B17" t="str">
            <v>AVALUOS PRACT POR TESORERIA</v>
          </cell>
          <cell r="C17">
            <v>1400</v>
          </cell>
        </row>
        <row r="18">
          <cell r="A18">
            <v>228</v>
          </cell>
          <cell r="B18" t="str">
            <v>POR PERM EVENT P/ VTA DE BEB A</v>
          </cell>
          <cell r="C18">
            <v>2700.57</v>
          </cell>
        </row>
        <row r="19">
          <cell r="A19">
            <v>229</v>
          </cell>
          <cell r="B19" t="str">
            <v>CONSTANCIAS DE VALOR FISCAL</v>
          </cell>
          <cell r="C19">
            <v>696.26</v>
          </cell>
        </row>
        <row r="20">
          <cell r="A20">
            <v>244</v>
          </cell>
          <cell r="B20" t="str">
            <v>EXP DE LIC O PERM P/ ESTAB DE</v>
          </cell>
          <cell r="C20">
            <v>2591.1999999999998</v>
          </cell>
        </row>
        <row r="21">
          <cell r="A21">
            <v>248</v>
          </cell>
          <cell r="B21" t="str">
            <v>ESTACIONAMIENTO EX. EST. FERRO</v>
          </cell>
          <cell r="C21">
            <v>2426</v>
          </cell>
        </row>
        <row r="22">
          <cell r="A22">
            <v>253</v>
          </cell>
          <cell r="B22" t="str">
            <v>ESTACIONAMIENTO EMBAJADORAS  (</v>
          </cell>
          <cell r="C22">
            <v>2047</v>
          </cell>
        </row>
        <row r="23">
          <cell r="A23">
            <v>256</v>
          </cell>
          <cell r="B23" t="str">
            <v>POR ALINEAM. N° USO HABIT</v>
          </cell>
          <cell r="C23">
            <v>3655.14</v>
          </cell>
        </row>
        <row r="24">
          <cell r="A24">
            <v>269</v>
          </cell>
          <cell r="B24" t="str">
            <v>PADRON DE CONTRATISTAS</v>
          </cell>
          <cell r="C24">
            <v>705</v>
          </cell>
        </row>
        <row r="25">
          <cell r="A25">
            <v>271</v>
          </cell>
          <cell r="B25" t="str">
            <v>PENSION EST. MUSEO DE MOMIAS</v>
          </cell>
          <cell r="C25">
            <v>735</v>
          </cell>
        </row>
        <row r="26">
          <cell r="A26">
            <v>273</v>
          </cell>
          <cell r="B26" t="str">
            <v>PENSION EST. JARDIN EMBAJADORA</v>
          </cell>
          <cell r="C26">
            <v>3202.5</v>
          </cell>
        </row>
        <row r="27">
          <cell r="A27">
            <v>274</v>
          </cell>
          <cell r="B27" t="str">
            <v>EXTENSION DE HORARIO</v>
          </cell>
          <cell r="C27">
            <v>1963.29</v>
          </cell>
        </row>
        <row r="28">
          <cell r="A28">
            <v>275</v>
          </cell>
          <cell r="B28" t="str">
            <v>CONSTANCIAS DIRECCION DE ECOLO</v>
          </cell>
          <cell r="C28">
            <v>73.790000000000006</v>
          </cell>
        </row>
        <row r="29">
          <cell r="A29">
            <v>276</v>
          </cell>
          <cell r="B29" t="str">
            <v>CONSTANCIAS DIRECCION DE TRANS</v>
          </cell>
          <cell r="C29">
            <v>885.48</v>
          </cell>
        </row>
        <row r="30">
          <cell r="A30">
            <v>278</v>
          </cell>
          <cell r="B30" t="str">
            <v>CONSTANCIAS QUE EXPIDAN LAS DE</v>
          </cell>
          <cell r="C30">
            <v>737.9</v>
          </cell>
        </row>
        <row r="31">
          <cell r="A31">
            <v>281</v>
          </cell>
          <cell r="B31" t="str">
            <v>VIGILANCIA POR EVENTO</v>
          </cell>
          <cell r="C31">
            <v>5709.6</v>
          </cell>
        </row>
        <row r="32">
          <cell r="A32">
            <v>289</v>
          </cell>
          <cell r="B32" t="str">
            <v>CONFORMIDAD PARA QUEMA DE FUEG</v>
          </cell>
          <cell r="C32">
            <v>445.16</v>
          </cell>
        </row>
        <row r="33">
          <cell r="A33">
            <v>290</v>
          </cell>
          <cell r="B33" t="str">
            <v>DICTAMEN DE SEGURIDAD P SEDENA</v>
          </cell>
          <cell r="C33">
            <v>292.74</v>
          </cell>
        </row>
        <row r="34">
          <cell r="A34">
            <v>293</v>
          </cell>
          <cell r="B34" t="str">
            <v>SERVICIOS EXTRAORDINARIOS</v>
          </cell>
          <cell r="C34">
            <v>570.96</v>
          </cell>
        </row>
        <row r="35">
          <cell r="A35">
            <v>295</v>
          </cell>
          <cell r="B35" t="str">
            <v>CONSTANCIA DE UBICACION DE PRE</v>
          </cell>
          <cell r="C35">
            <v>296.88</v>
          </cell>
        </row>
        <row r="36">
          <cell r="A36">
            <v>405</v>
          </cell>
          <cell r="B36" t="str">
            <v>CENTRO DE CONVIVENCIA EL ENCIN</v>
          </cell>
          <cell r="C36">
            <v>199</v>
          </cell>
        </row>
        <row r="37">
          <cell r="A37">
            <v>407</v>
          </cell>
          <cell r="B37" t="str">
            <v>MUSEO MOMIAS</v>
          </cell>
          <cell r="C37">
            <v>20980</v>
          </cell>
        </row>
        <row r="38">
          <cell r="A38">
            <v>408</v>
          </cell>
          <cell r="B38" t="str">
            <v>SALON CULTO A LA MUERTE</v>
          </cell>
          <cell r="C38">
            <v>1260</v>
          </cell>
        </row>
        <row r="39">
          <cell r="A39">
            <v>410</v>
          </cell>
          <cell r="B39" t="str">
            <v>MONUMENTO AL PIPILA</v>
          </cell>
          <cell r="C39">
            <v>876</v>
          </cell>
        </row>
        <row r="40">
          <cell r="A40">
            <v>411</v>
          </cell>
          <cell r="B40" t="str">
            <v>MERCADO HIDALGO</v>
          </cell>
          <cell r="C40">
            <v>1777.76</v>
          </cell>
        </row>
        <row r="41">
          <cell r="A41">
            <v>412</v>
          </cell>
          <cell r="B41" t="str">
            <v>MERCADO EMBAJADORAS</v>
          </cell>
          <cell r="C41">
            <v>2799.09</v>
          </cell>
        </row>
        <row r="42">
          <cell r="A42">
            <v>416</v>
          </cell>
          <cell r="B42" t="str">
            <v>MUSEO INTERACTIVO</v>
          </cell>
          <cell r="C42">
            <v>16</v>
          </cell>
        </row>
        <row r="43">
          <cell r="A43">
            <v>426</v>
          </cell>
          <cell r="B43" t="str">
            <v>AREAS OCUP POR HOT, REST, BARE</v>
          </cell>
          <cell r="C43">
            <v>9914.4</v>
          </cell>
        </row>
        <row r="44">
          <cell r="A44">
            <v>428</v>
          </cell>
          <cell r="B44" t="str">
            <v>COMERCIANTES SEMIFIJOS</v>
          </cell>
          <cell r="C44">
            <v>7394.87</v>
          </cell>
        </row>
        <row r="45">
          <cell r="A45">
            <v>433</v>
          </cell>
          <cell r="B45" t="str">
            <v>SOBRANTES</v>
          </cell>
          <cell r="C45">
            <v>6.84</v>
          </cell>
        </row>
        <row r="46">
          <cell r="A46">
            <v>437</v>
          </cell>
          <cell r="B46" t="str">
            <v>SANITARIOS MDO. EMBAJADORAS</v>
          </cell>
          <cell r="C46">
            <v>908</v>
          </cell>
        </row>
        <row r="47">
          <cell r="A47">
            <v>438</v>
          </cell>
          <cell r="B47" t="str">
            <v>SANITARIOS MDO. HIDALGO</v>
          </cell>
          <cell r="C47">
            <v>1438</v>
          </cell>
        </row>
        <row r="48">
          <cell r="A48">
            <v>439</v>
          </cell>
          <cell r="B48" t="str">
            <v>SANITARIOS JARDIN REFORMA</v>
          </cell>
          <cell r="C48">
            <v>848</v>
          </cell>
        </row>
        <row r="49">
          <cell r="A49">
            <v>442</v>
          </cell>
          <cell r="B49" t="str">
            <v>SANITARIOS VALENCIANA</v>
          </cell>
          <cell r="C49">
            <v>2001.78</v>
          </cell>
        </row>
        <row r="50">
          <cell r="A50">
            <v>443</v>
          </cell>
          <cell r="B50" t="str">
            <v>SANITARIOS FERROCARRIL</v>
          </cell>
          <cell r="C50">
            <v>1480</v>
          </cell>
        </row>
        <row r="51">
          <cell r="A51">
            <v>445</v>
          </cell>
          <cell r="B51" t="str">
            <v>SANITARIOS MUSEO MOMIAS</v>
          </cell>
          <cell r="C51">
            <v>272</v>
          </cell>
        </row>
        <row r="52">
          <cell r="A52">
            <v>447</v>
          </cell>
          <cell r="B52" t="str">
            <v>LAS CALAS</v>
          </cell>
          <cell r="C52">
            <v>248</v>
          </cell>
        </row>
        <row r="53">
          <cell r="A53">
            <v>454</v>
          </cell>
          <cell r="B53" t="str">
            <v>FIESTAS TRADICIONALES</v>
          </cell>
          <cell r="C53">
            <v>2130</v>
          </cell>
        </row>
        <row r="54">
          <cell r="A54">
            <v>470</v>
          </cell>
          <cell r="B54" t="str">
            <v>LOCALES ESTACION</v>
          </cell>
          <cell r="C54">
            <v>3073</v>
          </cell>
        </row>
        <row r="55">
          <cell r="A55">
            <v>472</v>
          </cell>
          <cell r="B55" t="str">
            <v>MERCADO GAVIRA</v>
          </cell>
          <cell r="C55">
            <v>2160</v>
          </cell>
        </row>
        <row r="56">
          <cell r="A56">
            <v>477</v>
          </cell>
          <cell r="B56" t="str">
            <v>PADRON DIRECTOR RESPONSABLE DE</v>
          </cell>
          <cell r="C56">
            <v>1252</v>
          </cell>
        </row>
        <row r="57">
          <cell r="A57">
            <v>479</v>
          </cell>
          <cell r="B57" t="str">
            <v>COMERCIANTES AMBULANTES</v>
          </cell>
          <cell r="C57">
            <v>420</v>
          </cell>
        </row>
        <row r="58">
          <cell r="A58">
            <v>482</v>
          </cell>
          <cell r="B58" t="str">
            <v>CALLEJONEADAS</v>
          </cell>
          <cell r="C58">
            <v>1500</v>
          </cell>
        </row>
        <row r="59">
          <cell r="A59">
            <v>484</v>
          </cell>
          <cell r="B59" t="str">
            <v>PERMISO PARA ESPECTÁCULOS O CE</v>
          </cell>
          <cell r="C59">
            <v>2233</v>
          </cell>
        </row>
        <row r="60">
          <cell r="A60">
            <v>485</v>
          </cell>
          <cell r="B60" t="str">
            <v>SELLADO DE BOLETOS</v>
          </cell>
          <cell r="C60">
            <v>872</v>
          </cell>
        </row>
        <row r="61">
          <cell r="A61">
            <v>491</v>
          </cell>
          <cell r="B61" t="str">
            <v>ESTRUCTURAS, CONSTRUCCIONES O</v>
          </cell>
          <cell r="C61">
            <v>39</v>
          </cell>
        </row>
        <row r="62">
          <cell r="A62">
            <v>494</v>
          </cell>
          <cell r="B62" t="str">
            <v>REPOSICION DE CREDENCIAL</v>
          </cell>
          <cell r="C62">
            <v>60</v>
          </cell>
        </row>
        <row r="63">
          <cell r="A63">
            <v>502</v>
          </cell>
          <cell r="B63" t="str">
            <v>RECARGOS OTROS IMPTOS Y DERECH</v>
          </cell>
          <cell r="C63">
            <v>4350.9799999999996</v>
          </cell>
        </row>
        <row r="64">
          <cell r="A64">
            <v>504</v>
          </cell>
          <cell r="B64" t="str">
            <v>AVISO EXTEMP TERM DE OBRA</v>
          </cell>
          <cell r="C64">
            <v>850.5</v>
          </cell>
        </row>
        <row r="65">
          <cell r="A65">
            <v>505</v>
          </cell>
          <cell r="B65" t="str">
            <v>INF AL REG. DE CONST Y CONSER</v>
          </cell>
          <cell r="C65">
            <v>997</v>
          </cell>
        </row>
        <row r="66">
          <cell r="A66">
            <v>506</v>
          </cell>
          <cell r="B66" t="str">
            <v>INFRACCIONES DIRECCION DE FISC</v>
          </cell>
          <cell r="C66">
            <v>1134</v>
          </cell>
        </row>
        <row r="67">
          <cell r="A67">
            <v>507</v>
          </cell>
          <cell r="B67" t="str">
            <v>INF AL BANDO POLICIA Y BUEN GO</v>
          </cell>
          <cell r="C67">
            <v>650</v>
          </cell>
        </row>
        <row r="68">
          <cell r="A68">
            <v>508</v>
          </cell>
          <cell r="B68" t="str">
            <v>INF LEY DE TRANSITO Y SU REGLA</v>
          </cell>
          <cell r="C68">
            <v>12625.5</v>
          </cell>
        </row>
        <row r="69">
          <cell r="A69">
            <v>509</v>
          </cell>
          <cell r="B69" t="str">
            <v>EXTEMP VERIFICACION AMB VEHICU</v>
          </cell>
          <cell r="C69">
            <v>2391</v>
          </cell>
        </row>
        <row r="70">
          <cell r="A70">
            <v>511</v>
          </cell>
          <cell r="B70" t="str">
            <v>ADMTVAS NO FISCALES * MPALES*</v>
          </cell>
          <cell r="C70">
            <v>3402</v>
          </cell>
        </row>
        <row r="71">
          <cell r="A71">
            <v>544</v>
          </cell>
          <cell r="B71" t="str">
            <v>INFRACCIONES AL REGLAMENTO DE</v>
          </cell>
          <cell r="C71">
            <v>1089.04</v>
          </cell>
        </row>
        <row r="72">
          <cell r="A72">
            <v>806</v>
          </cell>
          <cell r="B72" t="str">
            <v>EXCEDENTES PAGADOS</v>
          </cell>
          <cell r="C72">
            <v>39.299999999999997</v>
          </cell>
        </row>
        <row r="73">
          <cell r="A73">
            <v>888</v>
          </cell>
          <cell r="B73" t="str">
            <v>COBROS SIMAPAG</v>
          </cell>
          <cell r="C73">
            <v>1484</v>
          </cell>
        </row>
      </sheetData>
      <sheetData sheetId="11">
        <row r="1">
          <cell r="A1">
            <v>1</v>
          </cell>
          <cell r="B1" t="str">
            <v>IMPTO. PREDIAL URBANO CORRIENT</v>
          </cell>
          <cell r="C1">
            <v>14887.57</v>
          </cell>
        </row>
        <row r="2">
          <cell r="A2">
            <v>4</v>
          </cell>
          <cell r="B2" t="str">
            <v>RECARGOS *3%*</v>
          </cell>
          <cell r="C2">
            <v>10827.06</v>
          </cell>
        </row>
        <row r="3">
          <cell r="A3">
            <v>7</v>
          </cell>
          <cell r="B3" t="str">
            <v>IMPTO. PREDIAL URBANO REZAGO</v>
          </cell>
          <cell r="C3">
            <v>27024.87</v>
          </cell>
        </row>
        <row r="4">
          <cell r="A4">
            <v>13</v>
          </cell>
          <cell r="B4" t="str">
            <v>HONORARIOS DE COBRANZA</v>
          </cell>
          <cell r="C4">
            <v>3654.37</v>
          </cell>
        </row>
        <row r="5">
          <cell r="A5">
            <v>103</v>
          </cell>
          <cell r="B5" t="str">
            <v>TRASLACION DE DOMINIO</v>
          </cell>
          <cell r="C5">
            <v>14067.31</v>
          </cell>
        </row>
        <row r="6">
          <cell r="A6">
            <v>104</v>
          </cell>
          <cell r="B6" t="str">
            <v>SOBRE DIVISION Y LOTIFICACION</v>
          </cell>
          <cell r="C6">
            <v>1350</v>
          </cell>
        </row>
        <row r="7">
          <cell r="A7">
            <v>106</v>
          </cell>
          <cell r="B7" t="str">
            <v>BILLARES Y BOLICHES</v>
          </cell>
          <cell r="C7">
            <v>1720</v>
          </cell>
        </row>
        <row r="8">
          <cell r="A8">
            <v>107</v>
          </cell>
          <cell r="B8" t="str">
            <v>VIDEO JUEGOS Y FUT-BOLITOS</v>
          </cell>
          <cell r="C8">
            <v>946</v>
          </cell>
        </row>
        <row r="9">
          <cell r="A9">
            <v>200</v>
          </cell>
          <cell r="B9" t="str">
            <v>RASTRO</v>
          </cell>
          <cell r="C9">
            <v>4812.93</v>
          </cell>
        </row>
        <row r="10">
          <cell r="A10">
            <v>202</v>
          </cell>
          <cell r="B10" t="str">
            <v>SEGURIDAD PUBLICA PERIODO MENS</v>
          </cell>
          <cell r="C10">
            <v>25716.84</v>
          </cell>
        </row>
        <row r="11">
          <cell r="A11">
            <v>203</v>
          </cell>
          <cell r="B11" t="str">
            <v>PANTEONES CIUDAD</v>
          </cell>
          <cell r="C11">
            <v>2665.82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355</v>
          </cell>
        </row>
        <row r="14">
          <cell r="A14">
            <v>206</v>
          </cell>
          <cell r="B14" t="str">
            <v>ESTACIONAMIENTO MERCADO HIDALG</v>
          </cell>
          <cell r="C14">
            <v>1024</v>
          </cell>
        </row>
        <row r="15">
          <cell r="A15">
            <v>207</v>
          </cell>
          <cell r="B15" t="str">
            <v>ESTAC.  MERCADO EMBAJADORAS</v>
          </cell>
          <cell r="C15">
            <v>217</v>
          </cell>
        </row>
        <row r="16">
          <cell r="A16">
            <v>210</v>
          </cell>
          <cell r="B16" t="str">
            <v>POR LIC. DE CONST. Y AMPLIACIO</v>
          </cell>
          <cell r="C16">
            <v>1796.42</v>
          </cell>
        </row>
        <row r="17">
          <cell r="A17">
            <v>211</v>
          </cell>
          <cell r="B17" t="str">
            <v>POR LIC DE REGULARIZACION DE C</v>
          </cell>
          <cell r="C17">
            <v>3323.14</v>
          </cell>
        </row>
        <row r="18">
          <cell r="A18">
            <v>212</v>
          </cell>
          <cell r="B18" t="str">
            <v>POR PRORROGAS DE LIC DE CONST</v>
          </cell>
          <cell r="C18">
            <v>510.64</v>
          </cell>
        </row>
        <row r="19">
          <cell r="A19">
            <v>217</v>
          </cell>
          <cell r="B19" t="str">
            <v>ANALISIS DE FAC PARA DIV LOT O</v>
          </cell>
          <cell r="C19">
            <v>1844.72</v>
          </cell>
        </row>
        <row r="20">
          <cell r="A20">
            <v>221</v>
          </cell>
          <cell r="B20" t="str">
            <v>LIC USO SUELO ALIN N. OFIC COM</v>
          </cell>
          <cell r="C20">
            <v>483.87</v>
          </cell>
        </row>
        <row r="21">
          <cell r="A21">
            <v>226</v>
          </cell>
          <cell r="B21" t="str">
            <v>AVALUOS PRAC POR PERITOS FISCA</v>
          </cell>
          <cell r="C21">
            <v>109</v>
          </cell>
        </row>
        <row r="22">
          <cell r="A22">
            <v>229</v>
          </cell>
          <cell r="B22" t="str">
            <v>CONSTANCIAS DE VALOR FISCAL</v>
          </cell>
          <cell r="C22">
            <v>1160.26</v>
          </cell>
        </row>
        <row r="23">
          <cell r="A23">
            <v>248</v>
          </cell>
          <cell r="B23" t="str">
            <v>ESTACIONAMIENTO EX. EST. FERRO</v>
          </cell>
          <cell r="C23">
            <v>1267</v>
          </cell>
        </row>
        <row r="24">
          <cell r="A24">
            <v>253</v>
          </cell>
          <cell r="B24" t="str">
            <v>ESTACIONAMIENTO EMBAJADORAS  (</v>
          </cell>
          <cell r="C24">
            <v>2010</v>
          </cell>
        </row>
        <row r="25">
          <cell r="A25">
            <v>256</v>
          </cell>
          <cell r="B25" t="str">
            <v>POR ALINEAM. N° USO HABIT</v>
          </cell>
          <cell r="C25">
            <v>2502.4899999999998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268</v>
          </cell>
          <cell r="B27" t="str">
            <v>CASA DE LA CULTURA</v>
          </cell>
          <cell r="C27">
            <v>4122.6000000000004</v>
          </cell>
        </row>
        <row r="28">
          <cell r="A28">
            <v>269</v>
          </cell>
          <cell r="B28" t="str">
            <v>PADRON DE CONTRATISTAS</v>
          </cell>
          <cell r="C28">
            <v>2892</v>
          </cell>
        </row>
        <row r="29">
          <cell r="A29">
            <v>271</v>
          </cell>
          <cell r="B29" t="str">
            <v>PENSION EST. MUSEO DE MOMIAS</v>
          </cell>
          <cell r="C29">
            <v>367.5</v>
          </cell>
        </row>
        <row r="30">
          <cell r="A30">
            <v>273</v>
          </cell>
          <cell r="B30" t="str">
            <v>PENSION EST. JARDIN EMBAJADORA</v>
          </cell>
          <cell r="C30">
            <v>2415</v>
          </cell>
        </row>
        <row r="31">
          <cell r="A31">
            <v>276</v>
          </cell>
          <cell r="B31" t="str">
            <v>CONSTANCIAS DIRECCION DE TRANS</v>
          </cell>
          <cell r="C31">
            <v>811.69</v>
          </cell>
        </row>
        <row r="32">
          <cell r="A32">
            <v>278</v>
          </cell>
          <cell r="B32" t="str">
            <v>CONSTANCIAS QUE EXPIDAN LAS DE</v>
          </cell>
          <cell r="C32">
            <v>1033.06</v>
          </cell>
        </row>
        <row r="33">
          <cell r="A33">
            <v>295</v>
          </cell>
          <cell r="B33" t="str">
            <v>CONSTANCIA DE UBICACION DE PRE</v>
          </cell>
          <cell r="C33">
            <v>74.22</v>
          </cell>
        </row>
        <row r="34">
          <cell r="A34">
            <v>403</v>
          </cell>
          <cell r="B34" t="str">
            <v>UNIDAD DEPORTIVA TORRES LANDA</v>
          </cell>
          <cell r="C34">
            <v>296</v>
          </cell>
        </row>
        <row r="35">
          <cell r="A35">
            <v>405</v>
          </cell>
          <cell r="B35" t="str">
            <v>CENTRO DE CONVIVENCIA EL ENCIN</v>
          </cell>
          <cell r="C35">
            <v>829</v>
          </cell>
        </row>
        <row r="36">
          <cell r="A36">
            <v>407</v>
          </cell>
          <cell r="B36" t="str">
            <v>MUSEO MOMIAS</v>
          </cell>
          <cell r="C36">
            <v>11028</v>
          </cell>
        </row>
        <row r="37">
          <cell r="A37">
            <v>408</v>
          </cell>
          <cell r="B37" t="str">
            <v>SALON CULTO A LA MUERTE</v>
          </cell>
          <cell r="C37">
            <v>750</v>
          </cell>
        </row>
        <row r="38">
          <cell r="A38">
            <v>410</v>
          </cell>
          <cell r="B38" t="str">
            <v>MONUMENTO AL PIPILA</v>
          </cell>
          <cell r="C38">
            <v>288</v>
          </cell>
        </row>
        <row r="39">
          <cell r="A39">
            <v>411</v>
          </cell>
          <cell r="B39" t="str">
            <v>MERCADO HIDALGO</v>
          </cell>
          <cell r="C39">
            <v>3056</v>
          </cell>
        </row>
        <row r="40">
          <cell r="A40">
            <v>412</v>
          </cell>
          <cell r="B40" t="str">
            <v>MERCADO EMBAJADORAS</v>
          </cell>
          <cell r="C40">
            <v>8597.68</v>
          </cell>
        </row>
        <row r="41">
          <cell r="A41">
            <v>414</v>
          </cell>
          <cell r="B41" t="str">
            <v>OTROS PRODUCTOS</v>
          </cell>
          <cell r="C41">
            <v>447</v>
          </cell>
        </row>
        <row r="42">
          <cell r="A42">
            <v>418</v>
          </cell>
          <cell r="B42" t="str">
            <v>RENDIMIENTOS E INVERSIONES</v>
          </cell>
          <cell r="C42">
            <v>167282.88</v>
          </cell>
        </row>
        <row r="43">
          <cell r="A43">
            <v>419</v>
          </cell>
          <cell r="B43" t="str">
            <v>REND E INVERSIONES RAMO 33</v>
          </cell>
          <cell r="C43">
            <v>121310.26</v>
          </cell>
        </row>
        <row r="44">
          <cell r="A44">
            <v>420</v>
          </cell>
          <cell r="B44" t="str">
            <v>REND E INVER RAMO 33 PROG COMP</v>
          </cell>
          <cell r="C44">
            <v>57110.51</v>
          </cell>
        </row>
        <row r="45">
          <cell r="A45">
            <v>421</v>
          </cell>
          <cell r="B45" t="str">
            <v>DECLARACIONES, FORMATOS Y AVIS</v>
          </cell>
          <cell r="C45">
            <v>120</v>
          </cell>
        </row>
        <row r="46">
          <cell r="A46">
            <v>426</v>
          </cell>
          <cell r="B46" t="str">
            <v>AREAS OCUP POR HOT, REST, BARE</v>
          </cell>
          <cell r="C46">
            <v>2470.16</v>
          </cell>
        </row>
        <row r="47">
          <cell r="A47">
            <v>428</v>
          </cell>
          <cell r="B47" t="str">
            <v>COMERCIANTES SEMIFIJOS</v>
          </cell>
          <cell r="C47">
            <v>9301.18</v>
          </cell>
        </row>
        <row r="48">
          <cell r="A48">
            <v>433</v>
          </cell>
          <cell r="B48" t="str">
            <v>SOBRANTES</v>
          </cell>
          <cell r="C48">
            <v>6.1</v>
          </cell>
        </row>
        <row r="49">
          <cell r="A49">
            <v>437</v>
          </cell>
          <cell r="B49" t="str">
            <v>SANITARIOS MDO. EMBAJADORAS</v>
          </cell>
          <cell r="C49">
            <v>2158</v>
          </cell>
        </row>
        <row r="50">
          <cell r="A50">
            <v>438</v>
          </cell>
          <cell r="B50" t="str">
            <v>SANITARIOS MDO. HIDALGO</v>
          </cell>
          <cell r="C50">
            <v>1869</v>
          </cell>
        </row>
        <row r="51">
          <cell r="A51">
            <v>439</v>
          </cell>
          <cell r="B51" t="str">
            <v>SANITARIOS JARDIN REFORMA</v>
          </cell>
          <cell r="C51">
            <v>512</v>
          </cell>
        </row>
        <row r="52">
          <cell r="A52">
            <v>443</v>
          </cell>
          <cell r="B52" t="str">
            <v>SANITARIOS FERROCARRIL</v>
          </cell>
          <cell r="C52">
            <v>816</v>
          </cell>
        </row>
        <row r="53">
          <cell r="A53">
            <v>444</v>
          </cell>
          <cell r="B53" t="str">
            <v>SANITARIOS JARDIN UNION</v>
          </cell>
          <cell r="C53">
            <v>7245</v>
          </cell>
        </row>
        <row r="54">
          <cell r="A54">
            <v>445</v>
          </cell>
          <cell r="B54" t="str">
            <v>SANITARIOS MUSEO MOMIAS</v>
          </cell>
          <cell r="C54">
            <v>280</v>
          </cell>
        </row>
        <row r="55">
          <cell r="A55">
            <v>447</v>
          </cell>
          <cell r="B55" t="str">
            <v>LAS CALAS</v>
          </cell>
          <cell r="C55">
            <v>240</v>
          </cell>
        </row>
        <row r="56">
          <cell r="A56">
            <v>462</v>
          </cell>
          <cell r="B56" t="str">
            <v>INTERESES REMANENTES  POR OBRA</v>
          </cell>
          <cell r="C56">
            <v>3162.37</v>
          </cell>
        </row>
        <row r="57">
          <cell r="A57">
            <v>467</v>
          </cell>
          <cell r="B57" t="str">
            <v>PRESTADORES DE SERVICIO</v>
          </cell>
          <cell r="C57">
            <v>2257.7199999999998</v>
          </cell>
        </row>
        <row r="58">
          <cell r="A58">
            <v>470</v>
          </cell>
          <cell r="B58" t="str">
            <v>LOCALES ESTACION</v>
          </cell>
          <cell r="C58">
            <v>286.5</v>
          </cell>
        </row>
        <row r="59">
          <cell r="A59">
            <v>474</v>
          </cell>
          <cell r="B59" t="str">
            <v>BASES PARA LICITACION ADQUISIC</v>
          </cell>
          <cell r="C59">
            <v>874</v>
          </cell>
        </row>
        <row r="60">
          <cell r="A60">
            <v>479</v>
          </cell>
          <cell r="B60" t="str">
            <v>COMERCIANTES AMBULANTES</v>
          </cell>
          <cell r="C60">
            <v>266</v>
          </cell>
        </row>
        <row r="61">
          <cell r="A61">
            <v>482</v>
          </cell>
          <cell r="B61" t="str">
            <v>CALLEJONEADAS</v>
          </cell>
          <cell r="C61">
            <v>1500</v>
          </cell>
        </row>
        <row r="62">
          <cell r="A62">
            <v>491</v>
          </cell>
          <cell r="B62" t="str">
            <v>ESTRUCTURAS, CONSTRUCCIONES O</v>
          </cell>
          <cell r="C62">
            <v>44.5</v>
          </cell>
        </row>
        <row r="63">
          <cell r="A63">
            <v>502</v>
          </cell>
          <cell r="B63" t="str">
            <v>RECARGOS OTROS IMPTOS Y DERECH</v>
          </cell>
          <cell r="C63">
            <v>3636.54</v>
          </cell>
        </row>
        <row r="64">
          <cell r="A64">
            <v>503</v>
          </cell>
          <cell r="B64" t="str">
            <v>AVISO EXTEMP TRASLACION DE DOM</v>
          </cell>
          <cell r="C64">
            <v>283.75</v>
          </cell>
        </row>
        <row r="65">
          <cell r="A65">
            <v>506</v>
          </cell>
          <cell r="B65" t="str">
            <v>INFRACCIONES DIRECCION DE FISC</v>
          </cell>
          <cell r="C65">
            <v>3402</v>
          </cell>
        </row>
        <row r="66">
          <cell r="A66">
            <v>508</v>
          </cell>
          <cell r="B66" t="str">
            <v>INF LEY DE TRANSITO Y SU REGLA</v>
          </cell>
          <cell r="C66">
            <v>12243.5</v>
          </cell>
        </row>
        <row r="67">
          <cell r="A67">
            <v>509</v>
          </cell>
          <cell r="B67" t="str">
            <v>EXTEMP VERIFICACION AMB VEHICU</v>
          </cell>
          <cell r="C67">
            <v>2187</v>
          </cell>
        </row>
        <row r="68">
          <cell r="A68">
            <v>536</v>
          </cell>
          <cell r="B68" t="str">
            <v>PADRON DE PROVEEDORES</v>
          </cell>
          <cell r="C68">
            <v>300</v>
          </cell>
        </row>
        <row r="69">
          <cell r="A69">
            <v>805</v>
          </cell>
          <cell r="B69" t="str">
            <v>CENTRO DE APRENDIZAJE DIGITAL</v>
          </cell>
          <cell r="C69">
            <v>340</v>
          </cell>
        </row>
        <row r="70">
          <cell r="A70">
            <v>888</v>
          </cell>
          <cell r="B70" t="str">
            <v>COBROS SIMAPAG</v>
          </cell>
          <cell r="C70">
            <v>2472</v>
          </cell>
        </row>
      </sheetData>
      <sheetData sheetId="12">
        <row r="1">
          <cell r="A1">
            <v>203</v>
          </cell>
          <cell r="B1" t="str">
            <v>PANTEONES CIUDAD</v>
          </cell>
          <cell r="C1">
            <v>873.72</v>
          </cell>
        </row>
        <row r="2">
          <cell r="A2">
            <v>271</v>
          </cell>
          <cell r="B2" t="str">
            <v>PENSION EST. MUSEO DE MOMIAS</v>
          </cell>
          <cell r="C2">
            <v>367.5</v>
          </cell>
        </row>
        <row r="3">
          <cell r="A3">
            <v>433</v>
          </cell>
          <cell r="B3" t="str">
            <v>SOBRANTES</v>
          </cell>
          <cell r="C3">
            <v>0.28000000000000003</v>
          </cell>
        </row>
        <row r="4">
          <cell r="A4">
            <v>447</v>
          </cell>
          <cell r="B4" t="str">
            <v>LAS CALAS</v>
          </cell>
          <cell r="C4">
            <v>656</v>
          </cell>
        </row>
        <row r="5">
          <cell r="A5">
            <v>472</v>
          </cell>
          <cell r="B5" t="str">
            <v>MERCADO GAVIRA</v>
          </cell>
          <cell r="C5">
            <v>360</v>
          </cell>
        </row>
        <row r="6">
          <cell r="A6">
            <v>507</v>
          </cell>
          <cell r="B6" t="str">
            <v>INF AL BANDO POLICIA Y BUEN GO</v>
          </cell>
          <cell r="C6">
            <v>2550</v>
          </cell>
        </row>
        <row r="7">
          <cell r="A7">
            <v>508</v>
          </cell>
          <cell r="B7" t="str">
            <v>INF LEY DE TRANSITO Y SU REGLA</v>
          </cell>
          <cell r="C7">
            <v>2111</v>
          </cell>
        </row>
      </sheetData>
      <sheetData sheetId="13">
        <row r="1">
          <cell r="A1">
            <v>203</v>
          </cell>
          <cell r="B1" t="str">
            <v>PANTEONES CIUDAD</v>
          </cell>
          <cell r="C1">
            <v>1950.62</v>
          </cell>
        </row>
        <row r="2">
          <cell r="A2">
            <v>204</v>
          </cell>
          <cell r="B2" t="str">
            <v>PANTEONES COMUNIDADES</v>
          </cell>
          <cell r="C2">
            <v>557.32000000000005</v>
          </cell>
        </row>
        <row r="3">
          <cell r="A3">
            <v>433</v>
          </cell>
          <cell r="B3" t="str">
            <v>SOBRANTES</v>
          </cell>
          <cell r="C3">
            <v>2.06</v>
          </cell>
        </row>
        <row r="4">
          <cell r="A4">
            <v>447</v>
          </cell>
          <cell r="B4" t="str">
            <v>LAS CALAS</v>
          </cell>
          <cell r="C4">
            <v>368</v>
          </cell>
        </row>
        <row r="5">
          <cell r="A5">
            <v>508</v>
          </cell>
          <cell r="B5" t="str">
            <v>INF LEY DE TRANSITO Y</v>
          </cell>
          <cell r="C5">
            <v>2847.5</v>
          </cell>
        </row>
      </sheetData>
      <sheetData sheetId="14">
        <row r="1">
          <cell r="A1">
            <v>1</v>
          </cell>
          <cell r="B1" t="str">
            <v>IMPTO. PREDIAL URBANO CORRIENT</v>
          </cell>
          <cell r="C1">
            <v>35937.660000000003</v>
          </cell>
        </row>
        <row r="2">
          <cell r="A2">
            <v>2</v>
          </cell>
          <cell r="B2" t="str">
            <v>IMPTO. PREDIAL RUSTICO CORRIEN</v>
          </cell>
          <cell r="C2">
            <v>450</v>
          </cell>
        </row>
        <row r="3">
          <cell r="A3">
            <v>4</v>
          </cell>
          <cell r="B3" t="str">
            <v>RECARGOS *3%*</v>
          </cell>
          <cell r="C3">
            <v>6874.94</v>
          </cell>
        </row>
        <row r="4">
          <cell r="A4">
            <v>7</v>
          </cell>
          <cell r="B4" t="str">
            <v>IMPTO. PREDIAL URBANO REZAGO</v>
          </cell>
          <cell r="C4">
            <v>15801.38</v>
          </cell>
        </row>
        <row r="5">
          <cell r="A5">
            <v>13</v>
          </cell>
          <cell r="B5" t="str">
            <v>HONORARIOS DE COBRANZA</v>
          </cell>
          <cell r="C5">
            <v>970.5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5564.44</v>
          </cell>
        </row>
        <row r="8">
          <cell r="A8">
            <v>107</v>
          </cell>
          <cell r="B8" t="str">
            <v>VIDEO JUEGOS Y FUT-BOLITOS</v>
          </cell>
          <cell r="C8">
            <v>258</v>
          </cell>
        </row>
        <row r="9">
          <cell r="A9">
            <v>112</v>
          </cell>
          <cell r="B9" t="str">
            <v>ESPECTACULOS PUBLICOS PERMANEN</v>
          </cell>
          <cell r="C9">
            <v>7631.8</v>
          </cell>
        </row>
        <row r="10">
          <cell r="A10">
            <v>200</v>
          </cell>
          <cell r="B10" t="str">
            <v>RASTRO</v>
          </cell>
          <cell r="C10">
            <v>2843.7</v>
          </cell>
        </row>
        <row r="11">
          <cell r="A11">
            <v>203</v>
          </cell>
          <cell r="B11" t="str">
            <v>PANTEONES CIUDAD</v>
          </cell>
          <cell r="C11">
            <v>235.26</v>
          </cell>
        </row>
        <row r="12">
          <cell r="A12">
            <v>205</v>
          </cell>
          <cell r="B12" t="str">
            <v>ESTACIONAMIENTO MUSEO MOMIAS</v>
          </cell>
          <cell r="C12">
            <v>774</v>
          </cell>
        </row>
        <row r="13">
          <cell r="A13">
            <v>206</v>
          </cell>
          <cell r="B13" t="str">
            <v>ESTACIONAMIENTO MERCADO HIDALG</v>
          </cell>
          <cell r="C13">
            <v>1125</v>
          </cell>
        </row>
        <row r="14">
          <cell r="A14">
            <v>211</v>
          </cell>
          <cell r="B14" t="str">
            <v>POR LIC DE REGULARIZACION DE C</v>
          </cell>
          <cell r="C14">
            <v>1514.62</v>
          </cell>
        </row>
        <row r="15">
          <cell r="A15">
            <v>217</v>
          </cell>
          <cell r="B15" t="str">
            <v>ANALISIS DE FAC PARA DIV LOT O</v>
          </cell>
          <cell r="C15">
            <v>230.59</v>
          </cell>
        </row>
        <row r="16">
          <cell r="A16">
            <v>221</v>
          </cell>
          <cell r="B16" t="str">
            <v>LIC USO SUELO ALIN N. OFIC COM</v>
          </cell>
          <cell r="C16">
            <v>1722.57</v>
          </cell>
        </row>
        <row r="17">
          <cell r="A17">
            <v>229</v>
          </cell>
          <cell r="B17" t="str">
            <v>CONSTANCIAS DE VALOR FISCAL</v>
          </cell>
          <cell r="C17">
            <v>1392</v>
          </cell>
        </row>
        <row r="18">
          <cell r="A18">
            <v>244</v>
          </cell>
          <cell r="B18" t="str">
            <v>EXP DE LIC O PERM P/ ESTAB DE</v>
          </cell>
          <cell r="C18">
            <v>1263.9100000000001</v>
          </cell>
        </row>
        <row r="19">
          <cell r="A19">
            <v>248</v>
          </cell>
          <cell r="B19" t="str">
            <v>ESTACIONAMIENTO EX. EST. FERRO</v>
          </cell>
          <cell r="C19">
            <v>2390</v>
          </cell>
        </row>
        <row r="20">
          <cell r="A20">
            <v>249</v>
          </cell>
          <cell r="B20" t="str">
            <v>REGUL. PROR.LIC.CONT.75% DER.</v>
          </cell>
          <cell r="C20">
            <v>564.77</v>
          </cell>
        </row>
        <row r="21">
          <cell r="A21">
            <v>253</v>
          </cell>
          <cell r="B21" t="str">
            <v>ESTACIONAMIENTO EMBAJADORAS  (</v>
          </cell>
          <cell r="C21">
            <v>2110</v>
          </cell>
        </row>
        <row r="22">
          <cell r="A22">
            <v>254</v>
          </cell>
          <cell r="B22" t="str">
            <v>POR CERTIF.TERMINO DE OBRA</v>
          </cell>
          <cell r="C22">
            <v>281.16000000000003</v>
          </cell>
        </row>
        <row r="23">
          <cell r="A23">
            <v>256</v>
          </cell>
          <cell r="B23" t="str">
            <v>POR ALINEAM. N° USO HABIT</v>
          </cell>
          <cell r="C23">
            <v>711.39</v>
          </cell>
        </row>
        <row r="24">
          <cell r="A24">
            <v>267</v>
          </cell>
          <cell r="B24" t="str">
            <v>CONSTANCIA  DE VERIFICACION PR</v>
          </cell>
          <cell r="C24">
            <v>391.92</v>
          </cell>
        </row>
        <row r="25">
          <cell r="A25">
            <v>268</v>
          </cell>
          <cell r="B25" t="str">
            <v>CASA DE LA CULTURA</v>
          </cell>
          <cell r="C25">
            <v>1030.6400000000001</v>
          </cell>
        </row>
        <row r="26">
          <cell r="A26">
            <v>273</v>
          </cell>
          <cell r="B26" t="str">
            <v>PENSION EST. JARDIN EMBAJADORA</v>
          </cell>
          <cell r="C26">
            <v>1365</v>
          </cell>
        </row>
        <row r="27">
          <cell r="A27">
            <v>274</v>
          </cell>
          <cell r="B27" t="str">
            <v>EXTENSION DE HORARIO</v>
          </cell>
          <cell r="C27">
            <v>6544.3</v>
          </cell>
        </row>
        <row r="28">
          <cell r="A28">
            <v>276</v>
          </cell>
          <cell r="B28" t="str">
            <v>CONSTANCIAS DIRECCION DE TRANS</v>
          </cell>
          <cell r="C28">
            <v>737.9</v>
          </cell>
        </row>
        <row r="29">
          <cell r="A29">
            <v>278</v>
          </cell>
          <cell r="B29" t="str">
            <v>CONSTANCIAS QUE EXPIDAN LAS DE</v>
          </cell>
          <cell r="C29">
            <v>147.58000000000001</v>
          </cell>
        </row>
        <row r="30">
          <cell r="A30">
            <v>403</v>
          </cell>
          <cell r="B30" t="str">
            <v>UNIDAD DEPORTIVA TORRES LANDA</v>
          </cell>
          <cell r="C30">
            <v>422</v>
          </cell>
        </row>
        <row r="31">
          <cell r="A31">
            <v>405</v>
          </cell>
          <cell r="B31" t="str">
            <v>CENTRO DE CONVIVENCIA EL ENCIN</v>
          </cell>
          <cell r="C31">
            <v>289</v>
          </cell>
        </row>
        <row r="32">
          <cell r="A32">
            <v>407</v>
          </cell>
          <cell r="B32" t="str">
            <v>MUSEO MOMIAS</v>
          </cell>
          <cell r="C32">
            <v>59722</v>
          </cell>
        </row>
        <row r="33">
          <cell r="A33">
            <v>408</v>
          </cell>
          <cell r="B33" t="str">
            <v>SALON CULTO A LA MUERTE</v>
          </cell>
          <cell r="C33">
            <v>3480</v>
          </cell>
        </row>
        <row r="34">
          <cell r="A34">
            <v>410</v>
          </cell>
          <cell r="B34" t="str">
            <v>MONUMENTO AL PIPILA</v>
          </cell>
          <cell r="C34">
            <v>1374</v>
          </cell>
        </row>
        <row r="35">
          <cell r="A35">
            <v>411</v>
          </cell>
          <cell r="B35" t="str">
            <v>MERCADO HIDALGO</v>
          </cell>
          <cell r="C35">
            <v>1676.76</v>
          </cell>
        </row>
        <row r="36">
          <cell r="A36">
            <v>412</v>
          </cell>
          <cell r="B36" t="str">
            <v>MERCADO EMBAJADORAS</v>
          </cell>
          <cell r="C36">
            <v>1820.2</v>
          </cell>
        </row>
        <row r="37">
          <cell r="A37">
            <v>426</v>
          </cell>
          <cell r="B37" t="str">
            <v>AREAS OCUP POR HOT, REST, BARE</v>
          </cell>
          <cell r="C37">
            <v>2146.7600000000002</v>
          </cell>
        </row>
        <row r="38">
          <cell r="A38">
            <v>428</v>
          </cell>
          <cell r="B38" t="str">
            <v>COMERCIANTES SEMIFIJOS</v>
          </cell>
          <cell r="C38">
            <v>9700</v>
          </cell>
        </row>
        <row r="39">
          <cell r="A39">
            <v>431</v>
          </cell>
          <cell r="B39" t="str">
            <v>LOCALES MERCADO EMBAJADORAS</v>
          </cell>
          <cell r="C39">
            <v>394</v>
          </cell>
        </row>
        <row r="40">
          <cell r="A40">
            <v>433</v>
          </cell>
          <cell r="B40" t="str">
            <v>SOBRANTES</v>
          </cell>
          <cell r="C40">
            <v>31.45</v>
          </cell>
        </row>
        <row r="41">
          <cell r="A41">
            <v>437</v>
          </cell>
          <cell r="B41" t="str">
            <v>SANITARIOS MDO. EMBAJADORAS</v>
          </cell>
          <cell r="C41">
            <v>1312</v>
          </cell>
        </row>
        <row r="42">
          <cell r="A42">
            <v>438</v>
          </cell>
          <cell r="B42" t="str">
            <v>SANITARIOS MDO. HIDALGO</v>
          </cell>
          <cell r="C42">
            <v>2349</v>
          </cell>
        </row>
        <row r="43">
          <cell r="A43">
            <v>439</v>
          </cell>
          <cell r="B43" t="str">
            <v>SANITARIOS JARDIN REFORMA</v>
          </cell>
          <cell r="C43">
            <v>616</v>
          </cell>
        </row>
        <row r="44">
          <cell r="A44">
            <v>443</v>
          </cell>
          <cell r="B44" t="str">
            <v>SANITARIOS FERROCARRIL</v>
          </cell>
          <cell r="C44">
            <v>1192</v>
          </cell>
        </row>
        <row r="45">
          <cell r="A45">
            <v>445</v>
          </cell>
          <cell r="B45" t="str">
            <v>SANITARIOS MUSEO MOMIAS</v>
          </cell>
          <cell r="C45">
            <v>1096</v>
          </cell>
        </row>
        <row r="46">
          <cell r="A46">
            <v>447</v>
          </cell>
          <cell r="B46" t="str">
            <v>LAS CALAS</v>
          </cell>
          <cell r="C46">
            <v>368</v>
          </cell>
        </row>
        <row r="47">
          <cell r="A47">
            <v>479</v>
          </cell>
          <cell r="B47" t="str">
            <v>COMERCIANTES AMBULANTES</v>
          </cell>
          <cell r="C47">
            <v>532</v>
          </cell>
        </row>
        <row r="48">
          <cell r="A48">
            <v>480</v>
          </cell>
          <cell r="B48" t="str">
            <v>PERIFONEO</v>
          </cell>
          <cell r="C48">
            <v>483</v>
          </cell>
        </row>
        <row r="49">
          <cell r="A49">
            <v>482</v>
          </cell>
          <cell r="B49" t="str">
            <v>CALLEJONEADAS</v>
          </cell>
          <cell r="C49">
            <v>900</v>
          </cell>
        </row>
        <row r="50">
          <cell r="A50">
            <v>484</v>
          </cell>
          <cell r="B50" t="str">
            <v>PERMISO PARA ESPECTÁCULOS O CE</v>
          </cell>
          <cell r="C50">
            <v>406</v>
          </cell>
        </row>
        <row r="51">
          <cell r="A51">
            <v>485</v>
          </cell>
          <cell r="B51" t="str">
            <v>SELLADO DE BOLETOS</v>
          </cell>
          <cell r="C51">
            <v>400</v>
          </cell>
        </row>
        <row r="52">
          <cell r="A52">
            <v>494</v>
          </cell>
          <cell r="B52" t="str">
            <v>REPOSICION DE CREDENCIAL</v>
          </cell>
          <cell r="C52">
            <v>60</v>
          </cell>
        </row>
        <row r="53">
          <cell r="A53">
            <v>502</v>
          </cell>
          <cell r="B53" t="str">
            <v>RECARGOS OTROS IMPTOS Y DERECH</v>
          </cell>
          <cell r="C53">
            <v>1003.07</v>
          </cell>
        </row>
        <row r="54">
          <cell r="A54">
            <v>504</v>
          </cell>
          <cell r="B54" t="str">
            <v>AVISO EXTEMP TERM DE OBRA</v>
          </cell>
          <cell r="C54">
            <v>2270</v>
          </cell>
        </row>
        <row r="55">
          <cell r="A55">
            <v>506</v>
          </cell>
          <cell r="B55" t="str">
            <v>INFRACCIONES DIRECCION DE FISC</v>
          </cell>
          <cell r="C55">
            <v>567</v>
          </cell>
        </row>
        <row r="56">
          <cell r="A56">
            <v>507</v>
          </cell>
          <cell r="B56" t="str">
            <v>INF AL BANDO POLICIA Y BUEN GO</v>
          </cell>
          <cell r="C56">
            <v>700</v>
          </cell>
        </row>
        <row r="57">
          <cell r="A57">
            <v>508</v>
          </cell>
          <cell r="B57" t="str">
            <v>INF LEY DE TRANSITO Y SU REGLA</v>
          </cell>
          <cell r="C57">
            <v>18170</v>
          </cell>
        </row>
        <row r="58">
          <cell r="A58">
            <v>509</v>
          </cell>
          <cell r="B58" t="str">
            <v>EXTEMP VERIFICACION AMB VEHICU</v>
          </cell>
          <cell r="C58">
            <v>1983</v>
          </cell>
        </row>
        <row r="59">
          <cell r="A59">
            <v>526</v>
          </cell>
          <cell r="B59" t="str">
            <v>RESPUESTA DE AYUNTAMIENTO</v>
          </cell>
          <cell r="C59">
            <v>3576</v>
          </cell>
        </row>
        <row r="60">
          <cell r="A60">
            <v>805</v>
          </cell>
          <cell r="B60" t="str">
            <v>CENTRO DE APRENDIZAJE DIGITAL</v>
          </cell>
          <cell r="C60">
            <v>470</v>
          </cell>
        </row>
        <row r="61">
          <cell r="A61">
            <v>888</v>
          </cell>
          <cell r="B61" t="str">
            <v>COBROS SIMAPAG</v>
          </cell>
          <cell r="C61">
            <v>759</v>
          </cell>
        </row>
      </sheetData>
      <sheetData sheetId="15">
        <row r="1">
          <cell r="A1">
            <v>1</v>
          </cell>
          <cell r="B1" t="str">
            <v>IMPTO. PREDIAL URBANO CORRIENT</v>
          </cell>
          <cell r="C1">
            <v>20676.54</v>
          </cell>
        </row>
        <row r="2">
          <cell r="A2">
            <v>2</v>
          </cell>
          <cell r="B2" t="str">
            <v>IMPTO. PREDIAL RUSTICO CORRIEN</v>
          </cell>
          <cell r="C2">
            <v>1345.16</v>
          </cell>
        </row>
        <row r="3">
          <cell r="A3">
            <v>4</v>
          </cell>
          <cell r="B3" t="str">
            <v>RECARGOS *3%*</v>
          </cell>
          <cell r="C3">
            <v>11451.21</v>
          </cell>
        </row>
        <row r="4">
          <cell r="A4">
            <v>7</v>
          </cell>
          <cell r="B4" t="str">
            <v>IMPTO. PREDIAL URBANO REZAGO</v>
          </cell>
          <cell r="C4">
            <v>14352.91</v>
          </cell>
        </row>
        <row r="5">
          <cell r="A5">
            <v>13</v>
          </cell>
          <cell r="B5" t="str">
            <v>HONORARIOS DE COBRANZA</v>
          </cell>
          <cell r="C5">
            <v>4984.4799999999996</v>
          </cell>
        </row>
        <row r="6">
          <cell r="A6">
            <v>14</v>
          </cell>
          <cell r="B6" t="str">
            <v>C.O.A.*20%*</v>
          </cell>
          <cell r="C6">
            <v>60</v>
          </cell>
        </row>
        <row r="7">
          <cell r="A7">
            <v>103</v>
          </cell>
          <cell r="B7" t="str">
            <v>TRASLACION DE DOMINIO</v>
          </cell>
          <cell r="C7">
            <v>10363.129999999999</v>
          </cell>
        </row>
        <row r="8">
          <cell r="A8">
            <v>104</v>
          </cell>
          <cell r="B8" t="str">
            <v>SOBRE DIVISION Y LOTIFICACION</v>
          </cell>
          <cell r="C8">
            <v>12451.41</v>
          </cell>
        </row>
        <row r="9">
          <cell r="A9">
            <v>110</v>
          </cell>
          <cell r="B9" t="str">
            <v>ESPECTACULOS PUBLICOS ESPORADI</v>
          </cell>
          <cell r="C9">
            <v>2651</v>
          </cell>
        </row>
        <row r="10">
          <cell r="A10">
            <v>202</v>
          </cell>
          <cell r="B10" t="str">
            <v>SEGURIDAD PUBLICA PERIODO MENS</v>
          </cell>
          <cell r="C10">
            <v>85722.8</v>
          </cell>
        </row>
        <row r="11">
          <cell r="A11">
            <v>203</v>
          </cell>
          <cell r="B11" t="str">
            <v>PANTEONES CIUDAD</v>
          </cell>
          <cell r="C11">
            <v>2520.52</v>
          </cell>
        </row>
        <row r="12">
          <cell r="A12">
            <v>205</v>
          </cell>
          <cell r="B12" t="str">
            <v>ESTACIONAMIENTO MUSEO MOMIAS</v>
          </cell>
          <cell r="C12">
            <v>264</v>
          </cell>
        </row>
        <row r="13">
          <cell r="A13">
            <v>206</v>
          </cell>
          <cell r="B13" t="str">
            <v>ESTACIONAMIENTO MERCADO HIDALG</v>
          </cell>
          <cell r="C13">
            <v>1048</v>
          </cell>
        </row>
        <row r="14">
          <cell r="A14">
            <v>210</v>
          </cell>
          <cell r="B14" t="str">
            <v>POR LIC. DE CONST. Y AMPLIACIO</v>
          </cell>
          <cell r="C14">
            <v>1981.05</v>
          </cell>
        </row>
        <row r="15">
          <cell r="A15">
            <v>217</v>
          </cell>
          <cell r="B15" t="str">
            <v>ANALISIS DE FAC PARA DIV LOT O</v>
          </cell>
          <cell r="C15">
            <v>461.18</v>
          </cell>
        </row>
        <row r="16">
          <cell r="A16">
            <v>221</v>
          </cell>
          <cell r="B16" t="str">
            <v>LIC USO SUELO ALIN N. OFIC COM</v>
          </cell>
          <cell r="C16">
            <v>6677.34</v>
          </cell>
        </row>
        <row r="17">
          <cell r="A17">
            <v>227</v>
          </cell>
          <cell r="B17" t="str">
            <v>AVALUOS PRACT POR TESORERIA</v>
          </cell>
          <cell r="C17">
            <v>258</v>
          </cell>
        </row>
        <row r="18">
          <cell r="A18">
            <v>229</v>
          </cell>
          <cell r="B18" t="str">
            <v>CONSTANCIAS DE VALOR FISCAL</v>
          </cell>
          <cell r="C18">
            <v>1624</v>
          </cell>
        </row>
        <row r="19">
          <cell r="A19">
            <v>248</v>
          </cell>
          <cell r="B19" t="str">
            <v>ESTACIONAMIENTO EX. EST. FERRO</v>
          </cell>
          <cell r="C19">
            <v>1105</v>
          </cell>
        </row>
        <row r="20">
          <cell r="A20">
            <v>253</v>
          </cell>
          <cell r="B20" t="str">
            <v>ESTACIONAMIENTO EMBAJADORAS  (</v>
          </cell>
          <cell r="C20">
            <v>1542</v>
          </cell>
        </row>
        <row r="21">
          <cell r="A21">
            <v>254</v>
          </cell>
          <cell r="B21" t="str">
            <v>POR CERTIF.TERMINO DE OBRA</v>
          </cell>
          <cell r="C21">
            <v>2009.08</v>
          </cell>
        </row>
        <row r="22">
          <cell r="A22">
            <v>256</v>
          </cell>
          <cell r="B22" t="str">
            <v>POR ALINEAM. N° USO HABIT</v>
          </cell>
          <cell r="C22">
            <v>1423.87</v>
          </cell>
        </row>
        <row r="23">
          <cell r="A23">
            <v>266</v>
          </cell>
          <cell r="B23" t="str">
            <v>DICTAMEN DE FACTIBILIDAD PROTE</v>
          </cell>
          <cell r="C23">
            <v>391.93</v>
          </cell>
        </row>
        <row r="24">
          <cell r="A24">
            <v>267</v>
          </cell>
          <cell r="B24" t="str">
            <v>CONSTANCIA  DE VERIFICACION PR</v>
          </cell>
          <cell r="C24">
            <v>130.63999999999999</v>
          </cell>
        </row>
        <row r="25">
          <cell r="A25">
            <v>272</v>
          </cell>
          <cell r="B25" t="str">
            <v>PENSION EST. EX ESTACION DEL F</v>
          </cell>
          <cell r="C25">
            <v>682.5</v>
          </cell>
        </row>
        <row r="26">
          <cell r="A26">
            <v>273</v>
          </cell>
          <cell r="B26" t="str">
            <v>PENSION EST. JARDIN EMBAJADORA</v>
          </cell>
          <cell r="C26">
            <v>682.5</v>
          </cell>
        </row>
        <row r="27">
          <cell r="A27">
            <v>274</v>
          </cell>
          <cell r="B27" t="str">
            <v>EXTENSION DE HORARIO</v>
          </cell>
          <cell r="C27">
            <v>654.42999999999995</v>
          </cell>
        </row>
        <row r="28">
          <cell r="A28">
            <v>276</v>
          </cell>
          <cell r="B28" t="str">
            <v>CONSTANCIAS DIRECCION DE TRANS</v>
          </cell>
          <cell r="C28">
            <v>811.69</v>
          </cell>
        </row>
        <row r="29">
          <cell r="A29">
            <v>278</v>
          </cell>
          <cell r="B29" t="str">
            <v>CONSTANCIAS QUE EXPIDAN LAS DE</v>
          </cell>
          <cell r="C29">
            <v>295.16000000000003</v>
          </cell>
        </row>
        <row r="30">
          <cell r="A30">
            <v>286</v>
          </cell>
          <cell r="B30" t="str">
            <v>PERMISO SUPLETORIO DE TRANSPOR</v>
          </cell>
          <cell r="C30">
            <v>304.77999999999997</v>
          </cell>
        </row>
        <row r="31">
          <cell r="A31">
            <v>289</v>
          </cell>
          <cell r="B31" t="str">
            <v>CONFORMIDAD PARA QUEMA DE FUEG</v>
          </cell>
          <cell r="C31">
            <v>222.58</v>
          </cell>
        </row>
        <row r="32">
          <cell r="A32">
            <v>290</v>
          </cell>
          <cell r="B32" t="str">
            <v>DICTAMEN DE SEGURIDAD P SEDENA</v>
          </cell>
          <cell r="C32">
            <v>146.37</v>
          </cell>
        </row>
        <row r="33">
          <cell r="A33">
            <v>291</v>
          </cell>
          <cell r="B33" t="str">
            <v>DICTAMEN DE FACTIBILIDAD PARA</v>
          </cell>
          <cell r="C33">
            <v>261.27999999999997</v>
          </cell>
        </row>
        <row r="34">
          <cell r="A34">
            <v>292</v>
          </cell>
          <cell r="B34" t="str">
            <v>DICTAMEN DE SEGURIDAD PROGRAMA</v>
          </cell>
          <cell r="C34">
            <v>457.86</v>
          </cell>
        </row>
        <row r="35">
          <cell r="A35">
            <v>293</v>
          </cell>
          <cell r="B35" t="str">
            <v>SERVICIOS EXTRAORDINARIOS</v>
          </cell>
          <cell r="C35">
            <v>570.96</v>
          </cell>
        </row>
        <row r="36">
          <cell r="A36">
            <v>295</v>
          </cell>
          <cell r="B36" t="str">
            <v>CONSTANCIA DE UBICACION DE PRE</v>
          </cell>
          <cell r="C36">
            <v>148.44</v>
          </cell>
        </row>
        <row r="37">
          <cell r="A37">
            <v>405</v>
          </cell>
          <cell r="B37" t="str">
            <v>CENTRO DE CONVIVENCIA EL ENCIN</v>
          </cell>
          <cell r="C37">
            <v>964</v>
          </cell>
        </row>
        <row r="38">
          <cell r="A38">
            <v>407</v>
          </cell>
          <cell r="B38" t="str">
            <v>MUSEO MOMIAS</v>
          </cell>
          <cell r="C38">
            <v>9531</v>
          </cell>
        </row>
        <row r="39">
          <cell r="A39">
            <v>408</v>
          </cell>
          <cell r="B39" t="str">
            <v>SALON CULTO A LA MUERTE</v>
          </cell>
          <cell r="C39">
            <v>210</v>
          </cell>
        </row>
        <row r="40">
          <cell r="A40">
            <v>410</v>
          </cell>
          <cell r="B40" t="str">
            <v>MONUMENTO AL PIPILA</v>
          </cell>
          <cell r="C40">
            <v>180</v>
          </cell>
        </row>
        <row r="41">
          <cell r="A41">
            <v>411</v>
          </cell>
          <cell r="B41" t="str">
            <v>MERCADO HIDALGO</v>
          </cell>
          <cell r="C41">
            <v>817.76</v>
          </cell>
        </row>
        <row r="42">
          <cell r="A42">
            <v>412</v>
          </cell>
          <cell r="B42" t="str">
            <v>MERCADO EMBAJADORAS</v>
          </cell>
          <cell r="C42">
            <v>3002.11</v>
          </cell>
        </row>
        <row r="43">
          <cell r="A43">
            <v>418</v>
          </cell>
          <cell r="B43" t="str">
            <v>RENDIMIENTOS E INVERSIONES</v>
          </cell>
          <cell r="C43">
            <v>167270.32</v>
          </cell>
        </row>
        <row r="44">
          <cell r="A44">
            <v>419</v>
          </cell>
          <cell r="B44" t="str">
            <v>REND E INVERSIONES RAMO 33</v>
          </cell>
          <cell r="C44">
            <v>110859.51</v>
          </cell>
        </row>
        <row r="45">
          <cell r="A45">
            <v>420</v>
          </cell>
          <cell r="B45" t="str">
            <v>REND E INVER RAMO 33 PROG COMP</v>
          </cell>
          <cell r="C45">
            <v>35423.61</v>
          </cell>
        </row>
        <row r="46">
          <cell r="A46">
            <v>426</v>
          </cell>
          <cell r="B46" t="str">
            <v>AREAS OCUP POR HOT, REST, BARE</v>
          </cell>
          <cell r="C46">
            <v>1430.66</v>
          </cell>
        </row>
        <row r="47">
          <cell r="A47">
            <v>428</v>
          </cell>
          <cell r="B47" t="str">
            <v>COMERCIANTES SEMIFIJOS</v>
          </cell>
          <cell r="C47">
            <v>2450</v>
          </cell>
        </row>
        <row r="48">
          <cell r="A48">
            <v>433</v>
          </cell>
          <cell r="B48" t="str">
            <v>SOBRANTES</v>
          </cell>
          <cell r="C48">
            <v>1.86</v>
          </cell>
        </row>
        <row r="49">
          <cell r="A49">
            <v>437</v>
          </cell>
          <cell r="B49" t="str">
            <v>SANITARIOS MDO. EMBAJADORAS</v>
          </cell>
          <cell r="C49">
            <v>954</v>
          </cell>
        </row>
        <row r="50">
          <cell r="A50">
            <v>438</v>
          </cell>
          <cell r="B50" t="str">
            <v>SANITARIOS MDO. HIDALGO</v>
          </cell>
          <cell r="C50">
            <v>1432</v>
          </cell>
        </row>
        <row r="51">
          <cell r="A51">
            <v>439</v>
          </cell>
          <cell r="B51" t="str">
            <v>SANITARIOS JARDIN REFORMA</v>
          </cell>
          <cell r="C51">
            <v>752</v>
          </cell>
        </row>
        <row r="52">
          <cell r="A52">
            <v>443</v>
          </cell>
          <cell r="B52" t="str">
            <v>SANITARIOS FERROCARRIL</v>
          </cell>
          <cell r="C52">
            <v>1012</v>
          </cell>
        </row>
        <row r="53">
          <cell r="A53">
            <v>445</v>
          </cell>
          <cell r="B53" t="str">
            <v>SANITARIOS MUSEO MOMIAS</v>
          </cell>
          <cell r="C53">
            <v>160</v>
          </cell>
        </row>
        <row r="54">
          <cell r="A54">
            <v>447</v>
          </cell>
          <cell r="B54" t="str">
            <v>LAS CALAS</v>
          </cell>
          <cell r="C54">
            <v>72</v>
          </cell>
        </row>
        <row r="55">
          <cell r="A55">
            <v>454</v>
          </cell>
          <cell r="B55" t="str">
            <v>FIESTAS TRADICIONALES</v>
          </cell>
          <cell r="C55">
            <v>1278</v>
          </cell>
        </row>
        <row r="56">
          <cell r="A56">
            <v>462</v>
          </cell>
          <cell r="B56" t="str">
            <v>INTERESES REMANENTES  POR OBRA</v>
          </cell>
          <cell r="C56">
            <v>2475.44</v>
          </cell>
        </row>
        <row r="57">
          <cell r="A57">
            <v>467</v>
          </cell>
          <cell r="B57" t="str">
            <v>PRESTADORES DE SERVICIO</v>
          </cell>
          <cell r="C57">
            <v>2922.56</v>
          </cell>
        </row>
        <row r="58">
          <cell r="A58">
            <v>472</v>
          </cell>
          <cell r="B58" t="str">
            <v>MERCADO GAVIRA</v>
          </cell>
          <cell r="C58">
            <v>720</v>
          </cell>
        </row>
        <row r="59">
          <cell r="A59">
            <v>484</v>
          </cell>
          <cell r="B59" t="str">
            <v>PERMISO PARA ESPECTÁCULOS O CE</v>
          </cell>
          <cell r="C59">
            <v>1421</v>
          </cell>
        </row>
        <row r="60">
          <cell r="A60">
            <v>485</v>
          </cell>
          <cell r="B60" t="str">
            <v>SELLADO DE BOLETOS</v>
          </cell>
          <cell r="C60">
            <v>436</v>
          </cell>
        </row>
        <row r="61">
          <cell r="A61">
            <v>502</v>
          </cell>
          <cell r="B61" t="str">
            <v>RECARGOS OTROS IMPTOS Y DERECH</v>
          </cell>
          <cell r="C61">
            <v>959.09</v>
          </cell>
        </row>
        <row r="62">
          <cell r="A62">
            <v>503</v>
          </cell>
          <cell r="B62" t="str">
            <v>AVISO EXTEMP TRASLACION DE DOM</v>
          </cell>
          <cell r="C62">
            <v>340.5</v>
          </cell>
        </row>
        <row r="63">
          <cell r="A63">
            <v>504</v>
          </cell>
          <cell r="B63" t="str">
            <v>AVISO EXTEMP TERM DE OBRA</v>
          </cell>
          <cell r="C63">
            <v>851</v>
          </cell>
        </row>
        <row r="64">
          <cell r="A64">
            <v>505</v>
          </cell>
          <cell r="B64" t="str">
            <v>INF AL REG. DE CONST Y CONSER</v>
          </cell>
          <cell r="C64">
            <v>2873</v>
          </cell>
        </row>
        <row r="65">
          <cell r="A65">
            <v>506</v>
          </cell>
          <cell r="B65" t="str">
            <v>INFRACCIONES DIRECCION DE FISC</v>
          </cell>
          <cell r="C65">
            <v>1134</v>
          </cell>
        </row>
        <row r="66">
          <cell r="A66">
            <v>507</v>
          </cell>
          <cell r="B66" t="str">
            <v>INF AL BANDO POLICIA Y BUEN GO</v>
          </cell>
          <cell r="C66">
            <v>1700</v>
          </cell>
        </row>
        <row r="67">
          <cell r="A67">
            <v>508</v>
          </cell>
          <cell r="B67" t="str">
            <v>INF LEY DE TRANSITO Y SU REGLA</v>
          </cell>
          <cell r="C67">
            <v>8488.5</v>
          </cell>
        </row>
        <row r="68">
          <cell r="A68">
            <v>509</v>
          </cell>
          <cell r="B68" t="str">
            <v>EXTEMP VERIFICACION AMB VEHICU</v>
          </cell>
          <cell r="C68">
            <v>1503</v>
          </cell>
        </row>
        <row r="69">
          <cell r="A69">
            <v>510</v>
          </cell>
          <cell r="B69" t="str">
            <v>ADMTVAS NO FISCALES *FEDERALES</v>
          </cell>
          <cell r="C69">
            <v>2553.67</v>
          </cell>
        </row>
        <row r="70">
          <cell r="A70">
            <v>802</v>
          </cell>
          <cell r="B70" t="str">
            <v>PROGRAMA DE ORDENAMIENTO TERRI</v>
          </cell>
          <cell r="C70">
            <v>12500</v>
          </cell>
        </row>
        <row r="71">
          <cell r="A71">
            <v>888</v>
          </cell>
          <cell r="B71" t="str">
            <v>COBROS SIMAPAG</v>
          </cell>
          <cell r="C71">
            <v>3599</v>
          </cell>
        </row>
        <row r="72">
          <cell r="A72">
            <v>892</v>
          </cell>
          <cell r="B72" t="str">
            <v>REPARACION DE DAÑOS</v>
          </cell>
          <cell r="C72">
            <v>9164</v>
          </cell>
        </row>
      </sheetData>
      <sheetData sheetId="16">
        <row r="1">
          <cell r="A1">
            <v>1</v>
          </cell>
          <cell r="B1" t="str">
            <v>IMPTO. PREDIAL URBANO CORRIENT</v>
          </cell>
          <cell r="C1">
            <v>23625.95</v>
          </cell>
        </row>
        <row r="2">
          <cell r="A2">
            <v>2</v>
          </cell>
          <cell r="B2" t="str">
            <v>IMPTO. PREDIAL RUSTICO CORRIEN</v>
          </cell>
          <cell r="C2">
            <v>3012.58</v>
          </cell>
        </row>
        <row r="3">
          <cell r="A3">
            <v>4</v>
          </cell>
          <cell r="B3" t="str">
            <v>RECARGOS *3%*</v>
          </cell>
          <cell r="C3">
            <v>8114.51</v>
          </cell>
        </row>
        <row r="4">
          <cell r="A4">
            <v>7</v>
          </cell>
          <cell r="B4" t="str">
            <v>IMPTO. PREDIAL URBANO REZAGO</v>
          </cell>
          <cell r="C4">
            <v>9189.7000000000007</v>
          </cell>
        </row>
        <row r="5">
          <cell r="A5">
            <v>8</v>
          </cell>
          <cell r="B5" t="str">
            <v>IMPTO. PREDIAL RUSTICO REZAGO</v>
          </cell>
          <cell r="C5">
            <v>1449</v>
          </cell>
        </row>
        <row r="6">
          <cell r="A6">
            <v>13</v>
          </cell>
          <cell r="B6" t="str">
            <v>HONORARIOS DE COBRANZA</v>
          </cell>
          <cell r="C6">
            <v>4595.46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29306.11</v>
          </cell>
        </row>
        <row r="9">
          <cell r="A9">
            <v>104</v>
          </cell>
          <cell r="B9" t="str">
            <v>SOBRE DIVISION Y LOTIFICACION</v>
          </cell>
          <cell r="C9">
            <v>12898.01</v>
          </cell>
        </row>
        <row r="10">
          <cell r="A10">
            <v>200</v>
          </cell>
          <cell r="B10" t="str">
            <v>RASTRO</v>
          </cell>
          <cell r="C10">
            <v>3443.56</v>
          </cell>
        </row>
        <row r="11">
          <cell r="A11">
            <v>203</v>
          </cell>
          <cell r="B11" t="str">
            <v>PANTEONES CIUDAD</v>
          </cell>
          <cell r="C11">
            <v>1817.26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1449</v>
          </cell>
        </row>
        <row r="14">
          <cell r="A14">
            <v>206</v>
          </cell>
          <cell r="B14" t="str">
            <v>ESTACIONAMIENTO MERCADO HIDALG</v>
          </cell>
          <cell r="C14">
            <v>954</v>
          </cell>
        </row>
        <row r="15">
          <cell r="A15">
            <v>210</v>
          </cell>
          <cell r="B15" t="str">
            <v>POR LIC. DE CONST. Y AMPLIACIO</v>
          </cell>
          <cell r="C15">
            <v>1728.9</v>
          </cell>
        </row>
        <row r="16">
          <cell r="A16">
            <v>211</v>
          </cell>
          <cell r="B16" t="str">
            <v>POR LIC DE REGULARIZACION DE C</v>
          </cell>
          <cell r="C16">
            <v>401.2</v>
          </cell>
        </row>
        <row r="17">
          <cell r="A17">
            <v>217</v>
          </cell>
          <cell r="B17" t="str">
            <v>ANALISIS DE FAC PARA DIV LOT O</v>
          </cell>
          <cell r="C17">
            <v>461.18</v>
          </cell>
        </row>
        <row r="18">
          <cell r="A18">
            <v>221</v>
          </cell>
          <cell r="B18" t="str">
            <v>LIC USO SUELO ALIN N. OFIC COM</v>
          </cell>
          <cell r="C18">
            <v>967.74</v>
          </cell>
        </row>
        <row r="19">
          <cell r="A19">
            <v>227</v>
          </cell>
          <cell r="B19" t="str">
            <v>AVALUOS PRACT POR TESORERIA</v>
          </cell>
          <cell r="C19">
            <v>672</v>
          </cell>
        </row>
        <row r="20">
          <cell r="A20">
            <v>229</v>
          </cell>
          <cell r="B20" t="str">
            <v>CONSTANCIAS DE VALOR FISCAL</v>
          </cell>
          <cell r="C20">
            <v>1044.26</v>
          </cell>
        </row>
        <row r="21">
          <cell r="A21">
            <v>244</v>
          </cell>
          <cell r="B21" t="str">
            <v>EXP DE LIC O PERM P/ ESTAB DE</v>
          </cell>
          <cell r="C21">
            <v>18210.05</v>
          </cell>
        </row>
        <row r="22">
          <cell r="A22">
            <v>248</v>
          </cell>
          <cell r="B22" t="str">
            <v>ESTACIONAMIENTO EX. EST. FERRO</v>
          </cell>
          <cell r="C22">
            <v>1456</v>
          </cell>
        </row>
        <row r="23">
          <cell r="A23">
            <v>253</v>
          </cell>
          <cell r="B23" t="str">
            <v>ESTACIONAMIENTO EMBAJADORAS  (</v>
          </cell>
          <cell r="C23">
            <v>2174</v>
          </cell>
        </row>
        <row r="24">
          <cell r="A24">
            <v>256</v>
          </cell>
          <cell r="B24" t="str">
            <v>POR ALINEAM. N° USO HABIT</v>
          </cell>
          <cell r="C24">
            <v>2751.57</v>
          </cell>
        </row>
        <row r="25">
          <cell r="A25">
            <v>267</v>
          </cell>
          <cell r="B25" t="str">
            <v>CONSTANCIA  DE VERIFICACION PR</v>
          </cell>
          <cell r="C25">
            <v>130.63999999999999</v>
          </cell>
        </row>
        <row r="26">
          <cell r="A26">
            <v>271</v>
          </cell>
          <cell r="B26" t="str">
            <v>PENSION EST. MUSEO DE MOMIAS</v>
          </cell>
          <cell r="C26">
            <v>1837.5</v>
          </cell>
        </row>
        <row r="27">
          <cell r="A27">
            <v>273</v>
          </cell>
          <cell r="B27" t="str">
            <v>PENSION EST. JARDIN EMBAJADORA</v>
          </cell>
          <cell r="C27">
            <v>1365</v>
          </cell>
        </row>
        <row r="28">
          <cell r="A28">
            <v>274</v>
          </cell>
          <cell r="B28" t="str">
            <v>EXTENSION DE HORARIO</v>
          </cell>
          <cell r="C28">
            <v>1963.29</v>
          </cell>
        </row>
        <row r="29">
          <cell r="A29">
            <v>276</v>
          </cell>
          <cell r="B29" t="str">
            <v>CONSTANCIAS DIRECCION DE TRANS</v>
          </cell>
          <cell r="C29">
            <v>664.11</v>
          </cell>
        </row>
        <row r="30">
          <cell r="A30">
            <v>278</v>
          </cell>
          <cell r="B30" t="str">
            <v>CONSTANCIAS QUE EXPIDAN LAS DE</v>
          </cell>
          <cell r="C30">
            <v>959.27</v>
          </cell>
        </row>
        <row r="31">
          <cell r="A31">
            <v>288</v>
          </cell>
          <cell r="B31" t="str">
            <v>ANALISIS DE RIESGOS</v>
          </cell>
          <cell r="C31">
            <v>915.72</v>
          </cell>
        </row>
        <row r="32">
          <cell r="A32">
            <v>295</v>
          </cell>
          <cell r="B32" t="str">
            <v>CONSTANCIA DE UBICACION DE PRE</v>
          </cell>
          <cell r="C32">
            <v>148.44</v>
          </cell>
        </row>
        <row r="33">
          <cell r="A33">
            <v>400</v>
          </cell>
          <cell r="B33" t="str">
            <v>LOCALES PRESA DE LA OLLA</v>
          </cell>
          <cell r="C33">
            <v>1192</v>
          </cell>
        </row>
        <row r="34">
          <cell r="A34">
            <v>403</v>
          </cell>
          <cell r="B34" t="str">
            <v>UNIDAD DEPORTIVA TORRES LANDA</v>
          </cell>
          <cell r="C34">
            <v>87</v>
          </cell>
        </row>
        <row r="35">
          <cell r="A35">
            <v>405</v>
          </cell>
          <cell r="B35" t="str">
            <v>CENTRO DE CONVIVENCIA EL ENCIN</v>
          </cell>
          <cell r="C35">
            <v>341</v>
          </cell>
        </row>
        <row r="36">
          <cell r="A36">
            <v>407</v>
          </cell>
          <cell r="B36" t="str">
            <v>MUSEO MOMIAS</v>
          </cell>
          <cell r="C36">
            <v>82216</v>
          </cell>
        </row>
        <row r="37">
          <cell r="A37">
            <v>408</v>
          </cell>
          <cell r="B37" t="str">
            <v>SALON CULTO A LA MUERTE</v>
          </cell>
          <cell r="C37">
            <v>1500</v>
          </cell>
        </row>
        <row r="38">
          <cell r="A38">
            <v>410</v>
          </cell>
          <cell r="B38" t="str">
            <v>MONUMENTO AL PIPILA</v>
          </cell>
          <cell r="C38">
            <v>1632</v>
          </cell>
        </row>
        <row r="39">
          <cell r="A39">
            <v>411</v>
          </cell>
          <cell r="B39" t="str">
            <v>MERCADO HIDALGO</v>
          </cell>
          <cell r="C39">
            <v>5700.8</v>
          </cell>
        </row>
        <row r="40">
          <cell r="A40">
            <v>412</v>
          </cell>
          <cell r="B40" t="str">
            <v>MERCADO EMBAJADORAS</v>
          </cell>
          <cell r="C40">
            <v>939</v>
          </cell>
        </row>
        <row r="41">
          <cell r="A41">
            <v>414</v>
          </cell>
          <cell r="B41" t="str">
            <v>OTROS PRODUCTOS</v>
          </cell>
          <cell r="C41">
            <v>34.799999999999997</v>
          </cell>
        </row>
        <row r="42">
          <cell r="A42">
            <v>421</v>
          </cell>
          <cell r="B42" t="str">
            <v>DECLARACIONES, FORMATOS Y AVIS</v>
          </cell>
          <cell r="C42">
            <v>8</v>
          </cell>
        </row>
        <row r="43">
          <cell r="A43">
            <v>426</v>
          </cell>
          <cell r="B43" t="str">
            <v>AREAS OCUP POR HOT, REST, BARE</v>
          </cell>
          <cell r="C43">
            <v>11595.36</v>
          </cell>
        </row>
        <row r="44">
          <cell r="A44">
            <v>428</v>
          </cell>
          <cell r="B44" t="str">
            <v>COMERCIANTES SEMIFIJOS</v>
          </cell>
          <cell r="C44">
            <v>12467.36</v>
          </cell>
        </row>
        <row r="45">
          <cell r="A45">
            <v>433</v>
          </cell>
          <cell r="B45" t="str">
            <v>SOBRANTES</v>
          </cell>
          <cell r="C45">
            <v>9.36</v>
          </cell>
        </row>
        <row r="46">
          <cell r="A46">
            <v>437</v>
          </cell>
          <cell r="B46" t="str">
            <v>SANITARIOS MDO. EMBAJADORAS</v>
          </cell>
          <cell r="C46">
            <v>1683</v>
          </cell>
        </row>
        <row r="47">
          <cell r="A47">
            <v>438</v>
          </cell>
          <cell r="B47" t="str">
            <v>SANITARIOS MDO. HIDALGO</v>
          </cell>
          <cell r="C47">
            <v>2916</v>
          </cell>
        </row>
        <row r="48">
          <cell r="A48">
            <v>439</v>
          </cell>
          <cell r="B48" t="str">
            <v>SANITARIOS JARDIN REFORMA</v>
          </cell>
          <cell r="C48">
            <v>1152</v>
          </cell>
        </row>
        <row r="49">
          <cell r="A49">
            <v>443</v>
          </cell>
          <cell r="B49" t="str">
            <v>SANITARIOS FERROCARRIL</v>
          </cell>
          <cell r="C49">
            <v>1228</v>
          </cell>
        </row>
        <row r="50">
          <cell r="A50">
            <v>444</v>
          </cell>
          <cell r="B50" t="str">
            <v>SANITARIOS JARDIN UNION</v>
          </cell>
          <cell r="C50">
            <v>7245</v>
          </cell>
        </row>
        <row r="51">
          <cell r="A51">
            <v>445</v>
          </cell>
          <cell r="B51" t="str">
            <v>SANITARIOS MUSEO MOMIAS</v>
          </cell>
          <cell r="C51">
            <v>2412</v>
          </cell>
        </row>
        <row r="52">
          <cell r="A52">
            <v>447</v>
          </cell>
          <cell r="B52" t="str">
            <v>LAS CALAS</v>
          </cell>
          <cell r="C52">
            <v>712</v>
          </cell>
        </row>
        <row r="53">
          <cell r="A53">
            <v>454</v>
          </cell>
          <cell r="B53" t="str">
            <v>FIESTAS TRADICIONALES</v>
          </cell>
          <cell r="C53">
            <v>568</v>
          </cell>
        </row>
        <row r="54">
          <cell r="A54">
            <v>457</v>
          </cell>
          <cell r="B54" t="str">
            <v>CASETAS DE  REVISTAS</v>
          </cell>
          <cell r="C54">
            <v>179</v>
          </cell>
        </row>
        <row r="55">
          <cell r="A55">
            <v>470</v>
          </cell>
          <cell r="B55" t="str">
            <v>LOCALES ESTACION</v>
          </cell>
          <cell r="C55">
            <v>567</v>
          </cell>
        </row>
        <row r="56">
          <cell r="A56">
            <v>471</v>
          </cell>
          <cell r="B56" t="str">
            <v>SANITARIOS PARDO</v>
          </cell>
          <cell r="C56">
            <v>1380</v>
          </cell>
        </row>
        <row r="57">
          <cell r="A57">
            <v>472</v>
          </cell>
          <cell r="B57" t="str">
            <v>MERCADO GAVIRA</v>
          </cell>
          <cell r="C57">
            <v>720</v>
          </cell>
        </row>
        <row r="58">
          <cell r="A58">
            <v>479</v>
          </cell>
          <cell r="B58" t="str">
            <v>COMERCIANTES AMBULANTES</v>
          </cell>
          <cell r="C58">
            <v>902.73</v>
          </cell>
        </row>
        <row r="59">
          <cell r="A59">
            <v>482</v>
          </cell>
          <cell r="B59" t="str">
            <v>CALLEJONEADAS</v>
          </cell>
          <cell r="C59">
            <v>5400</v>
          </cell>
        </row>
        <row r="60">
          <cell r="A60">
            <v>484</v>
          </cell>
          <cell r="B60" t="str">
            <v>PERMISO PARA ESPECTÁCULOS O CE</v>
          </cell>
          <cell r="C60">
            <v>203</v>
          </cell>
        </row>
        <row r="61">
          <cell r="A61">
            <v>485</v>
          </cell>
          <cell r="B61" t="str">
            <v>SELLADO DE BOLETOS</v>
          </cell>
          <cell r="C61">
            <v>400</v>
          </cell>
        </row>
        <row r="62">
          <cell r="A62">
            <v>487</v>
          </cell>
          <cell r="B62" t="str">
            <v>COLOCACION DE LUMINARIA O LAMP</v>
          </cell>
          <cell r="C62">
            <v>1853</v>
          </cell>
        </row>
        <row r="63">
          <cell r="A63">
            <v>488</v>
          </cell>
          <cell r="B63" t="str">
            <v>COLOCACION DE POSTERIA DE CONC</v>
          </cell>
          <cell r="C63">
            <v>455</v>
          </cell>
        </row>
        <row r="64">
          <cell r="A64">
            <v>493</v>
          </cell>
          <cell r="B64" t="str">
            <v>RENOVACION PERMISO P/ USO VIA</v>
          </cell>
          <cell r="C64">
            <v>234</v>
          </cell>
        </row>
        <row r="65">
          <cell r="A65">
            <v>502</v>
          </cell>
          <cell r="B65" t="str">
            <v>RECARGOS OTROS IMPTOS Y DERECH</v>
          </cell>
          <cell r="C65">
            <v>10759.99</v>
          </cell>
        </row>
        <row r="66">
          <cell r="A66">
            <v>503</v>
          </cell>
          <cell r="B66" t="str">
            <v>AVISO EXTEMP TRASLACION DE DOM</v>
          </cell>
          <cell r="C66">
            <v>851.25</v>
          </cell>
        </row>
        <row r="67">
          <cell r="A67">
            <v>504</v>
          </cell>
          <cell r="B67" t="str">
            <v>AVISO EXTEMP TERM DE OBRA</v>
          </cell>
          <cell r="C67">
            <v>567</v>
          </cell>
        </row>
        <row r="68">
          <cell r="A68">
            <v>507</v>
          </cell>
          <cell r="B68" t="str">
            <v>INF AL BANDO POLICIA Y BUEN GO</v>
          </cell>
          <cell r="C68">
            <v>150</v>
          </cell>
        </row>
        <row r="69">
          <cell r="A69">
            <v>508</v>
          </cell>
          <cell r="B69" t="str">
            <v>INF LEY DE TRANSITO Y SU REGLA</v>
          </cell>
          <cell r="C69">
            <v>14409</v>
          </cell>
        </row>
        <row r="70">
          <cell r="A70">
            <v>509</v>
          </cell>
          <cell r="B70" t="str">
            <v>EXTEMP VERIFICACION AMB VEHICU</v>
          </cell>
          <cell r="C70">
            <v>1437</v>
          </cell>
        </row>
        <row r="71">
          <cell r="A71">
            <v>526</v>
          </cell>
          <cell r="B71" t="str">
            <v>RESPUESTA DE AYUNTAMIENTO</v>
          </cell>
          <cell r="C71">
            <v>596</v>
          </cell>
        </row>
        <row r="72">
          <cell r="A72">
            <v>544</v>
          </cell>
          <cell r="B72" t="str">
            <v>INFRACCIONES AL REGLAMENTO DE</v>
          </cell>
          <cell r="C72">
            <v>546</v>
          </cell>
        </row>
        <row r="73">
          <cell r="A73">
            <v>708</v>
          </cell>
          <cell r="B73" t="str">
            <v>HABITAT</v>
          </cell>
          <cell r="C73">
            <v>3959098</v>
          </cell>
        </row>
        <row r="74">
          <cell r="A74">
            <v>716</v>
          </cell>
          <cell r="B74" t="str">
            <v>MIGRANTES 3X1</v>
          </cell>
          <cell r="C74">
            <v>26775.35</v>
          </cell>
        </row>
        <row r="75">
          <cell r="A75">
            <v>805</v>
          </cell>
          <cell r="B75" t="str">
            <v>CENTRO DE APRENDIZAJE DIGITAL</v>
          </cell>
          <cell r="C75">
            <v>470</v>
          </cell>
        </row>
        <row r="76">
          <cell r="A76">
            <v>888</v>
          </cell>
          <cell r="B76" t="str">
            <v>COBROS SIMAPAG</v>
          </cell>
          <cell r="C76">
            <v>3028</v>
          </cell>
        </row>
        <row r="77">
          <cell r="A77">
            <v>892</v>
          </cell>
          <cell r="B77" t="str">
            <v>REPARACION DE DAÑOS</v>
          </cell>
          <cell r="C77">
            <v>550</v>
          </cell>
        </row>
        <row r="78">
          <cell r="A78">
            <v>899</v>
          </cell>
          <cell r="B78" t="str">
            <v>APORTACIONES FIC</v>
          </cell>
          <cell r="C78">
            <v>2500000</v>
          </cell>
        </row>
      </sheetData>
      <sheetData sheetId="17">
        <row r="1">
          <cell r="A1">
            <v>1</v>
          </cell>
          <cell r="B1" t="str">
            <v>IMPTO. PREDIAL URBANO CORRIENT</v>
          </cell>
          <cell r="C1">
            <v>9076.56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3337.12</v>
          </cell>
        </row>
        <row r="4">
          <cell r="A4">
            <v>7</v>
          </cell>
          <cell r="B4" t="str">
            <v>IMPTO. PREDIAL URBANO REZAGO</v>
          </cell>
          <cell r="C4">
            <v>4713.1000000000004</v>
          </cell>
        </row>
        <row r="5">
          <cell r="A5">
            <v>8</v>
          </cell>
          <cell r="B5" t="str">
            <v>IMPTO. PREDIAL RUSTICO REZAGO</v>
          </cell>
          <cell r="C5">
            <v>1134.5</v>
          </cell>
        </row>
        <row r="6">
          <cell r="A6">
            <v>13</v>
          </cell>
          <cell r="B6" t="str">
            <v>HONORARIOS DE COBRANZA</v>
          </cell>
          <cell r="C6">
            <v>2947.77</v>
          </cell>
        </row>
        <row r="7">
          <cell r="A7">
            <v>14</v>
          </cell>
          <cell r="B7" t="str">
            <v>C.O.A.*20%*</v>
          </cell>
          <cell r="C7">
            <v>52.5</v>
          </cell>
        </row>
        <row r="8">
          <cell r="A8">
            <v>103</v>
          </cell>
          <cell r="B8" t="str">
            <v>TRASLACION DE DOMINIO</v>
          </cell>
          <cell r="C8">
            <v>904.07</v>
          </cell>
        </row>
        <row r="9">
          <cell r="A9">
            <v>104</v>
          </cell>
          <cell r="B9" t="str">
            <v>SOBRE DIVISION Y LOTIFICACION</v>
          </cell>
          <cell r="C9">
            <v>143.1</v>
          </cell>
        </row>
        <row r="10">
          <cell r="A10">
            <v>106</v>
          </cell>
          <cell r="B10" t="str">
            <v>BILLARES Y BOLICHES</v>
          </cell>
          <cell r="C10">
            <v>774</v>
          </cell>
        </row>
        <row r="11">
          <cell r="A11">
            <v>112</v>
          </cell>
          <cell r="B11" t="str">
            <v>ESPECTACULOS PUBLICOS PERMANEN</v>
          </cell>
          <cell r="C11">
            <v>15376.86</v>
          </cell>
        </row>
        <row r="12">
          <cell r="A12">
            <v>200</v>
          </cell>
          <cell r="B12" t="str">
            <v>RASTRO</v>
          </cell>
          <cell r="C12">
            <v>2806.19</v>
          </cell>
        </row>
        <row r="13">
          <cell r="A13">
            <v>203</v>
          </cell>
          <cell r="B13" t="str">
            <v>PANTEONES CIUDAD</v>
          </cell>
          <cell r="C13">
            <v>1538.6</v>
          </cell>
        </row>
        <row r="14">
          <cell r="A14">
            <v>204</v>
          </cell>
          <cell r="B14" t="str">
            <v>PANTEONES COMUNIDADES</v>
          </cell>
          <cell r="C14">
            <v>1071.24</v>
          </cell>
        </row>
        <row r="15">
          <cell r="A15">
            <v>205</v>
          </cell>
          <cell r="B15" t="str">
            <v>ESTACIONAMIENTO MUSEO MOMIAS</v>
          </cell>
          <cell r="C15">
            <v>717</v>
          </cell>
        </row>
        <row r="16">
          <cell r="A16">
            <v>206</v>
          </cell>
          <cell r="B16" t="str">
            <v>ESTACIONAMIENTO MERCADO HIDALG</v>
          </cell>
          <cell r="C16">
            <v>1056</v>
          </cell>
        </row>
        <row r="17">
          <cell r="A17">
            <v>210</v>
          </cell>
          <cell r="B17" t="str">
            <v>POR LIC. DE CONST. Y AMPLIACIO</v>
          </cell>
          <cell r="C17">
            <v>609.75</v>
          </cell>
        </row>
        <row r="18">
          <cell r="A18">
            <v>211</v>
          </cell>
          <cell r="B18" t="str">
            <v>POR LIC DE REGULARIZACION DE C</v>
          </cell>
          <cell r="C18">
            <v>3873.73</v>
          </cell>
        </row>
        <row r="19">
          <cell r="A19">
            <v>214</v>
          </cell>
          <cell r="B19" t="str">
            <v>POR LIC DE RECONST. Y REMODELA</v>
          </cell>
          <cell r="C19">
            <v>214.2</v>
          </cell>
        </row>
        <row r="20">
          <cell r="A20">
            <v>217</v>
          </cell>
          <cell r="B20" t="str">
            <v>ANALISIS DE FAC PARA DIV LOT O</v>
          </cell>
          <cell r="C20">
            <v>461.18</v>
          </cell>
        </row>
        <row r="21">
          <cell r="A21">
            <v>228</v>
          </cell>
          <cell r="B21" t="str">
            <v>POR PERM EVENT P/ VTA DE BEB A</v>
          </cell>
          <cell r="C21">
            <v>2700.57</v>
          </cell>
        </row>
        <row r="22">
          <cell r="A22">
            <v>229</v>
          </cell>
          <cell r="B22" t="str">
            <v>CONSTANCIAS DE VALOR FISCAL</v>
          </cell>
          <cell r="C22">
            <v>1740.52</v>
          </cell>
        </row>
        <row r="23">
          <cell r="A23">
            <v>244</v>
          </cell>
          <cell r="B23" t="str">
            <v>EXP DE LIC O PERM P/ ESTAB DE</v>
          </cell>
          <cell r="C23">
            <v>5267.98</v>
          </cell>
        </row>
        <row r="24">
          <cell r="A24">
            <v>248</v>
          </cell>
          <cell r="B24" t="str">
            <v>ESTACIONAMIENTO EX. EST. FERRO</v>
          </cell>
          <cell r="C24">
            <v>1601</v>
          </cell>
        </row>
        <row r="25">
          <cell r="A25">
            <v>252</v>
          </cell>
          <cell r="B25" t="str">
            <v>RESOLUCION DE IMPACTO AMBIENTA</v>
          </cell>
          <cell r="C25">
            <v>356.85</v>
          </cell>
        </row>
        <row r="26">
          <cell r="A26">
            <v>253</v>
          </cell>
          <cell r="B26" t="str">
            <v>ESTACIONAMIENTO EMBAJADORAS  (</v>
          </cell>
          <cell r="C26">
            <v>1996</v>
          </cell>
        </row>
        <row r="27">
          <cell r="A27">
            <v>254</v>
          </cell>
          <cell r="B27" t="str">
            <v>POR CERTIF.TERMINO DE OBRA</v>
          </cell>
          <cell r="C27">
            <v>887.2</v>
          </cell>
        </row>
        <row r="28">
          <cell r="A28">
            <v>256</v>
          </cell>
          <cell r="B28" t="str">
            <v>POR ALINEAM. N° USO HABIT</v>
          </cell>
          <cell r="C28">
            <v>3078.99</v>
          </cell>
        </row>
        <row r="29">
          <cell r="A29">
            <v>258</v>
          </cell>
          <cell r="B29" t="str">
            <v>POR ALINEM. N° USO COMERCIAL</v>
          </cell>
          <cell r="C29">
            <v>2069.21</v>
          </cell>
        </row>
        <row r="30">
          <cell r="A30">
            <v>268</v>
          </cell>
          <cell r="B30" t="str">
            <v>CASA DE LA CULTURA</v>
          </cell>
          <cell r="C30">
            <v>429.44</v>
          </cell>
        </row>
        <row r="31">
          <cell r="A31">
            <v>274</v>
          </cell>
          <cell r="B31" t="str">
            <v>EXTENSION DE HORARIO</v>
          </cell>
          <cell r="C31">
            <v>654.42999999999995</v>
          </cell>
        </row>
        <row r="32">
          <cell r="A32">
            <v>275</v>
          </cell>
          <cell r="B32" t="str">
            <v>CONSTANCIAS DIRECCION DE ECOLO</v>
          </cell>
          <cell r="C32">
            <v>73.790000000000006</v>
          </cell>
        </row>
        <row r="33">
          <cell r="A33">
            <v>276</v>
          </cell>
          <cell r="B33" t="str">
            <v>CONSTANCIAS DIRECCION DE TRANS</v>
          </cell>
          <cell r="C33">
            <v>442.74</v>
          </cell>
        </row>
        <row r="34">
          <cell r="A34">
            <v>278</v>
          </cell>
          <cell r="B34" t="str">
            <v>CONSTANCIAS QUE EXPIDAN LAS DE</v>
          </cell>
          <cell r="C34">
            <v>885.48</v>
          </cell>
        </row>
        <row r="35">
          <cell r="A35">
            <v>280</v>
          </cell>
          <cell r="B35" t="str">
            <v>SERVICIOS CONTROL CANINO</v>
          </cell>
          <cell r="C35">
            <v>220.5</v>
          </cell>
        </row>
        <row r="36">
          <cell r="A36">
            <v>291</v>
          </cell>
          <cell r="B36" t="str">
            <v>DICTAMEN DE FACTIBILIDAD PARA</v>
          </cell>
          <cell r="C36">
            <v>130.63999999999999</v>
          </cell>
        </row>
        <row r="37">
          <cell r="A37">
            <v>403</v>
          </cell>
          <cell r="B37" t="str">
            <v>UNIDAD DEPORTIVA TORRES LANDA</v>
          </cell>
          <cell r="C37">
            <v>317</v>
          </cell>
        </row>
        <row r="38">
          <cell r="A38">
            <v>405</v>
          </cell>
          <cell r="B38" t="str">
            <v>CENTRO DE CONVIVENCIA EL ENCIN</v>
          </cell>
          <cell r="C38">
            <v>315</v>
          </cell>
        </row>
        <row r="39">
          <cell r="A39">
            <v>407</v>
          </cell>
          <cell r="B39" t="str">
            <v>MUSEO MOMIAS</v>
          </cell>
          <cell r="C39">
            <v>50065</v>
          </cell>
        </row>
        <row r="40">
          <cell r="A40">
            <v>408</v>
          </cell>
          <cell r="B40" t="str">
            <v>SALON CULTO A LA MUERTE</v>
          </cell>
          <cell r="C40">
            <v>2865</v>
          </cell>
        </row>
        <row r="41">
          <cell r="A41">
            <v>410</v>
          </cell>
          <cell r="B41" t="str">
            <v>MONUMENTO AL PIPILA</v>
          </cell>
          <cell r="C41">
            <v>864</v>
          </cell>
        </row>
        <row r="42">
          <cell r="A42">
            <v>411</v>
          </cell>
          <cell r="B42" t="str">
            <v>MERCADO HIDALGO</v>
          </cell>
          <cell r="C42">
            <v>2064</v>
          </cell>
        </row>
        <row r="43">
          <cell r="A43">
            <v>412</v>
          </cell>
          <cell r="B43" t="str">
            <v>MERCADO EMBAJADORAS</v>
          </cell>
          <cell r="C43">
            <v>31541.08</v>
          </cell>
        </row>
        <row r="44">
          <cell r="A44">
            <v>428</v>
          </cell>
          <cell r="B44" t="str">
            <v>COMERCIANTES SEMIFIJOS</v>
          </cell>
          <cell r="C44">
            <v>3210</v>
          </cell>
        </row>
        <row r="45">
          <cell r="A45">
            <v>433</v>
          </cell>
          <cell r="B45" t="str">
            <v>SOBRANTES</v>
          </cell>
          <cell r="C45">
            <v>7.19</v>
          </cell>
        </row>
        <row r="46">
          <cell r="A46">
            <v>437</v>
          </cell>
          <cell r="B46" t="str">
            <v>SANITARIOS MDO. EMBAJADORAS</v>
          </cell>
          <cell r="C46">
            <v>1020</v>
          </cell>
        </row>
        <row r="47">
          <cell r="A47">
            <v>438</v>
          </cell>
          <cell r="B47" t="str">
            <v>SANITARIOS MDO. HIDALGO</v>
          </cell>
          <cell r="C47">
            <v>1683</v>
          </cell>
        </row>
        <row r="48">
          <cell r="A48">
            <v>439</v>
          </cell>
          <cell r="B48" t="str">
            <v>SANITARIOS JARDIN REFORMA</v>
          </cell>
          <cell r="C48">
            <v>716</v>
          </cell>
        </row>
        <row r="49">
          <cell r="A49">
            <v>443</v>
          </cell>
          <cell r="B49" t="str">
            <v>SANITARIOS FERROCARRIL</v>
          </cell>
          <cell r="C49">
            <v>820</v>
          </cell>
        </row>
        <row r="50">
          <cell r="A50">
            <v>445</v>
          </cell>
          <cell r="B50" t="str">
            <v>SANITARIOS MUSEO MOMIAS</v>
          </cell>
          <cell r="C50">
            <v>1012</v>
          </cell>
        </row>
        <row r="51">
          <cell r="A51">
            <v>447</v>
          </cell>
          <cell r="B51" t="str">
            <v>LAS CALAS</v>
          </cell>
          <cell r="C51">
            <v>176</v>
          </cell>
        </row>
        <row r="52">
          <cell r="A52">
            <v>454</v>
          </cell>
          <cell r="B52" t="str">
            <v>FIESTAS TRADICIONALES</v>
          </cell>
          <cell r="C52">
            <v>497</v>
          </cell>
        </row>
        <row r="53">
          <cell r="A53">
            <v>470</v>
          </cell>
          <cell r="B53" t="str">
            <v>LOCALES ESTACION</v>
          </cell>
          <cell r="C53">
            <v>955.5</v>
          </cell>
        </row>
        <row r="54">
          <cell r="A54">
            <v>484</v>
          </cell>
          <cell r="B54" t="str">
            <v>PERMISO PARA ESPECTÁCULOS O CE</v>
          </cell>
          <cell r="C54">
            <v>609</v>
          </cell>
        </row>
        <row r="55">
          <cell r="A55">
            <v>485</v>
          </cell>
          <cell r="B55" t="str">
            <v>SELLADO DE BOLETOS</v>
          </cell>
          <cell r="C55">
            <v>800</v>
          </cell>
        </row>
        <row r="56">
          <cell r="A56">
            <v>502</v>
          </cell>
          <cell r="B56" t="str">
            <v>RECARGOS OTROS IMPTOS Y DERECH</v>
          </cell>
          <cell r="C56">
            <v>6048.83</v>
          </cell>
        </row>
        <row r="57">
          <cell r="A57">
            <v>506</v>
          </cell>
          <cell r="B57" t="str">
            <v>INFRACCIONES DIRECCION DE FISC</v>
          </cell>
          <cell r="C57">
            <v>7371</v>
          </cell>
        </row>
        <row r="58">
          <cell r="A58">
            <v>507</v>
          </cell>
          <cell r="B58" t="str">
            <v>INF AL BANDO POLICIA Y BUEN GO</v>
          </cell>
          <cell r="C58">
            <v>400</v>
          </cell>
        </row>
        <row r="59">
          <cell r="A59">
            <v>508</v>
          </cell>
          <cell r="B59" t="str">
            <v>INF LEY DE TRANSITO Y SU REGLA</v>
          </cell>
          <cell r="C59">
            <v>12241.9</v>
          </cell>
        </row>
        <row r="60">
          <cell r="A60">
            <v>509</v>
          </cell>
          <cell r="B60" t="str">
            <v>EXTEMP VERIFICACION AMB VEHICU</v>
          </cell>
          <cell r="C60">
            <v>3009</v>
          </cell>
        </row>
        <row r="61">
          <cell r="A61">
            <v>510</v>
          </cell>
          <cell r="B61" t="str">
            <v>ADMTVAS NO FISCALES *FEDERALES</v>
          </cell>
          <cell r="C61">
            <v>1949.02</v>
          </cell>
        </row>
        <row r="62">
          <cell r="A62">
            <v>526</v>
          </cell>
          <cell r="B62" t="str">
            <v>RESPUESTA DE AYUNTAMIENTO</v>
          </cell>
          <cell r="C62">
            <v>596</v>
          </cell>
        </row>
        <row r="63">
          <cell r="A63">
            <v>888</v>
          </cell>
          <cell r="B63" t="str">
            <v>COBROS SIMAPAG</v>
          </cell>
          <cell r="C63">
            <v>876</v>
          </cell>
        </row>
        <row r="64">
          <cell r="A64">
            <v>899</v>
          </cell>
          <cell r="B64" t="str">
            <v>APORTACIONES FIC</v>
          </cell>
          <cell r="C64">
            <v>83415</v>
          </cell>
        </row>
      </sheetData>
      <sheetData sheetId="18">
        <row r="1">
          <cell r="A1">
            <v>1</v>
          </cell>
          <cell r="B1" t="str">
            <v>IMPTO. PREDIAL URBANO CORRIENT</v>
          </cell>
          <cell r="C1">
            <v>11428.79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5683.5</v>
          </cell>
        </row>
        <row r="4">
          <cell r="A4">
            <v>7</v>
          </cell>
          <cell r="B4" t="str">
            <v>IMPTO. PREDIAL URBANO REZAGO</v>
          </cell>
          <cell r="C4">
            <v>7264.28</v>
          </cell>
        </row>
        <row r="5">
          <cell r="A5">
            <v>13</v>
          </cell>
          <cell r="B5" t="str">
            <v>HONORARIOS DE COBRANZA</v>
          </cell>
          <cell r="C5">
            <v>2832.82</v>
          </cell>
        </row>
        <row r="6">
          <cell r="A6">
            <v>103</v>
          </cell>
          <cell r="B6" t="str">
            <v>TRASLACION DE DOMINIO</v>
          </cell>
          <cell r="C6">
            <v>12229.98</v>
          </cell>
        </row>
        <row r="7">
          <cell r="A7">
            <v>104</v>
          </cell>
          <cell r="B7" t="str">
            <v>SOBRE DIVISION Y LOTIFICACION</v>
          </cell>
          <cell r="C7">
            <v>3396.24</v>
          </cell>
        </row>
        <row r="8">
          <cell r="A8">
            <v>107</v>
          </cell>
          <cell r="B8" t="str">
            <v>VIDEO JUEGOS Y FUT-BOLITOS</v>
          </cell>
          <cell r="C8">
            <v>258</v>
          </cell>
        </row>
        <row r="9">
          <cell r="A9">
            <v>110</v>
          </cell>
          <cell r="B9" t="str">
            <v>ESPECTACULOS PUBLICOS ESPORADI</v>
          </cell>
          <cell r="C9">
            <v>2810.5</v>
          </cell>
        </row>
        <row r="10">
          <cell r="A10">
            <v>200</v>
          </cell>
          <cell r="B10" t="str">
            <v>RASTRO</v>
          </cell>
          <cell r="C10">
            <v>6343.7</v>
          </cell>
        </row>
        <row r="11">
          <cell r="A11">
            <v>203</v>
          </cell>
          <cell r="B11" t="str">
            <v>PANTEONES CIUDAD</v>
          </cell>
          <cell r="C11">
            <v>2133.04</v>
          </cell>
        </row>
        <row r="12">
          <cell r="A12">
            <v>205</v>
          </cell>
          <cell r="B12" t="str">
            <v>ESTACIONAMIENTO MUSEO MOMIAS</v>
          </cell>
          <cell r="C12">
            <v>423</v>
          </cell>
        </row>
        <row r="13">
          <cell r="A13">
            <v>206</v>
          </cell>
          <cell r="B13" t="str">
            <v>ESTACIONAMIENTO MERCADO HIDALG</v>
          </cell>
          <cell r="C13">
            <v>936</v>
          </cell>
        </row>
        <row r="14">
          <cell r="A14">
            <v>210</v>
          </cell>
          <cell r="B14" t="str">
            <v>POR LIC. DE CONST. Y AMPLIACIO</v>
          </cell>
          <cell r="C14">
            <v>459</v>
          </cell>
        </row>
        <row r="15">
          <cell r="A15">
            <v>211</v>
          </cell>
          <cell r="B15" t="str">
            <v>POR LIC DE REGULARIZACION DE C</v>
          </cell>
          <cell r="C15">
            <v>1910.8</v>
          </cell>
        </row>
        <row r="16">
          <cell r="A16">
            <v>217</v>
          </cell>
          <cell r="B16" t="str">
            <v>ANALISIS DE FAC PARA DIV LOT O</v>
          </cell>
          <cell r="C16">
            <v>461.18</v>
          </cell>
        </row>
        <row r="17">
          <cell r="A17">
            <v>221</v>
          </cell>
          <cell r="B17" t="str">
            <v>LIC USO SUELO ALIN N. OFIC COM</v>
          </cell>
          <cell r="C17">
            <v>483.87</v>
          </cell>
        </row>
        <row r="18">
          <cell r="A18">
            <v>226</v>
          </cell>
          <cell r="B18" t="str">
            <v>AVALUOS PRAC POR PERITOS FISCA</v>
          </cell>
          <cell r="C18">
            <v>275</v>
          </cell>
        </row>
        <row r="19">
          <cell r="A19">
            <v>227</v>
          </cell>
          <cell r="B19" t="str">
            <v>AVALUOS PRACT POR TESORERIA</v>
          </cell>
          <cell r="C19">
            <v>2078.5500000000002</v>
          </cell>
        </row>
        <row r="20">
          <cell r="A20">
            <v>229</v>
          </cell>
          <cell r="B20" t="str">
            <v>CONSTANCIAS DE VALOR FISCAL</v>
          </cell>
          <cell r="C20">
            <v>696</v>
          </cell>
        </row>
        <row r="21">
          <cell r="A21">
            <v>248</v>
          </cell>
          <cell r="B21" t="str">
            <v>ESTACIONAMIENTO EX. EST. FERRO</v>
          </cell>
          <cell r="C21">
            <v>1506</v>
          </cell>
        </row>
        <row r="22">
          <cell r="A22">
            <v>253</v>
          </cell>
          <cell r="B22" t="str">
            <v>ESTACIONAMIENTO EMBAJADORAS  (</v>
          </cell>
          <cell r="C22">
            <v>1612</v>
          </cell>
        </row>
        <row r="23">
          <cell r="A23">
            <v>256</v>
          </cell>
          <cell r="B23" t="str">
            <v>POR ALINEAM. N° USO HABIT</v>
          </cell>
          <cell r="C23">
            <v>10161.32</v>
          </cell>
        </row>
        <row r="24">
          <cell r="A24">
            <v>267</v>
          </cell>
          <cell r="B24" t="str">
            <v>CONSTANCIA  DE VERIFICACION PR</v>
          </cell>
          <cell r="C24">
            <v>130.63999999999999</v>
          </cell>
        </row>
        <row r="25">
          <cell r="A25">
            <v>269</v>
          </cell>
          <cell r="B25" t="str">
            <v>PADRON DE CONTRATISTAS</v>
          </cell>
          <cell r="C25">
            <v>3813</v>
          </cell>
        </row>
        <row r="26">
          <cell r="A26">
            <v>274</v>
          </cell>
          <cell r="B26" t="str">
            <v>EXTENSION DE HORARIO</v>
          </cell>
          <cell r="C26">
            <v>3272.15</v>
          </cell>
        </row>
        <row r="27">
          <cell r="A27">
            <v>276</v>
          </cell>
          <cell r="B27" t="str">
            <v>CONSTANCIAS DIRECCION DE TRANS</v>
          </cell>
          <cell r="C27">
            <v>737.9</v>
          </cell>
        </row>
        <row r="28">
          <cell r="A28">
            <v>278</v>
          </cell>
          <cell r="B28" t="str">
            <v>CONSTANCIAS QUE EXPIDAN LAS DE</v>
          </cell>
          <cell r="C28">
            <v>516.48</v>
          </cell>
        </row>
        <row r="29">
          <cell r="A29">
            <v>286</v>
          </cell>
          <cell r="B29" t="str">
            <v>PERMISO SUPLETORIO DE TRANSPOR</v>
          </cell>
          <cell r="C29">
            <v>7989.59</v>
          </cell>
        </row>
        <row r="30">
          <cell r="A30">
            <v>289</v>
          </cell>
          <cell r="B30" t="str">
            <v>CONFORMIDAD PARA QUEMA DE FUEG</v>
          </cell>
          <cell r="C30">
            <v>222.58</v>
          </cell>
        </row>
        <row r="31">
          <cell r="A31">
            <v>293</v>
          </cell>
          <cell r="B31" t="str">
            <v>SERVICIOS EXTRAORDINARIOS</v>
          </cell>
          <cell r="C31">
            <v>285.48</v>
          </cell>
        </row>
        <row r="32">
          <cell r="A32">
            <v>295</v>
          </cell>
          <cell r="B32" t="str">
            <v>CONSTANCIA DE UBICACION DE PRE</v>
          </cell>
          <cell r="C32">
            <v>222.66</v>
          </cell>
        </row>
        <row r="33">
          <cell r="A33">
            <v>405</v>
          </cell>
          <cell r="B33" t="str">
            <v>CENTRO DE CONVIVENCIA EL ENCIN</v>
          </cell>
          <cell r="C33">
            <v>974</v>
          </cell>
        </row>
        <row r="34">
          <cell r="A34">
            <v>407</v>
          </cell>
          <cell r="B34" t="str">
            <v>MUSEO MOMIAS</v>
          </cell>
          <cell r="C34">
            <v>14449</v>
          </cell>
        </row>
        <row r="35">
          <cell r="A35">
            <v>408</v>
          </cell>
          <cell r="B35" t="str">
            <v>SALON CULTO A LA MUERTE</v>
          </cell>
          <cell r="C35">
            <v>1005</v>
          </cell>
        </row>
        <row r="36">
          <cell r="A36">
            <v>410</v>
          </cell>
          <cell r="B36" t="str">
            <v>MONUMENTO AL PIPILA</v>
          </cell>
          <cell r="C36">
            <v>762</v>
          </cell>
        </row>
        <row r="37">
          <cell r="A37">
            <v>411</v>
          </cell>
          <cell r="B37" t="str">
            <v>MERCADO HIDALGO</v>
          </cell>
          <cell r="C37">
            <v>618</v>
          </cell>
        </row>
        <row r="38">
          <cell r="A38">
            <v>412</v>
          </cell>
          <cell r="B38" t="str">
            <v>MERCADO EMBAJADORAS</v>
          </cell>
          <cell r="C38">
            <v>4611.18</v>
          </cell>
        </row>
        <row r="39">
          <cell r="A39">
            <v>414</v>
          </cell>
          <cell r="B39" t="str">
            <v>OTROS PRODUCTOS</v>
          </cell>
          <cell r="C39">
            <v>1192</v>
          </cell>
        </row>
        <row r="40">
          <cell r="A40">
            <v>428</v>
          </cell>
          <cell r="B40" t="str">
            <v>COMERCIANTES SEMIFIJOS</v>
          </cell>
          <cell r="C40">
            <v>3315</v>
          </cell>
        </row>
        <row r="41">
          <cell r="A41">
            <v>433</v>
          </cell>
          <cell r="B41" t="str">
            <v>SOBRANTES</v>
          </cell>
          <cell r="C41">
            <v>6.81</v>
          </cell>
        </row>
        <row r="42">
          <cell r="A42">
            <v>437</v>
          </cell>
          <cell r="B42" t="str">
            <v>SANITARIOS MDO. EMBAJADORAS</v>
          </cell>
          <cell r="C42">
            <v>914</v>
          </cell>
        </row>
        <row r="43">
          <cell r="A43">
            <v>438</v>
          </cell>
          <cell r="B43" t="str">
            <v>SANITARIOS MDO. HIDALGO</v>
          </cell>
          <cell r="C43">
            <v>1311</v>
          </cell>
        </row>
        <row r="44">
          <cell r="A44">
            <v>439</v>
          </cell>
          <cell r="B44" t="str">
            <v>SANITARIOS JARDIN REFORMA</v>
          </cell>
          <cell r="C44">
            <v>772</v>
          </cell>
        </row>
        <row r="45">
          <cell r="A45">
            <v>443</v>
          </cell>
          <cell r="B45" t="str">
            <v>SANITARIOS FERROCARRIL</v>
          </cell>
          <cell r="C45">
            <v>1776</v>
          </cell>
        </row>
        <row r="46">
          <cell r="A46">
            <v>445</v>
          </cell>
          <cell r="B46" t="str">
            <v>SANITARIOS MUSEO MOMIAS</v>
          </cell>
          <cell r="C46">
            <v>256</v>
          </cell>
        </row>
        <row r="47">
          <cell r="A47">
            <v>447</v>
          </cell>
          <cell r="B47" t="str">
            <v>LAS CALAS</v>
          </cell>
          <cell r="C47">
            <v>320</v>
          </cell>
        </row>
        <row r="48">
          <cell r="A48">
            <v>454</v>
          </cell>
          <cell r="B48" t="str">
            <v>FIESTAS TRADICIONALES</v>
          </cell>
          <cell r="C48">
            <v>816.5</v>
          </cell>
        </row>
        <row r="49">
          <cell r="A49">
            <v>456</v>
          </cell>
          <cell r="B49" t="str">
            <v>JUEGOS MECANICOS</v>
          </cell>
          <cell r="C49">
            <v>1125</v>
          </cell>
        </row>
        <row r="50">
          <cell r="A50">
            <v>463</v>
          </cell>
          <cell r="B50" t="str">
            <v>SALIDA DE GRUAS</v>
          </cell>
          <cell r="C50">
            <v>884</v>
          </cell>
        </row>
        <row r="51">
          <cell r="A51">
            <v>464</v>
          </cell>
          <cell r="B51" t="str">
            <v>ARRASTRE DE VEHICULOS INFRACCI</v>
          </cell>
          <cell r="C51">
            <v>224</v>
          </cell>
        </row>
        <row r="52">
          <cell r="A52">
            <v>470</v>
          </cell>
          <cell r="B52" t="str">
            <v>LOCALES ESTACION</v>
          </cell>
          <cell r="C52">
            <v>4056.78</v>
          </cell>
        </row>
        <row r="53">
          <cell r="A53">
            <v>479</v>
          </cell>
          <cell r="B53" t="str">
            <v>COMERCIANTES AMBULANTES</v>
          </cell>
          <cell r="C53">
            <v>588</v>
          </cell>
        </row>
        <row r="54">
          <cell r="A54">
            <v>481</v>
          </cell>
          <cell r="B54" t="str">
            <v>REPARTO DE VOLANTES</v>
          </cell>
          <cell r="C54">
            <v>516</v>
          </cell>
        </row>
        <row r="55">
          <cell r="A55">
            <v>482</v>
          </cell>
          <cell r="B55" t="str">
            <v>CALLEJONEADAS</v>
          </cell>
          <cell r="C55">
            <v>300</v>
          </cell>
        </row>
        <row r="56">
          <cell r="A56">
            <v>484</v>
          </cell>
          <cell r="B56" t="str">
            <v>PERMISO PARA ESPECTÁCULOS O CE</v>
          </cell>
          <cell r="C56">
            <v>1624</v>
          </cell>
        </row>
        <row r="57">
          <cell r="A57">
            <v>485</v>
          </cell>
          <cell r="B57" t="str">
            <v>SELLADO DE BOLETOS</v>
          </cell>
          <cell r="C57">
            <v>218</v>
          </cell>
        </row>
        <row r="58">
          <cell r="A58">
            <v>486</v>
          </cell>
          <cell r="B58" t="str">
            <v>COLOCACION DE GUIAS</v>
          </cell>
          <cell r="C58">
            <v>170</v>
          </cell>
        </row>
        <row r="59">
          <cell r="A59">
            <v>502</v>
          </cell>
          <cell r="B59" t="str">
            <v>RECARGOS OTROS IMPTOS Y DERECH</v>
          </cell>
          <cell r="C59">
            <v>2520.62</v>
          </cell>
        </row>
        <row r="60">
          <cell r="A60">
            <v>503</v>
          </cell>
          <cell r="B60" t="str">
            <v>AVISO EXTEMP TRASLACION DE DOM</v>
          </cell>
          <cell r="C60">
            <v>283.75</v>
          </cell>
        </row>
        <row r="61">
          <cell r="A61">
            <v>504</v>
          </cell>
          <cell r="B61" t="str">
            <v>AVISO EXTEMP TERM DE OBRA</v>
          </cell>
          <cell r="C61">
            <v>567</v>
          </cell>
        </row>
        <row r="62">
          <cell r="A62">
            <v>505</v>
          </cell>
          <cell r="B62" t="str">
            <v>INF AL REG. DE CONST Y CONSER</v>
          </cell>
          <cell r="C62">
            <v>5746</v>
          </cell>
        </row>
        <row r="63">
          <cell r="A63">
            <v>507</v>
          </cell>
          <cell r="B63" t="str">
            <v>INF AL BANDO POLICIA Y BUEN GO</v>
          </cell>
          <cell r="C63">
            <v>350</v>
          </cell>
        </row>
        <row r="64">
          <cell r="A64">
            <v>508</v>
          </cell>
          <cell r="B64" t="str">
            <v>INF LEY DE TRANSITO Y SU REGLA</v>
          </cell>
          <cell r="C64">
            <v>12894.5</v>
          </cell>
        </row>
        <row r="65">
          <cell r="A65">
            <v>509</v>
          </cell>
          <cell r="B65" t="str">
            <v>EXTEMP VERIFICACION AMB VEHICU</v>
          </cell>
          <cell r="C65">
            <v>2937</v>
          </cell>
        </row>
        <row r="66">
          <cell r="A66">
            <v>805</v>
          </cell>
          <cell r="B66" t="str">
            <v>CENTRO DE APRENDIZAJE DIGITAL</v>
          </cell>
          <cell r="C66">
            <v>170</v>
          </cell>
        </row>
        <row r="67">
          <cell r="A67">
            <v>888</v>
          </cell>
          <cell r="B67" t="str">
            <v>COBROS SIMAPAG</v>
          </cell>
          <cell r="C67">
            <v>567</v>
          </cell>
        </row>
      </sheetData>
      <sheetData sheetId="19">
        <row r="1">
          <cell r="A1">
            <v>1</v>
          </cell>
          <cell r="B1" t="str">
            <v>IMPTO. PREDIAL URBANO CORRIENT</v>
          </cell>
          <cell r="C1">
            <v>23791.040000000001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12748.57</v>
          </cell>
        </row>
        <row r="4">
          <cell r="A4">
            <v>7</v>
          </cell>
          <cell r="B4" t="str">
            <v>IMPTO. PREDIAL URBANO REZAGO</v>
          </cell>
          <cell r="C4">
            <v>18945.939999999999</v>
          </cell>
        </row>
        <row r="5">
          <cell r="A5">
            <v>13</v>
          </cell>
          <cell r="B5" t="str">
            <v>HONORARIOS DE COBRANZA</v>
          </cell>
          <cell r="C5">
            <v>5990.57</v>
          </cell>
        </row>
        <row r="6">
          <cell r="A6">
            <v>103</v>
          </cell>
          <cell r="B6" t="str">
            <v>TRASLACION DE DOMINIO</v>
          </cell>
          <cell r="C6">
            <v>30508.17</v>
          </cell>
        </row>
        <row r="7">
          <cell r="A7">
            <v>104</v>
          </cell>
          <cell r="B7" t="str">
            <v>SOBRE DIVISION Y LOTIFICACION</v>
          </cell>
          <cell r="C7">
            <v>3106.11</v>
          </cell>
        </row>
        <row r="8">
          <cell r="A8">
            <v>200</v>
          </cell>
          <cell r="B8" t="str">
            <v>RASTRO</v>
          </cell>
          <cell r="C8">
            <v>4774.12</v>
          </cell>
        </row>
        <row r="9">
          <cell r="A9">
            <v>203</v>
          </cell>
          <cell r="B9" t="str">
            <v>PANTEONES CIUDAD</v>
          </cell>
          <cell r="C9">
            <v>3232.58</v>
          </cell>
        </row>
        <row r="10">
          <cell r="A10">
            <v>205</v>
          </cell>
          <cell r="B10" t="str">
            <v>ESTACIONAMIENTO MUSEO MOMIAS</v>
          </cell>
          <cell r="C10">
            <v>1163</v>
          </cell>
        </row>
        <row r="11">
          <cell r="A11">
            <v>206</v>
          </cell>
          <cell r="B11" t="str">
            <v>ESTACIONAMIENTO MERCADO HIDALG</v>
          </cell>
          <cell r="C11">
            <v>1048</v>
          </cell>
        </row>
        <row r="12">
          <cell r="A12">
            <v>210</v>
          </cell>
          <cell r="B12" t="str">
            <v>POR LIC. DE CONST. Y AMPLIACIO</v>
          </cell>
          <cell r="C12">
            <v>755.47</v>
          </cell>
        </row>
        <row r="13">
          <cell r="A13">
            <v>211</v>
          </cell>
          <cell r="B13" t="str">
            <v>POR LIC DE REGULARIZACION DE C</v>
          </cell>
          <cell r="C13">
            <v>1758.88</v>
          </cell>
        </row>
        <row r="14">
          <cell r="A14">
            <v>213</v>
          </cell>
          <cell r="B14" t="str">
            <v>POR LIC DE DEMOLICION P O T DE</v>
          </cell>
          <cell r="C14">
            <v>435.28</v>
          </cell>
        </row>
        <row r="15">
          <cell r="A15">
            <v>217</v>
          </cell>
          <cell r="B15" t="str">
            <v>ANALISIS DE FAC PARA DIV LOT O</v>
          </cell>
          <cell r="C15">
            <v>230.59</v>
          </cell>
        </row>
        <row r="16">
          <cell r="A16">
            <v>221</v>
          </cell>
          <cell r="B16" t="str">
            <v>LIC USO SUELO ALIN N. OFIC COM</v>
          </cell>
          <cell r="C16">
            <v>1918.73</v>
          </cell>
        </row>
        <row r="17">
          <cell r="A17">
            <v>229</v>
          </cell>
          <cell r="B17" t="str">
            <v>CONSTANCIAS DE VALOR FISCAL</v>
          </cell>
          <cell r="C17">
            <v>1740</v>
          </cell>
        </row>
        <row r="18">
          <cell r="A18">
            <v>248</v>
          </cell>
          <cell r="B18" t="str">
            <v>ESTACIONAMIENTO EX. EST. FERRO</v>
          </cell>
          <cell r="C18">
            <v>2182</v>
          </cell>
        </row>
        <row r="19">
          <cell r="A19">
            <v>253</v>
          </cell>
          <cell r="B19" t="str">
            <v>ESTACIONAMIENTO EMBAJADORAS  (</v>
          </cell>
          <cell r="C19">
            <v>1985</v>
          </cell>
        </row>
        <row r="20">
          <cell r="A20">
            <v>254</v>
          </cell>
          <cell r="B20" t="str">
            <v>POR CERTIF.TERMINO DE OBRA</v>
          </cell>
          <cell r="C20">
            <v>277.25</v>
          </cell>
        </row>
        <row r="21">
          <cell r="A21">
            <v>256</v>
          </cell>
          <cell r="B21" t="str">
            <v>POR ALINEAM. N° USO HABIT</v>
          </cell>
          <cell r="C21">
            <v>5645.05</v>
          </cell>
        </row>
        <row r="22">
          <cell r="A22">
            <v>257</v>
          </cell>
          <cell r="B22" t="str">
            <v>POR ALINEAM. N° USO INDUST</v>
          </cell>
          <cell r="C22">
            <v>7388.62</v>
          </cell>
        </row>
        <row r="23">
          <cell r="A23">
            <v>258</v>
          </cell>
          <cell r="B23" t="str">
            <v>POR ALINEM. N° USO COMERCIAL</v>
          </cell>
          <cell r="C23">
            <v>18106.57</v>
          </cell>
        </row>
        <row r="24">
          <cell r="A24">
            <v>266</v>
          </cell>
          <cell r="B24" t="str">
            <v>DICTAMEN DE FACTIBILIDAD PROTE</v>
          </cell>
          <cell r="C24">
            <v>391.93</v>
          </cell>
        </row>
        <row r="25">
          <cell r="A25">
            <v>267</v>
          </cell>
          <cell r="B25" t="str">
            <v>CONSTANCIA  DE VERIFICACION PR</v>
          </cell>
          <cell r="C25">
            <v>261.27999999999997</v>
          </cell>
        </row>
        <row r="26">
          <cell r="A26">
            <v>268</v>
          </cell>
          <cell r="B26" t="str">
            <v>CASA DE LA CULTURA</v>
          </cell>
          <cell r="C26">
            <v>257.66000000000003</v>
          </cell>
        </row>
        <row r="27">
          <cell r="A27">
            <v>276</v>
          </cell>
          <cell r="B27" t="str">
            <v>CONSTANCIAS DIRECCION DE TRANS</v>
          </cell>
          <cell r="C27">
            <v>590.32000000000005</v>
          </cell>
        </row>
        <row r="28">
          <cell r="A28">
            <v>278</v>
          </cell>
          <cell r="B28" t="str">
            <v>CONSTANCIAS QUE EXPIDAN LAS DE</v>
          </cell>
          <cell r="C28">
            <v>737.9</v>
          </cell>
        </row>
        <row r="29">
          <cell r="A29">
            <v>280</v>
          </cell>
          <cell r="B29" t="str">
            <v>SERVICIOS CONTROL CANINO</v>
          </cell>
          <cell r="C29">
            <v>220.5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403</v>
          </cell>
          <cell r="B31" t="str">
            <v>UNIDAD DEPORTIVA TORRES LANDA</v>
          </cell>
          <cell r="C31">
            <v>173</v>
          </cell>
        </row>
        <row r="32">
          <cell r="A32">
            <v>405</v>
          </cell>
          <cell r="B32" t="str">
            <v>CENTRO DE CONVIVENCIA EL ENCIN</v>
          </cell>
          <cell r="C32">
            <v>768</v>
          </cell>
        </row>
        <row r="33">
          <cell r="A33">
            <v>407</v>
          </cell>
          <cell r="B33" t="str">
            <v>MUSEO MOMIAS</v>
          </cell>
          <cell r="C33">
            <v>54299</v>
          </cell>
        </row>
        <row r="34">
          <cell r="A34">
            <v>408</v>
          </cell>
          <cell r="B34" t="str">
            <v>SALON CULTO A LA MUERTE</v>
          </cell>
          <cell r="C34">
            <v>3525</v>
          </cell>
        </row>
        <row r="35">
          <cell r="A35">
            <v>410</v>
          </cell>
          <cell r="B35" t="str">
            <v>MONUMENTO AL PIPILA</v>
          </cell>
          <cell r="C35">
            <v>738</v>
          </cell>
        </row>
        <row r="36">
          <cell r="A36">
            <v>411</v>
          </cell>
          <cell r="B36" t="str">
            <v>MERCADO HIDALGO</v>
          </cell>
          <cell r="C36">
            <v>1777.76</v>
          </cell>
        </row>
        <row r="37">
          <cell r="A37">
            <v>412</v>
          </cell>
          <cell r="B37" t="str">
            <v>MERCADO EMBAJADORAS</v>
          </cell>
          <cell r="C37">
            <v>330</v>
          </cell>
        </row>
        <row r="38">
          <cell r="A38">
            <v>414</v>
          </cell>
          <cell r="B38" t="str">
            <v>OTROS PRODUCTOS</v>
          </cell>
          <cell r="C38">
            <v>60</v>
          </cell>
        </row>
        <row r="39">
          <cell r="A39">
            <v>428</v>
          </cell>
          <cell r="B39" t="str">
            <v>COMERCIANTES SEMIFIJOS</v>
          </cell>
          <cell r="C39">
            <v>10638.34</v>
          </cell>
        </row>
        <row r="40">
          <cell r="A40">
            <v>431</v>
          </cell>
          <cell r="B40" t="str">
            <v>LOCALES MERCADO EMBAJADORAS</v>
          </cell>
          <cell r="C40">
            <v>394</v>
          </cell>
        </row>
        <row r="41">
          <cell r="A41">
            <v>433</v>
          </cell>
          <cell r="B41" t="str">
            <v>SOBRANTES</v>
          </cell>
          <cell r="C41">
            <v>1.86</v>
          </cell>
        </row>
        <row r="42">
          <cell r="A42">
            <v>437</v>
          </cell>
          <cell r="B42" t="str">
            <v>SANITARIOS MDO. EMBAJADORAS</v>
          </cell>
          <cell r="C42">
            <v>1268</v>
          </cell>
        </row>
        <row r="43">
          <cell r="A43">
            <v>438</v>
          </cell>
          <cell r="B43" t="str">
            <v>SANITARIOS MDO. HIDALGO</v>
          </cell>
          <cell r="C43">
            <v>2116</v>
          </cell>
        </row>
        <row r="44">
          <cell r="A44">
            <v>439</v>
          </cell>
          <cell r="B44" t="str">
            <v>SANITARIOS JARDIN REFORMA</v>
          </cell>
          <cell r="C44">
            <v>896</v>
          </cell>
        </row>
        <row r="45">
          <cell r="A45">
            <v>443</v>
          </cell>
          <cell r="B45" t="str">
            <v>SANITARIOS FERROCARRIL</v>
          </cell>
          <cell r="C45">
            <v>1536</v>
          </cell>
        </row>
        <row r="46">
          <cell r="A46">
            <v>445</v>
          </cell>
          <cell r="B46" t="str">
            <v>SANITARIOS MUSEO MOMIAS</v>
          </cell>
          <cell r="C46">
            <v>1352</v>
          </cell>
        </row>
        <row r="47">
          <cell r="A47">
            <v>447</v>
          </cell>
          <cell r="B47" t="str">
            <v>LAS CALAS</v>
          </cell>
          <cell r="C47">
            <v>144</v>
          </cell>
        </row>
        <row r="48">
          <cell r="A48">
            <v>454</v>
          </cell>
          <cell r="B48" t="str">
            <v>FIESTAS TRADICIONALES</v>
          </cell>
          <cell r="C48">
            <v>142</v>
          </cell>
        </row>
        <row r="49">
          <cell r="A49">
            <v>482</v>
          </cell>
          <cell r="B49" t="str">
            <v>CALLEJONEADAS</v>
          </cell>
          <cell r="C49">
            <v>300</v>
          </cell>
        </row>
        <row r="50">
          <cell r="A50">
            <v>484</v>
          </cell>
          <cell r="B50" t="str">
            <v>PERMISO PARA ESPECTÁCULOS O CE</v>
          </cell>
          <cell r="C50">
            <v>812</v>
          </cell>
        </row>
        <row r="51">
          <cell r="A51">
            <v>502</v>
          </cell>
          <cell r="B51" t="str">
            <v>RECARGOS OTROS IMPTOS Y DERECH</v>
          </cell>
          <cell r="C51">
            <v>2373.27</v>
          </cell>
        </row>
        <row r="52">
          <cell r="A52">
            <v>503</v>
          </cell>
          <cell r="B52" t="str">
            <v>AVISO EXTEMP TRASLACION DE DOM</v>
          </cell>
          <cell r="C52">
            <v>283.75</v>
          </cell>
        </row>
        <row r="53">
          <cell r="A53">
            <v>504</v>
          </cell>
          <cell r="B53" t="str">
            <v>AVISO EXTEMP TERM DE OBRA</v>
          </cell>
          <cell r="C53">
            <v>567.5</v>
          </cell>
        </row>
        <row r="54">
          <cell r="A54">
            <v>508</v>
          </cell>
          <cell r="B54" t="str">
            <v>INF LEY DE TRANSITO Y SU REGLA</v>
          </cell>
          <cell r="C54">
            <v>14325.5</v>
          </cell>
        </row>
        <row r="55">
          <cell r="A55">
            <v>509</v>
          </cell>
          <cell r="B55" t="str">
            <v>EXTEMP VERIFICACION AMB VEHICU</v>
          </cell>
          <cell r="C55">
            <v>819</v>
          </cell>
        </row>
        <row r="56">
          <cell r="A56">
            <v>510</v>
          </cell>
          <cell r="B56" t="str">
            <v>ADMTVAS NO FISCALES *FEDERALES</v>
          </cell>
          <cell r="C56">
            <v>905.04</v>
          </cell>
        </row>
        <row r="57">
          <cell r="A57">
            <v>526</v>
          </cell>
          <cell r="B57" t="str">
            <v>RESPUESTA DE AYUNTAMIENTO</v>
          </cell>
          <cell r="C57">
            <v>596</v>
          </cell>
        </row>
        <row r="58">
          <cell r="A58">
            <v>805</v>
          </cell>
          <cell r="B58" t="str">
            <v>CENTRO DE APRENDIZAJE DIGITAL</v>
          </cell>
          <cell r="C58">
            <v>300</v>
          </cell>
        </row>
        <row r="59">
          <cell r="A59">
            <v>888</v>
          </cell>
          <cell r="B59" t="str">
            <v>COBROS SIMAPAG</v>
          </cell>
          <cell r="C59">
            <v>281</v>
          </cell>
        </row>
      </sheetData>
      <sheetData sheetId="20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433</v>
          </cell>
          <cell r="B2" t="str">
            <v>SOBRANTES</v>
          </cell>
          <cell r="C2">
            <v>0.34</v>
          </cell>
        </row>
        <row r="3">
          <cell r="A3">
            <v>447</v>
          </cell>
          <cell r="B3" t="str">
            <v>LAS CALAS</v>
          </cell>
          <cell r="C3">
            <v>768</v>
          </cell>
        </row>
        <row r="4">
          <cell r="A4">
            <v>507</v>
          </cell>
          <cell r="B4" t="str">
            <v>INF AL BANDO POLICIA Y BUEN GO</v>
          </cell>
          <cell r="C4">
            <v>1750</v>
          </cell>
        </row>
        <row r="5">
          <cell r="A5">
            <v>508</v>
          </cell>
          <cell r="B5" t="str">
            <v>INF LEY DE TRANSITO Y SU REGLA</v>
          </cell>
          <cell r="C5">
            <v>3485.5</v>
          </cell>
        </row>
      </sheetData>
      <sheetData sheetId="21">
        <row r="1">
          <cell r="A1">
            <v>1</v>
          </cell>
          <cell r="B1" t="str">
            <v>IMPTO. PREDIAL URBANO CORRIENT</v>
          </cell>
          <cell r="C1">
            <v>23888.21</v>
          </cell>
        </row>
        <row r="2">
          <cell r="A2">
            <v>2</v>
          </cell>
          <cell r="B2" t="str">
            <v>IMPTO. PREDIAL RUSTICO CORRIEN</v>
          </cell>
          <cell r="C2">
            <v>783</v>
          </cell>
        </row>
        <row r="3">
          <cell r="A3">
            <v>4</v>
          </cell>
          <cell r="B3" t="str">
            <v>RECARGOS *3%*</v>
          </cell>
          <cell r="C3">
            <v>13861.59</v>
          </cell>
        </row>
        <row r="4">
          <cell r="A4">
            <v>7</v>
          </cell>
          <cell r="B4" t="str">
            <v>IMPTO. PREDIAL URBANO REZAGO</v>
          </cell>
          <cell r="C4">
            <v>16715.72</v>
          </cell>
        </row>
        <row r="5">
          <cell r="A5">
            <v>13</v>
          </cell>
          <cell r="B5" t="str">
            <v>HONORARIOS DE COBRANZA</v>
          </cell>
          <cell r="C5">
            <v>6015.56</v>
          </cell>
        </row>
        <row r="6">
          <cell r="A6">
            <v>103</v>
          </cell>
          <cell r="B6" t="str">
            <v>TRASLACION DE DOMINIO</v>
          </cell>
          <cell r="C6">
            <v>250.65</v>
          </cell>
        </row>
        <row r="7">
          <cell r="A7">
            <v>110</v>
          </cell>
          <cell r="B7" t="str">
            <v>ESPECTACULOS PUBLICOS ESPORADI</v>
          </cell>
          <cell r="C7">
            <v>14355</v>
          </cell>
        </row>
        <row r="8">
          <cell r="A8">
            <v>200</v>
          </cell>
          <cell r="B8" t="str">
            <v>RASTRO</v>
          </cell>
          <cell r="C8">
            <v>13672.79</v>
          </cell>
        </row>
        <row r="9">
          <cell r="A9">
            <v>203</v>
          </cell>
          <cell r="B9" t="str">
            <v>PANTEONES CIUDAD</v>
          </cell>
          <cell r="C9">
            <v>835.98</v>
          </cell>
        </row>
        <row r="10">
          <cell r="A10">
            <v>204</v>
          </cell>
          <cell r="B10" t="str">
            <v>PANTEONES COMUNIDADES</v>
          </cell>
          <cell r="C10">
            <v>835.98</v>
          </cell>
        </row>
        <row r="11">
          <cell r="A11">
            <v>205</v>
          </cell>
          <cell r="B11" t="str">
            <v>ESTACIONAMIENTO MUSEO MOMIAS</v>
          </cell>
          <cell r="C11">
            <v>2643</v>
          </cell>
        </row>
        <row r="12">
          <cell r="A12">
            <v>206</v>
          </cell>
          <cell r="B12" t="str">
            <v>ESTACIONAMIENTO MERCADO HIDALG</v>
          </cell>
          <cell r="C12">
            <v>2880</v>
          </cell>
        </row>
        <row r="13">
          <cell r="A13">
            <v>211</v>
          </cell>
          <cell r="B13" t="str">
            <v>POR LIC DE REGULARIZACION DE C</v>
          </cell>
          <cell r="C13">
            <v>374.45</v>
          </cell>
        </row>
        <row r="14">
          <cell r="A14">
            <v>217</v>
          </cell>
          <cell r="B14" t="str">
            <v>ANALISIS DE FAC PARA DIV LOT O</v>
          </cell>
          <cell r="C14">
            <v>691.77</v>
          </cell>
        </row>
        <row r="15">
          <cell r="A15">
            <v>221</v>
          </cell>
          <cell r="B15" t="str">
            <v>LIC USO SUELO ALIN N. OFIC COM</v>
          </cell>
          <cell r="C15">
            <v>1209.67</v>
          </cell>
        </row>
        <row r="16">
          <cell r="A16">
            <v>229</v>
          </cell>
          <cell r="B16" t="str">
            <v>CONSTANCIAS DE VALOR FISCAL</v>
          </cell>
          <cell r="C16">
            <v>1625.43</v>
          </cell>
        </row>
        <row r="17">
          <cell r="A17">
            <v>244</v>
          </cell>
          <cell r="B17" t="str">
            <v>EXP DE LIC O PERM P/ ESTAB DE</v>
          </cell>
          <cell r="C17">
            <v>156.22</v>
          </cell>
        </row>
        <row r="18">
          <cell r="A18">
            <v>248</v>
          </cell>
          <cell r="B18" t="str">
            <v>ESTACIONAMIENTO EX. EST. FERRO</v>
          </cell>
          <cell r="C18">
            <v>13170</v>
          </cell>
        </row>
        <row r="19">
          <cell r="A19">
            <v>253</v>
          </cell>
          <cell r="B19" t="str">
            <v>ESTACIONAMIENTO EMBAJADORAS  (</v>
          </cell>
          <cell r="C19">
            <v>6834</v>
          </cell>
        </row>
        <row r="20">
          <cell r="A20">
            <v>256</v>
          </cell>
          <cell r="B20" t="str">
            <v>POR ALINEAM. N° USO HABIT</v>
          </cell>
          <cell r="C20">
            <v>6185.14</v>
          </cell>
        </row>
        <row r="21">
          <cell r="A21">
            <v>266</v>
          </cell>
          <cell r="B21" t="str">
            <v>DICTAMEN DE FACTIBILIDAD PROTE</v>
          </cell>
          <cell r="C21">
            <v>391.93</v>
          </cell>
        </row>
        <row r="22">
          <cell r="A22">
            <v>267</v>
          </cell>
          <cell r="B22" t="str">
            <v>CONSTANCIA  DE VERIFICACION PR</v>
          </cell>
          <cell r="C22">
            <v>391.92</v>
          </cell>
        </row>
        <row r="23">
          <cell r="A23">
            <v>268</v>
          </cell>
          <cell r="B23" t="str">
            <v>CASA DE LA CULTURA</v>
          </cell>
          <cell r="C23">
            <v>257.66000000000003</v>
          </cell>
        </row>
        <row r="24">
          <cell r="A24">
            <v>273</v>
          </cell>
          <cell r="B24" t="str">
            <v>PENSION EST. JARDIN EMBAJADORA</v>
          </cell>
          <cell r="C24">
            <v>367.5</v>
          </cell>
        </row>
        <row r="25">
          <cell r="A25">
            <v>274</v>
          </cell>
          <cell r="B25" t="str">
            <v>EXTENSION DE HORARIO</v>
          </cell>
          <cell r="C25">
            <v>11779.74</v>
          </cell>
        </row>
        <row r="26">
          <cell r="A26">
            <v>275</v>
          </cell>
          <cell r="B26" t="str">
            <v>CONSTANCIAS DIRECCION DE ECOLO</v>
          </cell>
          <cell r="C26">
            <v>73.790000000000006</v>
          </cell>
        </row>
        <row r="27">
          <cell r="A27">
            <v>276</v>
          </cell>
          <cell r="B27" t="str">
            <v>CONSTANCIAS DIRECCION DE TRANS</v>
          </cell>
          <cell r="C27">
            <v>1328.22</v>
          </cell>
        </row>
        <row r="28">
          <cell r="A28">
            <v>286</v>
          </cell>
          <cell r="B28" t="str">
            <v>PERMISO SUPLETORIO DE TRANSPOR</v>
          </cell>
          <cell r="C28">
            <v>1118.75</v>
          </cell>
        </row>
        <row r="29">
          <cell r="A29">
            <v>295</v>
          </cell>
          <cell r="B29" t="str">
            <v>CONSTANCIA DE UBICACION DE PRE</v>
          </cell>
          <cell r="C29">
            <v>74.22</v>
          </cell>
        </row>
        <row r="30">
          <cell r="A30">
            <v>405</v>
          </cell>
          <cell r="B30" t="str">
            <v>CENTRO DE CONVIVENCIA EL ENCIN</v>
          </cell>
          <cell r="C30">
            <v>2636</v>
          </cell>
        </row>
        <row r="31">
          <cell r="A31">
            <v>407</v>
          </cell>
          <cell r="B31" t="str">
            <v>MUSEO MOMIAS</v>
          </cell>
          <cell r="C31">
            <v>183794</v>
          </cell>
        </row>
        <row r="32">
          <cell r="A32">
            <v>408</v>
          </cell>
          <cell r="B32" t="str">
            <v>SALON CULTO A LA MUERTE</v>
          </cell>
          <cell r="C32">
            <v>15165</v>
          </cell>
        </row>
        <row r="33">
          <cell r="A33">
            <v>410</v>
          </cell>
          <cell r="B33" t="str">
            <v>MONUMENTO AL PIPILA</v>
          </cell>
          <cell r="C33">
            <v>3996</v>
          </cell>
        </row>
        <row r="34">
          <cell r="A34">
            <v>411</v>
          </cell>
          <cell r="B34" t="str">
            <v>MERCADO HIDALGO</v>
          </cell>
          <cell r="C34">
            <v>1959.29</v>
          </cell>
        </row>
        <row r="35">
          <cell r="A35">
            <v>412</v>
          </cell>
          <cell r="B35" t="str">
            <v>MERCADO EMBAJADORAS</v>
          </cell>
          <cell r="C35">
            <v>505.23</v>
          </cell>
        </row>
        <row r="36">
          <cell r="A36">
            <v>414</v>
          </cell>
          <cell r="B36" t="str">
            <v>OTROS PRODUCTOS</v>
          </cell>
          <cell r="C36">
            <v>418</v>
          </cell>
        </row>
        <row r="37">
          <cell r="A37">
            <v>426</v>
          </cell>
          <cell r="B37" t="str">
            <v>AREAS OCUP POR HOT, REST, BARE</v>
          </cell>
          <cell r="C37">
            <v>3989.22</v>
          </cell>
        </row>
        <row r="38">
          <cell r="A38">
            <v>428</v>
          </cell>
          <cell r="B38" t="str">
            <v>COMERCIANTES SEMIFIJOS</v>
          </cell>
          <cell r="C38">
            <v>3854</v>
          </cell>
        </row>
        <row r="39">
          <cell r="A39">
            <v>433</v>
          </cell>
          <cell r="B39" t="str">
            <v>SOBRANTES</v>
          </cell>
          <cell r="C39">
            <v>258.27999999999997</v>
          </cell>
        </row>
        <row r="40">
          <cell r="A40">
            <v>437</v>
          </cell>
          <cell r="B40" t="str">
            <v>SANITARIOS MDO. EMBAJADORAS</v>
          </cell>
          <cell r="C40">
            <v>5378</v>
          </cell>
        </row>
        <row r="41">
          <cell r="A41">
            <v>438</v>
          </cell>
          <cell r="B41" t="str">
            <v>SANITARIOS MDO. HIDALGO</v>
          </cell>
          <cell r="C41">
            <v>11935</v>
          </cell>
        </row>
        <row r="42">
          <cell r="A42">
            <v>439</v>
          </cell>
          <cell r="B42" t="str">
            <v>SANITARIOS JARDIN REFORMA</v>
          </cell>
          <cell r="C42">
            <v>2560</v>
          </cell>
        </row>
        <row r="43">
          <cell r="A43">
            <v>443</v>
          </cell>
          <cell r="B43" t="str">
            <v>SANITARIOS FERROCARRIL</v>
          </cell>
          <cell r="C43">
            <v>9496</v>
          </cell>
        </row>
        <row r="44">
          <cell r="A44">
            <v>445</v>
          </cell>
          <cell r="B44" t="str">
            <v>SANITARIOS MUSEO MOMIAS</v>
          </cell>
          <cell r="C44">
            <v>3436</v>
          </cell>
        </row>
        <row r="45">
          <cell r="A45">
            <v>447</v>
          </cell>
          <cell r="B45" t="str">
            <v>LAS CALAS</v>
          </cell>
          <cell r="C45">
            <v>944</v>
          </cell>
        </row>
        <row r="46">
          <cell r="A46">
            <v>454</v>
          </cell>
          <cell r="B46" t="str">
            <v>FIESTAS TRADICIONALES</v>
          </cell>
          <cell r="C46">
            <v>3976</v>
          </cell>
        </row>
        <row r="47">
          <cell r="A47">
            <v>459</v>
          </cell>
          <cell r="B47" t="str">
            <v>CASETAS DEPORTIVAS</v>
          </cell>
          <cell r="C47">
            <v>1131</v>
          </cell>
        </row>
        <row r="48">
          <cell r="A48">
            <v>463</v>
          </cell>
          <cell r="B48" t="str">
            <v>SALIDA DE GRUAS</v>
          </cell>
          <cell r="C48">
            <v>442</v>
          </cell>
        </row>
        <row r="49">
          <cell r="A49">
            <v>464</v>
          </cell>
          <cell r="B49" t="str">
            <v>ARRASTRE DE VEHICULOS INFRACCI</v>
          </cell>
          <cell r="C49">
            <v>112</v>
          </cell>
        </row>
        <row r="50">
          <cell r="A50">
            <v>470</v>
          </cell>
          <cell r="B50" t="str">
            <v>LOCALES ESTACION</v>
          </cell>
          <cell r="C50">
            <v>3811.18</v>
          </cell>
        </row>
        <row r="51">
          <cell r="A51">
            <v>474</v>
          </cell>
          <cell r="B51" t="str">
            <v>BASES PARA LICITACION ADQUISIC</v>
          </cell>
          <cell r="C51">
            <v>1748</v>
          </cell>
        </row>
        <row r="52">
          <cell r="A52">
            <v>479</v>
          </cell>
          <cell r="B52" t="str">
            <v>COMERCIANTES AMBULANTES</v>
          </cell>
          <cell r="C52">
            <v>1540.38</v>
          </cell>
        </row>
        <row r="53">
          <cell r="A53">
            <v>481</v>
          </cell>
          <cell r="B53" t="str">
            <v>REPARTO DE VOLANTES</v>
          </cell>
          <cell r="C53">
            <v>344</v>
          </cell>
        </row>
        <row r="54">
          <cell r="A54">
            <v>484</v>
          </cell>
          <cell r="B54" t="str">
            <v>PERMISO PARA ESPECTÁCULOS O CE</v>
          </cell>
          <cell r="C54">
            <v>203</v>
          </cell>
        </row>
        <row r="55">
          <cell r="A55">
            <v>485</v>
          </cell>
          <cell r="B55" t="str">
            <v>SELLADO DE BOLETOS</v>
          </cell>
          <cell r="C55">
            <v>218</v>
          </cell>
        </row>
        <row r="56">
          <cell r="A56">
            <v>502</v>
          </cell>
          <cell r="B56" t="str">
            <v>RECARGOS OTROS IMPTOS Y DERECH</v>
          </cell>
          <cell r="C56">
            <v>3287.97</v>
          </cell>
        </row>
        <row r="57">
          <cell r="A57">
            <v>503</v>
          </cell>
          <cell r="B57" t="str">
            <v>AVISO EXTEMP TRASLACION DE DOM</v>
          </cell>
          <cell r="C57">
            <v>1305.25</v>
          </cell>
        </row>
        <row r="58">
          <cell r="A58">
            <v>505</v>
          </cell>
          <cell r="B58" t="str">
            <v>INF AL REG. DE CONST Y CONSER</v>
          </cell>
          <cell r="C58">
            <v>1000</v>
          </cell>
        </row>
        <row r="59">
          <cell r="A59">
            <v>506</v>
          </cell>
          <cell r="B59" t="str">
            <v>INFRACCIONES DIRECCION DE FISC</v>
          </cell>
          <cell r="C59">
            <v>2835</v>
          </cell>
        </row>
        <row r="60">
          <cell r="A60">
            <v>507</v>
          </cell>
          <cell r="B60" t="str">
            <v>INF AL BANDO POLICIA Y BUEN GO</v>
          </cell>
          <cell r="C60">
            <v>3750</v>
          </cell>
        </row>
        <row r="61">
          <cell r="A61">
            <v>508</v>
          </cell>
          <cell r="B61" t="str">
            <v>INF LEY DE TRANSITO Y SU REGLA</v>
          </cell>
          <cell r="C61">
            <v>18183.29</v>
          </cell>
        </row>
        <row r="62">
          <cell r="A62">
            <v>509</v>
          </cell>
          <cell r="B62" t="str">
            <v>EXTEMP VERIFICACION AMB VEHICU</v>
          </cell>
          <cell r="C62">
            <v>1365</v>
          </cell>
        </row>
        <row r="63">
          <cell r="A63">
            <v>510</v>
          </cell>
          <cell r="B63" t="str">
            <v>ADMTVAS NO FISCALES *FEDERALES</v>
          </cell>
          <cell r="C63">
            <v>7792.55</v>
          </cell>
        </row>
        <row r="64">
          <cell r="A64">
            <v>538</v>
          </cell>
          <cell r="B64" t="str">
            <v>BASES PARA LICITACION OBRA PUB</v>
          </cell>
          <cell r="C64">
            <v>597</v>
          </cell>
        </row>
        <row r="65">
          <cell r="A65">
            <v>888</v>
          </cell>
          <cell r="B65" t="str">
            <v>COBROS SIMAPAG</v>
          </cell>
          <cell r="C65">
            <v>900</v>
          </cell>
        </row>
        <row r="66">
          <cell r="A66">
            <v>892</v>
          </cell>
          <cell r="B66" t="str">
            <v>REPARACION DE DAÑOS</v>
          </cell>
          <cell r="C66">
            <v>1171.5899999999999</v>
          </cell>
        </row>
      </sheetData>
      <sheetData sheetId="22">
        <row r="1">
          <cell r="A1">
            <v>203</v>
          </cell>
          <cell r="B1" t="str">
            <v>PANTEONES CIUDAD</v>
          </cell>
          <cell r="C1">
            <v>2309.16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286</v>
          </cell>
          <cell r="B3" t="str">
            <v>PERMISO SUPLETORIO DE TRANSPOR</v>
          </cell>
          <cell r="C3">
            <v>326.55</v>
          </cell>
        </row>
        <row r="4">
          <cell r="A4">
            <v>411</v>
          </cell>
          <cell r="B4" t="str">
            <v>MERCADO HIDALGO</v>
          </cell>
          <cell r="C4">
            <v>206</v>
          </cell>
        </row>
        <row r="5">
          <cell r="A5">
            <v>428</v>
          </cell>
          <cell r="B5" t="str">
            <v>COMERCIANTES SEMIFIJOS</v>
          </cell>
          <cell r="C5">
            <v>300</v>
          </cell>
        </row>
        <row r="6">
          <cell r="A6">
            <v>433</v>
          </cell>
          <cell r="B6" t="str">
            <v>SOBRANTES</v>
          </cell>
          <cell r="C6">
            <v>0.26</v>
          </cell>
        </row>
        <row r="7">
          <cell r="A7">
            <v>442</v>
          </cell>
          <cell r="B7" t="str">
            <v>SANITARIOS VALENCIANA</v>
          </cell>
          <cell r="C7">
            <v>603.5</v>
          </cell>
        </row>
        <row r="8">
          <cell r="A8">
            <v>447</v>
          </cell>
          <cell r="B8" t="str">
            <v>LAS CALAS</v>
          </cell>
          <cell r="C8">
            <v>240</v>
          </cell>
        </row>
        <row r="9">
          <cell r="A9">
            <v>507</v>
          </cell>
          <cell r="B9" t="str">
            <v>INF AL BANDO POLICIA Y BUEN GO</v>
          </cell>
          <cell r="C9">
            <v>1600</v>
          </cell>
        </row>
        <row r="10">
          <cell r="A10">
            <v>508</v>
          </cell>
          <cell r="B10" t="str">
            <v>INF LEY DE TRANSITO Y SU REGLA</v>
          </cell>
          <cell r="C10">
            <v>7325.3</v>
          </cell>
        </row>
      </sheetData>
      <sheetData sheetId="23">
        <row r="1">
          <cell r="A1">
            <v>203</v>
          </cell>
          <cell r="B1" t="str">
            <v>PANTEONES CIUDAD</v>
          </cell>
          <cell r="C1">
            <v>504.48</v>
          </cell>
        </row>
        <row r="2">
          <cell r="A2">
            <v>433</v>
          </cell>
          <cell r="B2" t="str">
            <v>SOBRANTES</v>
          </cell>
          <cell r="C2">
            <v>0.52</v>
          </cell>
        </row>
        <row r="3">
          <cell r="A3">
            <v>447</v>
          </cell>
          <cell r="B3" t="str">
            <v>LAS CALAS</v>
          </cell>
          <cell r="C3">
            <v>160</v>
          </cell>
        </row>
        <row r="4">
          <cell r="A4">
            <v>507</v>
          </cell>
          <cell r="B4" t="str">
            <v>INF AL BANDO POLICIA Y BUEN GO</v>
          </cell>
          <cell r="C4">
            <v>1620</v>
          </cell>
        </row>
        <row r="5">
          <cell r="A5">
            <v>508</v>
          </cell>
          <cell r="B5" t="str">
            <v>INF LEY DE TRANSITO Y SU REGLA</v>
          </cell>
          <cell r="C5">
            <v>4973.5</v>
          </cell>
        </row>
      </sheetData>
      <sheetData sheetId="24">
        <row r="1">
          <cell r="A1">
            <v>1</v>
          </cell>
          <cell r="B1" t="str">
            <v>IMPTO. PREDIAL URBANO CORRIENT</v>
          </cell>
          <cell r="C1">
            <v>18261.240000000002</v>
          </cell>
        </row>
        <row r="2">
          <cell r="A2">
            <v>4</v>
          </cell>
          <cell r="B2" t="str">
            <v>RECARGOS *3%*</v>
          </cell>
          <cell r="C2">
            <v>4119.3900000000003</v>
          </cell>
        </row>
        <row r="3">
          <cell r="A3">
            <v>7</v>
          </cell>
          <cell r="B3" t="str">
            <v>IMPTO. PREDIAL URBANO REZAGO</v>
          </cell>
          <cell r="C3">
            <v>5923.74</v>
          </cell>
        </row>
        <row r="4">
          <cell r="A4">
            <v>13</v>
          </cell>
          <cell r="B4" t="str">
            <v>HONORARIOS DE COBRANZA</v>
          </cell>
          <cell r="C4">
            <v>1797.76</v>
          </cell>
        </row>
        <row r="5">
          <cell r="A5">
            <v>103</v>
          </cell>
          <cell r="B5" t="str">
            <v>TRASLACION DE DOMINIO</v>
          </cell>
          <cell r="C5">
            <v>2996.68</v>
          </cell>
        </row>
        <row r="6">
          <cell r="A6">
            <v>107</v>
          </cell>
          <cell r="B6" t="str">
            <v>VIDEO JUEGOS Y FUT-BOLITOS</v>
          </cell>
          <cell r="C6">
            <v>2236</v>
          </cell>
        </row>
        <row r="7">
          <cell r="A7">
            <v>110</v>
          </cell>
          <cell r="B7" t="str">
            <v>ESPECTACULOS PUBLICOS ESPORADI</v>
          </cell>
          <cell r="C7">
            <v>4400</v>
          </cell>
        </row>
        <row r="8">
          <cell r="A8">
            <v>112</v>
          </cell>
          <cell r="B8" t="str">
            <v>ESPECTACULOS PUBLICOS PERMANEN</v>
          </cell>
          <cell r="C8">
            <v>18776.45</v>
          </cell>
        </row>
        <row r="9">
          <cell r="A9">
            <v>200</v>
          </cell>
          <cell r="B9" t="str">
            <v>RASTRO</v>
          </cell>
          <cell r="C9">
            <v>5762.36</v>
          </cell>
        </row>
        <row r="10">
          <cell r="A10">
            <v>203</v>
          </cell>
          <cell r="B10" t="str">
            <v>PANTEONES CIUDAD</v>
          </cell>
          <cell r="C10">
            <v>2731.24</v>
          </cell>
        </row>
        <row r="11">
          <cell r="A11">
            <v>205</v>
          </cell>
          <cell r="B11" t="str">
            <v>ESTACIONAMIENTO MUSEO MOMIAS</v>
          </cell>
          <cell r="C11">
            <v>223</v>
          </cell>
        </row>
        <row r="12">
          <cell r="A12">
            <v>206</v>
          </cell>
          <cell r="B12" t="str">
            <v>ESTACIONAMIENTO MERCADO HIDALG</v>
          </cell>
          <cell r="C12">
            <v>816</v>
          </cell>
        </row>
        <row r="13">
          <cell r="A13">
            <v>210</v>
          </cell>
          <cell r="B13" t="str">
            <v>POR LIC. DE CONST. Y AMPLIACIO</v>
          </cell>
          <cell r="C13">
            <v>669.19</v>
          </cell>
        </row>
        <row r="14">
          <cell r="A14">
            <v>211</v>
          </cell>
          <cell r="B14" t="str">
            <v>POR LIC DE REGULARIZACION DE C</v>
          </cell>
          <cell r="C14">
            <v>787.36</v>
          </cell>
        </row>
        <row r="15">
          <cell r="A15">
            <v>221</v>
          </cell>
          <cell r="B15" t="str">
            <v>LIC USO SUELO ALIN N. OFIC COM</v>
          </cell>
          <cell r="C15">
            <v>2677.42</v>
          </cell>
        </row>
        <row r="16">
          <cell r="A16">
            <v>227</v>
          </cell>
          <cell r="B16" t="str">
            <v>AVALUOS PRACT POR TESORERIA</v>
          </cell>
          <cell r="C16">
            <v>735</v>
          </cell>
        </row>
        <row r="17">
          <cell r="A17">
            <v>229</v>
          </cell>
          <cell r="B17" t="str">
            <v>CONSTANCIAS DE VALOR FISCAL</v>
          </cell>
          <cell r="C17">
            <v>580.13</v>
          </cell>
        </row>
        <row r="18">
          <cell r="A18">
            <v>244</v>
          </cell>
          <cell r="B18" t="str">
            <v>EXP DE LIC O PERM P/ ESTAB DE</v>
          </cell>
          <cell r="C18">
            <v>396.37</v>
          </cell>
        </row>
        <row r="19">
          <cell r="A19">
            <v>248</v>
          </cell>
          <cell r="B19" t="str">
            <v>ESTACIONAMIENTO EX. EST. FERRO</v>
          </cell>
          <cell r="C19">
            <v>932</v>
          </cell>
        </row>
        <row r="20">
          <cell r="A20">
            <v>253</v>
          </cell>
          <cell r="B20" t="str">
            <v>ESTACIONAMIENTO EMBAJADORAS  (</v>
          </cell>
          <cell r="C20">
            <v>1456</v>
          </cell>
        </row>
        <row r="21">
          <cell r="A21">
            <v>256</v>
          </cell>
          <cell r="B21" t="str">
            <v>POR ALINEAM. N° USO HABIT</v>
          </cell>
          <cell r="C21">
            <v>2195.64</v>
          </cell>
        </row>
        <row r="22">
          <cell r="A22">
            <v>258</v>
          </cell>
          <cell r="B22" t="str">
            <v>POR ALINEM. N° USO COMERCIAL</v>
          </cell>
          <cell r="C22">
            <v>2273.69</v>
          </cell>
        </row>
        <row r="23">
          <cell r="A23">
            <v>266</v>
          </cell>
          <cell r="B23" t="str">
            <v>DICTAMEN DE FACTIBILIDAD PROTE</v>
          </cell>
          <cell r="C23">
            <v>783.86</v>
          </cell>
        </row>
        <row r="24">
          <cell r="A24">
            <v>267</v>
          </cell>
          <cell r="B24" t="str">
            <v>CONSTANCIA  DE VERIFICACION PR</v>
          </cell>
          <cell r="C24">
            <v>130.63999999999999</v>
          </cell>
        </row>
        <row r="25">
          <cell r="A25">
            <v>268</v>
          </cell>
          <cell r="B25" t="str">
            <v>CASA DE LA CULTURA</v>
          </cell>
          <cell r="C25">
            <v>171.78</v>
          </cell>
        </row>
        <row r="26">
          <cell r="A26">
            <v>269</v>
          </cell>
          <cell r="B26" t="str">
            <v>PADRON DE CONTRATISTAS</v>
          </cell>
          <cell r="C26">
            <v>1410</v>
          </cell>
        </row>
        <row r="27">
          <cell r="A27">
            <v>273</v>
          </cell>
          <cell r="B27" t="str">
            <v>PENSION EST. JARDIN EMBAJADORA</v>
          </cell>
          <cell r="C27">
            <v>3780</v>
          </cell>
        </row>
        <row r="28">
          <cell r="A28">
            <v>274</v>
          </cell>
          <cell r="B28" t="str">
            <v>EXTENSION DE HORARIO</v>
          </cell>
          <cell r="C28">
            <v>8507.59</v>
          </cell>
        </row>
        <row r="29">
          <cell r="A29">
            <v>276</v>
          </cell>
          <cell r="B29" t="str">
            <v>CONSTANCIAS DIRECCION DE TRANS</v>
          </cell>
          <cell r="C29">
            <v>516.53</v>
          </cell>
        </row>
        <row r="30">
          <cell r="A30">
            <v>278</v>
          </cell>
          <cell r="B30" t="str">
            <v>CONSTANCIAS QUE EXPIDAN LAS DE</v>
          </cell>
          <cell r="C30">
            <v>295.16000000000003</v>
          </cell>
        </row>
        <row r="31">
          <cell r="A31">
            <v>286</v>
          </cell>
          <cell r="B31" t="str">
            <v>PERMISO SUPLETORIO DE TRANSPOR</v>
          </cell>
          <cell r="C31">
            <v>326.55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405</v>
          </cell>
          <cell r="B33" t="str">
            <v>CENTRO DE CONVIVENCIA EL ENCIN</v>
          </cell>
          <cell r="C33">
            <v>256</v>
          </cell>
        </row>
        <row r="34">
          <cell r="A34">
            <v>407</v>
          </cell>
          <cell r="B34" t="str">
            <v>MUSEO MOMIAS</v>
          </cell>
          <cell r="C34">
            <v>14196</v>
          </cell>
        </row>
        <row r="35">
          <cell r="A35">
            <v>408</v>
          </cell>
          <cell r="B35" t="str">
            <v>SALON CULTO A LA MUERTE</v>
          </cell>
          <cell r="C35">
            <v>315</v>
          </cell>
        </row>
        <row r="36">
          <cell r="A36">
            <v>410</v>
          </cell>
          <cell r="B36" t="str">
            <v>MONUMENTO AL PIPILA</v>
          </cell>
          <cell r="C36">
            <v>156</v>
          </cell>
        </row>
        <row r="37">
          <cell r="A37">
            <v>411</v>
          </cell>
          <cell r="B37" t="str">
            <v>MERCADO HIDALGO</v>
          </cell>
          <cell r="C37">
            <v>17730.96</v>
          </cell>
        </row>
        <row r="38">
          <cell r="A38">
            <v>412</v>
          </cell>
          <cell r="B38" t="str">
            <v>MERCADO EMBAJADORAS</v>
          </cell>
          <cell r="C38">
            <v>8859.2999999999993</v>
          </cell>
        </row>
        <row r="39">
          <cell r="A39">
            <v>426</v>
          </cell>
          <cell r="B39" t="str">
            <v>AREAS OCUP POR HOT, REST, BARE</v>
          </cell>
          <cell r="C39">
            <v>8178.36</v>
          </cell>
        </row>
        <row r="40">
          <cell r="A40">
            <v>428</v>
          </cell>
          <cell r="B40" t="str">
            <v>COMERCIANTES SEMIFIJOS</v>
          </cell>
          <cell r="C40">
            <v>23350</v>
          </cell>
        </row>
        <row r="41">
          <cell r="A41">
            <v>429</v>
          </cell>
          <cell r="B41" t="str">
            <v>VTA DE INMUEBLES PROP DEL MPIO</v>
          </cell>
          <cell r="C41">
            <v>1200013.57</v>
          </cell>
        </row>
        <row r="42">
          <cell r="A42">
            <v>431</v>
          </cell>
          <cell r="B42" t="str">
            <v>LOCALES MERCADO EMBAJADORAS</v>
          </cell>
          <cell r="C42">
            <v>394</v>
          </cell>
        </row>
        <row r="43">
          <cell r="A43">
            <v>433</v>
          </cell>
          <cell r="B43" t="str">
            <v>SOBRANTES</v>
          </cell>
          <cell r="C43">
            <v>0.97</v>
          </cell>
        </row>
        <row r="44">
          <cell r="A44">
            <v>437</v>
          </cell>
          <cell r="B44" t="str">
            <v>SANITARIOS MDO. EMBAJADORAS</v>
          </cell>
          <cell r="C44">
            <v>919</v>
          </cell>
        </row>
        <row r="45">
          <cell r="A45">
            <v>438</v>
          </cell>
          <cell r="B45" t="str">
            <v>SANITARIOS MDO. HIDALGO</v>
          </cell>
          <cell r="C45">
            <v>1473</v>
          </cell>
        </row>
        <row r="46">
          <cell r="A46">
            <v>445</v>
          </cell>
          <cell r="B46" t="str">
            <v>SANITARIOS MUSEO MOMIAS</v>
          </cell>
          <cell r="C46">
            <v>332</v>
          </cell>
        </row>
        <row r="47">
          <cell r="A47">
            <v>447</v>
          </cell>
          <cell r="B47" t="str">
            <v>LAS CALAS</v>
          </cell>
          <cell r="C47">
            <v>80</v>
          </cell>
        </row>
        <row r="48">
          <cell r="A48">
            <v>454</v>
          </cell>
          <cell r="B48" t="str">
            <v>FIESTAS TRADICIONALES</v>
          </cell>
          <cell r="C48">
            <v>5244.5</v>
          </cell>
        </row>
        <row r="49">
          <cell r="A49">
            <v>457</v>
          </cell>
          <cell r="B49" t="str">
            <v>CASETAS DE  REVISTAS</v>
          </cell>
          <cell r="C49">
            <v>358</v>
          </cell>
        </row>
        <row r="50">
          <cell r="A50">
            <v>463</v>
          </cell>
          <cell r="B50" t="str">
            <v>SALIDA DE GRUAS</v>
          </cell>
          <cell r="C50">
            <v>663</v>
          </cell>
        </row>
        <row r="51">
          <cell r="A51">
            <v>464</v>
          </cell>
          <cell r="B51" t="str">
            <v>ARRASTRE DE VEHICULOS INFRACCI</v>
          </cell>
          <cell r="C51">
            <v>112</v>
          </cell>
        </row>
        <row r="52">
          <cell r="A52">
            <v>470</v>
          </cell>
          <cell r="B52" t="str">
            <v>LOCALES ESTACION</v>
          </cell>
          <cell r="C52">
            <v>1434</v>
          </cell>
        </row>
        <row r="53">
          <cell r="A53">
            <v>472</v>
          </cell>
          <cell r="B53" t="str">
            <v>MERCADO GAVIRA</v>
          </cell>
          <cell r="C53">
            <v>360</v>
          </cell>
        </row>
        <row r="54">
          <cell r="A54">
            <v>479</v>
          </cell>
          <cell r="B54" t="str">
            <v>COMERCIANTES AMBULANTES</v>
          </cell>
          <cell r="C54">
            <v>420</v>
          </cell>
        </row>
        <row r="55">
          <cell r="A55">
            <v>482</v>
          </cell>
          <cell r="B55" t="str">
            <v>CALLEJONEADAS</v>
          </cell>
          <cell r="C55">
            <v>300</v>
          </cell>
        </row>
        <row r="56">
          <cell r="A56">
            <v>484</v>
          </cell>
          <cell r="B56" t="str">
            <v>PERMISO PARA ESPECTÁCULOS O CE</v>
          </cell>
          <cell r="C56">
            <v>203</v>
          </cell>
        </row>
        <row r="57">
          <cell r="A57">
            <v>502</v>
          </cell>
          <cell r="B57" t="str">
            <v>RECARGOS OTROS IMPTOS Y DERECH</v>
          </cell>
          <cell r="C57">
            <v>2344.94</v>
          </cell>
        </row>
        <row r="58">
          <cell r="A58">
            <v>504</v>
          </cell>
          <cell r="B58" t="str">
            <v>AVISO EXTEMP TERM DE OBRA</v>
          </cell>
          <cell r="C58">
            <v>851.2</v>
          </cell>
        </row>
        <row r="59">
          <cell r="A59">
            <v>505</v>
          </cell>
          <cell r="B59" t="str">
            <v>INF AL REG. DE CONST Y CONSER</v>
          </cell>
          <cell r="C59">
            <v>450</v>
          </cell>
        </row>
        <row r="60">
          <cell r="A60">
            <v>507</v>
          </cell>
          <cell r="B60" t="str">
            <v>INF AL BANDO POLICIA Y BUEN GO</v>
          </cell>
          <cell r="C60">
            <v>4150</v>
          </cell>
        </row>
        <row r="61">
          <cell r="A61">
            <v>508</v>
          </cell>
          <cell r="B61" t="str">
            <v>INF LEY DE TRANSITO Y SU REGLA</v>
          </cell>
          <cell r="C61">
            <v>17543</v>
          </cell>
        </row>
        <row r="62">
          <cell r="A62">
            <v>509</v>
          </cell>
          <cell r="B62" t="str">
            <v>EXTEMP VERIFICACION AMB VEHICU</v>
          </cell>
          <cell r="C62">
            <v>819</v>
          </cell>
        </row>
        <row r="63">
          <cell r="A63">
            <v>526</v>
          </cell>
          <cell r="B63" t="str">
            <v>RESPUESTA DE AYUNTAMIENTO</v>
          </cell>
          <cell r="C63">
            <v>1788</v>
          </cell>
        </row>
        <row r="64">
          <cell r="A64">
            <v>536</v>
          </cell>
          <cell r="B64" t="str">
            <v>PADRON DE PROVEEDORES</v>
          </cell>
          <cell r="C64">
            <v>300</v>
          </cell>
        </row>
        <row r="65">
          <cell r="A65">
            <v>600</v>
          </cell>
          <cell r="B65" t="str">
            <v>FONDO GENERAL</v>
          </cell>
          <cell r="C65">
            <v>3025866.79</v>
          </cell>
        </row>
        <row r="66">
          <cell r="A66">
            <v>888</v>
          </cell>
          <cell r="B66" t="str">
            <v>COBROS SIMAPAG</v>
          </cell>
          <cell r="C66">
            <v>118</v>
          </cell>
        </row>
      </sheetData>
      <sheetData sheetId="25">
        <row r="1">
          <cell r="A1">
            <v>1</v>
          </cell>
          <cell r="B1" t="str">
            <v>IMPTO. PREDIAL URBANO CORRIENT</v>
          </cell>
          <cell r="C1">
            <v>3413.79</v>
          </cell>
        </row>
        <row r="2">
          <cell r="A2">
            <v>2</v>
          </cell>
          <cell r="B2" t="str">
            <v>IMPTO. PREDIAL RUSTICO CORRIEN</v>
          </cell>
          <cell r="C2">
            <v>717.29</v>
          </cell>
        </row>
        <row r="3">
          <cell r="A3">
            <v>4</v>
          </cell>
          <cell r="B3" t="str">
            <v>RECARGOS *3%*</v>
          </cell>
          <cell r="C3">
            <v>2038.42</v>
          </cell>
        </row>
        <row r="4">
          <cell r="A4">
            <v>7</v>
          </cell>
          <cell r="B4" t="str">
            <v>IMPTO. PREDIAL URBANO REZAGO</v>
          </cell>
          <cell r="C4">
            <v>2332.86</v>
          </cell>
        </row>
        <row r="5">
          <cell r="A5">
            <v>13</v>
          </cell>
          <cell r="B5" t="str">
            <v>HONORARIOS DE COBRANZA</v>
          </cell>
          <cell r="C5">
            <v>1570.74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103</v>
          </cell>
          <cell r="B7" t="str">
            <v>TRASLACION DE DOMINIO</v>
          </cell>
          <cell r="C7">
            <v>2906.04</v>
          </cell>
        </row>
        <row r="8">
          <cell r="A8">
            <v>106</v>
          </cell>
          <cell r="B8" t="str">
            <v>BILLARES Y BOLICHES</v>
          </cell>
          <cell r="C8">
            <v>430</v>
          </cell>
        </row>
        <row r="9">
          <cell r="A9">
            <v>110</v>
          </cell>
          <cell r="B9" t="str">
            <v>ESPECTACULOS PUBLICOS ESPORADI</v>
          </cell>
          <cell r="C9">
            <v>4202</v>
          </cell>
        </row>
        <row r="10">
          <cell r="A10">
            <v>200</v>
          </cell>
          <cell r="B10" t="str">
            <v>RASTRO</v>
          </cell>
          <cell r="C10">
            <v>5183.87</v>
          </cell>
        </row>
        <row r="11">
          <cell r="A11">
            <v>203</v>
          </cell>
          <cell r="B11" t="str">
            <v>PANTEONES CIUDAD</v>
          </cell>
          <cell r="C11">
            <v>278.66000000000003</v>
          </cell>
        </row>
        <row r="12">
          <cell r="A12">
            <v>205</v>
          </cell>
          <cell r="B12" t="str">
            <v>ESTACIONAMIENTO MUSEO MOMIAS</v>
          </cell>
          <cell r="C12">
            <v>758</v>
          </cell>
        </row>
        <row r="13">
          <cell r="A13">
            <v>206</v>
          </cell>
          <cell r="B13" t="str">
            <v>ESTACIONAMIENTO MERCADO HIDALG</v>
          </cell>
          <cell r="C13">
            <v>1072</v>
          </cell>
        </row>
        <row r="14">
          <cell r="A14">
            <v>211</v>
          </cell>
          <cell r="B14" t="str">
            <v>POR LIC DE REGULARIZACION DE C</v>
          </cell>
          <cell r="C14">
            <v>403.34</v>
          </cell>
        </row>
        <row r="15">
          <cell r="A15">
            <v>221</v>
          </cell>
          <cell r="B15" t="str">
            <v>LIC USO SUELO ALIN N. OFIC COM</v>
          </cell>
          <cell r="C15">
            <v>967.74</v>
          </cell>
        </row>
        <row r="16">
          <cell r="A16">
            <v>227</v>
          </cell>
          <cell r="B16" t="str">
            <v>AVALUOS PRACT POR TESORERIA</v>
          </cell>
          <cell r="C16">
            <v>219.1</v>
          </cell>
        </row>
        <row r="17">
          <cell r="A17">
            <v>229</v>
          </cell>
          <cell r="B17" t="str">
            <v>CONSTANCIAS DE VALOR FISCAL</v>
          </cell>
          <cell r="C17">
            <v>348</v>
          </cell>
        </row>
        <row r="18">
          <cell r="A18">
            <v>244</v>
          </cell>
          <cell r="B18" t="str">
            <v>EXP DE LIC O PERM P/ ESTAB DE</v>
          </cell>
          <cell r="C18">
            <v>17922.8</v>
          </cell>
        </row>
        <row r="19">
          <cell r="A19">
            <v>248</v>
          </cell>
          <cell r="B19" t="str">
            <v>ESTACIONAMIENTO EX. EST. FERRO</v>
          </cell>
          <cell r="C19">
            <v>1333</v>
          </cell>
        </row>
        <row r="20">
          <cell r="A20">
            <v>253</v>
          </cell>
          <cell r="B20" t="str">
            <v>ESTACIONAMIENTO EMBAJADORAS  (</v>
          </cell>
          <cell r="C20">
            <v>1794</v>
          </cell>
        </row>
        <row r="21">
          <cell r="A21">
            <v>256</v>
          </cell>
          <cell r="B21" t="str">
            <v>POR ALINEAM. N° USO HABIT</v>
          </cell>
          <cell r="C21">
            <v>4792.63</v>
          </cell>
        </row>
        <row r="22">
          <cell r="A22">
            <v>267</v>
          </cell>
          <cell r="B22" t="str">
            <v>CONSTANCIA  DE VERIFICACION PR</v>
          </cell>
          <cell r="C22">
            <v>130.63999999999999</v>
          </cell>
        </row>
        <row r="23">
          <cell r="A23">
            <v>269</v>
          </cell>
          <cell r="B23" t="str">
            <v>PADRON DE CONTRATISTAS</v>
          </cell>
          <cell r="C23">
            <v>1482</v>
          </cell>
        </row>
        <row r="24">
          <cell r="A24">
            <v>273</v>
          </cell>
          <cell r="B24" t="str">
            <v>PENSION EST. JARDIN EMBAJADORA</v>
          </cell>
          <cell r="C24">
            <v>682.5</v>
          </cell>
        </row>
        <row r="25">
          <cell r="A25">
            <v>274</v>
          </cell>
          <cell r="B25" t="str">
            <v>EXTENSION DE HORARIO</v>
          </cell>
          <cell r="C25">
            <v>5889.87</v>
          </cell>
        </row>
        <row r="26">
          <cell r="A26">
            <v>276</v>
          </cell>
          <cell r="B26" t="str">
            <v>CONSTANCIAS DIRECCION DE TRANS</v>
          </cell>
          <cell r="C26">
            <v>885.48</v>
          </cell>
        </row>
        <row r="27">
          <cell r="A27">
            <v>278</v>
          </cell>
          <cell r="B27" t="str">
            <v>CONSTANCIAS QUE EXPIDAN LAS DE</v>
          </cell>
          <cell r="C27">
            <v>295.16000000000003</v>
          </cell>
        </row>
        <row r="28">
          <cell r="A28">
            <v>280</v>
          </cell>
          <cell r="B28" t="str">
            <v>SERVICIOS CONTROL CANINO</v>
          </cell>
          <cell r="C28">
            <v>220.5</v>
          </cell>
        </row>
        <row r="29">
          <cell r="A29">
            <v>291</v>
          </cell>
          <cell r="B29" t="str">
            <v>DICTAMEN DE FACTIBILIDAD PARA</v>
          </cell>
          <cell r="C29">
            <v>130.63999999999999</v>
          </cell>
        </row>
        <row r="30">
          <cell r="A30">
            <v>403</v>
          </cell>
          <cell r="B30" t="str">
            <v>UNIDAD DEPORTIVA TORRES LANDA</v>
          </cell>
          <cell r="C30">
            <v>201</v>
          </cell>
        </row>
        <row r="31">
          <cell r="A31">
            <v>405</v>
          </cell>
          <cell r="B31" t="str">
            <v>CENTRO DE CONVIVENCIA EL ENCIN</v>
          </cell>
          <cell r="C31">
            <v>1326</v>
          </cell>
        </row>
        <row r="32">
          <cell r="A32">
            <v>407</v>
          </cell>
          <cell r="B32" t="str">
            <v>MUSEO MOMIAS</v>
          </cell>
          <cell r="C32">
            <v>47506</v>
          </cell>
        </row>
        <row r="33">
          <cell r="A33">
            <v>408</v>
          </cell>
          <cell r="B33" t="str">
            <v>SALON CULTO A LA MUERTE</v>
          </cell>
          <cell r="C33">
            <v>2535</v>
          </cell>
        </row>
        <row r="34">
          <cell r="A34">
            <v>410</v>
          </cell>
          <cell r="B34" t="str">
            <v>MONUMENTO AL PIPILA</v>
          </cell>
          <cell r="C34">
            <v>732</v>
          </cell>
        </row>
        <row r="35">
          <cell r="A35">
            <v>412</v>
          </cell>
          <cell r="B35" t="str">
            <v>MERCADO EMBAJADORAS</v>
          </cell>
          <cell r="C35">
            <v>220</v>
          </cell>
        </row>
        <row r="36">
          <cell r="A36">
            <v>428</v>
          </cell>
          <cell r="B36" t="str">
            <v>COMERCIANTES SEMIFIJOS</v>
          </cell>
          <cell r="C36">
            <v>2300</v>
          </cell>
        </row>
        <row r="37">
          <cell r="A37">
            <v>433</v>
          </cell>
          <cell r="B37" t="str">
            <v>SOBRANTES</v>
          </cell>
          <cell r="C37">
            <v>12.61</v>
          </cell>
        </row>
        <row r="38">
          <cell r="A38">
            <v>437</v>
          </cell>
          <cell r="B38" t="str">
            <v>SANITARIOS MDO. EMBAJADORAS</v>
          </cell>
          <cell r="C38">
            <v>822</v>
          </cell>
        </row>
        <row r="39">
          <cell r="A39">
            <v>438</v>
          </cell>
          <cell r="B39" t="str">
            <v>SANITARIOS MDO. HIDALGO</v>
          </cell>
          <cell r="C39">
            <v>1564</v>
          </cell>
        </row>
        <row r="40">
          <cell r="A40">
            <v>439</v>
          </cell>
          <cell r="B40" t="str">
            <v>SANITARIOS JARDIN REFORMA</v>
          </cell>
          <cell r="C40">
            <v>608</v>
          </cell>
        </row>
        <row r="41">
          <cell r="A41">
            <v>443</v>
          </cell>
          <cell r="B41" t="str">
            <v>SANITARIOS FERROCARRIL</v>
          </cell>
          <cell r="C41">
            <v>800</v>
          </cell>
        </row>
        <row r="42">
          <cell r="A42">
            <v>445</v>
          </cell>
          <cell r="B42" t="str">
            <v>SANITARIOS MUSEO MOMIAS</v>
          </cell>
          <cell r="C42">
            <v>840</v>
          </cell>
        </row>
        <row r="43">
          <cell r="A43">
            <v>447</v>
          </cell>
          <cell r="B43" t="str">
            <v>LAS CALAS</v>
          </cell>
          <cell r="C43">
            <v>312</v>
          </cell>
        </row>
        <row r="44">
          <cell r="A44">
            <v>454</v>
          </cell>
          <cell r="B44" t="str">
            <v>FIESTAS TRADICIONALES</v>
          </cell>
          <cell r="C44">
            <v>461.5</v>
          </cell>
        </row>
        <row r="45">
          <cell r="A45">
            <v>463</v>
          </cell>
          <cell r="B45" t="str">
            <v>SALIDA DE GRUAS</v>
          </cell>
          <cell r="C45">
            <v>442</v>
          </cell>
        </row>
        <row r="46">
          <cell r="A46">
            <v>464</v>
          </cell>
          <cell r="B46" t="str">
            <v>ARRASTRE DE VEHICULOS INFRACCI</v>
          </cell>
          <cell r="C46">
            <v>112</v>
          </cell>
        </row>
        <row r="47">
          <cell r="A47">
            <v>470</v>
          </cell>
          <cell r="B47" t="str">
            <v>LOCALES ESTACION</v>
          </cell>
          <cell r="C47">
            <v>560</v>
          </cell>
        </row>
        <row r="48">
          <cell r="A48">
            <v>472</v>
          </cell>
          <cell r="B48" t="str">
            <v>MERCADO GAVIRA</v>
          </cell>
          <cell r="C48">
            <v>5662.95</v>
          </cell>
        </row>
        <row r="49">
          <cell r="A49">
            <v>482</v>
          </cell>
          <cell r="B49" t="str">
            <v>CALLEJONEADAS</v>
          </cell>
          <cell r="C49">
            <v>600</v>
          </cell>
        </row>
        <row r="50">
          <cell r="A50">
            <v>484</v>
          </cell>
          <cell r="B50" t="str">
            <v>PERMISO PARA ESPECTÁCULOS O CE</v>
          </cell>
          <cell r="C50">
            <v>812</v>
          </cell>
        </row>
        <row r="51">
          <cell r="A51">
            <v>502</v>
          </cell>
          <cell r="B51" t="str">
            <v>RECARGOS OTROS IMPTOS Y DERECH</v>
          </cell>
          <cell r="C51">
            <v>4075.74</v>
          </cell>
        </row>
        <row r="52">
          <cell r="A52">
            <v>503</v>
          </cell>
          <cell r="B52" t="str">
            <v>AVISO EXTEMP TRASLACION DE DOM</v>
          </cell>
          <cell r="C52">
            <v>283.75</v>
          </cell>
        </row>
        <row r="53">
          <cell r="A53">
            <v>504</v>
          </cell>
          <cell r="B53" t="str">
            <v>AVISO EXTEMP TERM DE OBRA</v>
          </cell>
          <cell r="C53">
            <v>283.5</v>
          </cell>
        </row>
        <row r="54">
          <cell r="A54">
            <v>506</v>
          </cell>
          <cell r="B54" t="str">
            <v>INFRACCIONES DIRECCION DE FISC</v>
          </cell>
          <cell r="C54">
            <v>4536</v>
          </cell>
        </row>
        <row r="55">
          <cell r="A55">
            <v>507</v>
          </cell>
          <cell r="B55" t="str">
            <v>INF AL BANDO POLICIA Y BUEN GO</v>
          </cell>
          <cell r="C55">
            <v>600</v>
          </cell>
        </row>
        <row r="56">
          <cell r="A56">
            <v>508</v>
          </cell>
          <cell r="B56" t="str">
            <v>INF LEY DE TRANSITO Y SU REGLA</v>
          </cell>
          <cell r="C56">
            <v>14555</v>
          </cell>
        </row>
        <row r="57">
          <cell r="A57">
            <v>509</v>
          </cell>
          <cell r="B57" t="str">
            <v>EXTEMP VERIFICACION AMB VEHICU</v>
          </cell>
          <cell r="C57">
            <v>819</v>
          </cell>
        </row>
        <row r="58">
          <cell r="A58">
            <v>536</v>
          </cell>
          <cell r="B58" t="str">
            <v>PADRON DE PROVEEDORES</v>
          </cell>
          <cell r="C58">
            <v>900</v>
          </cell>
        </row>
        <row r="59">
          <cell r="A59">
            <v>711</v>
          </cell>
          <cell r="B59" t="str">
            <v>ADQUISICION DE INSUMOS AGRICOL</v>
          </cell>
          <cell r="C59">
            <v>300000</v>
          </cell>
        </row>
        <row r="60">
          <cell r="A60">
            <v>805</v>
          </cell>
          <cell r="B60" t="str">
            <v>CENTRO DE APRENDIZAJE DIGITAL</v>
          </cell>
          <cell r="C60">
            <v>150</v>
          </cell>
        </row>
        <row r="61">
          <cell r="A61">
            <v>888</v>
          </cell>
          <cell r="B61" t="str">
            <v>COBROS SIMAPAG</v>
          </cell>
          <cell r="C61">
            <v>99</v>
          </cell>
        </row>
      </sheetData>
      <sheetData sheetId="26">
        <row r="1">
          <cell r="A1">
            <v>1</v>
          </cell>
          <cell r="B1" t="str">
            <v>IMPTO. PREDIAL URBANO CORRIENT</v>
          </cell>
          <cell r="C1">
            <v>14116.86</v>
          </cell>
        </row>
        <row r="2">
          <cell r="A2">
            <v>2</v>
          </cell>
          <cell r="B2" t="str">
            <v>IMPTO. PREDIAL RUSTICO CORRIEN</v>
          </cell>
          <cell r="C2">
            <v>540</v>
          </cell>
        </row>
        <row r="3">
          <cell r="A3">
            <v>4</v>
          </cell>
          <cell r="B3" t="str">
            <v>RECARGOS *3%*</v>
          </cell>
          <cell r="C3">
            <v>6216.7</v>
          </cell>
        </row>
        <row r="4">
          <cell r="A4">
            <v>7</v>
          </cell>
          <cell r="B4" t="str">
            <v>IMPTO. PREDIAL URBANO REZAGO</v>
          </cell>
          <cell r="C4">
            <v>13737.46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2358.37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22596.63</v>
          </cell>
        </row>
        <row r="9">
          <cell r="A9">
            <v>104</v>
          </cell>
          <cell r="B9" t="str">
            <v>SOBRE DIVISION Y LOTIFICACION</v>
          </cell>
          <cell r="C9">
            <v>35548.449999999997</v>
          </cell>
        </row>
        <row r="10">
          <cell r="A10">
            <v>200</v>
          </cell>
          <cell r="B10" t="str">
            <v>RASTRO</v>
          </cell>
          <cell r="C10">
            <v>2342.91</v>
          </cell>
        </row>
        <row r="11">
          <cell r="A11">
            <v>203</v>
          </cell>
          <cell r="B11" t="str">
            <v>PANTEONES CIUDAD</v>
          </cell>
          <cell r="C11">
            <v>1005.82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1306</v>
          </cell>
        </row>
        <row r="14">
          <cell r="A14">
            <v>206</v>
          </cell>
          <cell r="B14" t="str">
            <v>ESTACIONAMIENTO MERCADO HIDALG</v>
          </cell>
          <cell r="C14">
            <v>1052</v>
          </cell>
        </row>
        <row r="15">
          <cell r="A15">
            <v>210</v>
          </cell>
          <cell r="B15" t="str">
            <v>POR LIC. DE CONST. Y AMPLIACIO</v>
          </cell>
          <cell r="C15">
            <v>3307.32</v>
          </cell>
        </row>
        <row r="16">
          <cell r="A16">
            <v>221</v>
          </cell>
          <cell r="B16" t="str">
            <v>LIC USO SUELO ALIN N. OFIC COM</v>
          </cell>
          <cell r="C16">
            <v>251.61</v>
          </cell>
        </row>
        <row r="17">
          <cell r="A17">
            <v>227</v>
          </cell>
          <cell r="B17" t="str">
            <v>AVALUOS PRACT POR TESORERIA</v>
          </cell>
          <cell r="C17">
            <v>239</v>
          </cell>
        </row>
        <row r="18">
          <cell r="A18">
            <v>228</v>
          </cell>
          <cell r="B18" t="str">
            <v>POR PERM EVENT P/ VTA DE BEB A</v>
          </cell>
          <cell r="C18">
            <v>2700.57</v>
          </cell>
        </row>
        <row r="19">
          <cell r="A19">
            <v>229</v>
          </cell>
          <cell r="B19" t="str">
            <v>CONSTANCIAS DE VALOR FISCAL</v>
          </cell>
          <cell r="C19">
            <v>1740.39</v>
          </cell>
        </row>
        <row r="20">
          <cell r="A20">
            <v>244</v>
          </cell>
          <cell r="B20" t="str">
            <v>EXP DE LIC O PERM P/ ESTAB DE</v>
          </cell>
          <cell r="C20">
            <v>2609.04</v>
          </cell>
        </row>
        <row r="21">
          <cell r="A21">
            <v>248</v>
          </cell>
          <cell r="B21" t="str">
            <v>ESTACIONAMIENTO EX. EST. FERRO</v>
          </cell>
          <cell r="C21">
            <v>2321</v>
          </cell>
        </row>
        <row r="22">
          <cell r="A22">
            <v>252</v>
          </cell>
          <cell r="B22" t="str">
            <v>RESOLUCION DE IMPACTO AMBIENTA</v>
          </cell>
          <cell r="C22">
            <v>2788.27</v>
          </cell>
        </row>
        <row r="23">
          <cell r="A23">
            <v>253</v>
          </cell>
          <cell r="B23" t="str">
            <v>ESTACIONAMIENTO EMBAJADORAS  (</v>
          </cell>
          <cell r="C23">
            <v>2142</v>
          </cell>
        </row>
        <row r="24">
          <cell r="A24">
            <v>256</v>
          </cell>
          <cell r="B24" t="str">
            <v>POR ALINEAM. N° USO HABIT</v>
          </cell>
          <cell r="C24">
            <v>1841.62</v>
          </cell>
        </row>
        <row r="25">
          <cell r="A25">
            <v>268</v>
          </cell>
          <cell r="B25" t="str">
            <v>CASA DE LA CULTURA</v>
          </cell>
          <cell r="C25">
            <v>1631.88</v>
          </cell>
        </row>
        <row r="26">
          <cell r="A26">
            <v>274</v>
          </cell>
          <cell r="B26" t="str">
            <v>EXTENSION DE HORARIO</v>
          </cell>
          <cell r="C26">
            <v>2617.7199999999998</v>
          </cell>
        </row>
        <row r="27">
          <cell r="A27">
            <v>276</v>
          </cell>
          <cell r="B27" t="str">
            <v>CONSTANCIAS DIRECCION DE TRANS</v>
          </cell>
          <cell r="C27">
            <v>1402.01</v>
          </cell>
        </row>
        <row r="28">
          <cell r="A28">
            <v>278</v>
          </cell>
          <cell r="B28" t="str">
            <v>CONSTANCIAS QUE EXPIDAN LAS DE</v>
          </cell>
          <cell r="C28">
            <v>664.11</v>
          </cell>
        </row>
        <row r="29">
          <cell r="A29">
            <v>280</v>
          </cell>
          <cell r="B29" t="str">
            <v>SERVICIOS CONTROL CANINO</v>
          </cell>
          <cell r="C29">
            <v>220.5</v>
          </cell>
        </row>
        <row r="30">
          <cell r="A30">
            <v>295</v>
          </cell>
          <cell r="B30" t="str">
            <v>CONSTANCIA DE UBICACION DE PRE</v>
          </cell>
          <cell r="C30">
            <v>74.22</v>
          </cell>
        </row>
        <row r="31">
          <cell r="A31">
            <v>403</v>
          </cell>
          <cell r="B31" t="str">
            <v>UNIDAD DEPORTIVA TORRES LANDA</v>
          </cell>
          <cell r="C31">
            <v>330</v>
          </cell>
        </row>
        <row r="32">
          <cell r="A32">
            <v>405</v>
          </cell>
          <cell r="B32" t="str">
            <v>CENTRO DE CONVIVENCIA EL ENCIN</v>
          </cell>
          <cell r="C32">
            <v>273</v>
          </cell>
        </row>
        <row r="33">
          <cell r="A33">
            <v>407</v>
          </cell>
          <cell r="B33" t="str">
            <v>MUSEO MOMIAS</v>
          </cell>
          <cell r="C33">
            <v>77657</v>
          </cell>
        </row>
        <row r="34">
          <cell r="A34">
            <v>408</v>
          </cell>
          <cell r="B34" t="str">
            <v>SALON CULTO A LA MUERTE</v>
          </cell>
          <cell r="C34">
            <v>6105</v>
          </cell>
        </row>
        <row r="35">
          <cell r="A35">
            <v>410</v>
          </cell>
          <cell r="B35" t="str">
            <v>MONUMENTO AL PIPILA</v>
          </cell>
          <cell r="C35">
            <v>1620</v>
          </cell>
        </row>
        <row r="36">
          <cell r="A36">
            <v>411</v>
          </cell>
          <cell r="B36" t="str">
            <v>MERCADO HIDALGO</v>
          </cell>
          <cell r="C36">
            <v>3036.51</v>
          </cell>
        </row>
        <row r="37">
          <cell r="A37">
            <v>412</v>
          </cell>
          <cell r="B37" t="str">
            <v>MERCADO EMBAJADORAS</v>
          </cell>
          <cell r="C37">
            <v>11479.32</v>
          </cell>
        </row>
        <row r="38">
          <cell r="A38">
            <v>428</v>
          </cell>
          <cell r="B38" t="str">
            <v>COMERCIANTES SEMIFIJOS</v>
          </cell>
          <cell r="C38">
            <v>9722.77</v>
          </cell>
        </row>
        <row r="39">
          <cell r="A39">
            <v>429</v>
          </cell>
          <cell r="B39" t="str">
            <v>VTA DE INMUEBLES PROP DEL MPIO</v>
          </cell>
          <cell r="C39">
            <v>142130</v>
          </cell>
        </row>
        <row r="40">
          <cell r="A40">
            <v>433</v>
          </cell>
          <cell r="B40" t="str">
            <v>SOBRANTES</v>
          </cell>
          <cell r="C40">
            <v>2.74</v>
          </cell>
        </row>
        <row r="41">
          <cell r="A41">
            <v>437</v>
          </cell>
          <cell r="B41" t="str">
            <v>SANITARIOS MDO. EMBAJADORAS</v>
          </cell>
          <cell r="C41">
            <v>1344</v>
          </cell>
        </row>
        <row r="42">
          <cell r="A42">
            <v>438</v>
          </cell>
          <cell r="B42" t="str">
            <v>SANITARIOS MDO. HIDALGO</v>
          </cell>
          <cell r="C42">
            <v>3408</v>
          </cell>
        </row>
        <row r="43">
          <cell r="A43">
            <v>439</v>
          </cell>
          <cell r="B43" t="str">
            <v>SANITARIOS JARDIN REFORMA</v>
          </cell>
          <cell r="C43">
            <v>648</v>
          </cell>
        </row>
        <row r="44">
          <cell r="A44">
            <v>443</v>
          </cell>
          <cell r="B44" t="str">
            <v>SANITARIOS FERROCARRIL</v>
          </cell>
          <cell r="C44">
            <v>2748</v>
          </cell>
        </row>
        <row r="45">
          <cell r="A45">
            <v>445</v>
          </cell>
          <cell r="B45" t="str">
            <v>SANITARIOS MUSEO MOMIAS</v>
          </cell>
          <cell r="C45">
            <v>2016</v>
          </cell>
        </row>
        <row r="46">
          <cell r="A46">
            <v>447</v>
          </cell>
          <cell r="B46" t="str">
            <v>LAS CALAS</v>
          </cell>
          <cell r="C46">
            <v>560</v>
          </cell>
        </row>
        <row r="47">
          <cell r="A47">
            <v>472</v>
          </cell>
          <cell r="B47" t="str">
            <v>MERCADO GAVIRA</v>
          </cell>
          <cell r="C47">
            <v>4147.21</v>
          </cell>
        </row>
        <row r="48">
          <cell r="A48">
            <v>479</v>
          </cell>
          <cell r="B48" t="str">
            <v>COMERCIANTES AMBULANTES</v>
          </cell>
          <cell r="C48">
            <v>756</v>
          </cell>
        </row>
        <row r="49">
          <cell r="A49">
            <v>482</v>
          </cell>
          <cell r="B49" t="str">
            <v>CALLEJONEADAS</v>
          </cell>
          <cell r="C49">
            <v>2700</v>
          </cell>
        </row>
        <row r="50">
          <cell r="A50">
            <v>484</v>
          </cell>
          <cell r="B50" t="str">
            <v>PERMISO PARA ESPECTÁCULOS O CE</v>
          </cell>
          <cell r="C50">
            <v>812</v>
          </cell>
        </row>
        <row r="51">
          <cell r="A51">
            <v>485</v>
          </cell>
          <cell r="B51" t="str">
            <v>SELLADO DE BOLETOS</v>
          </cell>
          <cell r="C51">
            <v>218</v>
          </cell>
        </row>
        <row r="52">
          <cell r="A52">
            <v>502</v>
          </cell>
          <cell r="B52" t="str">
            <v>RECARGOS OTROS IMPTOS Y DERECH</v>
          </cell>
          <cell r="C52">
            <v>6456.4</v>
          </cell>
        </row>
        <row r="53">
          <cell r="A53">
            <v>506</v>
          </cell>
          <cell r="B53" t="str">
            <v>INFRACCIONES DIRECCION DE FISC</v>
          </cell>
          <cell r="C53">
            <v>567</v>
          </cell>
        </row>
        <row r="54">
          <cell r="A54">
            <v>508</v>
          </cell>
          <cell r="B54" t="str">
            <v>INF LEY DE TRANSITO Y SU REGLA</v>
          </cell>
          <cell r="C54">
            <v>15714</v>
          </cell>
        </row>
        <row r="55">
          <cell r="A55">
            <v>509</v>
          </cell>
          <cell r="B55" t="str">
            <v>EXTEMP VERIFICACION AMB VEHICU</v>
          </cell>
          <cell r="C55">
            <v>1572</v>
          </cell>
        </row>
        <row r="56">
          <cell r="A56">
            <v>536</v>
          </cell>
          <cell r="B56" t="str">
            <v>PADRON DE PROVEEDORES</v>
          </cell>
          <cell r="C56">
            <v>300</v>
          </cell>
        </row>
        <row r="57">
          <cell r="A57">
            <v>805</v>
          </cell>
          <cell r="B57" t="str">
            <v>CENTRO DE APRENDIZAJE DIGITAL</v>
          </cell>
          <cell r="C57">
            <v>490</v>
          </cell>
        </row>
      </sheetData>
      <sheetData sheetId="27">
        <row r="1">
          <cell r="A1">
            <v>203</v>
          </cell>
          <cell r="B1" t="str">
            <v>PANTEONES CIUDAD</v>
          </cell>
          <cell r="C1">
            <v>2452.58</v>
          </cell>
        </row>
        <row r="2">
          <cell r="A2">
            <v>433</v>
          </cell>
          <cell r="B2" t="str">
            <v>SOBRANTES</v>
          </cell>
          <cell r="C2">
            <v>0.42</v>
          </cell>
        </row>
        <row r="3">
          <cell r="A3">
            <v>447</v>
          </cell>
          <cell r="B3" t="str">
            <v>LAS CALAS</v>
          </cell>
          <cell r="C3">
            <v>360</v>
          </cell>
        </row>
        <row r="4">
          <cell r="A4">
            <v>507</v>
          </cell>
          <cell r="B4" t="str">
            <v>INF AL BANDO POLICIA Y BUEN GO</v>
          </cell>
          <cell r="C4">
            <v>2000</v>
          </cell>
        </row>
        <row r="5">
          <cell r="A5">
            <v>508</v>
          </cell>
          <cell r="B5" t="str">
            <v>INF LEY DE TRANSITO Y SU REGLA</v>
          </cell>
          <cell r="C5">
            <v>3045.5</v>
          </cell>
        </row>
      </sheetData>
      <sheetData sheetId="28">
        <row r="1">
          <cell r="A1">
            <v>1</v>
          </cell>
          <cell r="B1" t="str">
            <v>IMPTO. PREDIAL URBANO CORRIENT</v>
          </cell>
          <cell r="C1">
            <v>13781.87</v>
          </cell>
        </row>
        <row r="2">
          <cell r="A2">
            <v>2</v>
          </cell>
          <cell r="B2" t="str">
            <v>IMPTO. PREDIAL RUSTICO CORRIEN</v>
          </cell>
          <cell r="C2">
            <v>8466.2900000000009</v>
          </cell>
        </row>
        <row r="3">
          <cell r="A3">
            <v>4</v>
          </cell>
          <cell r="B3" t="str">
            <v>RECARGOS *3%*</v>
          </cell>
          <cell r="C3">
            <v>8505.9500000000007</v>
          </cell>
        </row>
        <row r="4">
          <cell r="A4">
            <v>7</v>
          </cell>
          <cell r="B4" t="str">
            <v>IMPTO. PREDIAL URBANO REZAGO</v>
          </cell>
          <cell r="C4">
            <v>16851.05</v>
          </cell>
        </row>
        <row r="5">
          <cell r="A5">
            <v>8</v>
          </cell>
          <cell r="B5" t="str">
            <v>IMPTO. PREDIAL RUSTICO REZAGO</v>
          </cell>
          <cell r="C5">
            <v>9567</v>
          </cell>
        </row>
        <row r="6">
          <cell r="A6">
            <v>13</v>
          </cell>
          <cell r="B6" t="str">
            <v>HONORARIOS DE COBRANZA</v>
          </cell>
          <cell r="C6">
            <v>4257.97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17765.560000000001</v>
          </cell>
        </row>
        <row r="9">
          <cell r="A9">
            <v>104</v>
          </cell>
          <cell r="B9" t="str">
            <v>SOBRE DIVISION Y LOTIFICACION</v>
          </cell>
          <cell r="C9">
            <v>2352.7199999999998</v>
          </cell>
        </row>
        <row r="10">
          <cell r="A10">
            <v>200</v>
          </cell>
          <cell r="B10" t="str">
            <v>RASTRO</v>
          </cell>
          <cell r="C10">
            <v>4779.03</v>
          </cell>
        </row>
        <row r="11">
          <cell r="A11">
            <v>203</v>
          </cell>
          <cell r="B11" t="str">
            <v>PANTEONES CIUDAD</v>
          </cell>
          <cell r="C11">
            <v>278.66000000000003</v>
          </cell>
        </row>
        <row r="12">
          <cell r="A12">
            <v>204</v>
          </cell>
          <cell r="B12" t="str">
            <v>PANTEONES COMUNIDADES</v>
          </cell>
          <cell r="C12">
            <v>1474.44</v>
          </cell>
        </row>
        <row r="13">
          <cell r="A13">
            <v>205</v>
          </cell>
          <cell r="B13" t="str">
            <v>ESTACIONAMIENTO MUSEO MOMIAS</v>
          </cell>
          <cell r="C13">
            <v>249</v>
          </cell>
        </row>
        <row r="14">
          <cell r="A14">
            <v>206</v>
          </cell>
          <cell r="B14" t="str">
            <v>ESTACIONAMIENTO MERCADO HIDALG</v>
          </cell>
          <cell r="C14">
            <v>1080</v>
          </cell>
        </row>
        <row r="15">
          <cell r="A15">
            <v>210</v>
          </cell>
          <cell r="B15" t="str">
            <v>POR LIC. DE CONST. Y AMPLIACIO</v>
          </cell>
          <cell r="C15">
            <v>1030.78</v>
          </cell>
        </row>
        <row r="16">
          <cell r="A16">
            <v>211</v>
          </cell>
          <cell r="B16" t="str">
            <v>POR LIC DE REGULARIZACION DE C</v>
          </cell>
          <cell r="C16">
            <v>515.15</v>
          </cell>
        </row>
        <row r="17">
          <cell r="A17">
            <v>212</v>
          </cell>
          <cell r="B17" t="str">
            <v>POR PRORROGAS DE LIC DE CONST</v>
          </cell>
          <cell r="C17">
            <v>18.45</v>
          </cell>
        </row>
        <row r="18">
          <cell r="A18">
            <v>217</v>
          </cell>
          <cell r="B18" t="str">
            <v>ANALISIS DE FAC PARA DIV LOT O</v>
          </cell>
          <cell r="C18">
            <v>691.77</v>
          </cell>
        </row>
        <row r="19">
          <cell r="A19">
            <v>221</v>
          </cell>
          <cell r="B19" t="str">
            <v>LIC USO SUELO ALIN N. OFIC COM</v>
          </cell>
          <cell r="C19">
            <v>1422.02</v>
          </cell>
        </row>
        <row r="20">
          <cell r="A20">
            <v>229</v>
          </cell>
          <cell r="B20" t="str">
            <v>CONSTANCIAS DE VALOR FISCAL</v>
          </cell>
          <cell r="C20">
            <v>2668.39</v>
          </cell>
        </row>
        <row r="21">
          <cell r="A21">
            <v>244</v>
          </cell>
          <cell r="B21" t="str">
            <v>EXP DE LIC O PERM P/ ESTAB DE</v>
          </cell>
          <cell r="C21">
            <v>3343.76</v>
          </cell>
        </row>
        <row r="22">
          <cell r="A22">
            <v>248</v>
          </cell>
          <cell r="B22" t="str">
            <v>ESTACIONAMIENTO EX. EST. FERRO</v>
          </cell>
          <cell r="C22">
            <v>1970</v>
          </cell>
        </row>
        <row r="23">
          <cell r="A23">
            <v>249</v>
          </cell>
          <cell r="B23" t="str">
            <v>REGUL. PROR.LIC.CONT.75% DER.</v>
          </cell>
          <cell r="C23">
            <v>405</v>
          </cell>
        </row>
        <row r="24">
          <cell r="A24">
            <v>253</v>
          </cell>
          <cell r="B24" t="str">
            <v>ESTACIONAMIENTO EMBAJADORAS  (</v>
          </cell>
          <cell r="C24">
            <v>1366</v>
          </cell>
        </row>
        <row r="25">
          <cell r="A25">
            <v>256</v>
          </cell>
          <cell r="B25" t="str">
            <v>POR ALINEAM. N° USO HABIT</v>
          </cell>
          <cell r="C25">
            <v>5479.9</v>
          </cell>
        </row>
        <row r="26">
          <cell r="A26">
            <v>266</v>
          </cell>
          <cell r="B26" t="str">
            <v>DICTAMEN DE FACTIBILIDAD PROTE</v>
          </cell>
          <cell r="C26">
            <v>783.86</v>
          </cell>
        </row>
        <row r="27">
          <cell r="A27">
            <v>268</v>
          </cell>
          <cell r="B27" t="str">
            <v>CASA DE LA CULTURA</v>
          </cell>
          <cell r="C27">
            <v>343.56</v>
          </cell>
        </row>
        <row r="28">
          <cell r="A28">
            <v>269</v>
          </cell>
          <cell r="B28" t="str">
            <v>PADRON DE CONTRATISTAS</v>
          </cell>
          <cell r="C28">
            <v>2820</v>
          </cell>
        </row>
        <row r="29">
          <cell r="A29">
            <v>276</v>
          </cell>
          <cell r="B29" t="str">
            <v>CONSTANCIAS DIRECCION DE TRANS</v>
          </cell>
          <cell r="C29">
            <v>1180.6400000000001</v>
          </cell>
        </row>
        <row r="30">
          <cell r="A30">
            <v>278</v>
          </cell>
          <cell r="B30" t="str">
            <v>CONSTANCIAS QUE EXPIDAN LAS DE</v>
          </cell>
          <cell r="C30">
            <v>590.32000000000005</v>
          </cell>
        </row>
        <row r="31">
          <cell r="A31">
            <v>289</v>
          </cell>
          <cell r="B31" t="str">
            <v>CONFORMIDAD PARA QUEMA DE FUEG</v>
          </cell>
          <cell r="C31">
            <v>222.58</v>
          </cell>
        </row>
        <row r="32">
          <cell r="A32">
            <v>290</v>
          </cell>
          <cell r="B32" t="str">
            <v>DICTAMEN DE SEGURIDAD P SEDENA</v>
          </cell>
          <cell r="C32">
            <v>292.74</v>
          </cell>
        </row>
        <row r="33">
          <cell r="A33">
            <v>293</v>
          </cell>
          <cell r="B33" t="str">
            <v>SERVICIOS EXTRAORDINARIOS</v>
          </cell>
          <cell r="C33">
            <v>570.96</v>
          </cell>
        </row>
        <row r="34">
          <cell r="A34">
            <v>295</v>
          </cell>
          <cell r="B34" t="str">
            <v>CONSTANCIA DE UBICACION DE PRE</v>
          </cell>
          <cell r="C34">
            <v>148.44</v>
          </cell>
        </row>
        <row r="35">
          <cell r="A35">
            <v>405</v>
          </cell>
          <cell r="B35" t="str">
            <v>CENTRO DE CONVIVENCIA EL ENCIN</v>
          </cell>
          <cell r="C35">
            <v>423</v>
          </cell>
        </row>
        <row r="36">
          <cell r="A36">
            <v>407</v>
          </cell>
          <cell r="B36" t="str">
            <v>MUSEO MOMIAS</v>
          </cell>
          <cell r="C36">
            <v>11798</v>
          </cell>
        </row>
        <row r="37">
          <cell r="A37">
            <v>408</v>
          </cell>
          <cell r="B37" t="str">
            <v>SALON CULTO A LA MUERTE</v>
          </cell>
          <cell r="C37">
            <v>720</v>
          </cell>
        </row>
        <row r="38">
          <cell r="A38">
            <v>410</v>
          </cell>
          <cell r="B38" t="str">
            <v>MONUMENTO AL PIPILA</v>
          </cell>
          <cell r="C38">
            <v>294</v>
          </cell>
        </row>
        <row r="39">
          <cell r="A39">
            <v>411</v>
          </cell>
          <cell r="B39" t="str">
            <v>MERCADO HIDALGO</v>
          </cell>
          <cell r="C39">
            <v>473.76</v>
          </cell>
        </row>
        <row r="40">
          <cell r="A40">
            <v>412</v>
          </cell>
          <cell r="B40" t="str">
            <v>MERCADO EMBAJADORAS</v>
          </cell>
          <cell r="C40">
            <v>2679.6</v>
          </cell>
        </row>
        <row r="41">
          <cell r="A41">
            <v>428</v>
          </cell>
          <cell r="B41" t="str">
            <v>COMERCIANTES SEMIFIJOS</v>
          </cell>
          <cell r="C41">
            <v>4070</v>
          </cell>
        </row>
        <row r="42">
          <cell r="A42">
            <v>433</v>
          </cell>
          <cell r="B42" t="str">
            <v>SOBRANTES</v>
          </cell>
          <cell r="C42">
            <v>4.6500000000000004</v>
          </cell>
        </row>
        <row r="43">
          <cell r="A43">
            <v>437</v>
          </cell>
          <cell r="B43" t="str">
            <v>SANITARIOS MDO. EMBAJADORAS</v>
          </cell>
          <cell r="C43">
            <v>895</v>
          </cell>
        </row>
        <row r="44">
          <cell r="A44">
            <v>438</v>
          </cell>
          <cell r="B44" t="str">
            <v>SANITARIOS MDO. HIDALGO</v>
          </cell>
          <cell r="C44">
            <v>2126</v>
          </cell>
        </row>
        <row r="45">
          <cell r="A45">
            <v>439</v>
          </cell>
          <cell r="B45" t="str">
            <v>SANITARIOS JARDIN REFORMA</v>
          </cell>
          <cell r="C45">
            <v>532</v>
          </cell>
        </row>
        <row r="46">
          <cell r="A46">
            <v>443</v>
          </cell>
          <cell r="B46" t="str">
            <v>SANITARIOS FERROCARRIL</v>
          </cell>
          <cell r="C46">
            <v>1184</v>
          </cell>
        </row>
        <row r="47">
          <cell r="A47">
            <v>445</v>
          </cell>
          <cell r="B47" t="str">
            <v>SANITARIOS MUSEO MOMIAS</v>
          </cell>
          <cell r="C47">
            <v>200</v>
          </cell>
        </row>
        <row r="48">
          <cell r="A48">
            <v>447</v>
          </cell>
          <cell r="B48" t="str">
            <v>LAS CALAS</v>
          </cell>
          <cell r="C48">
            <v>200</v>
          </cell>
        </row>
        <row r="49">
          <cell r="A49">
            <v>454</v>
          </cell>
          <cell r="B49" t="str">
            <v>FIESTAS TRADICIONALES</v>
          </cell>
          <cell r="C49">
            <v>1917</v>
          </cell>
        </row>
        <row r="50">
          <cell r="A50">
            <v>470</v>
          </cell>
          <cell r="B50" t="str">
            <v>LOCALES ESTACION</v>
          </cell>
          <cell r="C50">
            <v>3276</v>
          </cell>
        </row>
        <row r="51">
          <cell r="A51">
            <v>474</v>
          </cell>
          <cell r="B51" t="str">
            <v>BASES PARA LICITACION ADQUISIC</v>
          </cell>
          <cell r="C51">
            <v>1748</v>
          </cell>
        </row>
        <row r="52">
          <cell r="A52">
            <v>481</v>
          </cell>
          <cell r="B52" t="str">
            <v>REPARTO DE VOLANTES</v>
          </cell>
          <cell r="C52">
            <v>344</v>
          </cell>
        </row>
        <row r="53">
          <cell r="A53">
            <v>484</v>
          </cell>
          <cell r="B53" t="str">
            <v>PERMISO PARA ESPECTÁCULOS O CE</v>
          </cell>
          <cell r="C53">
            <v>609</v>
          </cell>
        </row>
        <row r="54">
          <cell r="A54">
            <v>502</v>
          </cell>
          <cell r="B54" t="str">
            <v>RECARGOS OTROS IMPTOS Y DERECH</v>
          </cell>
          <cell r="C54">
            <v>827.41</v>
          </cell>
        </row>
        <row r="55">
          <cell r="A55">
            <v>505</v>
          </cell>
          <cell r="B55" t="str">
            <v>INF AL REG. DE CONST Y CONSER</v>
          </cell>
          <cell r="C55">
            <v>700</v>
          </cell>
        </row>
        <row r="56">
          <cell r="A56">
            <v>506</v>
          </cell>
          <cell r="B56" t="str">
            <v>INFRACCIONES DIRECCION DE FISC</v>
          </cell>
          <cell r="C56">
            <v>3402.7</v>
          </cell>
        </row>
        <row r="57">
          <cell r="A57">
            <v>507</v>
          </cell>
          <cell r="B57" t="str">
            <v>INF AL BANDO POLICIA Y BUEN GO</v>
          </cell>
          <cell r="C57">
            <v>1550</v>
          </cell>
        </row>
        <row r="58">
          <cell r="A58">
            <v>508</v>
          </cell>
          <cell r="B58" t="str">
            <v>INF LEY DE TRANSITO Y SU REGLA</v>
          </cell>
          <cell r="C58">
            <v>12440</v>
          </cell>
        </row>
        <row r="59">
          <cell r="A59">
            <v>509</v>
          </cell>
          <cell r="B59" t="str">
            <v>EXTEMP VERIFICACION AMB VEHICU</v>
          </cell>
          <cell r="C59">
            <v>1161</v>
          </cell>
        </row>
        <row r="60">
          <cell r="A60">
            <v>510</v>
          </cell>
          <cell r="B60" t="str">
            <v>ADMTVAS NO FISCALES *FEDERALES</v>
          </cell>
          <cell r="C60">
            <v>1197.1099999999999</v>
          </cell>
        </row>
        <row r="61">
          <cell r="A61">
            <v>536</v>
          </cell>
          <cell r="B61" t="str">
            <v>PADRON DE PROVEEDORES</v>
          </cell>
          <cell r="C61">
            <v>900</v>
          </cell>
        </row>
        <row r="62">
          <cell r="A62">
            <v>544</v>
          </cell>
          <cell r="B62" t="str">
            <v>INFRACCIONES AL REGLAMENTO DE</v>
          </cell>
          <cell r="C62">
            <v>1089.04</v>
          </cell>
        </row>
        <row r="63">
          <cell r="A63">
            <v>888</v>
          </cell>
          <cell r="B63" t="str">
            <v>COBROS SIMAPAG</v>
          </cell>
          <cell r="C63">
            <v>282</v>
          </cell>
        </row>
      </sheetData>
      <sheetData sheetId="29">
        <row r="1">
          <cell r="A1">
            <v>203</v>
          </cell>
          <cell r="B1" t="str">
            <v>PANTEONES CIUDAD</v>
          </cell>
          <cell r="C1">
            <v>1751.84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472</v>
          </cell>
          <cell r="B3" t="str">
            <v>MERCADO GAVIRA</v>
          </cell>
          <cell r="C3">
            <v>360</v>
          </cell>
        </row>
        <row r="4">
          <cell r="A4">
            <v>507</v>
          </cell>
          <cell r="B4" t="str">
            <v>INF AL BANDO POLICIA Y BUEN GO</v>
          </cell>
          <cell r="C4">
            <v>5270</v>
          </cell>
        </row>
        <row r="5">
          <cell r="A5">
            <v>508</v>
          </cell>
          <cell r="B5" t="str">
            <v>INF LEY DE TRANSITO Y SU REGLA</v>
          </cell>
          <cell r="C5">
            <v>722.5</v>
          </cell>
        </row>
      </sheetData>
      <sheetData sheetId="30">
        <row r="1">
          <cell r="A1">
            <v>1</v>
          </cell>
          <cell r="B1" t="str">
            <v>IMPTO. PREDIAL URBANO CORRIENT</v>
          </cell>
          <cell r="C1">
            <v>31046.95</v>
          </cell>
        </row>
        <row r="2">
          <cell r="A2">
            <v>2</v>
          </cell>
          <cell r="B2" t="str">
            <v>IMPTO. PREDIAL RUSTICO CORRIEN</v>
          </cell>
          <cell r="C2">
            <v>814.58</v>
          </cell>
        </row>
        <row r="3">
          <cell r="A3">
            <v>4</v>
          </cell>
          <cell r="B3" t="str">
            <v>RECARGOS *3%*</v>
          </cell>
          <cell r="C3">
            <v>12845.49</v>
          </cell>
        </row>
        <row r="4">
          <cell r="A4">
            <v>7</v>
          </cell>
          <cell r="B4" t="str">
            <v>IMPTO. PREDIAL URBANO REZAGO</v>
          </cell>
          <cell r="C4">
            <v>32708.23</v>
          </cell>
        </row>
        <row r="5">
          <cell r="A5">
            <v>8</v>
          </cell>
          <cell r="B5" t="str">
            <v>IMPTO. PREDIAL RUSTICO REZAGO</v>
          </cell>
          <cell r="C5">
            <v>2269</v>
          </cell>
        </row>
        <row r="6">
          <cell r="A6">
            <v>13</v>
          </cell>
          <cell r="B6" t="str">
            <v>HONORARIOS DE COBRANZA</v>
          </cell>
          <cell r="C6">
            <v>5814.54</v>
          </cell>
        </row>
        <row r="7">
          <cell r="A7">
            <v>103</v>
          </cell>
          <cell r="B7" t="str">
            <v>TRASLACION DE DOMINIO</v>
          </cell>
          <cell r="C7">
            <v>2373.2800000000002</v>
          </cell>
        </row>
        <row r="8">
          <cell r="A8">
            <v>104</v>
          </cell>
          <cell r="B8" t="str">
            <v>SOBRE DIVISION Y LOTIFICACION</v>
          </cell>
          <cell r="C8">
            <v>2683.8</v>
          </cell>
        </row>
        <row r="9">
          <cell r="A9">
            <v>107</v>
          </cell>
          <cell r="B9" t="str">
            <v>VIDEO JUEGOS Y FUT-BOLITOS</v>
          </cell>
          <cell r="C9">
            <v>602</v>
          </cell>
        </row>
        <row r="10">
          <cell r="A10">
            <v>200</v>
          </cell>
          <cell r="B10" t="str">
            <v>RASTRO</v>
          </cell>
          <cell r="C10">
            <v>4843.04</v>
          </cell>
        </row>
        <row r="11">
          <cell r="A11">
            <v>203</v>
          </cell>
          <cell r="B11" t="str">
            <v>PANTEONES CIUDAD</v>
          </cell>
          <cell r="C11">
            <v>1882.68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948</v>
          </cell>
        </row>
        <row r="14">
          <cell r="A14">
            <v>206</v>
          </cell>
          <cell r="B14" t="str">
            <v>ESTACIONAMIENTO MERCADO HIDALG</v>
          </cell>
          <cell r="C14">
            <v>1040</v>
          </cell>
        </row>
        <row r="15">
          <cell r="A15">
            <v>210</v>
          </cell>
          <cell r="B15" t="str">
            <v>POR LIC. DE CONST. Y AMPLIACIO</v>
          </cell>
          <cell r="C15">
            <v>364.31</v>
          </cell>
        </row>
        <row r="16">
          <cell r="A16">
            <v>211</v>
          </cell>
          <cell r="B16" t="str">
            <v>POR LIC DE REGULARIZACION DE C</v>
          </cell>
          <cell r="C16">
            <v>2988.65</v>
          </cell>
        </row>
        <row r="17">
          <cell r="A17">
            <v>213</v>
          </cell>
          <cell r="B17" t="str">
            <v>POR LIC DE DEMOLICION P O T DE</v>
          </cell>
          <cell r="C17">
            <v>215.27</v>
          </cell>
        </row>
        <row r="18">
          <cell r="A18">
            <v>214</v>
          </cell>
          <cell r="B18" t="str">
            <v>POR LIC DE RECONST. Y REMODELA</v>
          </cell>
          <cell r="C18">
            <v>118.44</v>
          </cell>
        </row>
        <row r="19">
          <cell r="A19">
            <v>217</v>
          </cell>
          <cell r="B19" t="str">
            <v>ANALISIS DE FAC PARA DIV LOT O</v>
          </cell>
          <cell r="C19">
            <v>461.18</v>
          </cell>
        </row>
        <row r="20">
          <cell r="A20">
            <v>221</v>
          </cell>
          <cell r="B20" t="str">
            <v>LIC USO SUELO ALIN N. OFIC COM</v>
          </cell>
          <cell r="C20">
            <v>251.61</v>
          </cell>
        </row>
        <row r="21">
          <cell r="A21">
            <v>227</v>
          </cell>
          <cell r="B21" t="str">
            <v>AVALUOS PRACT POR TESORERIA</v>
          </cell>
          <cell r="C21">
            <v>250</v>
          </cell>
        </row>
        <row r="22">
          <cell r="A22">
            <v>229</v>
          </cell>
          <cell r="B22" t="str">
            <v>CONSTANCIAS DE VALOR FISCAL</v>
          </cell>
          <cell r="C22">
            <v>1044</v>
          </cell>
        </row>
        <row r="23">
          <cell r="A23">
            <v>244</v>
          </cell>
          <cell r="B23" t="str">
            <v>EXP DE LIC O PERM P/ ESTAB DE</v>
          </cell>
          <cell r="C23">
            <v>2333.9499999999998</v>
          </cell>
        </row>
        <row r="24">
          <cell r="A24">
            <v>248</v>
          </cell>
          <cell r="B24" t="str">
            <v>ESTACIONAMIENTO EX. EST. FERRO</v>
          </cell>
          <cell r="C24">
            <v>2119</v>
          </cell>
        </row>
        <row r="25">
          <cell r="A25">
            <v>249</v>
          </cell>
          <cell r="B25" t="str">
            <v>REGUL. PROR.LIC.CONT.75% DER.</v>
          </cell>
          <cell r="C25">
            <v>191.71</v>
          </cell>
        </row>
        <row r="26">
          <cell r="A26">
            <v>253</v>
          </cell>
          <cell r="B26" t="str">
            <v>ESTACIONAMIENTO EMBAJADORAS  (</v>
          </cell>
          <cell r="C26">
            <v>1882</v>
          </cell>
        </row>
        <row r="27">
          <cell r="A27">
            <v>256</v>
          </cell>
          <cell r="B27" t="str">
            <v>POR ALINEAM. N° USO HABIT</v>
          </cell>
          <cell r="C27">
            <v>1753.21</v>
          </cell>
        </row>
        <row r="28">
          <cell r="A28">
            <v>267</v>
          </cell>
          <cell r="B28" t="str">
            <v>CONSTANCIA  DE VERIFICACION PR</v>
          </cell>
          <cell r="C28">
            <v>130.63999999999999</v>
          </cell>
        </row>
        <row r="29">
          <cell r="A29">
            <v>273</v>
          </cell>
          <cell r="B29" t="str">
            <v>PENSION EST. JARDIN EMBAJADORA</v>
          </cell>
          <cell r="C29">
            <v>682.5</v>
          </cell>
        </row>
        <row r="30">
          <cell r="A30">
            <v>274</v>
          </cell>
          <cell r="B30" t="str">
            <v>EXTENSION DE HORARIO</v>
          </cell>
          <cell r="C30">
            <v>5235.4399999999996</v>
          </cell>
        </row>
        <row r="31">
          <cell r="A31">
            <v>276</v>
          </cell>
          <cell r="B31" t="str">
            <v>CONSTANCIAS DIRECCION DE TRANS</v>
          </cell>
          <cell r="C31">
            <v>590.32000000000005</v>
          </cell>
        </row>
        <row r="32">
          <cell r="A32">
            <v>278</v>
          </cell>
          <cell r="B32" t="str">
            <v>CONSTANCIAS QUE EXPIDAN LAS DE</v>
          </cell>
          <cell r="C32">
            <v>811.69</v>
          </cell>
        </row>
        <row r="33">
          <cell r="A33">
            <v>279</v>
          </cell>
          <cell r="B33" t="str">
            <v>CERTIFICACIONES EXPEDIDAS POR</v>
          </cell>
          <cell r="C33">
            <v>33.880000000000003</v>
          </cell>
        </row>
        <row r="34">
          <cell r="A34">
            <v>295</v>
          </cell>
          <cell r="B34" t="str">
            <v>CONSTANCIA DE UBICACION DE PRE</v>
          </cell>
          <cell r="C34">
            <v>222.66</v>
          </cell>
        </row>
        <row r="35">
          <cell r="A35">
            <v>403</v>
          </cell>
          <cell r="B35" t="str">
            <v>UNIDAD DEPORTIVA TORRES LANDA</v>
          </cell>
          <cell r="C35">
            <v>375</v>
          </cell>
        </row>
        <row r="36">
          <cell r="A36">
            <v>405</v>
          </cell>
          <cell r="B36" t="str">
            <v>CENTRO DE CONVIVENCIA EL ENCIN</v>
          </cell>
          <cell r="C36">
            <v>465</v>
          </cell>
        </row>
        <row r="37">
          <cell r="A37">
            <v>407</v>
          </cell>
          <cell r="B37" t="str">
            <v>MUSEO MOMIAS</v>
          </cell>
          <cell r="C37">
            <v>69501</v>
          </cell>
        </row>
        <row r="38">
          <cell r="A38">
            <v>408</v>
          </cell>
          <cell r="B38" t="str">
            <v>SALON CULTO A LA MUERTE</v>
          </cell>
          <cell r="C38">
            <v>4515</v>
          </cell>
        </row>
        <row r="39">
          <cell r="A39">
            <v>410</v>
          </cell>
          <cell r="B39" t="str">
            <v>MONUMENTO AL PIPILA</v>
          </cell>
          <cell r="C39">
            <v>1008</v>
          </cell>
        </row>
        <row r="40">
          <cell r="A40">
            <v>411</v>
          </cell>
          <cell r="B40" t="str">
            <v>MERCADO HIDALGO</v>
          </cell>
          <cell r="C40">
            <v>1958.36</v>
          </cell>
        </row>
        <row r="41">
          <cell r="A41">
            <v>412</v>
          </cell>
          <cell r="B41" t="str">
            <v>MERCADO EMBAJADORAS</v>
          </cell>
          <cell r="C41">
            <v>3708.77</v>
          </cell>
        </row>
        <row r="42">
          <cell r="A42">
            <v>414</v>
          </cell>
          <cell r="B42" t="str">
            <v>OTROS PRODUCTOS</v>
          </cell>
          <cell r="C42">
            <v>60</v>
          </cell>
        </row>
        <row r="43">
          <cell r="A43">
            <v>421</v>
          </cell>
          <cell r="B43" t="str">
            <v>DECLARACIONES, FORMATOS Y AVIS</v>
          </cell>
          <cell r="C43">
            <v>32</v>
          </cell>
        </row>
        <row r="44">
          <cell r="A44">
            <v>426</v>
          </cell>
          <cell r="B44" t="str">
            <v>AREAS OCUP POR HOT, REST, BARE</v>
          </cell>
          <cell r="C44">
            <v>4649.26</v>
          </cell>
        </row>
        <row r="45">
          <cell r="A45">
            <v>428</v>
          </cell>
          <cell r="B45" t="str">
            <v>COMERCIANTES SEMIFIJOS</v>
          </cell>
          <cell r="C45">
            <v>6901.42</v>
          </cell>
        </row>
        <row r="46">
          <cell r="A46">
            <v>433</v>
          </cell>
          <cell r="B46" t="str">
            <v>SOBRANTES</v>
          </cell>
          <cell r="C46">
            <v>50.61</v>
          </cell>
        </row>
        <row r="47">
          <cell r="A47">
            <v>437</v>
          </cell>
          <cell r="B47" t="str">
            <v>SANITARIOS MDO. EMBAJADORAS</v>
          </cell>
          <cell r="C47">
            <v>1059</v>
          </cell>
        </row>
        <row r="48">
          <cell r="A48">
            <v>438</v>
          </cell>
          <cell r="B48" t="str">
            <v>SANITARIOS MDO. HIDALGO</v>
          </cell>
          <cell r="C48">
            <v>1937</v>
          </cell>
        </row>
        <row r="49">
          <cell r="A49">
            <v>439</v>
          </cell>
          <cell r="B49" t="str">
            <v>SANITARIOS JARDIN REFORMA</v>
          </cell>
          <cell r="C49">
            <v>620</v>
          </cell>
        </row>
        <row r="50">
          <cell r="A50">
            <v>443</v>
          </cell>
          <cell r="B50" t="str">
            <v>SANITARIOS FERROCARRIL</v>
          </cell>
          <cell r="C50">
            <v>1100</v>
          </cell>
        </row>
        <row r="51">
          <cell r="A51">
            <v>445</v>
          </cell>
          <cell r="B51" t="str">
            <v>SANITARIOS MUSEO MOMIAS</v>
          </cell>
          <cell r="C51">
            <v>1088</v>
          </cell>
        </row>
        <row r="52">
          <cell r="A52">
            <v>447</v>
          </cell>
          <cell r="B52" t="str">
            <v>LAS CALAS</v>
          </cell>
          <cell r="C52">
            <v>360</v>
          </cell>
        </row>
        <row r="53">
          <cell r="A53">
            <v>470</v>
          </cell>
          <cell r="B53" t="str">
            <v>LOCALES ESTACION</v>
          </cell>
          <cell r="C53">
            <v>273</v>
          </cell>
        </row>
        <row r="54">
          <cell r="A54">
            <v>480</v>
          </cell>
          <cell r="B54" t="str">
            <v>PERIFONEO</v>
          </cell>
          <cell r="C54">
            <v>161</v>
          </cell>
        </row>
        <row r="55">
          <cell r="A55">
            <v>481</v>
          </cell>
          <cell r="B55" t="str">
            <v>REPARTO DE VOLANTES</v>
          </cell>
          <cell r="C55">
            <v>860</v>
          </cell>
        </row>
        <row r="56">
          <cell r="A56">
            <v>482</v>
          </cell>
          <cell r="B56" t="str">
            <v>CALLEJONEADAS</v>
          </cell>
          <cell r="C56">
            <v>1800</v>
          </cell>
        </row>
        <row r="57">
          <cell r="A57">
            <v>484</v>
          </cell>
          <cell r="B57" t="str">
            <v>PERMISO PARA ESPECTÁCULOS O CE</v>
          </cell>
          <cell r="C57">
            <v>1218</v>
          </cell>
        </row>
        <row r="58">
          <cell r="A58">
            <v>485</v>
          </cell>
          <cell r="B58" t="str">
            <v>SELLADO DE BOLETOS</v>
          </cell>
          <cell r="C58">
            <v>218</v>
          </cell>
        </row>
        <row r="59">
          <cell r="A59">
            <v>502</v>
          </cell>
          <cell r="B59" t="str">
            <v>RECARGOS OTROS IMPTOS Y DERECH</v>
          </cell>
          <cell r="C59">
            <v>4183.26</v>
          </cell>
        </row>
        <row r="60">
          <cell r="A60">
            <v>504</v>
          </cell>
          <cell r="B60" t="str">
            <v>AVISO EXTEMP TERM DE OBRA</v>
          </cell>
          <cell r="C60">
            <v>567</v>
          </cell>
        </row>
        <row r="61">
          <cell r="A61">
            <v>506</v>
          </cell>
          <cell r="B61" t="str">
            <v>INFRACCIONES DIRECCION DE FISC</v>
          </cell>
          <cell r="C61">
            <v>1134</v>
          </cell>
        </row>
        <row r="62">
          <cell r="A62">
            <v>507</v>
          </cell>
          <cell r="B62" t="str">
            <v>INF AL BANDO POLICIA Y BUEN GO</v>
          </cell>
          <cell r="C62">
            <v>2350</v>
          </cell>
        </row>
        <row r="63">
          <cell r="A63">
            <v>508</v>
          </cell>
          <cell r="B63" t="str">
            <v>INF LEY DE TRANSITO Y SU REGLA</v>
          </cell>
          <cell r="C63">
            <v>12681.6</v>
          </cell>
        </row>
        <row r="64">
          <cell r="A64">
            <v>509</v>
          </cell>
          <cell r="B64" t="str">
            <v>EXTEMP VERIFICACION AMB VEHICU</v>
          </cell>
          <cell r="C64">
            <v>1368</v>
          </cell>
        </row>
        <row r="65">
          <cell r="A65">
            <v>510</v>
          </cell>
          <cell r="B65" t="str">
            <v>ADMTVAS NO FISCALES *FEDERALES</v>
          </cell>
          <cell r="C65">
            <v>1371.5</v>
          </cell>
        </row>
        <row r="66">
          <cell r="A66">
            <v>526</v>
          </cell>
          <cell r="B66" t="str">
            <v>RESPUESTA DE AYUNTAMIENTO</v>
          </cell>
          <cell r="C66">
            <v>596</v>
          </cell>
        </row>
        <row r="67">
          <cell r="A67">
            <v>805</v>
          </cell>
          <cell r="B67" t="str">
            <v>CENTRO DE APRENDIZAJE DIGITAL</v>
          </cell>
          <cell r="C67">
            <v>150</v>
          </cell>
        </row>
        <row r="68">
          <cell r="A68">
            <v>888</v>
          </cell>
          <cell r="B68" t="str">
            <v>COBROS SIMAPAG</v>
          </cell>
          <cell r="C68">
            <v>131</v>
          </cell>
        </row>
      </sheetData>
      <sheetData sheetId="31">
        <row r="1">
          <cell r="A1">
            <v>203</v>
          </cell>
          <cell r="B1" t="str">
            <v>PANTEONES CIUDAD</v>
          </cell>
          <cell r="C1">
            <v>2863.96</v>
          </cell>
        </row>
        <row r="2">
          <cell r="A2">
            <v>433</v>
          </cell>
          <cell r="B2" t="str">
            <v>SOBRANTES</v>
          </cell>
          <cell r="C2">
            <v>0.54</v>
          </cell>
        </row>
        <row r="3">
          <cell r="A3">
            <v>447</v>
          </cell>
          <cell r="B3" t="str">
            <v>LAS CALAS</v>
          </cell>
          <cell r="C3">
            <v>308</v>
          </cell>
        </row>
        <row r="4">
          <cell r="A4">
            <v>507</v>
          </cell>
          <cell r="B4" t="str">
            <v>INF AL BANDO POLICIA Y BUEN GO</v>
          </cell>
          <cell r="C4">
            <v>500</v>
          </cell>
        </row>
        <row r="5">
          <cell r="A5">
            <v>508</v>
          </cell>
          <cell r="B5" t="str">
            <v>INF LEY DE TRANSITO Y SU REGLA</v>
          </cell>
          <cell r="C5">
            <v>1898.5</v>
          </cell>
        </row>
      </sheetData>
      <sheetData sheetId="32">
        <row r="1">
          <cell r="A1">
            <v>1</v>
          </cell>
          <cell r="B1" t="str">
            <v>IMPTO. PREDIAL URBANO CORRIENT</v>
          </cell>
          <cell r="C1">
            <v>9478.2900000000009</v>
          </cell>
        </row>
        <row r="2">
          <cell r="A2">
            <v>2</v>
          </cell>
          <cell r="B2" t="str">
            <v>IMPTO. PREDIAL RUSTICO CORRIEN</v>
          </cell>
          <cell r="C2">
            <v>300</v>
          </cell>
        </row>
        <row r="3">
          <cell r="A3">
            <v>4</v>
          </cell>
          <cell r="B3" t="str">
            <v>RECARGOS *3%*</v>
          </cell>
          <cell r="C3">
            <v>9244.1200000000008</v>
          </cell>
        </row>
        <row r="4">
          <cell r="A4">
            <v>7</v>
          </cell>
          <cell r="B4" t="str">
            <v>IMPTO. PREDIAL URBANO REZAGO</v>
          </cell>
          <cell r="C4">
            <v>25313.74</v>
          </cell>
        </row>
        <row r="5">
          <cell r="A5">
            <v>13</v>
          </cell>
          <cell r="B5" t="str">
            <v>HONORARIOS DE COBRANZA</v>
          </cell>
          <cell r="C5">
            <v>3454.64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4098.8599999999997</v>
          </cell>
        </row>
        <row r="8">
          <cell r="A8">
            <v>104</v>
          </cell>
          <cell r="B8" t="str">
            <v>SOBRE DIVISION Y LOTIFICACION</v>
          </cell>
          <cell r="C8">
            <v>630</v>
          </cell>
        </row>
        <row r="9">
          <cell r="A9">
            <v>112</v>
          </cell>
          <cell r="B9" t="str">
            <v>ESPECTACULOS PUBLICOS PERMANEN</v>
          </cell>
          <cell r="C9">
            <v>1983.3</v>
          </cell>
        </row>
        <row r="10">
          <cell r="A10">
            <v>200</v>
          </cell>
          <cell r="B10" t="str">
            <v>RASTRO</v>
          </cell>
          <cell r="C10">
            <v>6029.72</v>
          </cell>
        </row>
        <row r="11">
          <cell r="A11">
            <v>203</v>
          </cell>
          <cell r="B11" t="str">
            <v>PANTEONES CIUDAD</v>
          </cell>
          <cell r="C11">
            <v>448.5</v>
          </cell>
        </row>
        <row r="12">
          <cell r="A12">
            <v>204</v>
          </cell>
          <cell r="B12" t="str">
            <v>PANTEONES COMUNIDADES</v>
          </cell>
          <cell r="C12">
            <v>557.32000000000005</v>
          </cell>
        </row>
        <row r="13">
          <cell r="A13">
            <v>205</v>
          </cell>
          <cell r="B13" t="str">
            <v>ESTACIONAMIENTO MUSEO MOMIAS</v>
          </cell>
          <cell r="C13">
            <v>424</v>
          </cell>
        </row>
        <row r="14">
          <cell r="A14">
            <v>206</v>
          </cell>
          <cell r="B14" t="str">
            <v>ESTACIONAMIENTO MERCADO HIDALG</v>
          </cell>
          <cell r="C14">
            <v>1128</v>
          </cell>
        </row>
        <row r="15">
          <cell r="A15">
            <v>207</v>
          </cell>
          <cell r="B15" t="str">
            <v>ESTAC.  MERCADO EMBAJADORAS</v>
          </cell>
          <cell r="C15">
            <v>816</v>
          </cell>
        </row>
        <row r="16">
          <cell r="A16">
            <v>210</v>
          </cell>
          <cell r="B16" t="str">
            <v>POR LIC. DE CONST. Y AMPLIACIO</v>
          </cell>
          <cell r="C16">
            <v>711.28</v>
          </cell>
        </row>
        <row r="17">
          <cell r="A17">
            <v>211</v>
          </cell>
          <cell r="B17" t="str">
            <v>POR LIC DE REGULARIZACION DE C</v>
          </cell>
          <cell r="C17">
            <v>587.12</v>
          </cell>
        </row>
        <row r="18">
          <cell r="A18">
            <v>220</v>
          </cell>
          <cell r="B18" t="str">
            <v>LIC USO SUELO ALIN N. OFIC IND</v>
          </cell>
          <cell r="C18">
            <v>11431.32</v>
          </cell>
        </row>
        <row r="19">
          <cell r="A19">
            <v>221</v>
          </cell>
          <cell r="B19" t="str">
            <v>LIC USO SUELO ALIN N. OFIC COM</v>
          </cell>
          <cell r="C19">
            <v>1797.35</v>
          </cell>
        </row>
        <row r="20">
          <cell r="A20">
            <v>229</v>
          </cell>
          <cell r="B20" t="str">
            <v>CONSTANCIAS DE VALOR FISCAL</v>
          </cell>
          <cell r="C20">
            <v>812.39</v>
          </cell>
        </row>
        <row r="21">
          <cell r="A21">
            <v>244</v>
          </cell>
          <cell r="B21" t="str">
            <v>EXP DE LIC O PERM P/ ESTAB DE</v>
          </cell>
          <cell r="C21">
            <v>1117.6099999999999</v>
          </cell>
        </row>
        <row r="22">
          <cell r="A22">
            <v>248</v>
          </cell>
          <cell r="B22" t="str">
            <v>ESTACIONAMIENTO EX. EST. FERRO</v>
          </cell>
          <cell r="C22">
            <v>3477</v>
          </cell>
        </row>
        <row r="23">
          <cell r="A23">
            <v>249</v>
          </cell>
          <cell r="B23" t="str">
            <v>REGUL. PROR.LIC.CONT.75% DER.</v>
          </cell>
          <cell r="C23">
            <v>298.35000000000002</v>
          </cell>
        </row>
        <row r="24">
          <cell r="A24">
            <v>253</v>
          </cell>
          <cell r="B24" t="str">
            <v>ESTACIONAMIENTO EMBAJADORAS  (</v>
          </cell>
          <cell r="C24">
            <v>2211</v>
          </cell>
        </row>
        <row r="25">
          <cell r="A25">
            <v>254</v>
          </cell>
          <cell r="B25" t="str">
            <v>POR CERTIF.TERMINO DE OBRA</v>
          </cell>
          <cell r="C25">
            <v>191.3</v>
          </cell>
        </row>
        <row r="26">
          <cell r="A26">
            <v>256</v>
          </cell>
          <cell r="B26" t="str">
            <v>POR ALINEAM. N° USO HABIT</v>
          </cell>
          <cell r="C26">
            <v>3518.8</v>
          </cell>
        </row>
        <row r="27">
          <cell r="A27">
            <v>267</v>
          </cell>
          <cell r="B27" t="str">
            <v>CONSTANCIA  DE VERIFICACION PR</v>
          </cell>
          <cell r="C27">
            <v>130.63999999999999</v>
          </cell>
        </row>
        <row r="28">
          <cell r="A28">
            <v>268</v>
          </cell>
          <cell r="B28" t="str">
            <v>CASA DE LA CULTURA</v>
          </cell>
          <cell r="C28">
            <v>944.76</v>
          </cell>
        </row>
        <row r="29">
          <cell r="A29">
            <v>274</v>
          </cell>
          <cell r="B29" t="str">
            <v>EXTENSION DE HORARIO</v>
          </cell>
          <cell r="C29">
            <v>1308.8599999999999</v>
          </cell>
        </row>
        <row r="30">
          <cell r="A30">
            <v>276</v>
          </cell>
          <cell r="B30" t="str">
            <v>CONSTANCIAS DIRECCION DE TRANS</v>
          </cell>
          <cell r="C30">
            <v>295.16000000000003</v>
          </cell>
        </row>
        <row r="31">
          <cell r="A31">
            <v>278</v>
          </cell>
          <cell r="B31" t="str">
            <v>CONSTANCIAS QUE EXPIDAN LAS DE</v>
          </cell>
          <cell r="C31">
            <v>147.58000000000001</v>
          </cell>
        </row>
        <row r="32">
          <cell r="A32">
            <v>284</v>
          </cell>
          <cell r="B32" t="str">
            <v>REVISTA MECANICA SEMESTRAL</v>
          </cell>
          <cell r="C32">
            <v>601.79999999999995</v>
          </cell>
        </row>
        <row r="33">
          <cell r="A33">
            <v>286</v>
          </cell>
          <cell r="B33" t="str">
            <v>PERMISO SUPLETORIO DE TRANSPOR</v>
          </cell>
          <cell r="C33">
            <v>283.01</v>
          </cell>
        </row>
        <row r="34">
          <cell r="A34">
            <v>288</v>
          </cell>
          <cell r="B34" t="str">
            <v>ANALISIS DE RIESGOS</v>
          </cell>
          <cell r="C34">
            <v>457.86</v>
          </cell>
        </row>
        <row r="35">
          <cell r="A35">
            <v>289</v>
          </cell>
          <cell r="B35" t="str">
            <v>CONFORMIDAD PARA QUEMA DE FUEG</v>
          </cell>
          <cell r="C35">
            <v>333.87</v>
          </cell>
        </row>
        <row r="36">
          <cell r="A36">
            <v>290</v>
          </cell>
          <cell r="B36" t="str">
            <v>DICTAMEN DE SEGURIDAD P SEDENA</v>
          </cell>
          <cell r="C36">
            <v>439.11</v>
          </cell>
        </row>
        <row r="37">
          <cell r="A37">
            <v>293</v>
          </cell>
          <cell r="B37" t="str">
            <v>SERVICIOS EXTRAORDINARIOS</v>
          </cell>
          <cell r="C37">
            <v>1427.4</v>
          </cell>
        </row>
        <row r="38">
          <cell r="A38">
            <v>295</v>
          </cell>
          <cell r="B38" t="str">
            <v>CONSTANCIA DE UBICACION DE PRE</v>
          </cell>
          <cell r="C38">
            <v>74.22</v>
          </cell>
        </row>
        <row r="39">
          <cell r="A39">
            <v>405</v>
          </cell>
          <cell r="B39" t="str">
            <v>CENTRO DE CONVIVENCIA EL ENCIN</v>
          </cell>
          <cell r="C39">
            <v>923</v>
          </cell>
        </row>
        <row r="40">
          <cell r="A40">
            <v>407</v>
          </cell>
          <cell r="B40" t="str">
            <v>MUSEO MOMIAS</v>
          </cell>
          <cell r="C40">
            <v>16295</v>
          </cell>
        </row>
        <row r="41">
          <cell r="A41">
            <v>408</v>
          </cell>
          <cell r="B41" t="str">
            <v>SALON CULTO A LA MUERTE</v>
          </cell>
          <cell r="C41">
            <v>870</v>
          </cell>
        </row>
        <row r="42">
          <cell r="A42">
            <v>410</v>
          </cell>
          <cell r="B42" t="str">
            <v>MONUMENTO AL PIPILA</v>
          </cell>
          <cell r="C42">
            <v>426</v>
          </cell>
        </row>
        <row r="43">
          <cell r="A43">
            <v>411</v>
          </cell>
          <cell r="B43" t="str">
            <v>MERCADO HIDALGO</v>
          </cell>
          <cell r="C43">
            <v>1497.52</v>
          </cell>
        </row>
        <row r="44">
          <cell r="A44">
            <v>412</v>
          </cell>
          <cell r="B44" t="str">
            <v>MERCADO EMBAJADORAS</v>
          </cell>
          <cell r="C44">
            <v>933.63</v>
          </cell>
        </row>
        <row r="45">
          <cell r="A45">
            <v>428</v>
          </cell>
          <cell r="B45" t="str">
            <v>COMERCIANTES SEMIFIJOS</v>
          </cell>
          <cell r="C45">
            <v>7900</v>
          </cell>
        </row>
        <row r="46">
          <cell r="A46">
            <v>433</v>
          </cell>
          <cell r="B46" t="str">
            <v>SOBRANTES</v>
          </cell>
          <cell r="C46">
            <v>23.12</v>
          </cell>
        </row>
        <row r="47">
          <cell r="A47">
            <v>437</v>
          </cell>
          <cell r="B47" t="str">
            <v>SANITARIOS MDO. EMBAJADORAS</v>
          </cell>
          <cell r="C47">
            <v>1475</v>
          </cell>
        </row>
        <row r="48">
          <cell r="A48">
            <v>438</v>
          </cell>
          <cell r="B48" t="str">
            <v>SANITARIOS MDO. HIDALGO</v>
          </cell>
          <cell r="C48">
            <v>2387</v>
          </cell>
        </row>
        <row r="49">
          <cell r="A49">
            <v>439</v>
          </cell>
          <cell r="B49" t="str">
            <v>SANITARIOS JARDIN REFORMA</v>
          </cell>
          <cell r="C49">
            <v>596</v>
          </cell>
        </row>
        <row r="50">
          <cell r="A50">
            <v>443</v>
          </cell>
          <cell r="B50" t="str">
            <v>SANITARIOS FERROCARRIL</v>
          </cell>
          <cell r="C50">
            <v>2068</v>
          </cell>
        </row>
        <row r="51">
          <cell r="A51">
            <v>445</v>
          </cell>
          <cell r="B51" t="str">
            <v>SANITARIOS MUSEO MOMIAS</v>
          </cell>
          <cell r="C51">
            <v>376</v>
          </cell>
        </row>
        <row r="52">
          <cell r="A52">
            <v>447</v>
          </cell>
          <cell r="B52" t="str">
            <v>LAS CALAS</v>
          </cell>
          <cell r="C52">
            <v>456</v>
          </cell>
        </row>
        <row r="53">
          <cell r="A53">
            <v>454</v>
          </cell>
          <cell r="B53" t="str">
            <v>FIESTAS TRADICIONALES</v>
          </cell>
          <cell r="C53">
            <v>7558.8</v>
          </cell>
        </row>
        <row r="54">
          <cell r="A54">
            <v>470</v>
          </cell>
          <cell r="B54" t="str">
            <v>LOCALES ESTACION</v>
          </cell>
          <cell r="C54">
            <v>1925</v>
          </cell>
        </row>
        <row r="55">
          <cell r="A55">
            <v>474</v>
          </cell>
          <cell r="B55" t="str">
            <v>BASES PARA LICITACION ADQUISIC</v>
          </cell>
          <cell r="C55">
            <v>2622</v>
          </cell>
        </row>
        <row r="56">
          <cell r="A56">
            <v>484</v>
          </cell>
          <cell r="B56" t="str">
            <v>PERMISO PARA ESPECTÁCULOS O CE</v>
          </cell>
          <cell r="C56">
            <v>1015</v>
          </cell>
        </row>
        <row r="57">
          <cell r="A57">
            <v>485</v>
          </cell>
          <cell r="B57" t="str">
            <v>SELLADO DE BOLETOS</v>
          </cell>
          <cell r="C57">
            <v>618</v>
          </cell>
        </row>
        <row r="58">
          <cell r="A58">
            <v>491</v>
          </cell>
          <cell r="B58" t="str">
            <v>ESTRUCTURAS, CONSTRUCCIONES O</v>
          </cell>
          <cell r="C58">
            <v>308.88</v>
          </cell>
        </row>
        <row r="59">
          <cell r="A59">
            <v>502</v>
          </cell>
          <cell r="B59" t="str">
            <v>RECARGOS OTROS IMPTOS Y DERECH</v>
          </cell>
          <cell r="C59">
            <v>1751.43</v>
          </cell>
        </row>
        <row r="60">
          <cell r="A60">
            <v>505</v>
          </cell>
          <cell r="B60" t="str">
            <v>INF AL REG. DE CONST Y CONSER</v>
          </cell>
          <cell r="C60">
            <v>1000</v>
          </cell>
        </row>
        <row r="61">
          <cell r="A61">
            <v>506</v>
          </cell>
          <cell r="B61" t="str">
            <v>INFRACCIONES DIRECCION DE FISC</v>
          </cell>
          <cell r="C61">
            <v>7371</v>
          </cell>
        </row>
        <row r="62">
          <cell r="A62">
            <v>507</v>
          </cell>
          <cell r="B62" t="str">
            <v>INF AL BANDO POLICIA Y BUEN GO</v>
          </cell>
          <cell r="C62">
            <v>1750</v>
          </cell>
        </row>
        <row r="63">
          <cell r="A63">
            <v>508</v>
          </cell>
          <cell r="B63" t="str">
            <v>INF LEY DE TRANSITO Y SU REGLA</v>
          </cell>
          <cell r="C63">
            <v>12675.56</v>
          </cell>
        </row>
        <row r="64">
          <cell r="A64">
            <v>509</v>
          </cell>
          <cell r="B64" t="str">
            <v>EXTEMP VERIFICACION AMB VEHICU</v>
          </cell>
          <cell r="C64">
            <v>273</v>
          </cell>
        </row>
        <row r="65">
          <cell r="A65">
            <v>510</v>
          </cell>
          <cell r="B65" t="str">
            <v>ADMTVAS NO FISCALES *FEDERALES</v>
          </cell>
          <cell r="C65">
            <v>10790.9</v>
          </cell>
        </row>
        <row r="66">
          <cell r="A66">
            <v>888</v>
          </cell>
          <cell r="B66" t="str">
            <v>COBROS SIMAPAG</v>
          </cell>
          <cell r="C66">
            <v>685</v>
          </cell>
        </row>
      </sheetData>
      <sheetData sheetId="33">
        <row r="1">
          <cell r="A1">
            <v>1</v>
          </cell>
          <cell r="B1" t="str">
            <v>IMPTO. PREDIAL URBANO CORRIENT</v>
          </cell>
          <cell r="C1">
            <v>9559.58</v>
          </cell>
        </row>
        <row r="2">
          <cell r="A2">
            <v>2</v>
          </cell>
          <cell r="B2" t="str">
            <v>IMPTO. PREDIAL RUSTICO CORRIEN</v>
          </cell>
          <cell r="C2">
            <v>2013.58</v>
          </cell>
        </row>
        <row r="3">
          <cell r="A3">
            <v>4</v>
          </cell>
          <cell r="B3" t="str">
            <v>RECARGOS *3%*</v>
          </cell>
          <cell r="C3">
            <v>8879.52</v>
          </cell>
        </row>
        <row r="4">
          <cell r="A4">
            <v>7</v>
          </cell>
          <cell r="B4" t="str">
            <v>IMPTO. PREDIAL URBANO REZAGO</v>
          </cell>
          <cell r="C4">
            <v>13806.08</v>
          </cell>
        </row>
        <row r="5">
          <cell r="A5">
            <v>13</v>
          </cell>
          <cell r="B5" t="str">
            <v>HONORARIOS DE COBRANZA</v>
          </cell>
          <cell r="C5">
            <v>2576.87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110</v>
          </cell>
          <cell r="B7" t="str">
            <v>ESPECTACULOS PUBLICOS ESPORADI</v>
          </cell>
          <cell r="C7">
            <v>5090.8</v>
          </cell>
        </row>
        <row r="8">
          <cell r="A8">
            <v>200</v>
          </cell>
          <cell r="B8" t="str">
            <v>RASTRO</v>
          </cell>
          <cell r="C8">
            <v>10678.38</v>
          </cell>
        </row>
        <row r="9">
          <cell r="A9">
            <v>203</v>
          </cell>
          <cell r="B9" t="str">
            <v>PANTEONES CIUDAD</v>
          </cell>
          <cell r="C9">
            <v>1671.96</v>
          </cell>
        </row>
        <row r="10">
          <cell r="A10">
            <v>204</v>
          </cell>
          <cell r="B10" t="str">
            <v>PANTEONES COMUNIDADES</v>
          </cell>
          <cell r="C10">
            <v>1393.3</v>
          </cell>
        </row>
        <row r="11">
          <cell r="A11">
            <v>205</v>
          </cell>
          <cell r="B11" t="str">
            <v>ESTACIONAMIENTO MUSEO MOMIAS</v>
          </cell>
          <cell r="C11">
            <v>5260</v>
          </cell>
        </row>
        <row r="12">
          <cell r="A12">
            <v>206</v>
          </cell>
          <cell r="B12" t="str">
            <v>ESTACIONAMIENTO MERCADO HIDALG</v>
          </cell>
          <cell r="C12">
            <v>3228</v>
          </cell>
        </row>
        <row r="13">
          <cell r="A13">
            <v>207</v>
          </cell>
          <cell r="B13" t="str">
            <v>ESTAC.  MERCADO EMBAJADORAS</v>
          </cell>
          <cell r="C13">
            <v>2880</v>
          </cell>
        </row>
        <row r="14">
          <cell r="A14">
            <v>210</v>
          </cell>
          <cell r="B14" t="str">
            <v>POR LIC. DE CONST. Y AMPLIACIO</v>
          </cell>
          <cell r="C14">
            <v>3493.22</v>
          </cell>
        </row>
        <row r="15">
          <cell r="A15">
            <v>211</v>
          </cell>
          <cell r="B15" t="str">
            <v>POR LIC DE REGULARIZACION DE C</v>
          </cell>
          <cell r="C15">
            <v>521.13</v>
          </cell>
        </row>
        <row r="16">
          <cell r="A16">
            <v>221</v>
          </cell>
          <cell r="B16" t="str">
            <v>LIC USO SUELO ALIN N. OFIC COM</v>
          </cell>
          <cell r="C16">
            <v>2796.76</v>
          </cell>
        </row>
        <row r="17">
          <cell r="A17">
            <v>227</v>
          </cell>
          <cell r="B17" t="str">
            <v>AVALUOS PRACT POR TESORERIA</v>
          </cell>
          <cell r="C17">
            <v>570.09</v>
          </cell>
        </row>
        <row r="18">
          <cell r="A18">
            <v>229</v>
          </cell>
          <cell r="B18" t="str">
            <v>CONSTANCIAS DE VALOR FISCAL</v>
          </cell>
          <cell r="C18">
            <v>464</v>
          </cell>
        </row>
        <row r="19">
          <cell r="A19">
            <v>244</v>
          </cell>
          <cell r="B19" t="str">
            <v>EXP DE LIC O PERM P/ ESTAB DE</v>
          </cell>
          <cell r="C19">
            <v>1554.4</v>
          </cell>
        </row>
        <row r="20">
          <cell r="A20">
            <v>248</v>
          </cell>
          <cell r="B20" t="str">
            <v>ESTACIONAMIENTO EX. EST. FERRO</v>
          </cell>
          <cell r="C20">
            <v>7095</v>
          </cell>
        </row>
        <row r="21">
          <cell r="A21">
            <v>249</v>
          </cell>
          <cell r="B21" t="str">
            <v>REGUL. PROR.LIC.CONT.75% DER.</v>
          </cell>
          <cell r="C21">
            <v>562.9</v>
          </cell>
        </row>
        <row r="22">
          <cell r="A22">
            <v>253</v>
          </cell>
          <cell r="B22" t="str">
            <v>ESTACIONAMIENTO EMBAJADORAS  (</v>
          </cell>
          <cell r="C22">
            <v>4578</v>
          </cell>
        </row>
        <row r="23">
          <cell r="A23">
            <v>254</v>
          </cell>
          <cell r="B23" t="str">
            <v>POR CERTIF.TERMINO DE OBRA</v>
          </cell>
          <cell r="C23">
            <v>360.51</v>
          </cell>
        </row>
        <row r="24">
          <cell r="A24">
            <v>256</v>
          </cell>
          <cell r="B24" t="str">
            <v>POR ALINEAM. N° USO HABIT</v>
          </cell>
          <cell r="C24">
            <v>4844.74</v>
          </cell>
        </row>
        <row r="25">
          <cell r="A25">
            <v>268</v>
          </cell>
          <cell r="B25" t="str">
            <v>CASA DE LA CULTURA</v>
          </cell>
          <cell r="C25">
            <v>2233.08</v>
          </cell>
        </row>
        <row r="26">
          <cell r="A26">
            <v>269</v>
          </cell>
          <cell r="B26" t="str">
            <v>PADRON DE CONTRATISTAS</v>
          </cell>
          <cell r="C26">
            <v>1410</v>
          </cell>
        </row>
        <row r="27">
          <cell r="A27">
            <v>273</v>
          </cell>
          <cell r="B27" t="str">
            <v>PENSION EST. JARDIN EMBAJADORA</v>
          </cell>
          <cell r="C27">
            <v>682.5</v>
          </cell>
        </row>
        <row r="28">
          <cell r="A28">
            <v>274</v>
          </cell>
          <cell r="B28" t="str">
            <v>EXTENSION DE HORARIO</v>
          </cell>
          <cell r="C28">
            <v>1308.8599999999999</v>
          </cell>
        </row>
        <row r="29">
          <cell r="A29">
            <v>276</v>
          </cell>
          <cell r="B29" t="str">
            <v>CONSTANCIAS DIRECCION DE TRANS</v>
          </cell>
          <cell r="C29">
            <v>1106.8499999999999</v>
          </cell>
        </row>
        <row r="30">
          <cell r="A30">
            <v>278</v>
          </cell>
          <cell r="B30" t="str">
            <v>CONSTANCIAS QUE EXPIDAN LAS DE</v>
          </cell>
          <cell r="C30">
            <v>368.95</v>
          </cell>
        </row>
        <row r="31">
          <cell r="A31">
            <v>288</v>
          </cell>
          <cell r="B31" t="str">
            <v>ANALISIS DE RIESGOS</v>
          </cell>
          <cell r="C31">
            <v>457.86</v>
          </cell>
        </row>
        <row r="32">
          <cell r="A32">
            <v>403</v>
          </cell>
          <cell r="B32" t="str">
            <v>UNIDAD DEPORTIVA TORRES LANDA</v>
          </cell>
          <cell r="C32">
            <v>938</v>
          </cell>
        </row>
        <row r="33">
          <cell r="A33">
            <v>404</v>
          </cell>
          <cell r="B33" t="str">
            <v>UNIDAD DEPORTIVA YERBABUENA</v>
          </cell>
          <cell r="C33">
            <v>2185</v>
          </cell>
        </row>
        <row r="34">
          <cell r="A34">
            <v>405</v>
          </cell>
          <cell r="B34" t="str">
            <v>CENTRO DE CONVIVENCIA EL ENCIN</v>
          </cell>
          <cell r="C34">
            <v>1214</v>
          </cell>
        </row>
        <row r="35">
          <cell r="A35">
            <v>407</v>
          </cell>
          <cell r="B35" t="str">
            <v>MUSEO MOMIAS</v>
          </cell>
          <cell r="C35">
            <v>335035</v>
          </cell>
        </row>
        <row r="36">
          <cell r="A36">
            <v>408</v>
          </cell>
          <cell r="B36" t="str">
            <v>SALON CULTO A LA MUERTE</v>
          </cell>
          <cell r="C36">
            <v>25185</v>
          </cell>
        </row>
        <row r="37">
          <cell r="A37">
            <v>410</v>
          </cell>
          <cell r="B37" t="str">
            <v>MONUMENTO AL PIPILA</v>
          </cell>
          <cell r="C37">
            <v>5142</v>
          </cell>
        </row>
        <row r="38">
          <cell r="A38">
            <v>411</v>
          </cell>
          <cell r="B38" t="str">
            <v>MERCADO HIDALGO</v>
          </cell>
          <cell r="C38">
            <v>1291.52</v>
          </cell>
        </row>
        <row r="39">
          <cell r="A39">
            <v>412</v>
          </cell>
          <cell r="B39" t="str">
            <v>MERCADO EMBAJADORAS</v>
          </cell>
          <cell r="C39">
            <v>7067.2</v>
          </cell>
        </row>
        <row r="40">
          <cell r="A40">
            <v>414</v>
          </cell>
          <cell r="B40" t="str">
            <v>OTROS PRODUCTOS</v>
          </cell>
          <cell r="C40">
            <v>216</v>
          </cell>
        </row>
        <row r="41">
          <cell r="A41">
            <v>426</v>
          </cell>
          <cell r="B41" t="str">
            <v>AREAS OCUP POR HOT, REST, BARE</v>
          </cell>
          <cell r="C41">
            <v>20389.599999999999</v>
          </cell>
        </row>
        <row r="42">
          <cell r="A42">
            <v>428</v>
          </cell>
          <cell r="B42" t="str">
            <v>COMERCIANTES SEMIFIJOS</v>
          </cell>
          <cell r="C42">
            <v>19177.62</v>
          </cell>
        </row>
        <row r="43">
          <cell r="A43">
            <v>433</v>
          </cell>
          <cell r="B43" t="str">
            <v>SOBRANTES</v>
          </cell>
          <cell r="C43">
            <v>16.46</v>
          </cell>
        </row>
        <row r="44">
          <cell r="A44">
            <v>437</v>
          </cell>
          <cell r="B44" t="str">
            <v>SANITARIOS MDO. EMBAJADORAS</v>
          </cell>
          <cell r="C44">
            <v>5226</v>
          </cell>
        </row>
        <row r="45">
          <cell r="A45">
            <v>438</v>
          </cell>
          <cell r="B45" t="str">
            <v>SANITARIOS MDO. HIDALGO</v>
          </cell>
          <cell r="C45">
            <v>8741</v>
          </cell>
        </row>
        <row r="46">
          <cell r="A46">
            <v>439</v>
          </cell>
          <cell r="B46" t="str">
            <v>SANITARIOS JARDIN REFORMA</v>
          </cell>
          <cell r="C46">
            <v>2060</v>
          </cell>
        </row>
        <row r="47">
          <cell r="A47">
            <v>443</v>
          </cell>
          <cell r="B47" t="str">
            <v>SANITARIOS FERROCARRIL</v>
          </cell>
          <cell r="C47">
            <v>6392</v>
          </cell>
        </row>
        <row r="48">
          <cell r="A48">
            <v>445</v>
          </cell>
          <cell r="B48" t="str">
            <v>SANITARIOS MUSEO MOMIAS</v>
          </cell>
          <cell r="C48">
            <v>6960</v>
          </cell>
        </row>
        <row r="49">
          <cell r="A49">
            <v>447</v>
          </cell>
          <cell r="B49" t="str">
            <v>LAS CALAS</v>
          </cell>
          <cell r="C49">
            <v>528</v>
          </cell>
        </row>
        <row r="50">
          <cell r="A50">
            <v>454</v>
          </cell>
          <cell r="B50" t="str">
            <v>FIESTAS TRADICIONALES</v>
          </cell>
          <cell r="C50">
            <v>1633</v>
          </cell>
        </row>
        <row r="51">
          <cell r="A51">
            <v>456</v>
          </cell>
          <cell r="B51" t="str">
            <v>JUEGOS MECANICOS</v>
          </cell>
          <cell r="C51">
            <v>300</v>
          </cell>
        </row>
        <row r="52">
          <cell r="A52">
            <v>472</v>
          </cell>
          <cell r="B52" t="str">
            <v>MERCADO GAVIRA</v>
          </cell>
          <cell r="C52">
            <v>360</v>
          </cell>
        </row>
        <row r="53">
          <cell r="A53">
            <v>479</v>
          </cell>
          <cell r="B53" t="str">
            <v>COMERCIANTES AMBULANTES</v>
          </cell>
          <cell r="C53">
            <v>1022</v>
          </cell>
        </row>
        <row r="54">
          <cell r="A54">
            <v>482</v>
          </cell>
          <cell r="B54" t="str">
            <v>CALLEJONEADAS</v>
          </cell>
          <cell r="C54">
            <v>5029.84</v>
          </cell>
        </row>
        <row r="55">
          <cell r="A55">
            <v>484</v>
          </cell>
          <cell r="B55" t="str">
            <v>PERMISO PARA ESPECTÁCULOS O CE</v>
          </cell>
          <cell r="C55">
            <v>812</v>
          </cell>
        </row>
        <row r="56">
          <cell r="A56">
            <v>502</v>
          </cell>
          <cell r="B56" t="str">
            <v>RECARGOS OTROS IMPTOS Y DERECH</v>
          </cell>
          <cell r="C56">
            <v>4674.1499999999996</v>
          </cell>
        </row>
        <row r="57">
          <cell r="A57">
            <v>504</v>
          </cell>
          <cell r="B57" t="str">
            <v>AVISO EXTEMP TERM DE OBRA</v>
          </cell>
          <cell r="C57">
            <v>544.70000000000005</v>
          </cell>
        </row>
        <row r="58">
          <cell r="A58">
            <v>505</v>
          </cell>
          <cell r="B58" t="str">
            <v>INF AL REG. DE CONST Y CONSER</v>
          </cell>
          <cell r="C58">
            <v>550</v>
          </cell>
        </row>
        <row r="59">
          <cell r="A59">
            <v>507</v>
          </cell>
          <cell r="B59" t="str">
            <v>INF AL BANDO POLICIA Y BUEN GO</v>
          </cell>
          <cell r="C59">
            <v>450</v>
          </cell>
        </row>
        <row r="60">
          <cell r="A60">
            <v>508</v>
          </cell>
          <cell r="B60" t="str">
            <v>INF LEY DE TRANSITO Y SU REGLA</v>
          </cell>
          <cell r="C60">
            <v>12397.5</v>
          </cell>
        </row>
        <row r="61">
          <cell r="A61">
            <v>509</v>
          </cell>
          <cell r="B61" t="str">
            <v>EXTEMP VERIFICACION AMB VEHICU</v>
          </cell>
          <cell r="C61">
            <v>2670</v>
          </cell>
        </row>
        <row r="62">
          <cell r="A62">
            <v>805</v>
          </cell>
          <cell r="B62" t="str">
            <v>CENTRO DE APRENDIZAJE DIGITAL</v>
          </cell>
          <cell r="C62">
            <v>170</v>
          </cell>
        </row>
        <row r="63">
          <cell r="A63">
            <v>888</v>
          </cell>
          <cell r="B63" t="str">
            <v>COBROS SIMAPAG</v>
          </cell>
          <cell r="C63">
            <v>288</v>
          </cell>
        </row>
      </sheetData>
      <sheetData sheetId="34">
        <row r="1">
          <cell r="A1">
            <v>203</v>
          </cell>
          <cell r="B1" t="str">
            <v>PANTEONES CIUDAD</v>
          </cell>
          <cell r="C1">
            <v>291.24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286</v>
          </cell>
          <cell r="B3" t="str">
            <v>PERMISO SUPLETORIO DE</v>
          </cell>
          <cell r="C3">
            <v>1001.42</v>
          </cell>
        </row>
        <row r="4">
          <cell r="A4">
            <v>433</v>
          </cell>
          <cell r="B4" t="str">
            <v>SOBRANTES</v>
          </cell>
          <cell r="C4">
            <v>0.18</v>
          </cell>
        </row>
        <row r="5">
          <cell r="A5">
            <v>447</v>
          </cell>
          <cell r="B5" t="str">
            <v>LAS CALAS</v>
          </cell>
          <cell r="C5">
            <v>408</v>
          </cell>
        </row>
        <row r="6">
          <cell r="A6">
            <v>507</v>
          </cell>
          <cell r="B6" t="str">
            <v>INF AL BANDO POLICIA</v>
          </cell>
          <cell r="C6">
            <v>1000</v>
          </cell>
        </row>
        <row r="7">
          <cell r="A7">
            <v>508</v>
          </cell>
          <cell r="B7" t="str">
            <v>INF LEY DE TRANSITO Y</v>
          </cell>
          <cell r="C7">
            <v>4888.5</v>
          </cell>
        </row>
        <row r="8">
          <cell r="A8">
            <v>805</v>
          </cell>
          <cell r="B8" t="str">
            <v>CENTRO DE APRENDIZAJE</v>
          </cell>
          <cell r="C8">
            <v>150</v>
          </cell>
        </row>
      </sheetData>
      <sheetData sheetId="35">
        <row r="1">
          <cell r="A1">
            <v>1</v>
          </cell>
          <cell r="B1" t="str">
            <v>IMPTO. PREDIAL URBANO CORRIENT</v>
          </cell>
          <cell r="C1">
            <v>12429.67</v>
          </cell>
        </row>
        <row r="2">
          <cell r="A2">
            <v>2</v>
          </cell>
          <cell r="B2" t="str">
            <v>IMPTO. PREDIAL RUSTICO CORRIEN</v>
          </cell>
          <cell r="C2">
            <v>532.5</v>
          </cell>
        </row>
        <row r="3">
          <cell r="A3">
            <v>4</v>
          </cell>
          <cell r="B3" t="str">
            <v>RECARGOS *3%*</v>
          </cell>
          <cell r="C3">
            <v>7510.14</v>
          </cell>
        </row>
        <row r="4">
          <cell r="A4">
            <v>7</v>
          </cell>
          <cell r="B4" t="str">
            <v>IMPTO. PREDIAL URBANO REZAGO</v>
          </cell>
          <cell r="C4">
            <v>9636.19</v>
          </cell>
        </row>
        <row r="5">
          <cell r="A5">
            <v>13</v>
          </cell>
          <cell r="B5" t="str">
            <v>HONORARIOS DE COBRANZA</v>
          </cell>
          <cell r="C5">
            <v>3362.34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15225.99</v>
          </cell>
        </row>
        <row r="8">
          <cell r="A8">
            <v>104</v>
          </cell>
          <cell r="B8" t="str">
            <v>SOBRE DIVISION Y LOTIFICACION</v>
          </cell>
          <cell r="C8">
            <v>810</v>
          </cell>
        </row>
        <row r="9">
          <cell r="A9">
            <v>106</v>
          </cell>
          <cell r="B9" t="str">
            <v>BILLARES Y BOLICHES</v>
          </cell>
          <cell r="C9">
            <v>430</v>
          </cell>
        </row>
        <row r="10">
          <cell r="A10">
            <v>112</v>
          </cell>
          <cell r="B10" t="str">
            <v>ESPECTACULOS PUBLICOS PERMANEN</v>
          </cell>
          <cell r="C10">
            <v>5386.15</v>
          </cell>
        </row>
        <row r="11">
          <cell r="A11">
            <v>200</v>
          </cell>
          <cell r="B11" t="str">
            <v>RASTRO</v>
          </cell>
          <cell r="C11">
            <v>5307.35</v>
          </cell>
        </row>
        <row r="12">
          <cell r="A12">
            <v>203</v>
          </cell>
          <cell r="B12" t="str">
            <v>PANTEONES CIUDAD</v>
          </cell>
          <cell r="C12">
            <v>2888.5</v>
          </cell>
        </row>
        <row r="13">
          <cell r="A13">
            <v>204</v>
          </cell>
          <cell r="B13" t="str">
            <v>PANTEONES COMUNIDADES</v>
          </cell>
          <cell r="C13">
            <v>835.98</v>
          </cell>
        </row>
        <row r="14">
          <cell r="A14">
            <v>205</v>
          </cell>
          <cell r="B14" t="str">
            <v>ESTACIONAMIENTO MUSEO MOMIAS</v>
          </cell>
          <cell r="C14">
            <v>223</v>
          </cell>
        </row>
        <row r="15">
          <cell r="A15">
            <v>206</v>
          </cell>
          <cell r="B15" t="str">
            <v>ESTACIONAMIENTO MERCADO HIDALG</v>
          </cell>
          <cell r="C15">
            <v>1064</v>
          </cell>
        </row>
        <row r="16">
          <cell r="A16">
            <v>210</v>
          </cell>
          <cell r="B16" t="str">
            <v>POR LIC. DE CONST. Y AMPLIACIO</v>
          </cell>
          <cell r="C16">
            <v>1421.14</v>
          </cell>
        </row>
        <row r="17">
          <cell r="A17">
            <v>211</v>
          </cell>
          <cell r="B17" t="str">
            <v>POR LIC DE REGULARIZACION DE C</v>
          </cell>
          <cell r="C17">
            <v>870.94</v>
          </cell>
        </row>
        <row r="18">
          <cell r="A18">
            <v>221</v>
          </cell>
          <cell r="B18" t="str">
            <v>LIC USO SUELO ALIN N. OFIC COM</v>
          </cell>
          <cell r="C18">
            <v>1880.07</v>
          </cell>
        </row>
        <row r="19">
          <cell r="A19">
            <v>226</v>
          </cell>
          <cell r="B19" t="str">
            <v>AVALUOS PRAC POR PERITOS FISCA</v>
          </cell>
          <cell r="C19">
            <v>217</v>
          </cell>
        </row>
        <row r="20">
          <cell r="A20">
            <v>227</v>
          </cell>
          <cell r="B20" t="str">
            <v>AVALUOS PRACT POR TESORERIA</v>
          </cell>
          <cell r="C20">
            <v>367</v>
          </cell>
        </row>
        <row r="21">
          <cell r="A21">
            <v>229</v>
          </cell>
          <cell r="B21" t="str">
            <v>CONSTANCIAS DE VALOR FISCAL</v>
          </cell>
          <cell r="C21">
            <v>464</v>
          </cell>
        </row>
        <row r="22">
          <cell r="A22">
            <v>241</v>
          </cell>
          <cell r="B22" t="str">
            <v>AUTORIZACION  DE OBRAS DE URBA</v>
          </cell>
          <cell r="C22">
            <v>182.82</v>
          </cell>
        </row>
        <row r="23">
          <cell r="A23">
            <v>244</v>
          </cell>
          <cell r="B23" t="str">
            <v>EXP DE LIC O PERM P/ ESTAB DE</v>
          </cell>
          <cell r="C23">
            <v>18187.16</v>
          </cell>
        </row>
        <row r="24">
          <cell r="A24">
            <v>248</v>
          </cell>
          <cell r="B24" t="str">
            <v>ESTACIONAMIENTO EX. EST. FERRO</v>
          </cell>
          <cell r="C24">
            <v>1147</v>
          </cell>
        </row>
        <row r="25">
          <cell r="A25">
            <v>252</v>
          </cell>
          <cell r="B25" t="str">
            <v>RESOLUCION DE IMPACTO AMBIENTA</v>
          </cell>
          <cell r="C25">
            <v>2788.27</v>
          </cell>
        </row>
        <row r="26">
          <cell r="A26">
            <v>253</v>
          </cell>
          <cell r="B26" t="str">
            <v>ESTACIONAMIENTO EMBAJADORAS  (</v>
          </cell>
          <cell r="C26">
            <v>1749</v>
          </cell>
        </row>
        <row r="27">
          <cell r="A27">
            <v>256</v>
          </cell>
          <cell r="B27" t="str">
            <v>POR ALINEAM. N° USO HABIT</v>
          </cell>
          <cell r="C27">
            <v>1254.05</v>
          </cell>
        </row>
        <row r="28">
          <cell r="A28">
            <v>258</v>
          </cell>
          <cell r="B28" t="str">
            <v>POR ALINEM. N° USO COMERCIAL</v>
          </cell>
          <cell r="C28">
            <v>1805.89</v>
          </cell>
        </row>
        <row r="29">
          <cell r="A29">
            <v>261</v>
          </cell>
          <cell r="B29" t="str">
            <v>SUPERVISION DE OBRA</v>
          </cell>
          <cell r="C29">
            <v>88295.82</v>
          </cell>
        </row>
        <row r="30">
          <cell r="A30">
            <v>266</v>
          </cell>
          <cell r="B30" t="str">
            <v>DICTAMEN DE FACTIBILIDAD PROTE</v>
          </cell>
          <cell r="C30">
            <v>391.93</v>
          </cell>
        </row>
        <row r="31">
          <cell r="A31">
            <v>268</v>
          </cell>
          <cell r="B31" t="str">
            <v>CASA DE LA CULTURA</v>
          </cell>
          <cell r="C31">
            <v>1030.68</v>
          </cell>
        </row>
        <row r="32">
          <cell r="A32">
            <v>269</v>
          </cell>
          <cell r="B32" t="str">
            <v>PADRON DE CONTRATISTAS</v>
          </cell>
          <cell r="C32">
            <v>1410</v>
          </cell>
        </row>
        <row r="33">
          <cell r="A33">
            <v>272</v>
          </cell>
          <cell r="B33" t="str">
            <v>PENSION EST. EX ESTACION DEL F</v>
          </cell>
          <cell r="C33">
            <v>367.5</v>
          </cell>
        </row>
        <row r="34">
          <cell r="A34">
            <v>273</v>
          </cell>
          <cell r="B34" t="str">
            <v>PENSION EST. JARDIN EMBAJADORA</v>
          </cell>
          <cell r="C34">
            <v>682.5</v>
          </cell>
        </row>
        <row r="35">
          <cell r="A35">
            <v>274</v>
          </cell>
          <cell r="B35" t="str">
            <v>EXTENSION DE HORARIO</v>
          </cell>
          <cell r="C35">
            <v>5889.87</v>
          </cell>
        </row>
        <row r="36">
          <cell r="A36">
            <v>276</v>
          </cell>
          <cell r="B36" t="str">
            <v>CONSTANCIAS DIRECCION DE TRANS</v>
          </cell>
          <cell r="C36">
            <v>885.48</v>
          </cell>
        </row>
        <row r="37">
          <cell r="A37">
            <v>278</v>
          </cell>
          <cell r="B37" t="str">
            <v>CONSTANCIAS QUE EXPIDAN LAS DE</v>
          </cell>
          <cell r="C37">
            <v>811.69</v>
          </cell>
        </row>
        <row r="38">
          <cell r="A38">
            <v>286</v>
          </cell>
          <cell r="B38" t="str">
            <v>PERMISO SUPLETORIO DE TRANSPOR</v>
          </cell>
          <cell r="C38">
            <v>1197.3499999999999</v>
          </cell>
        </row>
        <row r="39">
          <cell r="A39">
            <v>289</v>
          </cell>
          <cell r="B39" t="str">
            <v>CONFORMIDAD PARA QUEMA DE FUEG</v>
          </cell>
          <cell r="C39">
            <v>667.74</v>
          </cell>
        </row>
        <row r="40">
          <cell r="A40">
            <v>293</v>
          </cell>
          <cell r="B40" t="str">
            <v>SERVICIOS EXTRAORDINARIOS</v>
          </cell>
          <cell r="C40">
            <v>570.96</v>
          </cell>
        </row>
        <row r="41">
          <cell r="A41">
            <v>295</v>
          </cell>
          <cell r="B41" t="str">
            <v>CONSTANCIA DE UBICACION DE PRE</v>
          </cell>
          <cell r="C41">
            <v>74.22</v>
          </cell>
        </row>
        <row r="42">
          <cell r="A42">
            <v>400</v>
          </cell>
          <cell r="B42" t="str">
            <v>LOCALES PRESA DE LA OLLA</v>
          </cell>
          <cell r="C42">
            <v>1192</v>
          </cell>
        </row>
        <row r="43">
          <cell r="A43">
            <v>405</v>
          </cell>
          <cell r="B43" t="str">
            <v>CENTRO DE CONVIVENCIA EL ENCIN</v>
          </cell>
          <cell r="C43">
            <v>651</v>
          </cell>
        </row>
        <row r="44">
          <cell r="A44">
            <v>407</v>
          </cell>
          <cell r="B44" t="str">
            <v>MUSEO MOMIAS</v>
          </cell>
          <cell r="C44">
            <v>10813</v>
          </cell>
        </row>
        <row r="45">
          <cell r="A45">
            <v>408</v>
          </cell>
          <cell r="B45" t="str">
            <v>SALON CULTO A LA MUERTE</v>
          </cell>
          <cell r="C45">
            <v>285</v>
          </cell>
        </row>
        <row r="46">
          <cell r="A46">
            <v>410</v>
          </cell>
          <cell r="B46" t="str">
            <v>MONUMENTO AL PIPILA</v>
          </cell>
          <cell r="C46">
            <v>228</v>
          </cell>
        </row>
        <row r="47">
          <cell r="A47">
            <v>411</v>
          </cell>
          <cell r="B47" t="str">
            <v>MERCADO HIDALGO</v>
          </cell>
          <cell r="C47">
            <v>6579.56</v>
          </cell>
        </row>
        <row r="48">
          <cell r="A48">
            <v>412</v>
          </cell>
          <cell r="B48" t="str">
            <v>MERCADO EMBAJADORAS</v>
          </cell>
          <cell r="C48">
            <v>435.6</v>
          </cell>
        </row>
        <row r="49">
          <cell r="A49">
            <v>414</v>
          </cell>
          <cell r="B49" t="str">
            <v>OTROS PRODUCTOS</v>
          </cell>
          <cell r="C49">
            <v>2235</v>
          </cell>
        </row>
        <row r="50">
          <cell r="A50">
            <v>426</v>
          </cell>
          <cell r="B50" t="str">
            <v>AREAS OCUP POR HOT, REST, BARE</v>
          </cell>
          <cell r="C50">
            <v>10348.799999999999</v>
          </cell>
        </row>
        <row r="51">
          <cell r="A51">
            <v>428</v>
          </cell>
          <cell r="B51" t="str">
            <v>COMERCIANTES SEMIFIJOS</v>
          </cell>
          <cell r="C51">
            <v>4330</v>
          </cell>
        </row>
        <row r="52">
          <cell r="A52">
            <v>433</v>
          </cell>
          <cell r="B52" t="str">
            <v>SOBRANTES</v>
          </cell>
          <cell r="C52">
            <v>14.36</v>
          </cell>
        </row>
        <row r="53">
          <cell r="A53">
            <v>437</v>
          </cell>
          <cell r="B53" t="str">
            <v>SANITARIOS MDO. EMBAJADORAS</v>
          </cell>
          <cell r="C53">
            <v>945</v>
          </cell>
        </row>
        <row r="54">
          <cell r="A54">
            <v>438</v>
          </cell>
          <cell r="B54" t="str">
            <v>SANITARIOS MDO. HIDALGO</v>
          </cell>
          <cell r="C54">
            <v>1801</v>
          </cell>
        </row>
        <row r="55">
          <cell r="A55">
            <v>439</v>
          </cell>
          <cell r="B55" t="str">
            <v>SANITARIOS JARDIN REFORMA</v>
          </cell>
          <cell r="C55">
            <v>48</v>
          </cell>
        </row>
        <row r="56">
          <cell r="A56">
            <v>443</v>
          </cell>
          <cell r="B56" t="str">
            <v>SANITARIOS FERROCARRIL</v>
          </cell>
          <cell r="C56">
            <v>880</v>
          </cell>
        </row>
        <row r="57">
          <cell r="A57">
            <v>445</v>
          </cell>
          <cell r="B57" t="str">
            <v>SANITARIOS MUSEO MOMIAS</v>
          </cell>
          <cell r="C57">
            <v>204</v>
          </cell>
        </row>
        <row r="58">
          <cell r="A58">
            <v>447</v>
          </cell>
          <cell r="B58" t="str">
            <v>LAS CALAS</v>
          </cell>
          <cell r="C58">
            <v>336</v>
          </cell>
        </row>
        <row r="59">
          <cell r="A59">
            <v>454</v>
          </cell>
          <cell r="B59" t="str">
            <v>FIESTAS TRADICIONALES</v>
          </cell>
          <cell r="C59">
            <v>4402</v>
          </cell>
        </row>
        <row r="60">
          <cell r="A60">
            <v>459</v>
          </cell>
          <cell r="B60" t="str">
            <v>CASETAS DEPORTIVAS</v>
          </cell>
          <cell r="C60">
            <v>1131</v>
          </cell>
        </row>
        <row r="61">
          <cell r="A61">
            <v>470</v>
          </cell>
          <cell r="B61" t="str">
            <v>LOCALES ESTACION</v>
          </cell>
          <cell r="C61">
            <v>287</v>
          </cell>
        </row>
        <row r="62">
          <cell r="A62">
            <v>474</v>
          </cell>
          <cell r="B62" t="str">
            <v>BASES PARA LICITACION ADQUISIC</v>
          </cell>
          <cell r="C62">
            <v>874</v>
          </cell>
        </row>
        <row r="63">
          <cell r="A63">
            <v>479</v>
          </cell>
          <cell r="B63" t="str">
            <v>COMERCIANTES AMBULANTES</v>
          </cell>
          <cell r="C63">
            <v>420</v>
          </cell>
        </row>
        <row r="64">
          <cell r="A64">
            <v>484</v>
          </cell>
          <cell r="B64" t="str">
            <v>PERMISO PARA ESPECTÁCULOS O CE</v>
          </cell>
          <cell r="C64">
            <v>1015</v>
          </cell>
        </row>
        <row r="65">
          <cell r="A65">
            <v>485</v>
          </cell>
          <cell r="B65" t="str">
            <v>SELLADO DE BOLETOS</v>
          </cell>
          <cell r="C65">
            <v>1054</v>
          </cell>
        </row>
        <row r="66">
          <cell r="A66">
            <v>502</v>
          </cell>
          <cell r="B66" t="str">
            <v>RECARGOS OTROS IMPTOS Y DERECH</v>
          </cell>
          <cell r="C66">
            <v>6384.8</v>
          </cell>
        </row>
        <row r="67">
          <cell r="A67">
            <v>504</v>
          </cell>
          <cell r="B67" t="str">
            <v>AVISO EXTEMP TERM DE OBRA</v>
          </cell>
          <cell r="C67">
            <v>283.5</v>
          </cell>
        </row>
        <row r="68">
          <cell r="A68">
            <v>505</v>
          </cell>
          <cell r="B68" t="str">
            <v>INF AL REG. DE CONST Y CONSER</v>
          </cell>
          <cell r="C68">
            <v>1495.5</v>
          </cell>
        </row>
        <row r="69">
          <cell r="A69">
            <v>506</v>
          </cell>
          <cell r="B69" t="str">
            <v>INFRACCIONES DIRECCION DE FISC</v>
          </cell>
          <cell r="C69">
            <v>3118.5</v>
          </cell>
        </row>
        <row r="70">
          <cell r="A70">
            <v>507</v>
          </cell>
          <cell r="B70" t="str">
            <v>INF AL BANDO POLICIA Y BUEN GO</v>
          </cell>
          <cell r="C70">
            <v>550</v>
          </cell>
        </row>
        <row r="71">
          <cell r="A71">
            <v>508</v>
          </cell>
          <cell r="B71" t="str">
            <v>INF LEY DE TRANSITO Y SU REGLA</v>
          </cell>
          <cell r="C71">
            <v>15884.6</v>
          </cell>
        </row>
        <row r="72">
          <cell r="A72">
            <v>509</v>
          </cell>
          <cell r="B72" t="str">
            <v>EXTEMP VERIFICACION AMB VEHICU</v>
          </cell>
          <cell r="C72">
            <v>1917</v>
          </cell>
        </row>
        <row r="73">
          <cell r="A73">
            <v>519</v>
          </cell>
          <cell r="B73" t="str">
            <v>GOB DEL ESTADO CASA DE LA CULT</v>
          </cell>
          <cell r="C73">
            <v>31698</v>
          </cell>
        </row>
        <row r="74">
          <cell r="A74">
            <v>526</v>
          </cell>
          <cell r="B74" t="str">
            <v>RESPUESTA DE AYUNTAMIENTO</v>
          </cell>
          <cell r="C74">
            <v>596</v>
          </cell>
        </row>
        <row r="75">
          <cell r="A75">
            <v>536</v>
          </cell>
          <cell r="B75" t="str">
            <v>PADRON DE PROVEEDORES</v>
          </cell>
          <cell r="C75">
            <v>300</v>
          </cell>
        </row>
        <row r="76">
          <cell r="A76">
            <v>538</v>
          </cell>
          <cell r="B76" t="str">
            <v>BASES PARA LICITACION OBRA PUB</v>
          </cell>
          <cell r="C76">
            <v>1194</v>
          </cell>
        </row>
        <row r="77">
          <cell r="A77">
            <v>714</v>
          </cell>
          <cell r="B77" t="str">
            <v>FONDO DE PAVIMENTACION Y ESPAC</v>
          </cell>
          <cell r="C77">
            <v>598643.9</v>
          </cell>
        </row>
        <row r="78">
          <cell r="A78">
            <v>715</v>
          </cell>
          <cell r="B78" t="str">
            <v>MEJORAMIENTO DE VIVIENDA</v>
          </cell>
          <cell r="C78">
            <v>249999.99</v>
          </cell>
        </row>
        <row r="79">
          <cell r="A79">
            <v>716</v>
          </cell>
          <cell r="B79" t="str">
            <v>MIGRANTES 3X1</v>
          </cell>
          <cell r="C79">
            <v>395309.75</v>
          </cell>
        </row>
      </sheetData>
      <sheetData sheetId="36">
        <row r="1">
          <cell r="A1">
            <v>1</v>
          </cell>
          <cell r="B1" t="str">
            <v>IMPTO. PREDIAL URBANO CORRIENT</v>
          </cell>
          <cell r="C1">
            <v>7014.87</v>
          </cell>
        </row>
        <row r="2">
          <cell r="A2">
            <v>4</v>
          </cell>
          <cell r="B2" t="str">
            <v>RECARGOS *3%*</v>
          </cell>
          <cell r="C2">
            <v>3280.25</v>
          </cell>
        </row>
        <row r="3">
          <cell r="A3">
            <v>7</v>
          </cell>
          <cell r="B3" t="str">
            <v>IMPTO. PREDIAL URBANO REZAGO</v>
          </cell>
          <cell r="C3">
            <v>10300.209999999999</v>
          </cell>
        </row>
        <row r="4">
          <cell r="A4">
            <v>13</v>
          </cell>
          <cell r="B4" t="str">
            <v>HONORARIOS DE COBRANZA</v>
          </cell>
          <cell r="C4">
            <v>1487.54</v>
          </cell>
        </row>
        <row r="5">
          <cell r="A5">
            <v>103</v>
          </cell>
          <cell r="B5" t="str">
            <v>TRASLACION DE DOMINIO</v>
          </cell>
          <cell r="C5">
            <v>2906.23</v>
          </cell>
        </row>
        <row r="6">
          <cell r="A6">
            <v>110</v>
          </cell>
          <cell r="B6" t="str">
            <v>ESPECTACULOS PUBLICOS ESPORADI</v>
          </cell>
          <cell r="C6">
            <v>1067</v>
          </cell>
        </row>
        <row r="7">
          <cell r="A7">
            <v>200</v>
          </cell>
          <cell r="B7" t="str">
            <v>RASTRO</v>
          </cell>
          <cell r="C7">
            <v>13589.81</v>
          </cell>
        </row>
        <row r="8">
          <cell r="A8">
            <v>203</v>
          </cell>
          <cell r="B8" t="str">
            <v>PANTEONES CIUDAD</v>
          </cell>
          <cell r="C8">
            <v>2177.06</v>
          </cell>
        </row>
        <row r="9">
          <cell r="A9">
            <v>204</v>
          </cell>
          <cell r="B9" t="str">
            <v>PANTEONES COMUNIDADES</v>
          </cell>
          <cell r="C9">
            <v>557.32000000000005</v>
          </cell>
        </row>
        <row r="10">
          <cell r="A10">
            <v>205</v>
          </cell>
          <cell r="B10" t="str">
            <v>ESTACIONAMIENTO MUSEO MOMIAS</v>
          </cell>
          <cell r="C10">
            <v>2551</v>
          </cell>
        </row>
        <row r="11">
          <cell r="A11">
            <v>206</v>
          </cell>
          <cell r="B11" t="str">
            <v>ESTACIONAMIENTO MERCADO HIDALG</v>
          </cell>
          <cell r="C11">
            <v>2792</v>
          </cell>
        </row>
        <row r="12">
          <cell r="A12">
            <v>217</v>
          </cell>
          <cell r="B12" t="str">
            <v>ANALISIS DE FAC PARA DIV LOT O</v>
          </cell>
          <cell r="C12">
            <v>1614.13</v>
          </cell>
        </row>
        <row r="13">
          <cell r="A13">
            <v>221</v>
          </cell>
          <cell r="B13" t="str">
            <v>LIC USO SUELO ALIN N. OFIC COM</v>
          </cell>
          <cell r="C13">
            <v>251.61</v>
          </cell>
        </row>
        <row r="14">
          <cell r="A14">
            <v>229</v>
          </cell>
          <cell r="B14" t="str">
            <v>CONSTANCIAS DE VALOR FISCAL</v>
          </cell>
          <cell r="C14">
            <v>116</v>
          </cell>
        </row>
        <row r="15">
          <cell r="A15">
            <v>244</v>
          </cell>
          <cell r="B15" t="str">
            <v>EXP DE LIC O PERM P/ ESTAB DE</v>
          </cell>
          <cell r="C15">
            <v>2416.02</v>
          </cell>
        </row>
        <row r="16">
          <cell r="A16">
            <v>248</v>
          </cell>
          <cell r="B16" t="str">
            <v>ESTACIONAMIENTO EX. EST. FERRO</v>
          </cell>
          <cell r="C16">
            <v>4075</v>
          </cell>
        </row>
        <row r="17">
          <cell r="A17">
            <v>253</v>
          </cell>
          <cell r="B17" t="str">
            <v>ESTACIONAMIENTO EMBAJADORAS  (</v>
          </cell>
          <cell r="C17">
            <v>6961</v>
          </cell>
        </row>
        <row r="18">
          <cell r="A18">
            <v>256</v>
          </cell>
          <cell r="B18" t="str">
            <v>POR ALINEAM. N° USO HABIT</v>
          </cell>
          <cell r="C18">
            <v>568.94000000000005</v>
          </cell>
        </row>
        <row r="19">
          <cell r="A19">
            <v>273</v>
          </cell>
          <cell r="B19" t="str">
            <v>PENSION EST. JARDIN EMBAJADORA</v>
          </cell>
          <cell r="C19">
            <v>1365</v>
          </cell>
        </row>
        <row r="20">
          <cell r="A20">
            <v>276</v>
          </cell>
          <cell r="B20" t="str">
            <v>CONSTANCIAS DIRECCION DE TRANS</v>
          </cell>
          <cell r="C20">
            <v>295.16000000000003</v>
          </cell>
        </row>
        <row r="21">
          <cell r="A21">
            <v>278</v>
          </cell>
          <cell r="B21" t="str">
            <v>CONSTANCIAS QUE EXPIDAN LAS DE</v>
          </cell>
          <cell r="C21">
            <v>73.790000000000006</v>
          </cell>
        </row>
        <row r="22">
          <cell r="A22">
            <v>291</v>
          </cell>
          <cell r="B22" t="str">
            <v>DICTAMEN DE FACTIBILIDAD PARA</v>
          </cell>
          <cell r="C22">
            <v>130.63999999999999</v>
          </cell>
        </row>
        <row r="23">
          <cell r="A23">
            <v>295</v>
          </cell>
          <cell r="B23" t="str">
            <v>CONSTANCIA DE UBICACION DE PRE</v>
          </cell>
          <cell r="C23">
            <v>148.44</v>
          </cell>
        </row>
        <row r="24">
          <cell r="A24">
            <v>403</v>
          </cell>
          <cell r="B24" t="str">
            <v>UNIDAD DEPORTIVA TORRES LANDA</v>
          </cell>
          <cell r="C24">
            <v>2705</v>
          </cell>
        </row>
        <row r="25">
          <cell r="A25">
            <v>405</v>
          </cell>
          <cell r="B25" t="str">
            <v>CENTRO DE CONVIVENCIA EL ENCIN</v>
          </cell>
          <cell r="C25">
            <v>832</v>
          </cell>
        </row>
        <row r="26">
          <cell r="A26">
            <v>407</v>
          </cell>
          <cell r="B26" t="str">
            <v>MUSEO MOMIAS</v>
          </cell>
          <cell r="C26">
            <v>119703</v>
          </cell>
        </row>
        <row r="27">
          <cell r="A27">
            <v>408</v>
          </cell>
          <cell r="B27" t="str">
            <v>SALON CULTO A LA MUERTE</v>
          </cell>
          <cell r="C27">
            <v>7215</v>
          </cell>
        </row>
        <row r="28">
          <cell r="A28">
            <v>410</v>
          </cell>
          <cell r="B28" t="str">
            <v>MONUMENTO AL PIPILA</v>
          </cell>
          <cell r="C28">
            <v>1686</v>
          </cell>
        </row>
        <row r="29">
          <cell r="A29">
            <v>411</v>
          </cell>
          <cell r="B29" t="str">
            <v>MERCADO HIDALGO</v>
          </cell>
          <cell r="C29">
            <v>2162.08</v>
          </cell>
        </row>
        <row r="30">
          <cell r="A30">
            <v>412</v>
          </cell>
          <cell r="B30" t="str">
            <v>MERCADO EMBAJADORAS</v>
          </cell>
          <cell r="C30">
            <v>1054</v>
          </cell>
        </row>
        <row r="31">
          <cell r="A31">
            <v>414</v>
          </cell>
          <cell r="B31" t="str">
            <v>OTROS PRODUCTOS</v>
          </cell>
          <cell r="C31">
            <v>72</v>
          </cell>
        </row>
        <row r="32">
          <cell r="A32">
            <v>428</v>
          </cell>
          <cell r="B32" t="str">
            <v>COMERCIANTES SEMIFIJOS</v>
          </cell>
          <cell r="C32">
            <v>3630</v>
          </cell>
        </row>
        <row r="33">
          <cell r="A33">
            <v>433</v>
          </cell>
          <cell r="B33" t="str">
            <v>SOBRANTES</v>
          </cell>
          <cell r="C33">
            <v>5.09</v>
          </cell>
        </row>
        <row r="34">
          <cell r="A34">
            <v>437</v>
          </cell>
          <cell r="B34" t="str">
            <v>SANITARIOS MDO. EMBAJADORAS</v>
          </cell>
          <cell r="C34">
            <v>5017</v>
          </cell>
        </row>
        <row r="35">
          <cell r="A35">
            <v>438</v>
          </cell>
          <cell r="B35" t="str">
            <v>SANITARIOS MDO. HIDALGO</v>
          </cell>
          <cell r="C35">
            <v>5653</v>
          </cell>
        </row>
        <row r="36">
          <cell r="A36">
            <v>439</v>
          </cell>
          <cell r="B36" t="str">
            <v>SANITARIOS JARDIN REFORMA</v>
          </cell>
          <cell r="C36">
            <v>1796</v>
          </cell>
        </row>
        <row r="37">
          <cell r="A37">
            <v>443</v>
          </cell>
          <cell r="B37" t="str">
            <v>SANITARIOS FERROCARRIL</v>
          </cell>
          <cell r="C37">
            <v>4080</v>
          </cell>
        </row>
        <row r="38">
          <cell r="A38">
            <v>445</v>
          </cell>
          <cell r="B38" t="str">
            <v>SANITARIOS MUSEO MOMIAS</v>
          </cell>
          <cell r="C38">
            <v>2072</v>
          </cell>
        </row>
        <row r="39">
          <cell r="A39">
            <v>447</v>
          </cell>
          <cell r="B39" t="str">
            <v>LAS CALAS</v>
          </cell>
          <cell r="C39">
            <v>544</v>
          </cell>
        </row>
        <row r="40">
          <cell r="A40">
            <v>472</v>
          </cell>
          <cell r="B40" t="str">
            <v>MERCADO GAVIRA</v>
          </cell>
          <cell r="C40">
            <v>14814</v>
          </cell>
        </row>
        <row r="41">
          <cell r="A41">
            <v>502</v>
          </cell>
          <cell r="B41" t="str">
            <v>RECARGOS OTROS IMPTOS Y DERECH</v>
          </cell>
          <cell r="C41">
            <v>1235.26</v>
          </cell>
        </row>
        <row r="42">
          <cell r="A42">
            <v>507</v>
          </cell>
          <cell r="B42" t="str">
            <v>INF AL BANDO POLICIA Y BUEN GO</v>
          </cell>
          <cell r="C42">
            <v>3450</v>
          </cell>
        </row>
        <row r="43">
          <cell r="A43">
            <v>508</v>
          </cell>
          <cell r="B43" t="str">
            <v>INF LEY DE TRANSITO Y SU REGLA</v>
          </cell>
          <cell r="C43">
            <v>6985.1</v>
          </cell>
        </row>
        <row r="44">
          <cell r="A44">
            <v>600</v>
          </cell>
          <cell r="B44" t="str">
            <v>FONDO GENERAL</v>
          </cell>
          <cell r="C44">
            <v>3325117.11</v>
          </cell>
        </row>
        <row r="45">
          <cell r="A45">
            <v>898</v>
          </cell>
          <cell r="B45" t="str">
            <v>APORTACIONES VOLUNTARIAS BOMBE</v>
          </cell>
          <cell r="C45">
            <v>29597</v>
          </cell>
        </row>
      </sheetData>
      <sheetData sheetId="37">
        <row r="1">
          <cell r="A1">
            <v>1</v>
          </cell>
          <cell r="B1" t="str">
            <v>IMPTO. PREDIAL URBANO CORRIENT</v>
          </cell>
          <cell r="C1">
            <v>8245.74</v>
          </cell>
        </row>
        <row r="2">
          <cell r="A2">
            <v>2</v>
          </cell>
          <cell r="B2" t="str">
            <v>IMPTO. PREDIAL RUSTICO CORRIEN</v>
          </cell>
          <cell r="C2">
            <v>630.29</v>
          </cell>
        </row>
        <row r="3">
          <cell r="A3">
            <v>4</v>
          </cell>
          <cell r="B3" t="str">
            <v>RECARGOS *3%*</v>
          </cell>
          <cell r="C3">
            <v>8291.2999999999993</v>
          </cell>
        </row>
        <row r="4">
          <cell r="A4">
            <v>7</v>
          </cell>
          <cell r="B4" t="str">
            <v>IMPTO. PREDIAL URBANO REZAGO</v>
          </cell>
          <cell r="C4">
            <v>11984.98</v>
          </cell>
        </row>
        <row r="5">
          <cell r="A5">
            <v>8</v>
          </cell>
          <cell r="B5" t="str">
            <v>IMPTO. PREDIAL RUSTICO REZAGO</v>
          </cell>
          <cell r="C5">
            <v>270</v>
          </cell>
        </row>
        <row r="6">
          <cell r="A6">
            <v>13</v>
          </cell>
          <cell r="B6" t="str">
            <v>HONORARIOS DE COBRANZA</v>
          </cell>
          <cell r="C6">
            <v>1764.88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110</v>
          </cell>
          <cell r="B8" t="str">
            <v>ESPECTACULOS PUBLICOS ESPORADI</v>
          </cell>
          <cell r="C8">
            <v>6600</v>
          </cell>
        </row>
        <row r="9">
          <cell r="A9">
            <v>200</v>
          </cell>
          <cell r="B9" t="str">
            <v>RASTRO</v>
          </cell>
          <cell r="C9">
            <v>4192.3500000000004</v>
          </cell>
        </row>
        <row r="10">
          <cell r="A10">
            <v>202</v>
          </cell>
          <cell r="B10" t="str">
            <v>SEGURIDAD PUBLICA PERIODO MENS</v>
          </cell>
          <cell r="C10">
            <v>8572.2800000000007</v>
          </cell>
        </row>
        <row r="11">
          <cell r="A11">
            <v>203</v>
          </cell>
          <cell r="B11" t="str">
            <v>PANTEONES CIUDAD</v>
          </cell>
          <cell r="C11">
            <v>4111.96</v>
          </cell>
        </row>
        <row r="12">
          <cell r="A12">
            <v>205</v>
          </cell>
          <cell r="B12" t="str">
            <v>ESTACIONAMIENTO MUSEO MOMIAS</v>
          </cell>
          <cell r="C12">
            <v>236</v>
          </cell>
        </row>
        <row r="13">
          <cell r="A13">
            <v>206</v>
          </cell>
          <cell r="B13" t="str">
            <v>ESTACIONAMIENTO MERCADO HIDALG</v>
          </cell>
          <cell r="C13">
            <v>916</v>
          </cell>
        </row>
        <row r="14">
          <cell r="A14">
            <v>210</v>
          </cell>
          <cell r="B14" t="str">
            <v>POR LIC. DE CONST. Y AMPLIACIO</v>
          </cell>
          <cell r="C14">
            <v>1983.63</v>
          </cell>
        </row>
        <row r="15">
          <cell r="A15">
            <v>211</v>
          </cell>
          <cell r="B15" t="str">
            <v>POR LIC DE REGULARIZACION DE C</v>
          </cell>
          <cell r="C15">
            <v>116.42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967.74</v>
          </cell>
        </row>
        <row r="18">
          <cell r="A18">
            <v>227</v>
          </cell>
          <cell r="B18" t="str">
            <v>AVALUOS PRACT POR TESORERIA</v>
          </cell>
          <cell r="C18">
            <v>203</v>
          </cell>
        </row>
        <row r="19">
          <cell r="A19">
            <v>229</v>
          </cell>
          <cell r="B19" t="str">
            <v>CONSTANCIAS DE VALOR FISCAL</v>
          </cell>
          <cell r="C19">
            <v>348.26</v>
          </cell>
        </row>
        <row r="20">
          <cell r="A20">
            <v>244</v>
          </cell>
          <cell r="B20" t="str">
            <v>EXP DE LIC O PERM P/ ESTAB DE</v>
          </cell>
          <cell r="C20">
            <v>1817.09</v>
          </cell>
        </row>
        <row r="21">
          <cell r="A21">
            <v>248</v>
          </cell>
          <cell r="B21" t="str">
            <v>ESTACIONAMIENTO EX. EST. FERRO</v>
          </cell>
          <cell r="C21">
            <v>953</v>
          </cell>
        </row>
        <row r="22">
          <cell r="A22">
            <v>253</v>
          </cell>
          <cell r="B22" t="str">
            <v>ESTACIONAMIENTO EMBAJADORAS  (</v>
          </cell>
          <cell r="C22">
            <v>1866</v>
          </cell>
        </row>
        <row r="23">
          <cell r="A23">
            <v>256</v>
          </cell>
          <cell r="B23" t="str">
            <v>POR ALINEAM. N° USO HABIT</v>
          </cell>
          <cell r="C23">
            <v>4806.49</v>
          </cell>
        </row>
        <row r="24">
          <cell r="A24">
            <v>269</v>
          </cell>
          <cell r="B24" t="str">
            <v>PADRON DE CONTRATISTAS</v>
          </cell>
          <cell r="C24">
            <v>705</v>
          </cell>
        </row>
        <row r="25">
          <cell r="A25">
            <v>273</v>
          </cell>
          <cell r="B25" t="str">
            <v>PENSION EST. JARDIN EMBAJADORA</v>
          </cell>
          <cell r="C25">
            <v>2047.5</v>
          </cell>
        </row>
        <row r="26">
          <cell r="A26">
            <v>274</v>
          </cell>
          <cell r="B26" t="str">
            <v>EXTENSION DE HORARIO</v>
          </cell>
          <cell r="C26">
            <v>1308.8599999999999</v>
          </cell>
        </row>
        <row r="27">
          <cell r="A27">
            <v>276</v>
          </cell>
          <cell r="B27" t="str">
            <v>CONSTANCIAS DIRECCION DE TRANS</v>
          </cell>
          <cell r="C27">
            <v>590.32000000000005</v>
          </cell>
        </row>
        <row r="28">
          <cell r="A28">
            <v>278</v>
          </cell>
          <cell r="B28" t="str">
            <v>CONSTANCIAS QUE EXPIDAN LAS DE</v>
          </cell>
          <cell r="C28">
            <v>590.32000000000005</v>
          </cell>
        </row>
        <row r="29">
          <cell r="A29">
            <v>286</v>
          </cell>
          <cell r="B29" t="str">
            <v>PERMISO SUPLETORIO DE TRANSPOR</v>
          </cell>
          <cell r="C29">
            <v>936.11</v>
          </cell>
        </row>
        <row r="30">
          <cell r="A30">
            <v>288</v>
          </cell>
          <cell r="B30" t="str">
            <v>ANALISIS DE RIESGOS</v>
          </cell>
          <cell r="C30">
            <v>457.86</v>
          </cell>
        </row>
        <row r="31">
          <cell r="A31">
            <v>289</v>
          </cell>
          <cell r="B31" t="str">
            <v>CONFORMIDAD PARA QUEMA DE FUEG</v>
          </cell>
          <cell r="C31">
            <v>111.29</v>
          </cell>
        </row>
        <row r="32">
          <cell r="A32">
            <v>293</v>
          </cell>
          <cell r="B32" t="str">
            <v>SERVICIOS EXTRAORDINARIOS</v>
          </cell>
          <cell r="C32">
            <v>285.48</v>
          </cell>
        </row>
        <row r="33">
          <cell r="A33">
            <v>295</v>
          </cell>
          <cell r="B33" t="str">
            <v>CONSTANCIA DE UBICACION DE PRE</v>
          </cell>
          <cell r="C33">
            <v>222.66</v>
          </cell>
        </row>
        <row r="34">
          <cell r="A34">
            <v>403</v>
          </cell>
          <cell r="B34" t="str">
            <v>UNIDAD DEPORTIVA TORRES LANDA</v>
          </cell>
          <cell r="C34">
            <v>83</v>
          </cell>
        </row>
        <row r="35">
          <cell r="A35">
            <v>405</v>
          </cell>
          <cell r="B35" t="str">
            <v>CENTRO DE CONVIVENCIA EL ENCIN</v>
          </cell>
          <cell r="C35">
            <v>129</v>
          </cell>
        </row>
        <row r="36">
          <cell r="A36">
            <v>407</v>
          </cell>
          <cell r="B36" t="str">
            <v>MUSEO MOMIAS</v>
          </cell>
          <cell r="C36">
            <v>13612</v>
          </cell>
        </row>
        <row r="37">
          <cell r="A37">
            <v>408</v>
          </cell>
          <cell r="B37" t="str">
            <v>SALON CULTO A LA MUERTE</v>
          </cell>
          <cell r="C37">
            <v>765</v>
          </cell>
        </row>
        <row r="38">
          <cell r="A38">
            <v>410</v>
          </cell>
          <cell r="B38" t="str">
            <v>MONUMENTO AL PIPILA</v>
          </cell>
          <cell r="C38">
            <v>168</v>
          </cell>
        </row>
        <row r="39">
          <cell r="A39">
            <v>411</v>
          </cell>
          <cell r="B39" t="str">
            <v>MERCADO HIDALGO</v>
          </cell>
          <cell r="C39">
            <v>1545</v>
          </cell>
        </row>
        <row r="40">
          <cell r="A40">
            <v>412</v>
          </cell>
          <cell r="B40" t="str">
            <v>MERCADO EMBAJADORAS</v>
          </cell>
          <cell r="C40">
            <v>7646.69</v>
          </cell>
        </row>
        <row r="41">
          <cell r="A41">
            <v>421</v>
          </cell>
          <cell r="B41" t="str">
            <v>DECLARACIONES, FORMATOS Y AVIS</v>
          </cell>
          <cell r="C41">
            <v>16</v>
          </cell>
        </row>
        <row r="42">
          <cell r="A42">
            <v>426</v>
          </cell>
          <cell r="B42" t="str">
            <v>AREAS OCUP POR HOT, REST, BARE</v>
          </cell>
          <cell r="C42">
            <v>10731.53</v>
          </cell>
        </row>
        <row r="43">
          <cell r="A43">
            <v>428</v>
          </cell>
          <cell r="B43" t="str">
            <v>COMERCIANTES SEMIFIJOS</v>
          </cell>
          <cell r="C43">
            <v>3985</v>
          </cell>
        </row>
        <row r="44">
          <cell r="A44">
            <v>429</v>
          </cell>
          <cell r="B44" t="str">
            <v>VTA DE INMUEBLES PROP DEL MPIO</v>
          </cell>
          <cell r="C44">
            <v>2161</v>
          </cell>
        </row>
        <row r="45">
          <cell r="A45">
            <v>433</v>
          </cell>
          <cell r="B45" t="str">
            <v>SOBRANTES</v>
          </cell>
          <cell r="C45">
            <v>10.98</v>
          </cell>
        </row>
        <row r="46">
          <cell r="A46">
            <v>437</v>
          </cell>
          <cell r="B46" t="str">
            <v>SANITARIOS MDO. EMBAJADORAS</v>
          </cell>
          <cell r="C46">
            <v>1078</v>
          </cell>
        </row>
        <row r="47">
          <cell r="A47">
            <v>438</v>
          </cell>
          <cell r="B47" t="str">
            <v>SANITARIOS MDO. HIDALGO</v>
          </cell>
          <cell r="C47">
            <v>1448</v>
          </cell>
        </row>
        <row r="48">
          <cell r="A48">
            <v>439</v>
          </cell>
          <cell r="B48" t="str">
            <v>SANITARIOS JARDIN REFORMA</v>
          </cell>
          <cell r="C48">
            <v>516</v>
          </cell>
        </row>
        <row r="49">
          <cell r="A49">
            <v>443</v>
          </cell>
          <cell r="B49" t="str">
            <v>SANITARIOS FERROCARRIL</v>
          </cell>
          <cell r="C49">
            <v>688</v>
          </cell>
        </row>
        <row r="50">
          <cell r="A50">
            <v>445</v>
          </cell>
          <cell r="B50" t="str">
            <v>SANITARIOS MUSEO MOMIAS</v>
          </cell>
          <cell r="C50">
            <v>244</v>
          </cell>
        </row>
        <row r="51">
          <cell r="A51">
            <v>447</v>
          </cell>
          <cell r="B51" t="str">
            <v>LAS CALAS</v>
          </cell>
          <cell r="C51">
            <v>88</v>
          </cell>
        </row>
        <row r="52">
          <cell r="A52">
            <v>463</v>
          </cell>
          <cell r="B52" t="str">
            <v>SALIDA DE GRUAS</v>
          </cell>
          <cell r="C52">
            <v>221</v>
          </cell>
        </row>
        <row r="53">
          <cell r="A53">
            <v>464</v>
          </cell>
          <cell r="B53" t="str">
            <v>ARRASTRE DE VEHICULOS INFRACCI</v>
          </cell>
          <cell r="C53">
            <v>56</v>
          </cell>
        </row>
        <row r="54">
          <cell r="A54">
            <v>470</v>
          </cell>
          <cell r="B54" t="str">
            <v>LOCALES ESTACION</v>
          </cell>
          <cell r="C54">
            <v>273</v>
          </cell>
        </row>
        <row r="55">
          <cell r="A55">
            <v>481</v>
          </cell>
          <cell r="B55" t="str">
            <v>REPARTO DE VOLANTES</v>
          </cell>
          <cell r="C55">
            <v>688</v>
          </cell>
        </row>
        <row r="56">
          <cell r="A56">
            <v>482</v>
          </cell>
          <cell r="B56" t="str">
            <v>CALLEJONEADAS</v>
          </cell>
          <cell r="C56">
            <v>1163.58</v>
          </cell>
        </row>
        <row r="57">
          <cell r="A57">
            <v>484</v>
          </cell>
          <cell r="B57" t="str">
            <v>PERMISO PARA ESPECTÁCULOS O CE</v>
          </cell>
          <cell r="C57">
            <v>1015</v>
          </cell>
        </row>
        <row r="58">
          <cell r="A58">
            <v>485</v>
          </cell>
          <cell r="B58" t="str">
            <v>SELLADO DE BOLETOS</v>
          </cell>
          <cell r="C58">
            <v>218</v>
          </cell>
        </row>
        <row r="59">
          <cell r="A59">
            <v>493</v>
          </cell>
          <cell r="B59" t="str">
            <v>RENOVACION PERMISO P/ USO VIA</v>
          </cell>
          <cell r="C59">
            <v>120</v>
          </cell>
        </row>
        <row r="60">
          <cell r="A60">
            <v>502</v>
          </cell>
          <cell r="B60" t="str">
            <v>RECARGOS OTROS IMPTOS Y DERECH</v>
          </cell>
          <cell r="C60">
            <v>3665.78</v>
          </cell>
        </row>
        <row r="61">
          <cell r="A61">
            <v>504</v>
          </cell>
          <cell r="B61" t="str">
            <v>AVISO EXTEMP TERM DE OBRA</v>
          </cell>
          <cell r="C61">
            <v>143</v>
          </cell>
        </row>
        <row r="62">
          <cell r="A62">
            <v>508</v>
          </cell>
          <cell r="B62" t="str">
            <v>INF LEY DE TRANSITO Y SU REGLA</v>
          </cell>
          <cell r="C62">
            <v>8203</v>
          </cell>
        </row>
        <row r="63">
          <cell r="A63">
            <v>509</v>
          </cell>
          <cell r="B63" t="str">
            <v>EXTEMP VERIFICACION AMB VEHICU</v>
          </cell>
          <cell r="C63">
            <v>546</v>
          </cell>
        </row>
        <row r="64">
          <cell r="A64">
            <v>536</v>
          </cell>
          <cell r="B64" t="str">
            <v>PADRON DE PROVEEDORES</v>
          </cell>
          <cell r="C64">
            <v>300</v>
          </cell>
        </row>
        <row r="65">
          <cell r="A65">
            <v>705</v>
          </cell>
          <cell r="B65" t="str">
            <v>APORTACIONES INMUJERES</v>
          </cell>
          <cell r="C65">
            <v>500000</v>
          </cell>
        </row>
        <row r="66">
          <cell r="A66">
            <v>805</v>
          </cell>
          <cell r="B66" t="str">
            <v>CENTRO DE APRENDIZAJE DIGITAL</v>
          </cell>
          <cell r="C66">
            <v>510</v>
          </cell>
        </row>
        <row r="67">
          <cell r="A67">
            <v>888</v>
          </cell>
          <cell r="B67" t="str">
            <v>COBROS SIMAPAG</v>
          </cell>
          <cell r="C67">
            <v>1477</v>
          </cell>
        </row>
      </sheetData>
      <sheetData sheetId="38">
        <row r="1">
          <cell r="A1">
            <v>1</v>
          </cell>
          <cell r="B1" t="str">
            <v>IMPTO. PREDIAL URBANO CORRIENT</v>
          </cell>
          <cell r="C1">
            <v>17475.77</v>
          </cell>
        </row>
        <row r="2">
          <cell r="A2">
            <v>2</v>
          </cell>
          <cell r="B2" t="str">
            <v>IMPTO. PREDIAL RUSTICO CORRIEN</v>
          </cell>
          <cell r="C2">
            <v>2226.58</v>
          </cell>
        </row>
        <row r="3">
          <cell r="A3">
            <v>4</v>
          </cell>
          <cell r="B3" t="str">
            <v>RECARGOS *3%*</v>
          </cell>
          <cell r="C3">
            <v>7252.58</v>
          </cell>
        </row>
        <row r="4">
          <cell r="A4">
            <v>7</v>
          </cell>
          <cell r="B4" t="str">
            <v>IMPTO. PREDIAL URBANO REZAGO</v>
          </cell>
          <cell r="C4">
            <v>14141.85</v>
          </cell>
        </row>
        <row r="5">
          <cell r="A5">
            <v>8</v>
          </cell>
          <cell r="B5" t="str">
            <v>IMPTO. PREDIAL RUSTICO REZAGO</v>
          </cell>
          <cell r="C5">
            <v>2682</v>
          </cell>
        </row>
        <row r="6">
          <cell r="A6">
            <v>13</v>
          </cell>
          <cell r="B6" t="str">
            <v>HONORARIOS DE COBRANZA</v>
          </cell>
          <cell r="C6">
            <v>3772.65</v>
          </cell>
        </row>
        <row r="7">
          <cell r="A7">
            <v>14</v>
          </cell>
          <cell r="B7" t="str">
            <v>C.O.A.*20%*</v>
          </cell>
          <cell r="C7">
            <v>203.5</v>
          </cell>
        </row>
        <row r="8">
          <cell r="A8">
            <v>103</v>
          </cell>
          <cell r="B8" t="str">
            <v>TRASLACION DE DOMINIO</v>
          </cell>
          <cell r="C8">
            <v>30195.97</v>
          </cell>
        </row>
        <row r="9">
          <cell r="A9">
            <v>104</v>
          </cell>
          <cell r="B9" t="str">
            <v>SOBRE DIVISION Y LOTIFICACION</v>
          </cell>
          <cell r="C9">
            <v>66.83</v>
          </cell>
        </row>
        <row r="10">
          <cell r="A10">
            <v>112</v>
          </cell>
          <cell r="B10" t="str">
            <v>ESPECTACULOS PUBLICOS PERMANEN</v>
          </cell>
          <cell r="C10">
            <v>22114.38</v>
          </cell>
        </row>
        <row r="11">
          <cell r="A11">
            <v>200</v>
          </cell>
          <cell r="B11" t="str">
            <v>RASTRO</v>
          </cell>
          <cell r="C11">
            <v>3444.82</v>
          </cell>
        </row>
        <row r="12">
          <cell r="A12">
            <v>205</v>
          </cell>
          <cell r="B12" t="str">
            <v>ESTACIONAMIENTO MUSEO MOMIAS</v>
          </cell>
          <cell r="C12">
            <v>915</v>
          </cell>
        </row>
        <row r="13">
          <cell r="A13">
            <v>206</v>
          </cell>
          <cell r="B13" t="str">
            <v>ESTACIONAMIENTO MERCADO HIDALG</v>
          </cell>
          <cell r="C13">
            <v>1088</v>
          </cell>
        </row>
        <row r="14">
          <cell r="A14">
            <v>207</v>
          </cell>
          <cell r="B14" t="str">
            <v>ESTAC.  MERCADO EMBAJADORAS</v>
          </cell>
          <cell r="C14">
            <v>595</v>
          </cell>
        </row>
        <row r="15">
          <cell r="A15">
            <v>210</v>
          </cell>
          <cell r="B15" t="str">
            <v>POR LIC. DE CONST. Y AMPLIACIO</v>
          </cell>
          <cell r="C15">
            <v>2667.15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754.83</v>
          </cell>
        </row>
        <row r="18">
          <cell r="A18">
            <v>227</v>
          </cell>
          <cell r="B18" t="str">
            <v>AVALUOS PRACT POR TESORERIA</v>
          </cell>
          <cell r="C18">
            <v>174</v>
          </cell>
        </row>
        <row r="19">
          <cell r="A19">
            <v>229</v>
          </cell>
          <cell r="B19" t="str">
            <v>CONSTANCIAS DE VALOR FISCAL</v>
          </cell>
          <cell r="C19">
            <v>1392.65</v>
          </cell>
        </row>
        <row r="20">
          <cell r="A20">
            <v>244</v>
          </cell>
          <cell r="B20" t="str">
            <v>EXP DE LIC O PERM P/ ESTAB DE</v>
          </cell>
          <cell r="C20">
            <v>302.42</v>
          </cell>
        </row>
        <row r="21">
          <cell r="A21">
            <v>248</v>
          </cell>
          <cell r="B21" t="str">
            <v>ESTACIONAMIENTO EX. EST. FERRO</v>
          </cell>
          <cell r="C21">
            <v>2456</v>
          </cell>
        </row>
        <row r="22">
          <cell r="A22">
            <v>249</v>
          </cell>
          <cell r="B22" t="str">
            <v>REGUL. PROR.LIC.CONT.75% DER.</v>
          </cell>
          <cell r="C22">
            <v>97.18</v>
          </cell>
        </row>
        <row r="23">
          <cell r="A23">
            <v>252</v>
          </cell>
          <cell r="B23" t="str">
            <v>RESOLUCION DE IMPACTO AMBIENTA</v>
          </cell>
          <cell r="C23">
            <v>356.85</v>
          </cell>
        </row>
        <row r="24">
          <cell r="A24">
            <v>253</v>
          </cell>
          <cell r="B24" t="str">
            <v>ESTACIONAMIENTO EMBAJADORAS  (</v>
          </cell>
          <cell r="C24">
            <v>1893</v>
          </cell>
        </row>
        <row r="25">
          <cell r="A25">
            <v>256</v>
          </cell>
          <cell r="B25" t="str">
            <v>POR ALINEAM. N° USO HABIT</v>
          </cell>
          <cell r="C25">
            <v>4427.4799999999996</v>
          </cell>
        </row>
        <row r="26">
          <cell r="A26">
            <v>268</v>
          </cell>
          <cell r="B26" t="str">
            <v>CASA DE LA CULTURA</v>
          </cell>
          <cell r="C26">
            <v>171.78</v>
          </cell>
        </row>
        <row r="27">
          <cell r="A27">
            <v>269</v>
          </cell>
          <cell r="B27" t="str">
            <v>PADRON DE CONTRATISTAS</v>
          </cell>
          <cell r="C27">
            <v>705</v>
          </cell>
        </row>
        <row r="28">
          <cell r="A28">
            <v>274</v>
          </cell>
          <cell r="B28" t="str">
            <v>EXTENSION DE HORARIO</v>
          </cell>
          <cell r="C28">
            <v>1963.29</v>
          </cell>
        </row>
        <row r="29">
          <cell r="A29">
            <v>276</v>
          </cell>
          <cell r="B29" t="str">
            <v>CONSTANCIAS DIRECCION DE TRANS</v>
          </cell>
          <cell r="C29">
            <v>590.32000000000005</v>
          </cell>
        </row>
        <row r="30">
          <cell r="A30">
            <v>278</v>
          </cell>
          <cell r="B30" t="str">
            <v>CONSTANCIAS QUE EXPIDAN LAS DE</v>
          </cell>
          <cell r="C30">
            <v>516.53</v>
          </cell>
        </row>
        <row r="31">
          <cell r="A31">
            <v>281</v>
          </cell>
          <cell r="B31" t="str">
            <v>VIGILANCIA POR EVENTO</v>
          </cell>
          <cell r="C31">
            <v>3425.76</v>
          </cell>
        </row>
        <row r="32">
          <cell r="A32">
            <v>295</v>
          </cell>
          <cell r="B32" t="str">
            <v>CONSTANCIA DE UBICACION DE PRE</v>
          </cell>
          <cell r="C32">
            <v>222.66</v>
          </cell>
        </row>
        <row r="33">
          <cell r="A33">
            <v>403</v>
          </cell>
          <cell r="B33" t="str">
            <v>UNIDAD DEPORTIVA TORRES LANDA</v>
          </cell>
          <cell r="C33">
            <v>363</v>
          </cell>
        </row>
        <row r="34">
          <cell r="A34">
            <v>405</v>
          </cell>
          <cell r="B34" t="str">
            <v>CENTRO DE CONVIVENCIA EL ENCIN</v>
          </cell>
          <cell r="C34">
            <v>895</v>
          </cell>
        </row>
        <row r="35">
          <cell r="A35">
            <v>407</v>
          </cell>
          <cell r="B35" t="str">
            <v>MUSEO MOMIAS</v>
          </cell>
          <cell r="C35">
            <v>53243</v>
          </cell>
        </row>
        <row r="36">
          <cell r="A36">
            <v>408</v>
          </cell>
          <cell r="B36" t="str">
            <v>SALON CULTO A LA MUERTE</v>
          </cell>
          <cell r="C36">
            <v>2490</v>
          </cell>
        </row>
        <row r="37">
          <cell r="A37">
            <v>410</v>
          </cell>
          <cell r="B37" t="str">
            <v>MONUMENTO AL PIPILA</v>
          </cell>
          <cell r="C37">
            <v>1068</v>
          </cell>
        </row>
        <row r="38">
          <cell r="A38">
            <v>411</v>
          </cell>
          <cell r="B38" t="str">
            <v>MERCADO HIDALGO</v>
          </cell>
          <cell r="C38">
            <v>1194.76</v>
          </cell>
        </row>
        <row r="39">
          <cell r="A39">
            <v>412</v>
          </cell>
          <cell r="B39" t="str">
            <v>MERCADO EMBAJADORAS</v>
          </cell>
          <cell r="C39">
            <v>4693.16</v>
          </cell>
        </row>
        <row r="40">
          <cell r="A40">
            <v>414</v>
          </cell>
          <cell r="B40" t="str">
            <v>OTROS PRODUCTOS</v>
          </cell>
          <cell r="C40">
            <v>8.6999999999999993</v>
          </cell>
        </row>
        <row r="41">
          <cell r="A41">
            <v>421</v>
          </cell>
          <cell r="B41" t="str">
            <v>DECLARACIONES, FORMATOS Y AVIS</v>
          </cell>
          <cell r="C41">
            <v>16</v>
          </cell>
        </row>
        <row r="42">
          <cell r="A42">
            <v>428</v>
          </cell>
          <cell r="B42" t="str">
            <v>COMERCIANTES SEMIFIJOS</v>
          </cell>
          <cell r="C42">
            <v>8987.19</v>
          </cell>
        </row>
        <row r="43">
          <cell r="A43">
            <v>433</v>
          </cell>
          <cell r="B43" t="str">
            <v>SOBRANTES</v>
          </cell>
          <cell r="C43">
            <v>1.76</v>
          </cell>
        </row>
        <row r="44">
          <cell r="A44">
            <v>437</v>
          </cell>
          <cell r="B44" t="str">
            <v>SANITARIOS MDO. EMBAJADORAS</v>
          </cell>
          <cell r="C44">
            <v>1873</v>
          </cell>
        </row>
        <row r="45">
          <cell r="A45">
            <v>438</v>
          </cell>
          <cell r="B45" t="str">
            <v>SANITARIOS MDO. HIDALGO</v>
          </cell>
          <cell r="C45">
            <v>2321</v>
          </cell>
        </row>
        <row r="46">
          <cell r="A46">
            <v>439</v>
          </cell>
          <cell r="B46" t="str">
            <v>SANITARIOS JARDIN REFORMA</v>
          </cell>
          <cell r="C46">
            <v>844</v>
          </cell>
        </row>
        <row r="47">
          <cell r="A47">
            <v>443</v>
          </cell>
          <cell r="B47" t="str">
            <v>SANITARIOS FERROCARRIL</v>
          </cell>
          <cell r="C47">
            <v>1316</v>
          </cell>
        </row>
        <row r="48">
          <cell r="A48">
            <v>445</v>
          </cell>
          <cell r="B48" t="str">
            <v>SANITARIOS MUSEO MOMIAS</v>
          </cell>
          <cell r="C48">
            <v>1140</v>
          </cell>
        </row>
        <row r="49">
          <cell r="A49">
            <v>447</v>
          </cell>
          <cell r="B49" t="str">
            <v>LAS CALAS</v>
          </cell>
          <cell r="C49">
            <v>560</v>
          </cell>
        </row>
        <row r="50">
          <cell r="A50">
            <v>470</v>
          </cell>
          <cell r="B50" t="str">
            <v>LOCALES ESTACION</v>
          </cell>
          <cell r="C50">
            <v>273</v>
          </cell>
        </row>
        <row r="51">
          <cell r="A51">
            <v>479</v>
          </cell>
          <cell r="B51" t="str">
            <v>COMERCIANTES AMBULANTES</v>
          </cell>
          <cell r="C51">
            <v>420</v>
          </cell>
        </row>
        <row r="52">
          <cell r="A52">
            <v>481</v>
          </cell>
          <cell r="B52" t="str">
            <v>REPARTO DE VOLANTES</v>
          </cell>
          <cell r="C52">
            <v>172</v>
          </cell>
        </row>
        <row r="53">
          <cell r="A53">
            <v>484</v>
          </cell>
          <cell r="B53" t="str">
            <v>PERMISO PARA ESPECTÁCULOS O CE</v>
          </cell>
          <cell r="C53">
            <v>203</v>
          </cell>
        </row>
        <row r="54">
          <cell r="A54">
            <v>502</v>
          </cell>
          <cell r="B54" t="str">
            <v>RECARGOS OTROS IMPTOS Y DERECH</v>
          </cell>
          <cell r="C54">
            <v>8673.17</v>
          </cell>
        </row>
        <row r="55">
          <cell r="A55">
            <v>504</v>
          </cell>
          <cell r="B55" t="str">
            <v>AVISO EXTEMP TERM DE OBRA</v>
          </cell>
          <cell r="C55">
            <v>283.5</v>
          </cell>
        </row>
        <row r="56">
          <cell r="A56">
            <v>506</v>
          </cell>
          <cell r="B56" t="str">
            <v>INFRACCIONES DIRECCION DE FISC</v>
          </cell>
          <cell r="C56">
            <v>2721.06</v>
          </cell>
        </row>
        <row r="57">
          <cell r="A57">
            <v>507</v>
          </cell>
          <cell r="B57" t="str">
            <v>INF AL BANDO POLICIA Y BUEN GO</v>
          </cell>
          <cell r="C57">
            <v>850</v>
          </cell>
        </row>
        <row r="58">
          <cell r="A58">
            <v>508</v>
          </cell>
          <cell r="B58" t="str">
            <v>INF LEY DE TRANSITO Y SU REGLA</v>
          </cell>
          <cell r="C58">
            <v>17371.5</v>
          </cell>
        </row>
        <row r="59">
          <cell r="A59">
            <v>509</v>
          </cell>
          <cell r="B59" t="str">
            <v>EXTEMP VERIFICACION AMB VEHICU</v>
          </cell>
          <cell r="C59">
            <v>888</v>
          </cell>
        </row>
        <row r="60">
          <cell r="A60">
            <v>526</v>
          </cell>
          <cell r="B60" t="str">
            <v>RESPUESTA DE AYUNTAMIENTO</v>
          </cell>
          <cell r="C60">
            <v>1192</v>
          </cell>
        </row>
        <row r="61">
          <cell r="A61">
            <v>888</v>
          </cell>
          <cell r="B61" t="str">
            <v>COBROS SIMAPAG</v>
          </cell>
          <cell r="C61">
            <v>313</v>
          </cell>
        </row>
      </sheetData>
      <sheetData sheetId="39">
        <row r="1">
          <cell r="A1">
            <v>1</v>
          </cell>
          <cell r="B1" t="str">
            <v>IMPTO. PREDIAL URBANO CORRIENT</v>
          </cell>
          <cell r="C1">
            <v>36219.93</v>
          </cell>
        </row>
        <row r="2">
          <cell r="A2">
            <v>2</v>
          </cell>
          <cell r="B2" t="str">
            <v>IMPTO. PREDIAL RUSTICO CORRIEN</v>
          </cell>
          <cell r="C2">
            <v>1181.08</v>
          </cell>
        </row>
        <row r="3">
          <cell r="A3">
            <v>4</v>
          </cell>
          <cell r="B3" t="str">
            <v>RECARGOS *3%*</v>
          </cell>
          <cell r="C3">
            <v>15660.02</v>
          </cell>
        </row>
        <row r="4">
          <cell r="A4">
            <v>7</v>
          </cell>
          <cell r="B4" t="str">
            <v>IMPTO. PREDIAL URBANO REZAGO</v>
          </cell>
          <cell r="C4">
            <v>18147</v>
          </cell>
        </row>
        <row r="5">
          <cell r="A5">
            <v>8</v>
          </cell>
          <cell r="B5" t="str">
            <v>IMPTO. PREDIAL RUSTICO REZAGO</v>
          </cell>
          <cell r="C5">
            <v>3025</v>
          </cell>
        </row>
        <row r="6">
          <cell r="A6">
            <v>13</v>
          </cell>
          <cell r="B6" t="str">
            <v>HONORARIOS DE COBRANZA</v>
          </cell>
          <cell r="C6">
            <v>3558.02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9707.7900000000009</v>
          </cell>
        </row>
        <row r="9">
          <cell r="A9">
            <v>104</v>
          </cell>
          <cell r="B9" t="str">
            <v>SOBRE DIVISION Y LOTIFICACION</v>
          </cell>
          <cell r="C9">
            <v>895.5</v>
          </cell>
        </row>
        <row r="10">
          <cell r="A10">
            <v>107</v>
          </cell>
          <cell r="B10" t="str">
            <v>VIDEO JUEGOS Y FUT-BOLITOS</v>
          </cell>
          <cell r="C10">
            <v>258</v>
          </cell>
        </row>
        <row r="11">
          <cell r="A11">
            <v>110</v>
          </cell>
          <cell r="B11" t="str">
            <v>ESPECTACULOS PUBLICOS ESPORADI</v>
          </cell>
          <cell r="C11">
            <v>4950</v>
          </cell>
        </row>
        <row r="12">
          <cell r="A12">
            <v>200</v>
          </cell>
          <cell r="B12" t="str">
            <v>RASTRO</v>
          </cell>
          <cell r="C12">
            <v>7741.25</v>
          </cell>
        </row>
        <row r="13">
          <cell r="A13">
            <v>203</v>
          </cell>
          <cell r="B13" t="str">
            <v>PANTEONES CIUDAD</v>
          </cell>
          <cell r="C13">
            <v>2953.92</v>
          </cell>
        </row>
        <row r="14">
          <cell r="A14">
            <v>204</v>
          </cell>
          <cell r="B14" t="str">
            <v>PANTEONES COMUNIDADES</v>
          </cell>
          <cell r="C14">
            <v>1114.6400000000001</v>
          </cell>
        </row>
        <row r="15">
          <cell r="A15">
            <v>205</v>
          </cell>
          <cell r="B15" t="str">
            <v>ESTACIONAMIENTO MUSEO MOMIAS</v>
          </cell>
          <cell r="C15">
            <v>257</v>
          </cell>
        </row>
        <row r="16">
          <cell r="A16">
            <v>206</v>
          </cell>
          <cell r="B16" t="str">
            <v>ESTACIONAMIENTO MERCADO HIDALG</v>
          </cell>
          <cell r="C16">
            <v>1120</v>
          </cell>
        </row>
        <row r="17">
          <cell r="A17">
            <v>219</v>
          </cell>
          <cell r="B17" t="str">
            <v>LIC USO SUELO ALIN N. OFIC HAB</v>
          </cell>
          <cell r="C17">
            <v>1274.6600000000001</v>
          </cell>
        </row>
        <row r="18">
          <cell r="A18">
            <v>227</v>
          </cell>
          <cell r="B18" t="str">
            <v>AVALUOS PRACT POR TESORERIA</v>
          </cell>
          <cell r="C18">
            <v>2657.11</v>
          </cell>
        </row>
        <row r="19">
          <cell r="A19">
            <v>229</v>
          </cell>
          <cell r="B19" t="str">
            <v>CONSTANCIAS DE VALOR FISCAL</v>
          </cell>
          <cell r="C19">
            <v>4176.3900000000003</v>
          </cell>
        </row>
        <row r="20">
          <cell r="A20">
            <v>248</v>
          </cell>
          <cell r="B20" t="str">
            <v>ESTACIONAMIENTO EX. EST. FERRO</v>
          </cell>
          <cell r="C20">
            <v>2079</v>
          </cell>
        </row>
        <row r="21">
          <cell r="A21">
            <v>253</v>
          </cell>
          <cell r="B21" t="str">
            <v>ESTACIONAMIENTO EMBAJADORAS  (</v>
          </cell>
          <cell r="C21">
            <v>2385</v>
          </cell>
        </row>
        <row r="22">
          <cell r="A22">
            <v>256</v>
          </cell>
          <cell r="B22" t="str">
            <v>POR ALINEAM. N° USO HABIT</v>
          </cell>
          <cell r="C22">
            <v>4031.48</v>
          </cell>
        </row>
        <row r="23">
          <cell r="A23">
            <v>258</v>
          </cell>
          <cell r="B23" t="str">
            <v>POR ALINEM. N° USO COMERCIAL</v>
          </cell>
          <cell r="C23">
            <v>408.52</v>
          </cell>
        </row>
        <row r="24">
          <cell r="A24">
            <v>266</v>
          </cell>
          <cell r="B24" t="str">
            <v>DICTAMEN DE FACTIBILIDAD PROTE</v>
          </cell>
          <cell r="C24">
            <v>783.86</v>
          </cell>
        </row>
        <row r="25">
          <cell r="A25">
            <v>276</v>
          </cell>
          <cell r="B25" t="str">
            <v>CONSTANCIAS DIRECCION DE TRANS</v>
          </cell>
          <cell r="C25">
            <v>590.32000000000005</v>
          </cell>
        </row>
        <row r="26">
          <cell r="A26">
            <v>278</v>
          </cell>
          <cell r="B26" t="str">
            <v>CONSTANCIAS QUE EXPIDAN LAS DE</v>
          </cell>
          <cell r="C26">
            <v>2428.21</v>
          </cell>
        </row>
        <row r="27">
          <cell r="A27">
            <v>286</v>
          </cell>
          <cell r="B27" t="str">
            <v>PERMISO SUPLETORIO DE TRANSPOR</v>
          </cell>
          <cell r="C27">
            <v>3417.89</v>
          </cell>
        </row>
        <row r="28">
          <cell r="A28">
            <v>292</v>
          </cell>
          <cell r="B28" t="str">
            <v>DICTAMEN DE SEGURIDAD PROGRAMA</v>
          </cell>
          <cell r="C28">
            <v>915.72</v>
          </cell>
        </row>
        <row r="29">
          <cell r="A29">
            <v>295</v>
          </cell>
          <cell r="B29" t="str">
            <v>CONSTANCIA DE UBICACION DE PRE</v>
          </cell>
          <cell r="C29">
            <v>74.22</v>
          </cell>
        </row>
        <row r="30">
          <cell r="A30">
            <v>405</v>
          </cell>
          <cell r="B30" t="str">
            <v>CENTRO DE CONVIVENCIA EL ENCIN</v>
          </cell>
          <cell r="C30">
            <v>197</v>
          </cell>
        </row>
        <row r="31">
          <cell r="A31">
            <v>407</v>
          </cell>
          <cell r="B31" t="str">
            <v>MUSEO MOMIAS</v>
          </cell>
          <cell r="C31">
            <v>16387</v>
          </cell>
        </row>
        <row r="32">
          <cell r="A32">
            <v>408</v>
          </cell>
          <cell r="B32" t="str">
            <v>SALON CULTO A LA MUERTE</v>
          </cell>
          <cell r="C32">
            <v>1350</v>
          </cell>
        </row>
        <row r="33">
          <cell r="A33">
            <v>410</v>
          </cell>
          <cell r="B33" t="str">
            <v>MONUMENTO AL PIPILA</v>
          </cell>
          <cell r="C33">
            <v>228</v>
          </cell>
        </row>
        <row r="34">
          <cell r="A34">
            <v>411</v>
          </cell>
          <cell r="B34" t="str">
            <v>MERCADO HIDALGO</v>
          </cell>
          <cell r="C34">
            <v>1469.76</v>
          </cell>
        </row>
        <row r="35">
          <cell r="A35">
            <v>412</v>
          </cell>
          <cell r="B35" t="str">
            <v>MERCADO EMBAJADORAS</v>
          </cell>
          <cell r="C35">
            <v>5425</v>
          </cell>
        </row>
        <row r="36">
          <cell r="A36">
            <v>414</v>
          </cell>
          <cell r="B36" t="str">
            <v>OTROS PRODUCTOS</v>
          </cell>
          <cell r="C36">
            <v>175.1</v>
          </cell>
        </row>
        <row r="37">
          <cell r="A37">
            <v>428</v>
          </cell>
          <cell r="B37" t="str">
            <v>COMERCIANTES SEMIFIJOS</v>
          </cell>
          <cell r="C37">
            <v>10236</v>
          </cell>
        </row>
        <row r="38">
          <cell r="A38">
            <v>433</v>
          </cell>
          <cell r="B38" t="str">
            <v>SOBRANTES</v>
          </cell>
          <cell r="C38">
            <v>2.57</v>
          </cell>
        </row>
        <row r="39">
          <cell r="A39">
            <v>437</v>
          </cell>
          <cell r="B39" t="str">
            <v>SANITARIOS MDO. EMBAJADORAS</v>
          </cell>
          <cell r="C39">
            <v>1184</v>
          </cell>
        </row>
        <row r="40">
          <cell r="A40">
            <v>438</v>
          </cell>
          <cell r="B40" t="str">
            <v>SANITARIOS MDO. HIDALGO</v>
          </cell>
          <cell r="C40">
            <v>2073</v>
          </cell>
        </row>
        <row r="41">
          <cell r="A41">
            <v>439</v>
          </cell>
          <cell r="B41" t="str">
            <v>SANITARIOS JARDIN REFORMA</v>
          </cell>
          <cell r="C41">
            <v>400</v>
          </cell>
        </row>
        <row r="42">
          <cell r="A42">
            <v>443</v>
          </cell>
          <cell r="B42" t="str">
            <v>SANITARIOS FERROCARRIL</v>
          </cell>
          <cell r="C42">
            <v>1748</v>
          </cell>
        </row>
        <row r="43">
          <cell r="A43">
            <v>445</v>
          </cell>
          <cell r="B43" t="str">
            <v>SANITARIOS MUSEO MOMIAS</v>
          </cell>
          <cell r="C43">
            <v>228</v>
          </cell>
        </row>
        <row r="44">
          <cell r="A44">
            <v>447</v>
          </cell>
          <cell r="B44" t="str">
            <v>LAS CALAS</v>
          </cell>
          <cell r="C44">
            <v>80</v>
          </cell>
        </row>
        <row r="45">
          <cell r="A45">
            <v>463</v>
          </cell>
          <cell r="B45" t="str">
            <v>SALIDA DE GRUAS</v>
          </cell>
          <cell r="C45">
            <v>221</v>
          </cell>
        </row>
        <row r="46">
          <cell r="A46">
            <v>464</v>
          </cell>
          <cell r="B46" t="str">
            <v>ARRASTRE DE VEHICULOS INFRACCI</v>
          </cell>
          <cell r="C46">
            <v>56</v>
          </cell>
        </row>
        <row r="47">
          <cell r="A47">
            <v>472</v>
          </cell>
          <cell r="B47" t="str">
            <v>MERCADO GAVIRA</v>
          </cell>
          <cell r="C47">
            <v>360</v>
          </cell>
        </row>
        <row r="48">
          <cell r="A48">
            <v>484</v>
          </cell>
          <cell r="B48" t="str">
            <v>PERMISO PARA ESPECTÁCULOS O CE</v>
          </cell>
          <cell r="C48">
            <v>4872</v>
          </cell>
        </row>
        <row r="49">
          <cell r="A49">
            <v>485</v>
          </cell>
          <cell r="B49" t="str">
            <v>SELLADO DE BOLETOS</v>
          </cell>
          <cell r="C49">
            <v>436</v>
          </cell>
        </row>
        <row r="50">
          <cell r="A50">
            <v>502</v>
          </cell>
          <cell r="B50" t="str">
            <v>RECARGOS OTROS IMPTOS Y DERECH</v>
          </cell>
          <cell r="C50">
            <v>1466.03</v>
          </cell>
        </row>
        <row r="51">
          <cell r="A51">
            <v>504</v>
          </cell>
          <cell r="B51" t="str">
            <v>AVISO EXTEMP TERM DE OBRA</v>
          </cell>
          <cell r="C51">
            <v>1701</v>
          </cell>
        </row>
        <row r="52">
          <cell r="A52">
            <v>507</v>
          </cell>
          <cell r="B52" t="str">
            <v>INF AL BANDO POLICIA Y BUEN GO</v>
          </cell>
          <cell r="C52">
            <v>400</v>
          </cell>
        </row>
        <row r="53">
          <cell r="A53">
            <v>508</v>
          </cell>
          <cell r="B53" t="str">
            <v>INF LEY DE TRANSITO Y SU REGLA</v>
          </cell>
          <cell r="C53">
            <v>15387</v>
          </cell>
        </row>
        <row r="54">
          <cell r="A54">
            <v>509</v>
          </cell>
          <cell r="B54" t="str">
            <v>EXTEMP VERIFICACION AMB VEHICU</v>
          </cell>
          <cell r="C54">
            <v>3972</v>
          </cell>
        </row>
        <row r="55">
          <cell r="A55">
            <v>600</v>
          </cell>
          <cell r="B55" t="str">
            <v>FONDO GENERAL</v>
          </cell>
          <cell r="C55">
            <v>1345548.45</v>
          </cell>
        </row>
        <row r="56">
          <cell r="A56">
            <v>601</v>
          </cell>
          <cell r="B56" t="str">
            <v>FONDO DEL FOMENTO MUNICIPAL</v>
          </cell>
          <cell r="C56">
            <v>315485.40000000002</v>
          </cell>
        </row>
        <row r="57">
          <cell r="A57">
            <v>606</v>
          </cell>
          <cell r="B57" t="str">
            <v>FONDO DE FISCALIZACION</v>
          </cell>
          <cell r="C57">
            <v>216143.21</v>
          </cell>
        </row>
        <row r="58">
          <cell r="A58">
            <v>706</v>
          </cell>
          <cell r="B58" t="str">
            <v>CREDITOS BANCARIOS</v>
          </cell>
          <cell r="C58">
            <v>2720200</v>
          </cell>
        </row>
        <row r="59">
          <cell r="A59">
            <v>888</v>
          </cell>
          <cell r="B59" t="str">
            <v>COBROS SIMAPAG</v>
          </cell>
          <cell r="C59">
            <v>682</v>
          </cell>
        </row>
        <row r="60">
          <cell r="A60">
            <v>892</v>
          </cell>
          <cell r="B60" t="str">
            <v>REPARACION DE DAÑOS</v>
          </cell>
          <cell r="C60">
            <v>1799.12</v>
          </cell>
        </row>
      </sheetData>
      <sheetData sheetId="40">
        <row r="1">
          <cell r="A1">
            <v>447</v>
          </cell>
          <cell r="B1" t="str">
            <v>LAS</v>
          </cell>
          <cell r="C1">
            <v>408</v>
          </cell>
        </row>
        <row r="2">
          <cell r="A2">
            <v>507</v>
          </cell>
          <cell r="B2" t="str">
            <v>INF</v>
          </cell>
          <cell r="C2">
            <v>1750</v>
          </cell>
        </row>
        <row r="3">
          <cell r="A3">
            <v>508</v>
          </cell>
          <cell r="B3" t="str">
            <v>INF</v>
          </cell>
          <cell r="C3">
            <v>7835</v>
          </cell>
        </row>
      </sheetData>
      <sheetData sheetId="41">
        <row r="1">
          <cell r="A1">
            <v>1</v>
          </cell>
          <cell r="B1" t="str">
            <v>IMPTO. PREDIAL URBANO CORRIENT</v>
          </cell>
          <cell r="C1">
            <v>13424.81</v>
          </cell>
        </row>
        <row r="2">
          <cell r="A2">
            <v>2</v>
          </cell>
          <cell r="B2" t="str">
            <v>IMPTO. PREDIAL RUSTICO CORRIEN</v>
          </cell>
          <cell r="C2">
            <v>660</v>
          </cell>
        </row>
        <row r="3">
          <cell r="A3">
            <v>4</v>
          </cell>
          <cell r="B3" t="str">
            <v>RECARGOS *3%*</v>
          </cell>
          <cell r="C3">
            <v>8997.3700000000008</v>
          </cell>
        </row>
        <row r="4">
          <cell r="A4">
            <v>7</v>
          </cell>
          <cell r="B4" t="str">
            <v>IMPTO. PREDIAL URBANO REZAGO</v>
          </cell>
          <cell r="C4">
            <v>9585.68</v>
          </cell>
        </row>
        <row r="5">
          <cell r="A5">
            <v>8</v>
          </cell>
          <cell r="B5" t="str">
            <v>IMPTO. PREDIAL RUSTICO REZAGO</v>
          </cell>
          <cell r="C5">
            <v>1734</v>
          </cell>
        </row>
        <row r="6">
          <cell r="A6">
            <v>13</v>
          </cell>
          <cell r="B6" t="str">
            <v>HONORARIOS DE COBRANZA</v>
          </cell>
          <cell r="C6">
            <v>2908.26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10045.799999999999</v>
          </cell>
        </row>
        <row r="9">
          <cell r="A9">
            <v>104</v>
          </cell>
          <cell r="B9" t="str">
            <v>SOBRE DIVISION Y LOTIFICACION</v>
          </cell>
          <cell r="C9">
            <v>1822.05</v>
          </cell>
        </row>
        <row r="10">
          <cell r="A10">
            <v>112</v>
          </cell>
          <cell r="B10" t="str">
            <v>ESPECTACULOS PUBLICOS PERMANEN</v>
          </cell>
          <cell r="C10">
            <v>14993.44</v>
          </cell>
        </row>
        <row r="11">
          <cell r="A11">
            <v>200</v>
          </cell>
          <cell r="B11" t="str">
            <v>RASTRO</v>
          </cell>
          <cell r="C11">
            <v>5279.61</v>
          </cell>
        </row>
        <row r="12">
          <cell r="A12">
            <v>203</v>
          </cell>
          <cell r="B12" t="str">
            <v>PANTEONES CIUDAD</v>
          </cell>
          <cell r="C12">
            <v>1604.02</v>
          </cell>
        </row>
        <row r="13">
          <cell r="A13">
            <v>205</v>
          </cell>
          <cell r="B13" t="str">
            <v>ESTACIONAMIENTO MUSEO MOMIAS</v>
          </cell>
          <cell r="C13">
            <v>197</v>
          </cell>
        </row>
        <row r="14">
          <cell r="A14">
            <v>206</v>
          </cell>
          <cell r="B14" t="str">
            <v>ESTACIONAMIENTO MERCADO HIDALG</v>
          </cell>
          <cell r="C14">
            <v>944</v>
          </cell>
        </row>
        <row r="15">
          <cell r="A15">
            <v>211</v>
          </cell>
          <cell r="B15" t="str">
            <v>POR LIC DE REGULARIZACION DE C</v>
          </cell>
          <cell r="C15">
            <v>317.54000000000002</v>
          </cell>
        </row>
        <row r="16">
          <cell r="A16">
            <v>217</v>
          </cell>
          <cell r="B16" t="str">
            <v>ANALISIS DE FAC PARA DIV LOT O</v>
          </cell>
          <cell r="C16">
            <v>2536.4899999999998</v>
          </cell>
        </row>
        <row r="17">
          <cell r="A17">
            <v>227</v>
          </cell>
          <cell r="B17" t="str">
            <v>AVALUOS PRACT POR TESORERIA</v>
          </cell>
          <cell r="C17">
            <v>808</v>
          </cell>
        </row>
        <row r="18">
          <cell r="A18">
            <v>228</v>
          </cell>
          <cell r="B18" t="str">
            <v>POR PERM EVENT P/ VTA DE BEB A</v>
          </cell>
          <cell r="C18">
            <v>2700.57</v>
          </cell>
        </row>
        <row r="19">
          <cell r="A19">
            <v>229</v>
          </cell>
          <cell r="B19" t="str">
            <v>CONSTANCIAS DE VALOR FISCAL</v>
          </cell>
          <cell r="C19">
            <v>1856</v>
          </cell>
        </row>
        <row r="20">
          <cell r="A20">
            <v>244</v>
          </cell>
          <cell r="B20" t="str">
            <v>EXP DE LIC O PERM P/ ESTAB DE</v>
          </cell>
          <cell r="C20">
            <v>821.62</v>
          </cell>
        </row>
        <row r="21">
          <cell r="A21">
            <v>248</v>
          </cell>
          <cell r="B21" t="str">
            <v>ESTACIONAMIENTO EX. EST. FERRO</v>
          </cell>
          <cell r="C21">
            <v>1883</v>
          </cell>
        </row>
        <row r="22">
          <cell r="A22">
            <v>253</v>
          </cell>
          <cell r="B22" t="str">
            <v>ESTACIONAMIENTO EMBAJADORAS  (</v>
          </cell>
          <cell r="C22">
            <v>1572</v>
          </cell>
        </row>
        <row r="23">
          <cell r="A23">
            <v>256</v>
          </cell>
          <cell r="B23" t="str">
            <v>POR ALINEAM. N° USO HABIT</v>
          </cell>
          <cell r="C23">
            <v>2560.89</v>
          </cell>
        </row>
        <row r="24">
          <cell r="A24">
            <v>266</v>
          </cell>
          <cell r="B24" t="str">
            <v>DICTAMEN DE FACTIBILIDAD PROTE</v>
          </cell>
          <cell r="C24">
            <v>391.93</v>
          </cell>
        </row>
        <row r="25">
          <cell r="A25">
            <v>267</v>
          </cell>
          <cell r="B25" t="str">
            <v>CONSTANCIA  DE VERIFICACION PR</v>
          </cell>
          <cell r="C25">
            <v>130.63999999999999</v>
          </cell>
        </row>
        <row r="26">
          <cell r="A26">
            <v>268</v>
          </cell>
          <cell r="B26" t="str">
            <v>CASA DE LA CULTURA</v>
          </cell>
          <cell r="C26">
            <v>171.78</v>
          </cell>
        </row>
        <row r="27">
          <cell r="A27">
            <v>269</v>
          </cell>
          <cell r="B27" t="str">
            <v>PADRON DE CONTRATISTAS</v>
          </cell>
          <cell r="C27">
            <v>777</v>
          </cell>
        </row>
        <row r="28">
          <cell r="A28">
            <v>273</v>
          </cell>
          <cell r="B28" t="str">
            <v>PENSION EST. JARDIN EMBAJADORA</v>
          </cell>
          <cell r="C28">
            <v>682.5</v>
          </cell>
        </row>
        <row r="29">
          <cell r="A29">
            <v>274</v>
          </cell>
          <cell r="B29" t="str">
            <v>EXTENSION DE HORARIO</v>
          </cell>
          <cell r="C29">
            <v>1308.8599999999999</v>
          </cell>
        </row>
        <row r="30">
          <cell r="A30">
            <v>276</v>
          </cell>
          <cell r="B30" t="str">
            <v>CONSTANCIAS DIRECCION DE TRANS</v>
          </cell>
          <cell r="C30">
            <v>811.69</v>
          </cell>
        </row>
        <row r="31">
          <cell r="A31">
            <v>278</v>
          </cell>
          <cell r="B31" t="str">
            <v>CONSTANCIAS QUE EXPIDAN LAS DE</v>
          </cell>
          <cell r="C31">
            <v>295.16000000000003</v>
          </cell>
        </row>
        <row r="32">
          <cell r="A32">
            <v>280</v>
          </cell>
          <cell r="B32" t="str">
            <v>SERVICIOS CONTROL CANINO</v>
          </cell>
          <cell r="C32">
            <v>220.5</v>
          </cell>
        </row>
        <row r="33">
          <cell r="A33">
            <v>288</v>
          </cell>
          <cell r="B33" t="str">
            <v>ANALISIS DE RIESGOS</v>
          </cell>
          <cell r="C33">
            <v>457.86</v>
          </cell>
        </row>
        <row r="34">
          <cell r="A34">
            <v>289</v>
          </cell>
          <cell r="B34" t="str">
            <v>CONFORMIDAD PARA QUEMA DE FUEG</v>
          </cell>
          <cell r="C34">
            <v>445.16</v>
          </cell>
        </row>
        <row r="35">
          <cell r="A35">
            <v>291</v>
          </cell>
          <cell r="B35" t="str">
            <v>DICTAMEN DE FACTIBILIDAD PARA</v>
          </cell>
          <cell r="C35">
            <v>391.92</v>
          </cell>
        </row>
        <row r="36">
          <cell r="A36">
            <v>293</v>
          </cell>
          <cell r="B36" t="str">
            <v>SERVICIOS EXTRAORDINARIOS</v>
          </cell>
          <cell r="C36">
            <v>1141.92</v>
          </cell>
        </row>
        <row r="37">
          <cell r="A37">
            <v>295</v>
          </cell>
          <cell r="B37" t="str">
            <v>CONSTANCIA DE UBICACION DE PRE</v>
          </cell>
          <cell r="C37">
            <v>148.44</v>
          </cell>
        </row>
        <row r="38">
          <cell r="A38">
            <v>405</v>
          </cell>
          <cell r="B38" t="str">
            <v>CENTRO DE CONVIVENCIA EL ENCIN</v>
          </cell>
          <cell r="C38">
            <v>1176</v>
          </cell>
        </row>
        <row r="39">
          <cell r="A39">
            <v>407</v>
          </cell>
          <cell r="B39" t="str">
            <v>MUSEO MOMIAS</v>
          </cell>
          <cell r="C39">
            <v>19359</v>
          </cell>
        </row>
        <row r="40">
          <cell r="A40">
            <v>408</v>
          </cell>
          <cell r="B40" t="str">
            <v>SALON CULTO A LA MUERTE</v>
          </cell>
          <cell r="C40">
            <v>1305</v>
          </cell>
        </row>
        <row r="41">
          <cell r="A41">
            <v>410</v>
          </cell>
          <cell r="B41" t="str">
            <v>MONUMENTO AL PIPILA</v>
          </cell>
          <cell r="C41">
            <v>144</v>
          </cell>
        </row>
        <row r="42">
          <cell r="A42">
            <v>412</v>
          </cell>
          <cell r="B42" t="str">
            <v>MERCADO EMBAJADORAS</v>
          </cell>
          <cell r="C42">
            <v>12095.04</v>
          </cell>
        </row>
        <row r="43">
          <cell r="A43">
            <v>428</v>
          </cell>
          <cell r="B43" t="str">
            <v>COMERCIANTES SEMIFIJOS</v>
          </cell>
          <cell r="C43">
            <v>10870</v>
          </cell>
        </row>
        <row r="44">
          <cell r="A44">
            <v>433</v>
          </cell>
          <cell r="B44" t="str">
            <v>SOBRANTES</v>
          </cell>
          <cell r="C44">
            <v>2.61</v>
          </cell>
        </row>
        <row r="45">
          <cell r="A45">
            <v>437</v>
          </cell>
          <cell r="B45" t="str">
            <v>SANITARIOS MDO. EMBAJADORAS</v>
          </cell>
          <cell r="C45">
            <v>1223</v>
          </cell>
        </row>
        <row r="46">
          <cell r="A46">
            <v>438</v>
          </cell>
          <cell r="B46" t="str">
            <v>SANITARIOS MDO. HIDALGO</v>
          </cell>
          <cell r="C46">
            <v>1788</v>
          </cell>
        </row>
        <row r="47">
          <cell r="A47">
            <v>439</v>
          </cell>
          <cell r="B47" t="str">
            <v>SANITARIOS JARDIN REFORMA</v>
          </cell>
          <cell r="C47">
            <v>668</v>
          </cell>
        </row>
        <row r="48">
          <cell r="A48">
            <v>443</v>
          </cell>
          <cell r="B48" t="str">
            <v>SANITARIOS FERROCARRIL</v>
          </cell>
          <cell r="C48">
            <v>996</v>
          </cell>
        </row>
        <row r="49">
          <cell r="A49">
            <v>445</v>
          </cell>
          <cell r="B49" t="str">
            <v>SANITARIOS MUSEO MOMIAS</v>
          </cell>
          <cell r="C49">
            <v>232</v>
          </cell>
        </row>
        <row r="50">
          <cell r="A50">
            <v>447</v>
          </cell>
          <cell r="B50" t="str">
            <v>LAS CALAS</v>
          </cell>
          <cell r="C50">
            <v>240</v>
          </cell>
        </row>
        <row r="51">
          <cell r="A51">
            <v>454</v>
          </cell>
          <cell r="B51" t="str">
            <v>FIESTAS TRADICIONALES</v>
          </cell>
          <cell r="C51">
            <v>7462.5</v>
          </cell>
        </row>
        <row r="52">
          <cell r="A52">
            <v>463</v>
          </cell>
          <cell r="B52" t="str">
            <v>SALIDA DE GRUAS</v>
          </cell>
          <cell r="C52">
            <v>442</v>
          </cell>
        </row>
        <row r="53">
          <cell r="A53">
            <v>464</v>
          </cell>
          <cell r="B53" t="str">
            <v>ARRASTRE DE VEHICULOS INFRACCI</v>
          </cell>
          <cell r="C53">
            <v>112</v>
          </cell>
        </row>
        <row r="54">
          <cell r="A54">
            <v>470</v>
          </cell>
          <cell r="B54" t="str">
            <v>LOCALES ESTACION</v>
          </cell>
          <cell r="C54">
            <v>1053.08</v>
          </cell>
        </row>
        <row r="55">
          <cell r="A55">
            <v>472</v>
          </cell>
          <cell r="B55" t="str">
            <v>MERCADO GAVIRA</v>
          </cell>
          <cell r="C55">
            <v>3425</v>
          </cell>
        </row>
        <row r="56">
          <cell r="A56">
            <v>479</v>
          </cell>
          <cell r="B56" t="str">
            <v>COMERCIANTES AMBULANTES</v>
          </cell>
          <cell r="C56">
            <v>802.23</v>
          </cell>
        </row>
        <row r="57">
          <cell r="A57">
            <v>484</v>
          </cell>
          <cell r="B57" t="str">
            <v>PERMISO PARA ESPECTÁCULOS O CE</v>
          </cell>
          <cell r="C57">
            <v>203</v>
          </cell>
        </row>
        <row r="58">
          <cell r="A58">
            <v>485</v>
          </cell>
          <cell r="B58" t="str">
            <v>SELLADO DE BOLETOS</v>
          </cell>
          <cell r="C58">
            <v>400</v>
          </cell>
        </row>
        <row r="59">
          <cell r="A59">
            <v>502</v>
          </cell>
          <cell r="B59" t="str">
            <v>RECARGOS OTROS IMPTOS Y DERECH</v>
          </cell>
          <cell r="C59">
            <v>3545.65</v>
          </cell>
        </row>
        <row r="60">
          <cell r="A60">
            <v>503</v>
          </cell>
          <cell r="B60" t="str">
            <v>AVISO EXTEMP TRASLACION DE DOM</v>
          </cell>
          <cell r="C60">
            <v>1135</v>
          </cell>
        </row>
        <row r="61">
          <cell r="A61">
            <v>504</v>
          </cell>
          <cell r="B61" t="str">
            <v>AVISO EXTEMP TERM DE OBRA</v>
          </cell>
          <cell r="C61">
            <v>1134</v>
          </cell>
        </row>
        <row r="62">
          <cell r="A62">
            <v>505</v>
          </cell>
          <cell r="B62" t="str">
            <v>INF AL REG. DE CONST Y CONSER</v>
          </cell>
          <cell r="C62">
            <v>5746</v>
          </cell>
        </row>
        <row r="63">
          <cell r="A63">
            <v>507</v>
          </cell>
          <cell r="B63" t="str">
            <v>INF AL BANDO POLICIA Y BUEN GO</v>
          </cell>
          <cell r="C63">
            <v>1400</v>
          </cell>
        </row>
        <row r="64">
          <cell r="A64">
            <v>508</v>
          </cell>
          <cell r="B64" t="str">
            <v>INF LEY DE TRANSITO Y SU REGLA</v>
          </cell>
          <cell r="C64">
            <v>10358.5</v>
          </cell>
        </row>
        <row r="65">
          <cell r="A65">
            <v>509</v>
          </cell>
          <cell r="B65" t="str">
            <v>EXTEMP VERIFICACION AMB VEHICU</v>
          </cell>
          <cell r="C65">
            <v>273</v>
          </cell>
        </row>
        <row r="66">
          <cell r="A66">
            <v>526</v>
          </cell>
          <cell r="B66" t="str">
            <v>RESPUESTA DE AYUNTAMIENTO</v>
          </cell>
          <cell r="C66">
            <v>596</v>
          </cell>
        </row>
        <row r="67">
          <cell r="A67">
            <v>716</v>
          </cell>
          <cell r="B67" t="str">
            <v>MIGRANTES 3X1</v>
          </cell>
          <cell r="C67">
            <v>545309.75</v>
          </cell>
        </row>
        <row r="68">
          <cell r="A68">
            <v>805</v>
          </cell>
          <cell r="B68" t="str">
            <v>CENTRO DE APRENDIZAJE DIGITAL</v>
          </cell>
          <cell r="C68">
            <v>170</v>
          </cell>
        </row>
        <row r="69">
          <cell r="A69">
            <v>888</v>
          </cell>
          <cell r="B69" t="str">
            <v>COBROS SIMAPAG</v>
          </cell>
          <cell r="C69">
            <v>623</v>
          </cell>
        </row>
      </sheetData>
      <sheetData sheetId="42">
        <row r="1">
          <cell r="A1">
            <v>1</v>
          </cell>
          <cell r="B1" t="str">
            <v>IMPTO. PREDIAL URBANO CORRIENT</v>
          </cell>
          <cell r="C1">
            <v>1302</v>
          </cell>
        </row>
        <row r="2">
          <cell r="A2">
            <v>4</v>
          </cell>
          <cell r="B2" t="str">
            <v>RECARGOS *3%*</v>
          </cell>
          <cell r="C2">
            <v>162.75</v>
          </cell>
        </row>
        <row r="3">
          <cell r="A3">
            <v>204</v>
          </cell>
          <cell r="B3" t="str">
            <v>PANTEONES COMUNIDADES</v>
          </cell>
          <cell r="C3">
            <v>1606.54</v>
          </cell>
        </row>
        <row r="4">
          <cell r="A4">
            <v>447</v>
          </cell>
          <cell r="B4" t="str">
            <v>LAS CALAS</v>
          </cell>
          <cell r="C4">
            <v>688</v>
          </cell>
        </row>
        <row r="5">
          <cell r="A5">
            <v>507</v>
          </cell>
          <cell r="B5" t="str">
            <v>INF AL BANDO POLICIA Y BUEN GO</v>
          </cell>
          <cell r="C5">
            <v>10540</v>
          </cell>
        </row>
        <row r="6">
          <cell r="A6">
            <v>508</v>
          </cell>
          <cell r="B6" t="str">
            <v>INF LEY DE TRANSITO Y SU REGLA</v>
          </cell>
          <cell r="C6">
            <v>6927.5</v>
          </cell>
        </row>
      </sheetData>
      <sheetData sheetId="43">
        <row r="1">
          <cell r="A1">
            <v>1</v>
          </cell>
          <cell r="B1" t="str">
            <v>IMPTO. PREDIAL URBANO CORRIENT</v>
          </cell>
          <cell r="C1">
            <v>47295.54</v>
          </cell>
        </row>
        <row r="2">
          <cell r="A2">
            <v>4</v>
          </cell>
          <cell r="B2" t="str">
            <v>RECARGOS *3%*</v>
          </cell>
          <cell r="C2">
            <v>23984.15</v>
          </cell>
        </row>
        <row r="3">
          <cell r="A3">
            <v>7</v>
          </cell>
          <cell r="B3" t="str">
            <v>IMPTO. PREDIAL URBANO REZAGO</v>
          </cell>
          <cell r="C3">
            <v>40784.699999999997</v>
          </cell>
        </row>
        <row r="4">
          <cell r="A4">
            <v>13</v>
          </cell>
          <cell r="B4" t="str">
            <v>HONORARIOS DE COBRANZA</v>
          </cell>
          <cell r="C4">
            <v>3420.2</v>
          </cell>
        </row>
        <row r="5">
          <cell r="A5">
            <v>103</v>
          </cell>
          <cell r="B5" t="str">
            <v>TRASLACION DE DOMINIO</v>
          </cell>
          <cell r="C5">
            <v>10356.02</v>
          </cell>
        </row>
        <row r="6">
          <cell r="A6">
            <v>104</v>
          </cell>
          <cell r="B6" t="str">
            <v>SOBRE DIVISION Y LOTIFICACION</v>
          </cell>
          <cell r="C6">
            <v>3616.73</v>
          </cell>
        </row>
        <row r="7">
          <cell r="A7">
            <v>107</v>
          </cell>
          <cell r="B7" t="str">
            <v>VIDEO JUEGOS Y FUT-BOLITOS</v>
          </cell>
          <cell r="C7">
            <v>2322</v>
          </cell>
        </row>
        <row r="8">
          <cell r="A8">
            <v>112</v>
          </cell>
          <cell r="B8" t="str">
            <v>ESPECTACULOS PUBLICOS PERMANEN</v>
          </cell>
          <cell r="C8">
            <v>3065.7</v>
          </cell>
        </row>
        <row r="9">
          <cell r="A9">
            <v>200</v>
          </cell>
          <cell r="B9" t="str">
            <v>RASTRO</v>
          </cell>
          <cell r="C9">
            <v>5238.45</v>
          </cell>
        </row>
        <row r="10">
          <cell r="A10">
            <v>203</v>
          </cell>
          <cell r="B10" t="str">
            <v>PANTEONES CIUDAD</v>
          </cell>
          <cell r="C10">
            <v>1114.6400000000001</v>
          </cell>
        </row>
        <row r="11">
          <cell r="A11">
            <v>204</v>
          </cell>
          <cell r="B11" t="str">
            <v>PANTEONES COMUNIDADES</v>
          </cell>
          <cell r="C11">
            <v>513.91999999999996</v>
          </cell>
        </row>
        <row r="12">
          <cell r="A12">
            <v>205</v>
          </cell>
          <cell r="B12" t="str">
            <v>ESTACIONAMIENTO MUSEO MOMIAS</v>
          </cell>
          <cell r="C12">
            <v>914</v>
          </cell>
        </row>
        <row r="13">
          <cell r="A13">
            <v>206</v>
          </cell>
          <cell r="B13" t="str">
            <v>ESTACIONAMIENTO MERCADO HIDALG</v>
          </cell>
          <cell r="C13">
            <v>1016</v>
          </cell>
        </row>
        <row r="14">
          <cell r="A14">
            <v>210</v>
          </cell>
          <cell r="B14" t="str">
            <v>POR LIC. DE CONST. Y AMPLIACIO</v>
          </cell>
          <cell r="C14">
            <v>65.72</v>
          </cell>
        </row>
        <row r="15">
          <cell r="A15">
            <v>211</v>
          </cell>
          <cell r="B15" t="str">
            <v>POR LIC DE REGULARIZACION DE C</v>
          </cell>
          <cell r="C15">
            <v>3501.58</v>
          </cell>
        </row>
        <row r="16">
          <cell r="A16">
            <v>217</v>
          </cell>
          <cell r="B16" t="str">
            <v>ANALISIS DE FAC PARA DIV LOT O</v>
          </cell>
          <cell r="C16">
            <v>1614.13</v>
          </cell>
        </row>
        <row r="17">
          <cell r="A17">
            <v>221</v>
          </cell>
          <cell r="B17" t="str">
            <v>LIC USO SUELO ALIN N. OFIC COM</v>
          </cell>
          <cell r="C17">
            <v>3503.16</v>
          </cell>
        </row>
        <row r="18">
          <cell r="A18">
            <v>227</v>
          </cell>
          <cell r="B18" t="str">
            <v>AVALUOS PRACT POR TESORERIA</v>
          </cell>
          <cell r="C18">
            <v>343</v>
          </cell>
        </row>
        <row r="19">
          <cell r="A19">
            <v>229</v>
          </cell>
          <cell r="B19" t="str">
            <v>CONSTANCIAS DE VALOR FISCAL</v>
          </cell>
          <cell r="C19">
            <v>1624</v>
          </cell>
        </row>
        <row r="20">
          <cell r="A20">
            <v>244</v>
          </cell>
          <cell r="B20" t="str">
            <v>EXP DE LIC O PERM P/ ESTAB DE</v>
          </cell>
          <cell r="C20">
            <v>1865.28</v>
          </cell>
        </row>
        <row r="21">
          <cell r="A21">
            <v>248</v>
          </cell>
          <cell r="B21" t="str">
            <v>ESTACIONAMIENTO EX. EST. FERRO</v>
          </cell>
          <cell r="C21">
            <v>3845</v>
          </cell>
        </row>
        <row r="22">
          <cell r="A22">
            <v>253</v>
          </cell>
          <cell r="B22" t="str">
            <v>ESTACIONAMIENTO EMBAJADORAS  (</v>
          </cell>
          <cell r="C22">
            <v>1751</v>
          </cell>
        </row>
        <row r="23">
          <cell r="A23">
            <v>256</v>
          </cell>
          <cell r="B23" t="str">
            <v>POR ALINEAM. N° USO HABIT</v>
          </cell>
          <cell r="C23">
            <v>4833.04</v>
          </cell>
        </row>
        <row r="24">
          <cell r="A24">
            <v>276</v>
          </cell>
          <cell r="B24" t="str">
            <v>CONSTANCIAS DIRECCION DE TRANS</v>
          </cell>
          <cell r="C24">
            <v>1475.8</v>
          </cell>
        </row>
        <row r="25">
          <cell r="A25">
            <v>278</v>
          </cell>
          <cell r="B25" t="str">
            <v>CONSTANCIAS QUE EXPIDAN LAS DE</v>
          </cell>
          <cell r="C25">
            <v>1180.6400000000001</v>
          </cell>
        </row>
        <row r="26">
          <cell r="A26">
            <v>284</v>
          </cell>
          <cell r="B26" t="str">
            <v>REVISTA MECANICA SEMESTRAL</v>
          </cell>
          <cell r="C26">
            <v>3731.16</v>
          </cell>
        </row>
        <row r="27">
          <cell r="A27">
            <v>295</v>
          </cell>
          <cell r="B27" t="str">
            <v>CONSTANCIA DE UBICACION DE PRE</v>
          </cell>
          <cell r="C27">
            <v>74.22</v>
          </cell>
        </row>
        <row r="28">
          <cell r="A28">
            <v>400</v>
          </cell>
          <cell r="B28" t="str">
            <v>LOCALES PRESA DE LA OLLA</v>
          </cell>
          <cell r="C28">
            <v>596</v>
          </cell>
        </row>
        <row r="29">
          <cell r="A29">
            <v>405</v>
          </cell>
          <cell r="B29" t="str">
            <v>CENTRO DE CONVIVENCIA EL ENCIN</v>
          </cell>
          <cell r="C29">
            <v>177</v>
          </cell>
        </row>
        <row r="30">
          <cell r="A30">
            <v>407</v>
          </cell>
          <cell r="B30" t="str">
            <v>MUSEO MOMIAS</v>
          </cell>
          <cell r="C30">
            <v>68999</v>
          </cell>
        </row>
        <row r="31">
          <cell r="A31">
            <v>408</v>
          </cell>
          <cell r="B31" t="str">
            <v>SALON CULTO A LA MUERTE</v>
          </cell>
          <cell r="C31">
            <v>5430</v>
          </cell>
        </row>
        <row r="32">
          <cell r="A32">
            <v>410</v>
          </cell>
          <cell r="B32" t="str">
            <v>MONUMENTO AL PIPILA</v>
          </cell>
          <cell r="C32">
            <v>1986</v>
          </cell>
        </row>
        <row r="33">
          <cell r="A33">
            <v>411</v>
          </cell>
          <cell r="B33" t="str">
            <v>MERCADO HIDALGO</v>
          </cell>
          <cell r="C33">
            <v>206</v>
          </cell>
        </row>
        <row r="34">
          <cell r="A34">
            <v>412</v>
          </cell>
          <cell r="B34" t="str">
            <v>MERCADO EMBAJADORAS</v>
          </cell>
          <cell r="C34">
            <v>8822.6</v>
          </cell>
        </row>
        <row r="35">
          <cell r="A35">
            <v>414</v>
          </cell>
          <cell r="B35" t="str">
            <v>OTROS PRODUCTOS</v>
          </cell>
          <cell r="C35">
            <v>17.399999999999999</v>
          </cell>
        </row>
        <row r="36">
          <cell r="A36">
            <v>421</v>
          </cell>
          <cell r="B36" t="str">
            <v>DECLARACIONES, FORMATOS Y AVIS</v>
          </cell>
          <cell r="C36">
            <v>144</v>
          </cell>
        </row>
        <row r="37">
          <cell r="A37">
            <v>426</v>
          </cell>
          <cell r="B37" t="str">
            <v>AREAS OCUP POR HOT, REST, BARE</v>
          </cell>
          <cell r="C37">
            <v>11595.36</v>
          </cell>
        </row>
        <row r="38">
          <cell r="A38">
            <v>428</v>
          </cell>
          <cell r="B38" t="str">
            <v>COMERCIANTES SEMIFIJOS</v>
          </cell>
          <cell r="C38">
            <v>4872</v>
          </cell>
        </row>
        <row r="39">
          <cell r="A39">
            <v>433</v>
          </cell>
          <cell r="B39" t="str">
            <v>SOBRANTES</v>
          </cell>
          <cell r="C39">
            <v>99.94</v>
          </cell>
        </row>
        <row r="40">
          <cell r="A40">
            <v>437</v>
          </cell>
          <cell r="B40" t="str">
            <v>SANITARIOS MDO. EMBAJADORAS</v>
          </cell>
          <cell r="C40">
            <v>1850</v>
          </cell>
        </row>
        <row r="41">
          <cell r="A41">
            <v>438</v>
          </cell>
          <cell r="B41" t="str">
            <v>SANITARIOS MDO. HIDALGO</v>
          </cell>
          <cell r="C41">
            <v>2153</v>
          </cell>
        </row>
        <row r="42">
          <cell r="A42">
            <v>443</v>
          </cell>
          <cell r="B42" t="str">
            <v>SANITARIOS FERROCARRIL</v>
          </cell>
          <cell r="C42">
            <v>2244</v>
          </cell>
        </row>
        <row r="43">
          <cell r="A43">
            <v>445</v>
          </cell>
          <cell r="B43" t="str">
            <v>SANITARIOS MUSEO MOMIAS</v>
          </cell>
          <cell r="C43">
            <v>1540</v>
          </cell>
        </row>
        <row r="44">
          <cell r="A44">
            <v>447</v>
          </cell>
          <cell r="B44" t="str">
            <v>LAS CALAS</v>
          </cell>
          <cell r="C44">
            <v>264</v>
          </cell>
        </row>
        <row r="45">
          <cell r="A45">
            <v>454</v>
          </cell>
          <cell r="B45" t="str">
            <v>FIESTAS TRADICIONALES</v>
          </cell>
          <cell r="C45">
            <v>348</v>
          </cell>
        </row>
        <row r="46">
          <cell r="A46">
            <v>463</v>
          </cell>
          <cell r="B46" t="str">
            <v>SALIDA DE GRUAS</v>
          </cell>
          <cell r="C46">
            <v>221</v>
          </cell>
        </row>
        <row r="47">
          <cell r="A47">
            <v>464</v>
          </cell>
          <cell r="B47" t="str">
            <v>ARRASTRE DE VEHICULOS INFRACCI</v>
          </cell>
          <cell r="C47">
            <v>56</v>
          </cell>
        </row>
        <row r="48">
          <cell r="A48">
            <v>470</v>
          </cell>
          <cell r="B48" t="str">
            <v>LOCALES ESTACION</v>
          </cell>
          <cell r="C48">
            <v>10074</v>
          </cell>
        </row>
        <row r="49">
          <cell r="A49">
            <v>484</v>
          </cell>
          <cell r="B49" t="str">
            <v>PERMISO PARA ESPECTÁCULOS O CE</v>
          </cell>
          <cell r="C49">
            <v>203</v>
          </cell>
        </row>
        <row r="50">
          <cell r="A50">
            <v>502</v>
          </cell>
          <cell r="B50" t="str">
            <v>RECARGOS OTROS IMPTOS Y DERECH</v>
          </cell>
          <cell r="C50">
            <v>1733.77</v>
          </cell>
        </row>
        <row r="51">
          <cell r="A51">
            <v>503</v>
          </cell>
          <cell r="B51" t="str">
            <v>AVISO EXTEMP TRASLACION DE DOM</v>
          </cell>
          <cell r="C51">
            <v>908</v>
          </cell>
        </row>
        <row r="52">
          <cell r="A52">
            <v>504</v>
          </cell>
          <cell r="B52" t="str">
            <v>AVISO EXTEMP TERM DE OBRA</v>
          </cell>
          <cell r="C52">
            <v>283.5</v>
          </cell>
        </row>
        <row r="53">
          <cell r="A53">
            <v>506</v>
          </cell>
          <cell r="B53" t="str">
            <v>INFRACCIONES DIRECCION DE FISC</v>
          </cell>
          <cell r="C53">
            <v>1727</v>
          </cell>
        </row>
        <row r="54">
          <cell r="A54">
            <v>507</v>
          </cell>
          <cell r="B54" t="str">
            <v>INF AL BANDO POLICIA Y BUEN GO</v>
          </cell>
          <cell r="C54">
            <v>650</v>
          </cell>
        </row>
        <row r="55">
          <cell r="A55">
            <v>508</v>
          </cell>
          <cell r="B55" t="str">
            <v>INF LEY DE TRANSITO Y SU REGLA</v>
          </cell>
          <cell r="C55">
            <v>19810.5</v>
          </cell>
        </row>
        <row r="56">
          <cell r="A56">
            <v>509</v>
          </cell>
          <cell r="B56" t="str">
            <v>EXTEMP VERIFICACION AMB VEHICU</v>
          </cell>
          <cell r="C56">
            <v>4035</v>
          </cell>
        </row>
        <row r="57">
          <cell r="A57">
            <v>544</v>
          </cell>
          <cell r="B57" t="str">
            <v>INFRACCIONES AL REGLAMENTO DE</v>
          </cell>
          <cell r="C57">
            <v>1089.04</v>
          </cell>
        </row>
        <row r="58">
          <cell r="A58">
            <v>888</v>
          </cell>
          <cell r="B58" t="str">
            <v>COBROS SIMAPAG</v>
          </cell>
          <cell r="C58">
            <v>291</v>
          </cell>
        </row>
        <row r="59">
          <cell r="A59">
            <v>892</v>
          </cell>
          <cell r="B59" t="str">
            <v>REPARACION DE DAÑOS</v>
          </cell>
          <cell r="C59">
            <v>5553.72</v>
          </cell>
        </row>
        <row r="60">
          <cell r="A60">
            <v>900</v>
          </cell>
          <cell r="B60" t="str">
            <v>INGRESOS POR CLASIFICAR</v>
          </cell>
          <cell r="C60">
            <v>26745.5</v>
          </cell>
        </row>
      </sheetData>
      <sheetData sheetId="44">
        <row r="1">
          <cell r="A1">
            <v>110</v>
          </cell>
          <cell r="B1" t="str">
            <v>ESPECTACULOS PUBLICOS ESPORADI</v>
          </cell>
          <cell r="C1">
            <v>3938</v>
          </cell>
        </row>
        <row r="2">
          <cell r="A2">
            <v>200</v>
          </cell>
          <cell r="B2" t="str">
            <v>RASTRO</v>
          </cell>
          <cell r="C2">
            <v>7521.63</v>
          </cell>
        </row>
        <row r="3">
          <cell r="A3">
            <v>203</v>
          </cell>
          <cell r="B3" t="str">
            <v>PANTEONES CIUDAD</v>
          </cell>
          <cell r="C3">
            <v>2931.9</v>
          </cell>
        </row>
        <row r="4">
          <cell r="A4">
            <v>204</v>
          </cell>
          <cell r="B4" t="str">
            <v>PANTEONES COMUNIDADES</v>
          </cell>
          <cell r="C4">
            <v>557.32000000000005</v>
          </cell>
        </row>
        <row r="5">
          <cell r="A5">
            <v>205</v>
          </cell>
          <cell r="B5" t="str">
            <v>ESTACIONAMIENTO MUSEO MOMIAS</v>
          </cell>
          <cell r="C5">
            <v>5433</v>
          </cell>
        </row>
        <row r="6">
          <cell r="A6">
            <v>206</v>
          </cell>
          <cell r="B6" t="str">
            <v>ESTACIONAMIENTO MERCADO HIDALG</v>
          </cell>
          <cell r="C6">
            <v>1624</v>
          </cell>
        </row>
        <row r="7">
          <cell r="A7">
            <v>207</v>
          </cell>
          <cell r="B7" t="str">
            <v>ESTAC.  MERCADO EMBAJADORAS</v>
          </cell>
          <cell r="C7">
            <v>760</v>
          </cell>
        </row>
        <row r="8">
          <cell r="A8">
            <v>248</v>
          </cell>
          <cell r="B8" t="str">
            <v>ESTACIONAMIENTO EX. EST. FERRO</v>
          </cell>
          <cell r="C8">
            <v>5305</v>
          </cell>
        </row>
        <row r="9">
          <cell r="A9">
            <v>253</v>
          </cell>
          <cell r="B9" t="str">
            <v>ESTACIONAMIENTO EMBAJADORAS  (</v>
          </cell>
          <cell r="C9">
            <v>3506</v>
          </cell>
        </row>
        <row r="10">
          <cell r="A10">
            <v>284</v>
          </cell>
          <cell r="B10" t="str">
            <v>REVISTA MECANICA SEMESTRAL</v>
          </cell>
          <cell r="C10">
            <v>120.36</v>
          </cell>
        </row>
        <row r="11">
          <cell r="A11">
            <v>405</v>
          </cell>
          <cell r="B11" t="str">
            <v>CENTRO DE CONVIVENCIA EL ENCIN</v>
          </cell>
          <cell r="C11">
            <v>183</v>
          </cell>
        </row>
        <row r="12">
          <cell r="A12">
            <v>407</v>
          </cell>
          <cell r="B12" t="str">
            <v>MUSEO MOMIAS</v>
          </cell>
          <cell r="C12">
            <v>282800</v>
          </cell>
        </row>
        <row r="13">
          <cell r="A13">
            <v>408</v>
          </cell>
          <cell r="B13" t="str">
            <v>SALON CULTO A LA MUERTE</v>
          </cell>
          <cell r="C13">
            <v>24615</v>
          </cell>
        </row>
        <row r="14">
          <cell r="A14">
            <v>410</v>
          </cell>
          <cell r="B14" t="str">
            <v>MONUMENTO AL PIPILA</v>
          </cell>
          <cell r="C14">
            <v>4242</v>
          </cell>
        </row>
        <row r="15">
          <cell r="A15">
            <v>429</v>
          </cell>
          <cell r="B15" t="str">
            <v>VTA DE INMUEBLES PROP DEL MPIO</v>
          </cell>
          <cell r="C15">
            <v>84912</v>
          </cell>
        </row>
        <row r="16">
          <cell r="A16">
            <v>433</v>
          </cell>
          <cell r="B16" t="str">
            <v>SOBRANTES</v>
          </cell>
          <cell r="C16">
            <v>247</v>
          </cell>
        </row>
        <row r="17">
          <cell r="A17">
            <v>437</v>
          </cell>
          <cell r="B17" t="str">
            <v>SANITARIOS MDO. EMBAJADORAS</v>
          </cell>
          <cell r="C17">
            <v>3004</v>
          </cell>
        </row>
        <row r="18">
          <cell r="A18">
            <v>438</v>
          </cell>
          <cell r="B18" t="str">
            <v>SANITARIOS MDO. HIDALGO</v>
          </cell>
          <cell r="C18">
            <v>6280</v>
          </cell>
        </row>
        <row r="19">
          <cell r="A19">
            <v>439</v>
          </cell>
          <cell r="B19" t="str">
            <v>SANITARIOS JARDIN REFORMA</v>
          </cell>
          <cell r="C19">
            <v>1908</v>
          </cell>
        </row>
        <row r="20">
          <cell r="A20">
            <v>443</v>
          </cell>
          <cell r="B20" t="str">
            <v>SANITARIOS FERROCARRIL</v>
          </cell>
          <cell r="C20">
            <v>5200</v>
          </cell>
        </row>
        <row r="21">
          <cell r="A21">
            <v>445</v>
          </cell>
          <cell r="B21" t="str">
            <v>SANITARIOS MUSEO MOMIAS</v>
          </cell>
          <cell r="C21">
            <v>4980</v>
          </cell>
        </row>
        <row r="22">
          <cell r="A22">
            <v>507</v>
          </cell>
          <cell r="B22" t="str">
            <v>INF AL BANDO POLICIA Y BUEN GO</v>
          </cell>
          <cell r="C22">
            <v>2150</v>
          </cell>
        </row>
        <row r="23">
          <cell r="A23">
            <v>508</v>
          </cell>
          <cell r="B23" t="str">
            <v>INF LEY DE TRANSITO Y SU REGLA</v>
          </cell>
          <cell r="C23">
            <v>4930.5</v>
          </cell>
        </row>
        <row r="24">
          <cell r="A24">
            <v>900</v>
          </cell>
          <cell r="B24" t="str">
            <v>INGRESOS POR CLASIFICAR</v>
          </cell>
          <cell r="C24">
            <v>81160</v>
          </cell>
        </row>
      </sheetData>
      <sheetData sheetId="45">
        <row r="1">
          <cell r="A1">
            <v>1</v>
          </cell>
          <cell r="B1" t="str">
            <v>IMPTO. PREDIAL URBANO CORRIENT</v>
          </cell>
          <cell r="C1">
            <v>52489.15</v>
          </cell>
        </row>
        <row r="2">
          <cell r="A2">
            <v>2</v>
          </cell>
          <cell r="B2" t="str">
            <v>IMPTO. PREDIAL RUSTICO CORRIEN</v>
          </cell>
          <cell r="C2">
            <v>702.58</v>
          </cell>
        </row>
        <row r="3">
          <cell r="A3">
            <v>4</v>
          </cell>
          <cell r="B3" t="str">
            <v>RECARGOS *3%*</v>
          </cell>
          <cell r="C3">
            <v>39460.639999999999</v>
          </cell>
        </row>
        <row r="4">
          <cell r="A4">
            <v>7</v>
          </cell>
          <cell r="B4" t="str">
            <v>IMPTO. PREDIAL URBANO REZAGO</v>
          </cell>
          <cell r="C4">
            <v>149709.57999999999</v>
          </cell>
        </row>
        <row r="5">
          <cell r="A5">
            <v>13</v>
          </cell>
          <cell r="B5" t="str">
            <v>HONORARIOS DE COBRANZA</v>
          </cell>
          <cell r="C5">
            <v>9519.5400000000009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6947.87</v>
          </cell>
        </row>
        <row r="8">
          <cell r="A8">
            <v>104</v>
          </cell>
          <cell r="B8" t="str">
            <v>SOBRE DIVISION Y LOTIFICACION</v>
          </cell>
          <cell r="C8">
            <v>10917.95</v>
          </cell>
        </row>
        <row r="9">
          <cell r="A9">
            <v>106</v>
          </cell>
          <cell r="B9" t="str">
            <v>BILLARES Y BOLICHES</v>
          </cell>
          <cell r="C9">
            <v>430</v>
          </cell>
        </row>
        <row r="10">
          <cell r="A10">
            <v>110</v>
          </cell>
          <cell r="B10" t="str">
            <v>ESPECTACULOS PUBLICOS ESPORADI</v>
          </cell>
          <cell r="C10">
            <v>4714.6000000000004</v>
          </cell>
        </row>
        <row r="11">
          <cell r="A11">
            <v>200</v>
          </cell>
          <cell r="B11" t="str">
            <v>RASTRO</v>
          </cell>
          <cell r="C11">
            <v>11874.15</v>
          </cell>
        </row>
        <row r="12">
          <cell r="A12">
            <v>203</v>
          </cell>
          <cell r="B12" t="str">
            <v>PANTEONES CIUDAD</v>
          </cell>
          <cell r="C12">
            <v>3978.6</v>
          </cell>
        </row>
        <row r="13">
          <cell r="A13">
            <v>204</v>
          </cell>
          <cell r="B13" t="str">
            <v>PANTEONES COMUNIDADES</v>
          </cell>
          <cell r="C13">
            <v>1071.24</v>
          </cell>
        </row>
        <row r="14">
          <cell r="A14">
            <v>205</v>
          </cell>
          <cell r="B14" t="str">
            <v>ESTACIONAMIENTO MUSEO MOMIAS</v>
          </cell>
          <cell r="C14">
            <v>3030</v>
          </cell>
        </row>
        <row r="15">
          <cell r="A15">
            <v>206</v>
          </cell>
          <cell r="B15" t="str">
            <v>ESTACIONAMIENTO MERCADO HIDALG</v>
          </cell>
          <cell r="C15">
            <v>2936</v>
          </cell>
        </row>
        <row r="16">
          <cell r="A16">
            <v>207</v>
          </cell>
          <cell r="B16" t="str">
            <v>ESTAC.  MERCADO EMBAJADORAS</v>
          </cell>
          <cell r="C16">
            <v>528</v>
          </cell>
        </row>
        <row r="17">
          <cell r="A17">
            <v>217</v>
          </cell>
          <cell r="B17" t="str">
            <v>ANALISIS DE FAC PARA DIV LOT O</v>
          </cell>
          <cell r="C17">
            <v>922.36</v>
          </cell>
        </row>
        <row r="18">
          <cell r="A18">
            <v>221</v>
          </cell>
          <cell r="B18" t="str">
            <v>LIC USO SUELO ALIN N. OFIC COM</v>
          </cell>
          <cell r="C18">
            <v>1209.67</v>
          </cell>
        </row>
        <row r="19">
          <cell r="A19">
            <v>229</v>
          </cell>
          <cell r="B19" t="str">
            <v>CONSTANCIAS DE VALOR FISCAL</v>
          </cell>
          <cell r="C19">
            <v>2320</v>
          </cell>
        </row>
        <row r="20">
          <cell r="A20">
            <v>240</v>
          </cell>
          <cell r="B20" t="str">
            <v>REV PROY P/ AUT. DE TRAZA</v>
          </cell>
          <cell r="C20">
            <v>495.5</v>
          </cell>
        </row>
        <row r="21">
          <cell r="A21">
            <v>248</v>
          </cell>
          <cell r="B21" t="str">
            <v>ESTACIONAMIENTO EX. EST. FERRO</v>
          </cell>
          <cell r="C21">
            <v>7358</v>
          </cell>
        </row>
        <row r="22">
          <cell r="A22">
            <v>253</v>
          </cell>
          <cell r="B22" t="str">
            <v>ESTACIONAMIENTO EMBAJADORAS  (</v>
          </cell>
          <cell r="C22">
            <v>6098</v>
          </cell>
        </row>
        <row r="23">
          <cell r="A23">
            <v>254</v>
          </cell>
          <cell r="B23" t="str">
            <v>POR CERTIF.TERMINO DE OBRA</v>
          </cell>
          <cell r="C23">
            <v>144.66</v>
          </cell>
        </row>
        <row r="24">
          <cell r="A24">
            <v>256</v>
          </cell>
          <cell r="B24" t="str">
            <v>POR ALINEAM. N° USO HABIT</v>
          </cell>
          <cell r="C24">
            <v>4720.5</v>
          </cell>
        </row>
        <row r="25">
          <cell r="A25">
            <v>274</v>
          </cell>
          <cell r="B25" t="str">
            <v>EXTENSION DE HORARIO</v>
          </cell>
          <cell r="C25">
            <v>1308.8599999999999</v>
          </cell>
        </row>
        <row r="26">
          <cell r="A26">
            <v>276</v>
          </cell>
          <cell r="B26" t="str">
            <v>CONSTANCIAS DIRECCION DE TRANS</v>
          </cell>
          <cell r="C26">
            <v>1106.8499999999999</v>
          </cell>
        </row>
        <row r="27">
          <cell r="A27">
            <v>278</v>
          </cell>
          <cell r="B27" t="str">
            <v>CONSTANCIAS QUE EXPIDAN LAS DE</v>
          </cell>
          <cell r="C27">
            <v>1033.06</v>
          </cell>
        </row>
        <row r="28">
          <cell r="A28">
            <v>284</v>
          </cell>
          <cell r="B28" t="str">
            <v>REVISTA MECANICA SEMESTRAL</v>
          </cell>
          <cell r="C28">
            <v>2768.28</v>
          </cell>
        </row>
        <row r="29">
          <cell r="A29">
            <v>405</v>
          </cell>
          <cell r="B29" t="str">
            <v>CENTRO DE CONVIVENCIA EL ENCIN</v>
          </cell>
          <cell r="C29">
            <v>1287</v>
          </cell>
        </row>
        <row r="30">
          <cell r="A30">
            <v>407</v>
          </cell>
          <cell r="B30" t="str">
            <v>MUSEO MOMIAS</v>
          </cell>
          <cell r="C30">
            <v>174714</v>
          </cell>
        </row>
        <row r="31">
          <cell r="A31">
            <v>408</v>
          </cell>
          <cell r="B31" t="str">
            <v>SALON CULTO A LA MUERTE</v>
          </cell>
          <cell r="C31">
            <v>11940</v>
          </cell>
        </row>
        <row r="32">
          <cell r="A32">
            <v>410</v>
          </cell>
          <cell r="B32" t="str">
            <v>MONUMENTO AL PIPILA</v>
          </cell>
          <cell r="C32">
            <v>2190</v>
          </cell>
        </row>
        <row r="33">
          <cell r="A33">
            <v>411</v>
          </cell>
          <cell r="B33" t="str">
            <v>MERCADO HIDALGO</v>
          </cell>
          <cell r="C33">
            <v>3468</v>
          </cell>
        </row>
        <row r="34">
          <cell r="A34">
            <v>412</v>
          </cell>
          <cell r="B34" t="str">
            <v>MERCADO EMBAJADORAS</v>
          </cell>
          <cell r="C34">
            <v>3110</v>
          </cell>
        </row>
        <row r="35">
          <cell r="A35">
            <v>428</v>
          </cell>
          <cell r="B35" t="str">
            <v>COMERCIANTES SEMIFIJOS</v>
          </cell>
          <cell r="C35">
            <v>28467.18</v>
          </cell>
        </row>
        <row r="36">
          <cell r="A36">
            <v>433</v>
          </cell>
          <cell r="B36" t="str">
            <v>SOBRANTES</v>
          </cell>
          <cell r="C36">
            <v>3.11</v>
          </cell>
        </row>
        <row r="37">
          <cell r="A37">
            <v>437</v>
          </cell>
          <cell r="B37" t="str">
            <v>SANITARIOS MDO. EMBAJADORAS</v>
          </cell>
          <cell r="C37">
            <v>6560</v>
          </cell>
        </row>
        <row r="38">
          <cell r="A38">
            <v>438</v>
          </cell>
          <cell r="B38" t="str">
            <v>SANITARIOS MDO. HIDALGO</v>
          </cell>
          <cell r="C38">
            <v>6386</v>
          </cell>
        </row>
        <row r="39">
          <cell r="A39">
            <v>439</v>
          </cell>
          <cell r="B39" t="str">
            <v>SANITARIOS JARDIN REFORMA</v>
          </cell>
          <cell r="C39">
            <v>1544</v>
          </cell>
        </row>
        <row r="40">
          <cell r="A40">
            <v>443</v>
          </cell>
          <cell r="B40" t="str">
            <v>SANITARIOS FERROCARRIL</v>
          </cell>
          <cell r="C40">
            <v>7060</v>
          </cell>
        </row>
        <row r="41">
          <cell r="A41">
            <v>445</v>
          </cell>
          <cell r="B41" t="str">
            <v>SANITARIOS MUSEO MOMIAS</v>
          </cell>
          <cell r="C41">
            <v>3420</v>
          </cell>
        </row>
        <row r="42">
          <cell r="A42">
            <v>447</v>
          </cell>
          <cell r="B42" t="str">
            <v>LAS CALAS</v>
          </cell>
          <cell r="C42">
            <v>192</v>
          </cell>
        </row>
        <row r="43">
          <cell r="A43">
            <v>451</v>
          </cell>
          <cell r="B43" t="str">
            <v>BODEGAS RASTRO</v>
          </cell>
          <cell r="C43">
            <v>3933</v>
          </cell>
        </row>
        <row r="44">
          <cell r="A44">
            <v>454</v>
          </cell>
          <cell r="B44" t="str">
            <v>FIESTAS TRADICIONALES</v>
          </cell>
          <cell r="C44">
            <v>460</v>
          </cell>
        </row>
        <row r="45">
          <cell r="A45">
            <v>470</v>
          </cell>
          <cell r="B45" t="str">
            <v>LOCALES ESTACION</v>
          </cell>
          <cell r="C45">
            <v>759.03</v>
          </cell>
        </row>
        <row r="46">
          <cell r="A46">
            <v>484</v>
          </cell>
          <cell r="B46" t="str">
            <v>PERMISO PARA ESPECTÁCULOS O CE</v>
          </cell>
          <cell r="C46">
            <v>203</v>
          </cell>
        </row>
        <row r="47">
          <cell r="A47">
            <v>493</v>
          </cell>
          <cell r="B47" t="str">
            <v>RENOVACION PERMISO P/ USO VIA</v>
          </cell>
          <cell r="C47">
            <v>120</v>
          </cell>
        </row>
        <row r="48">
          <cell r="A48">
            <v>502</v>
          </cell>
          <cell r="B48" t="str">
            <v>RECARGOS OTROS IMPTOS Y DERECH</v>
          </cell>
          <cell r="C48">
            <v>6594.81</v>
          </cell>
        </row>
        <row r="49">
          <cell r="A49">
            <v>503</v>
          </cell>
          <cell r="B49" t="str">
            <v>AVISO EXTEMP TRASLACION DE DOM</v>
          </cell>
          <cell r="C49">
            <v>1986.25</v>
          </cell>
        </row>
        <row r="50">
          <cell r="A50">
            <v>507</v>
          </cell>
          <cell r="B50" t="str">
            <v>INF AL BANDO POLICIA Y BUEN GO</v>
          </cell>
          <cell r="C50">
            <v>300</v>
          </cell>
        </row>
        <row r="51">
          <cell r="A51">
            <v>508</v>
          </cell>
          <cell r="B51" t="str">
            <v>INF LEY DE TRANSITO Y SU REGLA</v>
          </cell>
          <cell r="C51">
            <v>12965</v>
          </cell>
        </row>
        <row r="52">
          <cell r="A52">
            <v>509</v>
          </cell>
          <cell r="B52" t="str">
            <v>EXTEMP VERIFICACION AMB VEHICU</v>
          </cell>
          <cell r="C52">
            <v>2187</v>
          </cell>
        </row>
        <row r="53">
          <cell r="A53">
            <v>510</v>
          </cell>
          <cell r="B53" t="str">
            <v>ADMTVAS NO FISCALES *FEDERALES</v>
          </cell>
          <cell r="C53">
            <v>6239.88</v>
          </cell>
        </row>
        <row r="54">
          <cell r="A54">
            <v>526</v>
          </cell>
          <cell r="B54" t="str">
            <v>RESPUESTA DE AYUNTAMIENTO</v>
          </cell>
          <cell r="C54">
            <v>596</v>
          </cell>
        </row>
        <row r="55">
          <cell r="A55">
            <v>544</v>
          </cell>
          <cell r="B55" t="str">
            <v>INFRACCIONES AL REGLAMENTO DE</v>
          </cell>
          <cell r="C55">
            <v>1089.4000000000001</v>
          </cell>
        </row>
        <row r="56">
          <cell r="A56">
            <v>888</v>
          </cell>
          <cell r="B56" t="str">
            <v>COBROS SIMAPAG</v>
          </cell>
          <cell r="C56">
            <v>558</v>
          </cell>
        </row>
      </sheetData>
      <sheetData sheetId="46">
        <row r="1">
          <cell r="A1">
            <v>203</v>
          </cell>
          <cell r="B1" t="str">
            <v>PANTEONES CIUDAD</v>
          </cell>
          <cell r="C1">
            <v>2650.72</v>
          </cell>
        </row>
        <row r="2">
          <cell r="A2">
            <v>204</v>
          </cell>
          <cell r="B2" t="str">
            <v>PANTEONES COMUNIDADES</v>
          </cell>
          <cell r="C2">
            <v>491.9</v>
          </cell>
        </row>
        <row r="3">
          <cell r="A3">
            <v>433</v>
          </cell>
          <cell r="B3" t="str">
            <v>SOBRANTES</v>
          </cell>
          <cell r="C3">
            <v>2.5</v>
          </cell>
        </row>
        <row r="4">
          <cell r="A4">
            <v>447</v>
          </cell>
          <cell r="B4" t="str">
            <v>LAS CALAS</v>
          </cell>
          <cell r="C4">
            <v>1320</v>
          </cell>
        </row>
        <row r="5">
          <cell r="A5">
            <v>507</v>
          </cell>
          <cell r="B5" t="str">
            <v>INF AL BANDO POLICIA Y BUEN GO</v>
          </cell>
          <cell r="C5">
            <v>700</v>
          </cell>
        </row>
        <row r="6">
          <cell r="A6">
            <v>508</v>
          </cell>
          <cell r="B6" t="str">
            <v>INF LEY DE TRANSITO Y SU REGLA</v>
          </cell>
          <cell r="C6">
            <v>2997.5</v>
          </cell>
        </row>
      </sheetData>
      <sheetData sheetId="47">
        <row r="1">
          <cell r="A1">
            <v>1</v>
          </cell>
          <cell r="B1" t="str">
            <v>IMPTO. PREDIAL URBANO CORRIENT</v>
          </cell>
          <cell r="C1">
            <v>137913.76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18095.759999999998</v>
          </cell>
        </row>
        <row r="4">
          <cell r="A4">
            <v>7</v>
          </cell>
          <cell r="B4" t="str">
            <v>IMPTO. PREDIAL URBANO REZAGO</v>
          </cell>
          <cell r="C4">
            <v>34067.58</v>
          </cell>
        </row>
        <row r="5">
          <cell r="A5">
            <v>13</v>
          </cell>
          <cell r="B5" t="str">
            <v>HONORARIOS DE COBRANZA</v>
          </cell>
          <cell r="C5">
            <v>5200.24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2487.4699999999998</v>
          </cell>
        </row>
        <row r="8">
          <cell r="A8">
            <v>107</v>
          </cell>
          <cell r="B8" t="str">
            <v>VIDEO JUEGOS Y FUT-BOLITOS</v>
          </cell>
          <cell r="C8">
            <v>2322</v>
          </cell>
        </row>
        <row r="9">
          <cell r="A9">
            <v>110</v>
          </cell>
          <cell r="B9" t="str">
            <v>ESPECTACULOS PUBLICOS ESPORADI</v>
          </cell>
          <cell r="C9">
            <v>3641</v>
          </cell>
        </row>
        <row r="10">
          <cell r="A10">
            <v>112</v>
          </cell>
          <cell r="B10" t="str">
            <v>ESPECTACULOS PUBLICOS PERMANEN</v>
          </cell>
          <cell r="C10">
            <v>31228.85</v>
          </cell>
        </row>
        <row r="11">
          <cell r="A11">
            <v>200</v>
          </cell>
          <cell r="B11" t="str">
            <v>RASTRO</v>
          </cell>
          <cell r="C11">
            <v>10105.379999999999</v>
          </cell>
        </row>
        <row r="12">
          <cell r="A12">
            <v>203</v>
          </cell>
          <cell r="B12" t="str">
            <v>PANTEONES CIUDAD</v>
          </cell>
          <cell r="C12">
            <v>1049.22</v>
          </cell>
        </row>
        <row r="13">
          <cell r="A13">
            <v>204</v>
          </cell>
          <cell r="B13" t="str">
            <v>PANTEONES COMUNIDADES</v>
          </cell>
          <cell r="C13">
            <v>513.91999999999996</v>
          </cell>
        </row>
        <row r="14">
          <cell r="A14">
            <v>205</v>
          </cell>
          <cell r="B14" t="str">
            <v>ESTACIONAMIENTO MUSEO MOMIAS</v>
          </cell>
          <cell r="C14">
            <v>6378</v>
          </cell>
        </row>
        <row r="15">
          <cell r="A15">
            <v>206</v>
          </cell>
          <cell r="B15" t="str">
            <v>ESTACIONAMIENTO MERCADO HIDALG</v>
          </cell>
          <cell r="C15">
            <v>3072</v>
          </cell>
        </row>
        <row r="16">
          <cell r="A16">
            <v>211</v>
          </cell>
          <cell r="B16" t="str">
            <v>POR LIC DE REGULARIZACION DE C</v>
          </cell>
          <cell r="C16">
            <v>2011.34</v>
          </cell>
        </row>
        <row r="17">
          <cell r="A17">
            <v>217</v>
          </cell>
          <cell r="B17" t="str">
            <v>ANALISIS DE FAC PARA DIV LOT O</v>
          </cell>
          <cell r="C17">
            <v>2536.4899999999998</v>
          </cell>
        </row>
        <row r="18">
          <cell r="A18">
            <v>221</v>
          </cell>
          <cell r="B18" t="str">
            <v>LIC USO SUELO ALIN N. OFIC COM</v>
          </cell>
          <cell r="C18">
            <v>1722.57</v>
          </cell>
        </row>
        <row r="19">
          <cell r="A19">
            <v>226</v>
          </cell>
          <cell r="B19" t="str">
            <v>AVALUOS PRAC POR PERITOS FISCA</v>
          </cell>
          <cell r="C19">
            <v>50</v>
          </cell>
        </row>
        <row r="20">
          <cell r="A20">
            <v>227</v>
          </cell>
          <cell r="B20" t="str">
            <v>AVALUOS PRACT POR TESORERIA</v>
          </cell>
          <cell r="C20">
            <v>560</v>
          </cell>
        </row>
        <row r="21">
          <cell r="A21">
            <v>229</v>
          </cell>
          <cell r="B21" t="str">
            <v>CONSTANCIAS DE VALOR FISCAL</v>
          </cell>
          <cell r="C21">
            <v>116</v>
          </cell>
        </row>
        <row r="22">
          <cell r="A22">
            <v>244</v>
          </cell>
          <cell r="B22" t="str">
            <v>EXP DE LIC O PERM P/ ESTAB DE</v>
          </cell>
          <cell r="C22">
            <v>2284.9699999999998</v>
          </cell>
        </row>
        <row r="23">
          <cell r="A23">
            <v>248</v>
          </cell>
          <cell r="B23" t="str">
            <v>ESTACIONAMIENTO EX. EST. FERRO</v>
          </cell>
          <cell r="C23">
            <v>7181</v>
          </cell>
        </row>
        <row r="24">
          <cell r="A24">
            <v>252</v>
          </cell>
          <cell r="B24" t="str">
            <v>RESOLUCION DE IMPACTO AMBIENTA</v>
          </cell>
          <cell r="C24">
            <v>214.11</v>
          </cell>
        </row>
        <row r="25">
          <cell r="A25">
            <v>253</v>
          </cell>
          <cell r="B25" t="str">
            <v>ESTACIONAMIENTO EMBAJADORAS  (</v>
          </cell>
          <cell r="C25">
            <v>6637</v>
          </cell>
        </row>
        <row r="26">
          <cell r="A26">
            <v>256</v>
          </cell>
          <cell r="B26" t="str">
            <v>POR ALINEAM. N° USO HABIT</v>
          </cell>
          <cell r="C26">
            <v>2309.0700000000002</v>
          </cell>
        </row>
        <row r="27">
          <cell r="A27">
            <v>267</v>
          </cell>
          <cell r="B27" t="str">
            <v>CONSTANCIA  DE VERIFICACION PR</v>
          </cell>
          <cell r="C27">
            <v>261.27999999999997</v>
          </cell>
        </row>
        <row r="28">
          <cell r="A28">
            <v>268</v>
          </cell>
          <cell r="B28" t="str">
            <v>CASA DE LA CULTURA</v>
          </cell>
          <cell r="C28">
            <v>171.78</v>
          </cell>
        </row>
        <row r="29">
          <cell r="A29">
            <v>271</v>
          </cell>
          <cell r="B29" t="str">
            <v>PENSION EST. MUSEO DE MOMIAS</v>
          </cell>
          <cell r="C29">
            <v>735</v>
          </cell>
        </row>
        <row r="30">
          <cell r="A30">
            <v>273</v>
          </cell>
          <cell r="B30" t="str">
            <v>PENSION EST. JARDIN EMBAJADORA</v>
          </cell>
          <cell r="C30">
            <v>2205</v>
          </cell>
        </row>
        <row r="31">
          <cell r="A31">
            <v>274</v>
          </cell>
          <cell r="B31" t="str">
            <v>EXTENSION DE HORARIO</v>
          </cell>
          <cell r="C31">
            <v>18324.04</v>
          </cell>
        </row>
        <row r="32">
          <cell r="A32">
            <v>276</v>
          </cell>
          <cell r="B32" t="str">
            <v>CONSTANCIAS DIRECCION DE TRANS</v>
          </cell>
          <cell r="C32">
            <v>1328.22</v>
          </cell>
        </row>
        <row r="33">
          <cell r="A33">
            <v>278</v>
          </cell>
          <cell r="B33" t="str">
            <v>CONSTANCIAS QUE EXPIDAN LAS DE</v>
          </cell>
          <cell r="C33">
            <v>959.27</v>
          </cell>
        </row>
        <row r="34">
          <cell r="A34">
            <v>280</v>
          </cell>
          <cell r="B34" t="str">
            <v>SERVICIOS CONTROL CANINO</v>
          </cell>
          <cell r="C34">
            <v>220.5</v>
          </cell>
        </row>
        <row r="35">
          <cell r="A35">
            <v>284</v>
          </cell>
          <cell r="B35" t="str">
            <v>REVISTA MECANICA SEMESTRAL</v>
          </cell>
          <cell r="C35">
            <v>481.44</v>
          </cell>
        </row>
        <row r="36">
          <cell r="A36">
            <v>288</v>
          </cell>
          <cell r="B36" t="str">
            <v>ANALISIS DE RIESGOS</v>
          </cell>
          <cell r="C36">
            <v>457.86</v>
          </cell>
        </row>
        <row r="37">
          <cell r="A37">
            <v>295</v>
          </cell>
          <cell r="B37" t="str">
            <v>CONSTANCIA DE UBICACION DE PRE</v>
          </cell>
          <cell r="C37">
            <v>148.44</v>
          </cell>
        </row>
        <row r="38">
          <cell r="A38">
            <v>403</v>
          </cell>
          <cell r="B38" t="str">
            <v>UNIDAD DEPORTIVA TORRES LANDA</v>
          </cell>
          <cell r="C38">
            <v>1578</v>
          </cell>
        </row>
        <row r="39">
          <cell r="A39">
            <v>404</v>
          </cell>
          <cell r="B39" t="str">
            <v>UNIDAD DEPORTIVA YERBABUENA</v>
          </cell>
          <cell r="C39">
            <v>1284</v>
          </cell>
        </row>
        <row r="40">
          <cell r="A40">
            <v>405</v>
          </cell>
          <cell r="B40" t="str">
            <v>CENTRO DE CONVIVENCIA EL ENCIN</v>
          </cell>
          <cell r="C40">
            <v>1236</v>
          </cell>
        </row>
        <row r="41">
          <cell r="A41">
            <v>407</v>
          </cell>
          <cell r="B41" t="str">
            <v>MUSEO MOMIAS</v>
          </cell>
          <cell r="C41">
            <v>361610</v>
          </cell>
        </row>
        <row r="42">
          <cell r="A42">
            <v>408</v>
          </cell>
          <cell r="B42" t="str">
            <v>SALON CULTO A LA MUERTE</v>
          </cell>
          <cell r="C42">
            <v>16230</v>
          </cell>
        </row>
        <row r="43">
          <cell r="A43">
            <v>410</v>
          </cell>
          <cell r="B43" t="str">
            <v>MONUMENTO AL PIPILA</v>
          </cell>
          <cell r="C43">
            <v>5334</v>
          </cell>
        </row>
        <row r="44">
          <cell r="A44">
            <v>411</v>
          </cell>
          <cell r="B44" t="str">
            <v>MERCADO HIDALGO</v>
          </cell>
          <cell r="C44">
            <v>16288.89</v>
          </cell>
        </row>
        <row r="45">
          <cell r="A45">
            <v>412</v>
          </cell>
          <cell r="B45" t="str">
            <v>MERCADO EMBAJADORAS</v>
          </cell>
          <cell r="C45">
            <v>4852.5600000000004</v>
          </cell>
        </row>
        <row r="46">
          <cell r="A46">
            <v>414</v>
          </cell>
          <cell r="B46" t="str">
            <v>OTROS PRODUCTOS</v>
          </cell>
          <cell r="C46">
            <v>56</v>
          </cell>
        </row>
        <row r="47">
          <cell r="A47">
            <v>421</v>
          </cell>
          <cell r="B47" t="str">
            <v>DECLARACIONES, FORMATOS Y AVIS</v>
          </cell>
          <cell r="C47">
            <v>56</v>
          </cell>
        </row>
        <row r="48">
          <cell r="A48">
            <v>426</v>
          </cell>
          <cell r="B48" t="str">
            <v>AREAS OCUP POR HOT, REST, BARE</v>
          </cell>
          <cell r="C48">
            <v>616</v>
          </cell>
        </row>
        <row r="49">
          <cell r="A49">
            <v>428</v>
          </cell>
          <cell r="B49" t="str">
            <v>COMERCIANTES SEMIFIJOS</v>
          </cell>
          <cell r="C49">
            <v>20940.849999999999</v>
          </cell>
        </row>
        <row r="50">
          <cell r="A50">
            <v>430</v>
          </cell>
          <cell r="B50" t="str">
            <v>LOCALES MERCADO HIDALGO</v>
          </cell>
          <cell r="C50">
            <v>1192</v>
          </cell>
        </row>
        <row r="51">
          <cell r="A51">
            <v>433</v>
          </cell>
          <cell r="B51" t="str">
            <v>SOBRANTES</v>
          </cell>
          <cell r="C51">
            <v>24.83</v>
          </cell>
        </row>
        <row r="52">
          <cell r="A52">
            <v>437</v>
          </cell>
          <cell r="B52" t="str">
            <v>SANITARIOS MDO. EMBAJADORAS</v>
          </cell>
          <cell r="C52">
            <v>5010</v>
          </cell>
        </row>
        <row r="53">
          <cell r="A53">
            <v>438</v>
          </cell>
          <cell r="B53" t="str">
            <v>SANITARIOS MDO. HIDALGO</v>
          </cell>
          <cell r="C53">
            <v>8011</v>
          </cell>
        </row>
        <row r="54">
          <cell r="A54">
            <v>439</v>
          </cell>
          <cell r="B54" t="str">
            <v>SANITARIOS JARDIN REFORMA</v>
          </cell>
          <cell r="C54">
            <v>2616</v>
          </cell>
        </row>
        <row r="55">
          <cell r="A55">
            <v>443</v>
          </cell>
          <cell r="B55" t="str">
            <v>SANITARIOS FERROCARRIL</v>
          </cell>
          <cell r="C55">
            <v>6908</v>
          </cell>
        </row>
        <row r="56">
          <cell r="A56">
            <v>445</v>
          </cell>
          <cell r="B56" t="str">
            <v>SANITARIOS MUSEO MOMIAS</v>
          </cell>
          <cell r="C56">
            <v>7752</v>
          </cell>
        </row>
        <row r="57">
          <cell r="A57">
            <v>447</v>
          </cell>
          <cell r="B57" t="str">
            <v>LAS CALAS</v>
          </cell>
          <cell r="C57">
            <v>424</v>
          </cell>
        </row>
        <row r="58">
          <cell r="A58">
            <v>463</v>
          </cell>
          <cell r="B58" t="str">
            <v>SALIDA DE GRUAS</v>
          </cell>
          <cell r="C58">
            <v>221</v>
          </cell>
        </row>
        <row r="59">
          <cell r="A59">
            <v>464</v>
          </cell>
          <cell r="B59" t="str">
            <v>ARRASTRE DE VEHICULOS INFRACCI</v>
          </cell>
          <cell r="C59">
            <v>56</v>
          </cell>
        </row>
        <row r="60">
          <cell r="A60">
            <v>472</v>
          </cell>
          <cell r="B60" t="str">
            <v>MERCADO GAVIRA</v>
          </cell>
          <cell r="C60">
            <v>360</v>
          </cell>
        </row>
        <row r="61">
          <cell r="A61">
            <v>482</v>
          </cell>
          <cell r="B61" t="str">
            <v>CALLEJONEADAS</v>
          </cell>
          <cell r="C61">
            <v>3790.61</v>
          </cell>
        </row>
        <row r="62">
          <cell r="A62">
            <v>485</v>
          </cell>
          <cell r="B62" t="str">
            <v>SELLADO DE BOLETOS</v>
          </cell>
          <cell r="C62">
            <v>218</v>
          </cell>
        </row>
        <row r="63">
          <cell r="A63">
            <v>502</v>
          </cell>
          <cell r="B63" t="str">
            <v>RECARGOS OTROS IMPTOS Y DERECH</v>
          </cell>
          <cell r="C63">
            <v>2718.73</v>
          </cell>
        </row>
        <row r="64">
          <cell r="A64">
            <v>504</v>
          </cell>
          <cell r="B64" t="str">
            <v>AVISO EXTEMP TERM DE OBRA</v>
          </cell>
          <cell r="C64">
            <v>1417</v>
          </cell>
        </row>
        <row r="65">
          <cell r="A65">
            <v>506</v>
          </cell>
          <cell r="B65" t="str">
            <v>INFRACCIONES DIRECCION DE FISC</v>
          </cell>
          <cell r="C65">
            <v>567</v>
          </cell>
        </row>
        <row r="66">
          <cell r="A66">
            <v>508</v>
          </cell>
          <cell r="B66" t="str">
            <v>INF LEY DE TRANSITO Y SU REGLA</v>
          </cell>
          <cell r="C66">
            <v>15530</v>
          </cell>
        </row>
        <row r="67">
          <cell r="A67">
            <v>509</v>
          </cell>
          <cell r="B67" t="str">
            <v>EXTEMP VERIFICACION AMB VEHICU</v>
          </cell>
          <cell r="C67">
            <v>1437</v>
          </cell>
        </row>
        <row r="68">
          <cell r="A68">
            <v>805</v>
          </cell>
          <cell r="B68" t="str">
            <v>CENTRO DE APRENDIZAJE DIGITAL</v>
          </cell>
          <cell r="C68">
            <v>150</v>
          </cell>
        </row>
        <row r="69">
          <cell r="A69">
            <v>806</v>
          </cell>
          <cell r="B69" t="str">
            <v>EXCEDENTES PAGADOS</v>
          </cell>
          <cell r="C69">
            <v>47.32</v>
          </cell>
        </row>
        <row r="70">
          <cell r="A70">
            <v>860</v>
          </cell>
          <cell r="B70" t="str">
            <v>PROG. ESCOLAR RESIDUOS SOLIDOS</v>
          </cell>
          <cell r="C70">
            <v>9116.35</v>
          </cell>
        </row>
        <row r="71">
          <cell r="A71">
            <v>888</v>
          </cell>
          <cell r="B71" t="str">
            <v>COBROS SIMAPAG</v>
          </cell>
          <cell r="C71">
            <v>134</v>
          </cell>
        </row>
      </sheetData>
      <sheetData sheetId="48">
        <row r="1">
          <cell r="A1">
            <v>1</v>
          </cell>
          <cell r="B1" t="str">
            <v>IMPTO. PREDIAL URBANO CORRIENT</v>
          </cell>
          <cell r="C1">
            <v>12827.22</v>
          </cell>
        </row>
        <row r="2">
          <cell r="A2">
            <v>4</v>
          </cell>
          <cell r="B2" t="str">
            <v>RECARGOS *3%*</v>
          </cell>
          <cell r="C2">
            <v>7449.05</v>
          </cell>
        </row>
        <row r="3">
          <cell r="A3">
            <v>7</v>
          </cell>
          <cell r="B3" t="str">
            <v>IMPTO. PREDIAL URBANO REZAGO</v>
          </cell>
          <cell r="C3">
            <v>12724.85</v>
          </cell>
        </row>
        <row r="4">
          <cell r="A4">
            <v>13</v>
          </cell>
          <cell r="B4" t="str">
            <v>HONORARIOS DE COBRANZA</v>
          </cell>
          <cell r="C4">
            <v>3153.7</v>
          </cell>
        </row>
        <row r="5">
          <cell r="A5">
            <v>103</v>
          </cell>
          <cell r="B5" t="str">
            <v>TRASLACION DE DOMINIO</v>
          </cell>
          <cell r="C5">
            <v>3446.47</v>
          </cell>
        </row>
        <row r="6">
          <cell r="A6">
            <v>112</v>
          </cell>
          <cell r="B6" t="str">
            <v>ESPECTACULOS PUBLICOS PERMANEN</v>
          </cell>
          <cell r="C6">
            <v>9634.35</v>
          </cell>
        </row>
        <row r="7">
          <cell r="A7">
            <v>200</v>
          </cell>
          <cell r="B7" t="str">
            <v>RASTRO</v>
          </cell>
          <cell r="C7">
            <v>3178.51</v>
          </cell>
        </row>
        <row r="8">
          <cell r="A8">
            <v>202</v>
          </cell>
          <cell r="B8" t="str">
            <v>SEGURIDAD PUBLICA PERIODO MENS</v>
          </cell>
          <cell r="C8">
            <v>8572.2800000000007</v>
          </cell>
        </row>
        <row r="9">
          <cell r="A9">
            <v>203</v>
          </cell>
          <cell r="B9" t="str">
            <v>PANTEONES CIUDAD</v>
          </cell>
          <cell r="C9">
            <v>1839.28</v>
          </cell>
        </row>
        <row r="10">
          <cell r="A10">
            <v>204</v>
          </cell>
          <cell r="B10" t="str">
            <v>PANTEONES COMUNIDADES</v>
          </cell>
          <cell r="C10">
            <v>557.32000000000005</v>
          </cell>
        </row>
        <row r="11">
          <cell r="A11">
            <v>205</v>
          </cell>
          <cell r="B11" t="str">
            <v>ESTACIONAMIENTO MUSEO MOMIAS</v>
          </cell>
          <cell r="C11">
            <v>1680</v>
          </cell>
        </row>
        <row r="12">
          <cell r="A12">
            <v>206</v>
          </cell>
          <cell r="B12" t="str">
            <v>ESTACIONAMIENTO MERCADO HIDALG</v>
          </cell>
          <cell r="C12">
            <v>981</v>
          </cell>
        </row>
        <row r="13">
          <cell r="A13">
            <v>210</v>
          </cell>
          <cell r="B13" t="str">
            <v>POR LIC. DE CONST. Y AMPLIACIO</v>
          </cell>
          <cell r="C13">
            <v>1655.31</v>
          </cell>
        </row>
        <row r="14">
          <cell r="A14">
            <v>211</v>
          </cell>
          <cell r="B14" t="str">
            <v>POR LIC DE REGULARIZACION DE C</v>
          </cell>
          <cell r="C14">
            <v>583.91</v>
          </cell>
        </row>
        <row r="15">
          <cell r="A15">
            <v>213</v>
          </cell>
          <cell r="B15" t="str">
            <v>POR LIC DE DEMOLICION P O T DE</v>
          </cell>
          <cell r="C15">
            <v>226.2</v>
          </cell>
        </row>
        <row r="16">
          <cell r="A16">
            <v>217</v>
          </cell>
          <cell r="B16" t="str">
            <v>ANALISIS DE FAC PARA DIV LOT O</v>
          </cell>
          <cell r="C16">
            <v>1844.72</v>
          </cell>
        </row>
        <row r="17">
          <cell r="A17">
            <v>221</v>
          </cell>
          <cell r="B17" t="str">
            <v>LIC USO SUELO ALIN N. OFIC COM</v>
          </cell>
          <cell r="C17">
            <v>1741.92</v>
          </cell>
        </row>
        <row r="18">
          <cell r="A18">
            <v>227</v>
          </cell>
          <cell r="B18" t="str">
            <v>AVALUOS PRACT POR TESORERIA</v>
          </cell>
          <cell r="C18">
            <v>574.36</v>
          </cell>
        </row>
        <row r="19">
          <cell r="A19">
            <v>229</v>
          </cell>
          <cell r="B19" t="str">
            <v>CONSTANCIAS DE VALOR FISCAL</v>
          </cell>
          <cell r="C19">
            <v>348.13</v>
          </cell>
        </row>
        <row r="20">
          <cell r="A20">
            <v>244</v>
          </cell>
          <cell r="B20" t="str">
            <v>EXP DE LIC O PERM P/ ESTAB DE</v>
          </cell>
          <cell r="C20">
            <v>4622.7700000000004</v>
          </cell>
        </row>
        <row r="21">
          <cell r="A21">
            <v>248</v>
          </cell>
          <cell r="B21" t="str">
            <v>ESTACIONAMIENTO EX. EST. FERRO</v>
          </cell>
          <cell r="C21">
            <v>2203</v>
          </cell>
        </row>
        <row r="22">
          <cell r="A22">
            <v>253</v>
          </cell>
          <cell r="B22" t="str">
            <v>ESTACIONAMIENTO EMBAJADORAS  (</v>
          </cell>
          <cell r="C22">
            <v>1897</v>
          </cell>
        </row>
        <row r="23">
          <cell r="A23">
            <v>254</v>
          </cell>
          <cell r="B23" t="str">
            <v>POR CERTIF.TERMINO DE OBRA</v>
          </cell>
          <cell r="C23">
            <v>144.16</v>
          </cell>
        </row>
        <row r="24">
          <cell r="A24">
            <v>256</v>
          </cell>
          <cell r="B24" t="str">
            <v>POR ALINEAM. N° USO HABIT</v>
          </cell>
          <cell r="C24">
            <v>1464.44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273</v>
          </cell>
          <cell r="B26" t="str">
            <v>PENSION EST. JARDIN EMBAJADORA</v>
          </cell>
          <cell r="C26">
            <v>2887.5</v>
          </cell>
        </row>
        <row r="27">
          <cell r="A27">
            <v>274</v>
          </cell>
          <cell r="B27" t="str">
            <v>EXTENSION DE HORARIO</v>
          </cell>
          <cell r="C27">
            <v>5889.87</v>
          </cell>
        </row>
        <row r="28">
          <cell r="A28">
            <v>275</v>
          </cell>
          <cell r="B28" t="str">
            <v>CONSTANCIAS DIRECCION DE ECOLO</v>
          </cell>
          <cell r="C28">
            <v>74.739999999999995</v>
          </cell>
        </row>
        <row r="29">
          <cell r="A29">
            <v>276</v>
          </cell>
          <cell r="B29" t="str">
            <v>CONSTANCIAS DIRECCION DE TRANS</v>
          </cell>
          <cell r="C29">
            <v>959.27</v>
          </cell>
        </row>
        <row r="30">
          <cell r="A30">
            <v>277</v>
          </cell>
          <cell r="B30" t="str">
            <v>SERVICIOS ACCESO A LA INFORMAC</v>
          </cell>
          <cell r="C30">
            <v>30.84</v>
          </cell>
        </row>
        <row r="31">
          <cell r="A31">
            <v>278</v>
          </cell>
          <cell r="B31" t="str">
            <v>CONSTANCIAS QUE EXPIDAN LAS DE</v>
          </cell>
          <cell r="C31">
            <v>368.95</v>
          </cell>
        </row>
        <row r="32">
          <cell r="A32">
            <v>281</v>
          </cell>
          <cell r="B32" t="str">
            <v>VIGILANCIA POR EVENTO</v>
          </cell>
          <cell r="C32">
            <v>1712.88</v>
          </cell>
        </row>
        <row r="33">
          <cell r="A33">
            <v>295</v>
          </cell>
          <cell r="B33" t="str">
            <v>CONSTANCIA DE UBICACION DE PRE</v>
          </cell>
          <cell r="C33">
            <v>296.88</v>
          </cell>
        </row>
        <row r="34">
          <cell r="A34">
            <v>403</v>
          </cell>
          <cell r="B34" t="str">
            <v>UNIDAD DEPORTIVA TORRES LANDA</v>
          </cell>
          <cell r="C34">
            <v>94</v>
          </cell>
        </row>
        <row r="35">
          <cell r="A35">
            <v>405</v>
          </cell>
          <cell r="B35" t="str">
            <v>CENTRO DE CONVIVENCIA EL ENCIN</v>
          </cell>
          <cell r="C35">
            <v>396</v>
          </cell>
        </row>
        <row r="36">
          <cell r="A36">
            <v>407</v>
          </cell>
          <cell r="B36" t="str">
            <v>MUSEO MOMIAS</v>
          </cell>
          <cell r="C36">
            <v>102272</v>
          </cell>
        </row>
        <row r="37">
          <cell r="A37">
            <v>410</v>
          </cell>
          <cell r="B37" t="str">
            <v>MONUMENTO AL PIPILA</v>
          </cell>
          <cell r="C37">
            <v>1536</v>
          </cell>
        </row>
        <row r="38">
          <cell r="A38">
            <v>411</v>
          </cell>
          <cell r="B38" t="str">
            <v>MERCADO HIDALGO</v>
          </cell>
          <cell r="C38">
            <v>5661.76</v>
          </cell>
        </row>
        <row r="39">
          <cell r="A39">
            <v>412</v>
          </cell>
          <cell r="B39" t="str">
            <v>MERCADO EMBAJADORAS</v>
          </cell>
          <cell r="C39">
            <v>5768.31</v>
          </cell>
        </row>
        <row r="40">
          <cell r="A40">
            <v>414</v>
          </cell>
          <cell r="B40" t="str">
            <v>OTROS PRODUCTOS</v>
          </cell>
          <cell r="C40">
            <v>149</v>
          </cell>
        </row>
        <row r="41">
          <cell r="A41">
            <v>421</v>
          </cell>
          <cell r="B41" t="str">
            <v>DECLARACIONES, FORMATOS Y AVIS</v>
          </cell>
          <cell r="C41">
            <v>24</v>
          </cell>
        </row>
        <row r="42">
          <cell r="A42">
            <v>428</v>
          </cell>
          <cell r="B42" t="str">
            <v>COMERCIANTES SEMIFIJOS</v>
          </cell>
          <cell r="C42">
            <v>8799</v>
          </cell>
        </row>
        <row r="43">
          <cell r="A43">
            <v>433</v>
          </cell>
          <cell r="B43" t="str">
            <v>SOBRANTES</v>
          </cell>
          <cell r="C43">
            <v>18.13</v>
          </cell>
        </row>
        <row r="44">
          <cell r="A44">
            <v>437</v>
          </cell>
          <cell r="B44" t="str">
            <v>SANITARIOS MDO. EMBAJADORAS</v>
          </cell>
          <cell r="C44">
            <v>919</v>
          </cell>
        </row>
        <row r="45">
          <cell r="A45">
            <v>438</v>
          </cell>
          <cell r="B45" t="str">
            <v>SANITARIOS MDO. HIDALGO</v>
          </cell>
          <cell r="C45">
            <v>2428</v>
          </cell>
        </row>
        <row r="46">
          <cell r="A46">
            <v>439</v>
          </cell>
          <cell r="B46" t="str">
            <v>SANITARIOS JARDIN REFORMA</v>
          </cell>
          <cell r="C46">
            <v>784</v>
          </cell>
        </row>
        <row r="47">
          <cell r="A47">
            <v>443</v>
          </cell>
          <cell r="B47" t="str">
            <v>SANITARIOS FERROCARRIL</v>
          </cell>
          <cell r="C47">
            <v>1252</v>
          </cell>
        </row>
        <row r="48">
          <cell r="A48">
            <v>445</v>
          </cell>
          <cell r="B48" t="str">
            <v>SANITARIOS MUSEO MOMIAS</v>
          </cell>
          <cell r="C48">
            <v>2312</v>
          </cell>
        </row>
        <row r="49">
          <cell r="A49">
            <v>447</v>
          </cell>
          <cell r="B49" t="str">
            <v>LAS CALAS</v>
          </cell>
          <cell r="C49">
            <v>576</v>
          </cell>
        </row>
        <row r="50">
          <cell r="A50">
            <v>463</v>
          </cell>
          <cell r="B50" t="str">
            <v>SALIDA DE GRUAS</v>
          </cell>
          <cell r="C50">
            <v>221</v>
          </cell>
        </row>
        <row r="51">
          <cell r="A51">
            <v>464</v>
          </cell>
          <cell r="B51" t="str">
            <v>ARRASTRE DE VEHICULOS INFRACCI</v>
          </cell>
          <cell r="C51">
            <v>56</v>
          </cell>
        </row>
        <row r="52">
          <cell r="A52">
            <v>470</v>
          </cell>
          <cell r="B52" t="str">
            <v>LOCALES ESTACION</v>
          </cell>
          <cell r="C52">
            <v>273</v>
          </cell>
        </row>
        <row r="53">
          <cell r="A53">
            <v>472</v>
          </cell>
          <cell r="B53" t="str">
            <v>MERCADO GAVIRA</v>
          </cell>
          <cell r="C53">
            <v>1370</v>
          </cell>
        </row>
        <row r="54">
          <cell r="A54">
            <v>479</v>
          </cell>
          <cell r="B54" t="str">
            <v>COMERCIANTES AMBULANTES</v>
          </cell>
          <cell r="C54">
            <v>840</v>
          </cell>
        </row>
        <row r="55">
          <cell r="A55">
            <v>484</v>
          </cell>
          <cell r="B55" t="str">
            <v>PERMISO PARA ESPECTÁCULOS O CE</v>
          </cell>
          <cell r="C55">
            <v>406</v>
          </cell>
        </row>
        <row r="56">
          <cell r="A56">
            <v>491</v>
          </cell>
          <cell r="B56" t="str">
            <v>ESTRUCTURAS, CONSTRUCCIONES O</v>
          </cell>
          <cell r="C56">
            <v>89</v>
          </cell>
        </row>
        <row r="57">
          <cell r="A57">
            <v>493</v>
          </cell>
          <cell r="B57" t="str">
            <v>RENOVACION PERMISO P/ USO VIA</v>
          </cell>
          <cell r="C57">
            <v>120</v>
          </cell>
        </row>
        <row r="58">
          <cell r="A58">
            <v>502</v>
          </cell>
          <cell r="B58" t="str">
            <v>RECARGOS OTROS IMPTOS Y DERECH</v>
          </cell>
          <cell r="C58">
            <v>642.61</v>
          </cell>
        </row>
        <row r="59">
          <cell r="A59">
            <v>504</v>
          </cell>
          <cell r="B59" t="str">
            <v>AVISO EXTEMP TERM DE OBRA</v>
          </cell>
          <cell r="C59">
            <v>567</v>
          </cell>
        </row>
        <row r="60">
          <cell r="A60">
            <v>506</v>
          </cell>
          <cell r="B60" t="str">
            <v>INFRACCIONES DIRECCION DE FISC</v>
          </cell>
          <cell r="C60">
            <v>7938</v>
          </cell>
        </row>
        <row r="61">
          <cell r="A61">
            <v>507</v>
          </cell>
          <cell r="B61" t="str">
            <v>INF AL BANDO POLICIA Y BUEN GO</v>
          </cell>
          <cell r="C61">
            <v>220</v>
          </cell>
        </row>
        <row r="62">
          <cell r="A62">
            <v>508</v>
          </cell>
          <cell r="B62" t="str">
            <v>INF LEY DE TRANSITO Y SU REGLA</v>
          </cell>
          <cell r="C62">
            <v>13431</v>
          </cell>
        </row>
        <row r="63">
          <cell r="A63">
            <v>509</v>
          </cell>
          <cell r="B63" t="str">
            <v>EXTEMP VERIFICACION AMB VEHICU</v>
          </cell>
          <cell r="C63">
            <v>3552</v>
          </cell>
        </row>
        <row r="64">
          <cell r="A64">
            <v>510</v>
          </cell>
          <cell r="B64" t="str">
            <v>ADMTVAS NO FISCALES *FEDERALES</v>
          </cell>
          <cell r="C64">
            <v>14134.32</v>
          </cell>
        </row>
        <row r="65">
          <cell r="A65">
            <v>605</v>
          </cell>
          <cell r="B65" t="str">
            <v>IEPS ESPECIAL DE GASOLINAS Y D</v>
          </cell>
          <cell r="C65">
            <v>413440.06</v>
          </cell>
        </row>
        <row r="66">
          <cell r="A66">
            <v>887</v>
          </cell>
          <cell r="B66" t="str">
            <v>DEVOLUCIONES S/RECAUDACION</v>
          </cell>
          <cell r="C66">
            <v>738.07</v>
          </cell>
        </row>
        <row r="67">
          <cell r="A67">
            <v>888</v>
          </cell>
          <cell r="B67" t="str">
            <v>COBROS SIMAPAG</v>
          </cell>
          <cell r="C67">
            <v>1142</v>
          </cell>
        </row>
      </sheetData>
      <sheetData sheetId="49">
        <row r="1">
          <cell r="A1">
            <v>1</v>
          </cell>
          <cell r="B1" t="str">
            <v>IMPTO. PREDIAL URBANO CORRIENT</v>
          </cell>
          <cell r="C1">
            <v>34757.74</v>
          </cell>
        </row>
        <row r="2">
          <cell r="A2">
            <v>4</v>
          </cell>
          <cell r="B2" t="str">
            <v>RECARGOS *3%*</v>
          </cell>
          <cell r="C2">
            <v>8563.58</v>
          </cell>
        </row>
        <row r="3">
          <cell r="A3">
            <v>7</v>
          </cell>
          <cell r="B3" t="str">
            <v>IMPTO. PREDIAL URBANO REZAGO</v>
          </cell>
          <cell r="C3">
            <v>9553.3799999999992</v>
          </cell>
        </row>
        <row r="4">
          <cell r="A4">
            <v>13</v>
          </cell>
          <cell r="B4" t="str">
            <v>HONORARIOS DE COBRANZA</v>
          </cell>
          <cell r="C4">
            <v>2324.5700000000002</v>
          </cell>
        </row>
        <row r="5">
          <cell r="A5">
            <v>104</v>
          </cell>
          <cell r="B5" t="str">
            <v>SOBRE DIVISION Y LOTIFICACION</v>
          </cell>
          <cell r="C5">
            <v>3912.46</v>
          </cell>
        </row>
        <row r="6">
          <cell r="A6">
            <v>110</v>
          </cell>
          <cell r="B6" t="str">
            <v>ESPECTACULOS PUBLICOS ESPORADI</v>
          </cell>
          <cell r="C6">
            <v>1309</v>
          </cell>
        </row>
        <row r="7">
          <cell r="A7">
            <v>202</v>
          </cell>
          <cell r="B7" t="str">
            <v>SEGURIDAD PUBLICA PERIODO MENS</v>
          </cell>
          <cell r="C7">
            <v>25716.84</v>
          </cell>
        </row>
        <row r="8">
          <cell r="A8">
            <v>203</v>
          </cell>
          <cell r="B8" t="str">
            <v>PANTEONES CIUDAD</v>
          </cell>
          <cell r="C8">
            <v>1882.68</v>
          </cell>
        </row>
        <row r="9">
          <cell r="A9">
            <v>204</v>
          </cell>
          <cell r="B9" t="str">
            <v>PANTEONES COMUNIDADES</v>
          </cell>
          <cell r="C9">
            <v>1604.02</v>
          </cell>
        </row>
        <row r="10">
          <cell r="A10">
            <v>205</v>
          </cell>
          <cell r="B10" t="str">
            <v>ESTACIONAMIENTO MUSEO MOMIAS</v>
          </cell>
          <cell r="C10">
            <v>2156</v>
          </cell>
        </row>
        <row r="11">
          <cell r="A11">
            <v>206</v>
          </cell>
          <cell r="B11" t="str">
            <v>ESTACIONAMIENTO MERCADO HIDALG</v>
          </cell>
          <cell r="C11">
            <v>3175.5</v>
          </cell>
        </row>
        <row r="12">
          <cell r="A12">
            <v>207</v>
          </cell>
          <cell r="B12" t="str">
            <v>ESTAC.  MERCADO EMBAJADORAS</v>
          </cell>
          <cell r="C12">
            <v>304</v>
          </cell>
        </row>
        <row r="13">
          <cell r="A13">
            <v>221</v>
          </cell>
          <cell r="B13" t="str">
            <v>LIC USO SUELO ALIN N. OFIC COM</v>
          </cell>
          <cell r="C13">
            <v>483.87</v>
          </cell>
        </row>
        <row r="14">
          <cell r="A14">
            <v>227</v>
          </cell>
          <cell r="B14" t="str">
            <v>AVALUOS PRACT POR TESORERIA</v>
          </cell>
          <cell r="C14">
            <v>283.5</v>
          </cell>
        </row>
        <row r="15">
          <cell r="A15">
            <v>229</v>
          </cell>
          <cell r="B15" t="str">
            <v>CONSTANCIAS DE VALOR FISCAL</v>
          </cell>
          <cell r="C15">
            <v>464.13</v>
          </cell>
        </row>
        <row r="16">
          <cell r="A16">
            <v>248</v>
          </cell>
          <cell r="B16" t="str">
            <v>ESTACIONAMIENTO EX. EST. FERRO</v>
          </cell>
          <cell r="C16">
            <v>7325</v>
          </cell>
        </row>
        <row r="17">
          <cell r="A17">
            <v>253</v>
          </cell>
          <cell r="B17" t="str">
            <v>ESTACIONAMIENTO EMBAJADORAS  (</v>
          </cell>
          <cell r="C17">
            <v>5240</v>
          </cell>
        </row>
        <row r="18">
          <cell r="A18">
            <v>254</v>
          </cell>
          <cell r="B18" t="str">
            <v>POR CERTIF.TERMINO DE OBRA</v>
          </cell>
          <cell r="C18">
            <v>2609.7600000000002</v>
          </cell>
        </row>
        <row r="19">
          <cell r="A19">
            <v>256</v>
          </cell>
          <cell r="B19" t="str">
            <v>POR ALINEAM. N° USO HABIT</v>
          </cell>
          <cell r="C19">
            <v>2365.33</v>
          </cell>
        </row>
        <row r="20">
          <cell r="A20">
            <v>257</v>
          </cell>
          <cell r="B20" t="str">
            <v>POR ALINEAM. N° USO INDUST</v>
          </cell>
          <cell r="C20">
            <v>7388.62</v>
          </cell>
        </row>
        <row r="21">
          <cell r="A21">
            <v>265</v>
          </cell>
          <cell r="B21" t="str">
            <v>DERECHOS POR OTROS SERV. TRANS</v>
          </cell>
          <cell r="C21">
            <v>2830.5</v>
          </cell>
        </row>
        <row r="22">
          <cell r="A22">
            <v>271</v>
          </cell>
          <cell r="B22" t="str">
            <v>PENSION EST. MUSEO DE MOMIAS</v>
          </cell>
          <cell r="C22">
            <v>2205</v>
          </cell>
        </row>
        <row r="23">
          <cell r="A23">
            <v>273</v>
          </cell>
          <cell r="B23" t="str">
            <v>PENSION EST. JARDIN EMBAJADORA</v>
          </cell>
          <cell r="C23">
            <v>1732.5</v>
          </cell>
        </row>
        <row r="24">
          <cell r="A24">
            <v>274</v>
          </cell>
          <cell r="B24" t="str">
            <v>EXTENSION DE HORARIO</v>
          </cell>
          <cell r="C24">
            <v>1963.29</v>
          </cell>
        </row>
        <row r="25">
          <cell r="A25">
            <v>276</v>
          </cell>
          <cell r="B25" t="str">
            <v>CONSTANCIAS DIRECCION DE TRANS</v>
          </cell>
          <cell r="C25">
            <v>295.16000000000003</v>
          </cell>
        </row>
        <row r="26">
          <cell r="A26">
            <v>278</v>
          </cell>
          <cell r="B26" t="str">
            <v>CONSTANCIAS QUE EXPIDAN LAS DE</v>
          </cell>
          <cell r="C26">
            <v>664.11</v>
          </cell>
        </row>
        <row r="27">
          <cell r="A27">
            <v>285</v>
          </cell>
          <cell r="B27" t="str">
            <v>PRORROGA PARA USO DE UNIDADES</v>
          </cell>
          <cell r="C27">
            <v>15728.01</v>
          </cell>
        </row>
        <row r="28">
          <cell r="A28">
            <v>286</v>
          </cell>
          <cell r="B28" t="str">
            <v>PERMISO SUPLETORIO DE TRANSPOR</v>
          </cell>
          <cell r="C28">
            <v>761.95</v>
          </cell>
        </row>
        <row r="29">
          <cell r="A29">
            <v>295</v>
          </cell>
          <cell r="B29" t="str">
            <v>CONSTANCIA DE UBICACION DE PRE</v>
          </cell>
          <cell r="C29">
            <v>371.1</v>
          </cell>
        </row>
        <row r="30">
          <cell r="A30">
            <v>400</v>
          </cell>
          <cell r="B30" t="str">
            <v>LOCALES PRESA DE LA OLLA</v>
          </cell>
          <cell r="C30">
            <v>596</v>
          </cell>
        </row>
        <row r="31">
          <cell r="A31">
            <v>405</v>
          </cell>
          <cell r="B31" t="str">
            <v>CENTRO DE CONVIVENCIA EL ENCIN</v>
          </cell>
          <cell r="C31">
            <v>1473</v>
          </cell>
        </row>
        <row r="32">
          <cell r="A32">
            <v>407</v>
          </cell>
          <cell r="B32" t="str">
            <v>MUSEO MOMIAS</v>
          </cell>
          <cell r="C32">
            <v>112938</v>
          </cell>
        </row>
        <row r="33">
          <cell r="A33">
            <v>408</v>
          </cell>
          <cell r="B33" t="str">
            <v>SALON CULTO A LA MUERTE</v>
          </cell>
          <cell r="C33">
            <v>5430</v>
          </cell>
        </row>
        <row r="34">
          <cell r="A34">
            <v>410</v>
          </cell>
          <cell r="B34" t="str">
            <v>MONUMENTO AL PIPILA</v>
          </cell>
          <cell r="C34">
            <v>816</v>
          </cell>
        </row>
        <row r="35">
          <cell r="A35">
            <v>411</v>
          </cell>
          <cell r="B35" t="str">
            <v>MERCADO HIDALGO</v>
          </cell>
          <cell r="C35">
            <v>3900.52</v>
          </cell>
        </row>
        <row r="36">
          <cell r="A36">
            <v>412</v>
          </cell>
          <cell r="B36" t="str">
            <v>MERCADO EMBAJADORAS</v>
          </cell>
          <cell r="C36">
            <v>13831.91</v>
          </cell>
        </row>
        <row r="37">
          <cell r="A37">
            <v>426</v>
          </cell>
          <cell r="B37" t="str">
            <v>AREAS OCUP POR HOT, REST, BARE</v>
          </cell>
          <cell r="C37">
            <v>8737.32</v>
          </cell>
        </row>
        <row r="38">
          <cell r="A38">
            <v>428</v>
          </cell>
          <cell r="B38" t="str">
            <v>COMERCIANTES SEMIFIJOS</v>
          </cell>
          <cell r="C38">
            <v>12329.42</v>
          </cell>
        </row>
        <row r="39">
          <cell r="A39">
            <v>433</v>
          </cell>
          <cell r="B39" t="str">
            <v>SOBRANTES</v>
          </cell>
          <cell r="C39">
            <v>28.07</v>
          </cell>
        </row>
        <row r="40">
          <cell r="A40">
            <v>436</v>
          </cell>
          <cell r="B40" t="str">
            <v>SANITARIOS PRESA DE LA OLLA</v>
          </cell>
          <cell r="C40">
            <v>4439</v>
          </cell>
        </row>
        <row r="41">
          <cell r="A41">
            <v>437</v>
          </cell>
          <cell r="B41" t="str">
            <v>SANITARIOS MDO. EMBAJADORAS</v>
          </cell>
          <cell r="C41">
            <v>5465</v>
          </cell>
        </row>
        <row r="42">
          <cell r="A42">
            <v>438</v>
          </cell>
          <cell r="B42" t="str">
            <v>SANITARIOS MDO. HIDALGO</v>
          </cell>
          <cell r="C42">
            <v>6652</v>
          </cell>
        </row>
        <row r="43">
          <cell r="A43">
            <v>439</v>
          </cell>
          <cell r="B43" t="str">
            <v>SANITARIOS JARDIN REFORMA</v>
          </cell>
          <cell r="C43">
            <v>2108</v>
          </cell>
        </row>
        <row r="44">
          <cell r="A44">
            <v>443</v>
          </cell>
          <cell r="B44" t="str">
            <v>SANITARIOS FERROCARRIL</v>
          </cell>
          <cell r="C44">
            <v>6156</v>
          </cell>
        </row>
        <row r="45">
          <cell r="A45">
            <v>445</v>
          </cell>
          <cell r="B45" t="str">
            <v>SANITARIOS MUSEO MOMIAS</v>
          </cell>
          <cell r="C45">
            <v>1532</v>
          </cell>
        </row>
        <row r="46">
          <cell r="A46">
            <v>447</v>
          </cell>
          <cell r="B46" t="str">
            <v>LAS CALAS</v>
          </cell>
          <cell r="C46">
            <v>80</v>
          </cell>
        </row>
        <row r="47">
          <cell r="A47">
            <v>454</v>
          </cell>
          <cell r="B47" t="str">
            <v>FIESTAS TRADICIONALES</v>
          </cell>
          <cell r="C47">
            <v>3156.5</v>
          </cell>
        </row>
        <row r="48">
          <cell r="A48">
            <v>455</v>
          </cell>
          <cell r="B48" t="str">
            <v>INFRAESTRUCTURA TELEFONICA</v>
          </cell>
          <cell r="C48">
            <v>40131</v>
          </cell>
        </row>
        <row r="49">
          <cell r="A49">
            <v>463</v>
          </cell>
          <cell r="B49" t="str">
            <v>SALIDA DE GRUAS</v>
          </cell>
          <cell r="C49">
            <v>221</v>
          </cell>
        </row>
        <row r="50">
          <cell r="A50">
            <v>464</v>
          </cell>
          <cell r="B50" t="str">
            <v>ARRASTRE DE VEHICULOS INFRACCI</v>
          </cell>
          <cell r="C50">
            <v>56</v>
          </cell>
        </row>
        <row r="51">
          <cell r="A51">
            <v>470</v>
          </cell>
          <cell r="B51" t="str">
            <v>LOCALES ESTACION</v>
          </cell>
          <cell r="C51">
            <v>1004</v>
          </cell>
        </row>
        <row r="52">
          <cell r="A52">
            <v>472</v>
          </cell>
          <cell r="B52" t="str">
            <v>MERCADO GAVIRA</v>
          </cell>
          <cell r="C52">
            <v>3600</v>
          </cell>
        </row>
        <row r="53">
          <cell r="A53">
            <v>479</v>
          </cell>
          <cell r="B53" t="str">
            <v>COMERCIANTES AMBULANTES</v>
          </cell>
          <cell r="C53">
            <v>1344</v>
          </cell>
        </row>
        <row r="54">
          <cell r="A54">
            <v>484</v>
          </cell>
          <cell r="B54" t="str">
            <v>PERMISO PARA ESPECTÁCULOS O CE</v>
          </cell>
          <cell r="C54">
            <v>609</v>
          </cell>
        </row>
        <row r="55">
          <cell r="A55">
            <v>502</v>
          </cell>
          <cell r="B55" t="str">
            <v>RECARGOS OTROS IMPTOS Y DERECH</v>
          </cell>
          <cell r="C55">
            <v>1650</v>
          </cell>
        </row>
        <row r="56">
          <cell r="A56">
            <v>504</v>
          </cell>
          <cell r="B56" t="str">
            <v>AVISO EXTEMP TERM DE OBRA</v>
          </cell>
          <cell r="C56">
            <v>332</v>
          </cell>
        </row>
        <row r="57">
          <cell r="A57">
            <v>507</v>
          </cell>
          <cell r="B57" t="str">
            <v>INF AL BANDO POLICIA Y BUEN GO</v>
          </cell>
          <cell r="C57">
            <v>750</v>
          </cell>
        </row>
        <row r="58">
          <cell r="A58">
            <v>508</v>
          </cell>
          <cell r="B58" t="str">
            <v>INF LEY DE TRANSITO Y SU REGLA</v>
          </cell>
          <cell r="C58">
            <v>9610.41</v>
          </cell>
        </row>
        <row r="59">
          <cell r="A59">
            <v>509</v>
          </cell>
          <cell r="B59" t="str">
            <v>EXTEMP VERIFICACION AMB VEHICU</v>
          </cell>
          <cell r="C59">
            <v>1161</v>
          </cell>
        </row>
        <row r="60">
          <cell r="A60">
            <v>544</v>
          </cell>
          <cell r="B60" t="str">
            <v>INFRACCIONES AL REGLAMENTO DE</v>
          </cell>
          <cell r="C60">
            <v>1089.04</v>
          </cell>
        </row>
        <row r="61">
          <cell r="A61">
            <v>888</v>
          </cell>
          <cell r="B61" t="str">
            <v>COBROS SIMAPAG</v>
          </cell>
          <cell r="C61">
            <v>4214</v>
          </cell>
        </row>
      </sheetData>
      <sheetData sheetId="50">
        <row r="1">
          <cell r="A1">
            <v>1</v>
          </cell>
          <cell r="B1" t="str">
            <v>IMPTO. PREDIAL URBANO CORRIENT</v>
          </cell>
          <cell r="C1">
            <v>24471.08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4508.84</v>
          </cell>
        </row>
        <row r="4">
          <cell r="A4">
            <v>7</v>
          </cell>
          <cell r="B4" t="str">
            <v>IMPTO. PREDIAL URBANO REZAGO</v>
          </cell>
          <cell r="C4">
            <v>12127.76</v>
          </cell>
        </row>
        <row r="5">
          <cell r="A5">
            <v>13</v>
          </cell>
          <cell r="B5" t="str">
            <v>HONORARIOS DE COBRANZA</v>
          </cell>
          <cell r="C5">
            <v>1325.02</v>
          </cell>
        </row>
        <row r="6">
          <cell r="A6">
            <v>103</v>
          </cell>
          <cell r="B6" t="str">
            <v>TRASLACION DE DOMINIO</v>
          </cell>
          <cell r="C6">
            <v>2881.94</v>
          </cell>
        </row>
        <row r="7">
          <cell r="A7">
            <v>104</v>
          </cell>
          <cell r="B7" t="str">
            <v>SOBRE DIVISION Y LOTIFICACION</v>
          </cell>
          <cell r="C7">
            <v>685.29</v>
          </cell>
        </row>
        <row r="8">
          <cell r="A8">
            <v>200</v>
          </cell>
          <cell r="B8" t="str">
            <v>RASTRO</v>
          </cell>
          <cell r="C8">
            <v>3605.71</v>
          </cell>
        </row>
        <row r="9">
          <cell r="A9">
            <v>203</v>
          </cell>
          <cell r="B9" t="str">
            <v>PANTEONES CIUDAD</v>
          </cell>
          <cell r="C9">
            <v>1616.6</v>
          </cell>
        </row>
        <row r="10">
          <cell r="A10">
            <v>204</v>
          </cell>
          <cell r="B10" t="str">
            <v>PANTEONES COMUNIDADES</v>
          </cell>
          <cell r="C10">
            <v>1071.24</v>
          </cell>
        </row>
        <row r="11">
          <cell r="A11">
            <v>205</v>
          </cell>
          <cell r="B11" t="str">
            <v>ESTACIONAMIENTO MUSEO MOMIAS</v>
          </cell>
          <cell r="C11">
            <v>382</v>
          </cell>
        </row>
        <row r="12">
          <cell r="A12">
            <v>206</v>
          </cell>
          <cell r="B12" t="str">
            <v>ESTACIONAMIENTO MERCADO HIDALG</v>
          </cell>
          <cell r="C12">
            <v>1021</v>
          </cell>
        </row>
        <row r="13">
          <cell r="A13">
            <v>217</v>
          </cell>
          <cell r="B13" t="str">
            <v>ANALISIS DE FAC PARA DIV LOT O</v>
          </cell>
          <cell r="C13">
            <v>691.77</v>
          </cell>
        </row>
        <row r="14">
          <cell r="A14">
            <v>221</v>
          </cell>
          <cell r="B14" t="str">
            <v>LIC USO SUELO ALIN N. OFIC COM</v>
          </cell>
          <cell r="C14">
            <v>483.87</v>
          </cell>
        </row>
        <row r="15">
          <cell r="A15">
            <v>226</v>
          </cell>
          <cell r="B15" t="str">
            <v>AVALUOS PRAC POR PERITOS FISCA</v>
          </cell>
          <cell r="C15">
            <v>350</v>
          </cell>
        </row>
        <row r="16">
          <cell r="A16">
            <v>229</v>
          </cell>
          <cell r="B16" t="str">
            <v>CONSTANCIAS DE VALOR FISCAL</v>
          </cell>
          <cell r="C16">
            <v>1044.1300000000001</v>
          </cell>
        </row>
        <row r="17">
          <cell r="A17">
            <v>248</v>
          </cell>
          <cell r="B17" t="str">
            <v>ESTACIONAMIENTO EX. EST. FERRO</v>
          </cell>
          <cell r="C17">
            <v>1755</v>
          </cell>
        </row>
        <row r="18">
          <cell r="A18">
            <v>253</v>
          </cell>
          <cell r="B18" t="str">
            <v>ESTACIONAMIENTO EMBAJADORAS  (</v>
          </cell>
          <cell r="C18">
            <v>2347</v>
          </cell>
        </row>
        <row r="19">
          <cell r="A19">
            <v>256</v>
          </cell>
          <cell r="B19" t="str">
            <v>POR ALINEAM. N° USO HABIT</v>
          </cell>
          <cell r="C19">
            <v>5128.21</v>
          </cell>
        </row>
        <row r="20">
          <cell r="A20">
            <v>266</v>
          </cell>
          <cell r="B20" t="str">
            <v>DICTAMEN DE FACTIBILIDAD PROTE</v>
          </cell>
          <cell r="C20">
            <v>391.93</v>
          </cell>
        </row>
        <row r="21">
          <cell r="A21">
            <v>267</v>
          </cell>
          <cell r="B21" t="str">
            <v>CONSTANCIA  DE VERIFICACION PR</v>
          </cell>
          <cell r="C21">
            <v>522.55999999999995</v>
          </cell>
        </row>
        <row r="22">
          <cell r="A22">
            <v>268</v>
          </cell>
          <cell r="B22" t="str">
            <v>CASA DE LA CULTURA</v>
          </cell>
          <cell r="C22">
            <v>17263.599999999999</v>
          </cell>
        </row>
        <row r="23">
          <cell r="A23">
            <v>269</v>
          </cell>
          <cell r="B23" t="str">
            <v>PADRON DE CONTRATISTAS</v>
          </cell>
          <cell r="C23">
            <v>2187</v>
          </cell>
        </row>
        <row r="24">
          <cell r="A24">
            <v>271</v>
          </cell>
          <cell r="B24" t="str">
            <v>PENSION EST. MUSEO DE MOMIAS</v>
          </cell>
          <cell r="C24">
            <v>1102.5</v>
          </cell>
        </row>
        <row r="25">
          <cell r="A25">
            <v>273</v>
          </cell>
          <cell r="B25" t="str">
            <v>PENSION EST. JARDIN EMBAJADORA</v>
          </cell>
          <cell r="C25">
            <v>1837.5</v>
          </cell>
        </row>
        <row r="26">
          <cell r="A26">
            <v>274</v>
          </cell>
          <cell r="B26" t="str">
            <v>EXTENSION DE HORARIO</v>
          </cell>
          <cell r="C26">
            <v>5889.87</v>
          </cell>
        </row>
        <row r="27">
          <cell r="A27">
            <v>276</v>
          </cell>
          <cell r="B27" t="str">
            <v>CONSTANCIAS DIRECCION DE TRANS</v>
          </cell>
          <cell r="C27">
            <v>516.53</v>
          </cell>
        </row>
        <row r="28">
          <cell r="A28">
            <v>278</v>
          </cell>
          <cell r="B28" t="str">
            <v>CONSTANCIAS QUE EXPIDAN LAS DE</v>
          </cell>
          <cell r="C28">
            <v>590.32000000000005</v>
          </cell>
        </row>
        <row r="29">
          <cell r="A29">
            <v>286</v>
          </cell>
          <cell r="B29" t="str">
            <v>PERMISO SUPLETORIO DE TRANSPOR</v>
          </cell>
          <cell r="C29">
            <v>718.41</v>
          </cell>
        </row>
        <row r="30">
          <cell r="A30">
            <v>400</v>
          </cell>
          <cell r="B30" t="str">
            <v>LOCALES PRESA DE LA OLLA</v>
          </cell>
          <cell r="C30">
            <v>596</v>
          </cell>
        </row>
        <row r="31">
          <cell r="A31">
            <v>403</v>
          </cell>
          <cell r="B31" t="str">
            <v>UNIDAD DEPORTIVA TORRES LANDA</v>
          </cell>
          <cell r="C31">
            <v>363</v>
          </cell>
        </row>
        <row r="32">
          <cell r="A32">
            <v>405</v>
          </cell>
          <cell r="B32" t="str">
            <v>CENTRO DE CONVIVENCIA EL ENCIN</v>
          </cell>
          <cell r="C32">
            <v>221</v>
          </cell>
        </row>
        <row r="33">
          <cell r="A33">
            <v>407</v>
          </cell>
          <cell r="B33" t="str">
            <v>MUSEO MOMIAS</v>
          </cell>
          <cell r="C33">
            <v>27492</v>
          </cell>
        </row>
        <row r="34">
          <cell r="A34">
            <v>408</v>
          </cell>
          <cell r="B34" t="str">
            <v>SALON CULTO A LA MUERTE</v>
          </cell>
          <cell r="C34">
            <v>780</v>
          </cell>
        </row>
        <row r="35">
          <cell r="A35">
            <v>410</v>
          </cell>
          <cell r="B35" t="str">
            <v>MONUMENTO AL PIPILA</v>
          </cell>
          <cell r="C35">
            <v>648</v>
          </cell>
        </row>
        <row r="36">
          <cell r="A36">
            <v>411</v>
          </cell>
          <cell r="B36" t="str">
            <v>MERCADO HIDALGO</v>
          </cell>
          <cell r="C36">
            <v>927</v>
          </cell>
        </row>
        <row r="37">
          <cell r="A37">
            <v>412</v>
          </cell>
          <cell r="B37" t="str">
            <v>MERCADO EMBAJADORAS</v>
          </cell>
          <cell r="C37">
            <v>2535.6</v>
          </cell>
        </row>
        <row r="38">
          <cell r="A38">
            <v>414</v>
          </cell>
          <cell r="B38" t="str">
            <v>OTROS PRODUCTOS</v>
          </cell>
          <cell r="C38">
            <v>149</v>
          </cell>
        </row>
        <row r="39">
          <cell r="A39">
            <v>421</v>
          </cell>
          <cell r="B39" t="str">
            <v>DECLARACIONES, FORMATOS Y AVIS</v>
          </cell>
          <cell r="C39">
            <v>64</v>
          </cell>
        </row>
        <row r="40">
          <cell r="A40">
            <v>426</v>
          </cell>
          <cell r="B40" t="str">
            <v>AREAS OCUP POR HOT, REST, BARE</v>
          </cell>
          <cell r="C40">
            <v>36665.54</v>
          </cell>
        </row>
        <row r="41">
          <cell r="A41">
            <v>428</v>
          </cell>
          <cell r="B41" t="str">
            <v>COMERCIANTES SEMIFIJOS</v>
          </cell>
          <cell r="C41">
            <v>11479.77</v>
          </cell>
        </row>
        <row r="42">
          <cell r="A42">
            <v>433</v>
          </cell>
          <cell r="B42" t="str">
            <v>SOBRANTES</v>
          </cell>
          <cell r="C42">
            <v>11.79</v>
          </cell>
        </row>
        <row r="43">
          <cell r="A43">
            <v>437</v>
          </cell>
          <cell r="B43" t="str">
            <v>SANITARIOS MDO. EMBAJADORAS</v>
          </cell>
          <cell r="C43">
            <v>1497</v>
          </cell>
        </row>
        <row r="44">
          <cell r="A44">
            <v>438</v>
          </cell>
          <cell r="B44" t="str">
            <v>SANITARIOS MDO. HIDALGO</v>
          </cell>
          <cell r="C44">
            <v>2768</v>
          </cell>
        </row>
        <row r="45">
          <cell r="A45">
            <v>439</v>
          </cell>
          <cell r="B45" t="str">
            <v>SANITARIOS JARDIN REFORMA</v>
          </cell>
          <cell r="C45">
            <v>1016</v>
          </cell>
        </row>
        <row r="46">
          <cell r="A46">
            <v>443</v>
          </cell>
          <cell r="B46" t="str">
            <v>SANITARIOS FERROCARRIL</v>
          </cell>
          <cell r="C46">
            <v>1616</v>
          </cell>
        </row>
        <row r="47">
          <cell r="A47">
            <v>444</v>
          </cell>
          <cell r="B47" t="str">
            <v>SANITARIOS JARDIN UNION</v>
          </cell>
          <cell r="C47">
            <v>7245</v>
          </cell>
        </row>
        <row r="48">
          <cell r="A48">
            <v>445</v>
          </cell>
          <cell r="B48" t="str">
            <v>SANITARIOS MUSEO MOMIAS</v>
          </cell>
          <cell r="C48">
            <v>608</v>
          </cell>
        </row>
        <row r="49">
          <cell r="A49">
            <v>447</v>
          </cell>
          <cell r="B49" t="str">
            <v>LAS CALAS</v>
          </cell>
          <cell r="C49">
            <v>176</v>
          </cell>
        </row>
        <row r="50">
          <cell r="A50">
            <v>459</v>
          </cell>
          <cell r="B50" t="str">
            <v>CASETAS DEPORTIVAS</v>
          </cell>
          <cell r="C50">
            <v>5821</v>
          </cell>
        </row>
        <row r="51">
          <cell r="A51">
            <v>479</v>
          </cell>
          <cell r="B51" t="str">
            <v>COMERCIANTES AMBULANTES</v>
          </cell>
          <cell r="C51">
            <v>784</v>
          </cell>
        </row>
        <row r="52">
          <cell r="A52">
            <v>482</v>
          </cell>
          <cell r="B52" t="str">
            <v>CALLEJONEADAS</v>
          </cell>
          <cell r="C52">
            <v>1800</v>
          </cell>
        </row>
        <row r="53">
          <cell r="A53">
            <v>484</v>
          </cell>
          <cell r="B53" t="str">
            <v>PERMISO PARA ESPECTÁCULOS O CE</v>
          </cell>
          <cell r="C53">
            <v>203</v>
          </cell>
        </row>
        <row r="54">
          <cell r="A54">
            <v>493</v>
          </cell>
          <cell r="B54" t="str">
            <v>RENOVACION PERMISO P/ USO VIA</v>
          </cell>
          <cell r="C54">
            <v>120</v>
          </cell>
        </row>
        <row r="55">
          <cell r="A55">
            <v>502</v>
          </cell>
          <cell r="B55" t="str">
            <v>RECARGOS OTROS IMPTOS Y DERECH</v>
          </cell>
          <cell r="C55">
            <v>2444.8200000000002</v>
          </cell>
        </row>
        <row r="56">
          <cell r="A56">
            <v>503</v>
          </cell>
          <cell r="B56" t="str">
            <v>AVISO EXTEMP TRASLACION DE DOM</v>
          </cell>
          <cell r="C56">
            <v>1418.75</v>
          </cell>
        </row>
        <row r="57">
          <cell r="A57">
            <v>507</v>
          </cell>
          <cell r="B57" t="str">
            <v>INF AL BANDO POLICIA Y BUEN GO</v>
          </cell>
          <cell r="C57">
            <v>200</v>
          </cell>
        </row>
        <row r="58">
          <cell r="A58">
            <v>508</v>
          </cell>
          <cell r="B58" t="str">
            <v>INF LEY DE TRANSITO Y SU REGLA</v>
          </cell>
          <cell r="C58">
            <v>8132.5</v>
          </cell>
        </row>
        <row r="59">
          <cell r="A59">
            <v>509</v>
          </cell>
          <cell r="B59" t="str">
            <v>EXTEMP VERIFICACION AMB VEHICU</v>
          </cell>
          <cell r="C59">
            <v>2601</v>
          </cell>
        </row>
        <row r="60">
          <cell r="A60">
            <v>805</v>
          </cell>
          <cell r="B60" t="str">
            <v>CENTRO DE APRENDIZAJE DIGITAL</v>
          </cell>
          <cell r="C60">
            <v>320</v>
          </cell>
        </row>
        <row r="61">
          <cell r="A61">
            <v>888</v>
          </cell>
          <cell r="B61" t="str">
            <v>COBROS SIMAPAG</v>
          </cell>
          <cell r="C61">
            <v>1834</v>
          </cell>
        </row>
      </sheetData>
      <sheetData sheetId="51">
        <row r="1">
          <cell r="A1">
            <v>203</v>
          </cell>
          <cell r="B1" t="str">
            <v>PANTEONES CIUDAD</v>
          </cell>
          <cell r="C1">
            <v>2653.72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0.62</v>
          </cell>
        </row>
        <row r="4">
          <cell r="A4">
            <v>447</v>
          </cell>
          <cell r="B4" t="str">
            <v>LAS CALAS</v>
          </cell>
          <cell r="C4">
            <v>48</v>
          </cell>
        </row>
        <row r="5">
          <cell r="A5">
            <v>463</v>
          </cell>
          <cell r="B5" t="str">
            <v>SALIDA DE GRUAS</v>
          </cell>
          <cell r="C5">
            <v>442</v>
          </cell>
        </row>
        <row r="6">
          <cell r="A6">
            <v>464</v>
          </cell>
          <cell r="B6" t="str">
            <v>ARRASTRE DE VEHICULOS</v>
          </cell>
          <cell r="C6">
            <v>112</v>
          </cell>
        </row>
        <row r="7">
          <cell r="A7">
            <v>507</v>
          </cell>
          <cell r="B7" t="str">
            <v>INF AL BANDO POLICIA</v>
          </cell>
          <cell r="C7">
            <v>5050</v>
          </cell>
        </row>
        <row r="8">
          <cell r="A8">
            <v>508</v>
          </cell>
          <cell r="B8" t="str">
            <v>INF LEY DE TRANSITO Y</v>
          </cell>
          <cell r="C8">
            <v>8241.5</v>
          </cell>
        </row>
        <row r="9">
          <cell r="A9">
            <v>805</v>
          </cell>
          <cell r="B9" t="str">
            <v>CENTRO DE APRENDIZAJE</v>
          </cell>
          <cell r="C9">
            <v>150</v>
          </cell>
        </row>
      </sheetData>
      <sheetData sheetId="52">
        <row r="1">
          <cell r="A1">
            <v>1</v>
          </cell>
          <cell r="B1" t="str">
            <v>IMPTO. PREDIAL URBANO CORRIENT</v>
          </cell>
          <cell r="C1">
            <v>31024.39</v>
          </cell>
        </row>
        <row r="2">
          <cell r="A2">
            <v>2</v>
          </cell>
          <cell r="B2" t="str">
            <v>IMPTO. PREDIAL RUSTICO CORRIEN</v>
          </cell>
          <cell r="C2">
            <v>12457.65</v>
          </cell>
        </row>
        <row r="3">
          <cell r="A3">
            <v>4</v>
          </cell>
          <cell r="B3" t="str">
            <v>RECARGOS *3%*</v>
          </cell>
          <cell r="C3">
            <v>14163.75</v>
          </cell>
        </row>
        <row r="4">
          <cell r="A4">
            <v>7</v>
          </cell>
          <cell r="B4" t="str">
            <v>IMPTO. PREDIAL URBANO REZAGO</v>
          </cell>
          <cell r="C4">
            <v>33139.279999999999</v>
          </cell>
        </row>
        <row r="5">
          <cell r="A5">
            <v>8</v>
          </cell>
          <cell r="B5" t="str">
            <v>IMPTO. PREDIAL RUSTICO REZAGO</v>
          </cell>
          <cell r="C5">
            <v>1134.5</v>
          </cell>
        </row>
        <row r="6">
          <cell r="A6">
            <v>13</v>
          </cell>
          <cell r="B6" t="str">
            <v>HONORARIOS DE COBRANZA</v>
          </cell>
          <cell r="C6">
            <v>4039.71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797.65</v>
          </cell>
        </row>
        <row r="9">
          <cell r="A9">
            <v>104</v>
          </cell>
          <cell r="B9" t="str">
            <v>SOBRE DIVISION Y LOTIFICACION</v>
          </cell>
          <cell r="C9">
            <v>1503</v>
          </cell>
        </row>
        <row r="10">
          <cell r="A10">
            <v>106</v>
          </cell>
          <cell r="B10" t="str">
            <v>BILLARES Y BOLICHES</v>
          </cell>
          <cell r="C10">
            <v>430</v>
          </cell>
        </row>
        <row r="11">
          <cell r="A11">
            <v>107</v>
          </cell>
          <cell r="B11" t="str">
            <v>VIDEO JUEGOS Y FUT-BOLITOS</v>
          </cell>
          <cell r="C11">
            <v>344</v>
          </cell>
        </row>
        <row r="12">
          <cell r="A12">
            <v>200</v>
          </cell>
          <cell r="B12" t="str">
            <v>RASTRO</v>
          </cell>
          <cell r="C12">
            <v>2136.0100000000002</v>
          </cell>
        </row>
        <row r="13">
          <cell r="A13">
            <v>203</v>
          </cell>
          <cell r="B13" t="str">
            <v>PANTEONES CIUDAD</v>
          </cell>
          <cell r="C13">
            <v>770.56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325</v>
          </cell>
        </row>
        <row r="16">
          <cell r="A16">
            <v>206</v>
          </cell>
          <cell r="B16" t="str">
            <v>ESTACIONAMIENTO MERCADO HIDALG</v>
          </cell>
          <cell r="C16">
            <v>1176</v>
          </cell>
        </row>
        <row r="17">
          <cell r="A17">
            <v>210</v>
          </cell>
          <cell r="B17" t="str">
            <v>POR LIC. DE CONST. Y AMPLIACIO</v>
          </cell>
          <cell r="C17">
            <v>630.84</v>
          </cell>
        </row>
        <row r="18">
          <cell r="A18">
            <v>213</v>
          </cell>
          <cell r="B18" t="str">
            <v>POR LIC DE DEMOLICION P O T DE</v>
          </cell>
          <cell r="C18">
            <v>8</v>
          </cell>
        </row>
        <row r="19">
          <cell r="A19">
            <v>217</v>
          </cell>
          <cell r="B19" t="str">
            <v>ANALISIS DE FAC PARA DIV LOT O</v>
          </cell>
          <cell r="C19">
            <v>1152.95</v>
          </cell>
        </row>
        <row r="20">
          <cell r="A20">
            <v>221</v>
          </cell>
          <cell r="B20" t="str">
            <v>LIC USO SUELO ALIN N. OFIC COM</v>
          </cell>
          <cell r="C20">
            <v>735.48</v>
          </cell>
        </row>
        <row r="21">
          <cell r="A21">
            <v>227</v>
          </cell>
          <cell r="B21" t="str">
            <v>AVALUOS PRACT POR TESORERIA</v>
          </cell>
          <cell r="C21">
            <v>463</v>
          </cell>
        </row>
        <row r="22">
          <cell r="A22">
            <v>229</v>
          </cell>
          <cell r="B22" t="str">
            <v>CONSTANCIAS DE VALOR FISCAL</v>
          </cell>
          <cell r="C22">
            <v>696.13</v>
          </cell>
        </row>
        <row r="23">
          <cell r="A23">
            <v>244</v>
          </cell>
          <cell r="B23" t="str">
            <v>EXP DE LIC O PERM P/ ESTAB DE</v>
          </cell>
          <cell r="C23">
            <v>186.53</v>
          </cell>
        </row>
        <row r="24">
          <cell r="A24">
            <v>248</v>
          </cell>
          <cell r="B24" t="str">
            <v>ESTACIONAMIENTO EX. EST. FERRO</v>
          </cell>
          <cell r="C24">
            <v>1226</v>
          </cell>
        </row>
        <row r="25">
          <cell r="A25">
            <v>249</v>
          </cell>
          <cell r="B25" t="str">
            <v>REGUL. PROR.LIC.CONT.75% DER.</v>
          </cell>
          <cell r="C25">
            <v>227.7</v>
          </cell>
        </row>
        <row r="26">
          <cell r="A26">
            <v>253</v>
          </cell>
          <cell r="B26" t="str">
            <v>ESTACIONAMIENTO EMBAJADORAS  (</v>
          </cell>
          <cell r="C26">
            <v>2084</v>
          </cell>
        </row>
        <row r="27">
          <cell r="A27">
            <v>254</v>
          </cell>
          <cell r="B27" t="str">
            <v>POR CERTIF.TERMINO DE OBRA</v>
          </cell>
          <cell r="C27">
            <v>27.61</v>
          </cell>
        </row>
        <row r="28">
          <cell r="A28">
            <v>256</v>
          </cell>
          <cell r="B28" t="str">
            <v>POR ALINEAM. N° USO HABIT</v>
          </cell>
          <cell r="C28">
            <v>4461.79</v>
          </cell>
        </row>
        <row r="29">
          <cell r="A29">
            <v>258</v>
          </cell>
          <cell r="B29" t="str">
            <v>POR ALINEM. N° USO COMERCIAL</v>
          </cell>
          <cell r="C29">
            <v>254.45</v>
          </cell>
        </row>
        <row r="30">
          <cell r="A30">
            <v>266</v>
          </cell>
          <cell r="B30" t="str">
            <v>DICTAMEN DE FACTIBILIDAD PROTE</v>
          </cell>
          <cell r="C30">
            <v>783.86</v>
          </cell>
        </row>
        <row r="31">
          <cell r="A31">
            <v>267</v>
          </cell>
          <cell r="B31" t="str">
            <v>CONSTANCIA  DE VERIFICACION PR</v>
          </cell>
          <cell r="C31">
            <v>261.27999999999997</v>
          </cell>
        </row>
        <row r="32">
          <cell r="A32">
            <v>273</v>
          </cell>
          <cell r="B32" t="str">
            <v>PENSION EST. JARDIN EMBAJADORA</v>
          </cell>
          <cell r="C32">
            <v>682.5</v>
          </cell>
        </row>
        <row r="33">
          <cell r="A33">
            <v>274</v>
          </cell>
          <cell r="B33" t="str">
            <v>EXTENSION DE HORARIO</v>
          </cell>
          <cell r="C33">
            <v>1963.29</v>
          </cell>
        </row>
        <row r="34">
          <cell r="A34">
            <v>276</v>
          </cell>
          <cell r="B34" t="str">
            <v>CONSTANCIAS DIRECCION DE TRANS</v>
          </cell>
          <cell r="C34">
            <v>737.9</v>
          </cell>
        </row>
        <row r="35">
          <cell r="A35">
            <v>278</v>
          </cell>
          <cell r="B35" t="str">
            <v>CONSTANCIAS QUE EXPIDAN LAS DE</v>
          </cell>
          <cell r="C35">
            <v>811.69</v>
          </cell>
        </row>
        <row r="36">
          <cell r="A36">
            <v>289</v>
          </cell>
          <cell r="B36" t="str">
            <v>CONFORMIDAD PARA QUEMA DE FUEG</v>
          </cell>
          <cell r="C36">
            <v>111.29</v>
          </cell>
        </row>
        <row r="37">
          <cell r="A37">
            <v>290</v>
          </cell>
          <cell r="B37" t="str">
            <v>DICTAMEN DE SEGURIDAD P SEDENA</v>
          </cell>
          <cell r="C37">
            <v>146.37</v>
          </cell>
        </row>
        <row r="38">
          <cell r="A38">
            <v>291</v>
          </cell>
          <cell r="B38" t="str">
            <v>DICTAMEN DE FACTIBILIDAD PARA</v>
          </cell>
          <cell r="C38">
            <v>195.96</v>
          </cell>
        </row>
        <row r="39">
          <cell r="A39">
            <v>293</v>
          </cell>
          <cell r="B39" t="str">
            <v>SERVICIOS EXTRAORDINARIOS</v>
          </cell>
          <cell r="C39">
            <v>285.48</v>
          </cell>
        </row>
        <row r="40">
          <cell r="A40">
            <v>295</v>
          </cell>
          <cell r="B40" t="str">
            <v>CONSTANCIA DE UBICACION DE PRE</v>
          </cell>
          <cell r="C40">
            <v>148.44</v>
          </cell>
        </row>
        <row r="41">
          <cell r="A41">
            <v>403</v>
          </cell>
          <cell r="B41" t="str">
            <v>UNIDAD DEPORTIVA TORRES LANDA</v>
          </cell>
          <cell r="C41">
            <v>240</v>
          </cell>
        </row>
        <row r="42">
          <cell r="A42">
            <v>405</v>
          </cell>
          <cell r="B42" t="str">
            <v>CENTRO DE CONVIVENCIA EL ENCIN</v>
          </cell>
          <cell r="C42">
            <v>281</v>
          </cell>
        </row>
        <row r="43">
          <cell r="A43">
            <v>407</v>
          </cell>
          <cell r="B43" t="str">
            <v>MUSEO MOMIAS</v>
          </cell>
          <cell r="C43">
            <v>15516</v>
          </cell>
        </row>
        <row r="44">
          <cell r="A44">
            <v>408</v>
          </cell>
          <cell r="B44" t="str">
            <v>SALON CULTO A LA MUERTE</v>
          </cell>
          <cell r="C44">
            <v>315</v>
          </cell>
        </row>
        <row r="45">
          <cell r="A45">
            <v>410</v>
          </cell>
          <cell r="B45" t="str">
            <v>MONUMENTO AL PIPILA</v>
          </cell>
          <cell r="C45">
            <v>420</v>
          </cell>
        </row>
        <row r="46">
          <cell r="A46">
            <v>411</v>
          </cell>
          <cell r="B46" t="str">
            <v>MERCADO HIDALGO</v>
          </cell>
          <cell r="C46">
            <v>4321.76</v>
          </cell>
        </row>
        <row r="47">
          <cell r="A47">
            <v>412</v>
          </cell>
          <cell r="B47" t="str">
            <v>MERCADO EMBAJADORAS</v>
          </cell>
          <cell r="C47">
            <v>3532.82</v>
          </cell>
        </row>
        <row r="48">
          <cell r="A48">
            <v>428</v>
          </cell>
          <cell r="B48" t="str">
            <v>COMERCIANTES SEMIFIJOS</v>
          </cell>
          <cell r="C48">
            <v>33908</v>
          </cell>
        </row>
        <row r="49">
          <cell r="A49">
            <v>433</v>
          </cell>
          <cell r="B49" t="str">
            <v>SOBRANTES</v>
          </cell>
          <cell r="C49">
            <v>11.76</v>
          </cell>
        </row>
        <row r="50">
          <cell r="A50">
            <v>437</v>
          </cell>
          <cell r="B50" t="str">
            <v>SANITARIOS MDO. EMBAJADORAS</v>
          </cell>
          <cell r="C50">
            <v>1109</v>
          </cell>
        </row>
        <row r="51">
          <cell r="A51">
            <v>438</v>
          </cell>
          <cell r="B51" t="str">
            <v>SANITARIOS MDO. HIDALGO</v>
          </cell>
          <cell r="C51">
            <v>2225</v>
          </cell>
        </row>
        <row r="52">
          <cell r="A52">
            <v>439</v>
          </cell>
          <cell r="B52" t="str">
            <v>SANITARIOS JARDIN REFORMA</v>
          </cell>
          <cell r="C52">
            <v>676</v>
          </cell>
        </row>
        <row r="53">
          <cell r="A53">
            <v>443</v>
          </cell>
          <cell r="B53" t="str">
            <v>SANITARIOS FERROCARRIL</v>
          </cell>
          <cell r="C53">
            <v>748</v>
          </cell>
        </row>
        <row r="54">
          <cell r="A54">
            <v>445</v>
          </cell>
          <cell r="B54" t="str">
            <v>SANITARIOS MUSEO MOMIAS</v>
          </cell>
          <cell r="C54">
            <v>336</v>
          </cell>
        </row>
        <row r="55">
          <cell r="A55">
            <v>447</v>
          </cell>
          <cell r="B55" t="str">
            <v>LAS CALAS</v>
          </cell>
          <cell r="C55">
            <v>168</v>
          </cell>
        </row>
        <row r="56">
          <cell r="A56">
            <v>463</v>
          </cell>
          <cell r="B56" t="str">
            <v>SALIDA DE GRUAS</v>
          </cell>
          <cell r="C56">
            <v>442</v>
          </cell>
        </row>
        <row r="57">
          <cell r="A57">
            <v>464</v>
          </cell>
          <cell r="B57" t="str">
            <v>ARRASTRE DE VEHICULOS INFRACCI</v>
          </cell>
          <cell r="C57">
            <v>112</v>
          </cell>
        </row>
        <row r="58">
          <cell r="A58">
            <v>479</v>
          </cell>
          <cell r="B58" t="str">
            <v>COMERCIANTES AMBULANTES</v>
          </cell>
          <cell r="C58">
            <v>662</v>
          </cell>
        </row>
        <row r="59">
          <cell r="A59">
            <v>482</v>
          </cell>
          <cell r="B59" t="str">
            <v>CALLEJONEADAS</v>
          </cell>
          <cell r="C59">
            <v>600</v>
          </cell>
        </row>
        <row r="60">
          <cell r="A60">
            <v>493</v>
          </cell>
          <cell r="B60" t="str">
            <v>RENOVACION PERMISO P/ USO VIA</v>
          </cell>
          <cell r="C60">
            <v>354</v>
          </cell>
        </row>
        <row r="61">
          <cell r="A61">
            <v>502</v>
          </cell>
          <cell r="B61" t="str">
            <v>RECARGOS OTROS IMPTOS Y DERECH</v>
          </cell>
          <cell r="C61">
            <v>6669.59</v>
          </cell>
        </row>
        <row r="62">
          <cell r="A62">
            <v>503</v>
          </cell>
          <cell r="B62" t="str">
            <v>AVISO EXTEMP TRASLACION DE DOM</v>
          </cell>
          <cell r="C62">
            <v>283.75</v>
          </cell>
        </row>
        <row r="63">
          <cell r="A63">
            <v>504</v>
          </cell>
          <cell r="B63" t="str">
            <v>AVISO EXTEMP TERM DE OBRA</v>
          </cell>
          <cell r="C63">
            <v>283.5</v>
          </cell>
        </row>
        <row r="64">
          <cell r="A64">
            <v>506</v>
          </cell>
          <cell r="B64" t="str">
            <v>INFRACCIONES DIRECCION DE FISC</v>
          </cell>
          <cell r="C64">
            <v>567</v>
          </cell>
        </row>
        <row r="65">
          <cell r="A65">
            <v>507</v>
          </cell>
          <cell r="B65" t="str">
            <v>INF AL BANDO POLICIA Y BUEN GO</v>
          </cell>
          <cell r="C65">
            <v>2850</v>
          </cell>
        </row>
        <row r="66">
          <cell r="A66">
            <v>508</v>
          </cell>
          <cell r="B66" t="str">
            <v>INF LEY DE TRANSITO Y SU REGLA</v>
          </cell>
          <cell r="C66">
            <v>17186.5</v>
          </cell>
        </row>
        <row r="67">
          <cell r="A67">
            <v>509</v>
          </cell>
          <cell r="B67" t="str">
            <v>EXTEMP VERIFICACION AMB VEHICU</v>
          </cell>
          <cell r="C67">
            <v>2595</v>
          </cell>
        </row>
        <row r="68">
          <cell r="A68">
            <v>536</v>
          </cell>
          <cell r="B68" t="str">
            <v>PADRON DE PROVEEDORES</v>
          </cell>
          <cell r="C68">
            <v>300</v>
          </cell>
        </row>
        <row r="69">
          <cell r="A69">
            <v>888</v>
          </cell>
          <cell r="B69" t="str">
            <v>COBROS SIMAPAG</v>
          </cell>
          <cell r="C69">
            <v>80</v>
          </cell>
        </row>
      </sheetData>
      <sheetData sheetId="53">
        <row r="1">
          <cell r="A1">
            <v>1</v>
          </cell>
          <cell r="B1" t="str">
            <v>IMPTO. PREDIAL URBANO CORRIENT</v>
          </cell>
          <cell r="C1">
            <v>17548.16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4921.83</v>
          </cell>
        </row>
        <row r="4">
          <cell r="A4">
            <v>7</v>
          </cell>
          <cell r="B4" t="str">
            <v>IMPTO. PREDIAL URBANO REZAGO</v>
          </cell>
          <cell r="C4">
            <v>10139.879999999999</v>
          </cell>
        </row>
        <row r="5">
          <cell r="A5">
            <v>13</v>
          </cell>
          <cell r="B5" t="str">
            <v>HONORARIOS DE COBRANZA</v>
          </cell>
          <cell r="C5">
            <v>548.78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3995.75</v>
          </cell>
        </row>
        <row r="8">
          <cell r="A8">
            <v>104</v>
          </cell>
          <cell r="B8" t="str">
            <v>SOBRE DIVISION Y LOTIFICACION</v>
          </cell>
          <cell r="C8">
            <v>774</v>
          </cell>
        </row>
        <row r="9">
          <cell r="A9">
            <v>107</v>
          </cell>
          <cell r="B9" t="str">
            <v>VIDEO JUEGOS Y FUT-BOLITOS</v>
          </cell>
          <cell r="C9">
            <v>1290</v>
          </cell>
        </row>
        <row r="10">
          <cell r="A10">
            <v>112</v>
          </cell>
          <cell r="B10" t="str">
            <v>ESPECTACULOS PUBLICOS PERMANEN</v>
          </cell>
          <cell r="C10">
            <v>5209.6000000000004</v>
          </cell>
        </row>
        <row r="11">
          <cell r="A11">
            <v>200</v>
          </cell>
          <cell r="B11" t="str">
            <v>RASTRO</v>
          </cell>
          <cell r="C11">
            <v>4332.4399999999996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792.58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416</v>
          </cell>
        </row>
        <row r="16">
          <cell r="A16">
            <v>206</v>
          </cell>
          <cell r="B16" t="str">
            <v>ESTACIONAMIENTO MERCADO HIDALG</v>
          </cell>
          <cell r="C16">
            <v>1503.5</v>
          </cell>
        </row>
        <row r="17">
          <cell r="A17">
            <v>210</v>
          </cell>
          <cell r="B17" t="str">
            <v>POR LIC. DE CONST. Y AMPLIACIO</v>
          </cell>
          <cell r="C17">
            <v>278.2</v>
          </cell>
        </row>
        <row r="18">
          <cell r="A18">
            <v>211</v>
          </cell>
          <cell r="B18" t="str">
            <v>POR LIC DE REGULARIZACION DE C</v>
          </cell>
          <cell r="C18">
            <v>1198.5899999999999</v>
          </cell>
        </row>
        <row r="19">
          <cell r="A19">
            <v>221</v>
          </cell>
          <cell r="B19" t="str">
            <v>LIC USO SUELO ALIN N. OFIC COM</v>
          </cell>
          <cell r="C19">
            <v>1219.3499999999999</v>
          </cell>
        </row>
        <row r="20">
          <cell r="A20">
            <v>227</v>
          </cell>
          <cell r="B20" t="str">
            <v>AVALUOS PRACT POR TESORERIA</v>
          </cell>
          <cell r="C20">
            <v>238</v>
          </cell>
        </row>
        <row r="21">
          <cell r="A21">
            <v>229</v>
          </cell>
          <cell r="B21" t="str">
            <v>CONSTANCIAS DE VALOR FISCAL</v>
          </cell>
          <cell r="C21">
            <v>1856</v>
          </cell>
        </row>
        <row r="22">
          <cell r="A22">
            <v>244</v>
          </cell>
          <cell r="B22" t="str">
            <v>EXP DE LIC O PERM P/ ESTAB DE</v>
          </cell>
          <cell r="C22">
            <v>335.75</v>
          </cell>
        </row>
        <row r="23">
          <cell r="A23">
            <v>248</v>
          </cell>
          <cell r="B23" t="str">
            <v>ESTACIONAMIENTO EX. EST. FERRO</v>
          </cell>
          <cell r="C23">
            <v>1852</v>
          </cell>
        </row>
        <row r="24">
          <cell r="A24">
            <v>249</v>
          </cell>
          <cell r="B24" t="str">
            <v>REGUL. PROR.LIC.CONT.75% DER.</v>
          </cell>
          <cell r="C24">
            <v>54.58</v>
          </cell>
        </row>
        <row r="25">
          <cell r="A25">
            <v>253</v>
          </cell>
          <cell r="B25" t="str">
            <v>ESTACIONAMIENTO EMBAJADORAS  (</v>
          </cell>
          <cell r="C25">
            <v>2097</v>
          </cell>
        </row>
        <row r="26">
          <cell r="A26">
            <v>254</v>
          </cell>
          <cell r="B26" t="str">
            <v>POR CERTIF.TERMINO DE OBRA</v>
          </cell>
          <cell r="C26">
            <v>822.78</v>
          </cell>
        </row>
        <row r="27">
          <cell r="A27">
            <v>256</v>
          </cell>
          <cell r="B27" t="str">
            <v>POR ALINEAM. N° USO HABIT</v>
          </cell>
          <cell r="C27">
            <v>1715.89</v>
          </cell>
        </row>
        <row r="28">
          <cell r="A28">
            <v>265</v>
          </cell>
          <cell r="B28" t="str">
            <v>DERECHOS POR OTROS SERV. TRANS</v>
          </cell>
          <cell r="C28">
            <v>9623.7000000000007</v>
          </cell>
        </row>
        <row r="29">
          <cell r="A29">
            <v>266</v>
          </cell>
          <cell r="B29" t="str">
            <v>DICTAMEN DE FACTIBILIDAD PROTE</v>
          </cell>
          <cell r="C29">
            <v>783.86</v>
          </cell>
        </row>
        <row r="30">
          <cell r="A30">
            <v>268</v>
          </cell>
          <cell r="B30" t="str">
            <v>CASA DE LA CULTURA</v>
          </cell>
          <cell r="C30">
            <v>343.56</v>
          </cell>
        </row>
        <row r="31">
          <cell r="A31">
            <v>269</v>
          </cell>
          <cell r="B31" t="str">
            <v>PADRON DE CONTRATISTAS</v>
          </cell>
          <cell r="C31">
            <v>1482</v>
          </cell>
        </row>
        <row r="32">
          <cell r="A32">
            <v>273</v>
          </cell>
          <cell r="B32" t="str">
            <v>PENSION EST. JARDIN EMBAJADORA</v>
          </cell>
          <cell r="C32">
            <v>1365</v>
          </cell>
        </row>
        <row r="33">
          <cell r="A33">
            <v>276</v>
          </cell>
          <cell r="B33" t="str">
            <v>CONSTANCIAS DIRECCION DE TRANS</v>
          </cell>
          <cell r="C33">
            <v>664.11</v>
          </cell>
        </row>
        <row r="34">
          <cell r="A34">
            <v>278</v>
          </cell>
          <cell r="B34" t="str">
            <v>CONSTANCIAS QUE EXPIDAN LAS DE</v>
          </cell>
          <cell r="C34">
            <v>442.74</v>
          </cell>
        </row>
        <row r="35">
          <cell r="A35">
            <v>291</v>
          </cell>
          <cell r="B35" t="str">
            <v>DICTAMEN DE FACTIBILIDAD PARA</v>
          </cell>
          <cell r="C35">
            <v>65.319999999999993</v>
          </cell>
        </row>
        <row r="36">
          <cell r="A36">
            <v>295</v>
          </cell>
          <cell r="B36" t="str">
            <v>CONSTANCIA DE UBICACION DE PRE</v>
          </cell>
          <cell r="C36">
            <v>148.44</v>
          </cell>
        </row>
        <row r="37">
          <cell r="A37">
            <v>403</v>
          </cell>
          <cell r="B37" t="str">
            <v>UNIDAD DEPORTIVA TORRES LANDA</v>
          </cell>
          <cell r="C37">
            <v>313</v>
          </cell>
        </row>
        <row r="38">
          <cell r="A38">
            <v>405</v>
          </cell>
          <cell r="B38" t="str">
            <v>CENTRO DE CONVIVENCIA EL ENCIN</v>
          </cell>
          <cell r="C38">
            <v>265</v>
          </cell>
        </row>
        <row r="39">
          <cell r="A39">
            <v>407</v>
          </cell>
          <cell r="B39" t="str">
            <v>MUSEO MOMIAS</v>
          </cell>
          <cell r="C39">
            <v>14387</v>
          </cell>
        </row>
        <row r="40">
          <cell r="A40">
            <v>408</v>
          </cell>
          <cell r="B40" t="str">
            <v>SALON CULTO A LA MUERTE</v>
          </cell>
          <cell r="C40">
            <v>375</v>
          </cell>
        </row>
        <row r="41">
          <cell r="A41">
            <v>410</v>
          </cell>
          <cell r="B41" t="str">
            <v>MONUMENTO AL PIPILA</v>
          </cell>
          <cell r="C41">
            <v>258</v>
          </cell>
        </row>
        <row r="42">
          <cell r="A42">
            <v>411</v>
          </cell>
          <cell r="B42" t="str">
            <v>MERCADO HIDALGO</v>
          </cell>
          <cell r="C42">
            <v>515</v>
          </cell>
        </row>
        <row r="43">
          <cell r="A43">
            <v>412</v>
          </cell>
          <cell r="B43" t="str">
            <v>MERCADO EMBAJADORAS</v>
          </cell>
          <cell r="C43">
            <v>4602.95</v>
          </cell>
        </row>
        <row r="44">
          <cell r="A44">
            <v>414</v>
          </cell>
          <cell r="B44" t="str">
            <v>OTROS PRODUCTOS</v>
          </cell>
          <cell r="C44">
            <v>60</v>
          </cell>
        </row>
        <row r="45">
          <cell r="A45">
            <v>421</v>
          </cell>
          <cell r="B45" t="str">
            <v>DECLARACIONES, FORMATOS Y AVIS</v>
          </cell>
          <cell r="C45">
            <v>40</v>
          </cell>
        </row>
        <row r="46">
          <cell r="A46">
            <v>426</v>
          </cell>
          <cell r="B46" t="str">
            <v>AREAS OCUP POR HOT, REST, BARE</v>
          </cell>
          <cell r="C46">
            <v>1039.5</v>
          </cell>
        </row>
        <row r="47">
          <cell r="A47">
            <v>428</v>
          </cell>
          <cell r="B47" t="str">
            <v>COMERCIANTES SEMIFIJOS</v>
          </cell>
          <cell r="C47">
            <v>5376.14</v>
          </cell>
        </row>
        <row r="48">
          <cell r="A48">
            <v>431</v>
          </cell>
          <cell r="B48" t="str">
            <v>LOCALES MERCADO EMBAJADORAS</v>
          </cell>
          <cell r="C48">
            <v>394</v>
          </cell>
        </row>
        <row r="49">
          <cell r="A49">
            <v>433</v>
          </cell>
          <cell r="B49" t="str">
            <v>SOBRANTES</v>
          </cell>
          <cell r="C49">
            <v>4.9400000000000004</v>
          </cell>
        </row>
        <row r="50">
          <cell r="A50">
            <v>437</v>
          </cell>
          <cell r="B50" t="str">
            <v>SANITARIOS MDO. EMBAJADORAS</v>
          </cell>
          <cell r="C50">
            <v>944</v>
          </cell>
        </row>
        <row r="51">
          <cell r="A51">
            <v>438</v>
          </cell>
          <cell r="B51" t="str">
            <v>SANITARIOS MDO. HIDALGO</v>
          </cell>
          <cell r="C51">
            <v>2084</v>
          </cell>
        </row>
        <row r="52">
          <cell r="A52">
            <v>439</v>
          </cell>
          <cell r="B52" t="str">
            <v>SANITARIOS JARDIN REFORMA</v>
          </cell>
          <cell r="C52">
            <v>944</v>
          </cell>
        </row>
        <row r="53">
          <cell r="A53">
            <v>443</v>
          </cell>
          <cell r="B53" t="str">
            <v>SANITARIOS FERROCARRIL</v>
          </cell>
          <cell r="C53">
            <v>1168</v>
          </cell>
        </row>
        <row r="54">
          <cell r="A54">
            <v>445</v>
          </cell>
          <cell r="B54" t="str">
            <v>SANITARIOS MUSEO MOMIAS</v>
          </cell>
          <cell r="C54">
            <v>420</v>
          </cell>
        </row>
        <row r="55">
          <cell r="A55">
            <v>447</v>
          </cell>
          <cell r="B55" t="str">
            <v>LAS CALAS</v>
          </cell>
          <cell r="C55">
            <v>96</v>
          </cell>
        </row>
        <row r="56">
          <cell r="A56">
            <v>454</v>
          </cell>
          <cell r="B56" t="str">
            <v>FIESTAS TRADICIONALES</v>
          </cell>
          <cell r="C56">
            <v>284</v>
          </cell>
        </row>
        <row r="57">
          <cell r="A57">
            <v>471</v>
          </cell>
          <cell r="B57" t="str">
            <v>SANITARIOS PARDO</v>
          </cell>
          <cell r="C57">
            <v>1380</v>
          </cell>
        </row>
        <row r="58">
          <cell r="A58">
            <v>472</v>
          </cell>
          <cell r="B58" t="str">
            <v>MERCADO GAVIRA</v>
          </cell>
          <cell r="C58">
            <v>720</v>
          </cell>
        </row>
        <row r="59">
          <cell r="A59">
            <v>484</v>
          </cell>
          <cell r="B59" t="str">
            <v>PERMISO PARA ESPECTÁCULOS O CE</v>
          </cell>
          <cell r="C59">
            <v>812</v>
          </cell>
        </row>
        <row r="60">
          <cell r="A60">
            <v>493</v>
          </cell>
          <cell r="B60" t="str">
            <v>RENOVACION PERMISO P/ USO VIA</v>
          </cell>
          <cell r="C60">
            <v>120</v>
          </cell>
        </row>
        <row r="61">
          <cell r="A61">
            <v>502</v>
          </cell>
          <cell r="B61" t="str">
            <v>RECARGOS OTROS IMPTOS Y DERECH</v>
          </cell>
          <cell r="C61">
            <v>1121.02</v>
          </cell>
        </row>
        <row r="62">
          <cell r="A62">
            <v>503</v>
          </cell>
          <cell r="B62" t="str">
            <v>AVISO EXTEMP TRASLACION DE DOM</v>
          </cell>
          <cell r="C62">
            <v>283.75</v>
          </cell>
        </row>
        <row r="63">
          <cell r="A63">
            <v>504</v>
          </cell>
          <cell r="B63" t="str">
            <v>AVISO EXTEMP TERM DE OBRA</v>
          </cell>
          <cell r="C63">
            <v>283.5</v>
          </cell>
        </row>
        <row r="64">
          <cell r="A64">
            <v>505</v>
          </cell>
          <cell r="B64" t="str">
            <v>INF AL REG. DE CONST Y CONSER</v>
          </cell>
          <cell r="C64">
            <v>1701</v>
          </cell>
        </row>
        <row r="65">
          <cell r="A65">
            <v>506</v>
          </cell>
          <cell r="B65" t="str">
            <v>INFRACCIONES DIRECCION DE FISC</v>
          </cell>
          <cell r="C65">
            <v>4819.5</v>
          </cell>
        </row>
        <row r="66">
          <cell r="A66">
            <v>507</v>
          </cell>
          <cell r="B66" t="str">
            <v>INF AL BANDO POLICIA Y BUEN GO</v>
          </cell>
          <cell r="C66">
            <v>400</v>
          </cell>
        </row>
        <row r="67">
          <cell r="A67">
            <v>508</v>
          </cell>
          <cell r="B67" t="str">
            <v>INF LEY DE TRANSITO Y SU REGLA</v>
          </cell>
          <cell r="C67">
            <v>10887</v>
          </cell>
        </row>
        <row r="68">
          <cell r="A68">
            <v>509</v>
          </cell>
          <cell r="B68" t="str">
            <v>EXTEMP VERIFICACION AMB VEHICU</v>
          </cell>
          <cell r="C68">
            <v>888</v>
          </cell>
        </row>
        <row r="69">
          <cell r="A69">
            <v>536</v>
          </cell>
          <cell r="B69" t="str">
            <v>PADRON DE PROVEEDORES</v>
          </cell>
          <cell r="C69">
            <v>300</v>
          </cell>
        </row>
        <row r="70">
          <cell r="A70">
            <v>805</v>
          </cell>
          <cell r="B70" t="str">
            <v>CENTRO DE APRENDIZAJE DIGITAL</v>
          </cell>
          <cell r="C70">
            <v>450</v>
          </cell>
        </row>
        <row r="71">
          <cell r="A71">
            <v>888</v>
          </cell>
          <cell r="B71" t="str">
            <v>COBROS SIMAPAG</v>
          </cell>
          <cell r="C71">
            <v>1505</v>
          </cell>
        </row>
      </sheetData>
      <sheetData sheetId="54">
        <row r="1">
          <cell r="A1">
            <v>203</v>
          </cell>
          <cell r="B1" t="str">
            <v>PANTEONES CIUDAD</v>
          </cell>
          <cell r="C1">
            <v>569.9</v>
          </cell>
        </row>
        <row r="2">
          <cell r="A2">
            <v>428</v>
          </cell>
          <cell r="B2" t="str">
            <v>COMERCIANTES SEMIFIJOS</v>
          </cell>
          <cell r="C2">
            <v>300</v>
          </cell>
        </row>
        <row r="3">
          <cell r="A3">
            <v>433</v>
          </cell>
          <cell r="B3" t="str">
            <v>SOBRANTES</v>
          </cell>
          <cell r="C3">
            <v>2.2999999999999998</v>
          </cell>
        </row>
        <row r="4">
          <cell r="A4">
            <v>447</v>
          </cell>
          <cell r="B4" t="str">
            <v>LAS CALAS</v>
          </cell>
          <cell r="C4">
            <v>440</v>
          </cell>
        </row>
        <row r="5">
          <cell r="A5">
            <v>463</v>
          </cell>
          <cell r="B5" t="str">
            <v>SALIDA DE GRUAS</v>
          </cell>
          <cell r="C5">
            <v>663</v>
          </cell>
        </row>
        <row r="6">
          <cell r="A6">
            <v>464</v>
          </cell>
          <cell r="B6" t="str">
            <v>ARRASTRE DE VEHICULOS INFRACCI</v>
          </cell>
          <cell r="C6">
            <v>168</v>
          </cell>
        </row>
        <row r="7">
          <cell r="A7">
            <v>502</v>
          </cell>
          <cell r="B7" t="str">
            <v>RECARGOS OTROS IMPTOS Y DERECH</v>
          </cell>
          <cell r="C7">
            <v>9</v>
          </cell>
        </row>
        <row r="8">
          <cell r="A8">
            <v>507</v>
          </cell>
          <cell r="B8" t="str">
            <v>INF AL BANDO POLICIA Y BUEN GO</v>
          </cell>
          <cell r="C8">
            <v>2510</v>
          </cell>
        </row>
        <row r="9">
          <cell r="A9">
            <v>508</v>
          </cell>
          <cell r="B9" t="str">
            <v>INF LEY DE TRANSITO Y SU REGLA</v>
          </cell>
          <cell r="C9">
            <v>23468.3</v>
          </cell>
        </row>
      </sheetData>
      <sheetData sheetId="55">
        <row r="1">
          <cell r="A1">
            <v>1</v>
          </cell>
          <cell r="B1" t="str">
            <v>IMPTO. PREDIAL URBANO CORRIENT</v>
          </cell>
          <cell r="C1">
            <v>6228.03</v>
          </cell>
        </row>
        <row r="2">
          <cell r="A2">
            <v>2</v>
          </cell>
          <cell r="B2" t="str">
            <v>IMPTO. PREDIAL RUSTICO CORRIEN</v>
          </cell>
          <cell r="C2">
            <v>783.87</v>
          </cell>
        </row>
        <row r="3">
          <cell r="A3">
            <v>4</v>
          </cell>
          <cell r="B3" t="str">
            <v>RECARGOS *3%*</v>
          </cell>
          <cell r="C3">
            <v>2224.79</v>
          </cell>
        </row>
        <row r="4">
          <cell r="A4">
            <v>7</v>
          </cell>
          <cell r="B4" t="str">
            <v>IMPTO. PREDIAL URBANO REZAGO</v>
          </cell>
          <cell r="C4">
            <v>4661.37</v>
          </cell>
        </row>
        <row r="5">
          <cell r="A5">
            <v>8</v>
          </cell>
          <cell r="B5" t="str">
            <v>IMPTO. PREDIAL RUSTICO REZAGO</v>
          </cell>
          <cell r="C5">
            <v>2269.35</v>
          </cell>
        </row>
        <row r="6">
          <cell r="A6">
            <v>13</v>
          </cell>
          <cell r="B6" t="str">
            <v>HONORARIOS DE COBRANZA</v>
          </cell>
          <cell r="C6">
            <v>750.38</v>
          </cell>
        </row>
        <row r="7">
          <cell r="A7">
            <v>103</v>
          </cell>
          <cell r="B7" t="str">
            <v>TRASLACION DE DOMINIO</v>
          </cell>
          <cell r="C7">
            <v>1017.32</v>
          </cell>
        </row>
        <row r="8">
          <cell r="A8">
            <v>200</v>
          </cell>
          <cell r="B8" t="str">
            <v>RASTRO</v>
          </cell>
          <cell r="C8">
            <v>2858.18</v>
          </cell>
        </row>
        <row r="9">
          <cell r="A9">
            <v>203</v>
          </cell>
          <cell r="B9" t="str">
            <v>PANTEONES CIUDAD</v>
          </cell>
          <cell r="C9">
            <v>235.26</v>
          </cell>
        </row>
        <row r="10">
          <cell r="A10">
            <v>204</v>
          </cell>
          <cell r="B10" t="str">
            <v>PANTEONES COMUNIDADES</v>
          </cell>
          <cell r="C10">
            <v>278.66000000000003</v>
          </cell>
        </row>
        <row r="11">
          <cell r="A11">
            <v>205</v>
          </cell>
          <cell r="B11" t="str">
            <v>ESTACIONAMIENTO MUSEO MOMIAS</v>
          </cell>
          <cell r="C11">
            <v>212</v>
          </cell>
        </row>
        <row r="12">
          <cell r="A12">
            <v>206</v>
          </cell>
          <cell r="B12" t="str">
            <v>ESTACIONAMIENTO MERCADO HIDALG</v>
          </cell>
          <cell r="C12">
            <v>894</v>
          </cell>
        </row>
        <row r="13">
          <cell r="A13">
            <v>210</v>
          </cell>
          <cell r="B13" t="str">
            <v>POR LIC. DE CONST. Y AMPLIACIO</v>
          </cell>
          <cell r="C13">
            <v>436.73</v>
          </cell>
        </row>
        <row r="14">
          <cell r="A14">
            <v>217</v>
          </cell>
          <cell r="B14" t="str">
            <v>ANALISIS DE FAC PARA DIV LOT O</v>
          </cell>
          <cell r="C14">
            <v>2767.08</v>
          </cell>
        </row>
        <row r="15">
          <cell r="A15">
            <v>221</v>
          </cell>
          <cell r="B15" t="str">
            <v>LIC USO SUELO ALIN N. OFIC COM</v>
          </cell>
          <cell r="C15">
            <v>1900.31</v>
          </cell>
        </row>
        <row r="16">
          <cell r="A16">
            <v>228</v>
          </cell>
          <cell r="B16" t="str">
            <v>POR PERM EVENT P/ VTA DE BEB A</v>
          </cell>
          <cell r="C16">
            <v>27005.7</v>
          </cell>
        </row>
        <row r="17">
          <cell r="A17">
            <v>229</v>
          </cell>
          <cell r="B17" t="str">
            <v>CONSTANCIAS DE VALOR FISCAL</v>
          </cell>
          <cell r="C17">
            <v>580.13</v>
          </cell>
        </row>
        <row r="18">
          <cell r="A18">
            <v>244</v>
          </cell>
          <cell r="B18" t="str">
            <v>EXP DE LIC O PERM P/ ESTAB DE</v>
          </cell>
          <cell r="C18">
            <v>2677.07</v>
          </cell>
        </row>
        <row r="19">
          <cell r="A19">
            <v>248</v>
          </cell>
          <cell r="B19" t="str">
            <v>ESTACIONAMIENTO EX. EST. FERRO</v>
          </cell>
          <cell r="C19">
            <v>1406</v>
          </cell>
        </row>
        <row r="20">
          <cell r="A20">
            <v>253</v>
          </cell>
          <cell r="B20" t="str">
            <v>ESTACIONAMIENTO EMBAJADORAS  (</v>
          </cell>
          <cell r="C20">
            <v>2171</v>
          </cell>
        </row>
        <row r="21">
          <cell r="A21">
            <v>254</v>
          </cell>
          <cell r="B21" t="str">
            <v>POR CERTIF.TERMINO DE OBRA</v>
          </cell>
          <cell r="C21">
            <v>415.14</v>
          </cell>
        </row>
        <row r="22">
          <cell r="A22">
            <v>256</v>
          </cell>
          <cell r="B22" t="str">
            <v>POR ALINEAM. N° USO HABIT</v>
          </cell>
          <cell r="C22">
            <v>508.87</v>
          </cell>
        </row>
        <row r="23">
          <cell r="A23">
            <v>266</v>
          </cell>
          <cell r="B23" t="str">
            <v>DICTAMEN DE FACTIBILIDAD PROTE</v>
          </cell>
          <cell r="C23">
            <v>391.93</v>
          </cell>
        </row>
        <row r="24">
          <cell r="A24">
            <v>267</v>
          </cell>
          <cell r="B24" t="str">
            <v>CONSTANCIA  DE VERIFICACION PR</v>
          </cell>
          <cell r="C24">
            <v>130.63999999999999</v>
          </cell>
        </row>
        <row r="25">
          <cell r="A25">
            <v>274</v>
          </cell>
          <cell r="B25" t="str">
            <v>EXTENSION DE HORARIO</v>
          </cell>
          <cell r="C25">
            <v>4581.01</v>
          </cell>
        </row>
        <row r="26">
          <cell r="A26">
            <v>276</v>
          </cell>
          <cell r="B26" t="str">
            <v>CONSTANCIAS DIRECCION DE TRANS</v>
          </cell>
          <cell r="C26">
            <v>516.53</v>
          </cell>
        </row>
        <row r="27">
          <cell r="A27">
            <v>278</v>
          </cell>
          <cell r="B27" t="str">
            <v>CONSTANCIAS QUE EXPIDAN LAS DE</v>
          </cell>
          <cell r="C27">
            <v>442.74</v>
          </cell>
        </row>
        <row r="28">
          <cell r="A28">
            <v>403</v>
          </cell>
          <cell r="B28" t="str">
            <v>UNIDAD DEPORTIVA TORRES LANDA</v>
          </cell>
          <cell r="C28">
            <v>1235</v>
          </cell>
        </row>
        <row r="29">
          <cell r="A29">
            <v>405</v>
          </cell>
          <cell r="B29" t="str">
            <v>CENTRO DE CONVIVENCIA EL ENCIN</v>
          </cell>
          <cell r="C29">
            <v>228</v>
          </cell>
        </row>
        <row r="30">
          <cell r="A30">
            <v>407</v>
          </cell>
          <cell r="B30" t="str">
            <v>MUSEO MOMIAS</v>
          </cell>
          <cell r="C30">
            <v>24617</v>
          </cell>
        </row>
        <row r="31">
          <cell r="A31">
            <v>408</v>
          </cell>
          <cell r="B31" t="str">
            <v>SALON CULTO A LA MUERTE</v>
          </cell>
          <cell r="C31">
            <v>360</v>
          </cell>
        </row>
        <row r="32">
          <cell r="A32">
            <v>410</v>
          </cell>
          <cell r="B32" t="str">
            <v>MONUMENTO AL PIPILA</v>
          </cell>
          <cell r="C32">
            <v>546</v>
          </cell>
        </row>
        <row r="33">
          <cell r="A33">
            <v>411</v>
          </cell>
          <cell r="B33" t="str">
            <v>MERCADO HIDALGO</v>
          </cell>
          <cell r="C33">
            <v>1517.69</v>
          </cell>
        </row>
        <row r="34">
          <cell r="A34">
            <v>412</v>
          </cell>
          <cell r="B34" t="str">
            <v>MERCADO EMBAJADORAS</v>
          </cell>
          <cell r="C34">
            <v>924</v>
          </cell>
        </row>
        <row r="35">
          <cell r="A35">
            <v>414</v>
          </cell>
          <cell r="B35" t="str">
            <v>OTROS PRODUCTOS</v>
          </cell>
          <cell r="C35">
            <v>100</v>
          </cell>
        </row>
        <row r="36">
          <cell r="A36">
            <v>426</v>
          </cell>
          <cell r="B36" t="str">
            <v>AREAS OCUP POR HOT, REST, BARE</v>
          </cell>
          <cell r="C36">
            <v>3259.8</v>
          </cell>
        </row>
        <row r="37">
          <cell r="A37">
            <v>428</v>
          </cell>
          <cell r="B37" t="str">
            <v>COMERCIANTES SEMIFIJOS</v>
          </cell>
          <cell r="C37">
            <v>1211.07</v>
          </cell>
        </row>
        <row r="38">
          <cell r="A38">
            <v>433</v>
          </cell>
          <cell r="B38" t="str">
            <v>SOBRANTES</v>
          </cell>
          <cell r="C38">
            <v>1.86</v>
          </cell>
        </row>
        <row r="39">
          <cell r="A39">
            <v>437</v>
          </cell>
          <cell r="B39" t="str">
            <v>SANITARIOS MDO. EMBAJADORAS</v>
          </cell>
          <cell r="C39">
            <v>811</v>
          </cell>
        </row>
        <row r="40">
          <cell r="A40">
            <v>438</v>
          </cell>
          <cell r="B40" t="str">
            <v>SANITARIOS MDO. HIDALGO</v>
          </cell>
          <cell r="C40">
            <v>1952</v>
          </cell>
        </row>
        <row r="41">
          <cell r="A41">
            <v>439</v>
          </cell>
          <cell r="B41" t="str">
            <v>SANITARIOS JARDIN REFORMA</v>
          </cell>
          <cell r="C41">
            <v>464</v>
          </cell>
        </row>
        <row r="42">
          <cell r="A42">
            <v>443</v>
          </cell>
          <cell r="B42" t="str">
            <v>SANITARIOS FERROCARRIL</v>
          </cell>
          <cell r="C42">
            <v>868</v>
          </cell>
        </row>
        <row r="43">
          <cell r="A43">
            <v>445</v>
          </cell>
          <cell r="B43" t="str">
            <v>SANITARIOS MUSEO MOMIAS</v>
          </cell>
          <cell r="C43">
            <v>608</v>
          </cell>
        </row>
        <row r="44">
          <cell r="A44">
            <v>447</v>
          </cell>
          <cell r="B44" t="str">
            <v>LAS CALAS</v>
          </cell>
          <cell r="C44">
            <v>144</v>
          </cell>
        </row>
        <row r="45">
          <cell r="A45">
            <v>454</v>
          </cell>
          <cell r="B45" t="str">
            <v>FIESTAS TRADICIONALES</v>
          </cell>
          <cell r="C45">
            <v>284</v>
          </cell>
        </row>
        <row r="46">
          <cell r="A46">
            <v>463</v>
          </cell>
          <cell r="B46" t="str">
            <v>SALIDA DE GRUAS</v>
          </cell>
          <cell r="C46">
            <v>221</v>
          </cell>
        </row>
        <row r="47">
          <cell r="A47">
            <v>464</v>
          </cell>
          <cell r="B47" t="str">
            <v>ARRASTRE DE VEHICULOS INFRACCI</v>
          </cell>
          <cell r="C47">
            <v>56</v>
          </cell>
        </row>
        <row r="48">
          <cell r="A48">
            <v>472</v>
          </cell>
          <cell r="B48" t="str">
            <v>MERCADO GAVIRA</v>
          </cell>
          <cell r="C48">
            <v>360</v>
          </cell>
        </row>
        <row r="49">
          <cell r="A49">
            <v>477</v>
          </cell>
          <cell r="B49" t="str">
            <v>PADRON DIRECTOR RESPONSABLE DE</v>
          </cell>
          <cell r="C49">
            <v>1252</v>
          </cell>
        </row>
        <row r="50">
          <cell r="A50">
            <v>479</v>
          </cell>
          <cell r="B50" t="str">
            <v>COMERCIANTES AMBULANTES</v>
          </cell>
          <cell r="C50">
            <v>703</v>
          </cell>
        </row>
        <row r="51">
          <cell r="A51">
            <v>484</v>
          </cell>
          <cell r="B51" t="str">
            <v>PERMISO PARA ESPECTÁCULOS O CE</v>
          </cell>
          <cell r="C51">
            <v>1624</v>
          </cell>
        </row>
        <row r="52">
          <cell r="A52">
            <v>485</v>
          </cell>
          <cell r="B52" t="str">
            <v>SELLADO DE BOLETOS</v>
          </cell>
          <cell r="C52">
            <v>836</v>
          </cell>
        </row>
        <row r="53">
          <cell r="A53">
            <v>502</v>
          </cell>
          <cell r="B53" t="str">
            <v>RECARGOS OTROS IMPTOS Y DERECH</v>
          </cell>
          <cell r="C53">
            <v>2723.5</v>
          </cell>
        </row>
        <row r="54">
          <cell r="A54">
            <v>503</v>
          </cell>
          <cell r="B54" t="str">
            <v>AVISO EXTEMP TRASLACION DE DOM</v>
          </cell>
          <cell r="C54">
            <v>283.75</v>
          </cell>
        </row>
        <row r="55">
          <cell r="A55">
            <v>506</v>
          </cell>
          <cell r="B55" t="str">
            <v>INFRACCIONES DIRECCION DE FISC</v>
          </cell>
          <cell r="C55">
            <v>6804</v>
          </cell>
        </row>
        <row r="56">
          <cell r="A56">
            <v>507</v>
          </cell>
          <cell r="B56" t="str">
            <v>INF AL BANDO POLICIA Y BUEN GO</v>
          </cell>
          <cell r="C56">
            <v>1550</v>
          </cell>
        </row>
        <row r="57">
          <cell r="A57">
            <v>508</v>
          </cell>
          <cell r="B57" t="str">
            <v>INF LEY DE TRANSITO Y SU REGLA</v>
          </cell>
          <cell r="C57">
            <v>15881.5</v>
          </cell>
        </row>
        <row r="58">
          <cell r="A58">
            <v>509</v>
          </cell>
          <cell r="B58" t="str">
            <v>EXTEMP VERIFICACION AMB VEHICU</v>
          </cell>
          <cell r="C58">
            <v>888</v>
          </cell>
        </row>
        <row r="59">
          <cell r="A59">
            <v>536</v>
          </cell>
          <cell r="B59" t="str">
            <v>PADRON DE PROVEEDORES</v>
          </cell>
          <cell r="C59">
            <v>600</v>
          </cell>
        </row>
        <row r="60">
          <cell r="A60">
            <v>706</v>
          </cell>
          <cell r="B60" t="str">
            <v>CREDITOS BANCARIOS</v>
          </cell>
          <cell r="C60">
            <v>2400000</v>
          </cell>
        </row>
        <row r="61">
          <cell r="A61">
            <v>805</v>
          </cell>
          <cell r="B61" t="str">
            <v>CENTRO DE APRENDIZAJE DIGITAL</v>
          </cell>
          <cell r="C61">
            <v>150</v>
          </cell>
        </row>
        <row r="62">
          <cell r="A62">
            <v>806</v>
          </cell>
          <cell r="B62" t="str">
            <v>EXCEDENTES PAGADOS</v>
          </cell>
          <cell r="C62">
            <v>296.02999999999997</v>
          </cell>
        </row>
        <row r="63">
          <cell r="A63">
            <v>888</v>
          </cell>
          <cell r="B63" t="str">
            <v>COBROS SIMAPAG</v>
          </cell>
          <cell r="C63">
            <v>465</v>
          </cell>
        </row>
      </sheetData>
      <sheetData sheetId="56">
        <row r="1">
          <cell r="A1">
            <v>203</v>
          </cell>
          <cell r="B1" t="str">
            <v>PANTEONES CIUDAD</v>
          </cell>
          <cell r="C1">
            <v>2161.34</v>
          </cell>
        </row>
        <row r="2">
          <cell r="A2">
            <v>433</v>
          </cell>
          <cell r="B2" t="str">
            <v>SOBRANTES</v>
          </cell>
          <cell r="C2">
            <v>0.66</v>
          </cell>
        </row>
        <row r="3">
          <cell r="A3">
            <v>447</v>
          </cell>
          <cell r="B3" t="str">
            <v>LAS CALAS</v>
          </cell>
          <cell r="C3">
            <v>432</v>
          </cell>
        </row>
        <row r="4">
          <cell r="A4">
            <v>463</v>
          </cell>
          <cell r="B4" t="str">
            <v>SALIDA DE GRUAS</v>
          </cell>
          <cell r="C4">
            <v>221</v>
          </cell>
        </row>
        <row r="5">
          <cell r="A5">
            <v>464</v>
          </cell>
          <cell r="B5" t="str">
            <v>ARRASTRE DE VEHICULOS INFRACCI</v>
          </cell>
          <cell r="C5">
            <v>56</v>
          </cell>
        </row>
        <row r="6">
          <cell r="A6">
            <v>507</v>
          </cell>
          <cell r="B6" t="str">
            <v>INF AL BANDO POLICIA Y BUEN GO</v>
          </cell>
          <cell r="C6">
            <v>7600</v>
          </cell>
        </row>
        <row r="7">
          <cell r="A7">
            <v>508</v>
          </cell>
          <cell r="B7" t="str">
            <v>INF LEY DE TRANSITO Y SU REGLA</v>
          </cell>
          <cell r="C7">
            <v>13051.5</v>
          </cell>
        </row>
      </sheetData>
      <sheetData sheetId="57">
        <row r="1">
          <cell r="A1">
            <v>203</v>
          </cell>
          <cell r="B1" t="str">
            <v>PANTEONES CIUDAD</v>
          </cell>
          <cell r="C1">
            <v>638.46</v>
          </cell>
        </row>
        <row r="2">
          <cell r="A2">
            <v>433</v>
          </cell>
          <cell r="B2" t="str">
            <v>SOBRANTES</v>
          </cell>
          <cell r="C2">
            <v>0.04</v>
          </cell>
        </row>
        <row r="3">
          <cell r="A3">
            <v>447</v>
          </cell>
          <cell r="B3" t="str">
            <v>LAS CALAS</v>
          </cell>
          <cell r="C3">
            <v>496</v>
          </cell>
        </row>
        <row r="4">
          <cell r="A4">
            <v>507</v>
          </cell>
          <cell r="B4" t="str">
            <v>INF AL BANDO POLICIA Y BUEN GO</v>
          </cell>
          <cell r="C4">
            <v>7590</v>
          </cell>
        </row>
        <row r="5">
          <cell r="A5">
            <v>508</v>
          </cell>
          <cell r="B5" t="str">
            <v>INF LEY DE TRANSITO Y SU REGLA</v>
          </cell>
          <cell r="C5">
            <v>2210.5</v>
          </cell>
        </row>
      </sheetData>
      <sheetData sheetId="58">
        <row r="1">
          <cell r="A1">
            <v>1</v>
          </cell>
          <cell r="B1" t="str">
            <v>IMPTO. PREDIAL URBANO CORRIENT</v>
          </cell>
          <cell r="C1">
            <v>18784.63</v>
          </cell>
        </row>
        <row r="2">
          <cell r="A2">
            <v>2</v>
          </cell>
          <cell r="B2" t="str">
            <v>IMPTO. PREDIAL RUSTICO CORRIEN</v>
          </cell>
          <cell r="C2">
            <v>597</v>
          </cell>
        </row>
        <row r="3">
          <cell r="A3">
            <v>4</v>
          </cell>
          <cell r="B3" t="str">
            <v>RECARGOS *3%*</v>
          </cell>
          <cell r="C3">
            <v>6879.22</v>
          </cell>
        </row>
        <row r="4">
          <cell r="A4">
            <v>7</v>
          </cell>
          <cell r="B4" t="str">
            <v>IMPTO. PREDIAL URBANO REZAGO</v>
          </cell>
          <cell r="C4">
            <v>12203.66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3455.04</v>
          </cell>
        </row>
        <row r="7">
          <cell r="A7">
            <v>14</v>
          </cell>
          <cell r="B7" t="str">
            <v>C.O.A.*20%*</v>
          </cell>
          <cell r="C7">
            <v>73</v>
          </cell>
        </row>
        <row r="8">
          <cell r="A8">
            <v>103</v>
          </cell>
          <cell r="B8" t="str">
            <v>TRASLACION DE DOMINIO</v>
          </cell>
          <cell r="C8">
            <v>2361.65</v>
          </cell>
        </row>
        <row r="9">
          <cell r="A9">
            <v>104</v>
          </cell>
          <cell r="B9" t="str">
            <v>SOBRE DIVISION Y LOTIFICACION</v>
          </cell>
          <cell r="C9">
            <v>6741.58</v>
          </cell>
        </row>
        <row r="10">
          <cell r="A10">
            <v>107</v>
          </cell>
          <cell r="B10" t="str">
            <v>VIDEO JUEGOS Y FUT-BOLITOS</v>
          </cell>
          <cell r="C10">
            <v>774</v>
          </cell>
        </row>
        <row r="11">
          <cell r="A11">
            <v>200</v>
          </cell>
          <cell r="B11" t="str">
            <v>RASTRO</v>
          </cell>
          <cell r="C11">
            <v>3440.05</v>
          </cell>
        </row>
        <row r="12">
          <cell r="A12">
            <v>203</v>
          </cell>
          <cell r="B12" t="str">
            <v>PANTEONES CIUDAD</v>
          </cell>
          <cell r="C12">
            <v>5523.5</v>
          </cell>
        </row>
        <row r="13">
          <cell r="A13">
            <v>204</v>
          </cell>
          <cell r="B13" t="str">
            <v>PANTEONES COMUNIDADES</v>
          </cell>
          <cell r="C13">
            <v>1349.9</v>
          </cell>
        </row>
        <row r="14">
          <cell r="A14">
            <v>205</v>
          </cell>
          <cell r="B14" t="str">
            <v>ESTACIONAMIENTO MUSEO MOMIAS</v>
          </cell>
          <cell r="C14">
            <v>238</v>
          </cell>
        </row>
        <row r="15">
          <cell r="A15">
            <v>206</v>
          </cell>
          <cell r="B15" t="str">
            <v>ESTACIONAMIENTO MERCADO HIDALG</v>
          </cell>
          <cell r="C15">
            <v>1129</v>
          </cell>
        </row>
        <row r="16">
          <cell r="A16">
            <v>210</v>
          </cell>
          <cell r="B16" t="str">
            <v>POR LIC. DE CONST. Y AMPLIACIO</v>
          </cell>
          <cell r="C16">
            <v>24169.62</v>
          </cell>
        </row>
        <row r="17">
          <cell r="A17">
            <v>211</v>
          </cell>
          <cell r="B17" t="str">
            <v>POR LIC DE REGULARIZACION DE C</v>
          </cell>
          <cell r="C17">
            <v>768.02</v>
          </cell>
        </row>
        <row r="18">
          <cell r="A18">
            <v>217</v>
          </cell>
          <cell r="B18" t="str">
            <v>ANALISIS DE FAC PARA DIV LOT O</v>
          </cell>
          <cell r="C18">
            <v>3228.26</v>
          </cell>
        </row>
        <row r="19">
          <cell r="A19">
            <v>221</v>
          </cell>
          <cell r="B19" t="str">
            <v>LIC USO SUELO ALIN N. OFIC COM</v>
          </cell>
          <cell r="C19">
            <v>10282.15</v>
          </cell>
        </row>
        <row r="20">
          <cell r="A20">
            <v>226</v>
          </cell>
          <cell r="B20" t="str">
            <v>AVALUOS PRAC POR PERITOS FISCA</v>
          </cell>
          <cell r="C20">
            <v>252</v>
          </cell>
        </row>
        <row r="21">
          <cell r="A21">
            <v>227</v>
          </cell>
          <cell r="B21" t="str">
            <v>AVALUOS PRACT POR TESORERIA</v>
          </cell>
          <cell r="C21">
            <v>845</v>
          </cell>
        </row>
        <row r="22">
          <cell r="A22">
            <v>229</v>
          </cell>
          <cell r="B22" t="str">
            <v>CONSTANCIAS DE VALOR FISCAL</v>
          </cell>
          <cell r="C22">
            <v>812.26</v>
          </cell>
        </row>
        <row r="23">
          <cell r="A23">
            <v>244</v>
          </cell>
          <cell r="B23" t="str">
            <v>EXP DE LIC O PERM P/ ESTAB DE</v>
          </cell>
          <cell r="C23">
            <v>267.36</v>
          </cell>
        </row>
        <row r="24">
          <cell r="A24">
            <v>248</v>
          </cell>
          <cell r="B24" t="str">
            <v>ESTACIONAMIENTO EX. EST. FERRO</v>
          </cell>
          <cell r="C24">
            <v>1903</v>
          </cell>
        </row>
        <row r="25">
          <cell r="A25">
            <v>253</v>
          </cell>
          <cell r="B25" t="str">
            <v>ESTACIONAMIENTO EMBAJADORAS  (</v>
          </cell>
          <cell r="C25">
            <v>2004</v>
          </cell>
        </row>
        <row r="26">
          <cell r="A26">
            <v>254</v>
          </cell>
          <cell r="B26" t="str">
            <v>POR CERTIF.TERMINO DE OBRA</v>
          </cell>
          <cell r="C26">
            <v>240.63</v>
          </cell>
        </row>
        <row r="27">
          <cell r="A27">
            <v>256</v>
          </cell>
          <cell r="B27" t="str">
            <v>POR ALINEAM. N° USO HABIT</v>
          </cell>
          <cell r="C27">
            <v>1565.28</v>
          </cell>
        </row>
        <row r="28">
          <cell r="A28">
            <v>266</v>
          </cell>
          <cell r="B28" t="str">
            <v>DICTAMEN DE FACTIBILIDAD PROTE</v>
          </cell>
          <cell r="C28">
            <v>783.86</v>
          </cell>
        </row>
        <row r="29">
          <cell r="A29">
            <v>267</v>
          </cell>
          <cell r="B29" t="str">
            <v>CONSTANCIA  DE VERIFICACION PR</v>
          </cell>
          <cell r="C29">
            <v>261.27999999999997</v>
          </cell>
        </row>
        <row r="30">
          <cell r="A30">
            <v>274</v>
          </cell>
          <cell r="B30" t="str">
            <v>EXTENSION DE HORARIO</v>
          </cell>
          <cell r="C30">
            <v>5889.87</v>
          </cell>
        </row>
        <row r="31">
          <cell r="A31">
            <v>276</v>
          </cell>
          <cell r="B31" t="str">
            <v>CONSTANCIAS DIRECCION DE TRANS</v>
          </cell>
          <cell r="C31">
            <v>590.32000000000005</v>
          </cell>
        </row>
        <row r="32">
          <cell r="A32">
            <v>278</v>
          </cell>
          <cell r="B32" t="str">
            <v>CONSTANCIAS QUE EXPIDAN LAS DE</v>
          </cell>
          <cell r="C32">
            <v>295.16000000000003</v>
          </cell>
        </row>
        <row r="33">
          <cell r="A33">
            <v>281</v>
          </cell>
          <cell r="B33" t="str">
            <v>VIGILANCIA POR EVENTO</v>
          </cell>
          <cell r="C33">
            <v>1427.4</v>
          </cell>
        </row>
        <row r="34">
          <cell r="A34">
            <v>289</v>
          </cell>
          <cell r="B34" t="str">
            <v>CONFORMIDAD PARA QUEMA DE FUEG</v>
          </cell>
          <cell r="C34">
            <v>890.32</v>
          </cell>
        </row>
        <row r="35">
          <cell r="A35">
            <v>290</v>
          </cell>
          <cell r="B35" t="str">
            <v>DICTAMEN DE SEGURIDAD P SEDENA</v>
          </cell>
          <cell r="C35">
            <v>878.22</v>
          </cell>
        </row>
        <row r="36">
          <cell r="A36">
            <v>291</v>
          </cell>
          <cell r="B36" t="str">
            <v>DICTAMEN DE FACTIBILIDAD PARA</v>
          </cell>
          <cell r="C36">
            <v>195.96</v>
          </cell>
        </row>
        <row r="37">
          <cell r="A37">
            <v>292</v>
          </cell>
          <cell r="B37" t="str">
            <v>DICTAMEN DE SEGURIDAD PROGRAMA</v>
          </cell>
          <cell r="C37">
            <v>457.86</v>
          </cell>
        </row>
        <row r="38">
          <cell r="A38">
            <v>293</v>
          </cell>
          <cell r="B38" t="str">
            <v>SERVICIOS EXTRAORDINARIOS</v>
          </cell>
          <cell r="C38">
            <v>1712.88</v>
          </cell>
        </row>
        <row r="39">
          <cell r="A39">
            <v>295</v>
          </cell>
          <cell r="B39" t="str">
            <v>CONSTANCIA DE UBICACION DE PRE</v>
          </cell>
          <cell r="C39">
            <v>148.44</v>
          </cell>
        </row>
        <row r="40">
          <cell r="A40">
            <v>403</v>
          </cell>
          <cell r="B40" t="str">
            <v>UNIDAD DEPORTIVA TORRES LANDA</v>
          </cell>
          <cell r="C40">
            <v>238</v>
          </cell>
        </row>
        <row r="41">
          <cell r="A41">
            <v>405</v>
          </cell>
          <cell r="B41" t="str">
            <v>CENTRO DE CONVIVENCIA EL ENCIN</v>
          </cell>
          <cell r="C41">
            <v>187</v>
          </cell>
        </row>
        <row r="42">
          <cell r="A42">
            <v>407</v>
          </cell>
          <cell r="B42" t="str">
            <v>MUSEO MOMIAS</v>
          </cell>
          <cell r="C42">
            <v>22623</v>
          </cell>
        </row>
        <row r="43">
          <cell r="A43">
            <v>408</v>
          </cell>
          <cell r="B43" t="str">
            <v>SALON CULTO A LA MUERTE</v>
          </cell>
          <cell r="C43">
            <v>360</v>
          </cell>
        </row>
        <row r="44">
          <cell r="A44">
            <v>410</v>
          </cell>
          <cell r="B44" t="str">
            <v>MONUMENTO AL PIPILA</v>
          </cell>
          <cell r="C44">
            <v>360</v>
          </cell>
        </row>
        <row r="45">
          <cell r="A45">
            <v>411</v>
          </cell>
          <cell r="B45" t="str">
            <v>MERCADO HIDALGO</v>
          </cell>
          <cell r="C45">
            <v>515</v>
          </cell>
        </row>
        <row r="46">
          <cell r="A46">
            <v>412</v>
          </cell>
          <cell r="B46" t="str">
            <v>MERCADO EMBAJADORAS</v>
          </cell>
          <cell r="C46">
            <v>528</v>
          </cell>
        </row>
        <row r="47">
          <cell r="A47">
            <v>414</v>
          </cell>
          <cell r="B47" t="str">
            <v>OTROS PRODUCTOS</v>
          </cell>
          <cell r="C47">
            <v>60</v>
          </cell>
        </row>
        <row r="48">
          <cell r="A48">
            <v>428</v>
          </cell>
          <cell r="B48" t="str">
            <v>COMERCIANTES SEMIFIJOS</v>
          </cell>
          <cell r="C48">
            <v>1170</v>
          </cell>
        </row>
        <row r="49">
          <cell r="A49">
            <v>433</v>
          </cell>
          <cell r="B49" t="str">
            <v>SOBRANTES</v>
          </cell>
          <cell r="C49">
            <v>5.93</v>
          </cell>
        </row>
        <row r="50">
          <cell r="A50">
            <v>437</v>
          </cell>
          <cell r="B50" t="str">
            <v>SANITARIOS MDO. EMBAJADORAS</v>
          </cell>
          <cell r="C50">
            <v>912</v>
          </cell>
        </row>
        <row r="51">
          <cell r="A51">
            <v>438</v>
          </cell>
          <cell r="B51" t="str">
            <v>SANITARIOS MDO. HIDALGO</v>
          </cell>
          <cell r="C51">
            <v>1535</v>
          </cell>
        </row>
        <row r="52">
          <cell r="A52">
            <v>439</v>
          </cell>
          <cell r="B52" t="str">
            <v>SANITARIOS JARDIN REFORMA</v>
          </cell>
          <cell r="C52">
            <v>444</v>
          </cell>
        </row>
        <row r="53">
          <cell r="A53">
            <v>443</v>
          </cell>
          <cell r="B53" t="str">
            <v>SANITARIOS FERROCARRIL</v>
          </cell>
          <cell r="C53">
            <v>1028</v>
          </cell>
        </row>
        <row r="54">
          <cell r="A54">
            <v>445</v>
          </cell>
          <cell r="B54" t="str">
            <v>SANITARIOS MUSEO MOMIAS</v>
          </cell>
          <cell r="C54">
            <v>384</v>
          </cell>
        </row>
        <row r="55">
          <cell r="A55">
            <v>447</v>
          </cell>
          <cell r="B55" t="str">
            <v>LAS CALAS</v>
          </cell>
          <cell r="C55">
            <v>120</v>
          </cell>
        </row>
        <row r="56">
          <cell r="A56">
            <v>454</v>
          </cell>
          <cell r="B56" t="str">
            <v>FIESTAS TRADICIONALES</v>
          </cell>
          <cell r="C56">
            <v>1597.5</v>
          </cell>
        </row>
        <row r="57">
          <cell r="A57">
            <v>469</v>
          </cell>
          <cell r="B57" t="str">
            <v>CASETAS TELEFONICAS</v>
          </cell>
          <cell r="C57">
            <v>24696</v>
          </cell>
        </row>
        <row r="58">
          <cell r="A58">
            <v>480</v>
          </cell>
          <cell r="B58" t="str">
            <v>PERIFONEO</v>
          </cell>
          <cell r="C58">
            <v>483</v>
          </cell>
        </row>
        <row r="59">
          <cell r="A59">
            <v>481</v>
          </cell>
          <cell r="B59" t="str">
            <v>REPARTO DE VOLANTES</v>
          </cell>
          <cell r="C59">
            <v>172</v>
          </cell>
        </row>
        <row r="60">
          <cell r="A60">
            <v>484</v>
          </cell>
          <cell r="B60" t="str">
            <v>PERMISO PARA ESPECTÁCULOS O CE</v>
          </cell>
          <cell r="C60">
            <v>1015</v>
          </cell>
        </row>
        <row r="61">
          <cell r="A61">
            <v>485</v>
          </cell>
          <cell r="B61" t="str">
            <v>SELLADO DE BOLETOS</v>
          </cell>
          <cell r="C61">
            <v>436</v>
          </cell>
        </row>
        <row r="62">
          <cell r="A62">
            <v>491</v>
          </cell>
          <cell r="B62" t="str">
            <v>ESTRUCTURAS, CONSTRUCCIONES O</v>
          </cell>
          <cell r="C62">
            <v>240</v>
          </cell>
        </row>
        <row r="63">
          <cell r="A63">
            <v>493</v>
          </cell>
          <cell r="B63" t="str">
            <v>RENOVACION PERMISO P/ USO VIA</v>
          </cell>
          <cell r="C63">
            <v>120</v>
          </cell>
        </row>
        <row r="64">
          <cell r="A64">
            <v>502</v>
          </cell>
          <cell r="B64" t="str">
            <v>RECARGOS OTROS IMPTOS Y DERECH</v>
          </cell>
          <cell r="C64">
            <v>2106.11</v>
          </cell>
        </row>
        <row r="65">
          <cell r="A65">
            <v>504</v>
          </cell>
          <cell r="B65" t="str">
            <v>AVISO EXTEMP TERM DE OBRA</v>
          </cell>
          <cell r="C65">
            <v>1701</v>
          </cell>
        </row>
        <row r="66">
          <cell r="A66">
            <v>506</v>
          </cell>
          <cell r="B66" t="str">
            <v>INFRACCIONES DIRECCION DE FISC</v>
          </cell>
          <cell r="C66">
            <v>1134</v>
          </cell>
        </row>
        <row r="67">
          <cell r="A67">
            <v>507</v>
          </cell>
          <cell r="B67" t="str">
            <v>INF AL BANDO POLICIA Y BUEN GO</v>
          </cell>
          <cell r="C67">
            <v>1250</v>
          </cell>
        </row>
        <row r="68">
          <cell r="A68">
            <v>508</v>
          </cell>
          <cell r="B68" t="str">
            <v>INF LEY DE TRANSITO Y SU REGLA</v>
          </cell>
          <cell r="C68">
            <v>11902</v>
          </cell>
        </row>
        <row r="69">
          <cell r="A69">
            <v>509</v>
          </cell>
          <cell r="B69" t="str">
            <v>EXTEMP VERIFICACION AMB VEHICU</v>
          </cell>
          <cell r="C69">
            <v>1437</v>
          </cell>
        </row>
        <row r="70">
          <cell r="A70">
            <v>526</v>
          </cell>
          <cell r="B70" t="str">
            <v>RESPUESTA DE AYUNTAMIENTO</v>
          </cell>
          <cell r="C70">
            <v>1192</v>
          </cell>
        </row>
        <row r="71">
          <cell r="A71">
            <v>805</v>
          </cell>
          <cell r="B71" t="str">
            <v>CENTRO DE APRENDIZAJE DIGITAL</v>
          </cell>
          <cell r="C71">
            <v>170</v>
          </cell>
        </row>
        <row r="72">
          <cell r="A72">
            <v>888</v>
          </cell>
          <cell r="B72" t="str">
            <v>COBROS SIMAPAG</v>
          </cell>
          <cell r="C72">
            <v>153</v>
          </cell>
        </row>
      </sheetData>
      <sheetData sheetId="59">
        <row r="1">
          <cell r="A1">
            <v>1</v>
          </cell>
          <cell r="B1" t="str">
            <v>IMPTO. PREDIAL URBANO CORRIENT</v>
          </cell>
          <cell r="C1">
            <v>29175.32</v>
          </cell>
        </row>
        <row r="2">
          <cell r="A2">
            <v>2</v>
          </cell>
          <cell r="B2" t="str">
            <v>IMPTO. PREDIAL RUSTICO CORRIEN</v>
          </cell>
          <cell r="C2">
            <v>18330.580000000002</v>
          </cell>
        </row>
        <row r="3">
          <cell r="A3">
            <v>4</v>
          </cell>
          <cell r="B3" t="str">
            <v>RECARGOS *3%*</v>
          </cell>
          <cell r="C3">
            <v>12641.59</v>
          </cell>
        </row>
        <row r="4">
          <cell r="A4">
            <v>7</v>
          </cell>
          <cell r="B4" t="str">
            <v>IMPTO. PREDIAL URBANO REZAGO</v>
          </cell>
          <cell r="C4">
            <v>35450.629999999997</v>
          </cell>
        </row>
        <row r="5">
          <cell r="A5">
            <v>8</v>
          </cell>
          <cell r="B5" t="str">
            <v>IMPTO. PREDIAL RUSTICO REZAGO</v>
          </cell>
          <cell r="C5">
            <v>2269.6999999999998</v>
          </cell>
        </row>
        <row r="6">
          <cell r="A6">
            <v>13</v>
          </cell>
          <cell r="B6" t="str">
            <v>HONORARIOS DE COBRANZA</v>
          </cell>
          <cell r="C6">
            <v>2526.11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112</v>
          </cell>
          <cell r="B8" t="str">
            <v>ESPECTACULOS PUBLICOS PERMANEN</v>
          </cell>
          <cell r="C8">
            <v>15000</v>
          </cell>
        </row>
        <row r="9">
          <cell r="A9">
            <v>200</v>
          </cell>
          <cell r="B9" t="str">
            <v>RASTRO</v>
          </cell>
          <cell r="C9">
            <v>2430</v>
          </cell>
        </row>
        <row r="10">
          <cell r="A10">
            <v>203</v>
          </cell>
          <cell r="B10" t="str">
            <v>PANTEONES CIUDAD</v>
          </cell>
          <cell r="C10">
            <v>2117.94</v>
          </cell>
        </row>
        <row r="11">
          <cell r="A11">
            <v>205</v>
          </cell>
          <cell r="B11" t="str">
            <v>ESTACIONAMIENTO MUSEO MOMIAS</v>
          </cell>
          <cell r="C11">
            <v>248</v>
          </cell>
        </row>
        <row r="12">
          <cell r="A12">
            <v>206</v>
          </cell>
          <cell r="B12" t="str">
            <v>ESTACIONAMIENTO MERCADO HIDALG</v>
          </cell>
          <cell r="C12">
            <v>1174</v>
          </cell>
        </row>
        <row r="13">
          <cell r="A13">
            <v>210</v>
          </cell>
          <cell r="B13" t="str">
            <v>POR LIC. DE CONST. Y AMPLIACIO</v>
          </cell>
          <cell r="C13">
            <v>1456.69</v>
          </cell>
        </row>
        <row r="14">
          <cell r="A14">
            <v>211</v>
          </cell>
          <cell r="B14" t="str">
            <v>POR LIC DE REGULARIZACION DE C</v>
          </cell>
          <cell r="C14">
            <v>312.64999999999998</v>
          </cell>
        </row>
        <row r="15">
          <cell r="A15">
            <v>217</v>
          </cell>
          <cell r="B15" t="str">
            <v>ANALISIS DE FAC PARA DIV LOT O</v>
          </cell>
          <cell r="C15">
            <v>230.59</v>
          </cell>
        </row>
        <row r="16">
          <cell r="A16">
            <v>229</v>
          </cell>
          <cell r="B16" t="str">
            <v>CONSTANCIAS DE VALOR FISCAL</v>
          </cell>
          <cell r="C16">
            <v>348.26</v>
          </cell>
        </row>
        <row r="17">
          <cell r="A17">
            <v>248</v>
          </cell>
          <cell r="B17" t="str">
            <v>ESTACIONAMIENTO EX. EST. FERRO</v>
          </cell>
          <cell r="C17">
            <v>1830</v>
          </cell>
        </row>
        <row r="18">
          <cell r="A18">
            <v>249</v>
          </cell>
          <cell r="B18" t="str">
            <v>REGUL. PROR.LIC.CONT.75% DER.</v>
          </cell>
          <cell r="C18">
            <v>215.85</v>
          </cell>
        </row>
        <row r="19">
          <cell r="A19">
            <v>252</v>
          </cell>
          <cell r="B19" t="str">
            <v>RESOLUCION DE IMPACTO AMBIENTA</v>
          </cell>
          <cell r="C19">
            <v>356.85</v>
          </cell>
        </row>
        <row r="20">
          <cell r="A20">
            <v>253</v>
          </cell>
          <cell r="B20" t="str">
            <v>ESTACIONAMIENTO EMBAJADORAS  (</v>
          </cell>
          <cell r="C20">
            <v>1746</v>
          </cell>
        </row>
        <row r="21">
          <cell r="A21">
            <v>256</v>
          </cell>
          <cell r="B21" t="str">
            <v>POR ALINEAM. N° USO HABIT</v>
          </cell>
          <cell r="C21">
            <v>9386.91</v>
          </cell>
        </row>
        <row r="22">
          <cell r="A22">
            <v>269</v>
          </cell>
          <cell r="B22" t="str">
            <v>PADRON DE CONTRATISTAS</v>
          </cell>
          <cell r="C22">
            <v>1482</v>
          </cell>
        </row>
        <row r="23">
          <cell r="A23">
            <v>271</v>
          </cell>
          <cell r="B23" t="str">
            <v>PENSION EST. MUSEO DE MOMIAS</v>
          </cell>
          <cell r="C23">
            <v>735</v>
          </cell>
        </row>
        <row r="24">
          <cell r="A24">
            <v>273</v>
          </cell>
          <cell r="B24" t="str">
            <v>PENSION EST. JARDIN EMBAJADORA</v>
          </cell>
          <cell r="C24">
            <v>1732.5</v>
          </cell>
        </row>
        <row r="25">
          <cell r="A25">
            <v>274</v>
          </cell>
          <cell r="B25" t="str">
            <v>EXTENSION DE HORARIO</v>
          </cell>
          <cell r="C25">
            <v>2617.7199999999998</v>
          </cell>
        </row>
        <row r="26">
          <cell r="A26">
            <v>276</v>
          </cell>
          <cell r="B26" t="str">
            <v>CONSTANCIAS DIRECCION DE TRANS</v>
          </cell>
          <cell r="C26">
            <v>959.27</v>
          </cell>
        </row>
        <row r="27">
          <cell r="A27">
            <v>278</v>
          </cell>
          <cell r="B27" t="str">
            <v>CONSTANCIAS QUE EXPIDAN LAS DE</v>
          </cell>
          <cell r="C27">
            <v>295.16000000000003</v>
          </cell>
        </row>
        <row r="28">
          <cell r="A28">
            <v>403</v>
          </cell>
          <cell r="B28" t="str">
            <v>UNIDAD DEPORTIVA TORRES LANDA</v>
          </cell>
          <cell r="C28">
            <v>198</v>
          </cell>
        </row>
        <row r="29">
          <cell r="A29">
            <v>405</v>
          </cell>
          <cell r="B29" t="str">
            <v>CENTRO DE CONVIVENCIA EL ENCIN</v>
          </cell>
          <cell r="C29">
            <v>329</v>
          </cell>
        </row>
        <row r="30">
          <cell r="A30">
            <v>407</v>
          </cell>
          <cell r="B30" t="str">
            <v>MUSEO MOMIAS</v>
          </cell>
          <cell r="C30">
            <v>19936</v>
          </cell>
        </row>
        <row r="31">
          <cell r="A31">
            <v>408</v>
          </cell>
          <cell r="B31" t="str">
            <v>SALON CULTO A LA MUERTE</v>
          </cell>
          <cell r="C31">
            <v>450</v>
          </cell>
        </row>
        <row r="32">
          <cell r="A32">
            <v>410</v>
          </cell>
          <cell r="B32" t="str">
            <v>MONUMENTO AL PIPILA</v>
          </cell>
          <cell r="C32">
            <v>330</v>
          </cell>
        </row>
        <row r="33">
          <cell r="A33">
            <v>411</v>
          </cell>
          <cell r="B33" t="str">
            <v>MERCADO HIDALGO</v>
          </cell>
          <cell r="C33">
            <v>4051</v>
          </cell>
        </row>
        <row r="34">
          <cell r="A34">
            <v>412</v>
          </cell>
          <cell r="B34" t="str">
            <v>MERCADO EMBAJADORAS</v>
          </cell>
          <cell r="C34">
            <v>1829.1</v>
          </cell>
        </row>
        <row r="35">
          <cell r="A35">
            <v>414</v>
          </cell>
          <cell r="B35" t="str">
            <v>OTROS PRODUCTOS</v>
          </cell>
          <cell r="C35">
            <v>17.399999999999999</v>
          </cell>
        </row>
        <row r="36">
          <cell r="A36">
            <v>426</v>
          </cell>
          <cell r="B36" t="str">
            <v>AREAS OCUP POR HOT, REST, BARE</v>
          </cell>
          <cell r="C36">
            <v>15155.78</v>
          </cell>
        </row>
        <row r="37">
          <cell r="A37">
            <v>428</v>
          </cell>
          <cell r="B37" t="str">
            <v>COMERCIANTES SEMIFIJOS</v>
          </cell>
          <cell r="C37">
            <v>10678.2</v>
          </cell>
        </row>
        <row r="38">
          <cell r="A38">
            <v>433</v>
          </cell>
          <cell r="B38" t="str">
            <v>SOBRANTES</v>
          </cell>
          <cell r="C38">
            <v>137.03</v>
          </cell>
        </row>
        <row r="39">
          <cell r="A39">
            <v>437</v>
          </cell>
          <cell r="B39" t="str">
            <v>SANITARIOS MDO. EMBAJADORAS</v>
          </cell>
          <cell r="C39">
            <v>1310</v>
          </cell>
        </row>
        <row r="40">
          <cell r="A40">
            <v>438</v>
          </cell>
          <cell r="B40" t="str">
            <v>SANITARIOS MDO. HIDALGO</v>
          </cell>
          <cell r="C40">
            <v>2385</v>
          </cell>
        </row>
        <row r="41">
          <cell r="A41">
            <v>439</v>
          </cell>
          <cell r="B41" t="str">
            <v>SANITARIOS JARDIN REFORMA</v>
          </cell>
          <cell r="C41">
            <v>852</v>
          </cell>
        </row>
        <row r="42">
          <cell r="A42">
            <v>443</v>
          </cell>
          <cell r="B42" t="str">
            <v>SANITARIOS FERROCARRIL</v>
          </cell>
          <cell r="C42">
            <v>1440</v>
          </cell>
        </row>
        <row r="43">
          <cell r="A43">
            <v>445</v>
          </cell>
          <cell r="B43" t="str">
            <v>SANITARIOS MUSEO MOMIAS</v>
          </cell>
          <cell r="C43">
            <v>276</v>
          </cell>
        </row>
        <row r="44">
          <cell r="A44">
            <v>447</v>
          </cell>
          <cell r="B44" t="str">
            <v>LAS CALAS</v>
          </cell>
          <cell r="C44">
            <v>112</v>
          </cell>
        </row>
        <row r="45">
          <cell r="A45">
            <v>455</v>
          </cell>
          <cell r="B45" t="str">
            <v>INFRAESTRUCTURA TELEFONICA</v>
          </cell>
          <cell r="C45">
            <v>40131</v>
          </cell>
        </row>
        <row r="46">
          <cell r="A46">
            <v>457</v>
          </cell>
          <cell r="B46" t="str">
            <v>CASETAS DE  REVISTAS</v>
          </cell>
          <cell r="C46">
            <v>179</v>
          </cell>
        </row>
        <row r="47">
          <cell r="A47">
            <v>463</v>
          </cell>
          <cell r="B47" t="str">
            <v>SALIDA DE GRUAS</v>
          </cell>
          <cell r="C47">
            <v>442</v>
          </cell>
        </row>
        <row r="48">
          <cell r="A48">
            <v>464</v>
          </cell>
          <cell r="B48" t="str">
            <v>ARRASTRE DE VEHICULOS INFRACCI</v>
          </cell>
          <cell r="C48">
            <v>56</v>
          </cell>
        </row>
        <row r="49">
          <cell r="A49">
            <v>479</v>
          </cell>
          <cell r="B49" t="str">
            <v>COMERCIANTES AMBULANTES</v>
          </cell>
          <cell r="C49">
            <v>1288</v>
          </cell>
        </row>
        <row r="50">
          <cell r="A50">
            <v>481</v>
          </cell>
          <cell r="B50" t="str">
            <v>REPARTO DE VOLANTES</v>
          </cell>
          <cell r="C50">
            <v>344</v>
          </cell>
        </row>
        <row r="51">
          <cell r="A51">
            <v>482</v>
          </cell>
          <cell r="B51" t="str">
            <v>CALLEJONEADAS</v>
          </cell>
          <cell r="C51">
            <v>4241.1899999999996</v>
          </cell>
        </row>
        <row r="52">
          <cell r="A52">
            <v>484</v>
          </cell>
          <cell r="B52" t="str">
            <v>PERMISO PARA ESPECTÁCULOS O CE</v>
          </cell>
          <cell r="C52">
            <v>812</v>
          </cell>
        </row>
        <row r="53">
          <cell r="A53">
            <v>485</v>
          </cell>
          <cell r="B53" t="str">
            <v>SELLADO DE BOLETOS</v>
          </cell>
          <cell r="C53">
            <v>836</v>
          </cell>
        </row>
        <row r="54">
          <cell r="A54">
            <v>491</v>
          </cell>
          <cell r="B54" t="str">
            <v>ESTRUCTURAS, CONSTRUCCIONES O</v>
          </cell>
          <cell r="C54">
            <v>156</v>
          </cell>
        </row>
        <row r="55">
          <cell r="A55">
            <v>493</v>
          </cell>
          <cell r="B55" t="str">
            <v>RENOVACION PERMISO P/ USO VIA</v>
          </cell>
          <cell r="C55">
            <v>720</v>
          </cell>
        </row>
        <row r="56">
          <cell r="A56">
            <v>502</v>
          </cell>
          <cell r="B56" t="str">
            <v>RECARGOS OTROS IMPTOS Y DERECH</v>
          </cell>
          <cell r="C56">
            <v>1246.05</v>
          </cell>
        </row>
        <row r="57">
          <cell r="A57">
            <v>506</v>
          </cell>
          <cell r="B57" t="str">
            <v>INFRACCIONES DIRECCION DE FISC</v>
          </cell>
          <cell r="C57">
            <v>1701</v>
          </cell>
        </row>
        <row r="58">
          <cell r="A58">
            <v>507</v>
          </cell>
          <cell r="B58" t="str">
            <v>INF AL BANDO POLICIA Y BUEN GO</v>
          </cell>
          <cell r="C58">
            <v>300</v>
          </cell>
        </row>
        <row r="59">
          <cell r="A59">
            <v>508</v>
          </cell>
          <cell r="B59" t="str">
            <v>INF LEY DE TRANSITO Y SU REGLA</v>
          </cell>
          <cell r="C59">
            <v>15643.3</v>
          </cell>
        </row>
        <row r="60">
          <cell r="A60">
            <v>600</v>
          </cell>
          <cell r="B60" t="str">
            <v>FONDO GENERAL</v>
          </cell>
          <cell r="C60">
            <v>763197.78</v>
          </cell>
        </row>
        <row r="61">
          <cell r="A61">
            <v>601</v>
          </cell>
          <cell r="B61" t="str">
            <v>FONDO DEL FOMENTO MUNICIPAL</v>
          </cell>
          <cell r="C61">
            <v>97009.88</v>
          </cell>
        </row>
        <row r="62">
          <cell r="A62">
            <v>605</v>
          </cell>
          <cell r="B62" t="str">
            <v>IEPS ESPECIAL DE GASOLINAS Y D</v>
          </cell>
          <cell r="C62">
            <v>439922.62</v>
          </cell>
        </row>
        <row r="63">
          <cell r="A63">
            <v>606</v>
          </cell>
          <cell r="B63" t="str">
            <v>FONDO DE FISCALIZACION</v>
          </cell>
          <cell r="C63">
            <v>44905.32</v>
          </cell>
        </row>
        <row r="64">
          <cell r="A64">
            <v>888</v>
          </cell>
          <cell r="B64" t="str">
            <v>COBROS SIMAPAG</v>
          </cell>
          <cell r="C64">
            <v>80</v>
          </cell>
        </row>
      </sheetData>
      <sheetData sheetId="60">
        <row r="1">
          <cell r="A1">
            <v>203</v>
          </cell>
          <cell r="B1" t="str">
            <v>PANTEONES CIUDAD</v>
          </cell>
          <cell r="C1">
            <v>1817.26</v>
          </cell>
        </row>
        <row r="2">
          <cell r="A2">
            <v>433</v>
          </cell>
          <cell r="B2" t="str">
            <v>SOBRANTES</v>
          </cell>
          <cell r="C2">
            <v>0.24</v>
          </cell>
        </row>
        <row r="3">
          <cell r="A3">
            <v>447</v>
          </cell>
          <cell r="B3" t="str">
            <v>LAS CALAS</v>
          </cell>
          <cell r="C3">
            <v>176</v>
          </cell>
        </row>
        <row r="4">
          <cell r="A4">
            <v>472</v>
          </cell>
          <cell r="B4" t="str">
            <v>MERCADO GAVIRA</v>
          </cell>
          <cell r="C4">
            <v>360</v>
          </cell>
        </row>
        <row r="5">
          <cell r="A5">
            <v>507</v>
          </cell>
          <cell r="B5" t="str">
            <v>INF AL BANDO POLICIA Y BUEN GO</v>
          </cell>
          <cell r="C5">
            <v>2600</v>
          </cell>
        </row>
        <row r="6">
          <cell r="A6">
            <v>508</v>
          </cell>
          <cell r="B6" t="str">
            <v>INF LEY DE TRANSITO Y SU REGLA</v>
          </cell>
          <cell r="C6">
            <v>3640.5</v>
          </cell>
        </row>
      </sheetData>
      <sheetData sheetId="61">
        <row r="1">
          <cell r="A1">
            <v>1</v>
          </cell>
          <cell r="B1" t="str">
            <v>IMPTO. PREDIAL URBANO CORRIENT</v>
          </cell>
          <cell r="C1">
            <v>9418.2099999999991</v>
          </cell>
        </row>
        <row r="2">
          <cell r="A2">
            <v>2</v>
          </cell>
          <cell r="B2" t="str">
            <v>IMPTO. PREDIAL RUSTICO CORRIEN</v>
          </cell>
          <cell r="C2">
            <v>1779.87</v>
          </cell>
        </row>
        <row r="3">
          <cell r="A3">
            <v>4</v>
          </cell>
          <cell r="B3" t="str">
            <v>RECARGOS *3%*</v>
          </cell>
          <cell r="C3">
            <v>3646.47</v>
          </cell>
        </row>
        <row r="4">
          <cell r="A4">
            <v>7</v>
          </cell>
          <cell r="B4" t="str">
            <v>IMPTO. PREDIAL URBANO REZAGO</v>
          </cell>
          <cell r="C4">
            <v>7346.85</v>
          </cell>
        </row>
        <row r="5">
          <cell r="A5">
            <v>8</v>
          </cell>
          <cell r="B5" t="str">
            <v>IMPTO. PREDIAL RUSTICO REZAGO</v>
          </cell>
          <cell r="C5">
            <v>3403.5</v>
          </cell>
        </row>
        <row r="6">
          <cell r="A6">
            <v>13</v>
          </cell>
          <cell r="B6" t="str">
            <v>HONORARIOS DE COBRANZA</v>
          </cell>
          <cell r="C6">
            <v>889.08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23237.57</v>
          </cell>
        </row>
        <row r="9">
          <cell r="A9">
            <v>104</v>
          </cell>
          <cell r="B9" t="str">
            <v>SOBRE DIVISION Y LOTIFICACION</v>
          </cell>
          <cell r="C9">
            <v>3046.92</v>
          </cell>
        </row>
        <row r="10">
          <cell r="A10">
            <v>107</v>
          </cell>
          <cell r="B10" t="str">
            <v>VIDEO JUEGOS Y FUT-BOLITOS</v>
          </cell>
          <cell r="C10">
            <v>344</v>
          </cell>
        </row>
        <row r="11">
          <cell r="A11">
            <v>112</v>
          </cell>
          <cell r="B11" t="str">
            <v>ESPECTACULOS PUBLICOS PERMANEN</v>
          </cell>
          <cell r="C11">
            <v>8527.2000000000007</v>
          </cell>
        </row>
        <row r="12">
          <cell r="A12">
            <v>200</v>
          </cell>
          <cell r="B12" t="str">
            <v>RASTRO</v>
          </cell>
          <cell r="C12">
            <v>4327.75</v>
          </cell>
        </row>
        <row r="13">
          <cell r="A13">
            <v>203</v>
          </cell>
          <cell r="B13" t="str">
            <v>PANTEONES CIUDAD</v>
          </cell>
          <cell r="C13">
            <v>792.98</v>
          </cell>
        </row>
        <row r="14">
          <cell r="A14">
            <v>204</v>
          </cell>
          <cell r="B14" t="str">
            <v>PANTEONES COMUNIDADES</v>
          </cell>
          <cell r="C14">
            <v>557.32000000000005</v>
          </cell>
        </row>
        <row r="15">
          <cell r="A15">
            <v>205</v>
          </cell>
          <cell r="B15" t="str">
            <v>ESTACIONAMIENTO MUSEO MOMIAS</v>
          </cell>
          <cell r="C15">
            <v>225</v>
          </cell>
        </row>
        <row r="16">
          <cell r="A16">
            <v>206</v>
          </cell>
          <cell r="B16" t="str">
            <v>ESTACIONAMIENTO MERCADO HIDALG</v>
          </cell>
          <cell r="C16">
            <v>1052</v>
          </cell>
        </row>
        <row r="17">
          <cell r="A17">
            <v>211</v>
          </cell>
          <cell r="B17" t="str">
            <v>POR LIC DE REGULARIZACION DE C</v>
          </cell>
          <cell r="C17">
            <v>329.11</v>
          </cell>
        </row>
        <row r="18">
          <cell r="A18">
            <v>226</v>
          </cell>
          <cell r="B18" t="str">
            <v>AVALUOS PRAC POR PERITOS FISCA</v>
          </cell>
          <cell r="C18">
            <v>261</v>
          </cell>
        </row>
        <row r="19">
          <cell r="A19">
            <v>227</v>
          </cell>
          <cell r="B19" t="str">
            <v>AVALUOS PRACT POR TESORERIA</v>
          </cell>
          <cell r="C19">
            <v>799.61</v>
          </cell>
        </row>
        <row r="20">
          <cell r="A20">
            <v>229</v>
          </cell>
          <cell r="B20" t="str">
            <v>CONSTANCIAS DE VALOR FISCAL</v>
          </cell>
          <cell r="C20">
            <v>2436.2600000000002</v>
          </cell>
        </row>
        <row r="21">
          <cell r="A21">
            <v>244</v>
          </cell>
          <cell r="B21" t="str">
            <v>EXP DE LIC O PERM P/ ESTAB DE</v>
          </cell>
          <cell r="C21">
            <v>1095.02</v>
          </cell>
        </row>
        <row r="22">
          <cell r="A22">
            <v>248</v>
          </cell>
          <cell r="B22" t="str">
            <v>ESTACIONAMIENTO EX. EST. FERRO</v>
          </cell>
          <cell r="C22">
            <v>1070</v>
          </cell>
        </row>
        <row r="23">
          <cell r="A23">
            <v>253</v>
          </cell>
          <cell r="B23" t="str">
            <v>ESTACIONAMIENTO EMBAJADORAS  (</v>
          </cell>
          <cell r="C23">
            <v>1689</v>
          </cell>
        </row>
        <row r="24">
          <cell r="A24">
            <v>254</v>
          </cell>
          <cell r="B24" t="str">
            <v>POR CERTIF.TERMINO DE OBRA</v>
          </cell>
          <cell r="C24">
            <v>405.17</v>
          </cell>
        </row>
        <row r="25">
          <cell r="A25">
            <v>256</v>
          </cell>
          <cell r="B25" t="str">
            <v>POR ALINEAM. N° USO HABIT</v>
          </cell>
          <cell r="C25">
            <v>8449.74</v>
          </cell>
        </row>
        <row r="26">
          <cell r="A26">
            <v>258</v>
          </cell>
          <cell r="B26" t="str">
            <v>POR ALINEM. N° USO COMERCIAL</v>
          </cell>
          <cell r="C26">
            <v>679.3</v>
          </cell>
        </row>
        <row r="27">
          <cell r="A27">
            <v>269</v>
          </cell>
          <cell r="B27" t="str">
            <v>PADRON DE CONTRATISTAS</v>
          </cell>
          <cell r="C27">
            <v>705</v>
          </cell>
        </row>
        <row r="28">
          <cell r="A28">
            <v>273</v>
          </cell>
          <cell r="B28" t="str">
            <v>PENSION EST. JARDIN EMBAJADORA</v>
          </cell>
          <cell r="C28">
            <v>2572.5</v>
          </cell>
        </row>
        <row r="29">
          <cell r="A29">
            <v>274</v>
          </cell>
          <cell r="B29" t="str">
            <v>EXTENSION DE HORARIO</v>
          </cell>
          <cell r="C29">
            <v>47118.96</v>
          </cell>
        </row>
        <row r="30">
          <cell r="A30">
            <v>276</v>
          </cell>
          <cell r="B30" t="str">
            <v>CONSTANCIAS DIRECCION DE TRANS</v>
          </cell>
          <cell r="C30">
            <v>737.9</v>
          </cell>
        </row>
        <row r="31">
          <cell r="A31">
            <v>278</v>
          </cell>
          <cell r="B31" t="str">
            <v>CONSTANCIAS QUE EXPIDAN LAS DE</v>
          </cell>
          <cell r="C31">
            <v>811.69</v>
          </cell>
        </row>
        <row r="32">
          <cell r="A32">
            <v>284</v>
          </cell>
          <cell r="B32" t="str">
            <v>REVISTA MECANICA SEMESTRAL</v>
          </cell>
          <cell r="C32">
            <v>120.36</v>
          </cell>
        </row>
        <row r="33">
          <cell r="A33">
            <v>286</v>
          </cell>
          <cell r="B33" t="str">
            <v>PERMISO SUPLETORIO DE TRANSPOR</v>
          </cell>
          <cell r="C33">
            <v>1262.6600000000001</v>
          </cell>
        </row>
        <row r="34">
          <cell r="A34">
            <v>295</v>
          </cell>
          <cell r="B34" t="str">
            <v>CONSTANCIA DE UBICACION DE PRE</v>
          </cell>
          <cell r="C34">
            <v>222.66</v>
          </cell>
        </row>
        <row r="35">
          <cell r="A35">
            <v>400</v>
          </cell>
          <cell r="B35" t="str">
            <v>LOCALES PRESA DE LA OLLA</v>
          </cell>
          <cell r="C35">
            <v>1192</v>
          </cell>
        </row>
        <row r="36">
          <cell r="A36">
            <v>403</v>
          </cell>
          <cell r="B36" t="str">
            <v>UNIDAD DEPORTIVA TORRES LANDA</v>
          </cell>
          <cell r="C36">
            <v>211</v>
          </cell>
        </row>
        <row r="37">
          <cell r="A37">
            <v>405</v>
          </cell>
          <cell r="B37" t="str">
            <v>CENTRO DE CONVIVENCIA EL ENCIN</v>
          </cell>
          <cell r="C37">
            <v>1681</v>
          </cell>
        </row>
        <row r="38">
          <cell r="A38">
            <v>407</v>
          </cell>
          <cell r="B38" t="str">
            <v>MUSEO MOMIAS</v>
          </cell>
          <cell r="C38">
            <v>18055</v>
          </cell>
        </row>
        <row r="39">
          <cell r="A39">
            <v>408</v>
          </cell>
          <cell r="B39" t="str">
            <v>SALON CULTO A LA MUERTE</v>
          </cell>
          <cell r="C39">
            <v>135</v>
          </cell>
        </row>
        <row r="40">
          <cell r="A40">
            <v>410</v>
          </cell>
          <cell r="B40" t="str">
            <v>MONUMENTO AL PIPILA</v>
          </cell>
          <cell r="C40">
            <v>282</v>
          </cell>
        </row>
        <row r="41">
          <cell r="A41">
            <v>411</v>
          </cell>
          <cell r="B41" t="str">
            <v>MERCADO HIDALGO</v>
          </cell>
          <cell r="C41">
            <v>3351.65</v>
          </cell>
        </row>
        <row r="42">
          <cell r="A42">
            <v>412</v>
          </cell>
          <cell r="B42" t="str">
            <v>MERCADO EMBAJADORAS</v>
          </cell>
          <cell r="C42">
            <v>8891.7999999999993</v>
          </cell>
        </row>
        <row r="43">
          <cell r="A43">
            <v>428</v>
          </cell>
          <cell r="B43" t="str">
            <v>COMERCIANTES SEMIFIJOS</v>
          </cell>
          <cell r="C43">
            <v>17867.29</v>
          </cell>
        </row>
        <row r="44">
          <cell r="A44">
            <v>431</v>
          </cell>
          <cell r="B44" t="str">
            <v>LOCALES MERCADO EMBAJADORAS</v>
          </cell>
          <cell r="C44">
            <v>548.37</v>
          </cell>
        </row>
        <row r="45">
          <cell r="A45">
            <v>433</v>
          </cell>
          <cell r="B45" t="str">
            <v>SOBRANTES</v>
          </cell>
          <cell r="C45">
            <v>42.84</v>
          </cell>
        </row>
        <row r="46">
          <cell r="A46">
            <v>437</v>
          </cell>
          <cell r="B46" t="str">
            <v>SANITARIOS MDO. EMBAJADORAS</v>
          </cell>
          <cell r="C46">
            <v>843</v>
          </cell>
        </row>
        <row r="47">
          <cell r="A47">
            <v>438</v>
          </cell>
          <cell r="B47" t="str">
            <v>SANITARIOS MDO. HIDALGO</v>
          </cell>
          <cell r="C47">
            <v>1655</v>
          </cell>
        </row>
        <row r="48">
          <cell r="A48">
            <v>439</v>
          </cell>
          <cell r="B48" t="str">
            <v>SANITARIOS JARDIN REFORMA</v>
          </cell>
          <cell r="C48">
            <v>592</v>
          </cell>
        </row>
        <row r="49">
          <cell r="A49">
            <v>443</v>
          </cell>
          <cell r="B49" t="str">
            <v>SANITARIOS FERROCARRIL</v>
          </cell>
          <cell r="C49">
            <v>696</v>
          </cell>
        </row>
        <row r="50">
          <cell r="A50">
            <v>445</v>
          </cell>
          <cell r="B50" t="str">
            <v>SANITARIOS MUSEO MOMIAS</v>
          </cell>
          <cell r="C50">
            <v>348</v>
          </cell>
        </row>
        <row r="51">
          <cell r="A51">
            <v>447</v>
          </cell>
          <cell r="B51" t="str">
            <v>LAS CALAS</v>
          </cell>
          <cell r="C51">
            <v>112</v>
          </cell>
        </row>
        <row r="52">
          <cell r="A52">
            <v>457</v>
          </cell>
          <cell r="B52" t="str">
            <v>CASETAS DE  REVISTAS</v>
          </cell>
          <cell r="C52">
            <v>179</v>
          </cell>
        </row>
        <row r="53">
          <cell r="A53">
            <v>472</v>
          </cell>
          <cell r="B53" t="str">
            <v>MERCADO GAVIRA</v>
          </cell>
          <cell r="C53">
            <v>1080</v>
          </cell>
        </row>
        <row r="54">
          <cell r="A54">
            <v>480</v>
          </cell>
          <cell r="B54" t="str">
            <v>PERIFONEO</v>
          </cell>
          <cell r="C54">
            <v>644</v>
          </cell>
        </row>
        <row r="55">
          <cell r="A55">
            <v>481</v>
          </cell>
          <cell r="B55" t="str">
            <v>REPARTO DE VOLANTES</v>
          </cell>
          <cell r="C55">
            <v>172</v>
          </cell>
        </row>
        <row r="56">
          <cell r="A56">
            <v>482</v>
          </cell>
          <cell r="B56" t="str">
            <v>CALLEJONEADAS</v>
          </cell>
          <cell r="C56">
            <v>900</v>
          </cell>
        </row>
        <row r="57">
          <cell r="A57">
            <v>484</v>
          </cell>
          <cell r="B57" t="str">
            <v>PERMISO PARA ESPECTÁCULOS O CE</v>
          </cell>
          <cell r="C57">
            <v>1218</v>
          </cell>
        </row>
        <row r="58">
          <cell r="A58">
            <v>485</v>
          </cell>
          <cell r="B58" t="str">
            <v>SELLADO DE BOLETOS</v>
          </cell>
          <cell r="C58">
            <v>436</v>
          </cell>
        </row>
        <row r="59">
          <cell r="A59">
            <v>493</v>
          </cell>
          <cell r="B59" t="str">
            <v>RENOVACION PERMISO P/ USO VIA</v>
          </cell>
          <cell r="C59">
            <v>240</v>
          </cell>
        </row>
        <row r="60">
          <cell r="A60">
            <v>502</v>
          </cell>
          <cell r="B60" t="str">
            <v>RECARGOS OTROS IMPTOS Y DERECH</v>
          </cell>
          <cell r="C60">
            <v>1892.63</v>
          </cell>
        </row>
        <row r="61">
          <cell r="A61">
            <v>504</v>
          </cell>
          <cell r="B61" t="str">
            <v>AVISO EXTEMP TERM DE OBRA</v>
          </cell>
          <cell r="C61">
            <v>567</v>
          </cell>
        </row>
        <row r="62">
          <cell r="A62">
            <v>505</v>
          </cell>
          <cell r="B62" t="str">
            <v>INF AL REG. DE CONST Y CONSER</v>
          </cell>
          <cell r="C62">
            <v>600</v>
          </cell>
        </row>
        <row r="63">
          <cell r="A63">
            <v>506</v>
          </cell>
          <cell r="B63" t="str">
            <v>INFRACCIONES DIRECCION DE FISC</v>
          </cell>
          <cell r="C63">
            <v>2268</v>
          </cell>
        </row>
        <row r="64">
          <cell r="A64">
            <v>507</v>
          </cell>
          <cell r="B64" t="str">
            <v>INF AL BANDO POLICIA Y BUEN GO</v>
          </cell>
          <cell r="C64">
            <v>400</v>
          </cell>
        </row>
        <row r="65">
          <cell r="A65">
            <v>508</v>
          </cell>
          <cell r="B65" t="str">
            <v>INF LEY DE TRANSITO Y SU REGLA</v>
          </cell>
          <cell r="C65">
            <v>6347.5</v>
          </cell>
        </row>
        <row r="66">
          <cell r="A66">
            <v>509</v>
          </cell>
          <cell r="B66" t="str">
            <v>EXTEMP VERIFICACION AMB VEHICU</v>
          </cell>
          <cell r="C66">
            <v>1095</v>
          </cell>
        </row>
        <row r="67">
          <cell r="A67">
            <v>526</v>
          </cell>
          <cell r="B67" t="str">
            <v>RESPUESTA DE AYUNTAMIENTO</v>
          </cell>
          <cell r="C67">
            <v>1192</v>
          </cell>
        </row>
        <row r="68">
          <cell r="A68">
            <v>900</v>
          </cell>
          <cell r="B68" t="str">
            <v>INGRESOS POR CLASIFICAR</v>
          </cell>
          <cell r="C68">
            <v>1141240</v>
          </cell>
        </row>
      </sheetData>
      <sheetData sheetId="62">
        <row r="1">
          <cell r="A1">
            <v>1</v>
          </cell>
          <cell r="B1" t="str">
            <v>IMPTO. PREDIAL URBANO CORRIENT</v>
          </cell>
          <cell r="C1">
            <v>9840.4500000000007</v>
          </cell>
        </row>
        <row r="2">
          <cell r="A2">
            <v>2</v>
          </cell>
          <cell r="B2" t="str">
            <v>IMPTO. PREDIAL RUSTICO CORRIEN</v>
          </cell>
          <cell r="C2">
            <v>814.29</v>
          </cell>
        </row>
        <row r="3">
          <cell r="A3">
            <v>4</v>
          </cell>
          <cell r="B3" t="str">
            <v>RECARGOS *3%*</v>
          </cell>
          <cell r="C3">
            <v>4663</v>
          </cell>
        </row>
        <row r="4">
          <cell r="A4">
            <v>7</v>
          </cell>
          <cell r="B4" t="str">
            <v>IMPTO. PREDIAL URBANO REZAGO</v>
          </cell>
          <cell r="C4">
            <v>8688.7800000000007</v>
          </cell>
        </row>
        <row r="5">
          <cell r="A5">
            <v>8</v>
          </cell>
          <cell r="B5" t="str">
            <v>IMPTO. PREDIAL RUSTICO REZAGO</v>
          </cell>
          <cell r="C5">
            <v>1134.5</v>
          </cell>
        </row>
        <row r="6">
          <cell r="A6">
            <v>13</v>
          </cell>
          <cell r="B6" t="str">
            <v>HONORARIOS DE COBRANZA</v>
          </cell>
          <cell r="C6">
            <v>3096.22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55.74</v>
          </cell>
        </row>
        <row r="9">
          <cell r="A9">
            <v>104</v>
          </cell>
          <cell r="B9" t="str">
            <v>SOBRE DIVISION Y LOTIFICACION</v>
          </cell>
          <cell r="C9">
            <v>1964.57</v>
          </cell>
        </row>
        <row r="10">
          <cell r="A10">
            <v>203</v>
          </cell>
          <cell r="B10" t="str">
            <v>PANTEONES CIUDAD</v>
          </cell>
          <cell r="C10">
            <v>1604.02</v>
          </cell>
        </row>
        <row r="11">
          <cell r="A11">
            <v>204</v>
          </cell>
          <cell r="B11" t="str">
            <v>PANTEONES COMUNIDADES</v>
          </cell>
          <cell r="C11">
            <v>278.66000000000003</v>
          </cell>
        </row>
        <row r="12">
          <cell r="A12">
            <v>210</v>
          </cell>
          <cell r="B12" t="str">
            <v>POR LIC. DE CONST. Y AMPLIACIO</v>
          </cell>
          <cell r="C12">
            <v>608.02</v>
          </cell>
        </row>
        <row r="13">
          <cell r="A13">
            <v>217</v>
          </cell>
          <cell r="B13" t="str">
            <v>ANALISIS DE FAC PARA DIV LOT O</v>
          </cell>
          <cell r="C13">
            <v>3458.85</v>
          </cell>
        </row>
        <row r="14">
          <cell r="A14">
            <v>226</v>
          </cell>
          <cell r="B14" t="str">
            <v>AVALUOS PRAC POR PERITOS FISCA</v>
          </cell>
          <cell r="C14">
            <v>732</v>
          </cell>
        </row>
        <row r="15">
          <cell r="A15">
            <v>229</v>
          </cell>
          <cell r="B15" t="str">
            <v>CONSTANCIAS DE VALOR FISCAL</v>
          </cell>
          <cell r="C15">
            <v>696</v>
          </cell>
        </row>
        <row r="16">
          <cell r="A16">
            <v>244</v>
          </cell>
          <cell r="B16" t="str">
            <v>EXP DE LIC O PERM P/ ESTAB DE</v>
          </cell>
          <cell r="C16">
            <v>186.53</v>
          </cell>
        </row>
        <row r="17">
          <cell r="A17">
            <v>252</v>
          </cell>
          <cell r="B17" t="str">
            <v>RESOLUCION DE IMPACTO AMBIENTA</v>
          </cell>
          <cell r="C17">
            <v>1070.55</v>
          </cell>
        </row>
        <row r="18">
          <cell r="A18">
            <v>254</v>
          </cell>
          <cell r="B18" t="str">
            <v>POR CERTIF.TERMINO DE OBRA</v>
          </cell>
          <cell r="C18">
            <v>577</v>
          </cell>
        </row>
        <row r="19">
          <cell r="A19">
            <v>256</v>
          </cell>
          <cell r="B19" t="str">
            <v>POR ALINEAM. N° USO HABIT</v>
          </cell>
          <cell r="C19">
            <v>5173.49</v>
          </cell>
        </row>
        <row r="20">
          <cell r="A20">
            <v>265</v>
          </cell>
          <cell r="B20" t="str">
            <v>DERECHOS POR OTROS SERV. TRANS</v>
          </cell>
          <cell r="C20">
            <v>8491.5</v>
          </cell>
        </row>
        <row r="21">
          <cell r="A21">
            <v>266</v>
          </cell>
          <cell r="B21" t="str">
            <v>DICTAMEN DE FACTIBILIDAD PROTE</v>
          </cell>
          <cell r="C21">
            <v>391.93</v>
          </cell>
        </row>
        <row r="22">
          <cell r="A22">
            <v>268</v>
          </cell>
          <cell r="B22" t="str">
            <v>CASA DE LA CULTURA</v>
          </cell>
          <cell r="C22">
            <v>171.78</v>
          </cell>
        </row>
        <row r="23">
          <cell r="A23">
            <v>269</v>
          </cell>
          <cell r="B23" t="str">
            <v>PADRON DE CONTRATISTAS</v>
          </cell>
          <cell r="C23">
            <v>777</v>
          </cell>
        </row>
        <row r="24">
          <cell r="A24">
            <v>272</v>
          </cell>
          <cell r="B24" t="str">
            <v>PENSION EST. EX ESTACION DEL F</v>
          </cell>
          <cell r="C24">
            <v>682.5</v>
          </cell>
        </row>
        <row r="25">
          <cell r="A25">
            <v>273</v>
          </cell>
          <cell r="B25" t="str">
            <v>PENSION EST. JARDIN EMBAJADORA</v>
          </cell>
          <cell r="C25">
            <v>1050</v>
          </cell>
        </row>
        <row r="26">
          <cell r="A26">
            <v>274</v>
          </cell>
          <cell r="B26" t="str">
            <v>EXTENSION DE HORARIO</v>
          </cell>
          <cell r="C26">
            <v>1308.8599999999999</v>
          </cell>
        </row>
        <row r="27">
          <cell r="A27">
            <v>276</v>
          </cell>
          <cell r="B27" t="str">
            <v>CONSTANCIAS DIRECCION DE TRANS</v>
          </cell>
          <cell r="C27">
            <v>885.48</v>
          </cell>
        </row>
        <row r="28">
          <cell r="A28">
            <v>278</v>
          </cell>
          <cell r="B28" t="str">
            <v>CONSTANCIAS QUE EXPIDAN LAS DE</v>
          </cell>
          <cell r="C28">
            <v>442.74</v>
          </cell>
        </row>
        <row r="29">
          <cell r="A29">
            <v>283</v>
          </cell>
          <cell r="B29" t="str">
            <v>CONSTANCIA DE DESPINTADO</v>
          </cell>
          <cell r="C29">
            <v>39.92</v>
          </cell>
        </row>
        <row r="30">
          <cell r="A30">
            <v>284</v>
          </cell>
          <cell r="B30" t="str">
            <v>REVISTA MECANICA SEMESTRAL</v>
          </cell>
          <cell r="C30">
            <v>120.36</v>
          </cell>
        </row>
        <row r="31">
          <cell r="A31">
            <v>289</v>
          </cell>
          <cell r="B31" t="str">
            <v>CONFORMIDAD PARA QUEMA DE FUEG</v>
          </cell>
          <cell r="C31">
            <v>111.29</v>
          </cell>
        </row>
        <row r="32">
          <cell r="A32">
            <v>290</v>
          </cell>
          <cell r="B32" t="str">
            <v>DICTAMEN DE SEGURIDAD P SEDENA</v>
          </cell>
          <cell r="C32">
            <v>146.37</v>
          </cell>
        </row>
        <row r="33">
          <cell r="A33">
            <v>293</v>
          </cell>
          <cell r="B33" t="str">
            <v>SERVICIOS EXTRAORDINARIOS</v>
          </cell>
          <cell r="C33">
            <v>285.48</v>
          </cell>
        </row>
        <row r="34">
          <cell r="A34">
            <v>295</v>
          </cell>
          <cell r="B34" t="str">
            <v>CONSTANCIA DE UBICACION DE PRE</v>
          </cell>
          <cell r="C34">
            <v>74.22</v>
          </cell>
        </row>
        <row r="35">
          <cell r="A35">
            <v>411</v>
          </cell>
          <cell r="B35" t="str">
            <v>MERCADO HIDALGO</v>
          </cell>
          <cell r="C35">
            <v>1780.66</v>
          </cell>
        </row>
        <row r="36">
          <cell r="A36">
            <v>412</v>
          </cell>
          <cell r="B36" t="str">
            <v>MERCADO EMBAJADORAS</v>
          </cell>
          <cell r="C36">
            <v>1176.5</v>
          </cell>
        </row>
        <row r="37">
          <cell r="A37">
            <v>426</v>
          </cell>
          <cell r="B37" t="str">
            <v>AREAS OCUP POR HOT, REST, BARE</v>
          </cell>
          <cell r="C37">
            <v>6404.44</v>
          </cell>
        </row>
        <row r="38">
          <cell r="A38">
            <v>428</v>
          </cell>
          <cell r="B38" t="str">
            <v>COMERCIANTES SEMIFIJOS</v>
          </cell>
          <cell r="C38">
            <v>5475.1</v>
          </cell>
        </row>
        <row r="39">
          <cell r="A39">
            <v>430</v>
          </cell>
          <cell r="B39" t="str">
            <v>LOCALES MERCADO HIDALGO</v>
          </cell>
          <cell r="C39">
            <v>596</v>
          </cell>
        </row>
        <row r="40">
          <cell r="A40">
            <v>433</v>
          </cell>
          <cell r="B40" t="str">
            <v>SOBRANTES</v>
          </cell>
          <cell r="C40">
            <v>2.0499999999999998</v>
          </cell>
        </row>
        <row r="41">
          <cell r="A41">
            <v>440</v>
          </cell>
          <cell r="B41" t="str">
            <v>SANITARIOS PLAZUELA LOS ANGELE</v>
          </cell>
          <cell r="C41">
            <v>7245</v>
          </cell>
        </row>
        <row r="42">
          <cell r="A42">
            <v>444</v>
          </cell>
          <cell r="B42" t="str">
            <v>SANITARIOS JARDIN UNION</v>
          </cell>
          <cell r="C42">
            <v>7245</v>
          </cell>
        </row>
        <row r="43">
          <cell r="A43">
            <v>447</v>
          </cell>
          <cell r="B43" t="str">
            <v>LAS CALAS</v>
          </cell>
          <cell r="C43">
            <v>200</v>
          </cell>
        </row>
        <row r="44">
          <cell r="A44">
            <v>454</v>
          </cell>
          <cell r="B44" t="str">
            <v>FIESTAS TRADICIONALES</v>
          </cell>
          <cell r="C44">
            <v>1581</v>
          </cell>
        </row>
        <row r="45">
          <cell r="A45">
            <v>479</v>
          </cell>
          <cell r="B45" t="str">
            <v>COMERCIANTES AMBULANTES</v>
          </cell>
          <cell r="C45">
            <v>630</v>
          </cell>
        </row>
        <row r="46">
          <cell r="A46">
            <v>484</v>
          </cell>
          <cell r="B46" t="str">
            <v>PERMISO PARA ESPECTÁCULOS O CE</v>
          </cell>
          <cell r="C46">
            <v>406</v>
          </cell>
        </row>
        <row r="47">
          <cell r="A47">
            <v>493</v>
          </cell>
          <cell r="B47" t="str">
            <v>RENOVACION PERMISO P/ USO VIA</v>
          </cell>
          <cell r="C47">
            <v>714</v>
          </cell>
        </row>
        <row r="48">
          <cell r="A48">
            <v>502</v>
          </cell>
          <cell r="B48" t="str">
            <v>RECARGOS OTROS IMPTOS Y DERECH</v>
          </cell>
          <cell r="C48">
            <v>2170.19</v>
          </cell>
        </row>
        <row r="49">
          <cell r="A49">
            <v>506</v>
          </cell>
          <cell r="B49" t="str">
            <v>INFRACCIONES DIRECCION DE FISC</v>
          </cell>
          <cell r="C49">
            <v>567</v>
          </cell>
        </row>
        <row r="50">
          <cell r="A50">
            <v>507</v>
          </cell>
          <cell r="B50" t="str">
            <v>INF AL BANDO POLICIA Y BUEN GO</v>
          </cell>
          <cell r="C50">
            <v>350</v>
          </cell>
        </row>
        <row r="51">
          <cell r="A51">
            <v>508</v>
          </cell>
          <cell r="B51" t="str">
            <v>INF LEY DE TRANSITO Y SU REGLA</v>
          </cell>
          <cell r="C51">
            <v>15713</v>
          </cell>
        </row>
        <row r="52">
          <cell r="A52">
            <v>509</v>
          </cell>
          <cell r="B52" t="str">
            <v>EXTEMP VERIFICACION AMB VEHICU</v>
          </cell>
          <cell r="C52">
            <v>1776</v>
          </cell>
        </row>
        <row r="53">
          <cell r="A53">
            <v>526</v>
          </cell>
          <cell r="B53" t="str">
            <v>RESPUESTA DE AYUNTAMIENTO</v>
          </cell>
          <cell r="C53">
            <v>596</v>
          </cell>
        </row>
        <row r="54">
          <cell r="A54">
            <v>532</v>
          </cell>
          <cell r="B54" t="str">
            <v>FONDO INFRAEST SOCIAL MPAL.</v>
          </cell>
          <cell r="C54">
            <v>4879703</v>
          </cell>
        </row>
        <row r="55">
          <cell r="A55">
            <v>533</v>
          </cell>
          <cell r="B55" t="str">
            <v>FONDO PARA FORTALECIMIENTO MPA</v>
          </cell>
          <cell r="C55">
            <v>6048232</v>
          </cell>
        </row>
        <row r="56">
          <cell r="A56">
            <v>536</v>
          </cell>
          <cell r="B56" t="str">
            <v>PADRON DE PROVEEDORES</v>
          </cell>
          <cell r="C56">
            <v>600</v>
          </cell>
        </row>
        <row r="57">
          <cell r="A57">
            <v>805</v>
          </cell>
          <cell r="B57" t="str">
            <v>CENTRO DE APRENDIZAJE DIGITAL</v>
          </cell>
          <cell r="C57">
            <v>1090</v>
          </cell>
        </row>
        <row r="58">
          <cell r="A58">
            <v>888</v>
          </cell>
          <cell r="B58" t="str">
            <v>COBROS SIMAPAG</v>
          </cell>
          <cell r="C58">
            <v>3343</v>
          </cell>
        </row>
      </sheetData>
      <sheetData sheetId="63">
        <row r="1">
          <cell r="A1">
            <v>1</v>
          </cell>
          <cell r="B1" t="str">
            <v>IMPTO. PREDIAL URBANO CORRIENT</v>
          </cell>
          <cell r="C1">
            <v>23773.95</v>
          </cell>
        </row>
        <row r="2">
          <cell r="A2">
            <v>2</v>
          </cell>
          <cell r="B2" t="str">
            <v>IMPTO. PREDIAL RUSTICO CORRIEN</v>
          </cell>
          <cell r="C2">
            <v>621.29</v>
          </cell>
        </row>
        <row r="3">
          <cell r="A3">
            <v>4</v>
          </cell>
          <cell r="B3" t="str">
            <v>RECARGOS *3%*</v>
          </cell>
          <cell r="C3">
            <v>8468.25</v>
          </cell>
        </row>
        <row r="4">
          <cell r="A4">
            <v>7</v>
          </cell>
          <cell r="B4" t="str">
            <v>IMPTO. PREDIAL URBANO REZAGO</v>
          </cell>
          <cell r="C4">
            <v>26138.32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1663.94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13715.05</v>
          </cell>
        </row>
        <row r="9">
          <cell r="A9">
            <v>104</v>
          </cell>
          <cell r="B9" t="str">
            <v>SOBRE DIVISION Y LOTIFICACION</v>
          </cell>
          <cell r="C9">
            <v>1019.29</v>
          </cell>
        </row>
        <row r="10">
          <cell r="A10">
            <v>200</v>
          </cell>
          <cell r="B10" t="str">
            <v>RASTRO</v>
          </cell>
          <cell r="C10">
            <v>3727.86</v>
          </cell>
        </row>
        <row r="11">
          <cell r="A11">
            <v>202</v>
          </cell>
          <cell r="B11" t="str">
            <v>SEGURIDAD PUBLICA PERIODO MENS</v>
          </cell>
          <cell r="C11">
            <v>34289.120000000003</v>
          </cell>
        </row>
        <row r="12">
          <cell r="A12">
            <v>203</v>
          </cell>
          <cell r="B12" t="str">
            <v>PANTEONES CIUDAD</v>
          </cell>
          <cell r="C12">
            <v>2650.72</v>
          </cell>
        </row>
        <row r="13">
          <cell r="A13">
            <v>204</v>
          </cell>
          <cell r="B13" t="str">
            <v>PANTEONES COMUNIDADES</v>
          </cell>
          <cell r="C13">
            <v>792.58</v>
          </cell>
        </row>
        <row r="14">
          <cell r="A14">
            <v>205</v>
          </cell>
          <cell r="B14" t="str">
            <v>ESTACIONAMIENTO MUSEO MOMIAS</v>
          </cell>
          <cell r="C14">
            <v>184</v>
          </cell>
        </row>
        <row r="15">
          <cell r="A15">
            <v>206</v>
          </cell>
          <cell r="B15" t="str">
            <v>ESTACIONAMIENTO MERCADO HIDALG</v>
          </cell>
          <cell r="C15">
            <v>1088</v>
          </cell>
        </row>
        <row r="16">
          <cell r="A16">
            <v>210</v>
          </cell>
          <cell r="B16" t="str">
            <v>POR LIC. DE CONST. Y AMPLIACIO</v>
          </cell>
          <cell r="C16">
            <v>1240.32</v>
          </cell>
        </row>
        <row r="17">
          <cell r="A17">
            <v>211</v>
          </cell>
          <cell r="B17" t="str">
            <v>POR LIC DE REGULARIZACION DE C</v>
          </cell>
          <cell r="C17">
            <v>457.18</v>
          </cell>
        </row>
        <row r="18">
          <cell r="A18">
            <v>221</v>
          </cell>
          <cell r="B18" t="str">
            <v>LIC USO SUELO ALIN N. OFIC COM</v>
          </cell>
          <cell r="C18">
            <v>251.61</v>
          </cell>
        </row>
        <row r="19">
          <cell r="A19">
            <v>227</v>
          </cell>
          <cell r="B19" t="str">
            <v>AVALUOS PRACT POR TESORERIA</v>
          </cell>
          <cell r="C19">
            <v>187</v>
          </cell>
        </row>
        <row r="20">
          <cell r="A20">
            <v>229</v>
          </cell>
          <cell r="B20" t="str">
            <v>CONSTANCIAS DE VALOR FISCAL</v>
          </cell>
          <cell r="C20">
            <v>1160.52</v>
          </cell>
        </row>
        <row r="21">
          <cell r="A21">
            <v>244</v>
          </cell>
          <cell r="B21" t="str">
            <v>EXP DE LIC O PERM P/ ESTAB DE</v>
          </cell>
          <cell r="C21">
            <v>9832.36</v>
          </cell>
        </row>
        <row r="22">
          <cell r="A22">
            <v>248</v>
          </cell>
          <cell r="B22" t="str">
            <v>ESTACIONAMIENTO EX. EST. FERRO</v>
          </cell>
          <cell r="C22">
            <v>1292</v>
          </cell>
        </row>
        <row r="23">
          <cell r="A23">
            <v>253</v>
          </cell>
          <cell r="B23" t="str">
            <v>ESTACIONAMIENTO EMBAJADORAS  (</v>
          </cell>
          <cell r="C23">
            <v>1910</v>
          </cell>
        </row>
        <row r="24">
          <cell r="A24">
            <v>254</v>
          </cell>
          <cell r="B24" t="str">
            <v>POR CERTIF.TERMINO DE OBRA</v>
          </cell>
          <cell r="C24">
            <v>352.43</v>
          </cell>
        </row>
        <row r="25">
          <cell r="A25">
            <v>256</v>
          </cell>
          <cell r="B25" t="str">
            <v>POR ALINEAM. N° USO HABIT</v>
          </cell>
          <cell r="C25">
            <v>3806.74</v>
          </cell>
        </row>
        <row r="26">
          <cell r="A26">
            <v>265</v>
          </cell>
          <cell r="B26" t="str">
            <v>DERECHOS POR OTROS SERV. TRANS</v>
          </cell>
          <cell r="C26">
            <v>2264.4</v>
          </cell>
        </row>
        <row r="27">
          <cell r="A27">
            <v>266</v>
          </cell>
          <cell r="B27" t="str">
            <v>DICTAMEN DE FACTIBILIDAD PROTE</v>
          </cell>
          <cell r="C27">
            <v>391.93</v>
          </cell>
        </row>
        <row r="28">
          <cell r="A28">
            <v>269</v>
          </cell>
          <cell r="B28" t="str">
            <v>PADRON DE CONTRATISTAS</v>
          </cell>
          <cell r="C28">
            <v>2187</v>
          </cell>
        </row>
        <row r="29">
          <cell r="A29">
            <v>274</v>
          </cell>
          <cell r="B29" t="str">
            <v>EXTENSION DE HORARIO</v>
          </cell>
          <cell r="C29">
            <v>7853.16</v>
          </cell>
        </row>
        <row r="30">
          <cell r="A30">
            <v>276</v>
          </cell>
          <cell r="B30" t="str">
            <v>CONSTANCIAS DIRECCION DE TRANS</v>
          </cell>
          <cell r="C30">
            <v>368.95</v>
          </cell>
        </row>
        <row r="31">
          <cell r="A31">
            <v>278</v>
          </cell>
          <cell r="B31" t="str">
            <v>CONSTANCIAS QUE EXPIDAN LAS DE</v>
          </cell>
          <cell r="C31">
            <v>221.37</v>
          </cell>
        </row>
        <row r="32">
          <cell r="A32">
            <v>289</v>
          </cell>
          <cell r="B32" t="str">
            <v>CONFORMIDAD PARA QUEMA DE FUEG</v>
          </cell>
          <cell r="C32">
            <v>111.29</v>
          </cell>
        </row>
        <row r="33">
          <cell r="A33">
            <v>290</v>
          </cell>
          <cell r="B33" t="str">
            <v>DICTAMEN DE SEGURIDAD P SEDENA</v>
          </cell>
          <cell r="C33">
            <v>146.37</v>
          </cell>
        </row>
        <row r="34">
          <cell r="A34">
            <v>293</v>
          </cell>
          <cell r="B34" t="str">
            <v>SERVICIOS EXTRAORDINARIOS</v>
          </cell>
          <cell r="C34">
            <v>285.48</v>
          </cell>
        </row>
        <row r="35">
          <cell r="A35">
            <v>295</v>
          </cell>
          <cell r="B35" t="str">
            <v>CONSTANCIA DE UBICACION DE PRE</v>
          </cell>
          <cell r="C35">
            <v>74.22</v>
          </cell>
        </row>
        <row r="36">
          <cell r="A36">
            <v>400</v>
          </cell>
          <cell r="B36" t="str">
            <v>LOCALES PRESA DE LA OLLA</v>
          </cell>
          <cell r="C36">
            <v>1192</v>
          </cell>
        </row>
        <row r="37">
          <cell r="A37">
            <v>403</v>
          </cell>
          <cell r="B37" t="str">
            <v>UNIDAD DEPORTIVA TORRES LANDA</v>
          </cell>
          <cell r="C37">
            <v>253</v>
          </cell>
        </row>
        <row r="38">
          <cell r="A38">
            <v>405</v>
          </cell>
          <cell r="B38" t="str">
            <v>CENTRO DE CONVIVENCIA EL ENCIN</v>
          </cell>
          <cell r="C38">
            <v>476</v>
          </cell>
        </row>
        <row r="39">
          <cell r="A39">
            <v>407</v>
          </cell>
          <cell r="B39" t="str">
            <v>MUSEO MOMIAS</v>
          </cell>
          <cell r="C39">
            <v>15684</v>
          </cell>
        </row>
        <row r="40">
          <cell r="A40">
            <v>408</v>
          </cell>
          <cell r="B40" t="str">
            <v>SALON CULTO A LA MUERTE</v>
          </cell>
          <cell r="C40">
            <v>420</v>
          </cell>
        </row>
        <row r="41">
          <cell r="A41">
            <v>410</v>
          </cell>
          <cell r="B41" t="str">
            <v>MONUMENTO AL PIPILA</v>
          </cell>
          <cell r="C41">
            <v>342</v>
          </cell>
        </row>
        <row r="42">
          <cell r="A42">
            <v>411</v>
          </cell>
          <cell r="B42" t="str">
            <v>MERCADO HIDALGO</v>
          </cell>
          <cell r="C42">
            <v>13306.36</v>
          </cell>
        </row>
        <row r="43">
          <cell r="A43">
            <v>412</v>
          </cell>
          <cell r="B43" t="str">
            <v>MERCADO EMBAJADORAS</v>
          </cell>
          <cell r="C43">
            <v>5343.5</v>
          </cell>
        </row>
        <row r="44">
          <cell r="A44">
            <v>426</v>
          </cell>
          <cell r="B44" t="str">
            <v>AREAS OCUP POR HOT, REST, BARE</v>
          </cell>
          <cell r="C44">
            <v>9865.2999999999993</v>
          </cell>
        </row>
        <row r="45">
          <cell r="A45">
            <v>428</v>
          </cell>
          <cell r="B45" t="str">
            <v>COMERCIANTES SEMIFIJOS</v>
          </cell>
          <cell r="C45">
            <v>13276</v>
          </cell>
        </row>
        <row r="46">
          <cell r="A46">
            <v>430</v>
          </cell>
          <cell r="B46" t="str">
            <v>LOCALES MERCADO HIDALGO</v>
          </cell>
          <cell r="C46">
            <v>1788</v>
          </cell>
        </row>
        <row r="47">
          <cell r="A47">
            <v>431</v>
          </cell>
          <cell r="B47" t="str">
            <v>LOCALES MERCADO EMBAJADORAS</v>
          </cell>
          <cell r="C47">
            <v>1500</v>
          </cell>
        </row>
        <row r="48">
          <cell r="A48">
            <v>433</v>
          </cell>
          <cell r="B48" t="str">
            <v>SOBRANTES</v>
          </cell>
          <cell r="C48">
            <v>17.850000000000001</v>
          </cell>
        </row>
        <row r="49">
          <cell r="A49">
            <v>437</v>
          </cell>
          <cell r="B49" t="str">
            <v>SANITARIOS MDO. EMBAJADORAS</v>
          </cell>
          <cell r="C49">
            <v>1022</v>
          </cell>
        </row>
        <row r="50">
          <cell r="A50">
            <v>438</v>
          </cell>
          <cell r="B50" t="str">
            <v>SANITARIOS MDO. HIDALGO</v>
          </cell>
          <cell r="C50">
            <v>1633</v>
          </cell>
        </row>
        <row r="51">
          <cell r="A51">
            <v>439</v>
          </cell>
          <cell r="B51" t="str">
            <v>SANITARIOS JARDIN REFORMA</v>
          </cell>
          <cell r="C51">
            <v>672</v>
          </cell>
        </row>
        <row r="52">
          <cell r="A52">
            <v>443</v>
          </cell>
          <cell r="B52" t="str">
            <v>SANITARIOS FERROCARRIL</v>
          </cell>
          <cell r="C52">
            <v>676</v>
          </cell>
        </row>
        <row r="53">
          <cell r="A53">
            <v>445</v>
          </cell>
          <cell r="B53" t="str">
            <v>SANITARIOS MUSEO MOMIAS</v>
          </cell>
          <cell r="C53">
            <v>412</v>
          </cell>
        </row>
        <row r="54">
          <cell r="A54">
            <v>447</v>
          </cell>
          <cell r="B54" t="str">
            <v>LAS CALAS</v>
          </cell>
          <cell r="C54">
            <v>168</v>
          </cell>
        </row>
        <row r="55">
          <cell r="A55">
            <v>453</v>
          </cell>
          <cell r="B55" t="str">
            <v>TELESCOPIO</v>
          </cell>
          <cell r="C55">
            <v>43362.28</v>
          </cell>
        </row>
        <row r="56">
          <cell r="A56">
            <v>463</v>
          </cell>
          <cell r="B56" t="str">
            <v>SALIDA DE GRUAS</v>
          </cell>
          <cell r="C56">
            <v>442</v>
          </cell>
        </row>
        <row r="57">
          <cell r="A57">
            <v>464</v>
          </cell>
          <cell r="B57" t="str">
            <v>ARRASTRE DE VEHICULOS INFRACCI</v>
          </cell>
          <cell r="C57">
            <v>112</v>
          </cell>
        </row>
        <row r="58">
          <cell r="A58">
            <v>472</v>
          </cell>
          <cell r="B58" t="str">
            <v>MERCADO GAVIRA</v>
          </cell>
          <cell r="C58">
            <v>360</v>
          </cell>
        </row>
        <row r="59">
          <cell r="A59">
            <v>479</v>
          </cell>
          <cell r="B59" t="str">
            <v>COMERCIANTES AMBULANTES</v>
          </cell>
          <cell r="C59">
            <v>1120</v>
          </cell>
        </row>
        <row r="60">
          <cell r="A60">
            <v>484</v>
          </cell>
          <cell r="B60" t="str">
            <v>PERMISO PARA ESPECTÁCULOS O CE</v>
          </cell>
          <cell r="C60">
            <v>1015</v>
          </cell>
        </row>
        <row r="61">
          <cell r="A61">
            <v>485</v>
          </cell>
          <cell r="B61" t="str">
            <v>SELLADO DE BOLETOS</v>
          </cell>
          <cell r="C61">
            <v>218</v>
          </cell>
        </row>
        <row r="62">
          <cell r="A62">
            <v>502</v>
          </cell>
          <cell r="B62" t="str">
            <v>RECARGOS OTROS IMPTOS Y DERECH</v>
          </cell>
          <cell r="C62">
            <v>7150.35</v>
          </cell>
        </row>
        <row r="63">
          <cell r="A63">
            <v>506</v>
          </cell>
          <cell r="B63" t="str">
            <v>INFRACCIONES DIRECCION DE FISC</v>
          </cell>
          <cell r="C63">
            <v>1134</v>
          </cell>
        </row>
        <row r="64">
          <cell r="A64">
            <v>507</v>
          </cell>
          <cell r="B64" t="str">
            <v>INF AL BANDO POLICIA Y BUEN GO</v>
          </cell>
          <cell r="C64">
            <v>100</v>
          </cell>
        </row>
        <row r="65">
          <cell r="A65">
            <v>508</v>
          </cell>
          <cell r="B65" t="str">
            <v>INF LEY DE TRANSITO Y SU REGLA</v>
          </cell>
          <cell r="C65">
            <v>13049.5</v>
          </cell>
        </row>
        <row r="66">
          <cell r="A66">
            <v>509</v>
          </cell>
          <cell r="B66" t="str">
            <v>EXTEMP VERIFICACION AMB VEHICU</v>
          </cell>
          <cell r="C66">
            <v>2394</v>
          </cell>
        </row>
        <row r="67">
          <cell r="A67">
            <v>805</v>
          </cell>
          <cell r="B67" t="str">
            <v>CENTRO DE APRENDIZAJE DIGITAL</v>
          </cell>
          <cell r="C67">
            <v>340</v>
          </cell>
        </row>
      </sheetData>
      <sheetData sheetId="64">
        <row r="1">
          <cell r="A1">
            <v>1</v>
          </cell>
          <cell r="B1" t="str">
            <v>IMPTO. PREDIAL URBANO CORRIENT</v>
          </cell>
          <cell r="C1">
            <v>315</v>
          </cell>
        </row>
        <row r="2">
          <cell r="A2">
            <v>4</v>
          </cell>
          <cell r="B2" t="str">
            <v>RECARGOS *3%*</v>
          </cell>
          <cell r="C2">
            <v>14.18</v>
          </cell>
        </row>
        <row r="3">
          <cell r="A3">
            <v>203</v>
          </cell>
          <cell r="B3" t="str">
            <v>PANTEONES CIUDAD</v>
          </cell>
          <cell r="C3">
            <v>1538.6</v>
          </cell>
        </row>
        <row r="4">
          <cell r="A4">
            <v>286</v>
          </cell>
          <cell r="B4" t="str">
            <v>PERMISO SUPLETORIO DE TRANSPOR</v>
          </cell>
          <cell r="C4">
            <v>522.48</v>
          </cell>
        </row>
        <row r="5">
          <cell r="A5">
            <v>411</v>
          </cell>
          <cell r="B5" t="str">
            <v>MERCADO HIDALGO</v>
          </cell>
          <cell r="C5">
            <v>1201</v>
          </cell>
        </row>
        <row r="6">
          <cell r="A6">
            <v>428</v>
          </cell>
          <cell r="B6" t="str">
            <v>COMERCIANTES SEMIFIJOS</v>
          </cell>
          <cell r="C6">
            <v>900</v>
          </cell>
        </row>
        <row r="7">
          <cell r="A7">
            <v>433</v>
          </cell>
          <cell r="B7" t="str">
            <v>SOBRANTES</v>
          </cell>
          <cell r="C7">
            <v>0.21</v>
          </cell>
        </row>
        <row r="8">
          <cell r="A8">
            <v>447</v>
          </cell>
          <cell r="B8" t="str">
            <v>LAS CALAS</v>
          </cell>
          <cell r="C8">
            <v>248</v>
          </cell>
        </row>
        <row r="9">
          <cell r="A9">
            <v>463</v>
          </cell>
          <cell r="B9" t="str">
            <v>SALIDA DE GRUAS</v>
          </cell>
          <cell r="C9">
            <v>221</v>
          </cell>
        </row>
        <row r="10">
          <cell r="A10">
            <v>464</v>
          </cell>
          <cell r="B10" t="str">
            <v>ARRASTRE DE VEHICULOS INFRACCI</v>
          </cell>
          <cell r="C10">
            <v>56</v>
          </cell>
        </row>
        <row r="11">
          <cell r="A11">
            <v>502</v>
          </cell>
          <cell r="B11" t="str">
            <v>RECARGOS OTROS IMPTOS Y DERECH</v>
          </cell>
          <cell r="C11">
            <v>63.03</v>
          </cell>
        </row>
        <row r="12">
          <cell r="A12">
            <v>507</v>
          </cell>
          <cell r="B12" t="str">
            <v>INF AL BANDO POLICIA Y BUEN GO</v>
          </cell>
          <cell r="C12">
            <v>6600</v>
          </cell>
        </row>
        <row r="13">
          <cell r="A13">
            <v>508</v>
          </cell>
          <cell r="B13" t="str">
            <v>INF LEY DE TRANSITO Y SU REGLA</v>
          </cell>
          <cell r="C13">
            <v>3131</v>
          </cell>
        </row>
      </sheetData>
      <sheetData sheetId="65">
        <row r="1">
          <cell r="A1">
            <v>1</v>
          </cell>
          <cell r="B1" t="str">
            <v>IMPTO. PREDIAL URBANO CORRIENT</v>
          </cell>
          <cell r="C1">
            <v>32018.79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11686.29</v>
          </cell>
        </row>
        <row r="4">
          <cell r="A4">
            <v>7</v>
          </cell>
          <cell r="B4" t="str">
            <v>IMPTO. PREDIAL URBANO REZAGO</v>
          </cell>
          <cell r="C4">
            <v>28588.14</v>
          </cell>
        </row>
        <row r="5">
          <cell r="A5">
            <v>13</v>
          </cell>
          <cell r="B5" t="str">
            <v>HONORARIOS DE COBRANZA</v>
          </cell>
          <cell r="C5">
            <v>3672.06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15962.21</v>
          </cell>
        </row>
        <row r="8">
          <cell r="A8">
            <v>104</v>
          </cell>
          <cell r="B8" t="str">
            <v>SOBRE DIVISION Y LOTIFICACION</v>
          </cell>
          <cell r="C8">
            <v>3246.5</v>
          </cell>
        </row>
        <row r="9">
          <cell r="A9">
            <v>107</v>
          </cell>
          <cell r="B9" t="str">
            <v>VIDEO JUEGOS Y FUT-BOLITOS</v>
          </cell>
          <cell r="C9">
            <v>258</v>
          </cell>
        </row>
        <row r="10">
          <cell r="A10">
            <v>112</v>
          </cell>
          <cell r="B10" t="str">
            <v>ESPECTACULOS PUBLICOS PERMANEN</v>
          </cell>
          <cell r="C10">
            <v>359.7</v>
          </cell>
        </row>
        <row r="11">
          <cell r="A11">
            <v>200</v>
          </cell>
          <cell r="B11" t="str">
            <v>RASTRO</v>
          </cell>
          <cell r="C11">
            <v>4354.58</v>
          </cell>
        </row>
        <row r="12">
          <cell r="A12">
            <v>203</v>
          </cell>
          <cell r="B12" t="str">
            <v>PANTEONES CIUDAD</v>
          </cell>
          <cell r="C12">
            <v>1325.36</v>
          </cell>
        </row>
        <row r="13">
          <cell r="A13">
            <v>204</v>
          </cell>
          <cell r="B13" t="str">
            <v>PANTEONES COMUNIDADES</v>
          </cell>
          <cell r="C13">
            <v>770.56</v>
          </cell>
        </row>
        <row r="14">
          <cell r="A14">
            <v>205</v>
          </cell>
          <cell r="B14" t="str">
            <v>ESTACIONAMIENTO MUSEO MOMIAS</v>
          </cell>
          <cell r="C14">
            <v>245</v>
          </cell>
        </row>
        <row r="15">
          <cell r="A15">
            <v>206</v>
          </cell>
          <cell r="B15" t="str">
            <v>ESTACIONAMIENTO MERCADO HIDALG</v>
          </cell>
          <cell r="C15">
            <v>997</v>
          </cell>
        </row>
        <row r="16">
          <cell r="A16">
            <v>210</v>
          </cell>
          <cell r="B16" t="str">
            <v>POR LIC. DE CONST. Y AMPLIACIO</v>
          </cell>
          <cell r="C16">
            <v>105.84</v>
          </cell>
        </row>
        <row r="17">
          <cell r="A17">
            <v>211</v>
          </cell>
          <cell r="B17" t="str">
            <v>POR LIC DE REGULARIZACION DE C</v>
          </cell>
          <cell r="C17">
            <v>3523.04</v>
          </cell>
        </row>
        <row r="18">
          <cell r="A18">
            <v>217</v>
          </cell>
          <cell r="B18" t="str">
            <v>ANALISIS DE FAC PARA DIV LOT O</v>
          </cell>
          <cell r="C18">
            <v>4611.8</v>
          </cell>
        </row>
        <row r="19">
          <cell r="A19">
            <v>221</v>
          </cell>
          <cell r="B19" t="str">
            <v>LIC USO SUELO ALIN N. OFIC COM</v>
          </cell>
          <cell r="C19">
            <v>1827.91</v>
          </cell>
        </row>
        <row r="20">
          <cell r="A20">
            <v>226</v>
          </cell>
          <cell r="B20" t="str">
            <v>AVALUOS PRAC POR PERITOS FISCA</v>
          </cell>
          <cell r="C20">
            <v>165</v>
          </cell>
        </row>
        <row r="21">
          <cell r="A21">
            <v>227</v>
          </cell>
          <cell r="B21" t="str">
            <v>AVALUOS PRACT POR TESORERIA</v>
          </cell>
          <cell r="C21">
            <v>2128</v>
          </cell>
        </row>
        <row r="22">
          <cell r="A22">
            <v>229</v>
          </cell>
          <cell r="B22" t="str">
            <v>CONSTANCIAS DE VALOR FISCAL</v>
          </cell>
          <cell r="C22">
            <v>1740.13</v>
          </cell>
        </row>
        <row r="23">
          <cell r="A23">
            <v>248</v>
          </cell>
          <cell r="B23" t="str">
            <v>ESTACIONAMIENTO EX. EST. FERRO</v>
          </cell>
          <cell r="C23">
            <v>845</v>
          </cell>
        </row>
        <row r="24">
          <cell r="A24">
            <v>253</v>
          </cell>
          <cell r="B24" t="str">
            <v>ESTACIONAMIENTO EMBAJADORAS  (</v>
          </cell>
          <cell r="C24">
            <v>2053</v>
          </cell>
        </row>
        <row r="25">
          <cell r="A25">
            <v>254</v>
          </cell>
          <cell r="B25" t="str">
            <v>POR CERTIF.TERMINO DE OBRA</v>
          </cell>
          <cell r="C25">
            <v>438.38</v>
          </cell>
        </row>
        <row r="26">
          <cell r="A26">
            <v>256</v>
          </cell>
          <cell r="B26" t="str">
            <v>POR ALINEAM. N° USO HABIT</v>
          </cell>
          <cell r="C26">
            <v>3077.09</v>
          </cell>
        </row>
        <row r="27">
          <cell r="A27">
            <v>258</v>
          </cell>
          <cell r="B27" t="str">
            <v>POR ALINEM. N° USO COMERCIAL</v>
          </cell>
          <cell r="C27">
            <v>8047.31</v>
          </cell>
        </row>
        <row r="28">
          <cell r="A28">
            <v>266</v>
          </cell>
          <cell r="B28" t="str">
            <v>DICTAMEN DE FACTIBILIDAD PROTE</v>
          </cell>
          <cell r="C28">
            <v>391.93</v>
          </cell>
        </row>
        <row r="29">
          <cell r="A29">
            <v>273</v>
          </cell>
          <cell r="B29" t="str">
            <v>PENSION EST. JARDIN EMBAJADORA</v>
          </cell>
          <cell r="C29">
            <v>682.5</v>
          </cell>
        </row>
        <row r="30">
          <cell r="A30">
            <v>276</v>
          </cell>
          <cell r="B30" t="str">
            <v>CONSTANCIAS DIRECCION DE TRANS</v>
          </cell>
          <cell r="C30">
            <v>1033.06</v>
          </cell>
        </row>
        <row r="31">
          <cell r="A31">
            <v>278</v>
          </cell>
          <cell r="B31" t="str">
            <v>CONSTANCIAS QUE EXPIDAN LAS DE</v>
          </cell>
          <cell r="C31">
            <v>1623.38</v>
          </cell>
        </row>
        <row r="32">
          <cell r="A32">
            <v>280</v>
          </cell>
          <cell r="B32" t="str">
            <v>SERVICIOS CONTROL CANINO</v>
          </cell>
          <cell r="C32">
            <v>661.5</v>
          </cell>
        </row>
        <row r="33">
          <cell r="A33">
            <v>284</v>
          </cell>
          <cell r="B33" t="str">
            <v>REVISTA MECANICA SEMESTRAL</v>
          </cell>
          <cell r="C33">
            <v>120.36</v>
          </cell>
        </row>
        <row r="34">
          <cell r="A34">
            <v>286</v>
          </cell>
          <cell r="B34" t="str">
            <v>PERMISO SUPLETORIO DE TRANSPOR</v>
          </cell>
          <cell r="C34">
            <v>326.55</v>
          </cell>
        </row>
        <row r="35">
          <cell r="A35">
            <v>291</v>
          </cell>
          <cell r="B35" t="str">
            <v>DICTAMEN DE FACTIBILIDAD PARA</v>
          </cell>
          <cell r="C35">
            <v>391.92</v>
          </cell>
        </row>
        <row r="36">
          <cell r="A36">
            <v>403</v>
          </cell>
          <cell r="B36" t="str">
            <v>UNIDAD DEPORTIVA TORRES LANDA</v>
          </cell>
          <cell r="C36">
            <v>478</v>
          </cell>
        </row>
        <row r="37">
          <cell r="A37">
            <v>405</v>
          </cell>
          <cell r="B37" t="str">
            <v>CENTRO DE CONVIVENCIA EL ENCIN</v>
          </cell>
          <cell r="C37">
            <v>993</v>
          </cell>
        </row>
        <row r="38">
          <cell r="A38">
            <v>407</v>
          </cell>
          <cell r="B38" t="str">
            <v>MUSEO MOMIAS</v>
          </cell>
          <cell r="C38">
            <v>14546</v>
          </cell>
        </row>
        <row r="39">
          <cell r="A39">
            <v>408</v>
          </cell>
          <cell r="B39" t="str">
            <v>SALON CULTO A LA MUERTE</v>
          </cell>
          <cell r="C39">
            <v>285</v>
          </cell>
        </row>
        <row r="40">
          <cell r="A40">
            <v>410</v>
          </cell>
          <cell r="B40" t="str">
            <v>MONUMENTO AL PIPILA</v>
          </cell>
          <cell r="C40">
            <v>156</v>
          </cell>
        </row>
        <row r="41">
          <cell r="A41">
            <v>412</v>
          </cell>
          <cell r="B41" t="str">
            <v>MERCADO EMBAJADORAS</v>
          </cell>
          <cell r="C41">
            <v>506</v>
          </cell>
        </row>
        <row r="42">
          <cell r="A42">
            <v>426</v>
          </cell>
          <cell r="B42" t="str">
            <v>AREAS OCUP POR HOT, REST, BARE</v>
          </cell>
          <cell r="C42">
            <v>3696</v>
          </cell>
        </row>
        <row r="43">
          <cell r="A43">
            <v>428</v>
          </cell>
          <cell r="B43" t="str">
            <v>COMERCIANTES SEMIFIJOS</v>
          </cell>
          <cell r="C43">
            <v>3263.09</v>
          </cell>
        </row>
        <row r="44">
          <cell r="A44">
            <v>433</v>
          </cell>
          <cell r="B44" t="str">
            <v>SOBRANTES</v>
          </cell>
          <cell r="C44">
            <v>14.11</v>
          </cell>
        </row>
        <row r="45">
          <cell r="A45">
            <v>437</v>
          </cell>
          <cell r="B45" t="str">
            <v>SANITARIOS MDO. EMBAJADORAS</v>
          </cell>
          <cell r="C45">
            <v>1022</v>
          </cell>
        </row>
        <row r="46">
          <cell r="A46">
            <v>438</v>
          </cell>
          <cell r="B46" t="str">
            <v>SANITARIOS MDO. HIDALGO</v>
          </cell>
          <cell r="C46">
            <v>1952</v>
          </cell>
        </row>
        <row r="47">
          <cell r="A47">
            <v>439</v>
          </cell>
          <cell r="B47" t="str">
            <v>SANITARIOS JARDIN REFORMA</v>
          </cell>
          <cell r="C47">
            <v>736</v>
          </cell>
        </row>
        <row r="48">
          <cell r="A48">
            <v>443</v>
          </cell>
          <cell r="B48" t="str">
            <v>SANITARIOS FERROCARRIL</v>
          </cell>
          <cell r="C48">
            <v>608</v>
          </cell>
        </row>
        <row r="49">
          <cell r="A49">
            <v>445</v>
          </cell>
          <cell r="B49" t="str">
            <v>SANITARIOS MUSEO MOMIAS</v>
          </cell>
          <cell r="C49">
            <v>288</v>
          </cell>
        </row>
        <row r="50">
          <cell r="A50">
            <v>447</v>
          </cell>
          <cell r="B50" t="str">
            <v>LAS CALAS</v>
          </cell>
          <cell r="C50">
            <v>184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479</v>
          </cell>
          <cell r="B53" t="str">
            <v>COMERCIANTES AMBULANTES</v>
          </cell>
          <cell r="C53">
            <v>154</v>
          </cell>
        </row>
        <row r="54">
          <cell r="A54">
            <v>482</v>
          </cell>
          <cell r="B54" t="str">
            <v>CALLEJONEADAS</v>
          </cell>
          <cell r="C54">
            <v>300</v>
          </cell>
        </row>
        <row r="55">
          <cell r="A55">
            <v>484</v>
          </cell>
          <cell r="B55" t="str">
            <v>PERMISO PARA ESPECTÁCULOS O CE</v>
          </cell>
          <cell r="C55">
            <v>609</v>
          </cell>
        </row>
        <row r="56">
          <cell r="A56">
            <v>485</v>
          </cell>
          <cell r="B56" t="str">
            <v>SELLADO DE BOLETOS</v>
          </cell>
          <cell r="C56">
            <v>600</v>
          </cell>
        </row>
        <row r="57">
          <cell r="A57">
            <v>493</v>
          </cell>
          <cell r="B57" t="str">
            <v>RENOVACION PERMISO P/ USO VIA</v>
          </cell>
          <cell r="C57">
            <v>120</v>
          </cell>
        </row>
        <row r="58">
          <cell r="A58">
            <v>502</v>
          </cell>
          <cell r="B58" t="str">
            <v>RECARGOS OTROS IMPTOS Y DERECH</v>
          </cell>
          <cell r="C58">
            <v>332.48</v>
          </cell>
        </row>
        <row r="59">
          <cell r="A59">
            <v>503</v>
          </cell>
          <cell r="B59" t="str">
            <v>AVISO EXTEMP TRASLACION DE DOM</v>
          </cell>
          <cell r="C59">
            <v>567.5</v>
          </cell>
        </row>
        <row r="60">
          <cell r="A60">
            <v>504</v>
          </cell>
          <cell r="B60" t="str">
            <v>AVISO EXTEMP TERM DE OBRA</v>
          </cell>
          <cell r="C60">
            <v>2370.75</v>
          </cell>
        </row>
        <row r="61">
          <cell r="A61">
            <v>505</v>
          </cell>
          <cell r="B61" t="str">
            <v>INF AL REG. DE CONST Y CONSER</v>
          </cell>
          <cell r="C61">
            <v>600</v>
          </cell>
        </row>
        <row r="62">
          <cell r="A62">
            <v>506</v>
          </cell>
          <cell r="B62" t="str">
            <v>INFRACCIONES DIRECCION DE FISC</v>
          </cell>
          <cell r="C62">
            <v>7371</v>
          </cell>
        </row>
        <row r="63">
          <cell r="A63">
            <v>507</v>
          </cell>
          <cell r="B63" t="str">
            <v>INF AL BANDO POLICIA Y BUEN GO</v>
          </cell>
          <cell r="C63">
            <v>450</v>
          </cell>
        </row>
        <row r="64">
          <cell r="A64">
            <v>508</v>
          </cell>
          <cell r="B64" t="str">
            <v>INF LEY DE TRANSITO Y SU REGLA</v>
          </cell>
          <cell r="C64">
            <v>15459.7</v>
          </cell>
        </row>
        <row r="65">
          <cell r="A65">
            <v>509</v>
          </cell>
          <cell r="B65" t="str">
            <v>EXTEMP VERIFICACION AMB VEHICU</v>
          </cell>
          <cell r="C65">
            <v>546</v>
          </cell>
        </row>
        <row r="66">
          <cell r="A66">
            <v>536</v>
          </cell>
          <cell r="B66" t="str">
            <v>PADRON DE PROVEEDORES</v>
          </cell>
          <cell r="C66">
            <v>300</v>
          </cell>
        </row>
        <row r="67">
          <cell r="A67">
            <v>805</v>
          </cell>
          <cell r="B67" t="str">
            <v>CENTRO DE APRENDIZAJE DIGITAL</v>
          </cell>
          <cell r="C67">
            <v>490</v>
          </cell>
        </row>
        <row r="68">
          <cell r="A68">
            <v>888</v>
          </cell>
          <cell r="B68" t="str">
            <v>COBROS SIMAPAG</v>
          </cell>
          <cell r="C68">
            <v>702</v>
          </cell>
        </row>
      </sheetData>
      <sheetData sheetId="66">
        <row r="1">
          <cell r="A1">
            <v>1</v>
          </cell>
          <cell r="B1" t="str">
            <v>IMPTO. PREDIAL URBANO CORRIENT</v>
          </cell>
          <cell r="C1">
            <v>19982.66</v>
          </cell>
        </row>
        <row r="2">
          <cell r="A2">
            <v>2</v>
          </cell>
          <cell r="B2" t="str">
            <v>IMPTO. PREDIAL RUSTICO CORRIEN</v>
          </cell>
          <cell r="C2">
            <v>1809.87</v>
          </cell>
        </row>
        <row r="3">
          <cell r="A3">
            <v>4</v>
          </cell>
          <cell r="B3" t="str">
            <v>RECARGOS *3%*</v>
          </cell>
          <cell r="C3">
            <v>4434.32</v>
          </cell>
        </row>
        <row r="4">
          <cell r="A4">
            <v>7</v>
          </cell>
          <cell r="B4" t="str">
            <v>IMPTO. PREDIAL URBANO REZAGO</v>
          </cell>
          <cell r="C4">
            <v>11020</v>
          </cell>
        </row>
        <row r="5">
          <cell r="A5">
            <v>13</v>
          </cell>
          <cell r="B5" t="str">
            <v>HONORARIOS DE COBRANZA</v>
          </cell>
          <cell r="C5">
            <v>1299.1600000000001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4565.04</v>
          </cell>
        </row>
        <row r="8">
          <cell r="A8">
            <v>104</v>
          </cell>
          <cell r="B8" t="str">
            <v>SOBRE DIVISION Y LOTIFICACION</v>
          </cell>
          <cell r="C8">
            <v>855</v>
          </cell>
        </row>
        <row r="9">
          <cell r="A9">
            <v>110</v>
          </cell>
          <cell r="B9" t="str">
            <v>ESPECTACULOS PUBLICOS ESPORADI</v>
          </cell>
          <cell r="C9">
            <v>2442.9499999999998</v>
          </cell>
        </row>
        <row r="10">
          <cell r="A10">
            <v>200</v>
          </cell>
          <cell r="B10" t="str">
            <v>RASTRO</v>
          </cell>
          <cell r="C10">
            <v>10326.66</v>
          </cell>
        </row>
        <row r="11">
          <cell r="A11">
            <v>202</v>
          </cell>
          <cell r="B11" t="str">
            <v>SEGURIDAD PUBLICA PERIODO MENS</v>
          </cell>
          <cell r="C11">
            <v>27716.84</v>
          </cell>
        </row>
        <row r="12">
          <cell r="A12">
            <v>203</v>
          </cell>
          <cell r="B12" t="str">
            <v>PANTEONES CIUDAD</v>
          </cell>
          <cell r="C12">
            <v>1325.36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1947</v>
          </cell>
        </row>
        <row r="15">
          <cell r="A15">
            <v>206</v>
          </cell>
          <cell r="B15" t="str">
            <v>ESTACIONAMIENTO MERCADO HIDALG</v>
          </cell>
          <cell r="C15">
            <v>3040</v>
          </cell>
        </row>
        <row r="16">
          <cell r="A16">
            <v>207</v>
          </cell>
          <cell r="B16" t="str">
            <v>ESTAC.  MERCADO EMBAJADORAS</v>
          </cell>
          <cell r="C16">
            <v>595</v>
          </cell>
        </row>
        <row r="17">
          <cell r="A17">
            <v>210</v>
          </cell>
          <cell r="B17" t="str">
            <v>POR LIC. DE CONST. Y AMPLIACIO</v>
          </cell>
          <cell r="C17">
            <v>896.8</v>
          </cell>
        </row>
        <row r="18">
          <cell r="A18">
            <v>211</v>
          </cell>
          <cell r="B18" t="str">
            <v>POR LIC DE REGULARIZACION DE C</v>
          </cell>
          <cell r="C18">
            <v>388.54</v>
          </cell>
        </row>
        <row r="19">
          <cell r="A19">
            <v>226</v>
          </cell>
          <cell r="B19" t="str">
            <v>AVALUOS PRAC POR PERITOS FISCA</v>
          </cell>
          <cell r="C19">
            <v>196</v>
          </cell>
        </row>
        <row r="20">
          <cell r="A20">
            <v>227</v>
          </cell>
          <cell r="B20" t="str">
            <v>AVALUOS PRACT POR TESORERIA</v>
          </cell>
          <cell r="C20">
            <v>332</v>
          </cell>
        </row>
        <row r="21">
          <cell r="A21">
            <v>229</v>
          </cell>
          <cell r="B21" t="str">
            <v>CONSTANCIAS DE VALOR FISCAL</v>
          </cell>
          <cell r="C21">
            <v>812.13</v>
          </cell>
        </row>
        <row r="22">
          <cell r="A22">
            <v>244</v>
          </cell>
          <cell r="B22" t="str">
            <v>EXP DE LIC O PERM P/ ESTAB DE</v>
          </cell>
          <cell r="C22">
            <v>3713.47</v>
          </cell>
        </row>
        <row r="23">
          <cell r="A23">
            <v>248</v>
          </cell>
          <cell r="B23" t="str">
            <v>ESTACIONAMIENTO EX. EST. FERRO</v>
          </cell>
          <cell r="C23">
            <v>8745</v>
          </cell>
        </row>
        <row r="24">
          <cell r="A24">
            <v>249</v>
          </cell>
          <cell r="B24" t="str">
            <v>REGUL. PROR.LIC.CONT.75% DER.</v>
          </cell>
          <cell r="C24">
            <v>358.82</v>
          </cell>
        </row>
        <row r="25">
          <cell r="A25">
            <v>253</v>
          </cell>
          <cell r="B25" t="str">
            <v>ESTACIONAMIENTO EMBAJADORAS  (</v>
          </cell>
          <cell r="C25">
            <v>6462</v>
          </cell>
        </row>
        <row r="26">
          <cell r="A26">
            <v>256</v>
          </cell>
          <cell r="B26" t="str">
            <v>POR ALINEAM. N° USO HABIT</v>
          </cell>
          <cell r="C26">
            <v>3266.51</v>
          </cell>
        </row>
        <row r="27">
          <cell r="A27">
            <v>266</v>
          </cell>
          <cell r="B27" t="str">
            <v>DICTAMEN DE FACTIBILIDAD PROTE</v>
          </cell>
          <cell r="C27">
            <v>391.93</v>
          </cell>
        </row>
        <row r="28">
          <cell r="A28">
            <v>267</v>
          </cell>
          <cell r="B28" t="str">
            <v>CONSTANCIA  DE VERIFICACION PR</v>
          </cell>
          <cell r="C28">
            <v>261.27999999999997</v>
          </cell>
        </row>
        <row r="29">
          <cell r="A29">
            <v>272</v>
          </cell>
          <cell r="B29" t="str">
            <v>PENSION EST. EX ESTACION DEL F</v>
          </cell>
          <cell r="C29">
            <v>367.5</v>
          </cell>
        </row>
        <row r="30">
          <cell r="A30">
            <v>273</v>
          </cell>
          <cell r="B30" t="str">
            <v>PENSION EST. JARDIN EMBAJADORA</v>
          </cell>
          <cell r="C30">
            <v>1732.5</v>
          </cell>
        </row>
        <row r="31">
          <cell r="A31">
            <v>274</v>
          </cell>
          <cell r="B31" t="str">
            <v>EXTENSION DE HORARIO</v>
          </cell>
          <cell r="C31">
            <v>1308.8599999999999</v>
          </cell>
        </row>
        <row r="32">
          <cell r="A32">
            <v>276</v>
          </cell>
          <cell r="B32" t="str">
            <v>CONSTANCIAS DIRECCION DE TRANS</v>
          </cell>
          <cell r="C32">
            <v>664.11</v>
          </cell>
        </row>
        <row r="33">
          <cell r="A33">
            <v>278</v>
          </cell>
          <cell r="B33" t="str">
            <v>CONSTANCIAS QUE EXPIDAN LAS DE</v>
          </cell>
          <cell r="C33">
            <v>590.32000000000005</v>
          </cell>
        </row>
        <row r="34">
          <cell r="A34">
            <v>280</v>
          </cell>
          <cell r="B34" t="str">
            <v>SERVICIOS CONTROL CANINO</v>
          </cell>
          <cell r="C34">
            <v>220.5</v>
          </cell>
        </row>
        <row r="35">
          <cell r="A35">
            <v>281</v>
          </cell>
          <cell r="B35" t="str">
            <v>VIGILANCIA POR EVENTO</v>
          </cell>
          <cell r="C35">
            <v>1427.4</v>
          </cell>
        </row>
        <row r="36">
          <cell r="A36">
            <v>291</v>
          </cell>
          <cell r="B36" t="str">
            <v>DICTAMEN DE FACTIBILIDAD PARA</v>
          </cell>
          <cell r="C36">
            <v>457.24</v>
          </cell>
        </row>
        <row r="37">
          <cell r="A37">
            <v>400</v>
          </cell>
          <cell r="B37" t="str">
            <v>LOCALES PRESA DE LA OLLA</v>
          </cell>
          <cell r="C37">
            <v>596</v>
          </cell>
        </row>
        <row r="38">
          <cell r="A38">
            <v>403</v>
          </cell>
          <cell r="B38" t="str">
            <v>UNIDAD DEPORTIVA TORRES LANDA</v>
          </cell>
          <cell r="C38">
            <v>2731</v>
          </cell>
        </row>
        <row r="39">
          <cell r="A39">
            <v>404</v>
          </cell>
          <cell r="B39" t="str">
            <v>UNIDAD DEPORTIVA YERBABUENA</v>
          </cell>
          <cell r="C39">
            <v>1895</v>
          </cell>
        </row>
        <row r="40">
          <cell r="A40">
            <v>405</v>
          </cell>
          <cell r="B40" t="str">
            <v>CENTRO DE CONVIVENCIA EL ENCIN</v>
          </cell>
          <cell r="C40">
            <v>1699</v>
          </cell>
        </row>
        <row r="41">
          <cell r="A41">
            <v>407</v>
          </cell>
          <cell r="B41" t="str">
            <v>MUSEO MOMIAS</v>
          </cell>
          <cell r="C41">
            <v>129218</v>
          </cell>
        </row>
        <row r="42">
          <cell r="A42">
            <v>408</v>
          </cell>
          <cell r="B42" t="str">
            <v>SALON CULTO A LA MUERTE</v>
          </cell>
          <cell r="C42">
            <v>3690</v>
          </cell>
        </row>
        <row r="43">
          <cell r="A43">
            <v>410</v>
          </cell>
          <cell r="B43" t="str">
            <v>MONUMENTO AL PIPILA</v>
          </cell>
          <cell r="C43">
            <v>2400</v>
          </cell>
        </row>
        <row r="44">
          <cell r="A44">
            <v>411</v>
          </cell>
          <cell r="B44" t="str">
            <v>MERCADO HIDALGO</v>
          </cell>
          <cell r="C44">
            <v>16189.41</v>
          </cell>
        </row>
        <row r="45">
          <cell r="A45">
            <v>412</v>
          </cell>
          <cell r="B45" t="str">
            <v>MERCADO EMBAJADORAS</v>
          </cell>
          <cell r="C45">
            <v>6160.8</v>
          </cell>
        </row>
        <row r="46">
          <cell r="A46">
            <v>414</v>
          </cell>
          <cell r="B46" t="str">
            <v>OTROS PRODUCTOS</v>
          </cell>
          <cell r="C46">
            <v>4997.4399999999996</v>
          </cell>
        </row>
        <row r="47">
          <cell r="A47">
            <v>426</v>
          </cell>
          <cell r="B47" t="str">
            <v>AREAS OCUP POR HOT, REST, BARE</v>
          </cell>
          <cell r="C47">
            <v>8095.65</v>
          </cell>
        </row>
        <row r="48">
          <cell r="A48">
            <v>428</v>
          </cell>
          <cell r="B48" t="str">
            <v>COMERCIANTES SEMIFIJOS</v>
          </cell>
          <cell r="C48">
            <v>13472.99</v>
          </cell>
        </row>
        <row r="49">
          <cell r="A49">
            <v>429</v>
          </cell>
          <cell r="B49" t="str">
            <v>VTA DE INMUEBLES PROP DEL MPIO</v>
          </cell>
          <cell r="C49">
            <v>2161</v>
          </cell>
        </row>
        <row r="50">
          <cell r="A50">
            <v>431</v>
          </cell>
          <cell r="B50" t="str">
            <v>LOCALES MERCADO EMBAJADORAS</v>
          </cell>
          <cell r="C50">
            <v>1182</v>
          </cell>
        </row>
        <row r="51">
          <cell r="A51">
            <v>433</v>
          </cell>
          <cell r="B51" t="str">
            <v>SOBRANTES</v>
          </cell>
          <cell r="C51">
            <v>38.08</v>
          </cell>
        </row>
        <row r="52">
          <cell r="A52">
            <v>437</v>
          </cell>
          <cell r="B52" t="str">
            <v>SANITARIOS MDO. EMBAJADORAS</v>
          </cell>
          <cell r="C52">
            <v>4827</v>
          </cell>
        </row>
        <row r="53">
          <cell r="A53">
            <v>438</v>
          </cell>
          <cell r="B53" t="str">
            <v>SANITARIOS MDO. HIDALGO</v>
          </cell>
          <cell r="C53">
            <v>6630</v>
          </cell>
        </row>
        <row r="54">
          <cell r="A54">
            <v>439</v>
          </cell>
          <cell r="B54" t="str">
            <v>SANITARIOS JARDIN REFORMA</v>
          </cell>
          <cell r="C54">
            <v>2340</v>
          </cell>
        </row>
        <row r="55">
          <cell r="A55">
            <v>443</v>
          </cell>
          <cell r="B55" t="str">
            <v>SANITARIOS FERROCARRIL</v>
          </cell>
          <cell r="C55">
            <v>4732</v>
          </cell>
        </row>
        <row r="56">
          <cell r="A56">
            <v>445</v>
          </cell>
          <cell r="B56" t="str">
            <v>SANITARIOS MUSEO MOMIAS</v>
          </cell>
          <cell r="C56">
            <v>2528</v>
          </cell>
        </row>
        <row r="57">
          <cell r="A57">
            <v>447</v>
          </cell>
          <cell r="B57" t="str">
            <v>LAS CALAS</v>
          </cell>
          <cell r="C57">
            <v>424</v>
          </cell>
        </row>
        <row r="58">
          <cell r="A58">
            <v>454</v>
          </cell>
          <cell r="B58" t="str">
            <v>FIESTAS TRADICIONALES</v>
          </cell>
          <cell r="C58">
            <v>4461.5</v>
          </cell>
        </row>
        <row r="59">
          <cell r="A59">
            <v>455</v>
          </cell>
          <cell r="B59" t="str">
            <v>INFRAESTRUCTURA TELEFONICA</v>
          </cell>
          <cell r="C59">
            <v>22932</v>
          </cell>
        </row>
        <row r="60">
          <cell r="A60">
            <v>479</v>
          </cell>
          <cell r="B60" t="str">
            <v>COMERCIANTES AMBULANTES</v>
          </cell>
          <cell r="C60">
            <v>1064</v>
          </cell>
        </row>
        <row r="61">
          <cell r="A61">
            <v>482</v>
          </cell>
          <cell r="B61" t="str">
            <v>CALLEJONEADAS</v>
          </cell>
          <cell r="C61">
            <v>600</v>
          </cell>
        </row>
        <row r="62">
          <cell r="A62">
            <v>484</v>
          </cell>
          <cell r="B62" t="str">
            <v>PERMISO PARA ESPECTÁCULOS O CE</v>
          </cell>
          <cell r="C62">
            <v>406</v>
          </cell>
        </row>
        <row r="63">
          <cell r="A63">
            <v>485</v>
          </cell>
          <cell r="B63" t="str">
            <v>SELLADO DE BOLETOS</v>
          </cell>
          <cell r="C63">
            <v>400</v>
          </cell>
        </row>
        <row r="64">
          <cell r="A64">
            <v>493</v>
          </cell>
          <cell r="B64" t="str">
            <v>RENOVACION PERMISO P/ USO VIA</v>
          </cell>
          <cell r="C64">
            <v>120</v>
          </cell>
        </row>
        <row r="65">
          <cell r="A65">
            <v>502</v>
          </cell>
          <cell r="B65" t="str">
            <v>RECARGOS OTROS IMPTOS Y DERECH</v>
          </cell>
          <cell r="C65">
            <v>2961.49</v>
          </cell>
        </row>
        <row r="66">
          <cell r="A66">
            <v>504</v>
          </cell>
          <cell r="B66" t="str">
            <v>AVISO EXTEMP TERM DE OBRA</v>
          </cell>
          <cell r="C66">
            <v>283.5</v>
          </cell>
        </row>
        <row r="67">
          <cell r="A67">
            <v>505</v>
          </cell>
          <cell r="B67" t="str">
            <v>INF AL REG. DE CONST Y CONSER</v>
          </cell>
          <cell r="C67">
            <v>3050</v>
          </cell>
        </row>
        <row r="68">
          <cell r="A68">
            <v>506</v>
          </cell>
          <cell r="B68" t="str">
            <v>INFRACCIONES DIRECCION DE FISC</v>
          </cell>
          <cell r="C68">
            <v>2835</v>
          </cell>
        </row>
        <row r="69">
          <cell r="A69">
            <v>507</v>
          </cell>
          <cell r="B69" t="str">
            <v>INF AL BANDO POLICIA Y BUEN GO</v>
          </cell>
          <cell r="C69">
            <v>3430</v>
          </cell>
        </row>
        <row r="70">
          <cell r="A70">
            <v>508</v>
          </cell>
          <cell r="B70" t="str">
            <v>INF LEY DE TRANSITO Y SU REGLA</v>
          </cell>
          <cell r="C70">
            <v>16239</v>
          </cell>
        </row>
        <row r="71">
          <cell r="A71">
            <v>509</v>
          </cell>
          <cell r="B71" t="str">
            <v>EXTEMP VERIFICACION AMB VEHICU</v>
          </cell>
          <cell r="C71">
            <v>1368</v>
          </cell>
        </row>
        <row r="72">
          <cell r="A72">
            <v>536</v>
          </cell>
          <cell r="B72" t="str">
            <v>PADRON DE PROVEEDORES</v>
          </cell>
          <cell r="C72">
            <v>300</v>
          </cell>
        </row>
        <row r="73">
          <cell r="A73">
            <v>805</v>
          </cell>
          <cell r="B73" t="str">
            <v>CENTRO DE APRENDIZAJE DIGITAL</v>
          </cell>
          <cell r="C73">
            <v>1200</v>
          </cell>
        </row>
        <row r="74">
          <cell r="A74">
            <v>888</v>
          </cell>
          <cell r="B74" t="str">
            <v>COBROS SIMAPAG</v>
          </cell>
          <cell r="C74">
            <v>1881</v>
          </cell>
        </row>
      </sheetData>
      <sheetData sheetId="67">
        <row r="1">
          <cell r="A1">
            <v>1</v>
          </cell>
          <cell r="B1" t="str">
            <v>IMPTO. PREDIAL URBANO CORRIENT</v>
          </cell>
          <cell r="C1">
            <v>0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4921.83</v>
          </cell>
        </row>
        <row r="4">
          <cell r="A4">
            <v>7</v>
          </cell>
          <cell r="B4" t="str">
            <v>IMPTO. PREDIAL URBANO REZAGO</v>
          </cell>
          <cell r="C4">
            <v>10139.879999999999</v>
          </cell>
        </row>
        <row r="5">
          <cell r="A5">
            <v>13</v>
          </cell>
          <cell r="B5" t="str">
            <v>HONORARIOS DE COBRANZA</v>
          </cell>
          <cell r="C5">
            <v>548.78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3995.75</v>
          </cell>
        </row>
        <row r="8">
          <cell r="A8">
            <v>104</v>
          </cell>
          <cell r="B8" t="str">
            <v>SOBRE DIVISION Y LOTIFICACION</v>
          </cell>
          <cell r="C8">
            <v>774</v>
          </cell>
        </row>
        <row r="9">
          <cell r="A9">
            <v>107</v>
          </cell>
          <cell r="B9" t="str">
            <v>VIDEO JUEGOS Y FUT-BOLITOS</v>
          </cell>
          <cell r="C9">
            <v>1290</v>
          </cell>
        </row>
        <row r="10">
          <cell r="A10">
            <v>112</v>
          </cell>
          <cell r="B10" t="str">
            <v>ESPECTACULOS PUBLICOS PERMANEN</v>
          </cell>
          <cell r="C10">
            <v>5209.6000000000004</v>
          </cell>
        </row>
        <row r="11">
          <cell r="A11">
            <v>200</v>
          </cell>
          <cell r="B11" t="str">
            <v>RASTRO</v>
          </cell>
          <cell r="C11">
            <v>4332.4399999999996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792.58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416</v>
          </cell>
        </row>
        <row r="16">
          <cell r="A16">
            <v>206</v>
          </cell>
          <cell r="B16" t="str">
            <v>ESTACIONAMIENTO MERCADO HIDALG</v>
          </cell>
          <cell r="C16">
            <v>1503.5</v>
          </cell>
        </row>
        <row r="17">
          <cell r="A17">
            <v>210</v>
          </cell>
          <cell r="B17" t="str">
            <v>POR LIC. DE CONST. Y AMPLIACIO</v>
          </cell>
          <cell r="C17">
            <v>278.2</v>
          </cell>
        </row>
        <row r="18">
          <cell r="A18">
            <v>211</v>
          </cell>
          <cell r="B18" t="str">
            <v>POR LIC DE REGULARIZACION DE C</v>
          </cell>
          <cell r="C18">
            <v>1198.5899999999999</v>
          </cell>
        </row>
        <row r="19">
          <cell r="A19">
            <v>221</v>
          </cell>
          <cell r="B19" t="str">
            <v>LIC USO SUELO ALIN N. OFIC COM</v>
          </cell>
          <cell r="C19">
            <v>1219.3499999999999</v>
          </cell>
        </row>
        <row r="20">
          <cell r="A20">
            <v>227</v>
          </cell>
          <cell r="B20" t="str">
            <v>AVALUOS PRACT POR TESORERIA</v>
          </cell>
          <cell r="C20">
            <v>238</v>
          </cell>
        </row>
        <row r="21">
          <cell r="A21">
            <v>229</v>
          </cell>
          <cell r="B21" t="str">
            <v>CONSTANCIAS DE VALOR FISCAL</v>
          </cell>
          <cell r="C21">
            <v>1856</v>
          </cell>
        </row>
        <row r="22">
          <cell r="A22">
            <v>244</v>
          </cell>
          <cell r="B22" t="str">
            <v>EXP DE LIC O PERM P/ ESTAB DE</v>
          </cell>
          <cell r="C22">
            <v>335.75</v>
          </cell>
        </row>
        <row r="23">
          <cell r="A23">
            <v>248</v>
          </cell>
          <cell r="B23" t="str">
            <v>ESTACIONAMIENTO EX. EST. FERRO</v>
          </cell>
          <cell r="C23">
            <v>1852</v>
          </cell>
        </row>
        <row r="24">
          <cell r="A24">
            <v>249</v>
          </cell>
          <cell r="B24" t="str">
            <v>REGUL. PROR.LIC.CONT.75% DER.</v>
          </cell>
          <cell r="C24">
            <v>54.58</v>
          </cell>
        </row>
        <row r="25">
          <cell r="A25">
            <v>253</v>
          </cell>
          <cell r="B25" t="str">
            <v>ESTACIONAMIENTO EMBAJADORAS  (</v>
          </cell>
          <cell r="C25">
            <v>2097</v>
          </cell>
        </row>
        <row r="26">
          <cell r="A26">
            <v>254</v>
          </cell>
          <cell r="B26" t="str">
            <v>POR CERTIF.TERMINO DE OBRA</v>
          </cell>
          <cell r="C26">
            <v>822.78</v>
          </cell>
        </row>
        <row r="27">
          <cell r="A27">
            <v>256</v>
          </cell>
          <cell r="B27" t="str">
            <v>POR ALINEAM. N° USO HABIT</v>
          </cell>
          <cell r="C27">
            <v>1715.89</v>
          </cell>
        </row>
        <row r="28">
          <cell r="A28">
            <v>265</v>
          </cell>
          <cell r="B28" t="str">
            <v>DERECHOS POR OTROS SERV. TRANS</v>
          </cell>
          <cell r="C28">
            <v>9623.7000000000007</v>
          </cell>
        </row>
        <row r="29">
          <cell r="A29">
            <v>266</v>
          </cell>
          <cell r="B29" t="str">
            <v>DICTAMEN DE FACTIBILIDAD PROTE</v>
          </cell>
          <cell r="C29">
            <v>783.86</v>
          </cell>
        </row>
        <row r="30">
          <cell r="A30">
            <v>268</v>
          </cell>
          <cell r="B30" t="str">
            <v>CASA DE LA CULTURA</v>
          </cell>
          <cell r="C30">
            <v>343.56</v>
          </cell>
        </row>
        <row r="31">
          <cell r="A31">
            <v>269</v>
          </cell>
          <cell r="B31" t="str">
            <v>PADRON DE CONTRATISTAS</v>
          </cell>
          <cell r="C31">
            <v>1482</v>
          </cell>
        </row>
        <row r="32">
          <cell r="A32">
            <v>273</v>
          </cell>
          <cell r="B32" t="str">
            <v>PENSION EST. JARDIN EMBAJADORA</v>
          </cell>
          <cell r="C32">
            <v>1365</v>
          </cell>
        </row>
        <row r="33">
          <cell r="A33">
            <v>276</v>
          </cell>
          <cell r="B33" t="str">
            <v>CONSTANCIAS DIRECCION DE TRANS</v>
          </cell>
          <cell r="C33">
            <v>664.11</v>
          </cell>
        </row>
        <row r="34">
          <cell r="A34">
            <v>278</v>
          </cell>
          <cell r="B34" t="str">
            <v>CONSTANCIAS QUE EXPIDAN LAS DE</v>
          </cell>
          <cell r="C34">
            <v>442.74</v>
          </cell>
        </row>
        <row r="35">
          <cell r="A35">
            <v>291</v>
          </cell>
          <cell r="B35" t="str">
            <v>DICTAMEN DE FACTIBILIDAD PARA</v>
          </cell>
          <cell r="C35">
            <v>65.319999999999993</v>
          </cell>
        </row>
        <row r="36">
          <cell r="A36">
            <v>295</v>
          </cell>
          <cell r="B36" t="str">
            <v>CONSTANCIA DE UBICACION DE PRE</v>
          </cell>
          <cell r="C36">
            <v>148.44</v>
          </cell>
        </row>
        <row r="37">
          <cell r="A37">
            <v>403</v>
          </cell>
          <cell r="B37" t="str">
            <v>UNIDAD DEPORTIVA TORRES LANDA</v>
          </cell>
          <cell r="C37">
            <v>313</v>
          </cell>
        </row>
        <row r="38">
          <cell r="A38">
            <v>405</v>
          </cell>
          <cell r="B38" t="str">
            <v>CENTRO DE CONVIVENCIA EL ENCIN</v>
          </cell>
          <cell r="C38">
            <v>265</v>
          </cell>
        </row>
        <row r="39">
          <cell r="A39">
            <v>407</v>
          </cell>
          <cell r="B39" t="str">
            <v>MUSEO MOMIAS</v>
          </cell>
          <cell r="C39">
            <v>14387</v>
          </cell>
        </row>
        <row r="40">
          <cell r="A40">
            <v>408</v>
          </cell>
          <cell r="B40" t="str">
            <v>SALON CULTO A LA MUERTE</v>
          </cell>
          <cell r="C40">
            <v>375</v>
          </cell>
        </row>
        <row r="41">
          <cell r="A41">
            <v>410</v>
          </cell>
          <cell r="B41" t="str">
            <v>MONUMENTO AL PIPILA</v>
          </cell>
          <cell r="C41">
            <v>258</v>
          </cell>
        </row>
        <row r="42">
          <cell r="A42">
            <v>411</v>
          </cell>
          <cell r="B42" t="str">
            <v>MERCADO HIDALGO</v>
          </cell>
          <cell r="C42">
            <v>515</v>
          </cell>
        </row>
        <row r="43">
          <cell r="A43">
            <v>412</v>
          </cell>
          <cell r="B43" t="str">
            <v>MERCADO EMBAJADORAS</v>
          </cell>
          <cell r="C43">
            <v>4602.95</v>
          </cell>
        </row>
        <row r="44">
          <cell r="A44">
            <v>414</v>
          </cell>
          <cell r="B44" t="str">
            <v>OTROS PRODUCTOS</v>
          </cell>
          <cell r="C44">
            <v>60</v>
          </cell>
        </row>
        <row r="45">
          <cell r="A45">
            <v>421</v>
          </cell>
          <cell r="B45" t="str">
            <v>DECLARACIONES, FORMATOS Y AVIS</v>
          </cell>
          <cell r="C45">
            <v>40</v>
          </cell>
        </row>
        <row r="46">
          <cell r="A46">
            <v>426</v>
          </cell>
          <cell r="B46" t="str">
            <v>AREAS OCUP POR HOT, REST, BARE</v>
          </cell>
          <cell r="C46">
            <v>1039.5</v>
          </cell>
        </row>
        <row r="47">
          <cell r="A47">
            <v>428</v>
          </cell>
          <cell r="B47" t="str">
            <v>COMERCIANTES SEMIFIJOS</v>
          </cell>
          <cell r="C47">
            <v>5376.14</v>
          </cell>
        </row>
        <row r="48">
          <cell r="A48">
            <v>431</v>
          </cell>
          <cell r="B48" t="str">
            <v>LOCALES MERCADO EMBAJADORAS</v>
          </cell>
          <cell r="C48">
            <v>394</v>
          </cell>
        </row>
        <row r="49">
          <cell r="A49">
            <v>433</v>
          </cell>
          <cell r="B49" t="str">
            <v>SOBRANTES</v>
          </cell>
          <cell r="C49">
            <v>4.9400000000000004</v>
          </cell>
        </row>
        <row r="50">
          <cell r="A50">
            <v>437</v>
          </cell>
          <cell r="B50" t="str">
            <v>SANITARIOS MDO. EMBAJADORAS</v>
          </cell>
          <cell r="C50">
            <v>944</v>
          </cell>
        </row>
        <row r="51">
          <cell r="A51">
            <v>438</v>
          </cell>
          <cell r="B51" t="str">
            <v>SANITARIOS MDO. HIDALGO</v>
          </cell>
          <cell r="C51">
            <v>2084</v>
          </cell>
        </row>
        <row r="52">
          <cell r="A52">
            <v>439</v>
          </cell>
          <cell r="B52" t="str">
            <v>SANITARIOS JARDIN REFORMA</v>
          </cell>
          <cell r="C52">
            <v>944</v>
          </cell>
        </row>
        <row r="53">
          <cell r="A53">
            <v>443</v>
          </cell>
          <cell r="B53" t="str">
            <v>SANITARIOS FERROCARRIL</v>
          </cell>
          <cell r="C53">
            <v>1168</v>
          </cell>
        </row>
        <row r="54">
          <cell r="A54">
            <v>445</v>
          </cell>
          <cell r="B54" t="str">
            <v>SANITARIOS MUSEO MOMIAS</v>
          </cell>
          <cell r="C54">
            <v>420</v>
          </cell>
        </row>
        <row r="55">
          <cell r="A55">
            <v>447</v>
          </cell>
          <cell r="B55" t="str">
            <v>LAS CALAS</v>
          </cell>
          <cell r="C55">
            <v>96</v>
          </cell>
        </row>
        <row r="56">
          <cell r="A56">
            <v>454</v>
          </cell>
          <cell r="B56" t="str">
            <v>FIESTAS TRADICIONALES</v>
          </cell>
          <cell r="C56">
            <v>284</v>
          </cell>
        </row>
        <row r="57">
          <cell r="A57">
            <v>471</v>
          </cell>
          <cell r="B57" t="str">
            <v>SANITARIOS PARDO</v>
          </cell>
          <cell r="C57">
            <v>1380</v>
          </cell>
        </row>
        <row r="58">
          <cell r="A58">
            <v>472</v>
          </cell>
          <cell r="B58" t="str">
            <v>MERCADO GAVIRA</v>
          </cell>
          <cell r="C58">
            <v>720</v>
          </cell>
        </row>
        <row r="59">
          <cell r="A59">
            <v>484</v>
          </cell>
          <cell r="B59" t="str">
            <v>PERMISO PARA ESPECTÁCULOS O CE</v>
          </cell>
          <cell r="C59">
            <v>812</v>
          </cell>
        </row>
        <row r="60">
          <cell r="A60">
            <v>493</v>
          </cell>
          <cell r="B60" t="str">
            <v>RENOVACION PERMISO P/ USO VIA</v>
          </cell>
          <cell r="C60">
            <v>120</v>
          </cell>
        </row>
        <row r="61">
          <cell r="A61">
            <v>502</v>
          </cell>
          <cell r="B61" t="str">
            <v>RECARGOS OTROS IMPTOS Y DERECH</v>
          </cell>
          <cell r="C61">
            <v>1121.02</v>
          </cell>
        </row>
        <row r="62">
          <cell r="A62">
            <v>503</v>
          </cell>
          <cell r="B62" t="str">
            <v>AVISO EXTEMP TRASLACION DE DOM</v>
          </cell>
          <cell r="C62">
            <v>283.75</v>
          </cell>
        </row>
        <row r="63">
          <cell r="A63">
            <v>504</v>
          </cell>
          <cell r="B63" t="str">
            <v>AVISO EXTEMP TERM DE OBRA</v>
          </cell>
          <cell r="C63">
            <v>283.5</v>
          </cell>
        </row>
        <row r="64">
          <cell r="A64">
            <v>505</v>
          </cell>
          <cell r="B64" t="str">
            <v>INF AL REG. DE CONST Y CONSER</v>
          </cell>
          <cell r="C64">
            <v>1701</v>
          </cell>
        </row>
        <row r="65">
          <cell r="A65">
            <v>506</v>
          </cell>
          <cell r="B65" t="str">
            <v>INFRACCIONES DIRECCION DE FISC</v>
          </cell>
          <cell r="C65">
            <v>4819.5</v>
          </cell>
        </row>
        <row r="66">
          <cell r="A66">
            <v>507</v>
          </cell>
          <cell r="B66" t="str">
            <v>INF AL BANDO POLICIA Y BUEN GO</v>
          </cell>
          <cell r="C66">
            <v>400</v>
          </cell>
        </row>
        <row r="67">
          <cell r="A67">
            <v>508</v>
          </cell>
          <cell r="B67" t="str">
            <v>INF LEY DE TRANSITO Y SU REGLA</v>
          </cell>
          <cell r="C67">
            <v>10887</v>
          </cell>
        </row>
        <row r="68">
          <cell r="A68">
            <v>509</v>
          </cell>
          <cell r="B68" t="str">
            <v>EXTEMP VERIFICACION AMB VEHICU</v>
          </cell>
          <cell r="C68">
            <v>888</v>
          </cell>
        </row>
        <row r="69">
          <cell r="A69">
            <v>536</v>
          </cell>
          <cell r="B69" t="str">
            <v>PADRON DE PROVEEDORES</v>
          </cell>
          <cell r="C69">
            <v>300</v>
          </cell>
        </row>
        <row r="70">
          <cell r="A70">
            <v>805</v>
          </cell>
          <cell r="B70" t="str">
            <v>CENTRO DE APRENDIZAJE DIGITAL</v>
          </cell>
          <cell r="C70">
            <v>450</v>
          </cell>
        </row>
        <row r="71">
          <cell r="A71">
            <v>888</v>
          </cell>
          <cell r="B71" t="str">
            <v>COBROS SIMAPAG</v>
          </cell>
          <cell r="C71">
            <v>1505</v>
          </cell>
        </row>
      </sheetData>
      <sheetData sheetId="68">
        <row r="1">
          <cell r="A1">
            <v>1</v>
          </cell>
          <cell r="B1" t="str">
            <v>IMPTO. PREDIAL URBANO CORRIENT</v>
          </cell>
          <cell r="C1">
            <v>36363.47</v>
          </cell>
        </row>
        <row r="2">
          <cell r="A2">
            <v>2</v>
          </cell>
          <cell r="B2" t="str">
            <v>IMPTO. PREDIAL RUSTICO CORRIEN</v>
          </cell>
          <cell r="C2">
            <v>2172.58</v>
          </cell>
        </row>
        <row r="3">
          <cell r="A3">
            <v>4</v>
          </cell>
          <cell r="B3" t="str">
            <v>RECARGOS *3%*</v>
          </cell>
          <cell r="C3">
            <v>11090.91</v>
          </cell>
        </row>
        <row r="4">
          <cell r="A4">
            <v>7</v>
          </cell>
          <cell r="B4" t="str">
            <v>IMPTO. PREDIAL URBANO REZAGO</v>
          </cell>
          <cell r="C4">
            <v>42446.8</v>
          </cell>
        </row>
        <row r="5">
          <cell r="A5">
            <v>8</v>
          </cell>
          <cell r="B5" t="str">
            <v>IMPTO. PREDIAL RUSTICO REZAGO</v>
          </cell>
          <cell r="C5">
            <v>3114</v>
          </cell>
        </row>
        <row r="6">
          <cell r="A6">
            <v>13</v>
          </cell>
          <cell r="B6" t="str">
            <v>HONORARIOS DE COBRANZA</v>
          </cell>
          <cell r="C6">
            <v>2321.17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3998.03</v>
          </cell>
        </row>
        <row r="9">
          <cell r="A9">
            <v>107</v>
          </cell>
          <cell r="B9" t="str">
            <v>VIDEO JUEGOS Y FUT-BOLITOS</v>
          </cell>
          <cell r="C9">
            <v>430</v>
          </cell>
        </row>
        <row r="10">
          <cell r="A10">
            <v>110</v>
          </cell>
          <cell r="B10" t="str">
            <v>ESPECTACULOS PUBLICOS ESPORADI</v>
          </cell>
          <cell r="C10">
            <v>1521.3</v>
          </cell>
        </row>
        <row r="11">
          <cell r="A11">
            <v>112</v>
          </cell>
          <cell r="B11" t="str">
            <v>ESPECTACULOS PUBLICOS PERMANEN</v>
          </cell>
          <cell r="C11">
            <v>5017.1000000000004</v>
          </cell>
        </row>
        <row r="12">
          <cell r="A12">
            <v>200</v>
          </cell>
          <cell r="B12" t="str">
            <v>RASTRO</v>
          </cell>
          <cell r="C12">
            <v>7845.2</v>
          </cell>
        </row>
        <row r="13">
          <cell r="A13">
            <v>203</v>
          </cell>
          <cell r="B13" t="str">
            <v>PANTEONES CIUDAD</v>
          </cell>
          <cell r="C13">
            <v>917.12</v>
          </cell>
        </row>
        <row r="14">
          <cell r="A14">
            <v>205</v>
          </cell>
          <cell r="B14" t="str">
            <v>ESTACIONAMIENTO MUSEO MOMIAS</v>
          </cell>
          <cell r="C14">
            <v>1937</v>
          </cell>
        </row>
        <row r="15">
          <cell r="A15">
            <v>206</v>
          </cell>
          <cell r="B15" t="str">
            <v>ESTACIONAMIENTO MERCADO HIDALG</v>
          </cell>
          <cell r="C15">
            <v>3088</v>
          </cell>
        </row>
        <row r="16">
          <cell r="A16">
            <v>207</v>
          </cell>
          <cell r="B16" t="str">
            <v>ESTAC.  MERCADO EMBAJADORAS</v>
          </cell>
          <cell r="C16">
            <v>770</v>
          </cell>
        </row>
        <row r="17">
          <cell r="A17">
            <v>210</v>
          </cell>
          <cell r="B17" t="str">
            <v>POR LIC. DE CONST. Y AMPLIACIO</v>
          </cell>
          <cell r="C17">
            <v>2723.82</v>
          </cell>
        </row>
        <row r="18">
          <cell r="A18">
            <v>217</v>
          </cell>
          <cell r="B18" t="str">
            <v>ANALISIS DE FAC PARA DIV LOT O</v>
          </cell>
          <cell r="C18">
            <v>1844.72</v>
          </cell>
        </row>
        <row r="19">
          <cell r="A19">
            <v>221</v>
          </cell>
          <cell r="B19" t="str">
            <v>LIC USO SUELO ALIN N. OFIC COM</v>
          </cell>
          <cell r="C19">
            <v>8114.42</v>
          </cell>
        </row>
        <row r="20">
          <cell r="A20">
            <v>227</v>
          </cell>
          <cell r="B20" t="str">
            <v>AVALUOS PRACT POR TESORERIA</v>
          </cell>
          <cell r="C20">
            <v>243.08</v>
          </cell>
        </row>
        <row r="21">
          <cell r="A21">
            <v>229</v>
          </cell>
          <cell r="B21" t="str">
            <v>CONSTANCIAS DE VALOR FISCAL</v>
          </cell>
          <cell r="C21">
            <v>580.26</v>
          </cell>
        </row>
        <row r="22">
          <cell r="A22">
            <v>244</v>
          </cell>
          <cell r="B22" t="str">
            <v>EXP DE LIC O PERM P/ ESTAB DE</v>
          </cell>
          <cell r="C22">
            <v>619.16999999999996</v>
          </cell>
        </row>
        <row r="23">
          <cell r="A23">
            <v>248</v>
          </cell>
          <cell r="B23" t="str">
            <v>ESTACIONAMIENTO EX. EST. FERRO</v>
          </cell>
          <cell r="C23">
            <v>6917</v>
          </cell>
        </row>
        <row r="24">
          <cell r="A24">
            <v>253</v>
          </cell>
          <cell r="B24" t="str">
            <v>ESTACIONAMIENTO EMBAJADORAS  (</v>
          </cell>
          <cell r="C24">
            <v>6215</v>
          </cell>
        </row>
        <row r="25">
          <cell r="A25">
            <v>256</v>
          </cell>
          <cell r="B25" t="str">
            <v>POR ALINEAM. N° USO HABIT</v>
          </cell>
          <cell r="C25">
            <v>6450.54</v>
          </cell>
        </row>
        <row r="26">
          <cell r="A26">
            <v>273</v>
          </cell>
          <cell r="B26" t="str">
            <v>PENSION EST. JARDIN EMBAJADORA</v>
          </cell>
          <cell r="C26">
            <v>682.5</v>
          </cell>
        </row>
        <row r="27">
          <cell r="A27">
            <v>275</v>
          </cell>
          <cell r="B27" t="str">
            <v>CONSTANCIAS DIRECCION DE ECOLO</v>
          </cell>
          <cell r="C27">
            <v>147.58000000000001</v>
          </cell>
        </row>
        <row r="28">
          <cell r="A28">
            <v>276</v>
          </cell>
          <cell r="B28" t="str">
            <v>CONSTANCIAS DIRECCION DE TRANS</v>
          </cell>
          <cell r="C28">
            <v>590.32000000000005</v>
          </cell>
        </row>
        <row r="29">
          <cell r="A29">
            <v>278</v>
          </cell>
          <cell r="B29" t="str">
            <v>CONSTANCIAS QUE EXPIDAN LAS DE</v>
          </cell>
          <cell r="C29">
            <v>885.48</v>
          </cell>
        </row>
        <row r="30">
          <cell r="A30">
            <v>295</v>
          </cell>
          <cell r="B30" t="str">
            <v>CONSTANCIA DE UBICACION DE PRE</v>
          </cell>
          <cell r="C30">
            <v>74.22</v>
          </cell>
        </row>
        <row r="31">
          <cell r="A31">
            <v>403</v>
          </cell>
          <cell r="B31" t="str">
            <v>UNIDAD DEPORTIVA TORRES LANDA</v>
          </cell>
          <cell r="C31">
            <v>2650</v>
          </cell>
        </row>
        <row r="32">
          <cell r="A32">
            <v>404</v>
          </cell>
          <cell r="B32" t="str">
            <v>UNIDAD DEPORTIVA YERBABUENA</v>
          </cell>
          <cell r="C32">
            <v>2706</v>
          </cell>
        </row>
        <row r="33">
          <cell r="A33">
            <v>405</v>
          </cell>
          <cell r="B33" t="str">
            <v>CENTRO DE CONVIVENCIA EL ENCIN</v>
          </cell>
          <cell r="C33">
            <v>857</v>
          </cell>
        </row>
        <row r="34">
          <cell r="A34">
            <v>407</v>
          </cell>
          <cell r="B34" t="str">
            <v>MUSEO MOMIAS</v>
          </cell>
          <cell r="C34">
            <v>137399</v>
          </cell>
        </row>
        <row r="35">
          <cell r="A35">
            <v>408</v>
          </cell>
          <cell r="B35" t="str">
            <v>SALON CULTO A LA MUERTE</v>
          </cell>
          <cell r="C35">
            <v>2775</v>
          </cell>
        </row>
        <row r="36">
          <cell r="A36">
            <v>410</v>
          </cell>
          <cell r="B36" t="str">
            <v>MONUMENTO AL PIPILA</v>
          </cell>
          <cell r="C36">
            <v>2478</v>
          </cell>
        </row>
        <row r="37">
          <cell r="A37">
            <v>411</v>
          </cell>
          <cell r="B37" t="str">
            <v>MERCADO HIDALGO</v>
          </cell>
          <cell r="C37">
            <v>18900.580000000002</v>
          </cell>
        </row>
        <row r="38">
          <cell r="A38">
            <v>412</v>
          </cell>
          <cell r="B38" t="str">
            <v>MERCADO EMBAJADORAS</v>
          </cell>
          <cell r="C38">
            <v>10879.35</v>
          </cell>
        </row>
        <row r="39">
          <cell r="A39">
            <v>414</v>
          </cell>
          <cell r="B39" t="str">
            <v>OTROS PRODUCTOS</v>
          </cell>
          <cell r="C39">
            <v>64.7</v>
          </cell>
        </row>
        <row r="40">
          <cell r="A40">
            <v>426</v>
          </cell>
          <cell r="B40" t="str">
            <v>AREAS OCUP POR HOT, REST, BARE</v>
          </cell>
          <cell r="C40">
            <v>2146.7600000000002</v>
          </cell>
        </row>
        <row r="41">
          <cell r="A41">
            <v>428</v>
          </cell>
          <cell r="B41" t="str">
            <v>COMERCIANTES SEMIFIJOS</v>
          </cell>
          <cell r="C41">
            <v>8955.9</v>
          </cell>
        </row>
        <row r="42">
          <cell r="A42">
            <v>432</v>
          </cell>
          <cell r="B42" t="str">
            <v>LOCALES PANTEON</v>
          </cell>
          <cell r="C42">
            <v>596</v>
          </cell>
        </row>
        <row r="43">
          <cell r="A43">
            <v>433</v>
          </cell>
          <cell r="B43" t="str">
            <v>SOBRANTES</v>
          </cell>
          <cell r="C43">
            <v>24.89</v>
          </cell>
        </row>
        <row r="44">
          <cell r="A44">
            <v>437</v>
          </cell>
          <cell r="B44" t="str">
            <v>SANITARIOS MDO. EMBAJADORAS</v>
          </cell>
          <cell r="C44">
            <v>5276</v>
          </cell>
        </row>
        <row r="45">
          <cell r="A45">
            <v>438</v>
          </cell>
          <cell r="B45" t="str">
            <v>SANITARIOS MDO. HIDALGO</v>
          </cell>
          <cell r="C45">
            <v>6247</v>
          </cell>
        </row>
        <row r="46">
          <cell r="A46">
            <v>439</v>
          </cell>
          <cell r="B46" t="str">
            <v>SANITARIOS JARDIN REFORMA</v>
          </cell>
          <cell r="C46">
            <v>2064</v>
          </cell>
        </row>
        <row r="47">
          <cell r="A47">
            <v>443</v>
          </cell>
          <cell r="B47" t="str">
            <v>SANITARIOS FERROCARRIL</v>
          </cell>
          <cell r="C47">
            <v>5164</v>
          </cell>
        </row>
        <row r="48">
          <cell r="A48">
            <v>445</v>
          </cell>
          <cell r="B48" t="str">
            <v>SANITARIOS MUSEO MOMIAS</v>
          </cell>
          <cell r="C48">
            <v>2444</v>
          </cell>
        </row>
        <row r="49">
          <cell r="A49">
            <v>447</v>
          </cell>
          <cell r="B49" t="str">
            <v>LAS CALAS</v>
          </cell>
          <cell r="C49">
            <v>272</v>
          </cell>
        </row>
        <row r="50">
          <cell r="A50">
            <v>477</v>
          </cell>
          <cell r="B50" t="str">
            <v>PADRON DIRECTOR RESPONSABLE DE</v>
          </cell>
          <cell r="C50">
            <v>1252</v>
          </cell>
        </row>
        <row r="51">
          <cell r="A51">
            <v>479</v>
          </cell>
          <cell r="B51" t="str">
            <v>COMERCIANTES AMBULANTES</v>
          </cell>
          <cell r="C51">
            <v>1092</v>
          </cell>
        </row>
        <row r="52">
          <cell r="A52">
            <v>493</v>
          </cell>
          <cell r="B52" t="str">
            <v>RENOVACION PERMISO P/ USO VIA</v>
          </cell>
          <cell r="C52">
            <v>234</v>
          </cell>
        </row>
        <row r="53">
          <cell r="A53">
            <v>502</v>
          </cell>
          <cell r="B53" t="str">
            <v>RECARGOS OTROS IMPTOS Y DERECH</v>
          </cell>
          <cell r="C53">
            <v>8903.1</v>
          </cell>
        </row>
        <row r="54">
          <cell r="A54">
            <v>503</v>
          </cell>
          <cell r="B54" t="str">
            <v>AVISO EXTEMP TRASLACION DE DOM</v>
          </cell>
          <cell r="C54">
            <v>283.75</v>
          </cell>
        </row>
        <row r="55">
          <cell r="A55">
            <v>504</v>
          </cell>
          <cell r="B55" t="str">
            <v>AVISO EXTEMP TERM DE OBRA</v>
          </cell>
          <cell r="C55">
            <v>285.5</v>
          </cell>
        </row>
        <row r="56">
          <cell r="A56">
            <v>507</v>
          </cell>
          <cell r="B56" t="str">
            <v>INF AL BANDO POLICIA Y BUEN GO</v>
          </cell>
          <cell r="C56">
            <v>1570</v>
          </cell>
        </row>
        <row r="57">
          <cell r="A57">
            <v>508</v>
          </cell>
          <cell r="B57" t="str">
            <v>INF LEY DE TRANSITO Y SU REGLA</v>
          </cell>
          <cell r="C57">
            <v>10725.5</v>
          </cell>
        </row>
        <row r="58">
          <cell r="A58">
            <v>509</v>
          </cell>
          <cell r="B58" t="str">
            <v>EXTEMP VERIFICACION AMB VEHICU</v>
          </cell>
          <cell r="C58">
            <v>1164</v>
          </cell>
        </row>
        <row r="59">
          <cell r="A59">
            <v>510</v>
          </cell>
          <cell r="B59" t="str">
            <v>ADMTVAS NO FISCALES *FEDERALES</v>
          </cell>
          <cell r="C59">
            <v>1031.8</v>
          </cell>
        </row>
        <row r="60">
          <cell r="A60">
            <v>805</v>
          </cell>
          <cell r="B60" t="str">
            <v>CENTRO DE APRENDIZAJE DIGITAL</v>
          </cell>
          <cell r="C60">
            <v>1020</v>
          </cell>
        </row>
        <row r="61">
          <cell r="A61">
            <v>888</v>
          </cell>
          <cell r="B61" t="str">
            <v>COBROS SIMAPAG</v>
          </cell>
          <cell r="C61">
            <v>346</v>
          </cell>
        </row>
        <row r="62">
          <cell r="A62">
            <v>898</v>
          </cell>
          <cell r="B62" t="str">
            <v>APORTACIONES VOLUNTARIAS BOMBE</v>
          </cell>
          <cell r="C62">
            <v>30678</v>
          </cell>
        </row>
      </sheetData>
      <sheetData sheetId="69">
        <row r="1">
          <cell r="A1">
            <v>1</v>
          </cell>
          <cell r="B1" t="str">
            <v>IMPTO. PREDIAL URBANO CORRIENT</v>
          </cell>
          <cell r="C1">
            <v>20571.18</v>
          </cell>
        </row>
        <row r="2">
          <cell r="A2">
            <v>2</v>
          </cell>
          <cell r="B2" t="str">
            <v>IMPTO. PREDIAL RUSTICO CORRIEN</v>
          </cell>
          <cell r="C2">
            <v>645.79</v>
          </cell>
        </row>
        <row r="3">
          <cell r="A3">
            <v>4</v>
          </cell>
          <cell r="B3" t="str">
            <v>RECARGOS *3%*</v>
          </cell>
          <cell r="C3">
            <v>7048.68</v>
          </cell>
        </row>
        <row r="4">
          <cell r="A4">
            <v>7</v>
          </cell>
          <cell r="B4" t="str">
            <v>IMPTO. PREDIAL URBANO REZAGO</v>
          </cell>
          <cell r="C4">
            <v>18741.96</v>
          </cell>
        </row>
        <row r="5">
          <cell r="A5">
            <v>8</v>
          </cell>
          <cell r="B5" t="str">
            <v>IMPTO. PREDIAL RUSTICO REZAGO</v>
          </cell>
          <cell r="C5">
            <v>1134.8499999999999</v>
          </cell>
        </row>
        <row r="6">
          <cell r="A6">
            <v>13</v>
          </cell>
          <cell r="B6" t="str">
            <v>HONORARIOS DE COBRANZA</v>
          </cell>
          <cell r="C6">
            <v>3972.05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8397.93</v>
          </cell>
        </row>
        <row r="9">
          <cell r="A9">
            <v>110</v>
          </cell>
          <cell r="B9" t="str">
            <v>ESPECTACULOS PUBLICOS ESPORADI</v>
          </cell>
          <cell r="C9">
            <v>522.5</v>
          </cell>
        </row>
        <row r="10">
          <cell r="A10">
            <v>200</v>
          </cell>
          <cell r="B10" t="str">
            <v>RASTRO</v>
          </cell>
          <cell r="C10">
            <v>7502.98</v>
          </cell>
        </row>
        <row r="11">
          <cell r="A11">
            <v>203</v>
          </cell>
          <cell r="B11" t="str">
            <v>PANTEONES CIUDAD</v>
          </cell>
          <cell r="C11">
            <v>491.89</v>
          </cell>
        </row>
        <row r="12">
          <cell r="A12">
            <v>205</v>
          </cell>
          <cell r="B12" t="str">
            <v>ESTACIONAMIENTO MUSEO MOMIAS</v>
          </cell>
          <cell r="C12">
            <v>614</v>
          </cell>
        </row>
        <row r="13">
          <cell r="A13">
            <v>206</v>
          </cell>
          <cell r="B13" t="str">
            <v>ESTACIONAMIENTO MERCADO HIDALG</v>
          </cell>
          <cell r="C13">
            <v>2534.5</v>
          </cell>
        </row>
        <row r="14">
          <cell r="A14">
            <v>207</v>
          </cell>
          <cell r="B14" t="str">
            <v>ESTAC.  MERCADO EMBAJADORAS</v>
          </cell>
          <cell r="C14">
            <v>434</v>
          </cell>
        </row>
        <row r="15">
          <cell r="A15">
            <v>210</v>
          </cell>
          <cell r="B15" t="str">
            <v>POR LIC. DE CONST. Y AMPLIACIO</v>
          </cell>
          <cell r="C15">
            <v>1918.55</v>
          </cell>
        </row>
        <row r="16">
          <cell r="A16">
            <v>211</v>
          </cell>
          <cell r="B16" t="str">
            <v>POR LIC DE REGULARIZACION DE C</v>
          </cell>
          <cell r="C16">
            <v>2338.21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1251.74</v>
          </cell>
        </row>
        <row r="19">
          <cell r="A19">
            <v>227</v>
          </cell>
          <cell r="B19" t="str">
            <v>AVALUOS PRACT POR TESORERIA</v>
          </cell>
          <cell r="C19">
            <v>262</v>
          </cell>
        </row>
        <row r="20">
          <cell r="A20">
            <v>228</v>
          </cell>
          <cell r="B20" t="str">
            <v>POR PERM EVENT P/ VTA DE BEB A</v>
          </cell>
          <cell r="C20">
            <v>2700.57</v>
          </cell>
        </row>
        <row r="21">
          <cell r="A21">
            <v>229</v>
          </cell>
          <cell r="B21" t="str">
            <v>CONSTANCIAS DE VALOR FISCAL</v>
          </cell>
          <cell r="C21">
            <v>812.26</v>
          </cell>
        </row>
        <row r="22">
          <cell r="A22">
            <v>244</v>
          </cell>
          <cell r="B22" t="str">
            <v>EXP DE LIC O PERM P/ ESTAB DE</v>
          </cell>
          <cell r="C22">
            <v>1227.56</v>
          </cell>
        </row>
        <row r="23">
          <cell r="A23">
            <v>248</v>
          </cell>
          <cell r="B23" t="str">
            <v>ESTACIONAMIENTO EX. EST. FERRO</v>
          </cell>
          <cell r="C23">
            <v>2919</v>
          </cell>
        </row>
        <row r="24">
          <cell r="A24">
            <v>253</v>
          </cell>
          <cell r="B24" t="str">
            <v>ESTACIONAMIENTO EMBAJADORAS  (</v>
          </cell>
          <cell r="C24">
            <v>4110</v>
          </cell>
        </row>
        <row r="25">
          <cell r="A25">
            <v>254</v>
          </cell>
          <cell r="B25" t="str">
            <v>POR CERTIF.TERMINO DE OBRA</v>
          </cell>
          <cell r="C25">
            <v>1262.02</v>
          </cell>
        </row>
        <row r="26">
          <cell r="A26">
            <v>256</v>
          </cell>
          <cell r="B26" t="str">
            <v>POR ALINEAM. N° USO HABIT</v>
          </cell>
          <cell r="C26">
            <v>55419.7</v>
          </cell>
        </row>
        <row r="27">
          <cell r="A27">
            <v>266</v>
          </cell>
          <cell r="B27" t="str">
            <v>DICTAMEN DE FACTIBILIDAD PROTE</v>
          </cell>
          <cell r="C27">
            <v>2549.37</v>
          </cell>
        </row>
        <row r="28">
          <cell r="A28">
            <v>268</v>
          </cell>
          <cell r="B28" t="str">
            <v>CASA DE LA CULTURA</v>
          </cell>
          <cell r="C28">
            <v>2834.32</v>
          </cell>
        </row>
        <row r="29">
          <cell r="A29">
            <v>269</v>
          </cell>
          <cell r="B29" t="str">
            <v>PADRON DE CONTRATISTAS</v>
          </cell>
          <cell r="C29">
            <v>705</v>
          </cell>
        </row>
        <row r="30">
          <cell r="A30">
            <v>274</v>
          </cell>
          <cell r="B30" t="str">
            <v>EXTENSION DE HORARIO</v>
          </cell>
          <cell r="C30">
            <v>3272.15</v>
          </cell>
        </row>
        <row r="31">
          <cell r="A31">
            <v>276</v>
          </cell>
          <cell r="B31" t="str">
            <v>CONSTANCIAS DIRECCION DE TRANS</v>
          </cell>
          <cell r="C31">
            <v>811.69</v>
          </cell>
        </row>
        <row r="32">
          <cell r="A32">
            <v>278</v>
          </cell>
          <cell r="B32" t="str">
            <v>CONSTANCIAS QUE EXPIDAN LAS DE</v>
          </cell>
          <cell r="C32">
            <v>664.11</v>
          </cell>
        </row>
        <row r="33">
          <cell r="A33">
            <v>280</v>
          </cell>
          <cell r="B33" t="str">
            <v>SERVICIOS CONTROL CANINO</v>
          </cell>
          <cell r="C33">
            <v>220.5</v>
          </cell>
        </row>
        <row r="34">
          <cell r="A34">
            <v>295</v>
          </cell>
          <cell r="B34" t="str">
            <v>CONSTANCIA DE UBICACION DE PRE</v>
          </cell>
          <cell r="C34">
            <v>74.22</v>
          </cell>
        </row>
        <row r="35">
          <cell r="A35">
            <v>403</v>
          </cell>
          <cell r="B35" t="str">
            <v>UNIDAD DEPORTIVA TORRES LANDA</v>
          </cell>
          <cell r="C35">
            <v>794</v>
          </cell>
        </row>
        <row r="36">
          <cell r="A36">
            <v>405</v>
          </cell>
          <cell r="B36" t="str">
            <v>CENTRO DE CONVIVENCIA EL ENCIN</v>
          </cell>
          <cell r="C36">
            <v>436</v>
          </cell>
        </row>
        <row r="37">
          <cell r="A37">
            <v>407</v>
          </cell>
          <cell r="B37" t="str">
            <v>MUSEO MOMIAS</v>
          </cell>
          <cell r="C37">
            <v>54251</v>
          </cell>
        </row>
        <row r="38">
          <cell r="A38">
            <v>408</v>
          </cell>
          <cell r="B38" t="str">
            <v>SALON CULTO A LA MUERTE</v>
          </cell>
          <cell r="C38">
            <v>2430</v>
          </cell>
        </row>
        <row r="39">
          <cell r="A39">
            <v>410</v>
          </cell>
          <cell r="B39" t="str">
            <v>MONUMENTO AL PIPILA</v>
          </cell>
          <cell r="C39">
            <v>894</v>
          </cell>
        </row>
        <row r="40">
          <cell r="A40">
            <v>411</v>
          </cell>
          <cell r="B40" t="str">
            <v>MERCADO HIDALGO</v>
          </cell>
          <cell r="C40">
            <v>3217.52</v>
          </cell>
        </row>
        <row r="41">
          <cell r="A41">
            <v>412</v>
          </cell>
          <cell r="B41" t="str">
            <v>MERCADO EMBAJADORAS</v>
          </cell>
          <cell r="C41">
            <v>4519.71</v>
          </cell>
        </row>
        <row r="42">
          <cell r="A42">
            <v>414</v>
          </cell>
          <cell r="B42" t="str">
            <v>OTROS PRODUCTOS</v>
          </cell>
          <cell r="C42">
            <v>60</v>
          </cell>
        </row>
        <row r="43">
          <cell r="A43">
            <v>418</v>
          </cell>
          <cell r="B43" t="str">
            <v>RENDIMIENTOS E INVERSIONES</v>
          </cell>
          <cell r="C43">
            <v>143438.09</v>
          </cell>
        </row>
        <row r="44">
          <cell r="A44">
            <v>419</v>
          </cell>
          <cell r="B44" t="str">
            <v>REND E INVERSIONES RAMO 33</v>
          </cell>
          <cell r="C44">
            <v>111318.98</v>
          </cell>
        </row>
        <row r="45">
          <cell r="A45">
            <v>428</v>
          </cell>
          <cell r="B45" t="str">
            <v>COMERCIANTES SEMIFIJOS</v>
          </cell>
          <cell r="C45">
            <v>1530</v>
          </cell>
        </row>
        <row r="46">
          <cell r="A46">
            <v>433</v>
          </cell>
          <cell r="B46" t="str">
            <v>SOBRANTES</v>
          </cell>
          <cell r="C46">
            <v>3.14</v>
          </cell>
        </row>
        <row r="47">
          <cell r="A47">
            <v>437</v>
          </cell>
          <cell r="B47" t="str">
            <v>SANITARIOS MDO. EMBAJADORAS</v>
          </cell>
          <cell r="C47">
            <v>1803</v>
          </cell>
        </row>
        <row r="48">
          <cell r="A48">
            <v>438</v>
          </cell>
          <cell r="B48" t="str">
            <v>SANITARIOS MDO. HIDALGO</v>
          </cell>
          <cell r="C48">
            <v>3446</v>
          </cell>
        </row>
        <row r="49">
          <cell r="A49">
            <v>439</v>
          </cell>
          <cell r="B49" t="str">
            <v>SANITARIOS JARDIN REFORMA</v>
          </cell>
          <cell r="C49">
            <v>1148</v>
          </cell>
        </row>
        <row r="50">
          <cell r="A50">
            <v>442</v>
          </cell>
          <cell r="B50" t="str">
            <v>SANITARIOS VALENCIANA</v>
          </cell>
          <cell r="C50">
            <v>1291.79</v>
          </cell>
        </row>
        <row r="51">
          <cell r="A51">
            <v>443</v>
          </cell>
          <cell r="B51" t="str">
            <v>SANITARIOS FERROCARRIL</v>
          </cell>
          <cell r="C51">
            <v>2180</v>
          </cell>
        </row>
        <row r="52">
          <cell r="A52">
            <v>445</v>
          </cell>
          <cell r="B52" t="str">
            <v>SANITARIOS MUSEO MOMIAS</v>
          </cell>
          <cell r="C52">
            <v>1280</v>
          </cell>
        </row>
        <row r="53">
          <cell r="A53">
            <v>447</v>
          </cell>
          <cell r="B53" t="str">
            <v>LAS CALAS</v>
          </cell>
          <cell r="C53">
            <v>144</v>
          </cell>
        </row>
        <row r="54">
          <cell r="A54">
            <v>457</v>
          </cell>
          <cell r="B54" t="str">
            <v>CASETAS DE  REVISTAS</v>
          </cell>
          <cell r="C54">
            <v>179</v>
          </cell>
        </row>
        <row r="55">
          <cell r="A55">
            <v>462</v>
          </cell>
          <cell r="B55" t="str">
            <v>INTERESES REMANENTES  POR OBRA</v>
          </cell>
          <cell r="C55">
            <v>3126.22</v>
          </cell>
        </row>
        <row r="56">
          <cell r="A56">
            <v>463</v>
          </cell>
          <cell r="B56" t="str">
            <v>SALIDA DE GRUAS</v>
          </cell>
          <cell r="C56">
            <v>442</v>
          </cell>
        </row>
        <row r="57">
          <cell r="A57">
            <v>464</v>
          </cell>
          <cell r="B57" t="str">
            <v>ARRASTRE DE VEHICULOS INFRACCI</v>
          </cell>
          <cell r="C57">
            <v>112</v>
          </cell>
        </row>
        <row r="58">
          <cell r="A58">
            <v>467</v>
          </cell>
          <cell r="B58" t="str">
            <v>PRESTADORES DE SERVICIO</v>
          </cell>
          <cell r="C58">
            <v>74275.009999999995</v>
          </cell>
        </row>
        <row r="59">
          <cell r="A59">
            <v>479</v>
          </cell>
          <cell r="B59" t="str">
            <v>COMERCIANTES AMBULANTES</v>
          </cell>
          <cell r="C59">
            <v>1246</v>
          </cell>
        </row>
        <row r="60">
          <cell r="A60">
            <v>480</v>
          </cell>
          <cell r="B60" t="str">
            <v>PERIFONEO</v>
          </cell>
          <cell r="C60">
            <v>483</v>
          </cell>
        </row>
        <row r="61">
          <cell r="A61">
            <v>481</v>
          </cell>
          <cell r="B61" t="str">
            <v>REPARTO DE VOLANTES</v>
          </cell>
          <cell r="C61">
            <v>172</v>
          </cell>
        </row>
        <row r="62">
          <cell r="A62">
            <v>482</v>
          </cell>
          <cell r="B62" t="str">
            <v>CALLEJONEADAS</v>
          </cell>
          <cell r="C62">
            <v>705.02</v>
          </cell>
        </row>
        <row r="63">
          <cell r="A63">
            <v>484</v>
          </cell>
          <cell r="B63" t="str">
            <v>PERMISO PARA ESPECTÁCULOS O CE</v>
          </cell>
          <cell r="C63">
            <v>1827</v>
          </cell>
        </row>
        <row r="64">
          <cell r="A64">
            <v>485</v>
          </cell>
          <cell r="B64" t="str">
            <v>SELLADO DE BOLETOS</v>
          </cell>
          <cell r="C64">
            <v>836</v>
          </cell>
        </row>
        <row r="65">
          <cell r="A65">
            <v>491</v>
          </cell>
          <cell r="B65" t="str">
            <v>ESTRUCTURAS, CONSTRUCCIONES O</v>
          </cell>
          <cell r="C65">
            <v>221</v>
          </cell>
        </row>
        <row r="66">
          <cell r="A66">
            <v>502</v>
          </cell>
          <cell r="B66" t="str">
            <v>RECARGOS OTROS IMPTOS Y DERECH</v>
          </cell>
          <cell r="C66">
            <v>4401.47</v>
          </cell>
        </row>
        <row r="67">
          <cell r="A67">
            <v>503</v>
          </cell>
          <cell r="B67" t="str">
            <v>AVISO EXTEMP TRASLACION DE DOM</v>
          </cell>
          <cell r="C67">
            <v>283.75</v>
          </cell>
        </row>
        <row r="68">
          <cell r="A68">
            <v>504</v>
          </cell>
          <cell r="B68" t="str">
            <v>AVISO EXTEMP TERM DE OBRA</v>
          </cell>
          <cell r="C68">
            <v>283.5</v>
          </cell>
        </row>
        <row r="69">
          <cell r="A69">
            <v>507</v>
          </cell>
          <cell r="B69" t="str">
            <v>INF AL BANDO POLICIA Y BUEN GO</v>
          </cell>
          <cell r="C69">
            <v>900</v>
          </cell>
        </row>
        <row r="70">
          <cell r="A70">
            <v>508</v>
          </cell>
          <cell r="B70" t="str">
            <v>INF LEY DE TRANSITO Y SU REGLA</v>
          </cell>
          <cell r="C70">
            <v>13475</v>
          </cell>
        </row>
        <row r="71">
          <cell r="A71">
            <v>509</v>
          </cell>
          <cell r="B71" t="str">
            <v>EXTEMP VERIFICACION AMB VEHICU</v>
          </cell>
          <cell r="C71">
            <v>2664</v>
          </cell>
        </row>
        <row r="72">
          <cell r="A72">
            <v>606</v>
          </cell>
          <cell r="B72" t="str">
            <v>FONDO DE FISCALIZACION</v>
          </cell>
          <cell r="C72">
            <v>254743.35</v>
          </cell>
        </row>
        <row r="73">
          <cell r="A73">
            <v>805</v>
          </cell>
          <cell r="B73" t="str">
            <v>CENTRO DE APRENDIZAJE DIGITAL</v>
          </cell>
          <cell r="C73">
            <v>150</v>
          </cell>
        </row>
        <row r="74">
          <cell r="A74">
            <v>887</v>
          </cell>
          <cell r="B74" t="str">
            <v>DEVOLUCIONES S/RECAUDACION</v>
          </cell>
          <cell r="C74">
            <v>148.13999999999999</v>
          </cell>
        </row>
        <row r="75">
          <cell r="A75">
            <v>888</v>
          </cell>
          <cell r="B75" t="str">
            <v>COBROS SIMAPAG</v>
          </cell>
          <cell r="C75">
            <v>1647</v>
          </cell>
        </row>
      </sheetData>
      <sheetData sheetId="70">
        <row r="1">
          <cell r="A1">
            <v>1</v>
          </cell>
          <cell r="B1" t="str">
            <v>IMPTO. PREDIAL URBANO CORRIENT</v>
          </cell>
          <cell r="C1">
            <v>14561.55</v>
          </cell>
        </row>
        <row r="2">
          <cell r="A2">
            <v>2</v>
          </cell>
          <cell r="B2" t="str">
            <v>IMPTO. PREDIAL RUSTICO CORRIEN</v>
          </cell>
          <cell r="C2">
            <v>978.29</v>
          </cell>
        </row>
        <row r="3">
          <cell r="A3">
            <v>4</v>
          </cell>
          <cell r="B3" t="str">
            <v>RECARGOS *3%*</v>
          </cell>
          <cell r="C3">
            <v>7567.66</v>
          </cell>
        </row>
        <row r="4">
          <cell r="A4">
            <v>7</v>
          </cell>
          <cell r="B4" t="str">
            <v>IMPTO. PREDIAL URBANO REZAGO</v>
          </cell>
          <cell r="C4">
            <v>14081.54</v>
          </cell>
        </row>
        <row r="5">
          <cell r="A5">
            <v>8</v>
          </cell>
          <cell r="B5" t="str">
            <v>IMPTO. PREDIAL RUSTICO REZAGO</v>
          </cell>
          <cell r="C5">
            <v>1134.8499999999999</v>
          </cell>
        </row>
        <row r="6">
          <cell r="A6">
            <v>13</v>
          </cell>
          <cell r="B6" t="str">
            <v>HONORARIOS DE COBRANZA</v>
          </cell>
          <cell r="C6">
            <v>1182.06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1471.61</v>
          </cell>
        </row>
        <row r="9">
          <cell r="A9">
            <v>104</v>
          </cell>
          <cell r="B9" t="str">
            <v>SOBRE DIVISION Y LOTIFICACION</v>
          </cell>
          <cell r="C9">
            <v>3008.49</v>
          </cell>
        </row>
        <row r="10">
          <cell r="A10">
            <v>107</v>
          </cell>
          <cell r="B10" t="str">
            <v>VIDEO JUEGOS Y FUT-BOLITOS</v>
          </cell>
          <cell r="C10">
            <v>1634</v>
          </cell>
        </row>
        <row r="11">
          <cell r="A11">
            <v>110</v>
          </cell>
          <cell r="B11" t="str">
            <v>ESPECTACULOS PUBLICOS ESPORADI</v>
          </cell>
          <cell r="C11">
            <v>25729.55</v>
          </cell>
        </row>
        <row r="12">
          <cell r="A12">
            <v>200</v>
          </cell>
          <cell r="B12" t="str">
            <v>RASTRO</v>
          </cell>
          <cell r="C12">
            <v>9250.65</v>
          </cell>
        </row>
        <row r="13">
          <cell r="A13">
            <v>203</v>
          </cell>
          <cell r="B13" t="str">
            <v>PANTEONES CIUDAD</v>
          </cell>
          <cell r="C13">
            <v>3245.16</v>
          </cell>
        </row>
        <row r="14">
          <cell r="A14">
            <v>204</v>
          </cell>
          <cell r="B14" t="str">
            <v>PANTEONES COMUNIDADES</v>
          </cell>
          <cell r="C14">
            <v>749.18</v>
          </cell>
        </row>
        <row r="15">
          <cell r="A15">
            <v>205</v>
          </cell>
          <cell r="B15" t="str">
            <v>ESTACIONAMIENTO MUSEO MOMIAS</v>
          </cell>
          <cell r="C15">
            <v>2354</v>
          </cell>
        </row>
        <row r="16">
          <cell r="A16">
            <v>206</v>
          </cell>
          <cell r="B16" t="str">
            <v>ESTACIONAMIENTO MERCADO HIDALG</v>
          </cell>
          <cell r="C16">
            <v>3138</v>
          </cell>
        </row>
        <row r="17">
          <cell r="A17">
            <v>211</v>
          </cell>
          <cell r="B17" t="str">
            <v>POR LIC DE REGULARIZACION DE C</v>
          </cell>
          <cell r="C17">
            <v>329.64</v>
          </cell>
        </row>
        <row r="18">
          <cell r="A18">
            <v>217</v>
          </cell>
          <cell r="B18" t="str">
            <v>ANALISIS DE FAC PARA DIV LOT O</v>
          </cell>
          <cell r="C18">
            <v>461.18</v>
          </cell>
        </row>
        <row r="19">
          <cell r="A19">
            <v>221</v>
          </cell>
          <cell r="B19" t="str">
            <v>LIC USO SUELO ALIN N. OFIC COM</v>
          </cell>
          <cell r="C19">
            <v>987.09</v>
          </cell>
        </row>
        <row r="20">
          <cell r="A20">
            <v>229</v>
          </cell>
          <cell r="B20" t="str">
            <v>CONSTANCIAS DE VALOR FISCAL</v>
          </cell>
          <cell r="C20">
            <v>696.52</v>
          </cell>
        </row>
        <row r="21">
          <cell r="A21">
            <v>244</v>
          </cell>
          <cell r="B21" t="str">
            <v>EXP DE LIC O PERM P/ ESTAB DE</v>
          </cell>
          <cell r="C21">
            <v>2797.92</v>
          </cell>
        </row>
        <row r="22">
          <cell r="A22">
            <v>248</v>
          </cell>
          <cell r="B22" t="str">
            <v>ESTACIONAMIENTO EX. EST. FERRO</v>
          </cell>
          <cell r="C22">
            <v>7038</v>
          </cell>
        </row>
        <row r="23">
          <cell r="A23">
            <v>253</v>
          </cell>
          <cell r="B23" t="str">
            <v>ESTACIONAMIENTO EMBAJADORAS  (</v>
          </cell>
          <cell r="C23">
            <v>7213</v>
          </cell>
        </row>
        <row r="24">
          <cell r="A24">
            <v>256</v>
          </cell>
          <cell r="B24" t="str">
            <v>POR ALINEAM. N° USO HABIT</v>
          </cell>
          <cell r="C24">
            <v>1823.2</v>
          </cell>
        </row>
        <row r="25">
          <cell r="A25">
            <v>266</v>
          </cell>
          <cell r="B25" t="str">
            <v>DICTAMEN DE FACTIBILIDAD PROTE</v>
          </cell>
          <cell r="C25">
            <v>2351.58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269</v>
          </cell>
          <cell r="B27" t="str">
            <v>PADRON DE CONTRATISTAS</v>
          </cell>
          <cell r="C27">
            <v>777</v>
          </cell>
        </row>
        <row r="28">
          <cell r="A28">
            <v>271</v>
          </cell>
          <cell r="B28" t="str">
            <v>PENSION EST. MUSEO DE MOMIAS</v>
          </cell>
          <cell r="C28">
            <v>367.5</v>
          </cell>
        </row>
        <row r="29">
          <cell r="A29">
            <v>275</v>
          </cell>
          <cell r="B29" t="str">
            <v>CONSTANCIAS DIRECCION DE ECOLO</v>
          </cell>
          <cell r="C29">
            <v>73.790000000000006</v>
          </cell>
        </row>
        <row r="30">
          <cell r="A30">
            <v>276</v>
          </cell>
          <cell r="B30" t="str">
            <v>CONSTANCIAS DIRECCION DE TRANS</v>
          </cell>
          <cell r="C30">
            <v>885.48</v>
          </cell>
        </row>
        <row r="31">
          <cell r="A31">
            <v>278</v>
          </cell>
          <cell r="B31" t="str">
            <v>CONSTANCIAS QUE EXPIDAN LAS DE</v>
          </cell>
          <cell r="C31">
            <v>1180.6400000000001</v>
          </cell>
        </row>
        <row r="32">
          <cell r="A32">
            <v>288</v>
          </cell>
          <cell r="B32" t="str">
            <v>ANALISIS DE RIESGOS</v>
          </cell>
          <cell r="C32">
            <v>457.86</v>
          </cell>
        </row>
        <row r="33">
          <cell r="A33">
            <v>295</v>
          </cell>
          <cell r="B33" t="str">
            <v>CONSTANCIA DE UBICACION DE PRE</v>
          </cell>
          <cell r="C33">
            <v>222.66</v>
          </cell>
        </row>
        <row r="34">
          <cell r="A34">
            <v>403</v>
          </cell>
          <cell r="B34" t="str">
            <v>UNIDAD DEPORTIVA TORRES LANDA</v>
          </cell>
          <cell r="C34">
            <v>2584</v>
          </cell>
        </row>
        <row r="35">
          <cell r="A35">
            <v>404</v>
          </cell>
          <cell r="B35" t="str">
            <v>UNIDAD DEPORTIVA YERBABUENA</v>
          </cell>
          <cell r="C35">
            <v>2782</v>
          </cell>
        </row>
        <row r="36">
          <cell r="A36">
            <v>405</v>
          </cell>
          <cell r="B36" t="str">
            <v>CENTRO DE CONVIVENCIA EL ENCIN</v>
          </cell>
          <cell r="C36">
            <v>972</v>
          </cell>
        </row>
        <row r="37">
          <cell r="A37">
            <v>407</v>
          </cell>
          <cell r="B37" t="str">
            <v>MUSEO MOMIAS</v>
          </cell>
          <cell r="C37">
            <v>135161</v>
          </cell>
        </row>
        <row r="38">
          <cell r="A38">
            <v>408</v>
          </cell>
          <cell r="B38" t="str">
            <v>SALON CULTO A LA MUERTE</v>
          </cell>
          <cell r="C38">
            <v>2655</v>
          </cell>
        </row>
        <row r="39">
          <cell r="A39">
            <v>410</v>
          </cell>
          <cell r="B39" t="str">
            <v>MONUMENTO AL PIPILA</v>
          </cell>
          <cell r="C39">
            <v>2574</v>
          </cell>
        </row>
        <row r="40">
          <cell r="A40">
            <v>411</v>
          </cell>
          <cell r="B40" t="str">
            <v>MERCADO HIDALGO</v>
          </cell>
          <cell r="C40">
            <v>601.08000000000004</v>
          </cell>
        </row>
        <row r="41">
          <cell r="A41">
            <v>412</v>
          </cell>
          <cell r="B41" t="str">
            <v>MERCADO EMBAJADORAS</v>
          </cell>
          <cell r="C41">
            <v>2099</v>
          </cell>
        </row>
        <row r="42">
          <cell r="A42">
            <v>414</v>
          </cell>
          <cell r="B42" t="str">
            <v>OTROS PRODUCTOS</v>
          </cell>
          <cell r="C42">
            <v>89.4</v>
          </cell>
        </row>
        <row r="43">
          <cell r="A43">
            <v>428</v>
          </cell>
          <cell r="B43" t="str">
            <v>COMERCIANTES SEMIFIJOS</v>
          </cell>
          <cell r="C43">
            <v>3830</v>
          </cell>
        </row>
        <row r="44">
          <cell r="A44">
            <v>433</v>
          </cell>
          <cell r="B44" t="str">
            <v>SOBRANTES</v>
          </cell>
          <cell r="C44">
            <v>33.049999999999997</v>
          </cell>
        </row>
        <row r="45">
          <cell r="A45">
            <v>437</v>
          </cell>
          <cell r="B45" t="str">
            <v>SANITARIOS MDO. EMBAJADORAS</v>
          </cell>
          <cell r="C45">
            <v>5199</v>
          </cell>
        </row>
        <row r="46">
          <cell r="A46">
            <v>438</v>
          </cell>
          <cell r="B46" t="str">
            <v>SANITARIOS MDO. HIDALGO</v>
          </cell>
          <cell r="C46">
            <v>6509</v>
          </cell>
        </row>
        <row r="47">
          <cell r="A47">
            <v>439</v>
          </cell>
          <cell r="B47" t="str">
            <v>SANITARIOS JARDIN REFORMA</v>
          </cell>
          <cell r="C47">
            <v>1760</v>
          </cell>
        </row>
        <row r="48">
          <cell r="A48">
            <v>443</v>
          </cell>
          <cell r="B48" t="str">
            <v>SANITARIOS FERROCARRIL</v>
          </cell>
          <cell r="C48">
            <v>4480</v>
          </cell>
        </row>
        <row r="49">
          <cell r="A49">
            <v>445</v>
          </cell>
          <cell r="B49" t="str">
            <v>SANITARIOS MUSEO MOMIAS</v>
          </cell>
          <cell r="C49">
            <v>2372</v>
          </cell>
        </row>
        <row r="50">
          <cell r="A50">
            <v>447</v>
          </cell>
          <cell r="B50" t="str">
            <v>LAS CALAS</v>
          </cell>
          <cell r="C50">
            <v>256</v>
          </cell>
        </row>
        <row r="51">
          <cell r="A51">
            <v>454</v>
          </cell>
          <cell r="B51" t="str">
            <v>FIESTAS TRADICIONALES</v>
          </cell>
          <cell r="C51">
            <v>3053</v>
          </cell>
        </row>
        <row r="52">
          <cell r="A52">
            <v>460</v>
          </cell>
          <cell r="B52" t="str">
            <v>PARQUE DE BEIS BOL SAN JERONIM</v>
          </cell>
          <cell r="C52">
            <v>5000</v>
          </cell>
        </row>
        <row r="53">
          <cell r="A53">
            <v>463</v>
          </cell>
          <cell r="B53" t="str">
            <v>SALIDA DE GRUAS</v>
          </cell>
          <cell r="C53">
            <v>663</v>
          </cell>
        </row>
        <row r="54">
          <cell r="A54">
            <v>464</v>
          </cell>
          <cell r="B54" t="str">
            <v>ARRASTRE DE VEHICULOS INFRACCI</v>
          </cell>
          <cell r="C54">
            <v>168</v>
          </cell>
        </row>
        <row r="55">
          <cell r="A55">
            <v>470</v>
          </cell>
          <cell r="B55" t="str">
            <v>LOCALES ESTACION</v>
          </cell>
          <cell r="C55">
            <v>2499</v>
          </cell>
        </row>
        <row r="56">
          <cell r="A56">
            <v>479</v>
          </cell>
          <cell r="B56" t="str">
            <v>COMERCIANTES AMBULANTES</v>
          </cell>
          <cell r="C56">
            <v>1996.83</v>
          </cell>
        </row>
        <row r="57">
          <cell r="A57">
            <v>481</v>
          </cell>
          <cell r="B57" t="str">
            <v>REPARTO DE VOLANTES</v>
          </cell>
          <cell r="C57">
            <v>172</v>
          </cell>
        </row>
        <row r="58">
          <cell r="A58">
            <v>482</v>
          </cell>
          <cell r="B58" t="str">
            <v>CALLEJONEADAS</v>
          </cell>
          <cell r="C58">
            <v>600</v>
          </cell>
        </row>
        <row r="59">
          <cell r="A59">
            <v>484</v>
          </cell>
          <cell r="B59" t="str">
            <v>PERMISO PARA ESPECTÁCULOS O CE</v>
          </cell>
          <cell r="C59">
            <v>609</v>
          </cell>
        </row>
        <row r="60">
          <cell r="A60">
            <v>491</v>
          </cell>
          <cell r="B60" t="str">
            <v>ESTRUCTURAS, CONSTRUCCIONES O</v>
          </cell>
          <cell r="C60">
            <v>63</v>
          </cell>
        </row>
        <row r="61">
          <cell r="A61">
            <v>502</v>
          </cell>
          <cell r="B61" t="str">
            <v>RECARGOS OTROS IMPTOS Y DERECH</v>
          </cell>
          <cell r="C61">
            <v>2210.29</v>
          </cell>
        </row>
        <row r="62">
          <cell r="A62">
            <v>503</v>
          </cell>
          <cell r="B62" t="str">
            <v>AVISO EXTEMP TRASLACION DE DOM</v>
          </cell>
          <cell r="C62">
            <v>567.5</v>
          </cell>
        </row>
        <row r="63">
          <cell r="A63">
            <v>507</v>
          </cell>
          <cell r="B63" t="str">
            <v>INF AL BANDO POLICIA Y BUEN GO</v>
          </cell>
          <cell r="C63">
            <v>600</v>
          </cell>
        </row>
        <row r="64">
          <cell r="A64">
            <v>508</v>
          </cell>
          <cell r="B64" t="str">
            <v>INF LEY DE TRANSITO Y SU REGLA</v>
          </cell>
          <cell r="C64">
            <v>20363.5</v>
          </cell>
        </row>
        <row r="65">
          <cell r="A65">
            <v>509</v>
          </cell>
          <cell r="B65" t="str">
            <v>EXTEMP VERIFICACION AMB VEHICU</v>
          </cell>
          <cell r="C65">
            <v>273</v>
          </cell>
        </row>
        <row r="66">
          <cell r="A66">
            <v>511</v>
          </cell>
          <cell r="B66" t="str">
            <v>ADMTVAS NO FISCALES * MPALES*</v>
          </cell>
          <cell r="C66">
            <v>1701</v>
          </cell>
        </row>
        <row r="67">
          <cell r="A67">
            <v>536</v>
          </cell>
          <cell r="B67" t="str">
            <v>PADRON DE PROVEEDORES</v>
          </cell>
          <cell r="C67">
            <v>300</v>
          </cell>
        </row>
        <row r="68">
          <cell r="A68">
            <v>805</v>
          </cell>
          <cell r="B68" t="str">
            <v>CENTRO DE APRENDIZAJE DIGITAL</v>
          </cell>
          <cell r="C68">
            <v>150</v>
          </cell>
        </row>
        <row r="69">
          <cell r="A69">
            <v>888</v>
          </cell>
          <cell r="B69" t="str">
            <v>COBROS SIMAPAG</v>
          </cell>
          <cell r="C69">
            <v>293</v>
          </cell>
        </row>
      </sheetData>
      <sheetData sheetId="71">
        <row r="1">
          <cell r="A1">
            <v>1</v>
          </cell>
          <cell r="B1" t="str">
            <v>IMPTO. PREDIAL URBANO CORRIENT</v>
          </cell>
          <cell r="C1">
            <v>1896</v>
          </cell>
        </row>
        <row r="2">
          <cell r="A2">
            <v>4</v>
          </cell>
          <cell r="B2" t="str">
            <v>RECARGOS *3%*</v>
          </cell>
          <cell r="C2">
            <v>85.33</v>
          </cell>
        </row>
        <row r="3">
          <cell r="A3">
            <v>411</v>
          </cell>
          <cell r="B3" t="str">
            <v>MERCADO HIDALGO</v>
          </cell>
          <cell r="C3">
            <v>1426.61</v>
          </cell>
        </row>
        <row r="4">
          <cell r="A4">
            <v>428</v>
          </cell>
          <cell r="B4" t="str">
            <v>COMERCIANTES SEMIFIJOS</v>
          </cell>
          <cell r="C4">
            <v>600</v>
          </cell>
        </row>
        <row r="5">
          <cell r="A5">
            <v>433</v>
          </cell>
          <cell r="B5" t="str">
            <v>SOBRANTES</v>
          </cell>
          <cell r="C5">
            <v>0.16</v>
          </cell>
        </row>
        <row r="6">
          <cell r="A6">
            <v>447</v>
          </cell>
          <cell r="B6" t="str">
            <v>LAS CALAS</v>
          </cell>
          <cell r="C6">
            <v>392</v>
          </cell>
        </row>
        <row r="7">
          <cell r="A7">
            <v>502</v>
          </cell>
          <cell r="B7" t="str">
            <v>RECARGOS OTROS IMPTOS Y DERECH</v>
          </cell>
          <cell r="C7">
            <v>1089.9000000000001</v>
          </cell>
        </row>
        <row r="8">
          <cell r="A8">
            <v>507</v>
          </cell>
          <cell r="B8" t="str">
            <v>INF AL BANDO POLICIA Y BUEN GO</v>
          </cell>
          <cell r="C8">
            <v>2750</v>
          </cell>
        </row>
        <row r="9">
          <cell r="A9">
            <v>508</v>
          </cell>
          <cell r="B9" t="str">
            <v>INF LEY DE TRANSITO Y SU REGLA</v>
          </cell>
          <cell r="C9">
            <v>4959</v>
          </cell>
        </row>
      </sheetData>
      <sheetData sheetId="72">
        <row r="1">
          <cell r="A1">
            <v>1</v>
          </cell>
          <cell r="B1" t="str">
            <v>IMPTO. PREDIAL URBANO CORRIENT</v>
          </cell>
          <cell r="C1">
            <v>8355</v>
          </cell>
        </row>
        <row r="2">
          <cell r="A2">
            <v>2</v>
          </cell>
          <cell r="B2" t="str">
            <v>IMPTO. PREDIAL RUSTICO CORRIEN</v>
          </cell>
          <cell r="C2">
            <v>3396.87</v>
          </cell>
        </row>
        <row r="3">
          <cell r="A3">
            <v>4</v>
          </cell>
          <cell r="B3" t="str">
            <v>RECARGOS *3%*</v>
          </cell>
          <cell r="C3">
            <v>4487.0600000000004</v>
          </cell>
        </row>
        <row r="4">
          <cell r="A4">
            <v>7</v>
          </cell>
          <cell r="B4" t="str">
            <v>IMPTO. PREDIAL URBANO REZAGO</v>
          </cell>
          <cell r="C4">
            <v>4014.2</v>
          </cell>
        </row>
        <row r="5">
          <cell r="A5">
            <v>8</v>
          </cell>
          <cell r="B5" t="str">
            <v>IMPTO. PREDIAL RUSTICO REZAGO</v>
          </cell>
          <cell r="C5">
            <v>2121.35</v>
          </cell>
        </row>
        <row r="6">
          <cell r="A6">
            <v>13</v>
          </cell>
          <cell r="B6" t="str">
            <v>HONORARIOS DE COBRANZA</v>
          </cell>
          <cell r="C6">
            <v>658.2</v>
          </cell>
        </row>
        <row r="7">
          <cell r="A7">
            <v>14</v>
          </cell>
          <cell r="B7" t="str">
            <v>C.O.A.*20%*</v>
          </cell>
          <cell r="C7">
            <v>52.5</v>
          </cell>
        </row>
        <row r="8">
          <cell r="A8">
            <v>103</v>
          </cell>
          <cell r="B8" t="str">
            <v>TRASLACION DE DOMINIO</v>
          </cell>
          <cell r="C8">
            <v>10575.78</v>
          </cell>
        </row>
        <row r="9">
          <cell r="A9">
            <v>112</v>
          </cell>
          <cell r="B9" t="str">
            <v>ESPECTACULOS PUBLICOS PERMANEN</v>
          </cell>
          <cell r="C9">
            <v>5477</v>
          </cell>
        </row>
        <row r="10">
          <cell r="A10">
            <v>200</v>
          </cell>
          <cell r="B10" t="str">
            <v>RASTRO</v>
          </cell>
          <cell r="C10">
            <v>3114.65</v>
          </cell>
        </row>
        <row r="11">
          <cell r="A11">
            <v>203</v>
          </cell>
          <cell r="B11" t="str">
            <v>PANTEONES CIUDAD</v>
          </cell>
          <cell r="C11">
            <v>278.66000000000003</v>
          </cell>
        </row>
        <row r="12">
          <cell r="A12">
            <v>205</v>
          </cell>
          <cell r="B12" t="str">
            <v>ESTACIONAMIENTO MUSEO MOMIAS</v>
          </cell>
          <cell r="C12">
            <v>342</v>
          </cell>
        </row>
        <row r="13">
          <cell r="A13">
            <v>206</v>
          </cell>
          <cell r="B13" t="str">
            <v>ESTACIONAMIENTO MERCADO HIDALG</v>
          </cell>
          <cell r="C13">
            <v>1102</v>
          </cell>
        </row>
        <row r="14">
          <cell r="A14">
            <v>210</v>
          </cell>
          <cell r="B14" t="str">
            <v>POR LIC. DE CONST. Y AMPLIACIO</v>
          </cell>
          <cell r="C14">
            <v>727.62</v>
          </cell>
        </row>
        <row r="15">
          <cell r="A15">
            <v>211</v>
          </cell>
          <cell r="B15" t="str">
            <v>POR LIC DE REGULARIZACION DE C</v>
          </cell>
          <cell r="C15">
            <v>267.64999999999998</v>
          </cell>
        </row>
        <row r="16">
          <cell r="A16">
            <v>219</v>
          </cell>
          <cell r="B16" t="str">
            <v>LIC USO SUELO ALIN N. OFIC HAB</v>
          </cell>
          <cell r="C16">
            <v>3489.41</v>
          </cell>
        </row>
        <row r="17">
          <cell r="A17">
            <v>221</v>
          </cell>
          <cell r="B17" t="str">
            <v>LIC USO SUELO ALIN N. OFIC COM</v>
          </cell>
          <cell r="C17">
            <v>483.87</v>
          </cell>
        </row>
        <row r="18">
          <cell r="A18">
            <v>229</v>
          </cell>
          <cell r="B18" t="str">
            <v>CONSTANCIAS DE VALOR FISCAL</v>
          </cell>
          <cell r="C18">
            <v>1624.39</v>
          </cell>
        </row>
        <row r="19">
          <cell r="A19">
            <v>244</v>
          </cell>
          <cell r="B19" t="str">
            <v>EXP DE LIC O PERM P/ ESTAB DE</v>
          </cell>
          <cell r="C19">
            <v>155.44</v>
          </cell>
        </row>
        <row r="20">
          <cell r="A20">
            <v>248</v>
          </cell>
          <cell r="B20" t="str">
            <v>ESTACIONAMIENTO EX. EST. FERRO</v>
          </cell>
          <cell r="C20">
            <v>1141</v>
          </cell>
        </row>
        <row r="21">
          <cell r="A21">
            <v>253</v>
          </cell>
          <cell r="B21" t="str">
            <v>ESTACIONAMIENTO EMBAJADORAS  (</v>
          </cell>
          <cell r="C21">
            <v>1858</v>
          </cell>
        </row>
        <row r="22">
          <cell r="A22">
            <v>254</v>
          </cell>
          <cell r="B22" t="str">
            <v>POR CERTIF.TERMINO DE OBRA</v>
          </cell>
          <cell r="C22">
            <v>183.69</v>
          </cell>
        </row>
        <row r="23">
          <cell r="A23">
            <v>256</v>
          </cell>
          <cell r="B23" t="str">
            <v>POR ALINEAM. N° USO HABIT</v>
          </cell>
          <cell r="C23">
            <v>835.09</v>
          </cell>
        </row>
        <row r="24">
          <cell r="A24">
            <v>267</v>
          </cell>
          <cell r="B24" t="str">
            <v>CONSTANCIA  DE VERIFICACION PR</v>
          </cell>
          <cell r="C24">
            <v>261.27999999999997</v>
          </cell>
        </row>
        <row r="25">
          <cell r="A25">
            <v>269</v>
          </cell>
          <cell r="B25" t="str">
            <v>PADRON DE CONTRATISTAS</v>
          </cell>
          <cell r="C25">
            <v>2892</v>
          </cell>
        </row>
        <row r="26">
          <cell r="A26">
            <v>276</v>
          </cell>
          <cell r="B26" t="str">
            <v>CONSTANCIAS DIRECCION DE TRANS</v>
          </cell>
          <cell r="C26">
            <v>737.9</v>
          </cell>
        </row>
        <row r="27">
          <cell r="A27">
            <v>278</v>
          </cell>
          <cell r="B27" t="str">
            <v>CONSTANCIAS QUE EXPIDAN LAS DE</v>
          </cell>
          <cell r="C27">
            <v>664.11</v>
          </cell>
        </row>
        <row r="28">
          <cell r="A28">
            <v>284</v>
          </cell>
          <cell r="B28" t="str">
            <v>REVISTA MECANICA SEMESTRAL</v>
          </cell>
          <cell r="C28">
            <v>120.36</v>
          </cell>
        </row>
        <row r="29">
          <cell r="A29">
            <v>288</v>
          </cell>
          <cell r="B29" t="str">
            <v>ANALISIS DE RIESGOS</v>
          </cell>
          <cell r="C29">
            <v>457.86</v>
          </cell>
        </row>
        <row r="30">
          <cell r="A30">
            <v>289</v>
          </cell>
          <cell r="B30" t="str">
            <v>CONFORMIDAD PARA QUEMA DE FUEG</v>
          </cell>
          <cell r="C30">
            <v>111.29</v>
          </cell>
        </row>
        <row r="31">
          <cell r="A31">
            <v>290</v>
          </cell>
          <cell r="B31" t="str">
            <v>DICTAMEN DE SEGURIDAD P SEDENA</v>
          </cell>
          <cell r="C31">
            <v>146.37</v>
          </cell>
        </row>
        <row r="32">
          <cell r="A32">
            <v>291</v>
          </cell>
          <cell r="B32" t="str">
            <v>DICTAMEN DE FACTIBILIDAD PARA</v>
          </cell>
          <cell r="C32">
            <v>522.55999999999995</v>
          </cell>
        </row>
        <row r="33">
          <cell r="A33">
            <v>295</v>
          </cell>
          <cell r="B33" t="str">
            <v>CONSTANCIA DE UBICACION DE PRE</v>
          </cell>
          <cell r="C33">
            <v>222.66</v>
          </cell>
        </row>
        <row r="34">
          <cell r="A34">
            <v>400</v>
          </cell>
          <cell r="B34" t="str">
            <v>LOCALES PRESA DE LA OLLA</v>
          </cell>
          <cell r="C34">
            <v>5841.7</v>
          </cell>
        </row>
        <row r="35">
          <cell r="A35">
            <v>403</v>
          </cell>
          <cell r="B35" t="str">
            <v>UNIDAD DEPORTIVA TORRES LANDA</v>
          </cell>
          <cell r="C35">
            <v>326</v>
          </cell>
        </row>
        <row r="36">
          <cell r="A36">
            <v>405</v>
          </cell>
          <cell r="B36" t="str">
            <v>CENTRO DE CONVIVENCIA EL ENCIN</v>
          </cell>
          <cell r="C36">
            <v>740</v>
          </cell>
        </row>
        <row r="37">
          <cell r="A37">
            <v>407</v>
          </cell>
          <cell r="B37" t="str">
            <v>MUSEO MOMIAS</v>
          </cell>
          <cell r="C37">
            <v>22068</v>
          </cell>
        </row>
        <row r="38">
          <cell r="A38">
            <v>408</v>
          </cell>
          <cell r="B38" t="str">
            <v>SALON CULTO A LA MUERTE</v>
          </cell>
          <cell r="C38">
            <v>360</v>
          </cell>
        </row>
        <row r="39">
          <cell r="A39">
            <v>410</v>
          </cell>
          <cell r="B39" t="str">
            <v>MONUMENTO AL PIPILA</v>
          </cell>
          <cell r="C39">
            <v>378</v>
          </cell>
        </row>
        <row r="40">
          <cell r="A40">
            <v>412</v>
          </cell>
          <cell r="B40" t="str">
            <v>MERCADO EMBAJADORAS</v>
          </cell>
          <cell r="C40">
            <v>615.23</v>
          </cell>
        </row>
        <row r="41">
          <cell r="A41">
            <v>414</v>
          </cell>
          <cell r="B41" t="str">
            <v>OTROS PRODUCTOS</v>
          </cell>
          <cell r="C41">
            <v>114</v>
          </cell>
        </row>
        <row r="42">
          <cell r="A42">
            <v>421</v>
          </cell>
          <cell r="B42" t="str">
            <v>DECLARACIONES, FORMATOS Y AVIS</v>
          </cell>
          <cell r="C42">
            <v>32</v>
          </cell>
        </row>
        <row r="43">
          <cell r="A43">
            <v>426</v>
          </cell>
          <cell r="B43" t="str">
            <v>AREAS OCUP POR HOT, REST, BARE</v>
          </cell>
          <cell r="C43">
            <v>853.39</v>
          </cell>
        </row>
        <row r="44">
          <cell r="A44">
            <v>428</v>
          </cell>
          <cell r="B44" t="str">
            <v>COMERCIANTES SEMIFIJOS</v>
          </cell>
          <cell r="C44">
            <v>4086</v>
          </cell>
        </row>
        <row r="45">
          <cell r="A45">
            <v>429</v>
          </cell>
          <cell r="B45" t="str">
            <v>VTA DE INMUEBLES PROP DEL MPIO</v>
          </cell>
          <cell r="C45">
            <v>1141240</v>
          </cell>
        </row>
        <row r="46">
          <cell r="A46">
            <v>433</v>
          </cell>
          <cell r="B46" t="str">
            <v>SOBRANTES</v>
          </cell>
          <cell r="C46">
            <v>99.89</v>
          </cell>
        </row>
        <row r="47">
          <cell r="A47">
            <v>437</v>
          </cell>
          <cell r="B47" t="str">
            <v>SANITARIOS MDO. EMBAJADORAS</v>
          </cell>
          <cell r="C47">
            <v>896</v>
          </cell>
        </row>
        <row r="48">
          <cell r="A48">
            <v>438</v>
          </cell>
          <cell r="B48" t="str">
            <v>SANITARIOS MDO. HIDALGO</v>
          </cell>
          <cell r="C48">
            <v>1695</v>
          </cell>
        </row>
        <row r="49">
          <cell r="A49">
            <v>439</v>
          </cell>
          <cell r="B49" t="str">
            <v>SANITARIOS JARDIN REFORMA</v>
          </cell>
          <cell r="C49">
            <v>624</v>
          </cell>
        </row>
        <row r="50">
          <cell r="A50">
            <v>443</v>
          </cell>
          <cell r="B50" t="str">
            <v>SANITARIOS FERROCARRIL</v>
          </cell>
          <cell r="C50">
            <v>668</v>
          </cell>
        </row>
        <row r="51">
          <cell r="A51">
            <v>445</v>
          </cell>
          <cell r="B51" t="str">
            <v>SANITARIOS MUSEO MOMIAS</v>
          </cell>
          <cell r="C51">
            <v>420</v>
          </cell>
        </row>
        <row r="52">
          <cell r="A52">
            <v>447</v>
          </cell>
          <cell r="B52" t="str">
            <v>LAS CALAS</v>
          </cell>
          <cell r="C52">
            <v>200</v>
          </cell>
        </row>
        <row r="53">
          <cell r="A53">
            <v>454</v>
          </cell>
          <cell r="B53" t="str">
            <v>FIESTAS TRADICIONALES</v>
          </cell>
          <cell r="C53">
            <v>9585</v>
          </cell>
        </row>
        <row r="54">
          <cell r="A54">
            <v>456</v>
          </cell>
          <cell r="B54" t="str">
            <v>JUEGOS MECANICOS</v>
          </cell>
          <cell r="C54">
            <v>150</v>
          </cell>
        </row>
        <row r="55">
          <cell r="A55">
            <v>479</v>
          </cell>
          <cell r="B55" t="str">
            <v>COMERCIANTES AMBULANTES</v>
          </cell>
          <cell r="C55">
            <v>322</v>
          </cell>
        </row>
        <row r="56">
          <cell r="A56">
            <v>502</v>
          </cell>
          <cell r="B56" t="str">
            <v>RECARGOS OTROS IMPTOS Y DERECH</v>
          </cell>
          <cell r="C56">
            <v>826.55</v>
          </cell>
        </row>
        <row r="57">
          <cell r="A57">
            <v>506</v>
          </cell>
          <cell r="B57" t="str">
            <v>INFRACCIONES DIRECCION DE FISC</v>
          </cell>
          <cell r="C57">
            <v>567</v>
          </cell>
        </row>
        <row r="58">
          <cell r="A58">
            <v>507</v>
          </cell>
          <cell r="B58" t="str">
            <v>INF AL BANDO POLICIA Y BUEN GO</v>
          </cell>
          <cell r="C58">
            <v>1900</v>
          </cell>
        </row>
        <row r="59">
          <cell r="A59">
            <v>508</v>
          </cell>
          <cell r="B59" t="str">
            <v>INF LEY DE TRANSITO Y SU REGLA</v>
          </cell>
          <cell r="C59">
            <v>15191.5</v>
          </cell>
        </row>
        <row r="60">
          <cell r="A60">
            <v>509</v>
          </cell>
          <cell r="B60" t="str">
            <v>EXTEMP VERIFICACION AMB VEHICU</v>
          </cell>
          <cell r="C60">
            <v>2052</v>
          </cell>
        </row>
        <row r="61">
          <cell r="A61">
            <v>526</v>
          </cell>
          <cell r="B61" t="str">
            <v>RESPUESTA DE AYUNTAMIENTO</v>
          </cell>
          <cell r="C61">
            <v>596</v>
          </cell>
        </row>
        <row r="62">
          <cell r="A62">
            <v>536</v>
          </cell>
          <cell r="B62" t="str">
            <v>PADRON DE PROVEEDORES</v>
          </cell>
          <cell r="C62">
            <v>300</v>
          </cell>
        </row>
        <row r="63">
          <cell r="A63">
            <v>538</v>
          </cell>
          <cell r="B63" t="str">
            <v>BASES PARA LICITACION OBRA PUB</v>
          </cell>
          <cell r="C63">
            <v>597</v>
          </cell>
        </row>
        <row r="64">
          <cell r="A64">
            <v>544</v>
          </cell>
          <cell r="B64" t="str">
            <v>INFRACCIONES AL REGLAMENTO DE</v>
          </cell>
          <cell r="C64">
            <v>546</v>
          </cell>
        </row>
        <row r="65">
          <cell r="A65">
            <v>888</v>
          </cell>
          <cell r="B65" t="str">
            <v>COBROS SIMAPAG</v>
          </cell>
          <cell r="C65">
            <v>943</v>
          </cell>
        </row>
      </sheetData>
      <sheetData sheetId="73">
        <row r="1">
          <cell r="A1">
            <v>1</v>
          </cell>
          <cell r="B1" t="str">
            <v>IMPTO. PREDIAL URBANO CORRIENT</v>
          </cell>
          <cell r="C1">
            <v>12781.37</v>
          </cell>
        </row>
        <row r="2">
          <cell r="A2">
            <v>2</v>
          </cell>
          <cell r="B2" t="str">
            <v>IMPTO. PREDIAL RUSTICO CORRIEN</v>
          </cell>
          <cell r="C2">
            <v>1302.29</v>
          </cell>
        </row>
        <row r="3">
          <cell r="A3">
            <v>4</v>
          </cell>
          <cell r="B3" t="str">
            <v>RECARGOS *3%*</v>
          </cell>
          <cell r="C3">
            <v>4140.1099999999997</v>
          </cell>
        </row>
        <row r="4">
          <cell r="A4">
            <v>7</v>
          </cell>
          <cell r="B4" t="str">
            <v>IMPTO. PREDIAL URBANO REZAGO</v>
          </cell>
          <cell r="C4">
            <v>17749.5</v>
          </cell>
        </row>
        <row r="5">
          <cell r="A5">
            <v>8</v>
          </cell>
          <cell r="B5" t="str">
            <v>IMPTO. PREDIAL RUSTICO REZAGO</v>
          </cell>
          <cell r="C5">
            <v>300</v>
          </cell>
        </row>
        <row r="6">
          <cell r="A6">
            <v>13</v>
          </cell>
          <cell r="B6" t="str">
            <v>HONORARIOS DE COBRANZA</v>
          </cell>
          <cell r="C6">
            <v>1430.98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9722.8700000000008</v>
          </cell>
        </row>
        <row r="9">
          <cell r="A9">
            <v>104</v>
          </cell>
          <cell r="B9" t="str">
            <v>SOBRE DIVISION Y LOTIFICACION</v>
          </cell>
          <cell r="C9">
            <v>4500</v>
          </cell>
        </row>
        <row r="10">
          <cell r="A10">
            <v>110</v>
          </cell>
          <cell r="B10" t="str">
            <v>ESPECTACULOS PUBLICOS ESPORADI</v>
          </cell>
          <cell r="C10">
            <v>94564.25</v>
          </cell>
        </row>
        <row r="11">
          <cell r="A11">
            <v>200</v>
          </cell>
          <cell r="B11" t="str">
            <v>RASTRO</v>
          </cell>
          <cell r="C11">
            <v>10949.79</v>
          </cell>
        </row>
        <row r="12">
          <cell r="A12">
            <v>203</v>
          </cell>
          <cell r="B12" t="str">
            <v>PANTEONES CIUDAD</v>
          </cell>
          <cell r="C12">
            <v>569.9</v>
          </cell>
        </row>
        <row r="13">
          <cell r="A13">
            <v>205</v>
          </cell>
          <cell r="B13" t="str">
            <v>ESTACIONAMIENTO MUSEO MOMIAS</v>
          </cell>
          <cell r="C13">
            <v>2677</v>
          </cell>
        </row>
        <row r="14">
          <cell r="A14">
            <v>206</v>
          </cell>
          <cell r="B14" t="str">
            <v>ESTACIONAMIENTO MERCADO HIDALG</v>
          </cell>
          <cell r="C14">
            <v>4025</v>
          </cell>
        </row>
        <row r="15">
          <cell r="A15">
            <v>210</v>
          </cell>
          <cell r="B15" t="str">
            <v>POR LIC. DE CONST. Y AMPLIACIO</v>
          </cell>
          <cell r="C15">
            <v>1886.6</v>
          </cell>
        </row>
        <row r="16">
          <cell r="A16">
            <v>211</v>
          </cell>
          <cell r="B16" t="str">
            <v>POR LIC DE REGULARIZACION DE C</v>
          </cell>
          <cell r="C16">
            <v>1565.05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221</v>
          </cell>
          <cell r="B18" t="str">
            <v>LIC USO SUELO ALIN N. OFIC COM</v>
          </cell>
          <cell r="C18">
            <v>9648.18</v>
          </cell>
        </row>
        <row r="19">
          <cell r="A19">
            <v>227</v>
          </cell>
          <cell r="B19" t="str">
            <v>AVALUOS PRACT POR TESORERIA</v>
          </cell>
          <cell r="C19">
            <v>495</v>
          </cell>
        </row>
        <row r="20">
          <cell r="A20">
            <v>229</v>
          </cell>
          <cell r="B20" t="str">
            <v>CONSTANCIAS DE VALOR FISCAL</v>
          </cell>
          <cell r="C20">
            <v>1044.3900000000001</v>
          </cell>
        </row>
        <row r="21">
          <cell r="A21">
            <v>248</v>
          </cell>
          <cell r="B21" t="str">
            <v>ESTACIONAMIENTO EX. EST. FERRO</v>
          </cell>
          <cell r="C21">
            <v>7275</v>
          </cell>
        </row>
        <row r="22">
          <cell r="A22">
            <v>252</v>
          </cell>
          <cell r="B22" t="str">
            <v>RESOLUCION DE IMPACTO AMBIENTA</v>
          </cell>
          <cell r="C22">
            <v>428.22</v>
          </cell>
        </row>
        <row r="23">
          <cell r="A23">
            <v>253</v>
          </cell>
          <cell r="B23" t="str">
            <v>ESTACIONAMIENTO EMBAJADORAS  (</v>
          </cell>
          <cell r="C23">
            <v>9269</v>
          </cell>
        </row>
        <row r="24">
          <cell r="A24">
            <v>254</v>
          </cell>
          <cell r="B24" t="str">
            <v>POR CERTIF.TERMINO DE OBRA</v>
          </cell>
          <cell r="C24">
            <v>545.57000000000005</v>
          </cell>
        </row>
        <row r="25">
          <cell r="A25">
            <v>256</v>
          </cell>
          <cell r="B25" t="str">
            <v>POR ALINEAM. N° USO HABIT</v>
          </cell>
          <cell r="C25">
            <v>7039.45</v>
          </cell>
        </row>
        <row r="26">
          <cell r="A26">
            <v>268</v>
          </cell>
          <cell r="B26" t="str">
            <v>CASA DE LA CULTURA</v>
          </cell>
          <cell r="C26">
            <v>10736.1</v>
          </cell>
        </row>
        <row r="27">
          <cell r="A27">
            <v>269</v>
          </cell>
          <cell r="B27" t="str">
            <v>PADRON DE CONTRATISTAS</v>
          </cell>
          <cell r="C27">
            <v>1410</v>
          </cell>
        </row>
        <row r="28">
          <cell r="A28">
            <v>274</v>
          </cell>
          <cell r="B28" t="str">
            <v>EXTENSION DE HORARIO</v>
          </cell>
          <cell r="C28">
            <v>3272.15</v>
          </cell>
        </row>
        <row r="29">
          <cell r="A29">
            <v>276</v>
          </cell>
          <cell r="B29" t="str">
            <v>CONSTANCIAS DIRECCION DE TRANS</v>
          </cell>
          <cell r="C29">
            <v>737.9</v>
          </cell>
        </row>
        <row r="30">
          <cell r="A30">
            <v>278</v>
          </cell>
          <cell r="B30" t="str">
            <v>CONSTANCIAS QUE EXPIDAN LAS DE</v>
          </cell>
          <cell r="C30">
            <v>590.32000000000005</v>
          </cell>
        </row>
        <row r="31">
          <cell r="A31">
            <v>280</v>
          </cell>
          <cell r="B31" t="str">
            <v>SERVICIOS CONTROL CANINO</v>
          </cell>
          <cell r="C31">
            <v>132.30000000000001</v>
          </cell>
        </row>
        <row r="32">
          <cell r="A32">
            <v>403</v>
          </cell>
          <cell r="B32" t="str">
            <v>UNIDAD DEPORTIVA TORRES LANDA</v>
          </cell>
          <cell r="C32">
            <v>3881</v>
          </cell>
        </row>
        <row r="33">
          <cell r="A33">
            <v>404</v>
          </cell>
          <cell r="B33" t="str">
            <v>UNIDAD DEPORTIVA YERBABUENA</v>
          </cell>
          <cell r="C33">
            <v>1879</v>
          </cell>
        </row>
        <row r="34">
          <cell r="A34">
            <v>405</v>
          </cell>
          <cell r="B34" t="str">
            <v>CENTRO DE CONVIVENCIA EL ENCIN</v>
          </cell>
          <cell r="C34">
            <v>797</v>
          </cell>
        </row>
        <row r="35">
          <cell r="A35">
            <v>407</v>
          </cell>
          <cell r="B35" t="str">
            <v>MUSEO MOMIAS</v>
          </cell>
          <cell r="C35">
            <v>192209</v>
          </cell>
        </row>
        <row r="36">
          <cell r="A36">
            <v>408</v>
          </cell>
          <cell r="B36" t="str">
            <v>SALON CULTO A LA MUERTE</v>
          </cell>
          <cell r="C36">
            <v>3570</v>
          </cell>
        </row>
        <row r="37">
          <cell r="A37">
            <v>410</v>
          </cell>
          <cell r="B37" t="str">
            <v>MONUMENTO AL PIPILA</v>
          </cell>
          <cell r="C37">
            <v>2676</v>
          </cell>
        </row>
        <row r="38">
          <cell r="A38">
            <v>411</v>
          </cell>
          <cell r="B38" t="str">
            <v>MERCADO HIDALGO</v>
          </cell>
          <cell r="C38">
            <v>1530.35</v>
          </cell>
        </row>
        <row r="39">
          <cell r="A39">
            <v>412</v>
          </cell>
          <cell r="B39" t="str">
            <v>MERCADO EMBAJADORAS</v>
          </cell>
          <cell r="C39">
            <v>3233.9</v>
          </cell>
        </row>
        <row r="40">
          <cell r="A40">
            <v>414</v>
          </cell>
          <cell r="B40" t="str">
            <v>OTROS PRODUCTOS</v>
          </cell>
          <cell r="C40">
            <v>80</v>
          </cell>
        </row>
        <row r="41">
          <cell r="A41">
            <v>428</v>
          </cell>
          <cell r="B41" t="str">
            <v>COMERCIANTES SEMIFIJOS</v>
          </cell>
          <cell r="C41">
            <v>1807.5</v>
          </cell>
        </row>
        <row r="42">
          <cell r="A42">
            <v>432</v>
          </cell>
          <cell r="B42" t="str">
            <v>LOCALES PANTEON</v>
          </cell>
          <cell r="C42">
            <v>596</v>
          </cell>
        </row>
        <row r="43">
          <cell r="A43">
            <v>433</v>
          </cell>
          <cell r="B43" t="str">
            <v>SOBRANTES</v>
          </cell>
          <cell r="C43">
            <v>29.94</v>
          </cell>
        </row>
        <row r="44">
          <cell r="A44">
            <v>437</v>
          </cell>
          <cell r="B44" t="str">
            <v>SANITARIOS MDO. EMBAJADORAS</v>
          </cell>
          <cell r="C44">
            <v>6311</v>
          </cell>
        </row>
        <row r="45">
          <cell r="A45">
            <v>438</v>
          </cell>
          <cell r="B45" t="str">
            <v>SANITARIOS MDO. HIDALGO</v>
          </cell>
          <cell r="C45">
            <v>8234</v>
          </cell>
        </row>
        <row r="46">
          <cell r="A46">
            <v>439</v>
          </cell>
          <cell r="B46" t="str">
            <v>SANITARIOS JARDIN REFORMA</v>
          </cell>
          <cell r="C46">
            <v>1816</v>
          </cell>
        </row>
        <row r="47">
          <cell r="A47">
            <v>443</v>
          </cell>
          <cell r="B47" t="str">
            <v>SANITARIOS FERROCARRIL</v>
          </cell>
          <cell r="C47">
            <v>6820</v>
          </cell>
        </row>
        <row r="48">
          <cell r="A48">
            <v>445</v>
          </cell>
          <cell r="B48" t="str">
            <v>SANITARIOS MUSEO MOMIAS</v>
          </cell>
          <cell r="C48">
            <v>4056</v>
          </cell>
        </row>
        <row r="49">
          <cell r="A49">
            <v>447</v>
          </cell>
          <cell r="B49" t="str">
            <v>LAS CALAS</v>
          </cell>
          <cell r="C49">
            <v>408</v>
          </cell>
        </row>
        <row r="50">
          <cell r="A50">
            <v>454</v>
          </cell>
          <cell r="B50" t="str">
            <v>FIESTAS TRADICIONALES</v>
          </cell>
          <cell r="C50">
            <v>7490.5</v>
          </cell>
        </row>
        <row r="51">
          <cell r="A51">
            <v>470</v>
          </cell>
          <cell r="B51" t="str">
            <v>LOCALES ESTACION</v>
          </cell>
          <cell r="C51">
            <v>1705.5</v>
          </cell>
        </row>
        <row r="52">
          <cell r="A52">
            <v>472</v>
          </cell>
          <cell r="B52" t="str">
            <v>MERCADO GAVIRA</v>
          </cell>
          <cell r="C52">
            <v>685</v>
          </cell>
        </row>
        <row r="53">
          <cell r="A53">
            <v>477</v>
          </cell>
          <cell r="B53" t="str">
            <v>PADRON DIRECTOR RESPONSABLE DE</v>
          </cell>
          <cell r="C53">
            <v>1252</v>
          </cell>
        </row>
        <row r="54">
          <cell r="A54">
            <v>479</v>
          </cell>
          <cell r="B54" t="str">
            <v>COMERCIANTES AMBULANTES</v>
          </cell>
          <cell r="C54">
            <v>840</v>
          </cell>
        </row>
        <row r="55">
          <cell r="A55">
            <v>480</v>
          </cell>
          <cell r="B55" t="str">
            <v>PERIFONEO</v>
          </cell>
          <cell r="C55">
            <v>322</v>
          </cell>
        </row>
        <row r="56">
          <cell r="A56">
            <v>482</v>
          </cell>
          <cell r="B56" t="str">
            <v>CALLEJONEADAS</v>
          </cell>
          <cell r="C56">
            <v>2400</v>
          </cell>
        </row>
        <row r="57">
          <cell r="A57">
            <v>484</v>
          </cell>
          <cell r="B57" t="str">
            <v>PERMISO PARA ESPECTÁCULOS O CE</v>
          </cell>
          <cell r="C57">
            <v>203</v>
          </cell>
        </row>
        <row r="58">
          <cell r="A58">
            <v>502</v>
          </cell>
          <cell r="B58" t="str">
            <v>RECARGOS OTROS IMPTOS Y DERECH</v>
          </cell>
          <cell r="C58">
            <v>1827.05</v>
          </cell>
        </row>
        <row r="59">
          <cell r="A59">
            <v>504</v>
          </cell>
          <cell r="B59" t="str">
            <v>AVISO EXTEMP TERM DE OBRA</v>
          </cell>
          <cell r="C59">
            <v>283.5</v>
          </cell>
        </row>
        <row r="60">
          <cell r="A60">
            <v>505</v>
          </cell>
          <cell r="B60" t="str">
            <v>INF AL REG. DE CONST Y CONSER</v>
          </cell>
          <cell r="C60">
            <v>3691</v>
          </cell>
        </row>
        <row r="61">
          <cell r="A61">
            <v>506</v>
          </cell>
          <cell r="B61" t="str">
            <v>INFRACCIONES DIRECCION DE FISC</v>
          </cell>
          <cell r="C61">
            <v>1701</v>
          </cell>
        </row>
        <row r="62">
          <cell r="A62">
            <v>507</v>
          </cell>
          <cell r="B62" t="str">
            <v>INF AL BANDO POLICIA Y BUEN GO</v>
          </cell>
          <cell r="C62">
            <v>80</v>
          </cell>
        </row>
        <row r="63">
          <cell r="A63">
            <v>508</v>
          </cell>
          <cell r="B63" t="str">
            <v>INF LEY DE TRANSITO Y SU REGLA</v>
          </cell>
          <cell r="C63">
            <v>12284.5</v>
          </cell>
        </row>
        <row r="64">
          <cell r="A64">
            <v>509</v>
          </cell>
          <cell r="B64" t="str">
            <v>EXTEMP VERIFICACION AMB VEHICU</v>
          </cell>
          <cell r="C64">
            <v>1638</v>
          </cell>
        </row>
        <row r="65">
          <cell r="A65">
            <v>516</v>
          </cell>
          <cell r="B65" t="str">
            <v>DONATIVOS FIESTAS DE SAN JUAN</v>
          </cell>
          <cell r="C65">
            <v>30000</v>
          </cell>
        </row>
        <row r="66">
          <cell r="A66">
            <v>536</v>
          </cell>
          <cell r="B66" t="str">
            <v>PADRON DE PROVEEDORES</v>
          </cell>
          <cell r="C66">
            <v>300</v>
          </cell>
        </row>
        <row r="67">
          <cell r="A67">
            <v>600</v>
          </cell>
          <cell r="B67" t="str">
            <v>FONDO GENERAL</v>
          </cell>
          <cell r="C67">
            <v>6028998.1699999999</v>
          </cell>
        </row>
        <row r="68">
          <cell r="A68">
            <v>601</v>
          </cell>
          <cell r="B68" t="str">
            <v>FONDO DEL FOMENTO MUNICIPAL</v>
          </cell>
          <cell r="C68">
            <v>1271395.92</v>
          </cell>
        </row>
        <row r="69">
          <cell r="A69">
            <v>605</v>
          </cell>
          <cell r="B69" t="str">
            <v>IEPS ESPECIAL DE GASOLINAS Y D</v>
          </cell>
          <cell r="C69">
            <v>38469.32</v>
          </cell>
        </row>
        <row r="70">
          <cell r="A70">
            <v>888</v>
          </cell>
          <cell r="B70" t="str">
            <v>COBROS SIMAPAG</v>
          </cell>
          <cell r="C70">
            <v>1991</v>
          </cell>
        </row>
      </sheetData>
      <sheetData sheetId="74">
        <row r="1">
          <cell r="A1">
            <v>1</v>
          </cell>
          <cell r="B1" t="str">
            <v>IMPTO. PREDIAL URBANO CORRIENT</v>
          </cell>
          <cell r="C1">
            <v>26706.27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27653.71</v>
          </cell>
        </row>
        <row r="4">
          <cell r="A4">
            <v>7</v>
          </cell>
          <cell r="B4" t="str">
            <v>IMPTO. PREDIAL URBANO REZAGO</v>
          </cell>
          <cell r="C4">
            <v>51839.97</v>
          </cell>
        </row>
        <row r="5">
          <cell r="A5">
            <v>8</v>
          </cell>
          <cell r="B5" t="str">
            <v>IMPTO. PREDIAL RUSTICO REZAGO</v>
          </cell>
          <cell r="C5">
            <v>1383.35</v>
          </cell>
        </row>
        <row r="6">
          <cell r="A6">
            <v>13</v>
          </cell>
          <cell r="B6" t="str">
            <v>HONORARIOS DE COBRANZA</v>
          </cell>
          <cell r="C6">
            <v>2208.16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1696.88</v>
          </cell>
        </row>
        <row r="9">
          <cell r="A9">
            <v>104</v>
          </cell>
          <cell r="B9" t="str">
            <v>SOBRE DIVISION Y LOTIFICACION</v>
          </cell>
          <cell r="C9">
            <v>2655.82</v>
          </cell>
        </row>
        <row r="10">
          <cell r="A10">
            <v>112</v>
          </cell>
          <cell r="B10" t="str">
            <v>ESPECTACULOS PUBLICOS PERMANEN</v>
          </cell>
          <cell r="C10">
            <v>6404.52</v>
          </cell>
        </row>
        <row r="11">
          <cell r="A11">
            <v>200</v>
          </cell>
          <cell r="B11" t="str">
            <v>RASTRO</v>
          </cell>
          <cell r="C11">
            <v>2992.25</v>
          </cell>
        </row>
        <row r="12">
          <cell r="A12">
            <v>202</v>
          </cell>
          <cell r="B12" t="str">
            <v>SEGURIDAD PUBLICA PERIODO MENS</v>
          </cell>
          <cell r="C12">
            <v>77150.52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178</v>
          </cell>
        </row>
        <row r="15">
          <cell r="A15">
            <v>206</v>
          </cell>
          <cell r="B15" t="str">
            <v>ESTACIONAMIENTO MERCADO HIDALG</v>
          </cell>
          <cell r="C15">
            <v>1047</v>
          </cell>
        </row>
        <row r="16">
          <cell r="A16">
            <v>212</v>
          </cell>
          <cell r="B16" t="str">
            <v>POR PRORROGAS DE LIC DE CONST</v>
          </cell>
          <cell r="C16">
            <v>22.5</v>
          </cell>
        </row>
        <row r="17">
          <cell r="A17">
            <v>217</v>
          </cell>
          <cell r="B17" t="str">
            <v>ANALISIS DE FAC PARA DIV LOT O</v>
          </cell>
          <cell r="C17">
            <v>461.18</v>
          </cell>
        </row>
        <row r="18">
          <cell r="A18">
            <v>220</v>
          </cell>
          <cell r="B18" t="str">
            <v>LIC USO SUELO ALIN N. OFIC IND</v>
          </cell>
          <cell r="C18">
            <v>7388.62</v>
          </cell>
        </row>
        <row r="19">
          <cell r="A19">
            <v>221</v>
          </cell>
          <cell r="B19" t="str">
            <v>LIC USO SUELO ALIN N. OFIC COM</v>
          </cell>
          <cell r="C19">
            <v>967.74</v>
          </cell>
        </row>
        <row r="20">
          <cell r="A20">
            <v>227</v>
          </cell>
          <cell r="B20" t="str">
            <v>AVALUOS PRACT POR TESORERIA</v>
          </cell>
          <cell r="C20">
            <v>856</v>
          </cell>
        </row>
        <row r="21">
          <cell r="A21">
            <v>229</v>
          </cell>
          <cell r="B21" t="str">
            <v>CONSTANCIAS DE VALOR FISCAL</v>
          </cell>
          <cell r="C21">
            <v>696.39</v>
          </cell>
        </row>
        <row r="22">
          <cell r="A22">
            <v>244</v>
          </cell>
          <cell r="B22" t="str">
            <v>EXP DE LIC O PERM P/ ESTAB DE</v>
          </cell>
          <cell r="C22">
            <v>5326.93</v>
          </cell>
        </row>
        <row r="23">
          <cell r="A23">
            <v>248</v>
          </cell>
          <cell r="B23" t="str">
            <v>ESTACIONAMIENTO EX. EST. FERRO</v>
          </cell>
          <cell r="C23">
            <v>1227</v>
          </cell>
        </row>
        <row r="24">
          <cell r="A24">
            <v>249</v>
          </cell>
          <cell r="B24" t="str">
            <v>REGUL. PROR.LIC.CONT.75% DER.</v>
          </cell>
          <cell r="C24">
            <v>189.52</v>
          </cell>
        </row>
        <row r="25">
          <cell r="A25">
            <v>253</v>
          </cell>
          <cell r="B25" t="str">
            <v>ESTACIONAMIENTO EMBAJADORAS  (</v>
          </cell>
          <cell r="C25">
            <v>2543</v>
          </cell>
        </row>
        <row r="26">
          <cell r="A26">
            <v>254</v>
          </cell>
          <cell r="B26" t="str">
            <v>POR CERTIF.TERMINO DE OBRA</v>
          </cell>
          <cell r="C26">
            <v>383.01</v>
          </cell>
        </row>
        <row r="27">
          <cell r="A27">
            <v>256</v>
          </cell>
          <cell r="B27" t="str">
            <v>POR ALINEAM. N° USO HABIT</v>
          </cell>
          <cell r="C27">
            <v>3059.53</v>
          </cell>
        </row>
        <row r="28">
          <cell r="A28">
            <v>266</v>
          </cell>
          <cell r="B28" t="str">
            <v>DICTAMEN DE FACTIBILIDAD PROTE</v>
          </cell>
          <cell r="C28">
            <v>3333.23</v>
          </cell>
        </row>
        <row r="29">
          <cell r="A29">
            <v>267</v>
          </cell>
          <cell r="B29" t="str">
            <v>CONSTANCIA  DE VERIFICACION PR</v>
          </cell>
          <cell r="C29">
            <v>1828.96</v>
          </cell>
        </row>
        <row r="30">
          <cell r="A30">
            <v>268</v>
          </cell>
          <cell r="B30" t="str">
            <v>CASA DE LA CULTURA</v>
          </cell>
          <cell r="C30">
            <v>3006.12</v>
          </cell>
        </row>
        <row r="31">
          <cell r="A31">
            <v>269</v>
          </cell>
          <cell r="B31" t="str">
            <v>PADRON DE CONTRATISTAS</v>
          </cell>
          <cell r="C31">
            <v>1554</v>
          </cell>
        </row>
        <row r="32">
          <cell r="A32">
            <v>276</v>
          </cell>
          <cell r="B32" t="str">
            <v>CONSTANCIAS DIRECCION DE TRANS</v>
          </cell>
          <cell r="C32">
            <v>442.74</v>
          </cell>
        </row>
        <row r="33">
          <cell r="A33">
            <v>278</v>
          </cell>
          <cell r="B33" t="str">
            <v>CONSTANCIAS QUE EXPIDAN LAS DE</v>
          </cell>
          <cell r="C33">
            <v>590.32000000000005</v>
          </cell>
        </row>
        <row r="34">
          <cell r="A34">
            <v>289</v>
          </cell>
          <cell r="B34" t="str">
            <v>CONFORMIDAD PARA QUEMA DE FUEG</v>
          </cell>
          <cell r="C34">
            <v>111.29</v>
          </cell>
        </row>
        <row r="35">
          <cell r="A35">
            <v>293</v>
          </cell>
          <cell r="B35" t="str">
            <v>SERVICIOS EXTRAORDINARIOS</v>
          </cell>
          <cell r="C35">
            <v>285.48</v>
          </cell>
        </row>
        <row r="36">
          <cell r="A36">
            <v>295</v>
          </cell>
          <cell r="B36" t="str">
            <v>CONSTANCIA DE UBICACION DE PRE</v>
          </cell>
          <cell r="C36">
            <v>296.88</v>
          </cell>
        </row>
        <row r="37">
          <cell r="A37">
            <v>403</v>
          </cell>
          <cell r="B37" t="str">
            <v>UNIDAD DEPORTIVA TORRES LANDA</v>
          </cell>
          <cell r="C37">
            <v>81</v>
          </cell>
        </row>
        <row r="38">
          <cell r="A38">
            <v>405</v>
          </cell>
          <cell r="B38" t="str">
            <v>CENTRO DE CONVIVENCIA EL ENCIN</v>
          </cell>
          <cell r="C38">
            <v>215</v>
          </cell>
        </row>
        <row r="39">
          <cell r="A39">
            <v>407</v>
          </cell>
          <cell r="B39" t="str">
            <v>MUSEO MOMIAS</v>
          </cell>
          <cell r="C39">
            <v>19900</v>
          </cell>
        </row>
        <row r="40">
          <cell r="A40">
            <v>408</v>
          </cell>
          <cell r="B40" t="str">
            <v>SALON CULTO A LA MUERTE</v>
          </cell>
          <cell r="C40">
            <v>660</v>
          </cell>
        </row>
        <row r="41">
          <cell r="A41">
            <v>410</v>
          </cell>
          <cell r="B41" t="str">
            <v>MONUMENTO AL PIPILA</v>
          </cell>
          <cell r="C41">
            <v>480</v>
          </cell>
        </row>
        <row r="42">
          <cell r="A42">
            <v>411</v>
          </cell>
          <cell r="B42" t="str">
            <v>MERCADO HIDALGO</v>
          </cell>
          <cell r="C42">
            <v>1153.52</v>
          </cell>
        </row>
        <row r="43">
          <cell r="A43">
            <v>412</v>
          </cell>
          <cell r="B43" t="str">
            <v>MERCADO EMBAJADORAS</v>
          </cell>
          <cell r="C43">
            <v>3362.84</v>
          </cell>
        </row>
        <row r="44">
          <cell r="A44">
            <v>414</v>
          </cell>
          <cell r="B44" t="str">
            <v>OTROS PRODUCTOS</v>
          </cell>
          <cell r="C44">
            <v>129.6</v>
          </cell>
        </row>
        <row r="45">
          <cell r="A45">
            <v>421</v>
          </cell>
          <cell r="B45" t="str">
            <v>DECLARACIONES, FORMATOS Y AVIS</v>
          </cell>
          <cell r="C45">
            <v>160</v>
          </cell>
        </row>
        <row r="46">
          <cell r="A46">
            <v>428</v>
          </cell>
          <cell r="B46" t="str">
            <v>COMERCIANTES SEMIFIJOS</v>
          </cell>
          <cell r="C46">
            <v>2580</v>
          </cell>
        </row>
        <row r="47">
          <cell r="A47">
            <v>431</v>
          </cell>
          <cell r="B47" t="str">
            <v>LOCALES MERCADO EMBAJADORAS</v>
          </cell>
          <cell r="C47">
            <v>394</v>
          </cell>
        </row>
        <row r="48">
          <cell r="A48">
            <v>433</v>
          </cell>
          <cell r="B48" t="str">
            <v>SOBRANTES</v>
          </cell>
          <cell r="C48">
            <v>4.3499999999999996</v>
          </cell>
        </row>
        <row r="49">
          <cell r="A49">
            <v>437</v>
          </cell>
          <cell r="B49" t="str">
            <v>SANITARIOS MDO. EMBAJADORAS</v>
          </cell>
          <cell r="C49">
            <v>1422</v>
          </cell>
        </row>
        <row r="50">
          <cell r="A50">
            <v>438</v>
          </cell>
          <cell r="B50" t="str">
            <v>SANITARIOS MDO. HIDALGO</v>
          </cell>
          <cell r="C50">
            <v>2044</v>
          </cell>
        </row>
        <row r="51">
          <cell r="A51">
            <v>439</v>
          </cell>
          <cell r="B51" t="str">
            <v>SANITARIOS JARDIN REFORMA</v>
          </cell>
          <cell r="C51">
            <v>812</v>
          </cell>
        </row>
        <row r="52">
          <cell r="A52">
            <v>443</v>
          </cell>
          <cell r="B52" t="str">
            <v>SANITARIOS FERROCARRIL</v>
          </cell>
          <cell r="C52">
            <v>800</v>
          </cell>
        </row>
        <row r="53">
          <cell r="A53">
            <v>445</v>
          </cell>
          <cell r="B53" t="str">
            <v>SANITARIOS MUSEO MOMIAS</v>
          </cell>
          <cell r="C53">
            <v>644</v>
          </cell>
        </row>
        <row r="54">
          <cell r="A54">
            <v>447</v>
          </cell>
          <cell r="B54" t="str">
            <v>LAS CALAS</v>
          </cell>
          <cell r="C54">
            <v>224</v>
          </cell>
        </row>
        <row r="55">
          <cell r="A55">
            <v>479</v>
          </cell>
          <cell r="B55" t="str">
            <v>COMERCIANTES AMBULANTES</v>
          </cell>
          <cell r="C55">
            <v>742</v>
          </cell>
        </row>
        <row r="56">
          <cell r="A56">
            <v>493</v>
          </cell>
          <cell r="B56" t="str">
            <v>RENOVACION PERMISO P/ USO VIA</v>
          </cell>
          <cell r="C56">
            <v>120</v>
          </cell>
        </row>
        <row r="57">
          <cell r="A57">
            <v>502</v>
          </cell>
          <cell r="B57" t="str">
            <v>RECARGOS OTROS IMPTOS Y DERECH</v>
          </cell>
          <cell r="C57">
            <v>1738.3</v>
          </cell>
        </row>
        <row r="58">
          <cell r="A58">
            <v>503</v>
          </cell>
          <cell r="B58" t="str">
            <v>AVISO EXTEMP TRASLACION DE DOM</v>
          </cell>
          <cell r="C58">
            <v>567.5</v>
          </cell>
        </row>
        <row r="59">
          <cell r="A59">
            <v>504</v>
          </cell>
          <cell r="B59" t="str">
            <v>AVISO EXTEMP TERM DE OBRA</v>
          </cell>
          <cell r="C59">
            <v>567</v>
          </cell>
        </row>
        <row r="60">
          <cell r="A60">
            <v>507</v>
          </cell>
          <cell r="B60" t="str">
            <v>INF AL BANDO POLICIA Y BUEN GO</v>
          </cell>
          <cell r="C60">
            <v>300</v>
          </cell>
        </row>
        <row r="61">
          <cell r="A61">
            <v>508</v>
          </cell>
          <cell r="B61" t="str">
            <v>INF LEY DE TRANSITO Y SU REGLA</v>
          </cell>
          <cell r="C61">
            <v>9606.5</v>
          </cell>
        </row>
        <row r="62">
          <cell r="A62">
            <v>509</v>
          </cell>
          <cell r="B62" t="str">
            <v>EXTEMP VERIFICACION AMB VEHICU</v>
          </cell>
          <cell r="C62">
            <v>2187</v>
          </cell>
        </row>
        <row r="63">
          <cell r="A63">
            <v>510</v>
          </cell>
          <cell r="B63" t="str">
            <v>ADMTVAS NO FISCALES *FEDERALES</v>
          </cell>
          <cell r="C63">
            <v>1933.98</v>
          </cell>
        </row>
        <row r="64">
          <cell r="A64">
            <v>516</v>
          </cell>
          <cell r="B64" t="str">
            <v>DONATIVOS FIESTAS DE SAN JUAN</v>
          </cell>
          <cell r="C64">
            <v>15000</v>
          </cell>
        </row>
        <row r="65">
          <cell r="A65">
            <v>536</v>
          </cell>
          <cell r="B65" t="str">
            <v>PADRON DE PROVEEDORES</v>
          </cell>
          <cell r="C65">
            <v>900</v>
          </cell>
        </row>
        <row r="66">
          <cell r="A66">
            <v>805</v>
          </cell>
          <cell r="B66" t="str">
            <v>CENTRO DE APRENDIZAJE DIGITAL</v>
          </cell>
          <cell r="C66">
            <v>150</v>
          </cell>
        </row>
        <row r="67">
          <cell r="A67">
            <v>860</v>
          </cell>
          <cell r="B67" t="str">
            <v>PROG. ESCOLAR RESIDUOS SOLIDOS</v>
          </cell>
          <cell r="C67">
            <v>59000</v>
          </cell>
        </row>
        <row r="68">
          <cell r="A68">
            <v>888</v>
          </cell>
          <cell r="B68" t="str">
            <v>COBROS SIMAPAG</v>
          </cell>
          <cell r="C68">
            <v>1579</v>
          </cell>
        </row>
      </sheetData>
      <sheetData sheetId="75">
        <row r="1">
          <cell r="A1">
            <v>203</v>
          </cell>
          <cell r="B1" t="str">
            <v>PANTEONES CIUDAD</v>
          </cell>
          <cell r="C1">
            <v>491.9</v>
          </cell>
        </row>
        <row r="2">
          <cell r="A2">
            <v>204</v>
          </cell>
          <cell r="B2" t="str">
            <v>PANTEONES COMUNIDADES</v>
          </cell>
          <cell r="C2">
            <v>1325.36</v>
          </cell>
        </row>
        <row r="3">
          <cell r="A3">
            <v>433</v>
          </cell>
          <cell r="B3" t="str">
            <v>SOBRANTES</v>
          </cell>
          <cell r="C3">
            <v>0.24</v>
          </cell>
        </row>
        <row r="4">
          <cell r="A4">
            <v>447</v>
          </cell>
          <cell r="B4" t="str">
            <v>LAS CALAS</v>
          </cell>
          <cell r="C4">
            <v>472</v>
          </cell>
        </row>
        <row r="5">
          <cell r="A5">
            <v>507</v>
          </cell>
          <cell r="B5" t="str">
            <v>INF AL BANDO POLICIA Y BUEN GO</v>
          </cell>
          <cell r="C5">
            <v>2550</v>
          </cell>
        </row>
        <row r="6">
          <cell r="A6">
            <v>508</v>
          </cell>
          <cell r="B6" t="str">
            <v>INF LEY DE TRANSITO Y SU REGLA</v>
          </cell>
          <cell r="C6">
            <v>2961.5</v>
          </cell>
        </row>
      </sheetData>
      <sheetData sheetId="76">
        <row r="1">
          <cell r="A1">
            <v>1</v>
          </cell>
          <cell r="B1" t="str">
            <v>IMPTO. PREDIAL URBANO CORRIENT</v>
          </cell>
          <cell r="C1">
            <v>23573.040000000001</v>
          </cell>
        </row>
        <row r="2">
          <cell r="A2">
            <v>2</v>
          </cell>
          <cell r="B2" t="str">
            <v>IMPTO. PREDIAL RUSTICO CORRIEN</v>
          </cell>
          <cell r="C2">
            <v>2116.87</v>
          </cell>
        </row>
        <row r="3">
          <cell r="A3">
            <v>4</v>
          </cell>
          <cell r="B3" t="str">
            <v>RECARGOS *3%*</v>
          </cell>
          <cell r="C3">
            <v>9213.4599999999991</v>
          </cell>
        </row>
        <row r="4">
          <cell r="A4">
            <v>7</v>
          </cell>
          <cell r="B4" t="str">
            <v>IMPTO. PREDIAL URBANO REZAGO</v>
          </cell>
          <cell r="C4">
            <v>12799.35</v>
          </cell>
        </row>
        <row r="5">
          <cell r="A5">
            <v>8</v>
          </cell>
          <cell r="B5" t="str">
            <v>IMPTO. PREDIAL RUSTICO REZAGO</v>
          </cell>
          <cell r="C5">
            <v>300</v>
          </cell>
        </row>
        <row r="6">
          <cell r="A6">
            <v>13</v>
          </cell>
          <cell r="B6" t="str">
            <v>HONORARIOS DE COBRANZA</v>
          </cell>
          <cell r="C6">
            <v>2007.18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6935.57</v>
          </cell>
        </row>
        <row r="9">
          <cell r="A9">
            <v>104</v>
          </cell>
          <cell r="B9" t="str">
            <v>SOBRE DIVISION Y LOTIFICACION</v>
          </cell>
          <cell r="C9">
            <v>3857.28</v>
          </cell>
        </row>
        <row r="10">
          <cell r="A10">
            <v>200</v>
          </cell>
          <cell r="B10" t="str">
            <v>RASTRO</v>
          </cell>
          <cell r="C10">
            <v>2676.77</v>
          </cell>
        </row>
        <row r="11">
          <cell r="A11">
            <v>203</v>
          </cell>
          <cell r="B11" t="str">
            <v>PANTEONES CIUDAD</v>
          </cell>
          <cell r="C11">
            <v>1328.36</v>
          </cell>
        </row>
        <row r="12">
          <cell r="A12">
            <v>205</v>
          </cell>
          <cell r="B12" t="str">
            <v>ESTACIONAMIENTO MUSEO MOMIAS</v>
          </cell>
          <cell r="C12">
            <v>269</v>
          </cell>
        </row>
        <row r="13">
          <cell r="A13">
            <v>206</v>
          </cell>
          <cell r="B13" t="str">
            <v>ESTACIONAMIENTO MERCADO HIDALG</v>
          </cell>
          <cell r="C13">
            <v>1165</v>
          </cell>
        </row>
        <row r="14">
          <cell r="A14">
            <v>207</v>
          </cell>
          <cell r="B14" t="str">
            <v>ESTAC.  MERCADO EMBAJADORAS</v>
          </cell>
          <cell r="C14">
            <v>770</v>
          </cell>
        </row>
        <row r="15">
          <cell r="A15">
            <v>210</v>
          </cell>
          <cell r="B15" t="str">
            <v>POR LIC. DE CONST. Y AMPLIACIO</v>
          </cell>
          <cell r="C15">
            <v>689.2</v>
          </cell>
        </row>
        <row r="16">
          <cell r="A16">
            <v>211</v>
          </cell>
          <cell r="B16" t="str">
            <v>POR LIC DE REGULARIZACION DE C</v>
          </cell>
          <cell r="C16">
            <v>2652.11</v>
          </cell>
        </row>
        <row r="17">
          <cell r="A17">
            <v>214</v>
          </cell>
          <cell r="B17" t="str">
            <v>POR LIC DE RECONST. Y REMODELA</v>
          </cell>
          <cell r="C17">
            <v>306</v>
          </cell>
        </row>
        <row r="18">
          <cell r="A18">
            <v>217</v>
          </cell>
          <cell r="B18" t="str">
            <v>ANALISIS DE FAC PARA DIV LOT O</v>
          </cell>
          <cell r="C18">
            <v>691.77</v>
          </cell>
        </row>
        <row r="19">
          <cell r="A19">
            <v>221</v>
          </cell>
          <cell r="B19" t="str">
            <v>LIC USO SUELO ALIN N. OFIC COM</v>
          </cell>
          <cell r="C19">
            <v>2177.41</v>
          </cell>
        </row>
        <row r="20">
          <cell r="A20">
            <v>227</v>
          </cell>
          <cell r="B20" t="str">
            <v>AVALUOS PRACT POR TESORERIA</v>
          </cell>
          <cell r="C20">
            <v>429</v>
          </cell>
        </row>
        <row r="21">
          <cell r="A21">
            <v>229</v>
          </cell>
          <cell r="B21" t="str">
            <v>CONSTANCIAS DE VALOR FISCAL</v>
          </cell>
          <cell r="C21">
            <v>1624.26</v>
          </cell>
        </row>
        <row r="22">
          <cell r="A22">
            <v>244</v>
          </cell>
          <cell r="B22" t="str">
            <v>EXP DE LIC O PERM P/ ESTAB DE</v>
          </cell>
          <cell r="C22">
            <v>453.63</v>
          </cell>
        </row>
        <row r="23">
          <cell r="A23">
            <v>248</v>
          </cell>
          <cell r="B23" t="str">
            <v>ESTACIONAMIENTO EX. EST. FERRO</v>
          </cell>
          <cell r="C23">
            <v>1834</v>
          </cell>
        </row>
        <row r="24">
          <cell r="A24">
            <v>249</v>
          </cell>
          <cell r="B24" t="str">
            <v>REGUL. PROR.LIC.CONT.75% DER.</v>
          </cell>
          <cell r="C24">
            <v>492.05</v>
          </cell>
        </row>
        <row r="25">
          <cell r="A25">
            <v>253</v>
          </cell>
          <cell r="B25" t="str">
            <v>ESTACIONAMIENTO EMBAJADORAS  (</v>
          </cell>
          <cell r="C25">
            <v>1762</v>
          </cell>
        </row>
        <row r="26">
          <cell r="A26">
            <v>254</v>
          </cell>
          <cell r="B26" t="str">
            <v>POR CERTIF.TERMINO DE OBRA</v>
          </cell>
          <cell r="C26">
            <v>1436.66</v>
          </cell>
        </row>
        <row r="27">
          <cell r="A27">
            <v>256</v>
          </cell>
          <cell r="B27" t="str">
            <v>POR ALINEAM. N° USO HABIT</v>
          </cell>
          <cell r="C27">
            <v>5254.1</v>
          </cell>
        </row>
        <row r="28">
          <cell r="A28">
            <v>266</v>
          </cell>
          <cell r="B28" t="str">
            <v>DICTAMEN DE FACTIBILIDAD PROTE</v>
          </cell>
          <cell r="C28">
            <v>783.86</v>
          </cell>
        </row>
        <row r="29">
          <cell r="A29">
            <v>268</v>
          </cell>
          <cell r="B29" t="str">
            <v>CASA DE LA CULTURA</v>
          </cell>
          <cell r="C29">
            <v>2233.1</v>
          </cell>
        </row>
        <row r="30">
          <cell r="A30">
            <v>276</v>
          </cell>
          <cell r="B30" t="str">
            <v>CONSTANCIAS DIRECCION DE TRANS</v>
          </cell>
          <cell r="C30">
            <v>295.16000000000003</v>
          </cell>
        </row>
        <row r="31">
          <cell r="A31">
            <v>278</v>
          </cell>
          <cell r="B31" t="str">
            <v>CONSTANCIAS QUE EXPIDAN LAS DE</v>
          </cell>
          <cell r="C31">
            <v>442.74</v>
          </cell>
        </row>
        <row r="32">
          <cell r="A32">
            <v>280</v>
          </cell>
          <cell r="B32" t="str">
            <v>SERVICIOS CONTROL CANINO</v>
          </cell>
          <cell r="C32">
            <v>220.5</v>
          </cell>
        </row>
        <row r="33">
          <cell r="A33">
            <v>295</v>
          </cell>
          <cell r="B33" t="str">
            <v>CONSTANCIA DE UBICACION DE PRE</v>
          </cell>
          <cell r="C33">
            <v>148.44</v>
          </cell>
        </row>
        <row r="34">
          <cell r="A34">
            <v>403</v>
          </cell>
          <cell r="B34" t="str">
            <v>UNIDAD DEPORTIVA TORRES LANDA</v>
          </cell>
          <cell r="C34">
            <v>745</v>
          </cell>
        </row>
        <row r="35">
          <cell r="A35">
            <v>405</v>
          </cell>
          <cell r="B35" t="str">
            <v>CENTRO DE CONVIVENCIA EL ENCIN</v>
          </cell>
          <cell r="C35">
            <v>1011</v>
          </cell>
        </row>
        <row r="36">
          <cell r="A36">
            <v>407</v>
          </cell>
          <cell r="B36" t="str">
            <v>MUSEO MOMIAS</v>
          </cell>
          <cell r="C36">
            <v>26898</v>
          </cell>
        </row>
        <row r="37">
          <cell r="A37">
            <v>408</v>
          </cell>
          <cell r="B37" t="str">
            <v>SALON CULTO A LA MUERTE</v>
          </cell>
          <cell r="C37">
            <v>705</v>
          </cell>
        </row>
        <row r="38">
          <cell r="A38">
            <v>410</v>
          </cell>
          <cell r="B38" t="str">
            <v>MONUMENTO AL PIPILA</v>
          </cell>
          <cell r="C38">
            <v>498</v>
          </cell>
        </row>
        <row r="39">
          <cell r="A39">
            <v>411</v>
          </cell>
          <cell r="B39" t="str">
            <v>MERCADO HIDALGO</v>
          </cell>
          <cell r="C39">
            <v>3543.42</v>
          </cell>
        </row>
        <row r="40">
          <cell r="A40">
            <v>412</v>
          </cell>
          <cell r="B40" t="str">
            <v>MERCADO EMBAJADORAS</v>
          </cell>
          <cell r="C40">
            <v>1444.45</v>
          </cell>
        </row>
        <row r="41">
          <cell r="A41">
            <v>414</v>
          </cell>
          <cell r="B41" t="str">
            <v>OTROS PRODUCTOS</v>
          </cell>
          <cell r="C41">
            <v>56.7</v>
          </cell>
        </row>
        <row r="42">
          <cell r="A42">
            <v>428</v>
          </cell>
          <cell r="B42" t="str">
            <v>COMERCIANTES SEMIFIJOS</v>
          </cell>
          <cell r="C42">
            <v>3600</v>
          </cell>
        </row>
        <row r="43">
          <cell r="A43">
            <v>433</v>
          </cell>
          <cell r="B43" t="str">
            <v>SOBRANTES</v>
          </cell>
          <cell r="C43">
            <v>123.91</v>
          </cell>
        </row>
        <row r="44">
          <cell r="A44">
            <v>437</v>
          </cell>
          <cell r="B44" t="str">
            <v>SANITARIOS MDO. EMBAJADORAS</v>
          </cell>
          <cell r="C44">
            <v>1007</v>
          </cell>
        </row>
        <row r="45">
          <cell r="A45">
            <v>438</v>
          </cell>
          <cell r="B45" t="str">
            <v>SANITARIOS MDO. HIDALGO</v>
          </cell>
          <cell r="C45">
            <v>1722</v>
          </cell>
        </row>
        <row r="46">
          <cell r="A46">
            <v>439</v>
          </cell>
          <cell r="B46" t="str">
            <v>SANITARIOS JARDIN REFORMA</v>
          </cell>
          <cell r="C46">
            <v>520</v>
          </cell>
        </row>
        <row r="47">
          <cell r="A47">
            <v>443</v>
          </cell>
          <cell r="B47" t="str">
            <v>SANITARIOS FERROCARRIL</v>
          </cell>
          <cell r="C47">
            <v>860</v>
          </cell>
        </row>
        <row r="48">
          <cell r="A48">
            <v>445</v>
          </cell>
          <cell r="B48" t="str">
            <v>SANITARIOS MUSEO MOMIAS</v>
          </cell>
          <cell r="C48">
            <v>532</v>
          </cell>
        </row>
        <row r="49">
          <cell r="A49">
            <v>447</v>
          </cell>
          <cell r="B49" t="str">
            <v>LAS CALAS</v>
          </cell>
          <cell r="C49">
            <v>288</v>
          </cell>
        </row>
        <row r="50">
          <cell r="A50">
            <v>481</v>
          </cell>
          <cell r="B50" t="str">
            <v>REPARTO DE VOLANTES</v>
          </cell>
          <cell r="C50">
            <v>172</v>
          </cell>
        </row>
        <row r="51">
          <cell r="A51">
            <v>491</v>
          </cell>
          <cell r="B51" t="str">
            <v>ESTRUCTURAS, CONSTRUCCIONES O</v>
          </cell>
          <cell r="C51">
            <v>63</v>
          </cell>
        </row>
        <row r="52">
          <cell r="A52">
            <v>494</v>
          </cell>
          <cell r="B52" t="str">
            <v>REPOSICION DE CREDENCIAL</v>
          </cell>
          <cell r="C52">
            <v>60</v>
          </cell>
        </row>
        <row r="53">
          <cell r="A53">
            <v>502</v>
          </cell>
          <cell r="B53" t="str">
            <v>RECARGOS OTROS IMPTOS Y DERECH</v>
          </cell>
          <cell r="C53">
            <v>3640.11</v>
          </cell>
        </row>
        <row r="54">
          <cell r="A54">
            <v>503</v>
          </cell>
          <cell r="B54" t="str">
            <v>AVISO EXTEMP TRASLACION DE DOM</v>
          </cell>
          <cell r="C54">
            <v>567.5</v>
          </cell>
        </row>
        <row r="55">
          <cell r="A55">
            <v>504</v>
          </cell>
          <cell r="B55" t="str">
            <v>AVISO EXTEMP TERM DE OBRA</v>
          </cell>
          <cell r="C55">
            <v>283.5</v>
          </cell>
        </row>
        <row r="56">
          <cell r="A56">
            <v>505</v>
          </cell>
          <cell r="B56" t="str">
            <v>INF AL REG. DE CONST Y CONSER</v>
          </cell>
          <cell r="C56">
            <v>750</v>
          </cell>
        </row>
        <row r="57">
          <cell r="A57">
            <v>507</v>
          </cell>
          <cell r="B57" t="str">
            <v>INF AL BANDO POLICIA Y BUEN GO</v>
          </cell>
          <cell r="C57">
            <v>500</v>
          </cell>
        </row>
        <row r="58">
          <cell r="A58">
            <v>508</v>
          </cell>
          <cell r="B58" t="str">
            <v>INF LEY DE TRANSITO Y SU REGLA</v>
          </cell>
          <cell r="C58">
            <v>21762.5</v>
          </cell>
        </row>
        <row r="59">
          <cell r="A59">
            <v>509</v>
          </cell>
          <cell r="B59" t="str">
            <v>EXTEMP VERIFICACION AMB VEHICU</v>
          </cell>
          <cell r="C59">
            <v>1434</v>
          </cell>
        </row>
        <row r="60">
          <cell r="A60">
            <v>510</v>
          </cell>
          <cell r="B60" t="str">
            <v>ADMTVAS NO FISCALES *FEDERALES</v>
          </cell>
          <cell r="C60">
            <v>1493.17</v>
          </cell>
        </row>
        <row r="61">
          <cell r="A61">
            <v>536</v>
          </cell>
          <cell r="B61" t="str">
            <v>PADRON DE PROVEEDORES</v>
          </cell>
          <cell r="C61">
            <v>300</v>
          </cell>
        </row>
        <row r="62">
          <cell r="A62">
            <v>544</v>
          </cell>
          <cell r="B62" t="str">
            <v>INFRACCIONES AL REGLAMENTO DE</v>
          </cell>
          <cell r="C62">
            <v>1089.04</v>
          </cell>
        </row>
        <row r="63">
          <cell r="A63">
            <v>805</v>
          </cell>
          <cell r="B63" t="str">
            <v>CENTRO DE APRENDIZAJE DIGITAL</v>
          </cell>
          <cell r="C63">
            <v>340</v>
          </cell>
        </row>
        <row r="64">
          <cell r="A64">
            <v>888</v>
          </cell>
          <cell r="B64" t="str">
            <v>COBROS SIMAPAG</v>
          </cell>
          <cell r="C64">
            <v>1360</v>
          </cell>
        </row>
      </sheetData>
      <sheetData sheetId="77">
        <row r="1">
          <cell r="A1">
            <v>447</v>
          </cell>
          <cell r="B1" t="str">
            <v>LAS</v>
          </cell>
          <cell r="C1">
            <v>296</v>
          </cell>
        </row>
        <row r="2">
          <cell r="A2">
            <v>507</v>
          </cell>
          <cell r="B2" t="str">
            <v>INF</v>
          </cell>
          <cell r="C2">
            <v>2800</v>
          </cell>
        </row>
        <row r="3">
          <cell r="A3">
            <v>508</v>
          </cell>
          <cell r="B3" t="str">
            <v>INF</v>
          </cell>
          <cell r="C3">
            <v>2523</v>
          </cell>
        </row>
      </sheetData>
      <sheetData sheetId="78">
        <row r="1">
          <cell r="A1">
            <v>1</v>
          </cell>
          <cell r="B1" t="str">
            <v>IMPTO. PREDIAL URBANO CORRIENT</v>
          </cell>
          <cell r="C1">
            <v>10202.66</v>
          </cell>
        </row>
        <row r="2">
          <cell r="A2">
            <v>2</v>
          </cell>
          <cell r="B2" t="str">
            <v>IMPTO. PREDIAL RUSTICO CORRIEN</v>
          </cell>
          <cell r="C2">
            <v>318</v>
          </cell>
        </row>
        <row r="3">
          <cell r="A3">
            <v>4</v>
          </cell>
          <cell r="B3" t="str">
            <v>RECARGOS *3%*</v>
          </cell>
          <cell r="C3">
            <v>696.5</v>
          </cell>
        </row>
        <row r="4">
          <cell r="A4">
            <v>7</v>
          </cell>
          <cell r="B4" t="str">
            <v>IMPTO. PREDIAL URBANO REZAGO</v>
          </cell>
          <cell r="C4">
            <v>1242</v>
          </cell>
        </row>
        <row r="5">
          <cell r="A5">
            <v>8</v>
          </cell>
          <cell r="B5" t="str">
            <v>IMPTO. PREDIAL RUSTICO REZAGO</v>
          </cell>
          <cell r="C5">
            <v>232</v>
          </cell>
        </row>
        <row r="6">
          <cell r="A6">
            <v>13</v>
          </cell>
          <cell r="B6" t="str">
            <v>HONORARIOS DE COBRANZA</v>
          </cell>
          <cell r="C6">
            <v>529.27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5954.7</v>
          </cell>
        </row>
        <row r="9">
          <cell r="A9">
            <v>104</v>
          </cell>
          <cell r="B9" t="str">
            <v>SOBRE DIVISION Y LOTIFICACION</v>
          </cell>
          <cell r="C9">
            <v>807.72</v>
          </cell>
        </row>
        <row r="10">
          <cell r="A10">
            <v>110</v>
          </cell>
          <cell r="B10" t="str">
            <v>ESPECTACULOS PUBLICOS ESPORADI</v>
          </cell>
          <cell r="C10">
            <v>11422.95</v>
          </cell>
        </row>
        <row r="11">
          <cell r="A11">
            <v>200</v>
          </cell>
          <cell r="B11" t="str">
            <v>RASTRO</v>
          </cell>
          <cell r="C11">
            <v>6072.93</v>
          </cell>
        </row>
        <row r="12">
          <cell r="A12">
            <v>203</v>
          </cell>
          <cell r="B12" t="str">
            <v>PANTEONES CIUDAD</v>
          </cell>
          <cell r="C12">
            <v>3099.22</v>
          </cell>
        </row>
        <row r="13">
          <cell r="A13">
            <v>204</v>
          </cell>
          <cell r="B13" t="str">
            <v>PANTEONES COMUNIDADES</v>
          </cell>
          <cell r="C13">
            <v>557.32000000000005</v>
          </cell>
        </row>
        <row r="14">
          <cell r="A14">
            <v>205</v>
          </cell>
          <cell r="B14" t="str">
            <v>ESTACIONAMIENTO MUSEO MOMIAS</v>
          </cell>
          <cell r="C14">
            <v>334</v>
          </cell>
        </row>
        <row r="15">
          <cell r="A15">
            <v>206</v>
          </cell>
          <cell r="B15" t="str">
            <v>ESTACIONAMIENTO MERCADO HIDALG</v>
          </cell>
          <cell r="C15">
            <v>1126</v>
          </cell>
        </row>
        <row r="16">
          <cell r="A16">
            <v>210</v>
          </cell>
          <cell r="B16" t="str">
            <v>POR LIC. DE CONST. Y AMPLIACIO</v>
          </cell>
          <cell r="C16">
            <v>307.60000000000002</v>
          </cell>
        </row>
        <row r="17">
          <cell r="A17">
            <v>211</v>
          </cell>
          <cell r="B17" t="str">
            <v>POR LIC DE REGULARIZACION DE C</v>
          </cell>
          <cell r="C17">
            <v>1468.11</v>
          </cell>
        </row>
        <row r="18">
          <cell r="A18">
            <v>213</v>
          </cell>
          <cell r="B18" t="str">
            <v>POR LIC DE DEMOLICION P O T DE</v>
          </cell>
          <cell r="C18">
            <v>180.24</v>
          </cell>
        </row>
        <row r="19">
          <cell r="A19">
            <v>221</v>
          </cell>
          <cell r="B19" t="str">
            <v>LIC USO SUELO ALIN N. OFIC COM</v>
          </cell>
          <cell r="C19">
            <v>483.87</v>
          </cell>
        </row>
        <row r="20">
          <cell r="A20">
            <v>226</v>
          </cell>
          <cell r="B20" t="str">
            <v>AVALUOS PRAC POR PERITOS FISCA</v>
          </cell>
          <cell r="C20">
            <v>1408</v>
          </cell>
        </row>
        <row r="21">
          <cell r="A21">
            <v>229</v>
          </cell>
          <cell r="B21" t="str">
            <v>CONSTANCIAS DE VALOR FISCAL</v>
          </cell>
          <cell r="C21">
            <v>1276</v>
          </cell>
        </row>
        <row r="22">
          <cell r="A22">
            <v>244</v>
          </cell>
          <cell r="B22" t="str">
            <v>EXP DE LIC O PERM P/ ESTAB DE</v>
          </cell>
          <cell r="C22">
            <v>116.58</v>
          </cell>
        </row>
        <row r="23">
          <cell r="A23">
            <v>248</v>
          </cell>
          <cell r="B23" t="str">
            <v>ESTACIONAMIENTO EX. EST. FERRO</v>
          </cell>
          <cell r="C23">
            <v>1922</v>
          </cell>
        </row>
        <row r="24">
          <cell r="A24">
            <v>253</v>
          </cell>
          <cell r="B24" t="str">
            <v>ESTACIONAMIENTO EMBAJADORAS  (</v>
          </cell>
          <cell r="C24">
            <v>2484</v>
          </cell>
        </row>
        <row r="25">
          <cell r="A25">
            <v>256</v>
          </cell>
          <cell r="B25" t="str">
            <v>POR ALINEAM. N° USO HABIT</v>
          </cell>
          <cell r="C25">
            <v>2588.88</v>
          </cell>
        </row>
        <row r="26">
          <cell r="A26">
            <v>267</v>
          </cell>
          <cell r="B26" t="str">
            <v>CONSTANCIA  DE VERIFICACION PR</v>
          </cell>
          <cell r="C26">
            <v>391.92</v>
          </cell>
        </row>
        <row r="27">
          <cell r="A27">
            <v>268</v>
          </cell>
          <cell r="B27" t="str">
            <v>CASA DE LA CULTURA</v>
          </cell>
          <cell r="C27">
            <v>1288.32</v>
          </cell>
        </row>
        <row r="28">
          <cell r="A28">
            <v>269</v>
          </cell>
          <cell r="B28" t="str">
            <v>PADRON DE CONTRATISTAS</v>
          </cell>
          <cell r="C28">
            <v>1482</v>
          </cell>
        </row>
        <row r="29">
          <cell r="A29">
            <v>274</v>
          </cell>
          <cell r="B29" t="str">
            <v>EXTENSION DE HORARIO</v>
          </cell>
          <cell r="C29">
            <v>654.42999999999995</v>
          </cell>
        </row>
        <row r="30">
          <cell r="A30">
            <v>276</v>
          </cell>
          <cell r="B30" t="str">
            <v>CONSTANCIAS DIRECCION DE TRANS</v>
          </cell>
          <cell r="C30">
            <v>664.11</v>
          </cell>
        </row>
        <row r="31">
          <cell r="A31">
            <v>278</v>
          </cell>
          <cell r="B31" t="str">
            <v>CONSTANCIAS QUE EXPIDAN LAS DE</v>
          </cell>
          <cell r="C31">
            <v>368.95</v>
          </cell>
        </row>
        <row r="32">
          <cell r="A32">
            <v>279</v>
          </cell>
          <cell r="B32" t="str">
            <v>CERTIFICACIONES EXPEDIDAS POR</v>
          </cell>
          <cell r="C32">
            <v>76.23</v>
          </cell>
        </row>
        <row r="33">
          <cell r="A33">
            <v>288</v>
          </cell>
          <cell r="B33" t="str">
            <v>ANALISIS DE RIESGOS</v>
          </cell>
          <cell r="C33">
            <v>457.86</v>
          </cell>
        </row>
        <row r="34">
          <cell r="A34">
            <v>291</v>
          </cell>
          <cell r="B34" t="str">
            <v>DICTAMEN DE FACTIBILIDAD PARA</v>
          </cell>
          <cell r="C34">
            <v>457.24</v>
          </cell>
        </row>
        <row r="35">
          <cell r="A35">
            <v>295</v>
          </cell>
          <cell r="B35" t="str">
            <v>CONSTANCIA DE UBICACION DE PRE</v>
          </cell>
          <cell r="C35">
            <v>74.22</v>
          </cell>
        </row>
        <row r="36">
          <cell r="A36">
            <v>403</v>
          </cell>
          <cell r="B36" t="str">
            <v>UNIDAD DEPORTIVA TORRES LANDA</v>
          </cell>
          <cell r="C36">
            <v>257</v>
          </cell>
        </row>
        <row r="37">
          <cell r="A37">
            <v>405</v>
          </cell>
          <cell r="B37" t="str">
            <v>CENTRO DE CONVIVENCIA EL ENCIN</v>
          </cell>
          <cell r="C37">
            <v>235</v>
          </cell>
        </row>
        <row r="38">
          <cell r="A38">
            <v>407</v>
          </cell>
          <cell r="B38" t="str">
            <v>MUSEO MOMIAS</v>
          </cell>
          <cell r="C38">
            <v>27140</v>
          </cell>
        </row>
        <row r="39">
          <cell r="A39">
            <v>408</v>
          </cell>
          <cell r="B39" t="str">
            <v>SALON CULTO A LA MUERTE</v>
          </cell>
          <cell r="C39">
            <v>525</v>
          </cell>
        </row>
        <row r="40">
          <cell r="A40">
            <v>410</v>
          </cell>
          <cell r="B40" t="str">
            <v>MONUMENTO AL PIPILA</v>
          </cell>
          <cell r="C40">
            <v>504</v>
          </cell>
        </row>
        <row r="41">
          <cell r="A41">
            <v>411</v>
          </cell>
          <cell r="B41" t="str">
            <v>MERCADO HIDALGO</v>
          </cell>
          <cell r="C41">
            <v>515</v>
          </cell>
        </row>
        <row r="42">
          <cell r="A42">
            <v>412</v>
          </cell>
          <cell r="B42" t="str">
            <v>MERCADO EMBAJADORAS</v>
          </cell>
          <cell r="C42">
            <v>1810</v>
          </cell>
        </row>
        <row r="43">
          <cell r="A43">
            <v>421</v>
          </cell>
          <cell r="B43" t="str">
            <v>DECLARACIONES, FORMATOS Y AVIS</v>
          </cell>
          <cell r="C43">
            <v>16</v>
          </cell>
        </row>
        <row r="44">
          <cell r="A44">
            <v>428</v>
          </cell>
          <cell r="B44" t="str">
            <v>COMERCIANTES SEMIFIJOS</v>
          </cell>
          <cell r="C44">
            <v>17624.79</v>
          </cell>
        </row>
        <row r="45">
          <cell r="A45">
            <v>433</v>
          </cell>
          <cell r="B45" t="str">
            <v>SOBRANTES</v>
          </cell>
          <cell r="C45">
            <v>5.27</v>
          </cell>
        </row>
        <row r="46">
          <cell r="A46">
            <v>437</v>
          </cell>
          <cell r="B46" t="str">
            <v>SANITARIOS MDO. EMBAJADORAS</v>
          </cell>
          <cell r="C46">
            <v>1055</v>
          </cell>
        </row>
        <row r="47">
          <cell r="A47">
            <v>438</v>
          </cell>
          <cell r="B47" t="str">
            <v>SANITARIOS MDO. HIDALGO</v>
          </cell>
          <cell r="C47">
            <v>1697</v>
          </cell>
        </row>
        <row r="48">
          <cell r="A48">
            <v>439</v>
          </cell>
          <cell r="B48" t="str">
            <v>SANITARIOS JARDIN REFORMA</v>
          </cell>
          <cell r="C48">
            <v>492</v>
          </cell>
        </row>
        <row r="49">
          <cell r="A49">
            <v>443</v>
          </cell>
          <cell r="B49" t="str">
            <v>SANITARIOS FERROCARRIL</v>
          </cell>
          <cell r="C49">
            <v>1036</v>
          </cell>
        </row>
        <row r="50">
          <cell r="A50">
            <v>445</v>
          </cell>
          <cell r="B50" t="str">
            <v>SANITARIOS MUSEO MOMIAS</v>
          </cell>
          <cell r="C50">
            <v>768</v>
          </cell>
        </row>
        <row r="51">
          <cell r="A51">
            <v>447</v>
          </cell>
          <cell r="B51" t="str">
            <v>LAS CALAS</v>
          </cell>
          <cell r="C51">
            <v>80</v>
          </cell>
        </row>
        <row r="52">
          <cell r="A52">
            <v>454</v>
          </cell>
          <cell r="B52" t="str">
            <v>FIESTAS TRADICIONALES</v>
          </cell>
          <cell r="C52">
            <v>9157.5</v>
          </cell>
        </row>
        <row r="53">
          <cell r="A53">
            <v>482</v>
          </cell>
          <cell r="B53" t="str">
            <v>CALLEJONEADAS</v>
          </cell>
          <cell r="C53">
            <v>600</v>
          </cell>
        </row>
        <row r="54">
          <cell r="A54">
            <v>484</v>
          </cell>
          <cell r="B54" t="str">
            <v>PERMISO PARA ESPECTÁCULOS O CE</v>
          </cell>
          <cell r="C54">
            <v>2233</v>
          </cell>
        </row>
        <row r="55">
          <cell r="A55">
            <v>485</v>
          </cell>
          <cell r="B55" t="str">
            <v>SELLADO DE BOLETOS</v>
          </cell>
          <cell r="C55">
            <v>218</v>
          </cell>
        </row>
        <row r="56">
          <cell r="A56">
            <v>502</v>
          </cell>
          <cell r="B56" t="str">
            <v>RECARGOS OTROS IMPTOS Y DERECH</v>
          </cell>
          <cell r="C56">
            <v>4215.57</v>
          </cell>
        </row>
        <row r="57">
          <cell r="A57">
            <v>505</v>
          </cell>
          <cell r="B57" t="str">
            <v>INF AL REG. DE CONST Y CONSER</v>
          </cell>
          <cell r="C57">
            <v>598.20000000000005</v>
          </cell>
        </row>
        <row r="58">
          <cell r="A58">
            <v>508</v>
          </cell>
          <cell r="B58" t="str">
            <v>INF LEY DE TRANSITO Y SU REGLA</v>
          </cell>
          <cell r="C58">
            <v>14156.9</v>
          </cell>
        </row>
        <row r="59">
          <cell r="A59">
            <v>509</v>
          </cell>
          <cell r="B59" t="str">
            <v>EXTEMP VERIFICACION AMB VEHICU</v>
          </cell>
          <cell r="C59">
            <v>546</v>
          </cell>
        </row>
        <row r="60">
          <cell r="A60">
            <v>536</v>
          </cell>
          <cell r="B60" t="str">
            <v>PADRON DE PROVEEDORES</v>
          </cell>
          <cell r="C60">
            <v>300</v>
          </cell>
        </row>
        <row r="61">
          <cell r="A61">
            <v>538</v>
          </cell>
          <cell r="B61" t="str">
            <v>BASES PARA LICITACION OBRA PUB</v>
          </cell>
          <cell r="C61">
            <v>1791</v>
          </cell>
        </row>
        <row r="62">
          <cell r="A62">
            <v>805</v>
          </cell>
          <cell r="B62" t="str">
            <v>CENTRO DE APRENDIZAJE DIGITAL</v>
          </cell>
          <cell r="C62">
            <v>170</v>
          </cell>
        </row>
        <row r="63">
          <cell r="A63">
            <v>888</v>
          </cell>
          <cell r="B63" t="str">
            <v>COBROS SIMAPAG</v>
          </cell>
          <cell r="C63">
            <v>2517</v>
          </cell>
        </row>
      </sheetData>
      <sheetData sheetId="79">
        <row r="1">
          <cell r="A1">
            <v>1</v>
          </cell>
          <cell r="B1" t="str">
            <v>IMPTO. PREDIAL URBANO CORRIENT</v>
          </cell>
          <cell r="C1">
            <v>15335.16</v>
          </cell>
        </row>
        <row r="2">
          <cell r="A2">
            <v>2</v>
          </cell>
          <cell r="B2" t="str">
            <v>IMPTO. PREDIAL RUSTICO CORRIEN</v>
          </cell>
          <cell r="C2">
            <v>1434</v>
          </cell>
        </row>
        <row r="3">
          <cell r="A3">
            <v>4</v>
          </cell>
          <cell r="B3" t="str">
            <v>RECARGOS *3%*</v>
          </cell>
          <cell r="C3">
            <v>4439.62</v>
          </cell>
        </row>
        <row r="4">
          <cell r="A4">
            <v>7</v>
          </cell>
          <cell r="B4" t="str">
            <v>IMPTO. PREDIAL URBANO REZAGO</v>
          </cell>
          <cell r="C4">
            <v>6590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16195.67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7104.08</v>
          </cell>
        </row>
        <row r="9">
          <cell r="A9">
            <v>104</v>
          </cell>
          <cell r="B9" t="str">
            <v>SOBRE DIVISION Y LOTIFICACION</v>
          </cell>
          <cell r="C9">
            <v>13362.26</v>
          </cell>
        </row>
        <row r="10">
          <cell r="A10">
            <v>106</v>
          </cell>
          <cell r="B10" t="str">
            <v>BILLARES Y BOLICHES</v>
          </cell>
          <cell r="C10">
            <v>774</v>
          </cell>
        </row>
        <row r="11">
          <cell r="A11">
            <v>110</v>
          </cell>
          <cell r="B11" t="str">
            <v>ESPECTACULOS PUBLICOS ESPORADI</v>
          </cell>
          <cell r="C11">
            <v>3330.25</v>
          </cell>
        </row>
        <row r="12">
          <cell r="A12">
            <v>200</v>
          </cell>
          <cell r="B12" t="str">
            <v>RASTRO</v>
          </cell>
          <cell r="C12">
            <v>2871.49</v>
          </cell>
        </row>
        <row r="13">
          <cell r="A13">
            <v>203</v>
          </cell>
          <cell r="B13" t="str">
            <v>PANTEONES CIUDAD</v>
          </cell>
          <cell r="C13">
            <v>1578.86</v>
          </cell>
        </row>
        <row r="14">
          <cell r="A14">
            <v>204</v>
          </cell>
          <cell r="B14" t="str">
            <v>PANTEONES COMUNIDADES</v>
          </cell>
          <cell r="C14">
            <v>1604.02</v>
          </cell>
        </row>
        <row r="15">
          <cell r="A15">
            <v>205</v>
          </cell>
          <cell r="B15" t="str">
            <v>ESTACIONAMIENTO MUSEO MOMIAS</v>
          </cell>
          <cell r="C15">
            <v>365</v>
          </cell>
        </row>
        <row r="16">
          <cell r="A16">
            <v>206</v>
          </cell>
          <cell r="B16" t="str">
            <v>ESTACIONAMIENTO MERCADO HIDALG</v>
          </cell>
          <cell r="C16">
            <v>1064</v>
          </cell>
        </row>
        <row r="17">
          <cell r="A17">
            <v>207</v>
          </cell>
          <cell r="B17" t="str">
            <v>ESTAC.  MERCADO EMBAJADORAS</v>
          </cell>
          <cell r="C17">
            <v>931</v>
          </cell>
        </row>
        <row r="18">
          <cell r="A18">
            <v>219</v>
          </cell>
          <cell r="B18" t="str">
            <v>LIC USO SUELO ALIN N. OFIC HAB</v>
          </cell>
          <cell r="C18">
            <v>3489.41</v>
          </cell>
        </row>
        <row r="19">
          <cell r="A19">
            <v>221</v>
          </cell>
          <cell r="B19" t="str">
            <v>LIC USO SUELO ALIN N. OFIC COM</v>
          </cell>
          <cell r="C19">
            <v>1954.83</v>
          </cell>
        </row>
        <row r="20">
          <cell r="A20">
            <v>226</v>
          </cell>
          <cell r="B20" t="str">
            <v>AVALUOS PRAC POR PERITOS FISCA</v>
          </cell>
          <cell r="C20">
            <v>88</v>
          </cell>
        </row>
        <row r="21">
          <cell r="A21">
            <v>227</v>
          </cell>
          <cell r="B21" t="str">
            <v>AVALUOS PRACT POR TESORERIA</v>
          </cell>
          <cell r="C21">
            <v>223</v>
          </cell>
        </row>
        <row r="22">
          <cell r="A22">
            <v>229</v>
          </cell>
          <cell r="B22" t="str">
            <v>CONSTANCIAS DE VALOR FISCAL</v>
          </cell>
          <cell r="C22">
            <v>580.26</v>
          </cell>
        </row>
        <row r="23">
          <cell r="A23">
            <v>244</v>
          </cell>
          <cell r="B23" t="str">
            <v>EXP DE LIC O PERM P/ ESTAB DE</v>
          </cell>
          <cell r="C23">
            <v>914.52</v>
          </cell>
        </row>
        <row r="24">
          <cell r="A24">
            <v>248</v>
          </cell>
          <cell r="B24" t="str">
            <v>ESTACIONAMIENTO EX. EST. FERRO</v>
          </cell>
          <cell r="C24">
            <v>1101</v>
          </cell>
        </row>
        <row r="25">
          <cell r="A25">
            <v>249</v>
          </cell>
          <cell r="B25" t="str">
            <v>REGUL. PROR.LIC.CONT.75% DER.</v>
          </cell>
          <cell r="C25">
            <v>8.7100000000000009</v>
          </cell>
        </row>
        <row r="26">
          <cell r="A26">
            <v>253</v>
          </cell>
          <cell r="B26" t="str">
            <v>ESTACIONAMIENTO EMBAJADORAS  (</v>
          </cell>
          <cell r="C26">
            <v>2160</v>
          </cell>
        </row>
        <row r="27">
          <cell r="A27">
            <v>256</v>
          </cell>
          <cell r="B27" t="str">
            <v>POR ALINEAM. N° USO HABIT</v>
          </cell>
          <cell r="C27">
            <v>4625.72</v>
          </cell>
        </row>
        <row r="28">
          <cell r="A28">
            <v>272</v>
          </cell>
          <cell r="B28" t="str">
            <v>PENSION EST. EX ESTACION DEL F</v>
          </cell>
          <cell r="C28">
            <v>367.5</v>
          </cell>
        </row>
        <row r="29">
          <cell r="A29">
            <v>274</v>
          </cell>
          <cell r="B29" t="str">
            <v>EXTENSION DE HORARIO</v>
          </cell>
          <cell r="C29">
            <v>1308.8599999999999</v>
          </cell>
        </row>
        <row r="30">
          <cell r="A30">
            <v>276</v>
          </cell>
          <cell r="B30" t="str">
            <v>CONSTANCIAS DIRECCION DE TRANS</v>
          </cell>
          <cell r="C30">
            <v>959.27</v>
          </cell>
        </row>
        <row r="31">
          <cell r="A31">
            <v>278</v>
          </cell>
          <cell r="B31" t="str">
            <v>CONSTANCIAS QUE EXPIDAN LAS DE</v>
          </cell>
          <cell r="C31">
            <v>516.53</v>
          </cell>
        </row>
        <row r="32">
          <cell r="A32">
            <v>280</v>
          </cell>
          <cell r="B32" t="str">
            <v>SERVICIOS CONTROL CANINO</v>
          </cell>
          <cell r="C32">
            <v>441</v>
          </cell>
        </row>
        <row r="33">
          <cell r="A33">
            <v>291</v>
          </cell>
          <cell r="B33" t="str">
            <v>DICTAMEN DE FACTIBILIDAD PARA</v>
          </cell>
          <cell r="C33">
            <v>65.319999999999993</v>
          </cell>
        </row>
        <row r="34">
          <cell r="A34">
            <v>295</v>
          </cell>
          <cell r="B34" t="str">
            <v>CONSTANCIA DE UBICACION DE PRE</v>
          </cell>
          <cell r="C34">
            <v>222.66</v>
          </cell>
        </row>
        <row r="35">
          <cell r="A35">
            <v>403</v>
          </cell>
          <cell r="B35" t="str">
            <v>UNIDAD DEPORTIVA TORRES LANDA</v>
          </cell>
          <cell r="C35">
            <v>357</v>
          </cell>
        </row>
        <row r="36">
          <cell r="A36">
            <v>405</v>
          </cell>
          <cell r="B36" t="str">
            <v>CENTRO DE CONVIVENCIA EL ENCIN</v>
          </cell>
          <cell r="C36">
            <v>167</v>
          </cell>
        </row>
        <row r="37">
          <cell r="A37">
            <v>407</v>
          </cell>
          <cell r="B37" t="str">
            <v>MUSEO MOMIAS</v>
          </cell>
          <cell r="C37">
            <v>17500</v>
          </cell>
        </row>
        <row r="38">
          <cell r="A38">
            <v>408</v>
          </cell>
          <cell r="B38" t="str">
            <v>SALON CULTO A LA MUERTE</v>
          </cell>
          <cell r="C38">
            <v>555</v>
          </cell>
        </row>
        <row r="39">
          <cell r="A39">
            <v>410</v>
          </cell>
          <cell r="B39" t="str">
            <v>MONUMENTO AL PIPILA</v>
          </cell>
          <cell r="C39">
            <v>354</v>
          </cell>
        </row>
        <row r="40">
          <cell r="A40">
            <v>411</v>
          </cell>
          <cell r="B40" t="str">
            <v>MERCADO HIDALGO</v>
          </cell>
          <cell r="C40">
            <v>721</v>
          </cell>
        </row>
        <row r="41">
          <cell r="A41">
            <v>412</v>
          </cell>
          <cell r="B41" t="str">
            <v>MERCADO EMBAJADORAS</v>
          </cell>
          <cell r="C41">
            <v>1098.5999999999999</v>
          </cell>
        </row>
        <row r="42">
          <cell r="A42">
            <v>428</v>
          </cell>
          <cell r="B42" t="str">
            <v>COMERCIANTES SEMIFIJOS</v>
          </cell>
          <cell r="C42">
            <v>3051</v>
          </cell>
        </row>
        <row r="43">
          <cell r="A43">
            <v>433</v>
          </cell>
          <cell r="B43" t="str">
            <v>SOBRANTES</v>
          </cell>
          <cell r="C43">
            <v>2.38</v>
          </cell>
        </row>
        <row r="44">
          <cell r="A44">
            <v>437</v>
          </cell>
          <cell r="B44" t="str">
            <v>SANITARIOS MDO. EMBAJADORAS</v>
          </cell>
          <cell r="C44">
            <v>1378</v>
          </cell>
        </row>
        <row r="45">
          <cell r="A45">
            <v>438</v>
          </cell>
          <cell r="B45" t="str">
            <v>SANITARIOS MDO. HIDALGO</v>
          </cell>
          <cell r="C45">
            <v>1753</v>
          </cell>
        </row>
        <row r="46">
          <cell r="A46">
            <v>439</v>
          </cell>
          <cell r="B46" t="str">
            <v>SANITARIOS JARDIN REFORMA</v>
          </cell>
          <cell r="C46">
            <v>556</v>
          </cell>
        </row>
        <row r="47">
          <cell r="A47">
            <v>443</v>
          </cell>
          <cell r="B47" t="str">
            <v>SANITARIOS FERROCARRIL</v>
          </cell>
          <cell r="C47">
            <v>808</v>
          </cell>
        </row>
        <row r="48">
          <cell r="A48">
            <v>445</v>
          </cell>
          <cell r="B48" t="str">
            <v>SANITARIOS MUSEO MOMIAS</v>
          </cell>
          <cell r="C48">
            <v>492</v>
          </cell>
        </row>
        <row r="49">
          <cell r="A49">
            <v>447</v>
          </cell>
          <cell r="B49" t="str">
            <v>LAS CALAS</v>
          </cell>
          <cell r="C49">
            <v>152</v>
          </cell>
        </row>
        <row r="50">
          <cell r="A50">
            <v>454</v>
          </cell>
          <cell r="B50" t="str">
            <v>FIESTAS TRADICIONALES</v>
          </cell>
          <cell r="C50">
            <v>3062.5</v>
          </cell>
        </row>
        <row r="51">
          <cell r="A51">
            <v>472</v>
          </cell>
          <cell r="B51" t="str">
            <v>MERCADO GAVIRA</v>
          </cell>
          <cell r="C51">
            <v>1657.26</v>
          </cell>
        </row>
        <row r="52">
          <cell r="A52">
            <v>479</v>
          </cell>
          <cell r="B52" t="str">
            <v>COMERCIANTES AMBULANTES</v>
          </cell>
          <cell r="C52">
            <v>602</v>
          </cell>
        </row>
        <row r="53">
          <cell r="A53">
            <v>484</v>
          </cell>
          <cell r="B53" t="str">
            <v>PERMISO PARA ESPECTÁCULOS O CE</v>
          </cell>
          <cell r="C53">
            <v>406</v>
          </cell>
        </row>
        <row r="54">
          <cell r="A54">
            <v>485</v>
          </cell>
          <cell r="B54" t="str">
            <v>SELLADO DE BOLETOS</v>
          </cell>
          <cell r="C54">
            <v>218</v>
          </cell>
        </row>
        <row r="55">
          <cell r="A55">
            <v>493</v>
          </cell>
          <cell r="B55" t="str">
            <v>RENOVACION PERMISO P/ USO VIA</v>
          </cell>
          <cell r="C55">
            <v>234</v>
          </cell>
        </row>
        <row r="56">
          <cell r="A56">
            <v>502</v>
          </cell>
          <cell r="B56" t="str">
            <v>RECARGOS OTROS IMPTOS Y DERECH</v>
          </cell>
          <cell r="C56">
            <v>1570.43</v>
          </cell>
        </row>
        <row r="57">
          <cell r="A57">
            <v>504</v>
          </cell>
          <cell r="B57" t="str">
            <v>AVISO EXTEMP TERM DE OBRA</v>
          </cell>
          <cell r="C57">
            <v>567</v>
          </cell>
        </row>
        <row r="58">
          <cell r="A58">
            <v>505</v>
          </cell>
          <cell r="B58" t="str">
            <v>INF AL REG. DE CONST Y CONSER</v>
          </cell>
          <cell r="C58">
            <v>574.6</v>
          </cell>
        </row>
        <row r="59">
          <cell r="A59">
            <v>506</v>
          </cell>
          <cell r="B59" t="str">
            <v>INFRACCIONES DIRECCION DE FISC</v>
          </cell>
          <cell r="C59">
            <v>1134</v>
          </cell>
        </row>
        <row r="60">
          <cell r="A60">
            <v>507</v>
          </cell>
          <cell r="B60" t="str">
            <v>INF AL BANDO POLICIA Y BUEN GO</v>
          </cell>
          <cell r="C60">
            <v>550</v>
          </cell>
        </row>
        <row r="61">
          <cell r="A61">
            <v>508</v>
          </cell>
          <cell r="B61" t="str">
            <v>INF LEY DE TRANSITO Y SU REGLA</v>
          </cell>
          <cell r="C61">
            <v>12172</v>
          </cell>
        </row>
        <row r="62">
          <cell r="A62">
            <v>509</v>
          </cell>
          <cell r="B62" t="str">
            <v>EXTEMP VERIFICACION AMB VEHICU</v>
          </cell>
          <cell r="C62">
            <v>1641</v>
          </cell>
        </row>
        <row r="63">
          <cell r="A63">
            <v>510</v>
          </cell>
          <cell r="B63" t="str">
            <v>ADMTVAS NO FISCALES *FEDERALES</v>
          </cell>
          <cell r="C63">
            <v>976823.85</v>
          </cell>
        </row>
        <row r="64">
          <cell r="A64">
            <v>511</v>
          </cell>
          <cell r="B64" t="str">
            <v>ADMTVAS NO FISCALES * MPALES*</v>
          </cell>
          <cell r="C64">
            <v>1701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536</v>
          </cell>
          <cell r="B66" t="str">
            <v>PADRON DE PROVEEDORES</v>
          </cell>
          <cell r="C66">
            <v>600</v>
          </cell>
        </row>
        <row r="67">
          <cell r="A67">
            <v>888</v>
          </cell>
          <cell r="B67" t="str">
            <v>COBROS SIMAPAG</v>
          </cell>
          <cell r="C67">
            <v>409</v>
          </cell>
        </row>
      </sheetData>
      <sheetData sheetId="80">
        <row r="1">
          <cell r="A1">
            <v>1</v>
          </cell>
          <cell r="B1" t="str">
            <v>IMPTO. PREDIAL URBANO CORRIENT</v>
          </cell>
          <cell r="C1">
            <v>17102.86</v>
          </cell>
        </row>
        <row r="2">
          <cell r="A2">
            <v>4</v>
          </cell>
          <cell r="B2" t="str">
            <v>RECARGOS *3%*</v>
          </cell>
          <cell r="C2">
            <v>9000.74</v>
          </cell>
        </row>
        <row r="3">
          <cell r="A3">
            <v>7</v>
          </cell>
          <cell r="B3" t="str">
            <v>IMPTO. PREDIAL URBANO REZAGO</v>
          </cell>
          <cell r="C3">
            <v>22764</v>
          </cell>
        </row>
        <row r="4">
          <cell r="A4">
            <v>13</v>
          </cell>
          <cell r="B4" t="str">
            <v>HONORARIOS DE COBRANZA</v>
          </cell>
          <cell r="C4">
            <v>1550.98</v>
          </cell>
        </row>
        <row r="5">
          <cell r="A5">
            <v>103</v>
          </cell>
          <cell r="B5" t="str">
            <v>TRASLACION DE DOMINIO</v>
          </cell>
          <cell r="C5">
            <v>1891.05</v>
          </cell>
        </row>
        <row r="6">
          <cell r="A6">
            <v>107</v>
          </cell>
          <cell r="B6" t="str">
            <v>VIDEO JUEGOS Y FUT-BOLITOS</v>
          </cell>
          <cell r="C6">
            <v>258</v>
          </cell>
        </row>
        <row r="7">
          <cell r="A7">
            <v>112</v>
          </cell>
          <cell r="B7" t="str">
            <v>ESPECTACULOS PUBLICOS PERMANEN</v>
          </cell>
          <cell r="C7">
            <v>2787.4</v>
          </cell>
        </row>
        <row r="8">
          <cell r="A8">
            <v>200</v>
          </cell>
          <cell r="B8" t="str">
            <v>RASTRO</v>
          </cell>
          <cell r="C8">
            <v>3776.14</v>
          </cell>
        </row>
        <row r="9">
          <cell r="A9">
            <v>202</v>
          </cell>
          <cell r="B9" t="str">
            <v>SEGURIDAD PUBLICA PERIODO MENS</v>
          </cell>
          <cell r="C9">
            <v>8572.2800000000007</v>
          </cell>
        </row>
        <row r="10">
          <cell r="A10">
            <v>203</v>
          </cell>
          <cell r="B10" t="str">
            <v>PANTEONES CIUDAD</v>
          </cell>
          <cell r="C10">
            <v>2080.1999999999998</v>
          </cell>
        </row>
        <row r="11">
          <cell r="A11">
            <v>204</v>
          </cell>
          <cell r="B11" t="str">
            <v>PANTEONES COMUNIDADES</v>
          </cell>
          <cell r="C11">
            <v>1114.6400000000001</v>
          </cell>
        </row>
        <row r="12">
          <cell r="A12">
            <v>205</v>
          </cell>
          <cell r="B12" t="str">
            <v>ESTACIONAMIENTO MUSEO MOMIAS</v>
          </cell>
          <cell r="C12">
            <v>214</v>
          </cell>
        </row>
        <row r="13">
          <cell r="A13">
            <v>206</v>
          </cell>
          <cell r="B13" t="str">
            <v>ESTACIONAMIENTO MERCADO HIDALG</v>
          </cell>
          <cell r="C13">
            <v>1117</v>
          </cell>
        </row>
        <row r="14">
          <cell r="A14">
            <v>211</v>
          </cell>
          <cell r="B14" t="str">
            <v>POR LIC DE REGULARIZACION DE C</v>
          </cell>
          <cell r="C14">
            <v>1856.42</v>
          </cell>
        </row>
        <row r="15">
          <cell r="A15">
            <v>217</v>
          </cell>
          <cell r="B15" t="str">
            <v>ANALISIS DE FAC PARA DIV LOT O</v>
          </cell>
          <cell r="C15">
            <v>230.59</v>
          </cell>
        </row>
        <row r="16">
          <cell r="A16">
            <v>221</v>
          </cell>
          <cell r="B16" t="str">
            <v>LIC USO SUELO ALIN N. OFIC COM</v>
          </cell>
          <cell r="C16">
            <v>967.74</v>
          </cell>
        </row>
        <row r="17">
          <cell r="A17">
            <v>227</v>
          </cell>
          <cell r="B17" t="str">
            <v>AVALUOS PRACT POR TESORERIA</v>
          </cell>
          <cell r="C17">
            <v>254</v>
          </cell>
        </row>
        <row r="18">
          <cell r="A18">
            <v>229</v>
          </cell>
          <cell r="B18" t="str">
            <v>CONSTANCIAS DE VALOR FISCAL</v>
          </cell>
          <cell r="C18">
            <v>696.13</v>
          </cell>
        </row>
        <row r="19">
          <cell r="A19">
            <v>244</v>
          </cell>
          <cell r="B19" t="str">
            <v>EXP DE LIC O PERM P/ ESTAB DE</v>
          </cell>
          <cell r="C19">
            <v>776.43</v>
          </cell>
        </row>
        <row r="20">
          <cell r="A20">
            <v>248</v>
          </cell>
          <cell r="B20" t="str">
            <v>ESTACIONAMIENTO EX. EST. FERRO</v>
          </cell>
          <cell r="C20">
            <v>1315</v>
          </cell>
        </row>
        <row r="21">
          <cell r="A21">
            <v>252</v>
          </cell>
          <cell r="B21" t="str">
            <v>RESOLUCION DE IMPACTO AMBIENTA</v>
          </cell>
          <cell r="C21">
            <v>2788.27</v>
          </cell>
        </row>
        <row r="22">
          <cell r="A22">
            <v>253</v>
          </cell>
          <cell r="B22" t="str">
            <v>ESTACIONAMIENTO EMBAJADORAS  (</v>
          </cell>
          <cell r="C22">
            <v>1878</v>
          </cell>
        </row>
        <row r="23">
          <cell r="A23">
            <v>254</v>
          </cell>
          <cell r="B23" t="str">
            <v>POR CERTIF.TERMINO DE OBRA</v>
          </cell>
          <cell r="C23">
            <v>118.86</v>
          </cell>
        </row>
        <row r="24">
          <cell r="A24">
            <v>256</v>
          </cell>
          <cell r="B24" t="str">
            <v>POR ALINEAM. N° USO HABIT</v>
          </cell>
          <cell r="C24">
            <v>6313.49</v>
          </cell>
        </row>
        <row r="25">
          <cell r="A25">
            <v>271</v>
          </cell>
          <cell r="B25" t="str">
            <v>PENSION EST. MUSEO DE MOMIAS</v>
          </cell>
          <cell r="C25">
            <v>735</v>
          </cell>
        </row>
        <row r="26">
          <cell r="A26">
            <v>274</v>
          </cell>
          <cell r="B26" t="str">
            <v>EXTENSION DE HORARIO</v>
          </cell>
          <cell r="C26">
            <v>24213.91</v>
          </cell>
        </row>
        <row r="27">
          <cell r="A27">
            <v>276</v>
          </cell>
          <cell r="B27" t="str">
            <v>CONSTANCIAS DIRECCION DE TRANS</v>
          </cell>
          <cell r="C27">
            <v>737.9</v>
          </cell>
        </row>
        <row r="28">
          <cell r="A28">
            <v>278</v>
          </cell>
          <cell r="B28" t="str">
            <v>CONSTANCIAS QUE EXPIDAN LAS DE</v>
          </cell>
          <cell r="C28">
            <v>516.53</v>
          </cell>
        </row>
        <row r="29">
          <cell r="A29">
            <v>295</v>
          </cell>
          <cell r="B29" t="str">
            <v>CONSTANCIA DE UBICACION DE PRE</v>
          </cell>
          <cell r="C29">
            <v>148.44</v>
          </cell>
        </row>
        <row r="30">
          <cell r="A30">
            <v>403</v>
          </cell>
          <cell r="B30" t="str">
            <v>UNIDAD DEPORTIVA TORRES LANDA</v>
          </cell>
          <cell r="C30">
            <v>350</v>
          </cell>
        </row>
        <row r="31">
          <cell r="A31">
            <v>405</v>
          </cell>
          <cell r="B31" t="str">
            <v>CENTRO DE CONVIVENCIA EL ENCIN</v>
          </cell>
          <cell r="C31">
            <v>236</v>
          </cell>
        </row>
        <row r="32">
          <cell r="A32">
            <v>407</v>
          </cell>
          <cell r="B32" t="str">
            <v>MUSEO MOMIAS</v>
          </cell>
          <cell r="C32">
            <v>17955</v>
          </cell>
        </row>
        <row r="33">
          <cell r="A33">
            <v>408</v>
          </cell>
          <cell r="B33" t="str">
            <v>SALON CULTO A LA MUERTE</v>
          </cell>
          <cell r="C33">
            <v>300</v>
          </cell>
        </row>
        <row r="34">
          <cell r="A34">
            <v>410</v>
          </cell>
          <cell r="B34" t="str">
            <v>MONUMENTO AL PIPILA</v>
          </cell>
          <cell r="C34">
            <v>336</v>
          </cell>
        </row>
        <row r="35">
          <cell r="A35">
            <v>411</v>
          </cell>
          <cell r="B35" t="str">
            <v>MERCADO HIDALGO</v>
          </cell>
          <cell r="C35">
            <v>11935.3</v>
          </cell>
        </row>
        <row r="36">
          <cell r="A36">
            <v>412</v>
          </cell>
          <cell r="B36" t="str">
            <v>MERCADO EMBAJADORAS</v>
          </cell>
          <cell r="C36">
            <v>10409.98</v>
          </cell>
        </row>
        <row r="37">
          <cell r="A37">
            <v>421</v>
          </cell>
          <cell r="B37" t="str">
            <v>DECLARACIONES, FORMATOS Y AVIS</v>
          </cell>
          <cell r="C37">
            <v>24</v>
          </cell>
        </row>
        <row r="38">
          <cell r="A38">
            <v>428</v>
          </cell>
          <cell r="B38" t="str">
            <v>COMERCIANTES SEMIFIJOS</v>
          </cell>
          <cell r="C38">
            <v>15650.69</v>
          </cell>
        </row>
        <row r="39">
          <cell r="A39">
            <v>429</v>
          </cell>
          <cell r="B39" t="str">
            <v>VTA DE INMUEBLES PROP DEL MPIO</v>
          </cell>
          <cell r="C39">
            <v>8000000</v>
          </cell>
        </row>
        <row r="40">
          <cell r="A40">
            <v>430</v>
          </cell>
          <cell r="B40" t="str">
            <v>LOCALES MERCADO HIDALGO</v>
          </cell>
          <cell r="C40">
            <v>596</v>
          </cell>
        </row>
        <row r="41">
          <cell r="A41">
            <v>433</v>
          </cell>
          <cell r="B41" t="str">
            <v>SOBRANTES</v>
          </cell>
          <cell r="C41">
            <v>6.69</v>
          </cell>
        </row>
        <row r="42">
          <cell r="A42">
            <v>436</v>
          </cell>
          <cell r="B42" t="str">
            <v>SANITARIOS PRESA DE LA OLLA</v>
          </cell>
          <cell r="C42">
            <v>4439</v>
          </cell>
        </row>
        <row r="43">
          <cell r="A43">
            <v>437</v>
          </cell>
          <cell r="B43" t="str">
            <v>SANITARIOS MDO. EMBAJADORAS</v>
          </cell>
          <cell r="C43">
            <v>731</v>
          </cell>
        </row>
        <row r="44">
          <cell r="A44">
            <v>438</v>
          </cell>
          <cell r="B44" t="str">
            <v>SANITARIOS MDO. HIDALGO</v>
          </cell>
          <cell r="C44">
            <v>1589</v>
          </cell>
        </row>
        <row r="45">
          <cell r="A45">
            <v>439</v>
          </cell>
          <cell r="B45" t="str">
            <v>SANITARIOS JARDIN REFORMA</v>
          </cell>
          <cell r="C45">
            <v>420</v>
          </cell>
        </row>
        <row r="46">
          <cell r="A46">
            <v>443</v>
          </cell>
          <cell r="B46" t="str">
            <v>SANITARIOS FERROCARRIL</v>
          </cell>
          <cell r="C46">
            <v>564</v>
          </cell>
        </row>
        <row r="47">
          <cell r="A47">
            <v>445</v>
          </cell>
          <cell r="B47" t="str">
            <v>SANITARIOS MUSEO MOMIAS</v>
          </cell>
          <cell r="C47">
            <v>380</v>
          </cell>
        </row>
        <row r="48">
          <cell r="A48">
            <v>447</v>
          </cell>
          <cell r="B48" t="str">
            <v>LAS CALAS</v>
          </cell>
          <cell r="C48">
            <v>112</v>
          </cell>
        </row>
        <row r="49">
          <cell r="A49">
            <v>457</v>
          </cell>
          <cell r="B49" t="str">
            <v>CASETAS DE  REVISTAS</v>
          </cell>
          <cell r="C49">
            <v>358</v>
          </cell>
        </row>
        <row r="50">
          <cell r="A50">
            <v>459</v>
          </cell>
          <cell r="B50" t="str">
            <v>CASETAS DEPORTIVAS</v>
          </cell>
          <cell r="C50">
            <v>377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472</v>
          </cell>
          <cell r="B53" t="str">
            <v>MERCADO GAVIRA</v>
          </cell>
          <cell r="C53">
            <v>360</v>
          </cell>
        </row>
        <row r="54">
          <cell r="A54">
            <v>477</v>
          </cell>
          <cell r="B54" t="str">
            <v>PADRON DIRECTOR RESPONSABLE DE</v>
          </cell>
          <cell r="C54">
            <v>1252</v>
          </cell>
        </row>
        <row r="55">
          <cell r="A55">
            <v>479</v>
          </cell>
          <cell r="B55" t="str">
            <v>COMERCIANTES AMBULANTES</v>
          </cell>
          <cell r="C55">
            <v>490</v>
          </cell>
        </row>
        <row r="56">
          <cell r="A56">
            <v>484</v>
          </cell>
          <cell r="B56" t="str">
            <v>PERMISO PARA ESPECTÁCULOS O CE</v>
          </cell>
          <cell r="C56">
            <v>1015</v>
          </cell>
        </row>
        <row r="57">
          <cell r="A57">
            <v>485</v>
          </cell>
          <cell r="B57" t="str">
            <v>SELLADO DE BOLETOS</v>
          </cell>
          <cell r="C57">
            <v>218</v>
          </cell>
        </row>
        <row r="58">
          <cell r="A58">
            <v>486</v>
          </cell>
          <cell r="B58" t="str">
            <v>COLOCACION DE GUIAS</v>
          </cell>
          <cell r="C58">
            <v>170</v>
          </cell>
        </row>
        <row r="59">
          <cell r="A59">
            <v>502</v>
          </cell>
          <cell r="B59" t="str">
            <v>RECARGOS OTROS IMPTOS Y DERECH</v>
          </cell>
          <cell r="C59">
            <v>1475.82</v>
          </cell>
        </row>
        <row r="60">
          <cell r="A60">
            <v>503</v>
          </cell>
          <cell r="B60" t="str">
            <v>AVISO EXTEMP TRASLACION DE DOM</v>
          </cell>
          <cell r="C60">
            <v>283.75</v>
          </cell>
        </row>
        <row r="61">
          <cell r="A61">
            <v>504</v>
          </cell>
          <cell r="B61" t="str">
            <v>AVISO EXTEMP TERM DE OBRA</v>
          </cell>
          <cell r="C61">
            <v>283.5</v>
          </cell>
        </row>
        <row r="62">
          <cell r="A62">
            <v>505</v>
          </cell>
          <cell r="B62" t="str">
            <v>INF AL REG. DE CONST Y CONSER</v>
          </cell>
          <cell r="C62">
            <v>800</v>
          </cell>
        </row>
        <row r="63">
          <cell r="A63">
            <v>507</v>
          </cell>
          <cell r="B63" t="str">
            <v>INF AL BANDO POLICIA Y BUEN GO</v>
          </cell>
          <cell r="C63">
            <v>500</v>
          </cell>
        </row>
        <row r="64">
          <cell r="A64">
            <v>508</v>
          </cell>
          <cell r="B64" t="str">
            <v>INF LEY DE TRANSITO Y SU REGLA</v>
          </cell>
          <cell r="C64">
            <v>9224</v>
          </cell>
        </row>
        <row r="65">
          <cell r="A65">
            <v>509</v>
          </cell>
          <cell r="B65" t="str">
            <v>EXTEMP VERIFICACION AMB VEHICU</v>
          </cell>
          <cell r="C65">
            <v>1506</v>
          </cell>
        </row>
        <row r="66">
          <cell r="A66">
            <v>526</v>
          </cell>
          <cell r="B66" t="str">
            <v>RESPUESTA DE AYUNTAMIENTO</v>
          </cell>
          <cell r="C66">
            <v>596</v>
          </cell>
        </row>
        <row r="67">
          <cell r="A67">
            <v>536</v>
          </cell>
          <cell r="B67" t="str">
            <v>PADRON DE PROVEEDORES</v>
          </cell>
          <cell r="C67">
            <v>600</v>
          </cell>
        </row>
        <row r="68">
          <cell r="A68">
            <v>600</v>
          </cell>
          <cell r="B68" t="str">
            <v>FONDO GENERAL</v>
          </cell>
          <cell r="C68">
            <v>2942525.93</v>
          </cell>
        </row>
        <row r="69">
          <cell r="A69">
            <v>805</v>
          </cell>
          <cell r="B69" t="str">
            <v>CENTRO DE APRENDIZAJE DIGITAL</v>
          </cell>
          <cell r="C69">
            <v>830</v>
          </cell>
        </row>
        <row r="70">
          <cell r="A70">
            <v>888</v>
          </cell>
          <cell r="B70" t="str">
            <v>COBROS SIMAPAG</v>
          </cell>
          <cell r="C70">
            <v>143</v>
          </cell>
        </row>
        <row r="71">
          <cell r="A71">
            <v>892</v>
          </cell>
          <cell r="B71" t="str">
            <v>REPARACION DE DAÑOS</v>
          </cell>
          <cell r="C71">
            <v>1282.2</v>
          </cell>
        </row>
      </sheetData>
      <sheetData sheetId="81">
        <row r="1">
          <cell r="A1">
            <v>1</v>
          </cell>
          <cell r="B1" t="str">
            <v>IMPTO. PREDIAL URBANO CORRIENT</v>
          </cell>
          <cell r="C1">
            <v>29830.19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13402.14</v>
          </cell>
        </row>
        <row r="4">
          <cell r="A4">
            <v>7</v>
          </cell>
          <cell r="B4" t="str">
            <v>IMPTO. PREDIAL URBANO REZAGO</v>
          </cell>
          <cell r="C4">
            <v>41217.199999999997</v>
          </cell>
        </row>
        <row r="5">
          <cell r="A5">
            <v>13</v>
          </cell>
          <cell r="B5" t="str">
            <v>HONORARIOS DE COBRANZA</v>
          </cell>
          <cell r="C5">
            <v>5444.74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103</v>
          </cell>
          <cell r="B7" t="str">
            <v>TRASLACION DE DOMINIO</v>
          </cell>
          <cell r="C7">
            <v>3599.2</v>
          </cell>
        </row>
        <row r="8">
          <cell r="A8">
            <v>104</v>
          </cell>
          <cell r="B8" t="str">
            <v>SOBRE DIVISION Y LOTIFICACION</v>
          </cell>
          <cell r="C8">
            <v>7596.62</v>
          </cell>
        </row>
        <row r="9">
          <cell r="A9">
            <v>107</v>
          </cell>
          <cell r="B9" t="str">
            <v>VIDEO JUEGOS Y FUT-BOLITOS</v>
          </cell>
          <cell r="C9">
            <v>860</v>
          </cell>
        </row>
        <row r="10">
          <cell r="A10">
            <v>112</v>
          </cell>
          <cell r="B10" t="str">
            <v>ESPECTACULOS PUBLICOS PERMANEN</v>
          </cell>
          <cell r="C10">
            <v>3263.7</v>
          </cell>
        </row>
        <row r="11">
          <cell r="A11">
            <v>200</v>
          </cell>
          <cell r="B11" t="str">
            <v>RASTRO</v>
          </cell>
          <cell r="C11">
            <v>2968.22</v>
          </cell>
        </row>
        <row r="12">
          <cell r="A12">
            <v>202</v>
          </cell>
          <cell r="B12" t="str">
            <v>SEGURIDAD PUBLICA PERIODO MENS</v>
          </cell>
          <cell r="C12">
            <v>17144.560000000001</v>
          </cell>
        </row>
        <row r="13">
          <cell r="A13">
            <v>204</v>
          </cell>
          <cell r="B13" t="str">
            <v>PANTEONES COMUNIDADES</v>
          </cell>
          <cell r="C13">
            <v>1114.6400000000001</v>
          </cell>
        </row>
        <row r="14">
          <cell r="A14">
            <v>205</v>
          </cell>
          <cell r="B14" t="str">
            <v>ESTACIONAMIENTO MUSEO MOMIAS</v>
          </cell>
          <cell r="C14">
            <v>1732</v>
          </cell>
        </row>
        <row r="15">
          <cell r="A15">
            <v>206</v>
          </cell>
          <cell r="B15" t="str">
            <v>ESTACIONAMIENTO MERCADO HIDALG</v>
          </cell>
          <cell r="C15">
            <v>1008</v>
          </cell>
        </row>
        <row r="16">
          <cell r="A16">
            <v>207</v>
          </cell>
          <cell r="B16" t="str">
            <v>ESTAC.  MERCADO EMBAJADORAS</v>
          </cell>
          <cell r="C16">
            <v>623</v>
          </cell>
        </row>
        <row r="17">
          <cell r="A17">
            <v>210</v>
          </cell>
          <cell r="B17" t="str">
            <v>POR LIC. DE CONST. Y AMPLIACIO</v>
          </cell>
          <cell r="C17">
            <v>440.68</v>
          </cell>
        </row>
        <row r="18">
          <cell r="A18">
            <v>217</v>
          </cell>
          <cell r="B18" t="str">
            <v>ANALISIS DE FAC PARA DIV LOT O</v>
          </cell>
          <cell r="C18">
            <v>2075.31</v>
          </cell>
        </row>
        <row r="19">
          <cell r="A19">
            <v>221</v>
          </cell>
          <cell r="B19" t="str">
            <v>LIC USO SUELO ALIN N. OFIC COM</v>
          </cell>
          <cell r="C19">
            <v>503.22</v>
          </cell>
        </row>
        <row r="20">
          <cell r="A20">
            <v>226</v>
          </cell>
          <cell r="B20" t="str">
            <v>AVALUOS PRAC POR PERITOS FISCA</v>
          </cell>
          <cell r="C20">
            <v>101.95</v>
          </cell>
        </row>
        <row r="21">
          <cell r="A21">
            <v>227</v>
          </cell>
          <cell r="B21" t="str">
            <v>AVALUOS PRACT POR TESORERIA</v>
          </cell>
          <cell r="C21">
            <v>221</v>
          </cell>
        </row>
        <row r="22">
          <cell r="A22">
            <v>229</v>
          </cell>
          <cell r="B22" t="str">
            <v>CONSTANCIAS DE VALOR FISCAL</v>
          </cell>
          <cell r="C22">
            <v>1972.13</v>
          </cell>
        </row>
        <row r="23">
          <cell r="A23">
            <v>248</v>
          </cell>
          <cell r="B23" t="str">
            <v>ESTACIONAMIENTO EX. EST. FERRO</v>
          </cell>
          <cell r="C23">
            <v>3314</v>
          </cell>
        </row>
        <row r="24">
          <cell r="A24">
            <v>253</v>
          </cell>
          <cell r="B24" t="str">
            <v>ESTACIONAMIENTO EMBAJADORAS  (</v>
          </cell>
          <cell r="C24">
            <v>1707</v>
          </cell>
        </row>
        <row r="25">
          <cell r="A25">
            <v>256</v>
          </cell>
          <cell r="B25" t="str">
            <v>POR ALINEAM. N° USO HABIT</v>
          </cell>
          <cell r="C25">
            <v>2490</v>
          </cell>
        </row>
        <row r="26">
          <cell r="A26">
            <v>266</v>
          </cell>
          <cell r="B26" t="str">
            <v>DICTAMEN DE FACTIBILIDAD PROTE</v>
          </cell>
          <cell r="C26">
            <v>391.93</v>
          </cell>
        </row>
        <row r="27">
          <cell r="A27">
            <v>267</v>
          </cell>
          <cell r="B27" t="str">
            <v>CONSTANCIA  DE VERIFICACION PR</v>
          </cell>
          <cell r="C27">
            <v>522.55999999999995</v>
          </cell>
        </row>
        <row r="28">
          <cell r="A28">
            <v>268</v>
          </cell>
          <cell r="B28" t="str">
            <v>CASA DE LA CULTURA</v>
          </cell>
          <cell r="C28">
            <v>171.78</v>
          </cell>
        </row>
        <row r="29">
          <cell r="A29">
            <v>269</v>
          </cell>
          <cell r="B29" t="str">
            <v>PADRON DE CONTRATISTAS</v>
          </cell>
          <cell r="C29">
            <v>777</v>
          </cell>
        </row>
        <row r="30">
          <cell r="A30">
            <v>271</v>
          </cell>
          <cell r="B30" t="str">
            <v>PENSION EST. MUSEO DE MOMIAS</v>
          </cell>
          <cell r="C30">
            <v>367.5</v>
          </cell>
        </row>
        <row r="31">
          <cell r="A31">
            <v>273</v>
          </cell>
          <cell r="B31" t="str">
            <v>PENSION EST. JARDIN EMBAJADORA</v>
          </cell>
          <cell r="C31">
            <v>1732.5</v>
          </cell>
        </row>
        <row r="32">
          <cell r="A32">
            <v>274</v>
          </cell>
          <cell r="B32" t="str">
            <v>EXTENSION DE HORARIO</v>
          </cell>
          <cell r="C32">
            <v>9816.4500000000007</v>
          </cell>
        </row>
        <row r="33">
          <cell r="A33">
            <v>276</v>
          </cell>
          <cell r="B33" t="str">
            <v>CONSTANCIAS DIRECCION DE TRANS</v>
          </cell>
          <cell r="C33">
            <v>1033.06</v>
          </cell>
        </row>
        <row r="34">
          <cell r="A34">
            <v>278</v>
          </cell>
          <cell r="B34" t="str">
            <v>CONSTANCIAS QUE EXPIDAN LAS DE</v>
          </cell>
          <cell r="C34">
            <v>885.48</v>
          </cell>
        </row>
        <row r="35">
          <cell r="A35">
            <v>295</v>
          </cell>
          <cell r="B35" t="str">
            <v>CONSTANCIA DE UBICACION DE PRE</v>
          </cell>
          <cell r="C35">
            <v>74.22</v>
          </cell>
        </row>
        <row r="36">
          <cell r="A36">
            <v>403</v>
          </cell>
          <cell r="B36" t="str">
            <v>UNIDAD DEPORTIVA TORRES LANDA</v>
          </cell>
          <cell r="C36">
            <v>273</v>
          </cell>
        </row>
        <row r="37">
          <cell r="A37">
            <v>405</v>
          </cell>
          <cell r="B37" t="str">
            <v>CENTRO DE CONVIVENCIA EL ENCIN</v>
          </cell>
          <cell r="C37">
            <v>189</v>
          </cell>
        </row>
        <row r="38">
          <cell r="A38">
            <v>407</v>
          </cell>
          <cell r="B38" t="str">
            <v>MUSEO MOMIAS</v>
          </cell>
          <cell r="C38">
            <v>66153</v>
          </cell>
        </row>
        <row r="39">
          <cell r="A39">
            <v>408</v>
          </cell>
          <cell r="B39" t="str">
            <v>SALON CULTO A LA MUERTE</v>
          </cell>
          <cell r="C39">
            <v>3570</v>
          </cell>
        </row>
        <row r="40">
          <cell r="A40">
            <v>410</v>
          </cell>
          <cell r="B40" t="str">
            <v>MONUMENTO AL PIPILA</v>
          </cell>
          <cell r="C40">
            <v>1122</v>
          </cell>
        </row>
        <row r="41">
          <cell r="A41">
            <v>411</v>
          </cell>
          <cell r="B41" t="str">
            <v>MERCADO HIDALGO</v>
          </cell>
          <cell r="C41">
            <v>13277.29</v>
          </cell>
        </row>
        <row r="42">
          <cell r="A42">
            <v>412</v>
          </cell>
          <cell r="B42" t="str">
            <v>MERCADO EMBAJADORAS</v>
          </cell>
          <cell r="C42">
            <v>43433.120000000003</v>
          </cell>
        </row>
        <row r="43">
          <cell r="A43">
            <v>426</v>
          </cell>
          <cell r="B43" t="str">
            <v>AREAS OCUP POR HOT, REST, BARE</v>
          </cell>
          <cell r="C43">
            <v>9914.4</v>
          </cell>
        </row>
        <row r="44">
          <cell r="A44">
            <v>428</v>
          </cell>
          <cell r="B44" t="str">
            <v>COMERCIANTES SEMIFIJOS</v>
          </cell>
          <cell r="C44">
            <v>21682</v>
          </cell>
        </row>
        <row r="45">
          <cell r="A45">
            <v>430</v>
          </cell>
          <cell r="B45" t="str">
            <v>LOCALES MERCADO HIDALGO</v>
          </cell>
          <cell r="C45">
            <v>596</v>
          </cell>
        </row>
        <row r="46">
          <cell r="A46">
            <v>433</v>
          </cell>
          <cell r="B46" t="str">
            <v>SOBRANTES</v>
          </cell>
          <cell r="C46">
            <v>4.22</v>
          </cell>
        </row>
        <row r="47">
          <cell r="A47">
            <v>437</v>
          </cell>
          <cell r="B47" t="str">
            <v>SANITARIOS MDO. EMBAJADORAS</v>
          </cell>
          <cell r="C47">
            <v>1634</v>
          </cell>
        </row>
        <row r="48">
          <cell r="A48">
            <v>438</v>
          </cell>
          <cell r="B48" t="str">
            <v>SANITARIOS MDO. HIDALGO</v>
          </cell>
          <cell r="C48">
            <v>2664</v>
          </cell>
        </row>
        <row r="49">
          <cell r="A49">
            <v>439</v>
          </cell>
          <cell r="B49" t="str">
            <v>SANITARIOS JARDIN REFORMA</v>
          </cell>
          <cell r="C49">
            <v>928</v>
          </cell>
        </row>
        <row r="50">
          <cell r="A50">
            <v>443</v>
          </cell>
          <cell r="B50" t="str">
            <v>SANITARIOS FERROCARRIL</v>
          </cell>
          <cell r="C50">
            <v>2676</v>
          </cell>
        </row>
        <row r="51">
          <cell r="A51">
            <v>445</v>
          </cell>
          <cell r="B51" t="str">
            <v>SANITARIOS MUSEO MOMIAS</v>
          </cell>
          <cell r="C51">
            <v>1000</v>
          </cell>
        </row>
        <row r="52">
          <cell r="A52">
            <v>447</v>
          </cell>
          <cell r="B52" t="str">
            <v>LAS CALAS</v>
          </cell>
          <cell r="C52">
            <v>432</v>
          </cell>
        </row>
        <row r="53">
          <cell r="A53">
            <v>454</v>
          </cell>
          <cell r="B53" t="str">
            <v>FIESTAS TRADICIONALES</v>
          </cell>
          <cell r="C53">
            <v>710</v>
          </cell>
        </row>
        <row r="54">
          <cell r="A54">
            <v>457</v>
          </cell>
          <cell r="B54" t="str">
            <v>CASETAS DE  REVISTAS</v>
          </cell>
          <cell r="C54">
            <v>179</v>
          </cell>
        </row>
        <row r="55">
          <cell r="A55">
            <v>463</v>
          </cell>
          <cell r="B55" t="str">
            <v>SALIDA DE GRUAS</v>
          </cell>
          <cell r="C55">
            <v>221</v>
          </cell>
        </row>
        <row r="56">
          <cell r="A56">
            <v>464</v>
          </cell>
          <cell r="B56" t="str">
            <v>ARRASTRE DE VEHICULOS INFRACCI</v>
          </cell>
          <cell r="C56">
            <v>56</v>
          </cell>
        </row>
        <row r="57">
          <cell r="A57">
            <v>470</v>
          </cell>
          <cell r="B57" t="str">
            <v>LOCALES ESTACION</v>
          </cell>
          <cell r="C57">
            <v>2047.5</v>
          </cell>
        </row>
        <row r="58">
          <cell r="A58">
            <v>482</v>
          </cell>
          <cell r="B58" t="str">
            <v>CALLEJONEADAS</v>
          </cell>
          <cell r="C58">
            <v>946.25</v>
          </cell>
        </row>
        <row r="59">
          <cell r="A59">
            <v>484</v>
          </cell>
          <cell r="B59" t="str">
            <v>PERMISO PARA ESPECTÁCULOS O CE</v>
          </cell>
          <cell r="C59">
            <v>406</v>
          </cell>
        </row>
        <row r="60">
          <cell r="A60">
            <v>485</v>
          </cell>
          <cell r="B60" t="str">
            <v>SELLADO DE BOLETOS</v>
          </cell>
          <cell r="C60">
            <v>800</v>
          </cell>
        </row>
        <row r="61">
          <cell r="A61">
            <v>491</v>
          </cell>
          <cell r="B61" t="str">
            <v>ESTRUCTURAS, CONSTRUCCIONES O</v>
          </cell>
          <cell r="C61">
            <v>89</v>
          </cell>
        </row>
        <row r="62">
          <cell r="A62">
            <v>502</v>
          </cell>
          <cell r="B62" t="str">
            <v>RECARGOS OTROS IMPTOS Y DERECH</v>
          </cell>
          <cell r="C62">
            <v>7815.61</v>
          </cell>
        </row>
        <row r="63">
          <cell r="A63">
            <v>504</v>
          </cell>
          <cell r="B63" t="str">
            <v>AVISO EXTEMP TERM DE OBRA</v>
          </cell>
          <cell r="C63">
            <v>2178.5</v>
          </cell>
        </row>
        <row r="64">
          <cell r="A64">
            <v>506</v>
          </cell>
          <cell r="B64" t="str">
            <v>INFRACCIONES DIRECCION DE FISC</v>
          </cell>
          <cell r="C64">
            <v>567</v>
          </cell>
        </row>
        <row r="65">
          <cell r="A65">
            <v>507</v>
          </cell>
          <cell r="B65" t="str">
            <v>INF AL BANDO POLICIA Y BUEN GO</v>
          </cell>
          <cell r="C65">
            <v>200</v>
          </cell>
        </row>
        <row r="66">
          <cell r="A66">
            <v>508</v>
          </cell>
          <cell r="B66" t="str">
            <v>INF LEY DE TRANSITO Y SU REGLA</v>
          </cell>
          <cell r="C66">
            <v>14692.5</v>
          </cell>
        </row>
        <row r="67">
          <cell r="A67">
            <v>509</v>
          </cell>
          <cell r="B67" t="str">
            <v>EXTEMP VERIFICACION AMB VEHICU</v>
          </cell>
          <cell r="C67">
            <v>957</v>
          </cell>
        </row>
        <row r="68">
          <cell r="A68">
            <v>806</v>
          </cell>
          <cell r="B68" t="str">
            <v>EXCEDENTES PAGADOS</v>
          </cell>
          <cell r="C68">
            <v>293.44</v>
          </cell>
        </row>
        <row r="69">
          <cell r="A69">
            <v>860</v>
          </cell>
          <cell r="B69" t="str">
            <v>PROG. ESCOLAR RESIDUOS SOLIDOS</v>
          </cell>
          <cell r="C69">
            <v>10705</v>
          </cell>
        </row>
        <row r="70">
          <cell r="A70">
            <v>888</v>
          </cell>
          <cell r="B70" t="str">
            <v>COBROS SIMAPAG</v>
          </cell>
          <cell r="C70">
            <v>104</v>
          </cell>
        </row>
        <row r="71">
          <cell r="A71">
            <v>892</v>
          </cell>
          <cell r="B71" t="str">
            <v>REPARACION DE DAÑOS</v>
          </cell>
          <cell r="C71">
            <v>1126.0899999999999</v>
          </cell>
        </row>
        <row r="72">
          <cell r="A72">
            <v>898</v>
          </cell>
          <cell r="B72" t="str">
            <v>APORTACIONES VOLUNTARIAS BOMBE</v>
          </cell>
          <cell r="C72">
            <v>27572</v>
          </cell>
        </row>
      </sheetData>
      <sheetData sheetId="82">
        <row r="1">
          <cell r="A1">
            <v>203</v>
          </cell>
          <cell r="B1" t="str">
            <v>PANTEONES CIUDAD</v>
          </cell>
          <cell r="C1">
            <v>491.9</v>
          </cell>
        </row>
        <row r="2">
          <cell r="A2">
            <v>204</v>
          </cell>
          <cell r="B2" t="str">
            <v>PANTEONES COMUNIDADES</v>
          </cell>
          <cell r="C2">
            <v>557.32000000000005</v>
          </cell>
        </row>
        <row r="3">
          <cell r="A3">
            <v>433</v>
          </cell>
          <cell r="B3" t="str">
            <v>SOBRANTES</v>
          </cell>
          <cell r="C3">
            <v>0.78</v>
          </cell>
        </row>
        <row r="4">
          <cell r="A4">
            <v>447</v>
          </cell>
          <cell r="B4" t="str">
            <v>LAS CALAS</v>
          </cell>
          <cell r="C4">
            <v>240</v>
          </cell>
        </row>
        <row r="5">
          <cell r="A5">
            <v>507</v>
          </cell>
          <cell r="B5" t="str">
            <v>INF AL BANDO POLICIA Y BUEN GO</v>
          </cell>
          <cell r="C5">
            <v>4750</v>
          </cell>
        </row>
        <row r="6">
          <cell r="A6">
            <v>508</v>
          </cell>
          <cell r="B6" t="str">
            <v>INF LEY DE TRANSITO Y SU REGLA</v>
          </cell>
          <cell r="C6">
            <v>4180</v>
          </cell>
        </row>
      </sheetData>
      <sheetData sheetId="83">
        <row r="1">
          <cell r="A1">
            <v>203</v>
          </cell>
          <cell r="B1" t="str">
            <v>PANTEONES CIUDAD</v>
          </cell>
          <cell r="C1">
            <v>3635.78</v>
          </cell>
        </row>
        <row r="2">
          <cell r="A2">
            <v>204</v>
          </cell>
          <cell r="B2" t="str">
            <v>PANTEONES COMUNIDADES</v>
          </cell>
          <cell r="C2">
            <v>792.58</v>
          </cell>
        </row>
        <row r="3">
          <cell r="A3">
            <v>411</v>
          </cell>
          <cell r="B3" t="str">
            <v>MERCADO HIDALGO</v>
          </cell>
          <cell r="C3">
            <v>473.76</v>
          </cell>
        </row>
        <row r="4">
          <cell r="A4">
            <v>433</v>
          </cell>
          <cell r="B4" t="str">
            <v>SOBRANTES</v>
          </cell>
          <cell r="C4">
            <v>0.88</v>
          </cell>
        </row>
        <row r="5">
          <cell r="A5">
            <v>507</v>
          </cell>
          <cell r="B5" t="str">
            <v>INF AL BANDO POLICIA Y BUEN GO</v>
          </cell>
          <cell r="C5">
            <v>2700</v>
          </cell>
        </row>
        <row r="6">
          <cell r="A6">
            <v>508</v>
          </cell>
          <cell r="B6" t="str">
            <v>INF LEY DE TRANSITO Y SU REGLA</v>
          </cell>
          <cell r="C6">
            <v>3613</v>
          </cell>
        </row>
      </sheetData>
      <sheetData sheetId="84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278</v>
          </cell>
          <cell r="B2" t="str">
            <v>CONSTANCIAS QUE EXPIDAN LAS DE</v>
          </cell>
          <cell r="C2">
            <v>2951.6</v>
          </cell>
        </row>
        <row r="3">
          <cell r="A3">
            <v>286</v>
          </cell>
          <cell r="B3" t="str">
            <v>PERMISO SUPLETORIO DE TRANSPOR</v>
          </cell>
          <cell r="C3">
            <v>1306.2</v>
          </cell>
        </row>
        <row r="4">
          <cell r="A4">
            <v>433</v>
          </cell>
          <cell r="B4" t="str">
            <v>SOBRANTES</v>
          </cell>
          <cell r="C4">
            <v>0.37</v>
          </cell>
        </row>
        <row r="5">
          <cell r="A5">
            <v>447</v>
          </cell>
          <cell r="B5" t="str">
            <v>LAS CALAS</v>
          </cell>
          <cell r="C5">
            <v>200</v>
          </cell>
        </row>
        <row r="6">
          <cell r="A6">
            <v>507</v>
          </cell>
          <cell r="B6" t="str">
            <v>INF AL BANDO POLICIA Y BUEN GO</v>
          </cell>
          <cell r="C6">
            <v>1050</v>
          </cell>
        </row>
        <row r="7">
          <cell r="A7">
            <v>508</v>
          </cell>
          <cell r="B7" t="str">
            <v>INF LEY DE TRANSITO Y SU REGLA</v>
          </cell>
          <cell r="C7">
            <v>4241.5</v>
          </cell>
        </row>
      </sheetData>
      <sheetData sheetId="85">
        <row r="1">
          <cell r="A1">
            <v>203</v>
          </cell>
          <cell r="B1" t="str">
            <v>PANTEONES CIUDAD</v>
          </cell>
          <cell r="C1">
            <v>2718.66</v>
          </cell>
        </row>
        <row r="2">
          <cell r="A2">
            <v>411</v>
          </cell>
          <cell r="B2" t="str">
            <v>MERCADO HIDALGO</v>
          </cell>
          <cell r="C2">
            <v>206</v>
          </cell>
        </row>
        <row r="3">
          <cell r="A3">
            <v>412</v>
          </cell>
          <cell r="B3" t="str">
            <v>MERCADO EMBAJADORAS</v>
          </cell>
          <cell r="C3">
            <v>44</v>
          </cell>
        </row>
        <row r="4">
          <cell r="A4">
            <v>428</v>
          </cell>
          <cell r="B4" t="str">
            <v>COMERCIANTES SEMIFIJOS</v>
          </cell>
          <cell r="C4">
            <v>300</v>
          </cell>
        </row>
        <row r="5">
          <cell r="A5">
            <v>447</v>
          </cell>
          <cell r="B5" t="str">
            <v>LAS CALAS</v>
          </cell>
          <cell r="C5">
            <v>776</v>
          </cell>
        </row>
        <row r="6">
          <cell r="A6">
            <v>507</v>
          </cell>
          <cell r="B6" t="str">
            <v>INF AL BANDO POLICIA Y BUEN GO</v>
          </cell>
          <cell r="C6">
            <v>3120</v>
          </cell>
        </row>
        <row r="7">
          <cell r="A7">
            <v>508</v>
          </cell>
          <cell r="B7" t="str">
            <v>INF LEY DE TRANSITO Y SU REGLA</v>
          </cell>
          <cell r="C7">
            <v>5002</v>
          </cell>
        </row>
      </sheetData>
      <sheetData sheetId="86">
        <row r="1">
          <cell r="A1">
            <v>1</v>
          </cell>
          <cell r="B1" t="str">
            <v>IMPTO. PREDIAL URBANO CORRIENT</v>
          </cell>
          <cell r="C1">
            <v>13580.03</v>
          </cell>
        </row>
        <row r="2">
          <cell r="A2">
            <v>2</v>
          </cell>
          <cell r="B2" t="str">
            <v>IMPTO. PREDIAL RUSTICO CORRIEN</v>
          </cell>
          <cell r="C2">
            <v>711.29</v>
          </cell>
        </row>
        <row r="3">
          <cell r="A3">
            <v>4</v>
          </cell>
          <cell r="B3" t="str">
            <v>RECARGOS *3%*</v>
          </cell>
          <cell r="C3">
            <v>5436.3</v>
          </cell>
        </row>
        <row r="4">
          <cell r="A4">
            <v>7</v>
          </cell>
          <cell r="B4" t="str">
            <v>IMPTO. PREDIAL URBANO REZAGO</v>
          </cell>
          <cell r="C4">
            <v>7082.05</v>
          </cell>
        </row>
        <row r="5">
          <cell r="A5">
            <v>13</v>
          </cell>
          <cell r="B5" t="str">
            <v>HONORARIOS DE COBRANZA</v>
          </cell>
          <cell r="C5">
            <v>2308.2199999999998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3654.52</v>
          </cell>
        </row>
        <row r="8">
          <cell r="A8">
            <v>112</v>
          </cell>
          <cell r="B8" t="str">
            <v>ESPECTACULOS PUBLICOS PERMANEN</v>
          </cell>
          <cell r="C8">
            <v>206.8</v>
          </cell>
        </row>
        <row r="9">
          <cell r="A9">
            <v>200</v>
          </cell>
          <cell r="B9" t="str">
            <v>RASTRO</v>
          </cell>
          <cell r="C9">
            <v>5320.73</v>
          </cell>
        </row>
        <row r="10">
          <cell r="A10">
            <v>202</v>
          </cell>
          <cell r="B10" t="str">
            <v>SEGURIDAD PUBLICA PERIODO MENS</v>
          </cell>
          <cell r="C10">
            <v>8572.2800000000007</v>
          </cell>
        </row>
        <row r="11">
          <cell r="A11">
            <v>203</v>
          </cell>
          <cell r="B11" t="str">
            <v>PANTEONES CIUDAD</v>
          </cell>
          <cell r="C11">
            <v>1325.36</v>
          </cell>
        </row>
        <row r="12">
          <cell r="A12">
            <v>204</v>
          </cell>
          <cell r="B12" t="str">
            <v>PANTEONES COMUNIDADES</v>
          </cell>
          <cell r="C12">
            <v>557.32000000000005</v>
          </cell>
        </row>
        <row r="13">
          <cell r="A13">
            <v>205</v>
          </cell>
          <cell r="B13" t="str">
            <v>ESTACIONAMIENTO MUSEO MOMIAS</v>
          </cell>
          <cell r="C13">
            <v>329</v>
          </cell>
        </row>
        <row r="14">
          <cell r="A14">
            <v>206</v>
          </cell>
          <cell r="B14" t="str">
            <v>ESTACIONAMIENTO MERCADO HIDALG</v>
          </cell>
          <cell r="C14">
            <v>1016</v>
          </cell>
        </row>
        <row r="15">
          <cell r="A15">
            <v>210</v>
          </cell>
          <cell r="B15" t="str">
            <v>POR LIC. DE CONST. Y AMPLIACIO</v>
          </cell>
          <cell r="C15">
            <v>1370.04</v>
          </cell>
        </row>
        <row r="16">
          <cell r="A16">
            <v>217</v>
          </cell>
          <cell r="B16" t="str">
            <v>ANALISIS DE FAC PARA DIV LOT O</v>
          </cell>
          <cell r="C16">
            <v>3228.26</v>
          </cell>
        </row>
        <row r="17">
          <cell r="A17">
            <v>221</v>
          </cell>
          <cell r="B17" t="str">
            <v>LIC USO SUELO ALIN N. OFIC COM</v>
          </cell>
          <cell r="C17">
            <v>1042.27</v>
          </cell>
        </row>
        <row r="18">
          <cell r="A18">
            <v>229</v>
          </cell>
          <cell r="B18" t="str">
            <v>CONSTANCIAS DE VALOR FISCAL</v>
          </cell>
          <cell r="C18">
            <v>2088.2600000000002</v>
          </cell>
        </row>
        <row r="19">
          <cell r="A19">
            <v>244</v>
          </cell>
          <cell r="B19" t="str">
            <v>EXP DE LIC O PERM P/ ESTAB DE</v>
          </cell>
          <cell r="C19">
            <v>62.18</v>
          </cell>
        </row>
        <row r="20">
          <cell r="A20">
            <v>248</v>
          </cell>
          <cell r="B20" t="str">
            <v>ESTACIONAMIENTO EX. EST. FERRO</v>
          </cell>
          <cell r="C20">
            <v>3043</v>
          </cell>
        </row>
        <row r="21">
          <cell r="A21">
            <v>253</v>
          </cell>
          <cell r="B21" t="str">
            <v>ESTACIONAMIENTO EMBAJADORAS  (</v>
          </cell>
          <cell r="C21">
            <v>1447</v>
          </cell>
        </row>
        <row r="22">
          <cell r="A22">
            <v>254</v>
          </cell>
          <cell r="B22" t="str">
            <v>POR CERTIF.TERMINO DE OBRA</v>
          </cell>
          <cell r="C22">
            <v>35.01</v>
          </cell>
        </row>
        <row r="23">
          <cell r="A23">
            <v>256</v>
          </cell>
          <cell r="B23" t="str">
            <v>POR ALINEAM. N° USO HABIT</v>
          </cell>
          <cell r="C23">
            <v>4578.87</v>
          </cell>
        </row>
        <row r="24">
          <cell r="A24">
            <v>266</v>
          </cell>
          <cell r="B24" t="str">
            <v>DICTAMEN DE FACTIBILIDAD PROTE</v>
          </cell>
          <cell r="C24">
            <v>783.86</v>
          </cell>
        </row>
        <row r="25">
          <cell r="A25">
            <v>267</v>
          </cell>
          <cell r="B25" t="str">
            <v>CONSTANCIA  DE VERIFICACION PR</v>
          </cell>
          <cell r="C25">
            <v>261.27999999999997</v>
          </cell>
        </row>
        <row r="26">
          <cell r="A26">
            <v>271</v>
          </cell>
          <cell r="B26" t="str">
            <v>PENSION EST. MUSEO DE MOMIAS</v>
          </cell>
          <cell r="C26">
            <v>367.5</v>
          </cell>
        </row>
        <row r="27">
          <cell r="A27">
            <v>273</v>
          </cell>
          <cell r="B27" t="str">
            <v>PENSION EST. JARDIN EMBAJADORA</v>
          </cell>
          <cell r="C27">
            <v>1050</v>
          </cell>
        </row>
        <row r="28">
          <cell r="A28">
            <v>274</v>
          </cell>
          <cell r="B28" t="str">
            <v>EXTENSION DE HORARIO</v>
          </cell>
          <cell r="C28">
            <v>49082.25</v>
          </cell>
        </row>
        <row r="29">
          <cell r="A29">
            <v>276</v>
          </cell>
          <cell r="B29" t="str">
            <v>CONSTANCIAS DIRECCION DE TRANS</v>
          </cell>
          <cell r="C29">
            <v>737.9</v>
          </cell>
        </row>
        <row r="30">
          <cell r="A30">
            <v>278</v>
          </cell>
          <cell r="B30" t="str">
            <v>CONSTANCIAS QUE EXPIDAN LAS DE</v>
          </cell>
          <cell r="C30">
            <v>295.16000000000003</v>
          </cell>
        </row>
        <row r="31">
          <cell r="A31">
            <v>281</v>
          </cell>
          <cell r="B31" t="str">
            <v>VIGILANCIA POR EVENTO</v>
          </cell>
          <cell r="C31">
            <v>2854.8</v>
          </cell>
        </row>
        <row r="32">
          <cell r="A32">
            <v>400</v>
          </cell>
          <cell r="B32" t="str">
            <v>LOCALES PRESA DE LA OLLA</v>
          </cell>
          <cell r="C32">
            <v>1192</v>
          </cell>
        </row>
        <row r="33">
          <cell r="A33">
            <v>405</v>
          </cell>
          <cell r="B33" t="str">
            <v>CENTRO DE CONVIVENCIA EL ENCIN</v>
          </cell>
          <cell r="C33">
            <v>811</v>
          </cell>
        </row>
        <row r="34">
          <cell r="A34">
            <v>407</v>
          </cell>
          <cell r="B34" t="str">
            <v>MUSEO MOMIAS</v>
          </cell>
          <cell r="C34">
            <v>13038</v>
          </cell>
        </row>
        <row r="35">
          <cell r="A35">
            <v>408</v>
          </cell>
          <cell r="B35" t="str">
            <v>SALON CULTO A LA MUERTE</v>
          </cell>
          <cell r="C35">
            <v>780</v>
          </cell>
        </row>
        <row r="36">
          <cell r="A36">
            <v>410</v>
          </cell>
          <cell r="B36" t="str">
            <v>MONUMENTO AL PIPILA</v>
          </cell>
          <cell r="C36">
            <v>264</v>
          </cell>
        </row>
        <row r="37">
          <cell r="A37">
            <v>411</v>
          </cell>
          <cell r="B37" t="str">
            <v>MERCADO HIDALGO</v>
          </cell>
          <cell r="C37">
            <v>9265.16</v>
          </cell>
        </row>
        <row r="38">
          <cell r="A38">
            <v>412</v>
          </cell>
          <cell r="B38" t="str">
            <v>MERCADO EMBAJADORAS</v>
          </cell>
          <cell r="C38">
            <v>2506.5700000000002</v>
          </cell>
        </row>
        <row r="39">
          <cell r="A39">
            <v>414</v>
          </cell>
          <cell r="B39" t="str">
            <v>OTROS PRODUCTOS</v>
          </cell>
          <cell r="C39">
            <v>10702.85</v>
          </cell>
        </row>
        <row r="40">
          <cell r="A40">
            <v>416</v>
          </cell>
          <cell r="B40" t="str">
            <v>MUSEO INTERACTIVO</v>
          </cell>
          <cell r="C40">
            <v>16</v>
          </cell>
        </row>
        <row r="41">
          <cell r="A41">
            <v>426</v>
          </cell>
          <cell r="B41" t="str">
            <v>AREAS OCUP POR HOT, REST, BARE</v>
          </cell>
          <cell r="C41">
            <v>3288.54</v>
          </cell>
        </row>
        <row r="42">
          <cell r="A42">
            <v>428</v>
          </cell>
          <cell r="B42" t="str">
            <v>COMERCIANTES SEMIFIJOS</v>
          </cell>
          <cell r="C42">
            <v>17236.59</v>
          </cell>
        </row>
        <row r="43">
          <cell r="A43">
            <v>430</v>
          </cell>
          <cell r="B43" t="str">
            <v>LOCALES MERCADO HIDALGO</v>
          </cell>
          <cell r="C43">
            <v>1192</v>
          </cell>
        </row>
        <row r="44">
          <cell r="A44">
            <v>433</v>
          </cell>
          <cell r="B44" t="str">
            <v>SOBRANTES</v>
          </cell>
          <cell r="C44">
            <v>2.56</v>
          </cell>
        </row>
        <row r="45">
          <cell r="A45">
            <v>437</v>
          </cell>
          <cell r="B45" t="str">
            <v>SANITARIOS MDO. EMBAJADORAS</v>
          </cell>
          <cell r="C45">
            <v>943</v>
          </cell>
        </row>
        <row r="46">
          <cell r="A46">
            <v>438</v>
          </cell>
          <cell r="B46" t="str">
            <v>SANITARIOS MDO. HIDALGO</v>
          </cell>
          <cell r="C46">
            <v>1881</v>
          </cell>
        </row>
        <row r="47">
          <cell r="A47">
            <v>439</v>
          </cell>
          <cell r="B47" t="str">
            <v>SANITARIOS JARDIN REFORMA</v>
          </cell>
          <cell r="C47">
            <v>520</v>
          </cell>
        </row>
        <row r="48">
          <cell r="A48">
            <v>443</v>
          </cell>
          <cell r="B48" t="str">
            <v>SANITARIOS FERROCARRIL</v>
          </cell>
          <cell r="C48">
            <v>2812</v>
          </cell>
        </row>
        <row r="49">
          <cell r="A49">
            <v>445</v>
          </cell>
          <cell r="B49" t="str">
            <v>SANITARIOS MUSEO MOMIAS</v>
          </cell>
          <cell r="C49">
            <v>296</v>
          </cell>
        </row>
        <row r="50">
          <cell r="A50">
            <v>447</v>
          </cell>
          <cell r="B50" t="str">
            <v>LAS CALAS</v>
          </cell>
          <cell r="C50">
            <v>192</v>
          </cell>
        </row>
        <row r="51">
          <cell r="A51">
            <v>454</v>
          </cell>
          <cell r="B51" t="str">
            <v>FIESTAS TRADICIONALES</v>
          </cell>
          <cell r="C51">
            <v>4970</v>
          </cell>
        </row>
        <row r="52">
          <cell r="A52">
            <v>455</v>
          </cell>
          <cell r="B52" t="str">
            <v>INFRAESTRUCTURA TELEFONICA</v>
          </cell>
          <cell r="C52">
            <v>63063</v>
          </cell>
        </row>
        <row r="53">
          <cell r="A53">
            <v>457</v>
          </cell>
          <cell r="B53" t="str">
            <v>CASETAS DE  REVISTAS</v>
          </cell>
          <cell r="C53">
            <v>179</v>
          </cell>
        </row>
        <row r="54">
          <cell r="A54">
            <v>463</v>
          </cell>
          <cell r="B54" t="str">
            <v>SALIDA DE GRUAS</v>
          </cell>
          <cell r="C54">
            <v>221</v>
          </cell>
        </row>
        <row r="55">
          <cell r="A55">
            <v>464</v>
          </cell>
          <cell r="B55" t="str">
            <v>ARRASTRE DE VEHICULOS INFRACCI</v>
          </cell>
          <cell r="C55">
            <v>56</v>
          </cell>
        </row>
        <row r="56">
          <cell r="A56">
            <v>470</v>
          </cell>
          <cell r="B56" t="str">
            <v>LOCALES ESTACION</v>
          </cell>
          <cell r="C56">
            <v>430</v>
          </cell>
        </row>
        <row r="57">
          <cell r="A57">
            <v>472</v>
          </cell>
          <cell r="B57" t="str">
            <v>MERCADO GAVIRA</v>
          </cell>
          <cell r="C57">
            <v>2520</v>
          </cell>
        </row>
        <row r="58">
          <cell r="A58">
            <v>482</v>
          </cell>
          <cell r="B58" t="str">
            <v>CALLEJONEADAS</v>
          </cell>
          <cell r="C58">
            <v>1004.17</v>
          </cell>
        </row>
        <row r="59">
          <cell r="A59">
            <v>484</v>
          </cell>
          <cell r="B59" t="str">
            <v>PERMISO PARA ESPECTÁCULOS O CE</v>
          </cell>
          <cell r="C59">
            <v>1218</v>
          </cell>
        </row>
        <row r="60">
          <cell r="A60">
            <v>485</v>
          </cell>
          <cell r="B60" t="str">
            <v>SELLADO DE BOLETOS</v>
          </cell>
          <cell r="C60">
            <v>1000</v>
          </cell>
        </row>
        <row r="61">
          <cell r="A61">
            <v>491</v>
          </cell>
          <cell r="B61" t="str">
            <v>ESTRUCTURAS, CONSTRUCCIONES O</v>
          </cell>
          <cell r="C61">
            <v>201.6</v>
          </cell>
        </row>
        <row r="62">
          <cell r="A62">
            <v>502</v>
          </cell>
          <cell r="B62" t="str">
            <v>RECARGOS OTROS IMPTOS Y DERECH</v>
          </cell>
          <cell r="C62">
            <v>1810.61</v>
          </cell>
        </row>
        <row r="63">
          <cell r="A63">
            <v>505</v>
          </cell>
          <cell r="B63" t="str">
            <v>INF AL REG. DE CONST Y CONSER</v>
          </cell>
          <cell r="C63">
            <v>2495.5</v>
          </cell>
        </row>
        <row r="64">
          <cell r="A64">
            <v>507</v>
          </cell>
          <cell r="B64" t="str">
            <v>INF AL BANDO POLICIA Y BUEN GO</v>
          </cell>
          <cell r="C64">
            <v>400</v>
          </cell>
        </row>
        <row r="65">
          <cell r="A65">
            <v>508</v>
          </cell>
          <cell r="B65" t="str">
            <v>INF LEY DE TRANSITO Y SU REGLA</v>
          </cell>
          <cell r="C65">
            <v>6984.5</v>
          </cell>
        </row>
        <row r="66">
          <cell r="A66">
            <v>509</v>
          </cell>
          <cell r="B66" t="str">
            <v>EXTEMP VERIFICACION AMB VEHICU</v>
          </cell>
          <cell r="C66">
            <v>1092</v>
          </cell>
        </row>
        <row r="67">
          <cell r="A67">
            <v>526</v>
          </cell>
          <cell r="B67" t="str">
            <v>RESPUESTA DE AYUNTAMIENTO</v>
          </cell>
          <cell r="C67">
            <v>596</v>
          </cell>
        </row>
        <row r="68">
          <cell r="A68">
            <v>536</v>
          </cell>
          <cell r="B68" t="str">
            <v>PADRON DE PROVEEDORES</v>
          </cell>
          <cell r="C68">
            <v>300</v>
          </cell>
        </row>
        <row r="69">
          <cell r="A69">
            <v>802</v>
          </cell>
          <cell r="B69" t="str">
            <v>PROGRAMA DE ORDENAMIENTO TERRI</v>
          </cell>
          <cell r="C69">
            <v>12500</v>
          </cell>
        </row>
        <row r="70">
          <cell r="A70">
            <v>888</v>
          </cell>
          <cell r="B70" t="str">
            <v>COBROS SIMAPAG</v>
          </cell>
          <cell r="C70">
            <v>680</v>
          </cell>
        </row>
        <row r="71">
          <cell r="A71">
            <v>900</v>
          </cell>
          <cell r="B71" t="str">
            <v>INGRESOS POR CLASIFICAR</v>
          </cell>
          <cell r="C71">
            <v>22490.71</v>
          </cell>
        </row>
      </sheetData>
      <sheetData sheetId="87">
        <row r="1">
          <cell r="A1">
            <v>428</v>
          </cell>
          <cell r="B1" t="str">
            <v>COMERCIANTES SEMIFIJOS</v>
          </cell>
          <cell r="C1">
            <v>1212</v>
          </cell>
        </row>
        <row r="2">
          <cell r="A2">
            <v>507</v>
          </cell>
          <cell r="B2" t="str">
            <v>INF AL BANDO POLICIA Y BUEN GO</v>
          </cell>
          <cell r="C2">
            <v>1550</v>
          </cell>
        </row>
        <row r="3">
          <cell r="A3">
            <v>508</v>
          </cell>
          <cell r="B3" t="str">
            <v>INF LEY DE TRANSITO Y SU REGLA</v>
          </cell>
          <cell r="C3">
            <v>1729.5</v>
          </cell>
        </row>
      </sheetData>
      <sheetData sheetId="88">
        <row r="1">
          <cell r="A1">
            <v>1</v>
          </cell>
          <cell r="B1" t="str">
            <v>IMPTO. PREDIAL URBANO CORRIENT</v>
          </cell>
          <cell r="C1">
            <v>41624.71</v>
          </cell>
        </row>
        <row r="2">
          <cell r="A2">
            <v>2</v>
          </cell>
          <cell r="B2" t="str">
            <v>IMPTO. PREDIAL RUSTICO CORRIEN</v>
          </cell>
          <cell r="C2">
            <v>2736</v>
          </cell>
        </row>
        <row r="3">
          <cell r="A3">
            <v>4</v>
          </cell>
          <cell r="B3" t="str">
            <v>RECARGOS *3%*</v>
          </cell>
          <cell r="C3">
            <v>12444.75</v>
          </cell>
        </row>
        <row r="4">
          <cell r="A4">
            <v>7</v>
          </cell>
          <cell r="B4" t="str">
            <v>IMPTO. PREDIAL URBANO REZAGO</v>
          </cell>
          <cell r="C4">
            <v>18717.27</v>
          </cell>
        </row>
        <row r="5">
          <cell r="A5">
            <v>8</v>
          </cell>
          <cell r="B5" t="str">
            <v>IMPTO. PREDIAL RUSTICO REZAGO</v>
          </cell>
          <cell r="C5">
            <v>405</v>
          </cell>
        </row>
        <row r="6">
          <cell r="A6">
            <v>13</v>
          </cell>
          <cell r="B6" t="str">
            <v>HONORARIOS DE COBRANZA</v>
          </cell>
          <cell r="C6">
            <v>3114.3</v>
          </cell>
        </row>
        <row r="7">
          <cell r="A7">
            <v>14</v>
          </cell>
          <cell r="B7" t="str">
            <v>C.O.A.*20%*</v>
          </cell>
          <cell r="C7">
            <v>90</v>
          </cell>
        </row>
        <row r="8">
          <cell r="A8">
            <v>103</v>
          </cell>
          <cell r="B8" t="str">
            <v>TRASLACION DE DOMINIO</v>
          </cell>
          <cell r="C8">
            <v>4078.25</v>
          </cell>
        </row>
        <row r="9">
          <cell r="A9">
            <v>104</v>
          </cell>
          <cell r="B9" t="str">
            <v>SOBRE DIVISION Y LOTIFICACION</v>
          </cell>
          <cell r="C9">
            <v>2034</v>
          </cell>
        </row>
        <row r="10">
          <cell r="A10">
            <v>107</v>
          </cell>
          <cell r="B10" t="str">
            <v>VIDEO JUEGOS Y FUT-BOLITOS</v>
          </cell>
          <cell r="C10">
            <v>430</v>
          </cell>
        </row>
        <row r="11">
          <cell r="A11">
            <v>112</v>
          </cell>
          <cell r="B11" t="str">
            <v>ESPECTACULOS PUBLICOS PERMANEN</v>
          </cell>
          <cell r="C11">
            <v>4836</v>
          </cell>
        </row>
        <row r="12">
          <cell r="A12">
            <v>203</v>
          </cell>
          <cell r="B12" t="str">
            <v>PANTEONES CIUDAD</v>
          </cell>
          <cell r="C12">
            <v>1795.88</v>
          </cell>
        </row>
        <row r="13">
          <cell r="A13">
            <v>204</v>
          </cell>
          <cell r="B13" t="str">
            <v>PANTEONES COMUNIDADES</v>
          </cell>
          <cell r="C13">
            <v>235.26</v>
          </cell>
        </row>
        <row r="14">
          <cell r="A14">
            <v>210</v>
          </cell>
          <cell r="B14" t="str">
            <v>POR LIC. DE CONST. Y AMPLIACIO</v>
          </cell>
          <cell r="C14">
            <v>222.77</v>
          </cell>
        </row>
        <row r="15">
          <cell r="A15">
            <v>211</v>
          </cell>
          <cell r="B15" t="str">
            <v>POR LIC DE REGULARIZACION DE C</v>
          </cell>
          <cell r="C15">
            <v>1878.28</v>
          </cell>
        </row>
        <row r="16">
          <cell r="A16">
            <v>217</v>
          </cell>
          <cell r="B16" t="str">
            <v>ANALISIS DE FAC PARA DIV LOT O</v>
          </cell>
          <cell r="C16">
            <v>1383.54</v>
          </cell>
        </row>
        <row r="17">
          <cell r="A17">
            <v>227</v>
          </cell>
          <cell r="B17" t="str">
            <v>AVALUOS PRACT POR TESORERIA</v>
          </cell>
          <cell r="C17">
            <v>408</v>
          </cell>
        </row>
        <row r="18">
          <cell r="A18">
            <v>229</v>
          </cell>
          <cell r="B18" t="str">
            <v>CONSTANCIAS DE VALOR FISCAL</v>
          </cell>
          <cell r="C18">
            <v>1856.13</v>
          </cell>
        </row>
        <row r="19">
          <cell r="A19">
            <v>244</v>
          </cell>
          <cell r="B19" t="str">
            <v>EXP DE LIC O PERM P/ ESTAB DE</v>
          </cell>
          <cell r="C19">
            <v>167.88</v>
          </cell>
        </row>
        <row r="20">
          <cell r="A20">
            <v>256</v>
          </cell>
          <cell r="B20" t="str">
            <v>POR ALINEAM. N° USO HABIT</v>
          </cell>
          <cell r="C20">
            <v>2924.46</v>
          </cell>
        </row>
        <row r="21">
          <cell r="A21">
            <v>267</v>
          </cell>
          <cell r="B21" t="str">
            <v>CONSTANCIA  DE VERIFICACION PR</v>
          </cell>
          <cell r="C21">
            <v>130.63999999999999</v>
          </cell>
        </row>
        <row r="22">
          <cell r="A22">
            <v>269</v>
          </cell>
          <cell r="B22" t="str">
            <v>PADRON DE CONTRATISTAS</v>
          </cell>
          <cell r="C22">
            <v>1554</v>
          </cell>
        </row>
        <row r="23">
          <cell r="A23">
            <v>272</v>
          </cell>
          <cell r="B23" t="str">
            <v>PENSION EST. EX ESTACION DEL F</v>
          </cell>
          <cell r="C23">
            <v>682.5</v>
          </cell>
        </row>
        <row r="24">
          <cell r="A24">
            <v>273</v>
          </cell>
          <cell r="B24" t="str">
            <v>PENSION EST. JARDIN EMBAJADORA</v>
          </cell>
          <cell r="C24">
            <v>367.5</v>
          </cell>
        </row>
        <row r="25">
          <cell r="A25">
            <v>274</v>
          </cell>
          <cell r="B25" t="str">
            <v>EXTENSION DE HORARIO</v>
          </cell>
          <cell r="C25">
            <v>2617.7199999999998</v>
          </cell>
        </row>
        <row r="26">
          <cell r="A26">
            <v>276</v>
          </cell>
          <cell r="B26" t="str">
            <v>CONSTANCIAS DIRECCION DE TRANS</v>
          </cell>
          <cell r="C26">
            <v>664.11</v>
          </cell>
        </row>
        <row r="27">
          <cell r="A27">
            <v>278</v>
          </cell>
          <cell r="B27" t="str">
            <v>CONSTANCIAS QUE EXPIDAN LAS DE</v>
          </cell>
          <cell r="C27">
            <v>516.53</v>
          </cell>
        </row>
        <row r="28">
          <cell r="A28">
            <v>291</v>
          </cell>
          <cell r="B28" t="str">
            <v>DICTAMEN DE FACTIBILIDAD PARA</v>
          </cell>
          <cell r="C28">
            <v>653.20000000000005</v>
          </cell>
        </row>
        <row r="29">
          <cell r="A29">
            <v>295</v>
          </cell>
          <cell r="B29" t="str">
            <v>CONSTANCIA DE UBICACION DE PRE</v>
          </cell>
          <cell r="C29">
            <v>74.22</v>
          </cell>
        </row>
        <row r="30">
          <cell r="A30">
            <v>400</v>
          </cell>
          <cell r="B30" t="str">
            <v>LOCALES PRESA DE LA OLLA</v>
          </cell>
          <cell r="C30">
            <v>596</v>
          </cell>
        </row>
        <row r="31">
          <cell r="A31">
            <v>411</v>
          </cell>
          <cell r="B31" t="str">
            <v>MERCADO HIDALGO</v>
          </cell>
          <cell r="C31">
            <v>4539.1099999999997</v>
          </cell>
        </row>
        <row r="32">
          <cell r="A32">
            <v>412</v>
          </cell>
          <cell r="B32" t="str">
            <v>MERCADO EMBAJADORAS</v>
          </cell>
          <cell r="C32">
            <v>613.36</v>
          </cell>
        </row>
        <row r="33">
          <cell r="A33">
            <v>418</v>
          </cell>
          <cell r="B33" t="str">
            <v>RENDIMIENTOS E INVERSIONES</v>
          </cell>
          <cell r="C33">
            <v>161307.21</v>
          </cell>
        </row>
        <row r="34">
          <cell r="A34">
            <v>419</v>
          </cell>
          <cell r="B34" t="str">
            <v>REND E INVERSIONES RAMO 33</v>
          </cell>
          <cell r="C34">
            <v>103204.01</v>
          </cell>
        </row>
        <row r="35">
          <cell r="A35">
            <v>420</v>
          </cell>
          <cell r="B35" t="str">
            <v>REND E INVER RAMO 33 PROG COMP</v>
          </cell>
          <cell r="C35">
            <v>38418.47</v>
          </cell>
        </row>
        <row r="36">
          <cell r="A36">
            <v>421</v>
          </cell>
          <cell r="B36" t="str">
            <v>DECLARACIONES, FORMATOS Y AVIS</v>
          </cell>
          <cell r="C36">
            <v>40</v>
          </cell>
        </row>
        <row r="37">
          <cell r="A37">
            <v>426</v>
          </cell>
          <cell r="B37" t="str">
            <v>AREAS OCUP POR HOT, REST, BARE</v>
          </cell>
          <cell r="C37">
            <v>3395.7</v>
          </cell>
        </row>
        <row r="38">
          <cell r="A38">
            <v>428</v>
          </cell>
          <cell r="B38" t="str">
            <v>COMERCIANTES SEMIFIJOS</v>
          </cell>
          <cell r="C38">
            <v>9150</v>
          </cell>
        </row>
        <row r="39">
          <cell r="A39">
            <v>433</v>
          </cell>
          <cell r="B39" t="str">
            <v>SOBRANTES</v>
          </cell>
          <cell r="C39">
            <v>5.3</v>
          </cell>
        </row>
        <row r="40">
          <cell r="A40">
            <v>440</v>
          </cell>
          <cell r="B40" t="str">
            <v>SANITARIOS PLAZUELA LOS ANGELE</v>
          </cell>
          <cell r="C40">
            <v>7245</v>
          </cell>
        </row>
        <row r="41">
          <cell r="A41">
            <v>454</v>
          </cell>
          <cell r="B41" t="str">
            <v>FIESTAS TRADICIONALES</v>
          </cell>
          <cell r="C41">
            <v>12993</v>
          </cell>
        </row>
        <row r="42">
          <cell r="A42">
            <v>462</v>
          </cell>
          <cell r="B42" t="str">
            <v>INTERESES REMANENTES  POR OBRA</v>
          </cell>
          <cell r="C42">
            <v>2540.5</v>
          </cell>
        </row>
        <row r="43">
          <cell r="A43">
            <v>467</v>
          </cell>
          <cell r="B43" t="str">
            <v>PRESTADORES DE SERVICIO</v>
          </cell>
          <cell r="C43">
            <v>2674.62</v>
          </cell>
        </row>
        <row r="44">
          <cell r="A44">
            <v>470</v>
          </cell>
          <cell r="B44" t="str">
            <v>LOCALES ESTACION</v>
          </cell>
          <cell r="C44">
            <v>6542.56</v>
          </cell>
        </row>
        <row r="45">
          <cell r="A45">
            <v>471</v>
          </cell>
          <cell r="B45" t="str">
            <v>SANITARIOS PARDO</v>
          </cell>
          <cell r="C45">
            <v>1380</v>
          </cell>
        </row>
        <row r="46">
          <cell r="A46">
            <v>472</v>
          </cell>
          <cell r="B46" t="str">
            <v>MERCADO GAVIRA</v>
          </cell>
          <cell r="C46">
            <v>685</v>
          </cell>
        </row>
        <row r="47">
          <cell r="A47">
            <v>482</v>
          </cell>
          <cell r="B47" t="str">
            <v>CALLEJONEADAS</v>
          </cell>
          <cell r="C47">
            <v>3900</v>
          </cell>
        </row>
        <row r="48">
          <cell r="A48">
            <v>484</v>
          </cell>
          <cell r="B48" t="str">
            <v>PERMISO PARA ESPECTÁCULOS O CE</v>
          </cell>
          <cell r="C48">
            <v>609</v>
          </cell>
        </row>
        <row r="49">
          <cell r="A49">
            <v>485</v>
          </cell>
          <cell r="B49" t="str">
            <v>SELLADO DE BOLETOS</v>
          </cell>
          <cell r="C49">
            <v>218</v>
          </cell>
        </row>
        <row r="50">
          <cell r="A50">
            <v>502</v>
          </cell>
          <cell r="B50" t="str">
            <v>RECARGOS OTROS IMPTOS Y DERECH</v>
          </cell>
          <cell r="C50">
            <v>3376.26</v>
          </cell>
        </row>
        <row r="51">
          <cell r="A51">
            <v>503</v>
          </cell>
          <cell r="B51" t="str">
            <v>AVISO EXTEMP TRASLACION DE DOM</v>
          </cell>
          <cell r="C51">
            <v>1135</v>
          </cell>
        </row>
        <row r="52">
          <cell r="A52">
            <v>504</v>
          </cell>
          <cell r="B52" t="str">
            <v>AVISO EXTEMP TERM DE OBRA</v>
          </cell>
          <cell r="C52">
            <v>850.5</v>
          </cell>
        </row>
        <row r="53">
          <cell r="A53">
            <v>505</v>
          </cell>
          <cell r="B53" t="str">
            <v>INF AL REG. DE CONST Y CONSER</v>
          </cell>
          <cell r="C53">
            <v>2991</v>
          </cell>
        </row>
        <row r="54">
          <cell r="A54">
            <v>507</v>
          </cell>
          <cell r="B54" t="str">
            <v>INF AL BANDO POLICIA Y BUEN GO</v>
          </cell>
          <cell r="C54">
            <v>750</v>
          </cell>
        </row>
        <row r="55">
          <cell r="A55">
            <v>508</v>
          </cell>
          <cell r="B55" t="str">
            <v>INF LEY DE TRANSITO Y SU REGLA</v>
          </cell>
          <cell r="C55">
            <v>6772</v>
          </cell>
        </row>
        <row r="56">
          <cell r="A56">
            <v>509</v>
          </cell>
          <cell r="B56" t="str">
            <v>EXTEMP VERIFICACION AMB VEHICU</v>
          </cell>
          <cell r="C56">
            <v>2193</v>
          </cell>
        </row>
        <row r="57">
          <cell r="A57">
            <v>532</v>
          </cell>
          <cell r="B57" t="str">
            <v>FONDO INFRAEST SOCIAL MPAL.</v>
          </cell>
          <cell r="C57">
            <v>4879703</v>
          </cell>
        </row>
        <row r="58">
          <cell r="A58">
            <v>533</v>
          </cell>
          <cell r="B58" t="str">
            <v>FONDO PARA FORTALECIMIENTO MPA</v>
          </cell>
          <cell r="C58">
            <v>6048232</v>
          </cell>
        </row>
        <row r="59">
          <cell r="A59">
            <v>538</v>
          </cell>
          <cell r="B59" t="str">
            <v>BASES PARA LICITACION OBRA PUB</v>
          </cell>
          <cell r="C59">
            <v>597</v>
          </cell>
        </row>
        <row r="60">
          <cell r="A60">
            <v>805</v>
          </cell>
          <cell r="B60" t="str">
            <v>CENTRO DE APRENDIZAJE DIGITAL</v>
          </cell>
          <cell r="C60">
            <v>170</v>
          </cell>
        </row>
        <row r="61">
          <cell r="A61">
            <v>806</v>
          </cell>
          <cell r="B61" t="str">
            <v>EXCEDENTES PAGADOS</v>
          </cell>
          <cell r="C61">
            <v>84.6</v>
          </cell>
        </row>
        <row r="62">
          <cell r="A62">
            <v>888</v>
          </cell>
          <cell r="B62" t="str">
            <v>COBROS SIMAPAG</v>
          </cell>
          <cell r="C62">
            <v>2617</v>
          </cell>
        </row>
      </sheetData>
      <sheetData sheetId="89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0.18</v>
          </cell>
        </row>
        <row r="4">
          <cell r="A4">
            <v>447</v>
          </cell>
          <cell r="B4" t="str">
            <v>LAS CALAS</v>
          </cell>
          <cell r="C4">
            <v>560</v>
          </cell>
        </row>
        <row r="5">
          <cell r="A5">
            <v>507</v>
          </cell>
          <cell r="B5" t="str">
            <v>INF AL BANDO POLICIA Y BUEN GO</v>
          </cell>
          <cell r="C5">
            <v>1350</v>
          </cell>
        </row>
        <row r="6">
          <cell r="A6">
            <v>508</v>
          </cell>
          <cell r="B6" t="str">
            <v>INF LEY DE TRANSITO Y SU REGLA</v>
          </cell>
          <cell r="C6">
            <v>2366.5</v>
          </cell>
        </row>
      </sheetData>
      <sheetData sheetId="90">
        <row r="1">
          <cell r="A1">
            <v>1</v>
          </cell>
          <cell r="B1" t="str">
            <v>IMPTO. PREDIAL URBANO CORRIENT</v>
          </cell>
          <cell r="C1">
            <v>12209.89</v>
          </cell>
        </row>
        <row r="2">
          <cell r="A2">
            <v>2</v>
          </cell>
          <cell r="B2" t="str">
            <v>IMPTO. PREDIAL RUSTICO CORRIEN</v>
          </cell>
          <cell r="C2">
            <v>966.29</v>
          </cell>
        </row>
        <row r="3">
          <cell r="A3">
            <v>4</v>
          </cell>
          <cell r="B3" t="str">
            <v>RECARGOS *3%*</v>
          </cell>
          <cell r="C3">
            <v>9402.98</v>
          </cell>
        </row>
        <row r="4">
          <cell r="A4">
            <v>7</v>
          </cell>
          <cell r="B4" t="str">
            <v>IMPTO. PREDIAL URBANO REZAGO</v>
          </cell>
          <cell r="C4">
            <v>14840.56</v>
          </cell>
        </row>
        <row r="5">
          <cell r="A5">
            <v>13</v>
          </cell>
          <cell r="B5" t="str">
            <v>HONORARIOS DE COBRANZA</v>
          </cell>
          <cell r="C5">
            <v>2093.1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106</v>
          </cell>
          <cell r="B7" t="str">
            <v>BILLARES Y BOLICHES</v>
          </cell>
          <cell r="C7">
            <v>1720</v>
          </cell>
        </row>
        <row r="8">
          <cell r="A8">
            <v>110</v>
          </cell>
          <cell r="B8" t="str">
            <v>ESPECTACULOS PUBLICOS ESPORADI</v>
          </cell>
          <cell r="C8">
            <v>4102.45</v>
          </cell>
        </row>
        <row r="9">
          <cell r="A9">
            <v>200</v>
          </cell>
          <cell r="B9" t="str">
            <v>RASTRO</v>
          </cell>
          <cell r="C9">
            <v>6545.09</v>
          </cell>
        </row>
        <row r="10">
          <cell r="A10">
            <v>203</v>
          </cell>
          <cell r="B10" t="str">
            <v>PANTEONES CIUDAD</v>
          </cell>
          <cell r="C10">
            <v>5715.98</v>
          </cell>
        </row>
        <row r="11">
          <cell r="A11">
            <v>204</v>
          </cell>
          <cell r="B11" t="str">
            <v>PANTEONES COMUNIDADES</v>
          </cell>
          <cell r="C11">
            <v>235.26</v>
          </cell>
        </row>
        <row r="12">
          <cell r="A12">
            <v>205</v>
          </cell>
          <cell r="B12" t="str">
            <v>ESTACIONAMIENTO MUSEO MOMIAS</v>
          </cell>
          <cell r="C12">
            <v>4359</v>
          </cell>
        </row>
        <row r="13">
          <cell r="A13">
            <v>206</v>
          </cell>
          <cell r="B13" t="str">
            <v>ESTACIONAMIENTO MERCADO HIDALG</v>
          </cell>
          <cell r="C13">
            <v>2175</v>
          </cell>
        </row>
        <row r="14">
          <cell r="A14">
            <v>207</v>
          </cell>
          <cell r="B14" t="str">
            <v>ESTAC.  MERCADO EMBAJADORAS</v>
          </cell>
          <cell r="C14">
            <v>1048</v>
          </cell>
        </row>
        <row r="15">
          <cell r="A15">
            <v>210</v>
          </cell>
          <cell r="B15" t="str">
            <v>POR LIC. DE CONST. Y AMPLIACIO</v>
          </cell>
          <cell r="C15">
            <v>1747.32</v>
          </cell>
        </row>
        <row r="16">
          <cell r="A16">
            <v>211</v>
          </cell>
          <cell r="B16" t="str">
            <v>POR LIC DE REGULARIZACION DE C</v>
          </cell>
          <cell r="C16">
            <v>341.46</v>
          </cell>
        </row>
        <row r="17">
          <cell r="A17">
            <v>221</v>
          </cell>
          <cell r="B17" t="str">
            <v>LIC USO SUELO ALIN N. OFIC COM</v>
          </cell>
          <cell r="C17">
            <v>251.61</v>
          </cell>
        </row>
        <row r="18">
          <cell r="A18">
            <v>227</v>
          </cell>
          <cell r="B18" t="str">
            <v>AVALUOS PRACT POR TESORERIA</v>
          </cell>
          <cell r="C18">
            <v>1115</v>
          </cell>
        </row>
        <row r="19">
          <cell r="A19">
            <v>229</v>
          </cell>
          <cell r="B19" t="str">
            <v>CONSTANCIAS DE VALOR FISCAL</v>
          </cell>
          <cell r="C19">
            <v>232.13</v>
          </cell>
        </row>
        <row r="20">
          <cell r="A20">
            <v>244</v>
          </cell>
          <cell r="B20" t="str">
            <v>EXP DE LIC O PERM P/ ESTAB DE</v>
          </cell>
          <cell r="C20">
            <v>1346.13</v>
          </cell>
        </row>
        <row r="21">
          <cell r="A21">
            <v>248</v>
          </cell>
          <cell r="B21" t="str">
            <v>ESTACIONAMIENTO EX. EST. FERRO</v>
          </cell>
          <cell r="C21">
            <v>6607</v>
          </cell>
        </row>
        <row r="22">
          <cell r="A22">
            <v>253</v>
          </cell>
          <cell r="B22" t="str">
            <v>ESTACIONAMIENTO EMBAJADORAS  (</v>
          </cell>
          <cell r="C22">
            <v>3419</v>
          </cell>
        </row>
        <row r="23">
          <cell r="A23">
            <v>256</v>
          </cell>
          <cell r="B23" t="str">
            <v>POR ALINEAM. N° USO HABIT</v>
          </cell>
          <cell r="C23">
            <v>5568.65</v>
          </cell>
        </row>
        <row r="24">
          <cell r="A24">
            <v>266</v>
          </cell>
          <cell r="B24" t="str">
            <v>DICTAMEN DE FACTIBILIDAD PROTE</v>
          </cell>
          <cell r="C24">
            <v>391.93</v>
          </cell>
        </row>
        <row r="25">
          <cell r="A25">
            <v>267</v>
          </cell>
          <cell r="B25" t="str">
            <v>CONSTANCIA  DE VERIFICACION PR</v>
          </cell>
          <cell r="C25">
            <v>130.63999999999999</v>
          </cell>
        </row>
        <row r="26">
          <cell r="A26">
            <v>268</v>
          </cell>
          <cell r="B26" t="str">
            <v>CASA DE LA CULTURA</v>
          </cell>
          <cell r="C26">
            <v>343.56</v>
          </cell>
        </row>
        <row r="27">
          <cell r="A27">
            <v>271</v>
          </cell>
          <cell r="B27" t="str">
            <v>PENSION EST. MUSEO DE MOMIAS</v>
          </cell>
          <cell r="C27">
            <v>367.5</v>
          </cell>
        </row>
        <row r="28">
          <cell r="A28">
            <v>273</v>
          </cell>
          <cell r="B28" t="str">
            <v>PENSION EST. JARDIN EMBAJADORA</v>
          </cell>
          <cell r="C28">
            <v>735</v>
          </cell>
        </row>
        <row r="29">
          <cell r="A29">
            <v>274</v>
          </cell>
          <cell r="B29" t="str">
            <v>EXTENSION DE HORARIO</v>
          </cell>
          <cell r="C29">
            <v>3272.15</v>
          </cell>
        </row>
        <row r="30">
          <cell r="A30">
            <v>276</v>
          </cell>
          <cell r="B30" t="str">
            <v>CONSTANCIAS DIRECCION DE TRANS</v>
          </cell>
          <cell r="C30">
            <v>737.9</v>
          </cell>
        </row>
        <row r="31">
          <cell r="A31">
            <v>278</v>
          </cell>
          <cell r="B31" t="str">
            <v>CONSTANCIAS QUE EXPIDAN LAS DE</v>
          </cell>
          <cell r="C31">
            <v>368.95</v>
          </cell>
        </row>
        <row r="32">
          <cell r="A32">
            <v>295</v>
          </cell>
          <cell r="B32" t="str">
            <v>CONSTANCIA DE UBICACION DE PRE</v>
          </cell>
          <cell r="C32">
            <v>222.66</v>
          </cell>
        </row>
        <row r="33">
          <cell r="A33">
            <v>400</v>
          </cell>
          <cell r="B33" t="str">
            <v>LOCALES PRESA DE LA OLLA</v>
          </cell>
          <cell r="C33">
            <v>596</v>
          </cell>
        </row>
        <row r="34">
          <cell r="A34">
            <v>405</v>
          </cell>
          <cell r="B34" t="str">
            <v>CENTRO DE CONVIVENCIA EL ENCIN</v>
          </cell>
          <cell r="C34">
            <v>439</v>
          </cell>
        </row>
        <row r="35">
          <cell r="A35">
            <v>407</v>
          </cell>
          <cell r="B35" t="str">
            <v>MUSEO MOMIAS</v>
          </cell>
          <cell r="C35">
            <v>62763</v>
          </cell>
        </row>
        <row r="36">
          <cell r="A36">
            <v>408</v>
          </cell>
          <cell r="B36" t="str">
            <v>SALON CULTO A LA MUERTE</v>
          </cell>
          <cell r="C36">
            <v>4290</v>
          </cell>
        </row>
        <row r="37">
          <cell r="A37">
            <v>410</v>
          </cell>
          <cell r="B37" t="str">
            <v>MONUMENTO AL PIPILA</v>
          </cell>
          <cell r="C37">
            <v>840</v>
          </cell>
        </row>
        <row r="38">
          <cell r="A38">
            <v>411</v>
          </cell>
          <cell r="B38" t="str">
            <v>MERCADO HIDALGO</v>
          </cell>
          <cell r="C38">
            <v>3168.13</v>
          </cell>
        </row>
        <row r="39">
          <cell r="A39">
            <v>412</v>
          </cell>
          <cell r="B39" t="str">
            <v>MERCADO EMBAJADORAS</v>
          </cell>
          <cell r="C39">
            <v>3243.44</v>
          </cell>
        </row>
        <row r="40">
          <cell r="A40">
            <v>414</v>
          </cell>
          <cell r="B40" t="str">
            <v>OTROS PRODUCTOS</v>
          </cell>
          <cell r="C40">
            <v>73.5</v>
          </cell>
        </row>
        <row r="41">
          <cell r="A41">
            <v>426</v>
          </cell>
          <cell r="B41" t="str">
            <v>AREAS OCUP POR HOT, REST, BARE</v>
          </cell>
          <cell r="C41">
            <v>19591.04</v>
          </cell>
        </row>
        <row r="42">
          <cell r="A42">
            <v>428</v>
          </cell>
          <cell r="B42" t="str">
            <v>COMERCIANTES SEMIFIJOS</v>
          </cell>
          <cell r="C42">
            <v>20502.91</v>
          </cell>
        </row>
        <row r="43">
          <cell r="A43">
            <v>433</v>
          </cell>
          <cell r="B43" t="str">
            <v>SOBRANTES</v>
          </cell>
          <cell r="C43">
            <v>1.21</v>
          </cell>
        </row>
        <row r="44">
          <cell r="A44">
            <v>437</v>
          </cell>
          <cell r="B44" t="str">
            <v>SANITARIOS MDO. EMBAJADORAS</v>
          </cell>
          <cell r="C44">
            <v>1853</v>
          </cell>
        </row>
        <row r="45">
          <cell r="A45">
            <v>438</v>
          </cell>
          <cell r="B45" t="str">
            <v>SANITARIOS MDO. HIDALGO</v>
          </cell>
          <cell r="C45">
            <v>4046</v>
          </cell>
        </row>
        <row r="46">
          <cell r="A46">
            <v>439</v>
          </cell>
          <cell r="B46" t="str">
            <v>SANITARIOS JARDIN REFORMA</v>
          </cell>
          <cell r="C46">
            <v>3016</v>
          </cell>
        </row>
        <row r="47">
          <cell r="A47">
            <v>443</v>
          </cell>
          <cell r="B47" t="str">
            <v>SANITARIOS FERROCARRIL</v>
          </cell>
          <cell r="C47">
            <v>3400</v>
          </cell>
        </row>
        <row r="48">
          <cell r="A48">
            <v>444</v>
          </cell>
          <cell r="B48" t="str">
            <v>SANITARIOS JARDIN UNION</v>
          </cell>
          <cell r="C48">
            <v>7245</v>
          </cell>
        </row>
        <row r="49">
          <cell r="A49">
            <v>445</v>
          </cell>
          <cell r="B49" t="str">
            <v>SANITARIOS MUSEO MOMIAS</v>
          </cell>
          <cell r="C49">
            <v>1824</v>
          </cell>
        </row>
        <row r="50">
          <cell r="A50">
            <v>447</v>
          </cell>
          <cell r="B50" t="str">
            <v>LAS CALAS</v>
          </cell>
          <cell r="C50">
            <v>152</v>
          </cell>
        </row>
        <row r="51">
          <cell r="A51">
            <v>454</v>
          </cell>
          <cell r="B51" t="str">
            <v>FIESTAS TRADICIONALES</v>
          </cell>
          <cell r="C51">
            <v>7100</v>
          </cell>
        </row>
        <row r="52">
          <cell r="A52">
            <v>458</v>
          </cell>
          <cell r="B52" t="str">
            <v>AMPLIACION DE HORARIO BILLARES</v>
          </cell>
          <cell r="C52">
            <v>916</v>
          </cell>
        </row>
        <row r="53">
          <cell r="A53">
            <v>470</v>
          </cell>
          <cell r="B53" t="str">
            <v>LOCALES ESTACION</v>
          </cell>
          <cell r="C53">
            <v>3293.5</v>
          </cell>
        </row>
        <row r="54">
          <cell r="A54">
            <v>472</v>
          </cell>
          <cell r="B54" t="str">
            <v>MERCADO GAVIRA</v>
          </cell>
          <cell r="C54">
            <v>360</v>
          </cell>
        </row>
        <row r="55">
          <cell r="A55">
            <v>484</v>
          </cell>
          <cell r="B55" t="str">
            <v>PERMISO PARA ESPECTÁCULOS O CE</v>
          </cell>
          <cell r="C55">
            <v>609</v>
          </cell>
        </row>
        <row r="56">
          <cell r="A56">
            <v>486</v>
          </cell>
          <cell r="B56" t="str">
            <v>COLOCACION DE GUIAS</v>
          </cell>
          <cell r="C56">
            <v>170</v>
          </cell>
        </row>
        <row r="57">
          <cell r="A57">
            <v>489</v>
          </cell>
          <cell r="B57" t="str">
            <v>INSTALACION DE TOMA DE CORRIEN</v>
          </cell>
          <cell r="C57">
            <v>15</v>
          </cell>
        </row>
        <row r="58">
          <cell r="A58">
            <v>502</v>
          </cell>
          <cell r="B58" t="str">
            <v>RECARGOS OTROS IMPTOS Y DERECH</v>
          </cell>
          <cell r="C58">
            <v>4272.37</v>
          </cell>
        </row>
        <row r="59">
          <cell r="A59">
            <v>504</v>
          </cell>
          <cell r="B59" t="str">
            <v>AVISO EXTEMP TERM DE OBRA</v>
          </cell>
          <cell r="C59">
            <v>567</v>
          </cell>
        </row>
        <row r="60">
          <cell r="A60">
            <v>505</v>
          </cell>
          <cell r="B60" t="str">
            <v>INF AL REG. DE CONST Y CONSER</v>
          </cell>
          <cell r="C60">
            <v>1650</v>
          </cell>
        </row>
        <row r="61">
          <cell r="A61">
            <v>507</v>
          </cell>
          <cell r="B61" t="str">
            <v>INF AL BANDO POLICIA Y BUEN GO</v>
          </cell>
          <cell r="C61">
            <v>500</v>
          </cell>
        </row>
        <row r="62">
          <cell r="A62">
            <v>508</v>
          </cell>
          <cell r="B62" t="str">
            <v>INF LEY DE TRANSITO Y SU REGLA</v>
          </cell>
          <cell r="C62">
            <v>11732.5</v>
          </cell>
        </row>
        <row r="63">
          <cell r="A63">
            <v>509</v>
          </cell>
          <cell r="B63" t="str">
            <v>EXTEMP VERIFICACION AMB VEHICU</v>
          </cell>
          <cell r="C63">
            <v>2526</v>
          </cell>
        </row>
        <row r="64">
          <cell r="A64">
            <v>510</v>
          </cell>
          <cell r="B64" t="str">
            <v>ADMTVAS NO FISCALES *FEDERALES</v>
          </cell>
          <cell r="C64">
            <v>1008.81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805</v>
          </cell>
          <cell r="B66" t="str">
            <v>CENTRO DE APRENDIZAJE DIGITAL</v>
          </cell>
          <cell r="C66">
            <v>150</v>
          </cell>
        </row>
        <row r="67">
          <cell r="A67">
            <v>806</v>
          </cell>
          <cell r="B67" t="str">
            <v>EXCEDENTES PAGADOS</v>
          </cell>
          <cell r="C67">
            <v>201.45</v>
          </cell>
        </row>
        <row r="68">
          <cell r="A68">
            <v>888</v>
          </cell>
          <cell r="B68" t="str">
            <v>COBROS SIMAPAG</v>
          </cell>
          <cell r="C68">
            <v>1980</v>
          </cell>
        </row>
      </sheetData>
      <sheetData sheetId="91">
        <row r="1">
          <cell r="A1">
            <v>1</v>
          </cell>
          <cell r="B1" t="str">
            <v>IMPTO. PREDIAL URBANO CORRIENT</v>
          </cell>
          <cell r="C1">
            <v>29835.53</v>
          </cell>
        </row>
        <row r="2">
          <cell r="A2">
            <v>2</v>
          </cell>
          <cell r="B2" t="str">
            <v>IMPTO. PREDIAL RUSTICO CORRIEN</v>
          </cell>
          <cell r="C2">
            <v>2207</v>
          </cell>
        </row>
        <row r="3">
          <cell r="A3">
            <v>4</v>
          </cell>
          <cell r="B3" t="str">
            <v>RECARGOS *3%*</v>
          </cell>
          <cell r="C3">
            <v>20795.84</v>
          </cell>
        </row>
        <row r="4">
          <cell r="A4">
            <v>7</v>
          </cell>
          <cell r="B4" t="str">
            <v>IMPTO. PREDIAL URBANO REZAGO</v>
          </cell>
          <cell r="C4">
            <v>24426.959999999999</v>
          </cell>
        </row>
        <row r="5">
          <cell r="A5">
            <v>13</v>
          </cell>
          <cell r="B5" t="str">
            <v>HONORARIOS DE COBRANZA</v>
          </cell>
          <cell r="C5">
            <v>6077.98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15855.13</v>
          </cell>
        </row>
        <row r="8">
          <cell r="A8">
            <v>104</v>
          </cell>
          <cell r="B8" t="str">
            <v>SOBRE DIVISION Y LOTIFICACION</v>
          </cell>
          <cell r="C8">
            <v>1594.92</v>
          </cell>
        </row>
        <row r="9">
          <cell r="A9">
            <v>112</v>
          </cell>
          <cell r="B9" t="str">
            <v>ESPECTACULOS PUBLICOS PERMANEN</v>
          </cell>
          <cell r="C9">
            <v>7071.11</v>
          </cell>
        </row>
        <row r="10">
          <cell r="A10">
            <v>203</v>
          </cell>
          <cell r="B10" t="str">
            <v>PANTEONES CIUDAD</v>
          </cell>
          <cell r="C10">
            <v>278.66000000000003</v>
          </cell>
        </row>
        <row r="11">
          <cell r="A11">
            <v>204</v>
          </cell>
          <cell r="B11" t="str">
            <v>PANTEONES COMUNIDADES</v>
          </cell>
          <cell r="C11">
            <v>557.32000000000005</v>
          </cell>
        </row>
        <row r="12">
          <cell r="A12">
            <v>205</v>
          </cell>
          <cell r="B12" t="str">
            <v>ESTACIONAMIENTO MUSEO MOMIAS</v>
          </cell>
          <cell r="C12">
            <v>317</v>
          </cell>
        </row>
        <row r="13">
          <cell r="A13">
            <v>206</v>
          </cell>
          <cell r="B13" t="str">
            <v>ESTACIONAMIENTO MERCADO HIDALG</v>
          </cell>
          <cell r="C13">
            <v>2010</v>
          </cell>
        </row>
        <row r="14">
          <cell r="A14">
            <v>207</v>
          </cell>
          <cell r="B14" t="str">
            <v>ESTAC.  MERCADO EMBAJADORAS</v>
          </cell>
          <cell r="C14">
            <v>424</v>
          </cell>
        </row>
        <row r="15">
          <cell r="A15">
            <v>210</v>
          </cell>
          <cell r="B15" t="str">
            <v>POR LIC. DE CONST. Y AMPLIACIO</v>
          </cell>
          <cell r="C15">
            <v>1916.87</v>
          </cell>
        </row>
        <row r="16">
          <cell r="A16">
            <v>217</v>
          </cell>
          <cell r="B16" t="str">
            <v>ANALISIS DE FAC PARA DIV LOT O</v>
          </cell>
          <cell r="C16">
            <v>2997.67</v>
          </cell>
        </row>
        <row r="17">
          <cell r="A17">
            <v>221</v>
          </cell>
          <cell r="B17" t="str">
            <v>LIC USO SUELO ALIN N. OFIC COM</v>
          </cell>
          <cell r="C17">
            <v>483.87</v>
          </cell>
        </row>
        <row r="18">
          <cell r="A18">
            <v>227</v>
          </cell>
          <cell r="B18" t="str">
            <v>AVALUOS PRACT POR TESORERIA</v>
          </cell>
          <cell r="C18">
            <v>2175</v>
          </cell>
        </row>
        <row r="19">
          <cell r="A19">
            <v>229</v>
          </cell>
          <cell r="B19" t="str">
            <v>CONSTANCIAS DE VALOR FISCAL</v>
          </cell>
          <cell r="C19">
            <v>2088.52</v>
          </cell>
        </row>
        <row r="20">
          <cell r="A20">
            <v>244</v>
          </cell>
          <cell r="B20" t="str">
            <v>EXP DE LIC O PERM P/ ESTAB DE</v>
          </cell>
          <cell r="C20">
            <v>2256.9899999999998</v>
          </cell>
        </row>
        <row r="21">
          <cell r="A21">
            <v>248</v>
          </cell>
          <cell r="B21" t="str">
            <v>ESTACIONAMIENTO EX. EST. FERRO</v>
          </cell>
          <cell r="C21">
            <v>2105</v>
          </cell>
        </row>
        <row r="22">
          <cell r="A22">
            <v>253</v>
          </cell>
          <cell r="B22" t="str">
            <v>ESTACIONAMIENTO EMBAJADORAS  (</v>
          </cell>
          <cell r="C22">
            <v>3142</v>
          </cell>
        </row>
        <row r="23">
          <cell r="A23">
            <v>256</v>
          </cell>
          <cell r="B23" t="str">
            <v>POR ALINEAM. N° USO HABIT</v>
          </cell>
          <cell r="C23">
            <v>1537.16</v>
          </cell>
        </row>
        <row r="24">
          <cell r="A24">
            <v>265</v>
          </cell>
          <cell r="B24" t="str">
            <v>DERECHOS POR OTROS SERV. TRANS</v>
          </cell>
          <cell r="C24">
            <v>7925.4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269</v>
          </cell>
          <cell r="B27" t="str">
            <v>PADRON DE CONTRATISTAS</v>
          </cell>
          <cell r="C27">
            <v>705</v>
          </cell>
        </row>
        <row r="28">
          <cell r="A28">
            <v>276</v>
          </cell>
          <cell r="B28" t="str">
            <v>CONSTANCIAS DIRECCION DE TRANS</v>
          </cell>
          <cell r="C28">
            <v>590.32000000000005</v>
          </cell>
        </row>
        <row r="29">
          <cell r="A29">
            <v>278</v>
          </cell>
          <cell r="B29" t="str">
            <v>CONSTANCIAS QUE EXPIDAN LAS DE</v>
          </cell>
          <cell r="C29">
            <v>590.32000000000005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405</v>
          </cell>
          <cell r="B31" t="str">
            <v>CENTRO DE CONVIVENCIA EL ENCIN</v>
          </cell>
          <cell r="C31">
            <v>1729</v>
          </cell>
        </row>
        <row r="32">
          <cell r="A32">
            <v>407</v>
          </cell>
          <cell r="B32" t="str">
            <v>MUSEO MOMIAS</v>
          </cell>
          <cell r="C32">
            <v>14115</v>
          </cell>
        </row>
        <row r="33">
          <cell r="A33">
            <v>408</v>
          </cell>
          <cell r="B33" t="str">
            <v>SALON CULTO A LA MUERTE</v>
          </cell>
          <cell r="C33">
            <v>765</v>
          </cell>
        </row>
        <row r="34">
          <cell r="A34">
            <v>410</v>
          </cell>
          <cell r="B34" t="str">
            <v>MONUMENTO AL PIPILA</v>
          </cell>
          <cell r="C34">
            <v>276</v>
          </cell>
        </row>
        <row r="35">
          <cell r="A35">
            <v>411</v>
          </cell>
          <cell r="B35" t="str">
            <v>MERCADO HIDALGO</v>
          </cell>
          <cell r="C35">
            <v>6553.9</v>
          </cell>
        </row>
        <row r="36">
          <cell r="A36">
            <v>412</v>
          </cell>
          <cell r="B36" t="str">
            <v>MERCADO EMBAJADORAS</v>
          </cell>
          <cell r="C36">
            <v>2411.1799999999998</v>
          </cell>
        </row>
        <row r="37">
          <cell r="A37">
            <v>414</v>
          </cell>
          <cell r="B37" t="str">
            <v>OTROS PRODUCTOS</v>
          </cell>
          <cell r="C37">
            <v>68.7</v>
          </cell>
        </row>
        <row r="38">
          <cell r="A38">
            <v>426</v>
          </cell>
          <cell r="B38" t="str">
            <v>AREAS OCUP POR HOT, REST, BARE</v>
          </cell>
          <cell r="C38">
            <v>3218.6</v>
          </cell>
        </row>
        <row r="39">
          <cell r="A39">
            <v>428</v>
          </cell>
          <cell r="B39" t="str">
            <v>COMERCIANTES SEMIFIJOS</v>
          </cell>
          <cell r="C39">
            <v>13065.69</v>
          </cell>
        </row>
        <row r="40">
          <cell r="A40">
            <v>433</v>
          </cell>
          <cell r="B40" t="str">
            <v>SOBRANTES</v>
          </cell>
          <cell r="C40">
            <v>3.42</v>
          </cell>
        </row>
        <row r="41">
          <cell r="A41">
            <v>437</v>
          </cell>
          <cell r="B41" t="str">
            <v>SANITARIOS MDO. EMBAJADORAS</v>
          </cell>
          <cell r="C41">
            <v>2033</v>
          </cell>
        </row>
        <row r="42">
          <cell r="A42">
            <v>438</v>
          </cell>
          <cell r="B42" t="str">
            <v>SANITARIOS MDO. HIDALGO</v>
          </cell>
          <cell r="C42">
            <v>3009</v>
          </cell>
        </row>
        <row r="43">
          <cell r="A43">
            <v>439</v>
          </cell>
          <cell r="B43" t="str">
            <v>SANITARIOS JARDIN REFORMA</v>
          </cell>
          <cell r="C43">
            <v>1532</v>
          </cell>
        </row>
        <row r="44">
          <cell r="A44">
            <v>443</v>
          </cell>
          <cell r="B44" t="str">
            <v>SANITARIOS FERROCARRIL</v>
          </cell>
          <cell r="C44">
            <v>2764</v>
          </cell>
        </row>
        <row r="45">
          <cell r="A45">
            <v>445</v>
          </cell>
          <cell r="B45" t="str">
            <v>SANITARIOS MUSEO MOMIAS</v>
          </cell>
          <cell r="C45">
            <v>316</v>
          </cell>
        </row>
        <row r="46">
          <cell r="A46">
            <v>447</v>
          </cell>
          <cell r="B46" t="str">
            <v>LAS CALAS</v>
          </cell>
          <cell r="C46">
            <v>80</v>
          </cell>
        </row>
        <row r="47">
          <cell r="A47">
            <v>457</v>
          </cell>
          <cell r="B47" t="str">
            <v>CASETAS DE  REVISTAS</v>
          </cell>
          <cell r="C47">
            <v>179</v>
          </cell>
        </row>
        <row r="48">
          <cell r="A48">
            <v>470</v>
          </cell>
          <cell r="B48" t="str">
            <v>LOCALES ESTACION</v>
          </cell>
          <cell r="C48">
            <v>3300.5</v>
          </cell>
        </row>
        <row r="49">
          <cell r="A49">
            <v>472</v>
          </cell>
          <cell r="B49" t="str">
            <v>MERCADO GAVIRA</v>
          </cell>
          <cell r="C49">
            <v>1792.28</v>
          </cell>
        </row>
        <row r="50">
          <cell r="A50">
            <v>484</v>
          </cell>
          <cell r="B50" t="str">
            <v>PERMISO PARA ESPECTÁCULOS O CE</v>
          </cell>
          <cell r="C50">
            <v>1218</v>
          </cell>
        </row>
        <row r="51">
          <cell r="A51">
            <v>491</v>
          </cell>
          <cell r="B51" t="str">
            <v>ESTRUCTURAS, CONSTRUCCIONES O</v>
          </cell>
          <cell r="C51">
            <v>579.23</v>
          </cell>
        </row>
        <row r="52">
          <cell r="A52">
            <v>502</v>
          </cell>
          <cell r="B52" t="str">
            <v>RECARGOS OTROS IMPTOS Y DERECH</v>
          </cell>
          <cell r="C52">
            <v>6609.08</v>
          </cell>
        </row>
        <row r="53">
          <cell r="A53">
            <v>503</v>
          </cell>
          <cell r="B53" t="str">
            <v>AVISO EXTEMP TRASLACION DE DOM</v>
          </cell>
          <cell r="C53">
            <v>1986.25</v>
          </cell>
        </row>
        <row r="54">
          <cell r="A54">
            <v>504</v>
          </cell>
          <cell r="B54" t="str">
            <v>AVISO EXTEMP TERM DE OBRA</v>
          </cell>
          <cell r="C54">
            <v>1267.5</v>
          </cell>
        </row>
        <row r="55">
          <cell r="A55">
            <v>505</v>
          </cell>
          <cell r="B55" t="str">
            <v>INF AL REG. DE CONST Y CONSER</v>
          </cell>
          <cell r="C55">
            <v>7472</v>
          </cell>
        </row>
        <row r="56">
          <cell r="A56">
            <v>508</v>
          </cell>
          <cell r="B56" t="str">
            <v>INF LEY DE TRANSITO Y SU REGLA</v>
          </cell>
          <cell r="C56">
            <v>7622.5</v>
          </cell>
        </row>
        <row r="57">
          <cell r="A57">
            <v>509</v>
          </cell>
          <cell r="B57" t="str">
            <v>EXTEMP VERIFICACION AMB VEHICU</v>
          </cell>
          <cell r="C57">
            <v>6567</v>
          </cell>
        </row>
        <row r="58">
          <cell r="A58">
            <v>606</v>
          </cell>
          <cell r="B58" t="str">
            <v>FONDO DE FISCALIZACION</v>
          </cell>
          <cell r="C58">
            <v>254743.35</v>
          </cell>
        </row>
        <row r="59">
          <cell r="A59">
            <v>805</v>
          </cell>
          <cell r="B59" t="str">
            <v>CENTRO DE APRENDIZAJE DIGITAL</v>
          </cell>
          <cell r="C59">
            <v>170</v>
          </cell>
        </row>
        <row r="60">
          <cell r="A60">
            <v>887</v>
          </cell>
          <cell r="B60" t="str">
            <v>DEVOLUCIONES S/RECAUDACION</v>
          </cell>
          <cell r="C60">
            <v>14</v>
          </cell>
        </row>
        <row r="61">
          <cell r="A61">
            <v>888</v>
          </cell>
          <cell r="B61" t="str">
            <v>COBROS SIMAPAG</v>
          </cell>
          <cell r="C61">
            <v>1972</v>
          </cell>
        </row>
      </sheetData>
      <sheetData sheetId="92">
        <row r="1">
          <cell r="A1">
            <v>1</v>
          </cell>
          <cell r="B1" t="str">
            <v>IMPTO. PREDIAL URBANO CORRIENT</v>
          </cell>
          <cell r="C1">
            <v>31291.15</v>
          </cell>
        </row>
        <row r="2">
          <cell r="A2">
            <v>4</v>
          </cell>
          <cell r="B2" t="str">
            <v>RECARGOS *3%*</v>
          </cell>
          <cell r="C2">
            <v>18242.18</v>
          </cell>
        </row>
        <row r="3">
          <cell r="A3">
            <v>7</v>
          </cell>
          <cell r="B3" t="str">
            <v>IMPTO. PREDIAL URBANO REZAGO</v>
          </cell>
          <cell r="C3">
            <v>20612.8</v>
          </cell>
        </row>
        <row r="4">
          <cell r="A4">
            <v>13</v>
          </cell>
          <cell r="B4" t="str">
            <v>HONORARIOS DE COBRANZA</v>
          </cell>
          <cell r="C4">
            <v>4884.18</v>
          </cell>
        </row>
        <row r="5">
          <cell r="A5">
            <v>103</v>
          </cell>
          <cell r="B5" t="str">
            <v>TRASLACION DE DOMINIO</v>
          </cell>
          <cell r="C5">
            <v>7690.42</v>
          </cell>
        </row>
        <row r="6">
          <cell r="A6">
            <v>107</v>
          </cell>
          <cell r="B6" t="str">
            <v>VIDEO JUEGOS Y FUT-BOLITOS</v>
          </cell>
          <cell r="C6">
            <v>1032</v>
          </cell>
        </row>
        <row r="7">
          <cell r="A7">
            <v>112</v>
          </cell>
          <cell r="B7" t="str">
            <v>ESPECTACULOS PUBLICOS PERMANEN</v>
          </cell>
          <cell r="C7">
            <v>11858</v>
          </cell>
        </row>
        <row r="8">
          <cell r="A8">
            <v>200</v>
          </cell>
          <cell r="B8" t="str">
            <v>RASTRO</v>
          </cell>
          <cell r="C8">
            <v>4591.38</v>
          </cell>
        </row>
        <row r="9">
          <cell r="A9">
            <v>202</v>
          </cell>
          <cell r="B9" t="str">
            <v>SEGURIDAD PUBLICA PERIODO MENS</v>
          </cell>
          <cell r="C9">
            <v>8572.2800000000007</v>
          </cell>
        </row>
        <row r="10">
          <cell r="A10">
            <v>203</v>
          </cell>
          <cell r="B10" t="str">
            <v>PANTEONES CIUDAD</v>
          </cell>
          <cell r="C10">
            <v>291.24</v>
          </cell>
        </row>
        <row r="11">
          <cell r="A11">
            <v>204</v>
          </cell>
          <cell r="B11" t="str">
            <v>PANTEONES COMUNIDADES</v>
          </cell>
          <cell r="C11">
            <v>278.66000000000003</v>
          </cell>
        </row>
        <row r="12">
          <cell r="A12">
            <v>205</v>
          </cell>
          <cell r="B12" t="str">
            <v>ESTACIONAMIENTO MUSEO MOMIAS</v>
          </cell>
          <cell r="C12">
            <v>312</v>
          </cell>
        </row>
        <row r="13">
          <cell r="A13">
            <v>206</v>
          </cell>
          <cell r="B13" t="str">
            <v>ESTACIONAMIENTO MERCADO HIDALG</v>
          </cell>
          <cell r="C13">
            <v>1096</v>
          </cell>
        </row>
        <row r="14">
          <cell r="A14">
            <v>210</v>
          </cell>
          <cell r="B14" t="str">
            <v>POR LIC. DE CONST. Y AMPLIACIO</v>
          </cell>
          <cell r="C14">
            <v>2090.92</v>
          </cell>
        </row>
        <row r="15">
          <cell r="A15">
            <v>211</v>
          </cell>
          <cell r="B15" t="str">
            <v>POR LIC DE REGULARIZACION DE C</v>
          </cell>
          <cell r="C15">
            <v>6551.82</v>
          </cell>
        </row>
        <row r="16">
          <cell r="A16">
            <v>217</v>
          </cell>
          <cell r="B16" t="str">
            <v>ANALISIS DE FAC PARA DIV LOT O</v>
          </cell>
          <cell r="C16">
            <v>691.77</v>
          </cell>
        </row>
        <row r="17">
          <cell r="A17">
            <v>229</v>
          </cell>
          <cell r="B17" t="str">
            <v>CONSTANCIAS DE VALOR FISCAL</v>
          </cell>
          <cell r="C17">
            <v>812</v>
          </cell>
        </row>
        <row r="18">
          <cell r="A18">
            <v>244</v>
          </cell>
          <cell r="B18" t="str">
            <v>EXP DE LIC O PERM P/ ESTAB DE</v>
          </cell>
          <cell r="C18">
            <v>10596.8</v>
          </cell>
        </row>
        <row r="19">
          <cell r="A19">
            <v>248</v>
          </cell>
          <cell r="B19" t="str">
            <v>ESTACIONAMIENTO EX. EST. FERRO</v>
          </cell>
          <cell r="C19">
            <v>1045</v>
          </cell>
        </row>
        <row r="20">
          <cell r="A20">
            <v>249</v>
          </cell>
          <cell r="B20" t="str">
            <v>REGUL. PROR.LIC.CONT.75% DER.</v>
          </cell>
          <cell r="C20">
            <v>235.7</v>
          </cell>
        </row>
        <row r="21">
          <cell r="A21">
            <v>253</v>
          </cell>
          <cell r="B21" t="str">
            <v>ESTACIONAMIENTO EMBAJADORAS  (</v>
          </cell>
          <cell r="C21">
            <v>1525</v>
          </cell>
        </row>
        <row r="22">
          <cell r="A22">
            <v>256</v>
          </cell>
          <cell r="B22" t="str">
            <v>POR ALINEAM. N° USO HABIT</v>
          </cell>
          <cell r="C22">
            <v>7890.05</v>
          </cell>
        </row>
        <row r="23">
          <cell r="A23">
            <v>266</v>
          </cell>
          <cell r="B23" t="str">
            <v>DICTAMEN DE FACTIBILIDAD PROTE</v>
          </cell>
          <cell r="C23">
            <v>1567.72</v>
          </cell>
        </row>
        <row r="24">
          <cell r="A24">
            <v>267</v>
          </cell>
          <cell r="B24" t="str">
            <v>CONSTANCIA  DE VERIFICACION PR</v>
          </cell>
          <cell r="C24">
            <v>261.27999999999997</v>
          </cell>
        </row>
        <row r="25">
          <cell r="A25">
            <v>269</v>
          </cell>
          <cell r="B25" t="str">
            <v>PADRON DE CONTRATISTAS</v>
          </cell>
          <cell r="C25">
            <v>705</v>
          </cell>
        </row>
        <row r="26">
          <cell r="A26">
            <v>271</v>
          </cell>
          <cell r="B26" t="str">
            <v>PENSION EST. MUSEO DE MOMIAS</v>
          </cell>
          <cell r="C26">
            <v>735</v>
          </cell>
        </row>
        <row r="27">
          <cell r="A27">
            <v>273</v>
          </cell>
          <cell r="B27" t="str">
            <v>PENSION EST. JARDIN EMBAJADORA</v>
          </cell>
          <cell r="C27">
            <v>1417.5</v>
          </cell>
        </row>
        <row r="28">
          <cell r="A28">
            <v>274</v>
          </cell>
          <cell r="B28" t="str">
            <v>EXTENSION DE HORARIO</v>
          </cell>
          <cell r="C28">
            <v>59553.13</v>
          </cell>
        </row>
        <row r="29">
          <cell r="A29">
            <v>276</v>
          </cell>
          <cell r="B29" t="str">
            <v>CONSTANCIAS DIRECCION DE TRANS</v>
          </cell>
          <cell r="C29">
            <v>811.69</v>
          </cell>
        </row>
        <row r="30">
          <cell r="A30">
            <v>278</v>
          </cell>
          <cell r="B30" t="str">
            <v>CONSTANCIAS QUE EXPIDAN LAS DE</v>
          </cell>
          <cell r="C30">
            <v>516.53</v>
          </cell>
        </row>
        <row r="31">
          <cell r="A31">
            <v>280</v>
          </cell>
          <cell r="B31" t="str">
            <v>SERVICIOS CONTROL CANINO</v>
          </cell>
          <cell r="C31">
            <v>441</v>
          </cell>
        </row>
        <row r="32">
          <cell r="A32">
            <v>284</v>
          </cell>
          <cell r="B32" t="str">
            <v>REVISTA MECANICA SEMESTRAL</v>
          </cell>
          <cell r="C32">
            <v>120.36</v>
          </cell>
        </row>
        <row r="33">
          <cell r="A33">
            <v>285</v>
          </cell>
          <cell r="B33" t="str">
            <v>PRORROGA PARA USO DE UNIDADES</v>
          </cell>
          <cell r="C33">
            <v>7864.01</v>
          </cell>
        </row>
        <row r="34">
          <cell r="A34">
            <v>286</v>
          </cell>
          <cell r="B34" t="str">
            <v>PERMISO SUPLETORIO DE TRANSPOR</v>
          </cell>
          <cell r="C34">
            <v>152.38999999999999</v>
          </cell>
        </row>
        <row r="35">
          <cell r="A35">
            <v>291</v>
          </cell>
          <cell r="B35" t="str">
            <v>DICTAMEN DE FACTIBILIDAD PARA</v>
          </cell>
          <cell r="C35">
            <v>718.52</v>
          </cell>
        </row>
        <row r="36">
          <cell r="A36">
            <v>295</v>
          </cell>
          <cell r="B36" t="str">
            <v>CONSTANCIA DE UBICACION DE PRE</v>
          </cell>
          <cell r="C36">
            <v>222.66</v>
          </cell>
        </row>
        <row r="37">
          <cell r="A37">
            <v>400</v>
          </cell>
          <cell r="B37" t="str">
            <v>LOCALES PRESA DE LA OLLA</v>
          </cell>
          <cell r="C37">
            <v>596</v>
          </cell>
        </row>
        <row r="38">
          <cell r="A38">
            <v>405</v>
          </cell>
          <cell r="B38" t="str">
            <v>CENTRO DE CONVIVENCIA EL ENCIN</v>
          </cell>
          <cell r="C38">
            <v>407</v>
          </cell>
        </row>
        <row r="39">
          <cell r="A39">
            <v>407</v>
          </cell>
          <cell r="B39" t="str">
            <v>MUSEO MOMIAS</v>
          </cell>
          <cell r="C39">
            <v>13862</v>
          </cell>
        </row>
        <row r="40">
          <cell r="A40">
            <v>408</v>
          </cell>
          <cell r="B40" t="str">
            <v>SALON CULTO A LA MUERTE</v>
          </cell>
          <cell r="C40">
            <v>510</v>
          </cell>
        </row>
        <row r="41">
          <cell r="A41">
            <v>410</v>
          </cell>
          <cell r="B41" t="str">
            <v>MONUMENTO AL PIPILA</v>
          </cell>
          <cell r="C41">
            <v>180</v>
          </cell>
        </row>
        <row r="42">
          <cell r="A42">
            <v>411</v>
          </cell>
          <cell r="B42" t="str">
            <v>MERCADO HIDALGO</v>
          </cell>
          <cell r="C42">
            <v>10058.879999999999</v>
          </cell>
        </row>
        <row r="43">
          <cell r="A43">
            <v>412</v>
          </cell>
          <cell r="B43" t="str">
            <v>MERCADO EMBAJADORAS</v>
          </cell>
          <cell r="C43">
            <v>17964.34</v>
          </cell>
        </row>
        <row r="44">
          <cell r="A44">
            <v>414</v>
          </cell>
          <cell r="B44" t="str">
            <v>OTROS PRODUCTOS</v>
          </cell>
          <cell r="C44">
            <v>1832.8</v>
          </cell>
        </row>
        <row r="45">
          <cell r="A45">
            <v>426</v>
          </cell>
          <cell r="B45" t="str">
            <v>AREAS OCUP POR HOT, REST, BARE</v>
          </cell>
          <cell r="C45">
            <v>3288.54</v>
          </cell>
        </row>
        <row r="46">
          <cell r="A46">
            <v>428</v>
          </cell>
          <cell r="B46" t="str">
            <v>COMERCIANTES SEMIFIJOS</v>
          </cell>
          <cell r="C46">
            <v>27362.61</v>
          </cell>
        </row>
        <row r="47">
          <cell r="A47">
            <v>430</v>
          </cell>
          <cell r="B47" t="str">
            <v>LOCALES MERCADO HIDALGO</v>
          </cell>
          <cell r="C47">
            <v>1192</v>
          </cell>
        </row>
        <row r="48">
          <cell r="A48">
            <v>431</v>
          </cell>
          <cell r="B48" t="str">
            <v>LOCALES MERCADO EMBAJADORAS</v>
          </cell>
          <cell r="C48">
            <v>394</v>
          </cell>
        </row>
        <row r="49">
          <cell r="A49">
            <v>433</v>
          </cell>
          <cell r="B49" t="str">
            <v>SOBRANTES</v>
          </cell>
          <cell r="C49">
            <v>12.31</v>
          </cell>
        </row>
        <row r="50">
          <cell r="A50">
            <v>437</v>
          </cell>
          <cell r="B50" t="str">
            <v>SANITARIOS MDO. EMBAJADORAS</v>
          </cell>
          <cell r="C50">
            <v>905</v>
          </cell>
        </row>
        <row r="51">
          <cell r="A51">
            <v>438</v>
          </cell>
          <cell r="B51" t="str">
            <v>SANITARIOS MDO. HIDALGO</v>
          </cell>
          <cell r="C51">
            <v>1518</v>
          </cell>
        </row>
        <row r="52">
          <cell r="A52">
            <v>439</v>
          </cell>
          <cell r="B52" t="str">
            <v>SANITARIOS JARDIN REFORMA</v>
          </cell>
          <cell r="C52">
            <v>660</v>
          </cell>
        </row>
        <row r="53">
          <cell r="A53">
            <v>442</v>
          </cell>
          <cell r="B53" t="str">
            <v>SANITARIOS VALENCIANA</v>
          </cell>
          <cell r="C53">
            <v>605.5</v>
          </cell>
        </row>
        <row r="54">
          <cell r="A54">
            <v>443</v>
          </cell>
          <cell r="B54" t="str">
            <v>SANITARIOS FERROCARRIL</v>
          </cell>
          <cell r="C54">
            <v>712</v>
          </cell>
        </row>
        <row r="55">
          <cell r="A55">
            <v>445</v>
          </cell>
          <cell r="B55" t="str">
            <v>SANITARIOS MUSEO MOMIAS</v>
          </cell>
          <cell r="C55">
            <v>236</v>
          </cell>
        </row>
        <row r="56">
          <cell r="A56">
            <v>447</v>
          </cell>
          <cell r="B56" t="str">
            <v>LAS CALAS</v>
          </cell>
          <cell r="C56">
            <v>104</v>
          </cell>
        </row>
        <row r="57">
          <cell r="A57">
            <v>454</v>
          </cell>
          <cell r="B57" t="str">
            <v>FIESTAS TRADICIONALES</v>
          </cell>
          <cell r="C57">
            <v>4056.5</v>
          </cell>
        </row>
        <row r="58">
          <cell r="A58">
            <v>456</v>
          </cell>
          <cell r="B58" t="str">
            <v>JUEGOS MECANICOS</v>
          </cell>
          <cell r="C58">
            <v>600</v>
          </cell>
        </row>
        <row r="59">
          <cell r="A59">
            <v>457</v>
          </cell>
          <cell r="B59" t="str">
            <v>CASETAS DE  REVISTAS</v>
          </cell>
          <cell r="C59">
            <v>179</v>
          </cell>
        </row>
        <row r="60">
          <cell r="A60">
            <v>463</v>
          </cell>
          <cell r="B60" t="str">
            <v>SALIDA DE GRUAS</v>
          </cell>
          <cell r="C60">
            <v>221</v>
          </cell>
        </row>
        <row r="61">
          <cell r="A61">
            <v>464</v>
          </cell>
          <cell r="B61" t="str">
            <v>ARRASTRE DE VEHICULOS INFRACCI</v>
          </cell>
          <cell r="C61">
            <v>56</v>
          </cell>
        </row>
        <row r="62">
          <cell r="A62">
            <v>470</v>
          </cell>
          <cell r="B62" t="str">
            <v>LOCALES ESTACION</v>
          </cell>
          <cell r="C62">
            <v>1147.5</v>
          </cell>
        </row>
        <row r="63">
          <cell r="A63">
            <v>472</v>
          </cell>
          <cell r="B63" t="str">
            <v>MERCADO GAVIRA</v>
          </cell>
          <cell r="C63">
            <v>720</v>
          </cell>
        </row>
        <row r="64">
          <cell r="A64">
            <v>479</v>
          </cell>
          <cell r="B64" t="str">
            <v>COMERCIANTES AMBULANTES</v>
          </cell>
          <cell r="C64">
            <v>840</v>
          </cell>
        </row>
        <row r="65">
          <cell r="A65">
            <v>481</v>
          </cell>
          <cell r="B65" t="str">
            <v>REPARTO DE VOLANTES</v>
          </cell>
          <cell r="C65">
            <v>344</v>
          </cell>
        </row>
        <row r="66">
          <cell r="A66">
            <v>484</v>
          </cell>
          <cell r="B66" t="str">
            <v>PERMISO PARA ESPECTÁCULOS O CE</v>
          </cell>
          <cell r="C66">
            <v>2842</v>
          </cell>
        </row>
        <row r="67">
          <cell r="A67">
            <v>502</v>
          </cell>
          <cell r="B67" t="str">
            <v>RECARGOS OTROS IMPTOS Y DERECH</v>
          </cell>
          <cell r="C67">
            <v>325.43</v>
          </cell>
        </row>
        <row r="68">
          <cell r="A68">
            <v>503</v>
          </cell>
          <cell r="B68" t="str">
            <v>AVISO EXTEMP TRASLACION DE DOM</v>
          </cell>
          <cell r="C68">
            <v>170.25</v>
          </cell>
        </row>
        <row r="69">
          <cell r="A69">
            <v>505</v>
          </cell>
          <cell r="B69" t="str">
            <v>INF AL REG. DE CONST Y CONSER</v>
          </cell>
          <cell r="C69">
            <v>3489.5</v>
          </cell>
        </row>
        <row r="70">
          <cell r="A70">
            <v>506</v>
          </cell>
          <cell r="B70" t="str">
            <v>INFRACCIONES DIRECCION DE FISC</v>
          </cell>
          <cell r="C70">
            <v>1134</v>
          </cell>
        </row>
        <row r="71">
          <cell r="A71">
            <v>507</v>
          </cell>
          <cell r="B71" t="str">
            <v>INF AL BANDO POLICIA Y BUEN GO</v>
          </cell>
          <cell r="C71">
            <v>1350</v>
          </cell>
        </row>
        <row r="72">
          <cell r="A72">
            <v>508</v>
          </cell>
          <cell r="B72" t="str">
            <v>INF LEY DE TRANSITO Y SU REGLA</v>
          </cell>
          <cell r="C72">
            <v>11234</v>
          </cell>
        </row>
        <row r="73">
          <cell r="A73">
            <v>509</v>
          </cell>
          <cell r="B73" t="str">
            <v>EXTEMP VERIFICACION AMB VEHICU</v>
          </cell>
          <cell r="C73">
            <v>2529</v>
          </cell>
        </row>
        <row r="74">
          <cell r="A74">
            <v>898</v>
          </cell>
          <cell r="B74" t="str">
            <v>APORTACIONES VOLUNTARIAS BOMBE</v>
          </cell>
          <cell r="C74">
            <v>27851</v>
          </cell>
        </row>
        <row r="75">
          <cell r="A75">
            <v>900</v>
          </cell>
          <cell r="B75" t="str">
            <v>INGRESOS POR CLASIFICAR</v>
          </cell>
          <cell r="C75">
            <v>15000</v>
          </cell>
        </row>
      </sheetData>
      <sheetData sheetId="93">
        <row r="1">
          <cell r="A1">
            <v>1</v>
          </cell>
          <cell r="B1" t="str">
            <v>IMPTO. PREDIAL URBANO CORRIENT</v>
          </cell>
          <cell r="C1">
            <v>3757.16</v>
          </cell>
        </row>
        <row r="2">
          <cell r="A2">
            <v>2</v>
          </cell>
          <cell r="B2" t="str">
            <v>IMPTO. PREDIAL RUSTICO CORRIEN</v>
          </cell>
          <cell r="C2">
            <v>1829.03</v>
          </cell>
        </row>
        <row r="3">
          <cell r="A3">
            <v>4</v>
          </cell>
          <cell r="B3" t="str">
            <v>RECARGOS *3%*</v>
          </cell>
          <cell r="C3">
            <v>4849.28</v>
          </cell>
        </row>
        <row r="4">
          <cell r="A4">
            <v>7</v>
          </cell>
          <cell r="B4" t="str">
            <v>IMPTO. PREDIAL URBANO REZAGO</v>
          </cell>
          <cell r="C4">
            <v>7136.74</v>
          </cell>
        </row>
        <row r="5">
          <cell r="A5">
            <v>13</v>
          </cell>
          <cell r="B5" t="str">
            <v>HONORARIOS DE COBRANZA</v>
          </cell>
          <cell r="C5">
            <v>3613.68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18401.63</v>
          </cell>
        </row>
        <row r="8">
          <cell r="A8">
            <v>104</v>
          </cell>
          <cell r="B8" t="str">
            <v>SOBRE DIVISION Y LOTIFICACION</v>
          </cell>
          <cell r="C8">
            <v>224.01</v>
          </cell>
        </row>
        <row r="9">
          <cell r="A9">
            <v>107</v>
          </cell>
          <cell r="B9" t="str">
            <v>VIDEO JUEGOS Y FUT-BOLITOS</v>
          </cell>
          <cell r="C9">
            <v>860</v>
          </cell>
        </row>
        <row r="10">
          <cell r="A10">
            <v>110</v>
          </cell>
          <cell r="B10" t="str">
            <v>ESPECTACULOS PUBLICOS ESPORADI</v>
          </cell>
          <cell r="C10">
            <v>5712.3</v>
          </cell>
        </row>
        <row r="11">
          <cell r="A11">
            <v>112</v>
          </cell>
          <cell r="B11" t="str">
            <v>ESPECTACULOS PUBLICOS PERMANEN</v>
          </cell>
          <cell r="C11">
            <v>7295.75</v>
          </cell>
        </row>
        <row r="12">
          <cell r="A12">
            <v>200</v>
          </cell>
          <cell r="B12" t="str">
            <v>RASTRO</v>
          </cell>
          <cell r="C12">
            <v>5036.18</v>
          </cell>
        </row>
        <row r="13">
          <cell r="A13">
            <v>202</v>
          </cell>
          <cell r="B13" t="str">
            <v>SEGURIDAD PUBLICA PERIODO MENS</v>
          </cell>
          <cell r="C13">
            <v>17144.560000000001</v>
          </cell>
        </row>
        <row r="14">
          <cell r="A14">
            <v>203</v>
          </cell>
          <cell r="B14" t="str">
            <v>PANTEONES CIUDAD</v>
          </cell>
          <cell r="C14">
            <v>426.48</v>
          </cell>
        </row>
        <row r="15">
          <cell r="A15">
            <v>204</v>
          </cell>
          <cell r="B15" t="str">
            <v>PANTEONES COMUNIDADES</v>
          </cell>
          <cell r="C15">
            <v>213.24</v>
          </cell>
        </row>
        <row r="16">
          <cell r="A16">
            <v>205</v>
          </cell>
          <cell r="B16" t="str">
            <v>ESTACIONAMIENTO MUSEO MOMIAS</v>
          </cell>
          <cell r="C16">
            <v>293</v>
          </cell>
        </row>
        <row r="17">
          <cell r="A17">
            <v>206</v>
          </cell>
          <cell r="B17" t="str">
            <v>ESTACIONAMIENTO MERCADO HIDALG</v>
          </cell>
          <cell r="C17">
            <v>1040</v>
          </cell>
        </row>
        <row r="18">
          <cell r="A18">
            <v>210</v>
          </cell>
          <cell r="B18" t="str">
            <v>POR LIC. DE CONST. Y AMPLIACIO</v>
          </cell>
          <cell r="C18">
            <v>3219.88</v>
          </cell>
        </row>
        <row r="19">
          <cell r="A19">
            <v>211</v>
          </cell>
          <cell r="B19" t="str">
            <v>POR LIC DE REGULARIZACION DE C</v>
          </cell>
          <cell r="C19">
            <v>337.78</v>
          </cell>
        </row>
        <row r="20">
          <cell r="A20">
            <v>217</v>
          </cell>
          <cell r="B20" t="str">
            <v>ANALISIS DE FAC PARA DIV LOT O</v>
          </cell>
          <cell r="C20">
            <v>2075.31</v>
          </cell>
        </row>
        <row r="21">
          <cell r="A21">
            <v>221</v>
          </cell>
          <cell r="B21" t="str">
            <v>LIC USO SUELO ALIN N. OFIC COM</v>
          </cell>
          <cell r="C21">
            <v>4869.0200000000004</v>
          </cell>
        </row>
        <row r="22">
          <cell r="A22">
            <v>229</v>
          </cell>
          <cell r="B22" t="str">
            <v>CONSTANCIAS DE VALOR FISCAL</v>
          </cell>
          <cell r="C22">
            <v>1856</v>
          </cell>
        </row>
        <row r="23">
          <cell r="A23">
            <v>244</v>
          </cell>
          <cell r="B23" t="str">
            <v>EXP DE LIC O PERM P/ ESTAB DE</v>
          </cell>
          <cell r="C23">
            <v>1324.35</v>
          </cell>
        </row>
        <row r="24">
          <cell r="A24">
            <v>248</v>
          </cell>
          <cell r="B24" t="str">
            <v>ESTACIONAMIENTO EX. EST. FERRO</v>
          </cell>
          <cell r="C24">
            <v>776</v>
          </cell>
        </row>
        <row r="25">
          <cell r="A25">
            <v>253</v>
          </cell>
          <cell r="B25" t="str">
            <v>ESTACIONAMIENTO EMBAJADORAS  (</v>
          </cell>
          <cell r="C25">
            <v>1865</v>
          </cell>
        </row>
        <row r="26">
          <cell r="A26">
            <v>256</v>
          </cell>
          <cell r="B26" t="str">
            <v>POR ALINEAM. N° USO HABIT</v>
          </cell>
          <cell r="C26">
            <v>4237.53</v>
          </cell>
        </row>
        <row r="27">
          <cell r="A27">
            <v>266</v>
          </cell>
          <cell r="B27" t="str">
            <v>DICTAMEN DE FACTIBILIDAD PROTE</v>
          </cell>
          <cell r="C27">
            <v>391.93</v>
          </cell>
        </row>
        <row r="28">
          <cell r="A28">
            <v>273</v>
          </cell>
          <cell r="B28" t="str">
            <v>PENSION EST. JARDIN EMBAJADORA</v>
          </cell>
          <cell r="C28">
            <v>1732.5</v>
          </cell>
        </row>
        <row r="29">
          <cell r="A29">
            <v>274</v>
          </cell>
          <cell r="B29" t="str">
            <v>EXTENSION DE HORARIO</v>
          </cell>
          <cell r="C29">
            <v>56095.72</v>
          </cell>
        </row>
        <row r="30">
          <cell r="A30">
            <v>276</v>
          </cell>
          <cell r="B30" t="str">
            <v>CONSTANCIAS DIRECCION DE TRANS</v>
          </cell>
          <cell r="C30">
            <v>516.53</v>
          </cell>
        </row>
        <row r="31">
          <cell r="A31">
            <v>278</v>
          </cell>
          <cell r="B31" t="str">
            <v>CONSTANCIAS QUE EXPIDAN LAS DE</v>
          </cell>
          <cell r="C31">
            <v>590.32000000000005</v>
          </cell>
        </row>
        <row r="32">
          <cell r="A32">
            <v>281</v>
          </cell>
          <cell r="B32" t="str">
            <v>VIGILANCIA POR EVENTO</v>
          </cell>
          <cell r="C32">
            <v>2854.8</v>
          </cell>
        </row>
        <row r="33">
          <cell r="A33">
            <v>286</v>
          </cell>
          <cell r="B33" t="str">
            <v>PERMISO SUPLETORIO DE TRANSPOR</v>
          </cell>
          <cell r="C33">
            <v>261.24</v>
          </cell>
        </row>
        <row r="34">
          <cell r="A34">
            <v>291</v>
          </cell>
          <cell r="B34" t="str">
            <v>DICTAMEN DE FACTIBILIDAD PARA</v>
          </cell>
          <cell r="C34">
            <v>326.60000000000002</v>
          </cell>
        </row>
        <row r="35">
          <cell r="A35">
            <v>295</v>
          </cell>
          <cell r="B35" t="str">
            <v>CONSTANCIA DE UBICACION DE PRE</v>
          </cell>
          <cell r="C35">
            <v>222.66</v>
          </cell>
        </row>
        <row r="36">
          <cell r="A36">
            <v>403</v>
          </cell>
          <cell r="B36" t="str">
            <v>UNIDAD DEPORTIVA TORRES LANDA</v>
          </cell>
          <cell r="C36">
            <v>602</v>
          </cell>
        </row>
        <row r="37">
          <cell r="A37">
            <v>405</v>
          </cell>
          <cell r="B37" t="str">
            <v>CENTRO DE CONVIVENCIA EL ENCIN</v>
          </cell>
          <cell r="C37">
            <v>100</v>
          </cell>
        </row>
        <row r="38">
          <cell r="A38">
            <v>407</v>
          </cell>
          <cell r="B38" t="str">
            <v>MUSEO MOMIAS</v>
          </cell>
          <cell r="C38">
            <v>14866</v>
          </cell>
        </row>
        <row r="39">
          <cell r="A39">
            <v>408</v>
          </cell>
          <cell r="B39" t="str">
            <v>SALON CULTO A LA MUERTE</v>
          </cell>
          <cell r="C39">
            <v>555</v>
          </cell>
        </row>
        <row r="40">
          <cell r="A40">
            <v>410</v>
          </cell>
          <cell r="B40" t="str">
            <v>MONUMENTO AL PIPILA</v>
          </cell>
          <cell r="C40">
            <v>198</v>
          </cell>
        </row>
        <row r="41">
          <cell r="A41">
            <v>411</v>
          </cell>
          <cell r="B41" t="str">
            <v>MERCADO HIDALGO</v>
          </cell>
          <cell r="C41">
            <v>16239.18</v>
          </cell>
        </row>
        <row r="42">
          <cell r="A42">
            <v>412</v>
          </cell>
          <cell r="B42" t="str">
            <v>MERCADO EMBAJADORAS</v>
          </cell>
          <cell r="C42">
            <v>12402.8</v>
          </cell>
        </row>
        <row r="43">
          <cell r="A43">
            <v>414</v>
          </cell>
          <cell r="B43" t="str">
            <v>OTROS PRODUCTOS</v>
          </cell>
          <cell r="C43">
            <v>9030.91</v>
          </cell>
        </row>
        <row r="44">
          <cell r="A44">
            <v>426</v>
          </cell>
          <cell r="B44" t="str">
            <v>AREAS OCUP POR HOT, REST, BARE</v>
          </cell>
          <cell r="C44">
            <v>3834.6</v>
          </cell>
        </row>
        <row r="45">
          <cell r="A45">
            <v>428</v>
          </cell>
          <cell r="B45" t="str">
            <v>COMERCIANTES SEMIFIJOS</v>
          </cell>
          <cell r="C45">
            <v>39598.04</v>
          </cell>
        </row>
        <row r="46">
          <cell r="A46">
            <v>430</v>
          </cell>
          <cell r="B46" t="str">
            <v>LOCALES MERCADO HIDALGO</v>
          </cell>
          <cell r="C46">
            <v>1192</v>
          </cell>
        </row>
        <row r="47">
          <cell r="A47">
            <v>433</v>
          </cell>
          <cell r="B47" t="str">
            <v>SOBRANTES</v>
          </cell>
          <cell r="C47">
            <v>1.43</v>
          </cell>
        </row>
        <row r="48">
          <cell r="A48">
            <v>436</v>
          </cell>
          <cell r="B48" t="str">
            <v>SANITARIOS PRESA DE LA OLLA</v>
          </cell>
          <cell r="C48">
            <v>4439</v>
          </cell>
        </row>
        <row r="49">
          <cell r="A49">
            <v>437</v>
          </cell>
          <cell r="B49" t="str">
            <v>SANITARIOS MDO. EMBAJADORAS</v>
          </cell>
          <cell r="C49">
            <v>1024</v>
          </cell>
        </row>
        <row r="50">
          <cell r="A50">
            <v>438</v>
          </cell>
          <cell r="B50" t="str">
            <v>SANITARIOS MDO. HIDALGO</v>
          </cell>
          <cell r="C50">
            <v>1477</v>
          </cell>
        </row>
        <row r="51">
          <cell r="A51">
            <v>439</v>
          </cell>
          <cell r="B51" t="str">
            <v>SANITARIOS JARDIN REFORMA</v>
          </cell>
          <cell r="C51">
            <v>600</v>
          </cell>
        </row>
        <row r="52">
          <cell r="A52">
            <v>443</v>
          </cell>
          <cell r="B52" t="str">
            <v>SANITARIOS FERROCARRIL</v>
          </cell>
          <cell r="C52">
            <v>1016</v>
          </cell>
        </row>
        <row r="53">
          <cell r="A53">
            <v>445</v>
          </cell>
          <cell r="B53" t="str">
            <v>SANITARIOS MUSEO MOMIAS</v>
          </cell>
          <cell r="C53">
            <v>260</v>
          </cell>
        </row>
        <row r="54">
          <cell r="A54">
            <v>447</v>
          </cell>
          <cell r="B54" t="str">
            <v>LAS CALAS</v>
          </cell>
          <cell r="C54">
            <v>72</v>
          </cell>
        </row>
        <row r="55">
          <cell r="A55">
            <v>454</v>
          </cell>
          <cell r="B55" t="str">
            <v>FIESTAS TRADICIONALES</v>
          </cell>
          <cell r="C55">
            <v>1420</v>
          </cell>
        </row>
        <row r="56">
          <cell r="A56">
            <v>455</v>
          </cell>
          <cell r="B56" t="str">
            <v>INFRAESTRUCTURA TELEFONICA</v>
          </cell>
          <cell r="C56">
            <v>85995</v>
          </cell>
        </row>
        <row r="57">
          <cell r="A57">
            <v>456</v>
          </cell>
          <cell r="B57" t="str">
            <v>JUEGOS MECANICOS</v>
          </cell>
          <cell r="C57">
            <v>900</v>
          </cell>
        </row>
        <row r="58">
          <cell r="A58">
            <v>459</v>
          </cell>
          <cell r="B58" t="str">
            <v>CASETAS DEPORTIVAS</v>
          </cell>
          <cell r="C58">
            <v>770.3</v>
          </cell>
        </row>
        <row r="59">
          <cell r="A59">
            <v>460</v>
          </cell>
          <cell r="B59" t="str">
            <v>PARQUE DE BEIS BOL SAN JERONIM</v>
          </cell>
          <cell r="C59">
            <v>8000</v>
          </cell>
        </row>
        <row r="60">
          <cell r="A60">
            <v>470</v>
          </cell>
          <cell r="B60" t="str">
            <v>LOCALES ESTACION</v>
          </cell>
          <cell r="C60">
            <v>8552</v>
          </cell>
        </row>
        <row r="61">
          <cell r="A61">
            <v>472</v>
          </cell>
          <cell r="B61" t="str">
            <v>MERCADO GAVIRA</v>
          </cell>
          <cell r="C61">
            <v>360</v>
          </cell>
        </row>
        <row r="62">
          <cell r="A62">
            <v>479</v>
          </cell>
          <cell r="B62" t="str">
            <v>COMERCIANTES AMBULANTES</v>
          </cell>
          <cell r="C62">
            <v>616</v>
          </cell>
        </row>
        <row r="63">
          <cell r="A63">
            <v>482</v>
          </cell>
          <cell r="B63" t="str">
            <v>CALLEJONEADAS</v>
          </cell>
          <cell r="C63">
            <v>965.18</v>
          </cell>
        </row>
        <row r="64">
          <cell r="A64">
            <v>484</v>
          </cell>
          <cell r="B64" t="str">
            <v>PERMISO PARA ESPECTÁCULOS O CE</v>
          </cell>
          <cell r="C64">
            <v>2030</v>
          </cell>
        </row>
        <row r="65">
          <cell r="A65">
            <v>485</v>
          </cell>
          <cell r="B65" t="str">
            <v>SELLADO DE BOLETOS</v>
          </cell>
          <cell r="C65">
            <v>218</v>
          </cell>
        </row>
        <row r="66">
          <cell r="A66">
            <v>493</v>
          </cell>
          <cell r="B66" t="str">
            <v>RENOVACION PERMISO P/ USO VIA</v>
          </cell>
          <cell r="C66">
            <v>240</v>
          </cell>
        </row>
        <row r="67">
          <cell r="A67">
            <v>502</v>
          </cell>
          <cell r="B67" t="str">
            <v>RECARGOS OTROS IMPTOS Y DERECH</v>
          </cell>
          <cell r="C67">
            <v>5291.26</v>
          </cell>
        </row>
        <row r="68">
          <cell r="A68">
            <v>503</v>
          </cell>
          <cell r="B68" t="str">
            <v>AVISO EXTEMP TRASLACION DE DOM</v>
          </cell>
          <cell r="C68">
            <v>1135</v>
          </cell>
        </row>
        <row r="69">
          <cell r="A69">
            <v>505</v>
          </cell>
          <cell r="B69" t="str">
            <v>INF AL REG. DE CONST Y CONSER</v>
          </cell>
          <cell r="C69">
            <v>22932.5</v>
          </cell>
        </row>
        <row r="70">
          <cell r="A70">
            <v>507</v>
          </cell>
          <cell r="B70" t="str">
            <v>INF AL BANDO POLICIA Y BUEN GO</v>
          </cell>
          <cell r="C70">
            <v>300</v>
          </cell>
        </row>
        <row r="71">
          <cell r="A71">
            <v>508</v>
          </cell>
          <cell r="B71" t="str">
            <v>INF LEY DE TRANSITO Y SU REGLA</v>
          </cell>
          <cell r="C71">
            <v>19244.03</v>
          </cell>
        </row>
        <row r="72">
          <cell r="A72">
            <v>509</v>
          </cell>
          <cell r="B72" t="str">
            <v>EXTEMP VERIFICACION AMB VEHICU</v>
          </cell>
          <cell r="C72">
            <v>1638</v>
          </cell>
        </row>
        <row r="73">
          <cell r="A73">
            <v>706</v>
          </cell>
          <cell r="B73" t="str">
            <v>CREDITOS BANCARIOS</v>
          </cell>
          <cell r="C73">
            <v>148190</v>
          </cell>
        </row>
        <row r="74">
          <cell r="A74">
            <v>806</v>
          </cell>
          <cell r="B74" t="str">
            <v>EXCEDENTES PAGADOS</v>
          </cell>
          <cell r="C74">
            <v>179.21</v>
          </cell>
        </row>
        <row r="75">
          <cell r="A75">
            <v>888</v>
          </cell>
          <cell r="B75" t="str">
            <v>COBROS SIMAPAG</v>
          </cell>
          <cell r="C75">
            <v>309</v>
          </cell>
        </row>
        <row r="76">
          <cell r="A76">
            <v>892</v>
          </cell>
          <cell r="B76" t="str">
            <v>REPARACION DE DAÑOS</v>
          </cell>
          <cell r="C76">
            <v>1148.6199999999999</v>
          </cell>
        </row>
        <row r="77">
          <cell r="A77">
            <v>900</v>
          </cell>
          <cell r="B77" t="str">
            <v>INGRESOS POR CLASIFICAR</v>
          </cell>
          <cell r="C77">
            <v>15000</v>
          </cell>
        </row>
      </sheetData>
      <sheetData sheetId="94">
        <row r="1">
          <cell r="A1">
            <v>203</v>
          </cell>
          <cell r="B1" t="str">
            <v>PANTEONES CIUDAD</v>
          </cell>
          <cell r="C1">
            <v>835.98</v>
          </cell>
        </row>
        <row r="2">
          <cell r="A2">
            <v>433</v>
          </cell>
          <cell r="B2" t="str">
            <v>SOBRANTES</v>
          </cell>
          <cell r="C2">
            <v>0.52</v>
          </cell>
        </row>
        <row r="3">
          <cell r="A3">
            <v>447</v>
          </cell>
          <cell r="B3" t="str">
            <v>LAS CALAS</v>
          </cell>
          <cell r="C3">
            <v>1600</v>
          </cell>
        </row>
        <row r="4">
          <cell r="A4">
            <v>507</v>
          </cell>
          <cell r="B4" t="str">
            <v>INF AL BANDO POLICIA Y BUEN GO</v>
          </cell>
          <cell r="C4">
            <v>3080</v>
          </cell>
        </row>
        <row r="5">
          <cell r="A5">
            <v>508</v>
          </cell>
          <cell r="B5" t="str">
            <v>INF LEY DE TRANSITO Y SU REGLA</v>
          </cell>
          <cell r="C5">
            <v>3060</v>
          </cell>
        </row>
      </sheetData>
      <sheetData sheetId="95">
        <row r="1">
          <cell r="A1">
            <v>1</v>
          </cell>
          <cell r="B1" t="str">
            <v>IMPTO. PREDIAL URBANO CORRIENT</v>
          </cell>
          <cell r="C1">
            <v>12820.32</v>
          </cell>
        </row>
        <row r="2">
          <cell r="A2">
            <v>2</v>
          </cell>
          <cell r="B2" t="str">
            <v>IMPTO. PREDIAL RUSTICO CORRIEN</v>
          </cell>
          <cell r="C2">
            <v>882.58</v>
          </cell>
        </row>
        <row r="3">
          <cell r="A3">
            <v>4</v>
          </cell>
          <cell r="B3" t="str">
            <v>RECARGOS *3%*</v>
          </cell>
          <cell r="C3">
            <v>14056.37</v>
          </cell>
        </row>
        <row r="4">
          <cell r="A4">
            <v>7</v>
          </cell>
          <cell r="B4" t="str">
            <v>IMPTO. PREDIAL URBANO REZAGO</v>
          </cell>
          <cell r="C4">
            <v>20076.54</v>
          </cell>
        </row>
        <row r="5">
          <cell r="A5">
            <v>8</v>
          </cell>
          <cell r="B5" t="str">
            <v>IMPTO. PREDIAL RUSTICO REZAGO</v>
          </cell>
          <cell r="C5">
            <v>497.7</v>
          </cell>
        </row>
        <row r="6">
          <cell r="A6">
            <v>13</v>
          </cell>
          <cell r="B6" t="str">
            <v>HONORARIOS DE COBRANZA</v>
          </cell>
          <cell r="C6">
            <v>3251.9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19609</v>
          </cell>
        </row>
        <row r="9">
          <cell r="A9">
            <v>104</v>
          </cell>
          <cell r="B9" t="str">
            <v>SOBRE DIVISION Y LOTIFICACION</v>
          </cell>
          <cell r="C9">
            <v>3789</v>
          </cell>
        </row>
        <row r="10">
          <cell r="A10">
            <v>110</v>
          </cell>
          <cell r="B10" t="str">
            <v>ESPECTACULOS PUBLICOS ESPORADI</v>
          </cell>
          <cell r="C10">
            <v>3171.3</v>
          </cell>
        </row>
        <row r="11">
          <cell r="A11">
            <v>200</v>
          </cell>
          <cell r="B11" t="str">
            <v>RASTRO</v>
          </cell>
          <cell r="C11">
            <v>5256.06</v>
          </cell>
        </row>
        <row r="12">
          <cell r="A12">
            <v>203</v>
          </cell>
          <cell r="B12" t="str">
            <v>PANTEONES CIUDAD</v>
          </cell>
          <cell r="C12">
            <v>2507.94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356</v>
          </cell>
        </row>
        <row r="15">
          <cell r="A15">
            <v>206</v>
          </cell>
          <cell r="B15" t="str">
            <v>ESTACIONAMIENTO MERCADO HIDALG</v>
          </cell>
          <cell r="C15">
            <v>896</v>
          </cell>
        </row>
        <row r="16">
          <cell r="A16">
            <v>210</v>
          </cell>
          <cell r="B16" t="str">
            <v>POR LIC. DE CONST. Y AMPLIACIO</v>
          </cell>
          <cell r="C16">
            <v>1865.57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229</v>
          </cell>
          <cell r="B18" t="str">
            <v>CONSTANCIAS DE VALOR FISCAL</v>
          </cell>
          <cell r="C18">
            <v>4176</v>
          </cell>
        </row>
        <row r="19">
          <cell r="A19">
            <v>244</v>
          </cell>
          <cell r="B19" t="str">
            <v>EXP DE LIC O PERM P/ ESTAB DE</v>
          </cell>
          <cell r="C19">
            <v>426.68</v>
          </cell>
        </row>
        <row r="20">
          <cell r="A20">
            <v>248</v>
          </cell>
          <cell r="B20" t="str">
            <v>ESTACIONAMIENTO EX. EST. FERRO</v>
          </cell>
          <cell r="C20">
            <v>1175</v>
          </cell>
        </row>
        <row r="21">
          <cell r="A21">
            <v>249</v>
          </cell>
          <cell r="B21" t="str">
            <v>REGUL. PROR.LIC.CONT.75% DER.</v>
          </cell>
          <cell r="C21">
            <v>1420.44</v>
          </cell>
        </row>
        <row r="22">
          <cell r="A22">
            <v>253</v>
          </cell>
          <cell r="B22" t="str">
            <v>ESTACIONAMIENTO EMBAJADORAS  (</v>
          </cell>
          <cell r="C22">
            <v>1559</v>
          </cell>
        </row>
        <row r="23">
          <cell r="A23">
            <v>256</v>
          </cell>
          <cell r="B23" t="str">
            <v>POR ALINEAM. N° USO HABIT</v>
          </cell>
          <cell r="C23">
            <v>8262.01</v>
          </cell>
        </row>
        <row r="24">
          <cell r="A24">
            <v>266</v>
          </cell>
          <cell r="B24" t="str">
            <v>DICTAMEN DE FACTIBILIDAD PROTE</v>
          </cell>
          <cell r="C24">
            <v>783.86</v>
          </cell>
        </row>
        <row r="25">
          <cell r="A25">
            <v>267</v>
          </cell>
          <cell r="B25" t="str">
            <v>CONSTANCIA  DE VERIFICACION PR</v>
          </cell>
          <cell r="C25">
            <v>130.63999999999999</v>
          </cell>
        </row>
        <row r="26">
          <cell r="A26">
            <v>268</v>
          </cell>
          <cell r="B26" t="str">
            <v>CASA DE LA CULTURA</v>
          </cell>
          <cell r="C26">
            <v>257.66000000000003</v>
          </cell>
        </row>
        <row r="27">
          <cell r="A27">
            <v>269</v>
          </cell>
          <cell r="B27" t="str">
            <v>PADRON DE CONTRATISTAS</v>
          </cell>
          <cell r="C27">
            <v>1482</v>
          </cell>
        </row>
        <row r="28">
          <cell r="A28">
            <v>274</v>
          </cell>
          <cell r="B28" t="str">
            <v>EXTENSION DE HORARIO</v>
          </cell>
          <cell r="C28">
            <v>4581.01</v>
          </cell>
        </row>
        <row r="29">
          <cell r="A29">
            <v>275</v>
          </cell>
          <cell r="B29" t="str">
            <v>CONSTANCIAS DIRECCION DE ECOLO</v>
          </cell>
          <cell r="C29">
            <v>147.58000000000001</v>
          </cell>
        </row>
        <row r="30">
          <cell r="A30">
            <v>276</v>
          </cell>
          <cell r="B30" t="str">
            <v>CONSTANCIAS DIRECCION DE TRANS</v>
          </cell>
          <cell r="C30">
            <v>368.95</v>
          </cell>
        </row>
        <row r="31">
          <cell r="A31">
            <v>278</v>
          </cell>
          <cell r="B31" t="str">
            <v>CONSTANCIAS QUE EXPIDAN LAS DE</v>
          </cell>
          <cell r="C31">
            <v>590.32000000000005</v>
          </cell>
        </row>
        <row r="32">
          <cell r="A32">
            <v>280</v>
          </cell>
          <cell r="B32" t="str">
            <v>SERVICIOS CONTROL CANINO</v>
          </cell>
          <cell r="C32">
            <v>441</v>
          </cell>
        </row>
        <row r="33">
          <cell r="A33">
            <v>286</v>
          </cell>
          <cell r="B33" t="str">
            <v>PERMISO SUPLETORIO DE TRANSPOR</v>
          </cell>
          <cell r="C33">
            <v>849.03</v>
          </cell>
        </row>
        <row r="34">
          <cell r="A34">
            <v>291</v>
          </cell>
          <cell r="B34" t="str">
            <v>DICTAMEN DE FACTIBILIDAD PARA</v>
          </cell>
          <cell r="C34">
            <v>130.63999999999999</v>
          </cell>
        </row>
        <row r="35">
          <cell r="A35">
            <v>292</v>
          </cell>
          <cell r="B35" t="str">
            <v>DICTAMEN DE SEGURIDAD PROGRAMA</v>
          </cell>
          <cell r="C35">
            <v>915.72</v>
          </cell>
        </row>
        <row r="36">
          <cell r="A36">
            <v>295</v>
          </cell>
          <cell r="B36" t="str">
            <v>CONSTANCIA DE UBICACION DE PRE</v>
          </cell>
          <cell r="C36">
            <v>519.54</v>
          </cell>
        </row>
        <row r="37">
          <cell r="A37">
            <v>405</v>
          </cell>
          <cell r="B37" t="str">
            <v>CENTRO DE CONVIVENCIA EL ENCIN</v>
          </cell>
          <cell r="C37">
            <v>898</v>
          </cell>
        </row>
        <row r="38">
          <cell r="A38">
            <v>407</v>
          </cell>
          <cell r="B38" t="str">
            <v>MUSEO MOMIAS</v>
          </cell>
          <cell r="C38">
            <v>25244</v>
          </cell>
        </row>
        <row r="39">
          <cell r="A39">
            <v>408</v>
          </cell>
          <cell r="B39" t="str">
            <v>SALON CULTO A LA MUERTE</v>
          </cell>
          <cell r="C39">
            <v>975</v>
          </cell>
        </row>
        <row r="40">
          <cell r="A40">
            <v>410</v>
          </cell>
          <cell r="B40" t="str">
            <v>MONUMENTO AL PIPILA</v>
          </cell>
          <cell r="C40">
            <v>492</v>
          </cell>
        </row>
        <row r="41">
          <cell r="A41">
            <v>411</v>
          </cell>
          <cell r="B41" t="str">
            <v>MERCADO HIDALGO</v>
          </cell>
          <cell r="C41">
            <v>344</v>
          </cell>
        </row>
        <row r="42">
          <cell r="A42">
            <v>412</v>
          </cell>
          <cell r="B42" t="str">
            <v>MERCADO EMBAJADORAS</v>
          </cell>
          <cell r="C42">
            <v>1030.08</v>
          </cell>
        </row>
        <row r="43">
          <cell r="A43">
            <v>416</v>
          </cell>
          <cell r="B43" t="str">
            <v>MUSEO INTERACTIVO</v>
          </cell>
          <cell r="C43">
            <v>64</v>
          </cell>
        </row>
        <row r="44">
          <cell r="A44">
            <v>428</v>
          </cell>
          <cell r="B44" t="str">
            <v>COMERCIANTES SEMIFIJOS</v>
          </cell>
          <cell r="C44">
            <v>600</v>
          </cell>
        </row>
        <row r="45">
          <cell r="A45">
            <v>429</v>
          </cell>
          <cell r="B45" t="str">
            <v>VTA DE INMUEBLES PROP DEL MPIO</v>
          </cell>
          <cell r="C45">
            <v>221568</v>
          </cell>
        </row>
        <row r="46">
          <cell r="A46">
            <v>433</v>
          </cell>
          <cell r="B46" t="str">
            <v>SOBRANTES</v>
          </cell>
          <cell r="C46">
            <v>4.46</v>
          </cell>
        </row>
        <row r="47">
          <cell r="A47">
            <v>437</v>
          </cell>
          <cell r="B47" t="str">
            <v>SANITARIOS MDO. EMBAJADORAS</v>
          </cell>
          <cell r="C47">
            <v>1006</v>
          </cell>
        </row>
        <row r="48">
          <cell r="A48">
            <v>438</v>
          </cell>
          <cell r="B48" t="str">
            <v>SANITARIOS MDO. HIDALGO</v>
          </cell>
          <cell r="C48">
            <v>1750</v>
          </cell>
        </row>
        <row r="49">
          <cell r="A49">
            <v>439</v>
          </cell>
          <cell r="B49" t="str">
            <v>SANITARIOS JARDIN REFORMA</v>
          </cell>
          <cell r="C49">
            <v>736</v>
          </cell>
        </row>
        <row r="50">
          <cell r="A50">
            <v>443</v>
          </cell>
          <cell r="B50" t="str">
            <v>SANITARIOS FERROCARRIL</v>
          </cell>
          <cell r="C50">
            <v>1136</v>
          </cell>
        </row>
        <row r="51">
          <cell r="A51">
            <v>445</v>
          </cell>
          <cell r="B51" t="str">
            <v>SANITARIOS MUSEO MOMIAS</v>
          </cell>
          <cell r="C51">
            <v>500</v>
          </cell>
        </row>
        <row r="52">
          <cell r="A52">
            <v>447</v>
          </cell>
          <cell r="B52" t="str">
            <v>LAS CALAS</v>
          </cell>
          <cell r="C52">
            <v>80</v>
          </cell>
        </row>
        <row r="53">
          <cell r="A53">
            <v>454</v>
          </cell>
          <cell r="B53" t="str">
            <v>FIESTAS TRADICIONALES</v>
          </cell>
          <cell r="C53">
            <v>142</v>
          </cell>
        </row>
        <row r="54">
          <cell r="A54">
            <v>470</v>
          </cell>
          <cell r="B54" t="str">
            <v>LOCALES ESTACION</v>
          </cell>
          <cell r="C54">
            <v>300.93</v>
          </cell>
        </row>
        <row r="55">
          <cell r="A55">
            <v>479</v>
          </cell>
          <cell r="B55" t="str">
            <v>COMERCIANTES AMBULANTES</v>
          </cell>
          <cell r="C55">
            <v>938.95</v>
          </cell>
        </row>
        <row r="56">
          <cell r="A56">
            <v>482</v>
          </cell>
          <cell r="B56" t="str">
            <v>CALLEJONEADAS</v>
          </cell>
          <cell r="C56">
            <v>1200</v>
          </cell>
        </row>
        <row r="57">
          <cell r="A57">
            <v>484</v>
          </cell>
          <cell r="B57" t="str">
            <v>PERMISO PARA ESPECTÁCULOS O CE</v>
          </cell>
          <cell r="C57">
            <v>2436</v>
          </cell>
        </row>
        <row r="58">
          <cell r="A58">
            <v>493</v>
          </cell>
          <cell r="B58" t="str">
            <v>RENOVACION PERMISO P/ USO VIA</v>
          </cell>
          <cell r="C58">
            <v>342.16</v>
          </cell>
        </row>
        <row r="59">
          <cell r="A59">
            <v>502</v>
          </cell>
          <cell r="B59" t="str">
            <v>RECARGOS OTROS IMPTOS Y DERECH</v>
          </cell>
          <cell r="C59">
            <v>1783.03</v>
          </cell>
        </row>
        <row r="60">
          <cell r="A60">
            <v>503</v>
          </cell>
          <cell r="B60" t="str">
            <v>AVISO EXTEMP TRASLACION DE DOM</v>
          </cell>
          <cell r="C60">
            <v>283.75</v>
          </cell>
        </row>
        <row r="61">
          <cell r="A61">
            <v>507</v>
          </cell>
          <cell r="B61" t="str">
            <v>INF AL BANDO POLICIA Y BUEN GO</v>
          </cell>
          <cell r="C61">
            <v>1550</v>
          </cell>
        </row>
        <row r="62">
          <cell r="A62">
            <v>508</v>
          </cell>
          <cell r="B62" t="str">
            <v>INF LEY DE TRANSITO Y SU REGLA</v>
          </cell>
          <cell r="C62">
            <v>9265.5</v>
          </cell>
        </row>
        <row r="63">
          <cell r="A63">
            <v>509</v>
          </cell>
          <cell r="B63" t="str">
            <v>EXTEMP VERIFICACION AMB VEHICU</v>
          </cell>
          <cell r="C63">
            <v>2325</v>
          </cell>
        </row>
        <row r="64">
          <cell r="A64">
            <v>526</v>
          </cell>
          <cell r="B64" t="str">
            <v>RESPUESTA DE AYUNTAMIENTO</v>
          </cell>
          <cell r="C64">
            <v>596</v>
          </cell>
        </row>
        <row r="65">
          <cell r="A65">
            <v>536</v>
          </cell>
          <cell r="B65" t="str">
            <v>PADRON DE PROVEEDORES</v>
          </cell>
          <cell r="C65">
            <v>300</v>
          </cell>
        </row>
        <row r="66">
          <cell r="A66">
            <v>600</v>
          </cell>
          <cell r="B66" t="str">
            <v>FONDO GENERAL</v>
          </cell>
          <cell r="C66">
            <v>5125406.45</v>
          </cell>
        </row>
        <row r="67">
          <cell r="A67">
            <v>601</v>
          </cell>
          <cell r="B67" t="str">
            <v>FONDO DEL FOMENTO MUNICIPAL</v>
          </cell>
          <cell r="C67">
            <v>1207204.6599999999</v>
          </cell>
        </row>
        <row r="68">
          <cell r="A68">
            <v>888</v>
          </cell>
          <cell r="B68" t="str">
            <v>COBROS SIMAPAG</v>
          </cell>
          <cell r="C68">
            <v>3032</v>
          </cell>
        </row>
      </sheetData>
      <sheetData sheetId="96">
        <row r="1">
          <cell r="A1">
            <v>1</v>
          </cell>
          <cell r="B1" t="str">
            <v>IMPTO. PREDIAL URBANO CORRIENT</v>
          </cell>
          <cell r="C1">
            <v>29845.43</v>
          </cell>
        </row>
        <row r="2">
          <cell r="A2">
            <v>2</v>
          </cell>
          <cell r="B2" t="str">
            <v>IMPTO. PREDIAL RUSTICO CORRIEN</v>
          </cell>
          <cell r="C2">
            <v>360</v>
          </cell>
        </row>
        <row r="3">
          <cell r="A3">
            <v>4</v>
          </cell>
          <cell r="B3" t="str">
            <v>RECARGOS *3%*</v>
          </cell>
          <cell r="C3">
            <v>18375.98</v>
          </cell>
        </row>
        <row r="4">
          <cell r="A4">
            <v>7</v>
          </cell>
          <cell r="B4" t="str">
            <v>IMPTO. PREDIAL URBANO REZAGO</v>
          </cell>
          <cell r="C4">
            <v>27965.919999999998</v>
          </cell>
        </row>
        <row r="5">
          <cell r="A5">
            <v>8</v>
          </cell>
          <cell r="B5" t="str">
            <v>IMPTO. PREDIAL RUSTICO REZAGO</v>
          </cell>
          <cell r="C5">
            <v>294</v>
          </cell>
        </row>
        <row r="6">
          <cell r="A6">
            <v>13</v>
          </cell>
          <cell r="B6" t="str">
            <v>HONORARIOS DE COBRANZA</v>
          </cell>
          <cell r="C6">
            <v>3637.65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2828.35</v>
          </cell>
        </row>
        <row r="9">
          <cell r="A9">
            <v>104</v>
          </cell>
          <cell r="B9" t="str">
            <v>SOBRE DIVISION Y LOTIFICACION</v>
          </cell>
          <cell r="C9">
            <v>5843.04</v>
          </cell>
        </row>
        <row r="10">
          <cell r="A10">
            <v>110</v>
          </cell>
          <cell r="B10" t="str">
            <v>ESPECTACULOS PUBLICOS ESPORADI</v>
          </cell>
          <cell r="C10">
            <v>6116</v>
          </cell>
        </row>
        <row r="11">
          <cell r="A11">
            <v>200</v>
          </cell>
          <cell r="B11" t="str">
            <v>RASTRO</v>
          </cell>
          <cell r="C11">
            <v>16974.38</v>
          </cell>
        </row>
        <row r="12">
          <cell r="A12">
            <v>203</v>
          </cell>
          <cell r="B12" t="str">
            <v>PANTEONES CIUDAD</v>
          </cell>
          <cell r="C12">
            <v>1950.62</v>
          </cell>
        </row>
        <row r="13">
          <cell r="A13">
            <v>204</v>
          </cell>
          <cell r="B13" t="str">
            <v>PANTEONES COMUNIDADES</v>
          </cell>
          <cell r="C13">
            <v>835.98</v>
          </cell>
        </row>
        <row r="14">
          <cell r="A14">
            <v>205</v>
          </cell>
          <cell r="B14" t="str">
            <v>ESTACIONAMIENTO MUSEO MOMIAS</v>
          </cell>
          <cell r="C14">
            <v>8337</v>
          </cell>
        </row>
        <row r="15">
          <cell r="A15">
            <v>206</v>
          </cell>
          <cell r="B15" t="str">
            <v>ESTACIONAMIENTO MERCADO HIDALG</v>
          </cell>
          <cell r="C15">
            <v>3624</v>
          </cell>
        </row>
        <row r="16">
          <cell r="A16">
            <v>207</v>
          </cell>
          <cell r="B16" t="str">
            <v>ESTAC.  MERCADO EMBAJADORAS</v>
          </cell>
          <cell r="C16">
            <v>960</v>
          </cell>
        </row>
        <row r="17">
          <cell r="A17">
            <v>210</v>
          </cell>
          <cell r="B17" t="str">
            <v>POR LIC. DE CONST. Y AMPLIACIO</v>
          </cell>
          <cell r="C17">
            <v>641.07000000000005</v>
          </cell>
        </row>
        <row r="18">
          <cell r="A18">
            <v>211</v>
          </cell>
          <cell r="B18" t="str">
            <v>POR LIC DE REGULARIZACION DE C</v>
          </cell>
          <cell r="C18">
            <v>2232.48</v>
          </cell>
        </row>
        <row r="19">
          <cell r="A19">
            <v>217</v>
          </cell>
          <cell r="B19" t="str">
            <v>ANALISIS DE FAC PARA DIV LOT O</v>
          </cell>
          <cell r="C19">
            <v>461.18</v>
          </cell>
        </row>
        <row r="20">
          <cell r="A20">
            <v>221</v>
          </cell>
          <cell r="B20" t="str">
            <v>LIC USO SUELO ALIN N. OFIC COM</v>
          </cell>
          <cell r="C20">
            <v>1493.67</v>
          </cell>
        </row>
        <row r="21">
          <cell r="A21">
            <v>226</v>
          </cell>
          <cell r="B21" t="str">
            <v>AVALUOS PRAC POR PERITOS FISCA</v>
          </cell>
          <cell r="C21">
            <v>260</v>
          </cell>
        </row>
        <row r="22">
          <cell r="A22">
            <v>227</v>
          </cell>
          <cell r="B22" t="str">
            <v>AVALUOS PRACT POR TESORERIA</v>
          </cell>
          <cell r="C22">
            <v>8843.16</v>
          </cell>
        </row>
        <row r="23">
          <cell r="A23">
            <v>229</v>
          </cell>
          <cell r="B23" t="str">
            <v>CONSTANCIAS DE VALOR FISCAL</v>
          </cell>
          <cell r="C23">
            <v>1044.26</v>
          </cell>
        </row>
        <row r="24">
          <cell r="A24">
            <v>244</v>
          </cell>
          <cell r="B24" t="str">
            <v>EXP DE LIC O PERM P/ ESTAB DE</v>
          </cell>
          <cell r="C24">
            <v>2238.34</v>
          </cell>
        </row>
        <row r="25">
          <cell r="A25">
            <v>248</v>
          </cell>
          <cell r="B25" t="str">
            <v>ESTACIONAMIENTO EX. EST. FERRO</v>
          </cell>
          <cell r="C25">
            <v>11991</v>
          </cell>
        </row>
        <row r="26">
          <cell r="A26">
            <v>253</v>
          </cell>
          <cell r="B26" t="str">
            <v>ESTACIONAMIENTO EMBAJADORAS  (</v>
          </cell>
          <cell r="C26">
            <v>7476</v>
          </cell>
        </row>
        <row r="27">
          <cell r="A27">
            <v>256</v>
          </cell>
          <cell r="B27" t="str">
            <v>POR ALINEAM. N° USO HABIT</v>
          </cell>
          <cell r="C27">
            <v>2529.69</v>
          </cell>
        </row>
        <row r="28">
          <cell r="A28">
            <v>266</v>
          </cell>
          <cell r="B28" t="str">
            <v>DICTAMEN DE FACTIBILIDAD PROTE</v>
          </cell>
          <cell r="C28">
            <v>1175.79</v>
          </cell>
        </row>
        <row r="29">
          <cell r="A29">
            <v>274</v>
          </cell>
          <cell r="B29" t="str">
            <v>EXTENSION DE HORARIO</v>
          </cell>
          <cell r="C29">
            <v>3077.75</v>
          </cell>
        </row>
        <row r="30">
          <cell r="A30">
            <v>276</v>
          </cell>
          <cell r="B30" t="str">
            <v>CONSTANCIAS DIRECCION DE TRANS</v>
          </cell>
          <cell r="C30">
            <v>885.48</v>
          </cell>
        </row>
        <row r="31">
          <cell r="A31">
            <v>278</v>
          </cell>
          <cell r="B31" t="str">
            <v>CONSTANCIAS QUE EXPIDAN LAS DE</v>
          </cell>
          <cell r="C31">
            <v>516.53</v>
          </cell>
        </row>
        <row r="32">
          <cell r="A32">
            <v>286</v>
          </cell>
          <cell r="B32" t="str">
            <v>PERMISO SUPLETORIO DE TRANSPOR</v>
          </cell>
          <cell r="C32">
            <v>87.08</v>
          </cell>
        </row>
        <row r="33">
          <cell r="A33">
            <v>293</v>
          </cell>
          <cell r="B33" t="str">
            <v>SERVICIOS EXTRAORDINARIOS</v>
          </cell>
          <cell r="C33">
            <v>570.96</v>
          </cell>
        </row>
        <row r="34">
          <cell r="A34">
            <v>295</v>
          </cell>
          <cell r="B34" t="str">
            <v>CONSTANCIA DE UBICACION DE PRE</v>
          </cell>
          <cell r="C34">
            <v>74.22</v>
          </cell>
        </row>
        <row r="35">
          <cell r="A35">
            <v>405</v>
          </cell>
          <cell r="B35" t="str">
            <v>CENTRO DE CONVIVENCIA EL ENCIN</v>
          </cell>
          <cell r="C35">
            <v>1428</v>
          </cell>
        </row>
        <row r="36">
          <cell r="A36">
            <v>407</v>
          </cell>
          <cell r="B36" t="str">
            <v>MUSEO MOMIAS</v>
          </cell>
          <cell r="C36">
            <v>496883</v>
          </cell>
        </row>
        <row r="37">
          <cell r="A37">
            <v>408</v>
          </cell>
          <cell r="B37" t="str">
            <v>SALON CULTO A LA MUERTE</v>
          </cell>
          <cell r="C37">
            <v>42840</v>
          </cell>
        </row>
        <row r="38">
          <cell r="A38">
            <v>410</v>
          </cell>
          <cell r="B38" t="str">
            <v>MONUMENTO AL PIPILA</v>
          </cell>
          <cell r="C38">
            <v>7074</v>
          </cell>
        </row>
        <row r="39">
          <cell r="A39">
            <v>411</v>
          </cell>
          <cell r="B39" t="str">
            <v>MERCADO HIDALGO</v>
          </cell>
          <cell r="C39">
            <v>2780.08</v>
          </cell>
        </row>
        <row r="40">
          <cell r="A40">
            <v>412</v>
          </cell>
          <cell r="B40" t="str">
            <v>MERCADO EMBAJADORAS</v>
          </cell>
          <cell r="C40">
            <v>4455.1000000000004</v>
          </cell>
        </row>
        <row r="41">
          <cell r="A41">
            <v>428</v>
          </cell>
          <cell r="B41" t="str">
            <v>COMERCIANTES SEMIFIJOS</v>
          </cell>
          <cell r="C41">
            <v>2630</v>
          </cell>
        </row>
        <row r="42">
          <cell r="A42">
            <v>433</v>
          </cell>
          <cell r="B42" t="str">
            <v>SOBRANTES</v>
          </cell>
          <cell r="C42">
            <v>3.81</v>
          </cell>
        </row>
        <row r="43">
          <cell r="A43">
            <v>437</v>
          </cell>
          <cell r="B43" t="str">
            <v>SANITARIOS MDO. EMBAJADORAS</v>
          </cell>
          <cell r="C43">
            <v>8741</v>
          </cell>
        </row>
        <row r="44">
          <cell r="A44">
            <v>438</v>
          </cell>
          <cell r="B44" t="str">
            <v>SANITARIOS MDO. HIDALGO</v>
          </cell>
          <cell r="C44">
            <v>11598</v>
          </cell>
        </row>
        <row r="45">
          <cell r="A45">
            <v>439</v>
          </cell>
          <cell r="B45" t="str">
            <v>SANITARIOS JARDIN REFORMA</v>
          </cell>
          <cell r="C45">
            <v>3796</v>
          </cell>
        </row>
        <row r="46">
          <cell r="A46">
            <v>443</v>
          </cell>
          <cell r="B46" t="str">
            <v>SANITARIOS FERROCARRIL</v>
          </cell>
          <cell r="C46">
            <v>12792</v>
          </cell>
        </row>
        <row r="47">
          <cell r="A47">
            <v>445</v>
          </cell>
          <cell r="B47" t="str">
            <v>SANITARIOS MUSEO MOMIAS</v>
          </cell>
          <cell r="C47">
            <v>7792</v>
          </cell>
        </row>
        <row r="48">
          <cell r="A48">
            <v>447</v>
          </cell>
          <cell r="B48" t="str">
            <v>LAS CALAS</v>
          </cell>
          <cell r="C48">
            <v>104</v>
          </cell>
        </row>
        <row r="49">
          <cell r="A49">
            <v>454</v>
          </cell>
          <cell r="B49" t="str">
            <v>FIESTAS TRADICIONALES</v>
          </cell>
          <cell r="C49">
            <v>5715.5</v>
          </cell>
        </row>
        <row r="50">
          <cell r="A50">
            <v>463</v>
          </cell>
          <cell r="B50" t="str">
            <v>SALIDA DE GRUAS</v>
          </cell>
          <cell r="C50">
            <v>221</v>
          </cell>
        </row>
        <row r="51">
          <cell r="A51">
            <v>464</v>
          </cell>
          <cell r="B51" t="str">
            <v>ARRASTRE DE VEHICULOS INFRACCI</v>
          </cell>
          <cell r="C51">
            <v>56</v>
          </cell>
        </row>
        <row r="52">
          <cell r="A52">
            <v>470</v>
          </cell>
          <cell r="B52" t="str">
            <v>LOCALES ESTACION</v>
          </cell>
          <cell r="C52">
            <v>1953.18</v>
          </cell>
        </row>
        <row r="53">
          <cell r="A53">
            <v>481</v>
          </cell>
          <cell r="B53" t="str">
            <v>REPARTO DE VOLANTES</v>
          </cell>
          <cell r="C53">
            <v>172</v>
          </cell>
        </row>
        <row r="54">
          <cell r="A54">
            <v>484</v>
          </cell>
          <cell r="B54" t="str">
            <v>PERMISO PARA ESPECTÁCULOS O CE</v>
          </cell>
          <cell r="C54">
            <v>609</v>
          </cell>
        </row>
        <row r="55">
          <cell r="A55">
            <v>502</v>
          </cell>
          <cell r="B55" t="str">
            <v>RECARGOS OTROS IMPTOS Y DERECH</v>
          </cell>
          <cell r="C55">
            <v>1543.48</v>
          </cell>
        </row>
        <row r="56">
          <cell r="A56">
            <v>504</v>
          </cell>
          <cell r="B56" t="str">
            <v>AVISO EXTEMP TERM DE OBRA</v>
          </cell>
          <cell r="C56">
            <v>1984.5</v>
          </cell>
        </row>
        <row r="57">
          <cell r="A57">
            <v>505</v>
          </cell>
          <cell r="B57" t="str">
            <v>INF AL REG. DE CONST Y CONSER</v>
          </cell>
          <cell r="C57">
            <v>658.33</v>
          </cell>
        </row>
        <row r="58">
          <cell r="A58">
            <v>507</v>
          </cell>
          <cell r="B58" t="str">
            <v>INF AL BANDO POLICIA Y BUEN GO</v>
          </cell>
          <cell r="C58">
            <v>900</v>
          </cell>
        </row>
        <row r="59">
          <cell r="A59">
            <v>508</v>
          </cell>
          <cell r="B59" t="str">
            <v>INF LEY DE TRANSITO Y SU REGLA</v>
          </cell>
          <cell r="C59">
            <v>12597.6</v>
          </cell>
        </row>
        <row r="60">
          <cell r="A60">
            <v>509</v>
          </cell>
          <cell r="B60" t="str">
            <v>EXTEMP VERIFICACION AMB VEHICU</v>
          </cell>
          <cell r="C60">
            <v>546</v>
          </cell>
        </row>
        <row r="61">
          <cell r="A61">
            <v>802</v>
          </cell>
          <cell r="B61" t="str">
            <v>PROGRAMA DE ORDENAMIENTO TERRI</v>
          </cell>
          <cell r="C61">
            <v>46074.43</v>
          </cell>
        </row>
        <row r="62">
          <cell r="A62">
            <v>888</v>
          </cell>
          <cell r="B62" t="str">
            <v>COBROS SIMAPAG</v>
          </cell>
          <cell r="C62">
            <v>1014</v>
          </cell>
        </row>
        <row r="63">
          <cell r="A63">
            <v>892</v>
          </cell>
          <cell r="B63" t="str">
            <v>REPARACION DE DAÑOS</v>
          </cell>
          <cell r="C63">
            <v>1000</v>
          </cell>
        </row>
      </sheetData>
      <sheetData sheetId="97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447</v>
          </cell>
          <cell r="B2" t="str">
            <v>LAS CALAS</v>
          </cell>
          <cell r="C2">
            <v>640</v>
          </cell>
        </row>
        <row r="3">
          <cell r="A3">
            <v>507</v>
          </cell>
          <cell r="B3" t="str">
            <v>INF AL BANDO POLICIA Y BUEN GO</v>
          </cell>
          <cell r="C3">
            <v>3040</v>
          </cell>
        </row>
        <row r="4">
          <cell r="A4">
            <v>508</v>
          </cell>
          <cell r="B4" t="str">
            <v>INF LEY DE TRANSITO Y SU REGLA</v>
          </cell>
          <cell r="C4">
            <v>1346</v>
          </cell>
        </row>
      </sheetData>
      <sheetData sheetId="98">
        <row r="1">
          <cell r="A1">
            <v>1</v>
          </cell>
          <cell r="B1" t="str">
            <v>IMPTO. PREDIAL URBANO CORRIENT</v>
          </cell>
          <cell r="C1">
            <v>28915.26</v>
          </cell>
        </row>
        <row r="2">
          <cell r="A2">
            <v>2</v>
          </cell>
          <cell r="B2" t="str">
            <v>IMPTO. PREDIAL RUSTICO CORRIEN</v>
          </cell>
          <cell r="C2">
            <v>6789.58</v>
          </cell>
        </row>
        <row r="3">
          <cell r="A3">
            <v>4</v>
          </cell>
          <cell r="B3" t="str">
            <v>RECARGOS *3%*</v>
          </cell>
          <cell r="C3">
            <v>15291.11</v>
          </cell>
        </row>
        <row r="4">
          <cell r="A4">
            <v>7</v>
          </cell>
          <cell r="B4" t="str">
            <v>IMPTO. PREDIAL URBANO REZAGO</v>
          </cell>
          <cell r="C4">
            <v>15889.4</v>
          </cell>
        </row>
        <row r="5">
          <cell r="A5">
            <v>8</v>
          </cell>
          <cell r="B5" t="str">
            <v>IMPTO. PREDIAL RUSTICO REZAGO</v>
          </cell>
          <cell r="C5">
            <v>1845.5</v>
          </cell>
        </row>
        <row r="6">
          <cell r="A6">
            <v>13</v>
          </cell>
          <cell r="B6" t="str">
            <v>HONORARIOS DE COBRANZA</v>
          </cell>
          <cell r="C6">
            <v>4201.82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8593.1</v>
          </cell>
        </row>
        <row r="9">
          <cell r="A9">
            <v>112</v>
          </cell>
          <cell r="B9" t="str">
            <v>ESPECTACULOS PUBLICOS PERMANEN</v>
          </cell>
          <cell r="C9">
            <v>4536.5</v>
          </cell>
        </row>
        <row r="10">
          <cell r="A10">
            <v>203</v>
          </cell>
          <cell r="B10" t="str">
            <v>PANTEONES CIUDAD</v>
          </cell>
          <cell r="C10">
            <v>1114.6400000000001</v>
          </cell>
        </row>
        <row r="11">
          <cell r="A11">
            <v>204</v>
          </cell>
          <cell r="B11" t="str">
            <v>PANTEONES COMUNIDADES</v>
          </cell>
          <cell r="C11">
            <v>1882.68</v>
          </cell>
        </row>
        <row r="12">
          <cell r="A12">
            <v>205</v>
          </cell>
          <cell r="B12" t="str">
            <v>ESTACIONAMIENTO MUSEO MOMIAS</v>
          </cell>
          <cell r="C12">
            <v>241</v>
          </cell>
        </row>
        <row r="13">
          <cell r="A13">
            <v>206</v>
          </cell>
          <cell r="B13" t="str">
            <v>ESTACIONAMIENTO MERCADO HIDALG</v>
          </cell>
          <cell r="C13">
            <v>910</v>
          </cell>
        </row>
        <row r="14">
          <cell r="A14">
            <v>210</v>
          </cell>
          <cell r="B14" t="str">
            <v>POR LIC. DE CONST. Y AMPLIACIO</v>
          </cell>
          <cell r="C14">
            <v>898.26</v>
          </cell>
        </row>
        <row r="15">
          <cell r="A15">
            <v>211</v>
          </cell>
          <cell r="B15" t="str">
            <v>POR LIC DE REGULARIZACION DE C</v>
          </cell>
          <cell r="C15">
            <v>1528.42</v>
          </cell>
        </row>
        <row r="16">
          <cell r="A16">
            <v>221</v>
          </cell>
          <cell r="B16" t="str">
            <v>LIC USO SUELO ALIN N. OFIC COM</v>
          </cell>
          <cell r="C16">
            <v>735.48</v>
          </cell>
        </row>
        <row r="17">
          <cell r="A17">
            <v>227</v>
          </cell>
          <cell r="B17" t="str">
            <v>AVALUOS PRACT POR TESORERIA</v>
          </cell>
          <cell r="C17">
            <v>1282.5</v>
          </cell>
        </row>
        <row r="18">
          <cell r="A18">
            <v>229</v>
          </cell>
          <cell r="B18" t="str">
            <v>CONSTANCIAS DE VALOR FISCAL</v>
          </cell>
          <cell r="C18">
            <v>1044</v>
          </cell>
        </row>
        <row r="19">
          <cell r="A19">
            <v>248</v>
          </cell>
          <cell r="B19" t="str">
            <v>ESTACIONAMIENTO EX. EST. FERRO</v>
          </cell>
          <cell r="C19">
            <v>2433</v>
          </cell>
        </row>
        <row r="20">
          <cell r="A20">
            <v>253</v>
          </cell>
          <cell r="B20" t="str">
            <v>ESTACIONAMIENTO EMBAJADORAS  (</v>
          </cell>
          <cell r="C20">
            <v>1417</v>
          </cell>
        </row>
        <row r="21">
          <cell r="A21">
            <v>256</v>
          </cell>
          <cell r="B21" t="str">
            <v>POR ALINEAM. N° USO HABIT</v>
          </cell>
          <cell r="C21">
            <v>3253.07</v>
          </cell>
        </row>
        <row r="22">
          <cell r="A22">
            <v>276</v>
          </cell>
          <cell r="B22" t="str">
            <v>CONSTANCIAS DIRECCION DE TRANS</v>
          </cell>
          <cell r="C22">
            <v>737.9</v>
          </cell>
        </row>
        <row r="23">
          <cell r="A23">
            <v>278</v>
          </cell>
          <cell r="B23" t="str">
            <v>CONSTANCIAS QUE EXPIDAN LAS DE</v>
          </cell>
          <cell r="C23">
            <v>590.32000000000005</v>
          </cell>
        </row>
        <row r="24">
          <cell r="A24">
            <v>284</v>
          </cell>
          <cell r="B24" t="str">
            <v>REVISTA MECANICA SEMESTRAL</v>
          </cell>
          <cell r="C24">
            <v>120.36</v>
          </cell>
        </row>
        <row r="25">
          <cell r="A25">
            <v>289</v>
          </cell>
          <cell r="B25" t="str">
            <v>CONFORMIDAD PARA QUEMA DE FUEG</v>
          </cell>
          <cell r="C25">
            <v>333.87</v>
          </cell>
        </row>
        <row r="26">
          <cell r="A26">
            <v>293</v>
          </cell>
          <cell r="B26" t="str">
            <v>SERVICIOS EXTRAORDINARIOS</v>
          </cell>
          <cell r="C26">
            <v>856.44</v>
          </cell>
        </row>
        <row r="27">
          <cell r="A27">
            <v>295</v>
          </cell>
          <cell r="B27" t="str">
            <v>CONSTANCIA DE UBICACION DE PRE</v>
          </cell>
          <cell r="C27">
            <v>74.22</v>
          </cell>
        </row>
        <row r="28">
          <cell r="A28">
            <v>405</v>
          </cell>
          <cell r="B28" t="str">
            <v>CENTRO DE CONVIVENCIA EL ENCIN</v>
          </cell>
          <cell r="C28">
            <v>140</v>
          </cell>
        </row>
        <row r="29">
          <cell r="A29">
            <v>407</v>
          </cell>
          <cell r="B29" t="str">
            <v>MUSEO MOMIAS</v>
          </cell>
          <cell r="C29">
            <v>12136</v>
          </cell>
        </row>
        <row r="30">
          <cell r="A30">
            <v>408</v>
          </cell>
          <cell r="B30" t="str">
            <v>SALON CULTO A LA MUERTE</v>
          </cell>
          <cell r="C30">
            <v>720</v>
          </cell>
        </row>
        <row r="31">
          <cell r="A31">
            <v>410</v>
          </cell>
          <cell r="B31" t="str">
            <v>MONUMENTO AL PIPILA</v>
          </cell>
          <cell r="C31">
            <v>216</v>
          </cell>
        </row>
        <row r="32">
          <cell r="A32">
            <v>411</v>
          </cell>
          <cell r="B32" t="str">
            <v>MERCADO HIDALGO</v>
          </cell>
          <cell r="C32">
            <v>473.76</v>
          </cell>
        </row>
        <row r="33">
          <cell r="A33">
            <v>412</v>
          </cell>
          <cell r="B33" t="str">
            <v>MERCADO EMBAJADORAS</v>
          </cell>
          <cell r="C33">
            <v>396</v>
          </cell>
        </row>
        <row r="34">
          <cell r="A34">
            <v>414</v>
          </cell>
          <cell r="B34" t="str">
            <v>OTROS PRODUCTOS</v>
          </cell>
          <cell r="C34">
            <v>17.399999999999999</v>
          </cell>
        </row>
        <row r="35">
          <cell r="A35">
            <v>421</v>
          </cell>
          <cell r="B35" t="str">
            <v>DECLARACIONES, FORMATOS Y AVIS</v>
          </cell>
          <cell r="C35">
            <v>16</v>
          </cell>
        </row>
        <row r="36">
          <cell r="A36">
            <v>426</v>
          </cell>
          <cell r="B36" t="str">
            <v>AREAS OCUP POR HOT, REST, BARE</v>
          </cell>
          <cell r="C36">
            <v>6955.71</v>
          </cell>
        </row>
        <row r="37">
          <cell r="A37">
            <v>428</v>
          </cell>
          <cell r="B37" t="str">
            <v>COMERCIANTES SEMIFIJOS</v>
          </cell>
          <cell r="C37">
            <v>4411.95</v>
          </cell>
        </row>
        <row r="38">
          <cell r="A38">
            <v>429</v>
          </cell>
          <cell r="B38" t="str">
            <v>VTA DE INMUEBLES PROP DEL MPIO</v>
          </cell>
          <cell r="C38">
            <v>32180</v>
          </cell>
        </row>
        <row r="39">
          <cell r="A39">
            <v>433</v>
          </cell>
          <cell r="B39" t="str">
            <v>SOBRANTES</v>
          </cell>
          <cell r="C39">
            <v>1.3</v>
          </cell>
        </row>
        <row r="40">
          <cell r="A40">
            <v>437</v>
          </cell>
          <cell r="B40" t="str">
            <v>SANITARIOS MDO. EMBAJADORAS</v>
          </cell>
          <cell r="C40">
            <v>1343</v>
          </cell>
        </row>
        <row r="41">
          <cell r="A41">
            <v>438</v>
          </cell>
          <cell r="B41" t="str">
            <v>SANITARIOS MDO. HIDALGO</v>
          </cell>
          <cell r="C41">
            <v>1725</v>
          </cell>
        </row>
        <row r="42">
          <cell r="A42">
            <v>439</v>
          </cell>
          <cell r="B42" t="str">
            <v>SANITARIOS JARDIN REFORMA</v>
          </cell>
          <cell r="C42">
            <v>792</v>
          </cell>
        </row>
        <row r="43">
          <cell r="A43">
            <v>443</v>
          </cell>
          <cell r="B43" t="str">
            <v>SANITARIOS FERROCARRIL</v>
          </cell>
          <cell r="C43">
            <v>2056</v>
          </cell>
        </row>
        <row r="44">
          <cell r="A44">
            <v>445</v>
          </cell>
          <cell r="B44" t="str">
            <v>SANITARIOS MUSEO MOMIAS</v>
          </cell>
          <cell r="C44">
            <v>232</v>
          </cell>
        </row>
        <row r="45">
          <cell r="A45">
            <v>447</v>
          </cell>
          <cell r="B45" t="str">
            <v>LAS CALAS</v>
          </cell>
          <cell r="C45">
            <v>144</v>
          </cell>
        </row>
        <row r="46">
          <cell r="A46">
            <v>463</v>
          </cell>
          <cell r="B46" t="str">
            <v>SALIDA DE GRUAS</v>
          </cell>
          <cell r="C46">
            <v>221</v>
          </cell>
        </row>
        <row r="47">
          <cell r="A47">
            <v>464</v>
          </cell>
          <cell r="B47" t="str">
            <v>ARRASTRE DE VEHICULOS INFRACCI</v>
          </cell>
          <cell r="C47">
            <v>56</v>
          </cell>
        </row>
        <row r="48">
          <cell r="A48">
            <v>472</v>
          </cell>
          <cell r="B48" t="str">
            <v>MERCADO GAVIRA</v>
          </cell>
          <cell r="C48">
            <v>1370</v>
          </cell>
        </row>
        <row r="49">
          <cell r="A49">
            <v>479</v>
          </cell>
          <cell r="B49" t="str">
            <v>COMERCIANTES AMBULANTES</v>
          </cell>
          <cell r="C49">
            <v>168</v>
          </cell>
        </row>
        <row r="50">
          <cell r="A50">
            <v>484</v>
          </cell>
          <cell r="B50" t="str">
            <v>PERMISO PARA ESPECTÁCULOS O CE</v>
          </cell>
          <cell r="C50">
            <v>406</v>
          </cell>
        </row>
        <row r="51">
          <cell r="A51">
            <v>485</v>
          </cell>
          <cell r="B51" t="str">
            <v>SELLADO DE BOLETOS</v>
          </cell>
          <cell r="C51">
            <v>218</v>
          </cell>
        </row>
        <row r="52">
          <cell r="A52">
            <v>502</v>
          </cell>
          <cell r="B52" t="str">
            <v>RECARGOS OTROS IMPTOS Y DERECH</v>
          </cell>
          <cell r="C52">
            <v>933.5</v>
          </cell>
        </row>
        <row r="53">
          <cell r="A53">
            <v>504</v>
          </cell>
          <cell r="B53" t="str">
            <v>AVISO EXTEMP TERM DE OBRA</v>
          </cell>
          <cell r="C53">
            <v>378</v>
          </cell>
        </row>
        <row r="54">
          <cell r="A54">
            <v>507</v>
          </cell>
          <cell r="B54" t="str">
            <v>INF AL BANDO POLICIA Y BUEN GO</v>
          </cell>
          <cell r="C54">
            <v>400</v>
          </cell>
        </row>
        <row r="55">
          <cell r="A55">
            <v>508</v>
          </cell>
          <cell r="B55" t="str">
            <v>INF LEY DE TRANSITO Y SU REGLA</v>
          </cell>
          <cell r="C55">
            <v>8558</v>
          </cell>
        </row>
        <row r="56">
          <cell r="A56">
            <v>509</v>
          </cell>
          <cell r="B56" t="str">
            <v>EXTEMP VERIFICACION AMB VEHICU</v>
          </cell>
          <cell r="C56">
            <v>1986</v>
          </cell>
        </row>
        <row r="57">
          <cell r="A57">
            <v>710</v>
          </cell>
          <cell r="B57" t="str">
            <v>SUBSIDIO P/LA SEGURIDAD PUB. D</v>
          </cell>
          <cell r="C57">
            <v>3000000</v>
          </cell>
        </row>
        <row r="58">
          <cell r="A58">
            <v>805</v>
          </cell>
          <cell r="B58" t="str">
            <v>CENTRO DE APRENDIZAJE DIGITAL</v>
          </cell>
          <cell r="C58">
            <v>150</v>
          </cell>
        </row>
        <row r="59">
          <cell r="A59">
            <v>888</v>
          </cell>
          <cell r="B59" t="str">
            <v>COBROS SIMAPAG</v>
          </cell>
          <cell r="C59">
            <v>2210</v>
          </cell>
        </row>
      </sheetData>
      <sheetData sheetId="99">
        <row r="1">
          <cell r="A1">
            <v>203</v>
          </cell>
          <cell r="B1" t="str">
            <v>PANTEONES CIUDAD</v>
          </cell>
          <cell r="C1">
            <v>1829.84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2</v>
          </cell>
        </row>
        <row r="4">
          <cell r="A4">
            <v>447</v>
          </cell>
          <cell r="B4" t="str">
            <v>LAS CALAS</v>
          </cell>
          <cell r="C4">
            <v>344</v>
          </cell>
        </row>
        <row r="5">
          <cell r="A5">
            <v>507</v>
          </cell>
          <cell r="B5" t="str">
            <v>INF AL BANDO POLICIA Y BUEN GO</v>
          </cell>
          <cell r="C5">
            <v>1300</v>
          </cell>
        </row>
        <row r="6">
          <cell r="A6">
            <v>508</v>
          </cell>
          <cell r="B6" t="str">
            <v>INF LEY DE TRANSITO Y SU REGLA</v>
          </cell>
          <cell r="C6">
            <v>2366</v>
          </cell>
        </row>
      </sheetData>
      <sheetData sheetId="100">
        <row r="1">
          <cell r="A1">
            <v>203</v>
          </cell>
          <cell r="B1" t="str">
            <v>PANTEONES CIUDAD</v>
          </cell>
          <cell r="C1">
            <v>1684.54</v>
          </cell>
        </row>
        <row r="2">
          <cell r="A2">
            <v>411</v>
          </cell>
          <cell r="B2" t="str">
            <v>MERCADO HIDALGO</v>
          </cell>
          <cell r="C2">
            <v>652</v>
          </cell>
        </row>
        <row r="3">
          <cell r="A3">
            <v>433</v>
          </cell>
          <cell r="B3" t="str">
            <v>SOBRANTES</v>
          </cell>
          <cell r="C3">
            <v>0.33</v>
          </cell>
        </row>
        <row r="4">
          <cell r="A4">
            <v>447</v>
          </cell>
          <cell r="B4" t="str">
            <v>LAS CALAS</v>
          </cell>
          <cell r="C4">
            <v>696</v>
          </cell>
        </row>
        <row r="5">
          <cell r="A5">
            <v>463</v>
          </cell>
          <cell r="B5" t="str">
            <v>SALIDA DE GRUAS</v>
          </cell>
          <cell r="C5">
            <v>221</v>
          </cell>
        </row>
        <row r="6">
          <cell r="A6">
            <v>464</v>
          </cell>
          <cell r="B6" t="str">
            <v>ARRASTRE DE VEHICULOS</v>
          </cell>
          <cell r="C6">
            <v>56</v>
          </cell>
        </row>
        <row r="7">
          <cell r="A7">
            <v>472</v>
          </cell>
          <cell r="B7" t="str">
            <v>MERCADO GAVIRA</v>
          </cell>
          <cell r="C7">
            <v>685</v>
          </cell>
        </row>
        <row r="8">
          <cell r="A8">
            <v>502</v>
          </cell>
          <cell r="B8" t="str">
            <v>RECARGOS OTROS IMPTOS</v>
          </cell>
          <cell r="C8">
            <v>59.67</v>
          </cell>
        </row>
        <row r="9">
          <cell r="A9">
            <v>507</v>
          </cell>
          <cell r="B9" t="str">
            <v>INF AL BANDO POLICIA</v>
          </cell>
          <cell r="C9">
            <v>900</v>
          </cell>
        </row>
        <row r="10">
          <cell r="A10">
            <v>508</v>
          </cell>
          <cell r="B10" t="str">
            <v>INF LEY DE TRANSITO Y</v>
          </cell>
          <cell r="C10">
            <v>6743.5</v>
          </cell>
        </row>
      </sheetData>
      <sheetData sheetId="101">
        <row r="1">
          <cell r="A1">
            <v>1</v>
          </cell>
          <cell r="B1" t="str">
            <v>IMPTO. PREDIAL URBANO CORRIENT</v>
          </cell>
          <cell r="C1">
            <v>123224.37</v>
          </cell>
        </row>
        <row r="2">
          <cell r="A2">
            <v>4</v>
          </cell>
          <cell r="B2" t="str">
            <v>RECARGOS *3%*</v>
          </cell>
          <cell r="C2">
            <v>35869.839999999997</v>
          </cell>
        </row>
        <row r="3">
          <cell r="A3">
            <v>7</v>
          </cell>
          <cell r="B3" t="str">
            <v>IMPTO. PREDIAL URBANO REZAGO</v>
          </cell>
          <cell r="C3">
            <v>63903.5</v>
          </cell>
        </row>
        <row r="4">
          <cell r="A4">
            <v>13</v>
          </cell>
          <cell r="B4" t="str">
            <v>HONORARIOS DE COBRANZA</v>
          </cell>
          <cell r="C4">
            <v>2203.6</v>
          </cell>
        </row>
        <row r="5">
          <cell r="A5">
            <v>103</v>
          </cell>
          <cell r="B5" t="str">
            <v>TRASLACION DE DOMINIO</v>
          </cell>
          <cell r="C5">
            <v>1848.09</v>
          </cell>
        </row>
        <row r="6">
          <cell r="A6">
            <v>200</v>
          </cell>
          <cell r="B6" t="str">
            <v>RASTRO</v>
          </cell>
          <cell r="C6">
            <v>4412.37</v>
          </cell>
        </row>
        <row r="7">
          <cell r="A7">
            <v>203</v>
          </cell>
          <cell r="B7" t="str">
            <v>PANTEONES CIUDAD</v>
          </cell>
          <cell r="C7">
            <v>557.32000000000005</v>
          </cell>
        </row>
        <row r="8">
          <cell r="A8">
            <v>205</v>
          </cell>
          <cell r="B8" t="str">
            <v>ESTACIONAMIENTO MUSEO MOMIAS</v>
          </cell>
          <cell r="C8">
            <v>1239</v>
          </cell>
        </row>
        <row r="9">
          <cell r="A9">
            <v>206</v>
          </cell>
          <cell r="B9" t="str">
            <v>ESTACIONAMIENTO MERCADO HIDALG</v>
          </cell>
          <cell r="C9">
            <v>936</v>
          </cell>
        </row>
        <row r="10">
          <cell r="A10">
            <v>210</v>
          </cell>
          <cell r="B10" t="str">
            <v>POR LIC. DE CONST. Y AMPLIACIO</v>
          </cell>
          <cell r="C10">
            <v>2836.84</v>
          </cell>
        </row>
        <row r="11">
          <cell r="A11">
            <v>211</v>
          </cell>
          <cell r="B11" t="str">
            <v>POR LIC DE REGULARIZACION DE C</v>
          </cell>
          <cell r="C11">
            <v>1135.05</v>
          </cell>
        </row>
        <row r="12">
          <cell r="A12">
            <v>217</v>
          </cell>
          <cell r="B12" t="str">
            <v>ANALISIS DE FAC PARA DIV LOT O</v>
          </cell>
          <cell r="C12">
            <v>461.18</v>
          </cell>
        </row>
        <row r="13">
          <cell r="A13">
            <v>221</v>
          </cell>
          <cell r="B13" t="str">
            <v>LIC USO SUELO ALIN N. OFIC COM</v>
          </cell>
          <cell r="C13">
            <v>987.09</v>
          </cell>
        </row>
        <row r="14">
          <cell r="A14">
            <v>229</v>
          </cell>
          <cell r="B14" t="str">
            <v>CONSTANCIAS DE VALOR FISCAL</v>
          </cell>
          <cell r="C14">
            <v>232.13</v>
          </cell>
        </row>
        <row r="15">
          <cell r="A15">
            <v>244</v>
          </cell>
          <cell r="B15" t="str">
            <v>EXP DE LIC O PERM P/ ESTAB DE</v>
          </cell>
          <cell r="C15">
            <v>4139.5200000000004</v>
          </cell>
        </row>
        <row r="16">
          <cell r="A16">
            <v>248</v>
          </cell>
          <cell r="B16" t="str">
            <v>ESTACIONAMIENTO EX. EST. FERRO</v>
          </cell>
          <cell r="C16">
            <v>1844</v>
          </cell>
        </row>
        <row r="17">
          <cell r="A17">
            <v>253</v>
          </cell>
          <cell r="B17" t="str">
            <v>ESTACIONAMIENTO EMBAJADORAS  (</v>
          </cell>
          <cell r="C17">
            <v>1766</v>
          </cell>
        </row>
        <row r="18">
          <cell r="A18">
            <v>254</v>
          </cell>
          <cell r="B18" t="str">
            <v>POR CERTIF.TERMINO DE OBRA</v>
          </cell>
          <cell r="C18">
            <v>54.02</v>
          </cell>
        </row>
        <row r="19">
          <cell r="A19">
            <v>256</v>
          </cell>
          <cell r="B19" t="str">
            <v>POR ALINEAM. N° USO HABIT</v>
          </cell>
          <cell r="C19">
            <v>923.58</v>
          </cell>
        </row>
        <row r="20">
          <cell r="A20">
            <v>258</v>
          </cell>
          <cell r="B20" t="str">
            <v>POR ALINEM. N° USO COMERCIAL</v>
          </cell>
          <cell r="C20">
            <v>6408.79</v>
          </cell>
        </row>
        <row r="21">
          <cell r="A21">
            <v>266</v>
          </cell>
          <cell r="B21" t="str">
            <v>DICTAMEN DE FACTIBILIDAD PROTE</v>
          </cell>
          <cell r="C21">
            <v>783.86</v>
          </cell>
        </row>
        <row r="22">
          <cell r="A22">
            <v>268</v>
          </cell>
          <cell r="B22" t="str">
            <v>CASA DE LA CULTURA</v>
          </cell>
          <cell r="C22">
            <v>343.56</v>
          </cell>
        </row>
        <row r="23">
          <cell r="A23">
            <v>269</v>
          </cell>
          <cell r="B23" t="str">
            <v>PADRON DE CONTRATISTAS</v>
          </cell>
          <cell r="C23">
            <v>705</v>
          </cell>
        </row>
        <row r="24">
          <cell r="A24">
            <v>271</v>
          </cell>
          <cell r="B24" t="str">
            <v>PENSION EST. MUSEO DE MOMIAS</v>
          </cell>
          <cell r="C24">
            <v>367.5</v>
          </cell>
        </row>
        <row r="25">
          <cell r="A25">
            <v>273</v>
          </cell>
          <cell r="B25" t="str">
            <v>PENSION EST. JARDIN EMBAJADORA</v>
          </cell>
          <cell r="C25">
            <v>682.5</v>
          </cell>
        </row>
        <row r="26">
          <cell r="A26">
            <v>274</v>
          </cell>
          <cell r="B26" t="str">
            <v>EXTENSION DE HORARIO</v>
          </cell>
          <cell r="C26">
            <v>8507.59</v>
          </cell>
        </row>
        <row r="27">
          <cell r="A27">
            <v>276</v>
          </cell>
          <cell r="B27" t="str">
            <v>CONSTANCIAS DIRECCION DE TRANS</v>
          </cell>
          <cell r="C27">
            <v>1033.06</v>
          </cell>
        </row>
        <row r="28">
          <cell r="A28">
            <v>278</v>
          </cell>
          <cell r="B28" t="str">
            <v>CONSTANCIAS QUE EXPIDAN LAS DE</v>
          </cell>
          <cell r="C28">
            <v>516.53</v>
          </cell>
        </row>
        <row r="29">
          <cell r="A29">
            <v>284</v>
          </cell>
          <cell r="B29" t="str">
            <v>REVISTA MECANICA SEMESTRAL</v>
          </cell>
          <cell r="C29">
            <v>3129.36</v>
          </cell>
        </row>
        <row r="30">
          <cell r="A30">
            <v>292</v>
          </cell>
          <cell r="B30" t="str">
            <v>DICTAMEN DE SEGURIDAD PROGRAMA</v>
          </cell>
          <cell r="C30">
            <v>915.72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403</v>
          </cell>
          <cell r="B32" t="str">
            <v>UNIDAD DEPORTIVA TORRES LANDA</v>
          </cell>
          <cell r="C32">
            <v>347</v>
          </cell>
        </row>
        <row r="33">
          <cell r="A33">
            <v>405</v>
          </cell>
          <cell r="B33" t="str">
            <v>CENTRO DE CONVIVENCIA EL ENCIN</v>
          </cell>
          <cell r="C33">
            <v>375</v>
          </cell>
        </row>
        <row r="34">
          <cell r="A34">
            <v>407</v>
          </cell>
          <cell r="B34" t="str">
            <v>MUSEO MOMIAS</v>
          </cell>
          <cell r="C34">
            <v>73127</v>
          </cell>
        </row>
        <row r="35">
          <cell r="A35">
            <v>408</v>
          </cell>
          <cell r="B35" t="str">
            <v>SALON CULTO A LA MUERTE</v>
          </cell>
          <cell r="C35">
            <v>3405</v>
          </cell>
        </row>
        <row r="36">
          <cell r="A36">
            <v>410</v>
          </cell>
          <cell r="B36" t="str">
            <v>MONUMENTO AL PIPILA</v>
          </cell>
          <cell r="C36">
            <v>1056</v>
          </cell>
        </row>
        <row r="37">
          <cell r="A37">
            <v>411</v>
          </cell>
          <cell r="B37" t="str">
            <v>MERCADO HIDALGO</v>
          </cell>
          <cell r="C37">
            <v>817.76</v>
          </cell>
        </row>
        <row r="38">
          <cell r="A38">
            <v>412</v>
          </cell>
          <cell r="B38" t="str">
            <v>MERCADO EMBAJADORAS</v>
          </cell>
          <cell r="C38">
            <v>2109.3000000000002</v>
          </cell>
        </row>
        <row r="39">
          <cell r="A39">
            <v>414</v>
          </cell>
          <cell r="B39" t="str">
            <v>OTROS PRODUCTOS</v>
          </cell>
          <cell r="C39">
            <v>610.33000000000004</v>
          </cell>
        </row>
        <row r="40">
          <cell r="A40">
            <v>426</v>
          </cell>
          <cell r="B40" t="str">
            <v>AREAS OCUP POR HOT, REST, BARE</v>
          </cell>
          <cell r="C40">
            <v>8737.32</v>
          </cell>
        </row>
        <row r="41">
          <cell r="A41">
            <v>428</v>
          </cell>
          <cell r="B41" t="str">
            <v>COMERCIANTES SEMIFIJOS</v>
          </cell>
          <cell r="C41">
            <v>7620</v>
          </cell>
        </row>
        <row r="42">
          <cell r="A42">
            <v>432</v>
          </cell>
          <cell r="B42" t="str">
            <v>LOCALES PANTEON</v>
          </cell>
          <cell r="C42">
            <v>596</v>
          </cell>
        </row>
        <row r="43">
          <cell r="A43">
            <v>433</v>
          </cell>
          <cell r="B43" t="str">
            <v>SOBRANTES</v>
          </cell>
          <cell r="C43">
            <v>13.93</v>
          </cell>
        </row>
        <row r="44">
          <cell r="A44">
            <v>437</v>
          </cell>
          <cell r="B44" t="str">
            <v>SANITARIOS MDO. EMBAJADORAS</v>
          </cell>
          <cell r="C44">
            <v>939</v>
          </cell>
        </row>
        <row r="45">
          <cell r="A45">
            <v>438</v>
          </cell>
          <cell r="B45" t="str">
            <v>SANITARIOS MDO. HIDALGO</v>
          </cell>
          <cell r="C45">
            <v>1996</v>
          </cell>
        </row>
        <row r="46">
          <cell r="A46">
            <v>439</v>
          </cell>
          <cell r="B46" t="str">
            <v>SANITARIOS JARDIN REFORMA</v>
          </cell>
          <cell r="C46">
            <v>636</v>
          </cell>
        </row>
        <row r="47">
          <cell r="A47">
            <v>442</v>
          </cell>
          <cell r="B47" t="str">
            <v>SANITARIOS VALENCIANA</v>
          </cell>
          <cell r="C47">
            <v>603.5</v>
          </cell>
        </row>
        <row r="48">
          <cell r="A48">
            <v>443</v>
          </cell>
          <cell r="B48" t="str">
            <v>SANITARIOS FERROCARRIL</v>
          </cell>
          <cell r="C48">
            <v>784</v>
          </cell>
        </row>
        <row r="49">
          <cell r="A49">
            <v>445</v>
          </cell>
          <cell r="B49" t="str">
            <v>SANITARIOS MUSEO MOMIAS</v>
          </cell>
          <cell r="C49">
            <v>1528</v>
          </cell>
        </row>
        <row r="50">
          <cell r="A50">
            <v>447</v>
          </cell>
          <cell r="B50" t="str">
            <v>LAS CALAS</v>
          </cell>
          <cell r="C50">
            <v>416</v>
          </cell>
        </row>
        <row r="51">
          <cell r="A51">
            <v>454</v>
          </cell>
          <cell r="B51" t="str">
            <v>FIESTAS TRADICIONALES</v>
          </cell>
          <cell r="C51">
            <v>1420</v>
          </cell>
        </row>
        <row r="52">
          <cell r="A52">
            <v>484</v>
          </cell>
          <cell r="B52" t="str">
            <v>PERMISO PARA ESPECTÁCULOS O CE</v>
          </cell>
          <cell r="C52">
            <v>609</v>
          </cell>
        </row>
        <row r="53">
          <cell r="A53">
            <v>485</v>
          </cell>
          <cell r="B53" t="str">
            <v>SELLADO DE BOLETOS</v>
          </cell>
          <cell r="C53">
            <v>1000</v>
          </cell>
        </row>
        <row r="54">
          <cell r="A54">
            <v>491</v>
          </cell>
          <cell r="B54" t="str">
            <v>ESTRUCTURAS, CONSTRUCCIONES O</v>
          </cell>
          <cell r="C54">
            <v>514.79999999999995</v>
          </cell>
        </row>
        <row r="55">
          <cell r="A55">
            <v>502</v>
          </cell>
          <cell r="B55" t="str">
            <v>RECARGOS OTROS IMPTOS Y DERECH</v>
          </cell>
          <cell r="C55">
            <v>1009.77</v>
          </cell>
        </row>
        <row r="56">
          <cell r="A56">
            <v>505</v>
          </cell>
          <cell r="B56" t="str">
            <v>INF AL REG. DE CONST Y CONSER</v>
          </cell>
          <cell r="C56">
            <v>6804</v>
          </cell>
        </row>
        <row r="57">
          <cell r="A57">
            <v>507</v>
          </cell>
          <cell r="B57" t="str">
            <v>INF AL BANDO POLICIA Y BUEN GO</v>
          </cell>
          <cell r="C57">
            <v>350</v>
          </cell>
        </row>
        <row r="58">
          <cell r="A58">
            <v>508</v>
          </cell>
          <cell r="B58" t="str">
            <v>INF LEY DE TRANSITO Y SU REGLA</v>
          </cell>
          <cell r="C58">
            <v>14837.36</v>
          </cell>
        </row>
        <row r="59">
          <cell r="A59">
            <v>509</v>
          </cell>
          <cell r="B59" t="str">
            <v>EXTEMP VERIFICACION AMB VEHICU</v>
          </cell>
          <cell r="C59">
            <v>825</v>
          </cell>
        </row>
        <row r="60">
          <cell r="A60">
            <v>526</v>
          </cell>
          <cell r="B60" t="str">
            <v>RESPUESTA DE AYUNTAMIENTO</v>
          </cell>
          <cell r="C60">
            <v>596</v>
          </cell>
        </row>
        <row r="61">
          <cell r="A61">
            <v>536</v>
          </cell>
          <cell r="B61" t="str">
            <v>PADRON DE PROVEEDORES</v>
          </cell>
          <cell r="C61">
            <v>300</v>
          </cell>
        </row>
        <row r="62">
          <cell r="A62">
            <v>600</v>
          </cell>
          <cell r="B62" t="str">
            <v>FONDO GENERAL</v>
          </cell>
          <cell r="C62">
            <v>3164716.13</v>
          </cell>
        </row>
        <row r="63">
          <cell r="A63">
            <v>805</v>
          </cell>
          <cell r="B63" t="str">
            <v>CENTRO DE APRENDIZAJE DIGITAL</v>
          </cell>
          <cell r="C63">
            <v>150</v>
          </cell>
        </row>
        <row r="64">
          <cell r="A64">
            <v>887</v>
          </cell>
          <cell r="B64" t="str">
            <v>DEVOLUCIONES S/RECAUDACION</v>
          </cell>
          <cell r="C64">
            <v>430.24</v>
          </cell>
        </row>
      </sheetData>
      <sheetData sheetId="102">
        <row r="1">
          <cell r="A1">
            <v>1</v>
          </cell>
          <cell r="B1" t="str">
            <v>IMPTO. PREDIAL URBANO CORRIENT</v>
          </cell>
          <cell r="C1">
            <v>28347.119999999999</v>
          </cell>
        </row>
        <row r="2">
          <cell r="A2">
            <v>2</v>
          </cell>
          <cell r="B2" t="str">
            <v>IMPTO. PREDIAL RUSTICO CORRIEN</v>
          </cell>
          <cell r="C2">
            <v>640</v>
          </cell>
        </row>
        <row r="3">
          <cell r="A3">
            <v>4</v>
          </cell>
          <cell r="B3" t="str">
            <v>RECARGOS *3%*</v>
          </cell>
          <cell r="C3">
            <v>4958.5600000000004</v>
          </cell>
        </row>
        <row r="4">
          <cell r="A4">
            <v>7</v>
          </cell>
          <cell r="B4" t="str">
            <v>IMPTO. PREDIAL URBANO REZAGO</v>
          </cell>
          <cell r="C4">
            <v>8423</v>
          </cell>
        </row>
        <row r="5">
          <cell r="A5">
            <v>13</v>
          </cell>
          <cell r="B5" t="str">
            <v>HONORARIOS DE COBRANZA</v>
          </cell>
          <cell r="C5">
            <v>2864.41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200</v>
          </cell>
          <cell r="B7" t="str">
            <v>RASTRO</v>
          </cell>
          <cell r="C7">
            <v>4511.68</v>
          </cell>
        </row>
        <row r="8">
          <cell r="A8">
            <v>202</v>
          </cell>
          <cell r="B8" t="str">
            <v>SEGURIDAD PUBLICA PERIODO MENS</v>
          </cell>
          <cell r="C8">
            <v>8572.2800000000007</v>
          </cell>
        </row>
        <row r="9">
          <cell r="A9">
            <v>203</v>
          </cell>
          <cell r="B9" t="str">
            <v>PANTEONES CIUDAD</v>
          </cell>
          <cell r="C9">
            <v>557.32000000000005</v>
          </cell>
        </row>
        <row r="10">
          <cell r="A10">
            <v>204</v>
          </cell>
          <cell r="B10" t="str">
            <v>PANTEONES COMUNIDADES</v>
          </cell>
          <cell r="C10">
            <v>835.98</v>
          </cell>
        </row>
        <row r="11">
          <cell r="A11">
            <v>205</v>
          </cell>
          <cell r="B11" t="str">
            <v>ESTACIONAMIENTO MUSEO MOMIAS</v>
          </cell>
          <cell r="C11">
            <v>203</v>
          </cell>
        </row>
        <row r="12">
          <cell r="A12">
            <v>206</v>
          </cell>
          <cell r="B12" t="str">
            <v>ESTACIONAMIENTO MERCADO HIDALG</v>
          </cell>
          <cell r="C12">
            <v>1367.5</v>
          </cell>
        </row>
        <row r="13">
          <cell r="A13">
            <v>210</v>
          </cell>
          <cell r="B13" t="str">
            <v>POR LIC. DE CONST. Y AMPLIACIO</v>
          </cell>
          <cell r="C13">
            <v>2890.74</v>
          </cell>
        </row>
        <row r="14">
          <cell r="A14">
            <v>211</v>
          </cell>
          <cell r="B14" t="str">
            <v>POR LIC DE REGULARIZACION DE C</v>
          </cell>
          <cell r="C14">
            <v>81.900000000000006</v>
          </cell>
        </row>
        <row r="15">
          <cell r="A15">
            <v>213</v>
          </cell>
          <cell r="B15" t="str">
            <v>POR LIC DE DEMOLICION P O T DE</v>
          </cell>
          <cell r="C15">
            <v>21.64</v>
          </cell>
        </row>
        <row r="16">
          <cell r="A16">
            <v>214</v>
          </cell>
          <cell r="B16" t="str">
            <v>POR LIC DE RECONST. Y REMODELA</v>
          </cell>
          <cell r="C16">
            <v>43.38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9817.64</v>
          </cell>
        </row>
        <row r="19">
          <cell r="A19">
            <v>226</v>
          </cell>
          <cell r="B19" t="str">
            <v>AVALUOS PRAC POR PERITOS FISCA</v>
          </cell>
          <cell r="C19">
            <v>239</v>
          </cell>
        </row>
        <row r="20">
          <cell r="A20">
            <v>228</v>
          </cell>
          <cell r="B20" t="str">
            <v>POR PERM EVENT P/ VTA DE BEB A</v>
          </cell>
          <cell r="C20">
            <v>2700.57</v>
          </cell>
        </row>
        <row r="21">
          <cell r="A21">
            <v>229</v>
          </cell>
          <cell r="B21" t="str">
            <v>CONSTANCIAS DE VALOR FISCAL</v>
          </cell>
          <cell r="C21">
            <v>580.65</v>
          </cell>
        </row>
        <row r="22">
          <cell r="A22">
            <v>244</v>
          </cell>
          <cell r="B22" t="str">
            <v>EXP DE LIC O PERM P/ ESTAB DE</v>
          </cell>
          <cell r="C22">
            <v>32023.18</v>
          </cell>
        </row>
        <row r="23">
          <cell r="A23">
            <v>248</v>
          </cell>
          <cell r="B23" t="str">
            <v>ESTACIONAMIENTO EX. EST. FERRO</v>
          </cell>
          <cell r="C23">
            <v>678</v>
          </cell>
        </row>
        <row r="24">
          <cell r="A24">
            <v>253</v>
          </cell>
          <cell r="B24" t="str">
            <v>ESTACIONAMIENTO EMBAJADORAS  (</v>
          </cell>
          <cell r="C24">
            <v>1717</v>
          </cell>
        </row>
        <row r="25">
          <cell r="A25">
            <v>256</v>
          </cell>
          <cell r="B25" t="str">
            <v>POR ALINEAM. N° USO HABIT</v>
          </cell>
          <cell r="C25">
            <v>7173.71</v>
          </cell>
        </row>
        <row r="26">
          <cell r="A26">
            <v>266</v>
          </cell>
          <cell r="B26" t="str">
            <v>DICTAMEN DE FACTIBILIDAD PROTE</v>
          </cell>
          <cell r="C26">
            <v>783.86</v>
          </cell>
        </row>
        <row r="27">
          <cell r="A27">
            <v>267</v>
          </cell>
          <cell r="B27" t="str">
            <v>CONSTANCIA  DE VERIFICACION PR</v>
          </cell>
          <cell r="C27">
            <v>130.63999999999999</v>
          </cell>
        </row>
        <row r="28">
          <cell r="A28">
            <v>268</v>
          </cell>
          <cell r="B28" t="str">
            <v>CASA DE LA CULTURA</v>
          </cell>
          <cell r="C28">
            <v>2662.58</v>
          </cell>
        </row>
        <row r="29">
          <cell r="A29">
            <v>271</v>
          </cell>
          <cell r="B29" t="str">
            <v>PENSION EST. MUSEO DE MOMIAS</v>
          </cell>
          <cell r="C29">
            <v>367.5</v>
          </cell>
        </row>
        <row r="30">
          <cell r="A30">
            <v>273</v>
          </cell>
          <cell r="B30" t="str">
            <v>PENSION EST. JARDIN EMBAJADORA</v>
          </cell>
          <cell r="C30">
            <v>682.5</v>
          </cell>
        </row>
        <row r="31">
          <cell r="A31">
            <v>274</v>
          </cell>
          <cell r="B31" t="str">
            <v>EXTENSION DE HORARIO</v>
          </cell>
          <cell r="C31">
            <v>2617.7199999999998</v>
          </cell>
        </row>
        <row r="32">
          <cell r="A32">
            <v>276</v>
          </cell>
          <cell r="B32" t="str">
            <v>CONSTANCIAS DIRECCION DE TRANS</v>
          </cell>
          <cell r="C32">
            <v>664.11</v>
          </cell>
        </row>
        <row r="33">
          <cell r="A33">
            <v>278</v>
          </cell>
          <cell r="B33" t="str">
            <v>CONSTANCIAS QUE EXPIDAN LAS DE</v>
          </cell>
          <cell r="C33">
            <v>368.95</v>
          </cell>
        </row>
        <row r="34">
          <cell r="A34">
            <v>288</v>
          </cell>
          <cell r="B34" t="str">
            <v>ANALISIS DE RIESGOS</v>
          </cell>
          <cell r="C34">
            <v>457.86</v>
          </cell>
        </row>
        <row r="35">
          <cell r="A35">
            <v>289</v>
          </cell>
          <cell r="B35" t="str">
            <v>CONFORMIDAD PARA QUEMA DE FUEG</v>
          </cell>
          <cell r="C35">
            <v>222.58</v>
          </cell>
        </row>
        <row r="36">
          <cell r="A36">
            <v>290</v>
          </cell>
          <cell r="B36" t="str">
            <v>DICTAMEN DE SEGURIDAD P SEDENA</v>
          </cell>
          <cell r="C36">
            <v>292.74</v>
          </cell>
        </row>
        <row r="37">
          <cell r="A37">
            <v>293</v>
          </cell>
          <cell r="B37" t="str">
            <v>SERVICIOS EXTRAORDINARIOS</v>
          </cell>
          <cell r="C37">
            <v>285.48</v>
          </cell>
        </row>
        <row r="38">
          <cell r="A38">
            <v>295</v>
          </cell>
          <cell r="B38" t="str">
            <v>CONSTANCIA DE UBICACION DE PRE</v>
          </cell>
          <cell r="C38">
            <v>148.44</v>
          </cell>
        </row>
        <row r="39">
          <cell r="A39">
            <v>403</v>
          </cell>
          <cell r="B39" t="str">
            <v>UNIDAD DEPORTIVA TORRES LANDA</v>
          </cell>
          <cell r="C39">
            <v>897</v>
          </cell>
        </row>
        <row r="40">
          <cell r="A40">
            <v>405</v>
          </cell>
          <cell r="B40" t="str">
            <v>CENTRO DE CONVIVENCIA EL ENCIN</v>
          </cell>
          <cell r="C40">
            <v>151</v>
          </cell>
        </row>
        <row r="41">
          <cell r="A41">
            <v>407</v>
          </cell>
          <cell r="B41" t="str">
            <v>MUSEO MOMIAS</v>
          </cell>
          <cell r="C41">
            <v>10524</v>
          </cell>
        </row>
        <row r="42">
          <cell r="A42">
            <v>408</v>
          </cell>
          <cell r="B42" t="str">
            <v>SALON CULTO A LA MUERTE</v>
          </cell>
          <cell r="C42">
            <v>420</v>
          </cell>
        </row>
        <row r="43">
          <cell r="A43">
            <v>410</v>
          </cell>
          <cell r="B43" t="str">
            <v>MONUMENTO AL PIPILA</v>
          </cell>
          <cell r="C43">
            <v>168</v>
          </cell>
        </row>
        <row r="44">
          <cell r="A44">
            <v>411</v>
          </cell>
          <cell r="B44" t="str">
            <v>MERCADO HIDALGO</v>
          </cell>
          <cell r="C44">
            <v>8380</v>
          </cell>
        </row>
        <row r="45">
          <cell r="A45">
            <v>412</v>
          </cell>
          <cell r="B45" t="str">
            <v>MERCADO EMBAJADORAS</v>
          </cell>
          <cell r="C45">
            <v>4420.6000000000004</v>
          </cell>
        </row>
        <row r="46">
          <cell r="A46">
            <v>426</v>
          </cell>
          <cell r="B46" t="str">
            <v>AREAS OCUP POR HOT, REST, BARE</v>
          </cell>
          <cell r="C46">
            <v>38314.879999999997</v>
          </cell>
        </row>
        <row r="47">
          <cell r="A47">
            <v>428</v>
          </cell>
          <cell r="B47" t="str">
            <v>COMERCIANTES SEMIFIJOS</v>
          </cell>
          <cell r="C47">
            <v>8093.84</v>
          </cell>
        </row>
        <row r="48">
          <cell r="A48">
            <v>433</v>
          </cell>
          <cell r="B48" t="str">
            <v>SOBRANTES</v>
          </cell>
          <cell r="C48">
            <v>1.99</v>
          </cell>
        </row>
        <row r="49">
          <cell r="A49">
            <v>437</v>
          </cell>
          <cell r="B49" t="str">
            <v>SANITARIOS MDO. EMBAJADORAS</v>
          </cell>
          <cell r="C49">
            <v>1065</v>
          </cell>
        </row>
        <row r="50">
          <cell r="A50">
            <v>438</v>
          </cell>
          <cell r="B50" t="str">
            <v>SANITARIOS MDO. HIDALGO</v>
          </cell>
          <cell r="C50">
            <v>1458</v>
          </cell>
        </row>
        <row r="51">
          <cell r="A51">
            <v>439</v>
          </cell>
          <cell r="B51" t="str">
            <v>SANITARIOS JARDIN REFORMA</v>
          </cell>
          <cell r="C51">
            <v>380</v>
          </cell>
        </row>
        <row r="52">
          <cell r="A52">
            <v>443</v>
          </cell>
          <cell r="B52" t="str">
            <v>SANITARIOS FERROCARRIL</v>
          </cell>
          <cell r="C52">
            <v>808</v>
          </cell>
        </row>
        <row r="53">
          <cell r="A53">
            <v>445</v>
          </cell>
          <cell r="B53" t="str">
            <v>SANITARIOS MUSEO MOMIAS</v>
          </cell>
          <cell r="C53">
            <v>256</v>
          </cell>
        </row>
        <row r="54">
          <cell r="A54">
            <v>447</v>
          </cell>
          <cell r="B54" t="str">
            <v>LAS CALAS</v>
          </cell>
          <cell r="C54">
            <v>136</v>
          </cell>
        </row>
        <row r="55">
          <cell r="A55">
            <v>451</v>
          </cell>
          <cell r="B55" t="str">
            <v>BODEGAS RASTRO</v>
          </cell>
          <cell r="C55">
            <v>2622</v>
          </cell>
        </row>
        <row r="56">
          <cell r="A56">
            <v>454</v>
          </cell>
          <cell r="B56" t="str">
            <v>FIESTAS TRADICIONALES</v>
          </cell>
          <cell r="C56">
            <v>19600</v>
          </cell>
        </row>
        <row r="57">
          <cell r="A57">
            <v>457</v>
          </cell>
          <cell r="B57" t="str">
            <v>CASETAS DE  REVISTAS</v>
          </cell>
          <cell r="C57">
            <v>179</v>
          </cell>
        </row>
        <row r="58">
          <cell r="A58">
            <v>470</v>
          </cell>
          <cell r="B58" t="str">
            <v>LOCALES ESTACION</v>
          </cell>
          <cell r="C58">
            <v>573</v>
          </cell>
        </row>
        <row r="59">
          <cell r="A59">
            <v>474</v>
          </cell>
          <cell r="B59" t="str">
            <v>BASES PARA LICITACION ADQUISIC</v>
          </cell>
          <cell r="C59">
            <v>1748</v>
          </cell>
        </row>
        <row r="60">
          <cell r="A60">
            <v>481</v>
          </cell>
          <cell r="B60" t="str">
            <v>REPARTO DE VOLANTES</v>
          </cell>
          <cell r="C60">
            <v>344</v>
          </cell>
        </row>
        <row r="61">
          <cell r="A61">
            <v>484</v>
          </cell>
          <cell r="B61" t="str">
            <v>PERMISO PARA ESPECTÁCULOS O CE</v>
          </cell>
          <cell r="C61">
            <v>1421</v>
          </cell>
        </row>
        <row r="62">
          <cell r="A62">
            <v>485</v>
          </cell>
          <cell r="B62" t="str">
            <v>SELLADO DE BOLETOS</v>
          </cell>
          <cell r="C62">
            <v>800</v>
          </cell>
        </row>
        <row r="63">
          <cell r="A63">
            <v>494</v>
          </cell>
          <cell r="B63" t="str">
            <v>REPOSICION DE CREDENCIAL</v>
          </cell>
          <cell r="C63">
            <v>60</v>
          </cell>
        </row>
        <row r="64">
          <cell r="A64">
            <v>502</v>
          </cell>
          <cell r="B64" t="str">
            <v>RECARGOS OTROS IMPTOS Y DERECH</v>
          </cell>
          <cell r="C64">
            <v>1779.22</v>
          </cell>
        </row>
        <row r="65">
          <cell r="A65">
            <v>505</v>
          </cell>
          <cell r="B65" t="str">
            <v>INF AL REG. DE CONST Y CONSER</v>
          </cell>
          <cell r="C65">
            <v>997</v>
          </cell>
        </row>
        <row r="66">
          <cell r="A66">
            <v>507</v>
          </cell>
          <cell r="B66" t="str">
            <v>INF AL BANDO POLICIA Y BUEN GO</v>
          </cell>
          <cell r="C66">
            <v>350</v>
          </cell>
        </row>
        <row r="67">
          <cell r="A67">
            <v>508</v>
          </cell>
          <cell r="B67" t="str">
            <v>INF LEY DE TRANSITO Y SU REGLA</v>
          </cell>
          <cell r="C67">
            <v>13093</v>
          </cell>
        </row>
        <row r="68">
          <cell r="A68">
            <v>509</v>
          </cell>
          <cell r="B68" t="str">
            <v>EXTEMP VERIFICACION AMB VEHICU</v>
          </cell>
          <cell r="C68">
            <v>1365</v>
          </cell>
        </row>
        <row r="69">
          <cell r="A69">
            <v>805</v>
          </cell>
          <cell r="B69" t="str">
            <v>CENTRO DE APRENDIZAJE DIGITAL</v>
          </cell>
          <cell r="C69">
            <v>300</v>
          </cell>
        </row>
        <row r="70">
          <cell r="A70">
            <v>888</v>
          </cell>
          <cell r="B70" t="str">
            <v>COBROS SIMAPAG</v>
          </cell>
          <cell r="C70">
            <v>2359</v>
          </cell>
        </row>
      </sheetData>
      <sheetData sheetId="103">
        <row r="1">
          <cell r="A1">
            <v>1</v>
          </cell>
          <cell r="B1" t="str">
            <v>IMPTO. PREDIAL URBANO CORRIENT</v>
          </cell>
          <cell r="C1">
            <v>11293.95</v>
          </cell>
        </row>
        <row r="2">
          <cell r="A2">
            <v>4</v>
          </cell>
          <cell r="B2" t="str">
            <v>RECARGOS *3%*</v>
          </cell>
          <cell r="C2">
            <v>3145</v>
          </cell>
        </row>
        <row r="3">
          <cell r="A3">
            <v>7</v>
          </cell>
          <cell r="B3" t="str">
            <v>IMPTO. PREDIAL URBANO REZAGO</v>
          </cell>
          <cell r="C3">
            <v>3927.89</v>
          </cell>
        </row>
        <row r="4">
          <cell r="A4">
            <v>13</v>
          </cell>
          <cell r="B4" t="str">
            <v>HONORARIOS DE COBRANZA</v>
          </cell>
          <cell r="C4">
            <v>453.9</v>
          </cell>
        </row>
        <row r="5">
          <cell r="A5">
            <v>103</v>
          </cell>
          <cell r="B5" t="str">
            <v>TRASLACION DE DOMINIO</v>
          </cell>
          <cell r="C5">
            <v>2456.94</v>
          </cell>
        </row>
        <row r="6">
          <cell r="A6">
            <v>104</v>
          </cell>
          <cell r="B6" t="str">
            <v>SOBRE DIVISION Y LOTIFICACION</v>
          </cell>
          <cell r="C6">
            <v>3348.45</v>
          </cell>
        </row>
        <row r="7">
          <cell r="A7">
            <v>107</v>
          </cell>
          <cell r="B7" t="str">
            <v>VIDEO JUEGOS Y FUT-BOLITOS</v>
          </cell>
          <cell r="C7">
            <v>2322</v>
          </cell>
        </row>
        <row r="8">
          <cell r="A8">
            <v>110</v>
          </cell>
          <cell r="B8" t="str">
            <v>ESPECTACULOS PUBLICOS ESPORADI</v>
          </cell>
          <cell r="C8">
            <v>1117.5999999999999</v>
          </cell>
        </row>
        <row r="9">
          <cell r="A9">
            <v>112</v>
          </cell>
          <cell r="B9" t="str">
            <v>ESPECTACULOS PUBLICOS PERMANEN</v>
          </cell>
          <cell r="C9">
            <v>7509.15</v>
          </cell>
        </row>
        <row r="10">
          <cell r="A10">
            <v>200</v>
          </cell>
          <cell r="B10" t="str">
            <v>RASTRO</v>
          </cell>
          <cell r="C10">
            <v>9584.24</v>
          </cell>
        </row>
        <row r="11">
          <cell r="A11">
            <v>204</v>
          </cell>
          <cell r="B11" t="str">
            <v>PANTEONES COMUNIDADES</v>
          </cell>
          <cell r="C11">
            <v>835.98</v>
          </cell>
        </row>
        <row r="12">
          <cell r="A12">
            <v>205</v>
          </cell>
          <cell r="B12" t="str">
            <v>ESTACIONAMIENTO MUSEO MOMIAS</v>
          </cell>
          <cell r="C12">
            <v>3399</v>
          </cell>
        </row>
        <row r="13">
          <cell r="A13">
            <v>206</v>
          </cell>
          <cell r="B13" t="str">
            <v>ESTACIONAMIENTO MERCADO HIDALG</v>
          </cell>
          <cell r="C13">
            <v>3086</v>
          </cell>
        </row>
        <row r="14">
          <cell r="A14">
            <v>207</v>
          </cell>
          <cell r="B14" t="str">
            <v>ESTAC.  MERCADO EMBAJADORAS</v>
          </cell>
          <cell r="C14">
            <v>1050</v>
          </cell>
        </row>
        <row r="15">
          <cell r="A15">
            <v>210</v>
          </cell>
          <cell r="B15" t="str">
            <v>POR LIC. DE CONST. Y AMPLIACIO</v>
          </cell>
          <cell r="C15">
            <v>105.84</v>
          </cell>
        </row>
        <row r="16">
          <cell r="A16">
            <v>211</v>
          </cell>
          <cell r="B16" t="str">
            <v>POR LIC DE REGULARIZACION DE C</v>
          </cell>
          <cell r="C16">
            <v>333.21</v>
          </cell>
        </row>
        <row r="17">
          <cell r="A17">
            <v>221</v>
          </cell>
          <cell r="B17" t="str">
            <v>LIC USO SUELO ALIN N. OFIC COM</v>
          </cell>
          <cell r="C17">
            <v>483.87</v>
          </cell>
        </row>
        <row r="18">
          <cell r="A18">
            <v>229</v>
          </cell>
          <cell r="B18" t="str">
            <v>CONSTANCIAS DE VALOR FISCAL</v>
          </cell>
          <cell r="C18">
            <v>1392.13</v>
          </cell>
        </row>
        <row r="19">
          <cell r="A19">
            <v>248</v>
          </cell>
          <cell r="B19" t="str">
            <v>ESTACIONAMIENTO EX. EST. FERRO</v>
          </cell>
          <cell r="C19">
            <v>4421</v>
          </cell>
        </row>
        <row r="20">
          <cell r="A20">
            <v>253</v>
          </cell>
          <cell r="B20" t="str">
            <v>ESTACIONAMIENTO EMBAJADORAS  (</v>
          </cell>
          <cell r="C20">
            <v>6816</v>
          </cell>
        </row>
        <row r="21">
          <cell r="A21">
            <v>256</v>
          </cell>
          <cell r="B21" t="str">
            <v>POR ALINEAM. N° USO HABIT</v>
          </cell>
          <cell r="C21">
            <v>3850.17</v>
          </cell>
        </row>
        <row r="22">
          <cell r="A22">
            <v>266</v>
          </cell>
          <cell r="B22" t="str">
            <v>DICTAMEN DE FACTIBILIDAD PROTE</v>
          </cell>
          <cell r="C22">
            <v>1241.72</v>
          </cell>
        </row>
        <row r="23">
          <cell r="A23">
            <v>268</v>
          </cell>
          <cell r="B23" t="str">
            <v>CASA DE LA CULTURA</v>
          </cell>
          <cell r="C23">
            <v>2061.3200000000002</v>
          </cell>
        </row>
        <row r="24">
          <cell r="A24">
            <v>269</v>
          </cell>
          <cell r="B24" t="str">
            <v>PADRON DE CONTRATISTAS</v>
          </cell>
          <cell r="C24">
            <v>777</v>
          </cell>
        </row>
        <row r="25">
          <cell r="A25">
            <v>271</v>
          </cell>
          <cell r="B25" t="str">
            <v>PENSION EST. MUSEO DE MOMIAS</v>
          </cell>
          <cell r="C25">
            <v>735</v>
          </cell>
        </row>
        <row r="26">
          <cell r="A26">
            <v>273</v>
          </cell>
          <cell r="B26" t="str">
            <v>PENSION EST. JARDIN EMBAJADORA</v>
          </cell>
          <cell r="C26">
            <v>1365</v>
          </cell>
        </row>
        <row r="27">
          <cell r="A27">
            <v>274</v>
          </cell>
          <cell r="B27" t="str">
            <v>EXTENSION DE HORARIO</v>
          </cell>
          <cell r="C27">
            <v>8507.59</v>
          </cell>
        </row>
        <row r="28">
          <cell r="A28">
            <v>276</v>
          </cell>
          <cell r="B28" t="str">
            <v>CONSTANCIAS DIRECCION DE TRANS</v>
          </cell>
          <cell r="C28">
            <v>295.16000000000003</v>
          </cell>
        </row>
        <row r="29">
          <cell r="A29">
            <v>278</v>
          </cell>
          <cell r="B29" t="str">
            <v>CONSTANCIAS QUE EXPIDAN LAS DE</v>
          </cell>
          <cell r="C29">
            <v>1254.43</v>
          </cell>
        </row>
        <row r="30">
          <cell r="A30">
            <v>280</v>
          </cell>
          <cell r="B30" t="str">
            <v>SERVICIOS CONTROL CANINO</v>
          </cell>
          <cell r="C30">
            <v>220.5</v>
          </cell>
        </row>
        <row r="31">
          <cell r="A31">
            <v>295</v>
          </cell>
          <cell r="B31" t="str">
            <v>CONSTANCIA DE UBICACION DE PRE</v>
          </cell>
          <cell r="C31">
            <v>148.44</v>
          </cell>
        </row>
        <row r="32">
          <cell r="A32">
            <v>400</v>
          </cell>
          <cell r="B32" t="str">
            <v>LOCALES PRESA DE LA OLLA</v>
          </cell>
          <cell r="C32">
            <v>596</v>
          </cell>
        </row>
        <row r="33">
          <cell r="A33">
            <v>403</v>
          </cell>
          <cell r="B33" t="str">
            <v>UNIDAD DEPORTIVA TORRES LANDA</v>
          </cell>
          <cell r="C33">
            <v>2212</v>
          </cell>
        </row>
        <row r="34">
          <cell r="A34">
            <v>404</v>
          </cell>
          <cell r="B34" t="str">
            <v>UNIDAD DEPORTIVA YERBABUENA</v>
          </cell>
          <cell r="C34">
            <v>2030</v>
          </cell>
        </row>
        <row r="35">
          <cell r="A35">
            <v>405</v>
          </cell>
          <cell r="B35" t="str">
            <v>CENTRO DE CONVIVENCIA EL ENCIN</v>
          </cell>
          <cell r="C35">
            <v>1650</v>
          </cell>
        </row>
        <row r="36">
          <cell r="A36">
            <v>407</v>
          </cell>
          <cell r="B36" t="str">
            <v>MUSEO MOMIAS</v>
          </cell>
          <cell r="C36">
            <v>215384</v>
          </cell>
        </row>
        <row r="37">
          <cell r="A37">
            <v>408</v>
          </cell>
          <cell r="B37" t="str">
            <v>SALON CULTO A LA MUERTE</v>
          </cell>
          <cell r="C37">
            <v>14040</v>
          </cell>
        </row>
        <row r="38">
          <cell r="A38">
            <v>410</v>
          </cell>
          <cell r="B38" t="str">
            <v>MONUMENTO AL PIPILA</v>
          </cell>
          <cell r="C38">
            <v>3594</v>
          </cell>
        </row>
        <row r="39">
          <cell r="A39">
            <v>411</v>
          </cell>
          <cell r="B39" t="str">
            <v>MERCADO HIDALGO</v>
          </cell>
          <cell r="C39">
            <v>12318.35</v>
          </cell>
        </row>
        <row r="40">
          <cell r="A40">
            <v>412</v>
          </cell>
          <cell r="B40" t="str">
            <v>MERCADO EMBAJADORAS</v>
          </cell>
          <cell r="C40">
            <v>9698.9</v>
          </cell>
        </row>
        <row r="41">
          <cell r="A41">
            <v>414</v>
          </cell>
          <cell r="B41" t="str">
            <v>OTROS PRODUCTOS</v>
          </cell>
          <cell r="C41">
            <v>144</v>
          </cell>
        </row>
        <row r="42">
          <cell r="A42">
            <v>426</v>
          </cell>
          <cell r="B42" t="str">
            <v>AREAS OCUP POR HOT, REST, BARE</v>
          </cell>
          <cell r="C42">
            <v>39637.870000000003</v>
          </cell>
        </row>
        <row r="43">
          <cell r="A43">
            <v>428</v>
          </cell>
          <cell r="B43" t="str">
            <v>COMERCIANTES SEMIFIJOS</v>
          </cell>
          <cell r="C43">
            <v>15584.57</v>
          </cell>
        </row>
        <row r="44">
          <cell r="A44">
            <v>432</v>
          </cell>
          <cell r="B44" t="str">
            <v>LOCALES PANTEON</v>
          </cell>
          <cell r="C44">
            <v>596</v>
          </cell>
        </row>
        <row r="45">
          <cell r="A45">
            <v>433</v>
          </cell>
          <cell r="B45" t="str">
            <v>SOBRANTES</v>
          </cell>
          <cell r="C45">
            <v>30.54</v>
          </cell>
        </row>
        <row r="46">
          <cell r="A46">
            <v>437</v>
          </cell>
          <cell r="B46" t="str">
            <v>SANITARIOS MDO. EMBAJADORAS</v>
          </cell>
          <cell r="C46">
            <v>4825</v>
          </cell>
        </row>
        <row r="47">
          <cell r="A47">
            <v>438</v>
          </cell>
          <cell r="B47" t="str">
            <v>SANITARIOS MDO. HIDALGO</v>
          </cell>
          <cell r="C47">
            <v>6571</v>
          </cell>
        </row>
        <row r="48">
          <cell r="A48">
            <v>439</v>
          </cell>
          <cell r="B48" t="str">
            <v>SANITARIOS JARDIN REFORMA</v>
          </cell>
          <cell r="C48">
            <v>1628</v>
          </cell>
        </row>
        <row r="49">
          <cell r="A49">
            <v>442</v>
          </cell>
          <cell r="B49" t="str">
            <v>SANITARIOS VALENCIANA</v>
          </cell>
          <cell r="C49">
            <v>603.5</v>
          </cell>
        </row>
        <row r="50">
          <cell r="A50">
            <v>443</v>
          </cell>
          <cell r="B50" t="str">
            <v>SANITARIOS FERROCARRIL</v>
          </cell>
          <cell r="C50">
            <v>4400</v>
          </cell>
        </row>
        <row r="51">
          <cell r="A51">
            <v>445</v>
          </cell>
          <cell r="B51" t="str">
            <v>SANITARIOS MUSEO MOMIAS</v>
          </cell>
          <cell r="C51">
            <v>4192</v>
          </cell>
        </row>
        <row r="52">
          <cell r="A52">
            <v>447</v>
          </cell>
          <cell r="B52" t="str">
            <v>LAS CALAS</v>
          </cell>
          <cell r="C52">
            <v>672</v>
          </cell>
        </row>
        <row r="53">
          <cell r="A53">
            <v>457</v>
          </cell>
          <cell r="B53" t="str">
            <v>CASETAS DE  REVISTAS</v>
          </cell>
          <cell r="C53">
            <v>179</v>
          </cell>
        </row>
        <row r="54">
          <cell r="A54">
            <v>472</v>
          </cell>
          <cell r="B54" t="str">
            <v>MERCADO GAVIRA</v>
          </cell>
          <cell r="C54">
            <v>360</v>
          </cell>
        </row>
        <row r="55">
          <cell r="A55">
            <v>479</v>
          </cell>
          <cell r="B55" t="str">
            <v>COMERCIANTES AMBULANTES</v>
          </cell>
          <cell r="C55">
            <v>938</v>
          </cell>
        </row>
        <row r="56">
          <cell r="A56">
            <v>484</v>
          </cell>
          <cell r="B56" t="str">
            <v>PERMISO PARA ESPECTÁCULOS O CE</v>
          </cell>
          <cell r="C56">
            <v>812</v>
          </cell>
        </row>
        <row r="57">
          <cell r="A57">
            <v>493</v>
          </cell>
          <cell r="B57" t="str">
            <v>RENOVACION PERMISO P/ USO VIA</v>
          </cell>
          <cell r="C57">
            <v>240</v>
          </cell>
        </row>
        <row r="58">
          <cell r="A58">
            <v>502</v>
          </cell>
          <cell r="B58" t="str">
            <v>RECARGOS OTROS IMPTOS Y DERECH</v>
          </cell>
          <cell r="C58">
            <v>13144.42</v>
          </cell>
        </row>
        <row r="59">
          <cell r="A59">
            <v>507</v>
          </cell>
          <cell r="B59" t="str">
            <v>INF AL BANDO POLICIA Y BUEN GO</v>
          </cell>
          <cell r="C59">
            <v>350</v>
          </cell>
        </row>
        <row r="60">
          <cell r="A60">
            <v>508</v>
          </cell>
          <cell r="B60" t="str">
            <v>INF LEY DE TRANSITO Y SU REGLA</v>
          </cell>
          <cell r="C60">
            <v>14763.5</v>
          </cell>
        </row>
        <row r="61">
          <cell r="A61">
            <v>509</v>
          </cell>
          <cell r="B61" t="str">
            <v>EXTEMP VERIFICACION AMB VEHICU</v>
          </cell>
          <cell r="C61">
            <v>957</v>
          </cell>
        </row>
        <row r="62">
          <cell r="A62">
            <v>600</v>
          </cell>
          <cell r="B62" t="str">
            <v>FONDO GENERAL</v>
          </cell>
          <cell r="C62">
            <v>4119158.51</v>
          </cell>
        </row>
        <row r="63">
          <cell r="A63">
            <v>601</v>
          </cell>
          <cell r="B63" t="str">
            <v>FONDO DEL FOMENTO MUNICIPAL</v>
          </cell>
          <cell r="C63">
            <v>82969.87</v>
          </cell>
        </row>
        <row r="64">
          <cell r="A64">
            <v>606</v>
          </cell>
          <cell r="B64" t="str">
            <v>FONDO DE FISCALIZACION</v>
          </cell>
          <cell r="C64">
            <v>2883.86</v>
          </cell>
        </row>
        <row r="65">
          <cell r="A65">
            <v>805</v>
          </cell>
          <cell r="B65" t="str">
            <v>CENTRO DE APRENDIZAJE DIGITAL</v>
          </cell>
          <cell r="C65">
            <v>450</v>
          </cell>
        </row>
        <row r="66">
          <cell r="A66">
            <v>888</v>
          </cell>
          <cell r="B66" t="str">
            <v>COBROS SIMAPAG</v>
          </cell>
          <cell r="C66">
            <v>635</v>
          </cell>
        </row>
      </sheetData>
      <sheetData sheetId="104">
        <row r="1">
          <cell r="A1">
            <v>203</v>
          </cell>
          <cell r="B1" t="str">
            <v>PANTEONES CIUDAD</v>
          </cell>
          <cell r="C1">
            <v>569.9</v>
          </cell>
        </row>
        <row r="2">
          <cell r="A2">
            <v>286</v>
          </cell>
          <cell r="B2" t="str">
            <v>PERMISO SUPLETORIO DE TRANSPOR</v>
          </cell>
          <cell r="C2">
            <v>849.03</v>
          </cell>
        </row>
        <row r="3">
          <cell r="A3">
            <v>507</v>
          </cell>
          <cell r="B3" t="str">
            <v>INF AL BANDO POLICIA Y BUEN GO</v>
          </cell>
          <cell r="C3">
            <v>2600</v>
          </cell>
        </row>
        <row r="4">
          <cell r="A4">
            <v>508</v>
          </cell>
          <cell r="B4" t="str">
            <v>INF LEY DE TRANSITO Y SU REGLA</v>
          </cell>
          <cell r="C4">
            <v>4931.5</v>
          </cell>
        </row>
      </sheetData>
      <sheetData sheetId="105">
        <row r="1">
          <cell r="A1">
            <v>1</v>
          </cell>
          <cell r="B1" t="str">
            <v>IMPTO. PREDIAL URBANO CORRIENT</v>
          </cell>
          <cell r="C1">
            <v>20824.37</v>
          </cell>
        </row>
        <row r="2">
          <cell r="A2">
            <v>2</v>
          </cell>
          <cell r="B2" t="str">
            <v>IMPTO. PREDIAL RUSTICO CORRIEN</v>
          </cell>
          <cell r="C2">
            <v>2055</v>
          </cell>
        </row>
        <row r="3">
          <cell r="A3">
            <v>4</v>
          </cell>
          <cell r="B3" t="str">
            <v>RECARGOS *3%*</v>
          </cell>
          <cell r="C3">
            <v>7771.36</v>
          </cell>
        </row>
        <row r="4">
          <cell r="A4">
            <v>7</v>
          </cell>
          <cell r="B4" t="str">
            <v>IMPTO. PREDIAL URBANO REZAGO</v>
          </cell>
          <cell r="C4">
            <v>8887.85</v>
          </cell>
        </row>
        <row r="5">
          <cell r="A5">
            <v>8</v>
          </cell>
          <cell r="B5" t="str">
            <v>IMPTO. PREDIAL RUSTICO REZAGO</v>
          </cell>
          <cell r="C5">
            <v>2176</v>
          </cell>
        </row>
        <row r="6">
          <cell r="A6">
            <v>13</v>
          </cell>
          <cell r="B6" t="str">
            <v>HONORARIOS DE COBRANZA</v>
          </cell>
          <cell r="C6">
            <v>2501.46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10464.44</v>
          </cell>
        </row>
        <row r="9">
          <cell r="A9">
            <v>107</v>
          </cell>
          <cell r="B9" t="str">
            <v>VIDEO JUEGOS Y FUT-BOLITOS</v>
          </cell>
          <cell r="C9">
            <v>602</v>
          </cell>
        </row>
        <row r="10">
          <cell r="A10">
            <v>112</v>
          </cell>
          <cell r="B10" t="str">
            <v>ESPECTACULOS PUBLICOS PERMANEN</v>
          </cell>
          <cell r="C10">
            <v>7086.75</v>
          </cell>
        </row>
        <row r="11">
          <cell r="A11">
            <v>200</v>
          </cell>
          <cell r="B11" t="str">
            <v>RASTRO</v>
          </cell>
          <cell r="C11">
            <v>3427.72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1628.56</v>
          </cell>
        </row>
        <row r="14">
          <cell r="A14">
            <v>205</v>
          </cell>
          <cell r="B14" t="str">
            <v>ESTACIONAMIENTO MUSEO MOMIAS</v>
          </cell>
          <cell r="C14">
            <v>233</v>
          </cell>
        </row>
        <row r="15">
          <cell r="A15">
            <v>206</v>
          </cell>
          <cell r="B15" t="str">
            <v>ESTACIONAMIENTO MERCADO HIDALG</v>
          </cell>
          <cell r="C15">
            <v>1016</v>
          </cell>
        </row>
        <row r="16">
          <cell r="A16">
            <v>210</v>
          </cell>
          <cell r="B16" t="str">
            <v>POR LIC. DE CONST. Y AMPLIACIO</v>
          </cell>
          <cell r="C16">
            <v>357.02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483.87</v>
          </cell>
        </row>
        <row r="19">
          <cell r="A19">
            <v>229</v>
          </cell>
          <cell r="B19" t="str">
            <v>CONSTANCIAS DE VALOR FISCAL</v>
          </cell>
          <cell r="C19">
            <v>696</v>
          </cell>
        </row>
        <row r="20">
          <cell r="A20">
            <v>244</v>
          </cell>
          <cell r="B20" t="str">
            <v>EXP DE LIC O PERM P/ ESTAB DE</v>
          </cell>
          <cell r="C20">
            <v>1402.06</v>
          </cell>
        </row>
        <row r="21">
          <cell r="A21">
            <v>248</v>
          </cell>
          <cell r="B21" t="str">
            <v>ESTACIONAMIENTO EX. EST. FERRO</v>
          </cell>
          <cell r="C21">
            <v>1120</v>
          </cell>
        </row>
        <row r="22">
          <cell r="A22">
            <v>249</v>
          </cell>
          <cell r="B22" t="str">
            <v>REGUL. PROR.LIC.CONT.75% DER.</v>
          </cell>
          <cell r="C22">
            <v>7315.14</v>
          </cell>
        </row>
        <row r="23">
          <cell r="A23">
            <v>253</v>
          </cell>
          <cell r="B23" t="str">
            <v>ESTACIONAMIENTO EMBAJADORAS  (</v>
          </cell>
          <cell r="C23">
            <v>1870</v>
          </cell>
        </row>
        <row r="24">
          <cell r="A24">
            <v>256</v>
          </cell>
          <cell r="B24" t="str">
            <v>POR ALINEAM. N° USO HABIT</v>
          </cell>
          <cell r="C24">
            <v>3992.63</v>
          </cell>
        </row>
        <row r="25">
          <cell r="A25">
            <v>264</v>
          </cell>
          <cell r="B25" t="str">
            <v>DERECHOS REFRENDO ANUAL CONCES</v>
          </cell>
          <cell r="C25">
            <v>2857.85</v>
          </cell>
        </row>
        <row r="26">
          <cell r="A26">
            <v>266</v>
          </cell>
          <cell r="B26" t="str">
            <v>DICTAMEN DE FACTIBILIDAD PROTE</v>
          </cell>
          <cell r="C26">
            <v>391.93</v>
          </cell>
        </row>
        <row r="27">
          <cell r="A27">
            <v>267</v>
          </cell>
          <cell r="B27" t="str">
            <v>CONSTANCIA  DE VERIFICACION PR</v>
          </cell>
          <cell r="C27">
            <v>130.63999999999999</v>
          </cell>
        </row>
        <row r="28">
          <cell r="A28">
            <v>271</v>
          </cell>
          <cell r="B28" t="str">
            <v>PENSION EST. MUSEO DE MOMIAS</v>
          </cell>
          <cell r="C28">
            <v>367.5</v>
          </cell>
        </row>
        <row r="29">
          <cell r="A29">
            <v>273</v>
          </cell>
          <cell r="B29" t="str">
            <v>PENSION EST. JARDIN EMBAJADORA</v>
          </cell>
          <cell r="C29">
            <v>367.5</v>
          </cell>
        </row>
        <row r="30">
          <cell r="A30">
            <v>274</v>
          </cell>
          <cell r="B30" t="str">
            <v>EXTENSION DE HORARIO</v>
          </cell>
          <cell r="C30">
            <v>15051.89</v>
          </cell>
        </row>
        <row r="31">
          <cell r="A31">
            <v>276</v>
          </cell>
          <cell r="B31" t="str">
            <v>CONSTANCIAS DIRECCION DE TRANS</v>
          </cell>
          <cell r="C31">
            <v>885.48</v>
          </cell>
        </row>
        <row r="32">
          <cell r="A32">
            <v>278</v>
          </cell>
          <cell r="B32" t="str">
            <v>CONSTANCIAS QUE EXPIDAN LAS DE</v>
          </cell>
          <cell r="C32">
            <v>811.69</v>
          </cell>
        </row>
        <row r="33">
          <cell r="A33">
            <v>284</v>
          </cell>
          <cell r="B33" t="str">
            <v>REVISTA MECANICA SEMESTRAL</v>
          </cell>
          <cell r="C33">
            <v>240.72</v>
          </cell>
        </row>
        <row r="34">
          <cell r="A34">
            <v>286</v>
          </cell>
          <cell r="B34" t="str">
            <v>PERMISO SUPLETORIO DE TRANSPOR</v>
          </cell>
          <cell r="C34">
            <v>696.64</v>
          </cell>
        </row>
        <row r="35">
          <cell r="A35">
            <v>289</v>
          </cell>
          <cell r="B35" t="str">
            <v>CONFORMIDAD PARA QUEMA DE FUEG</v>
          </cell>
          <cell r="C35">
            <v>333.87</v>
          </cell>
        </row>
        <row r="36">
          <cell r="A36">
            <v>290</v>
          </cell>
          <cell r="B36" t="str">
            <v>DICTAMEN DE SEGURIDAD P SEDENA</v>
          </cell>
          <cell r="C36">
            <v>146.37</v>
          </cell>
        </row>
        <row r="37">
          <cell r="A37">
            <v>291</v>
          </cell>
          <cell r="B37" t="str">
            <v>DICTAMEN DE FACTIBILIDAD PARA</v>
          </cell>
          <cell r="C37">
            <v>326.60000000000002</v>
          </cell>
        </row>
        <row r="38">
          <cell r="A38">
            <v>293</v>
          </cell>
          <cell r="B38" t="str">
            <v>SERVICIOS EXTRAORDINARIOS</v>
          </cell>
          <cell r="C38">
            <v>285.48</v>
          </cell>
        </row>
        <row r="39">
          <cell r="A39">
            <v>295</v>
          </cell>
          <cell r="B39" t="str">
            <v>CONSTANCIA DE UBICACION DE PRE</v>
          </cell>
          <cell r="C39">
            <v>74.22</v>
          </cell>
        </row>
        <row r="40">
          <cell r="A40">
            <v>400</v>
          </cell>
          <cell r="B40" t="str">
            <v>LOCALES PRESA DE LA OLLA</v>
          </cell>
          <cell r="C40">
            <v>596</v>
          </cell>
        </row>
        <row r="41">
          <cell r="A41">
            <v>403</v>
          </cell>
          <cell r="B41" t="str">
            <v>UNIDAD DEPORTIVA TORRES LANDA</v>
          </cell>
          <cell r="C41">
            <v>473</v>
          </cell>
        </row>
        <row r="42">
          <cell r="A42">
            <v>405</v>
          </cell>
          <cell r="B42" t="str">
            <v>CENTRO DE CONVIVENCIA EL ENCIN</v>
          </cell>
          <cell r="C42">
            <v>155</v>
          </cell>
        </row>
        <row r="43">
          <cell r="A43">
            <v>407</v>
          </cell>
          <cell r="B43" t="str">
            <v>MUSEO MOMIAS</v>
          </cell>
          <cell r="C43">
            <v>8649</v>
          </cell>
        </row>
        <row r="44">
          <cell r="A44">
            <v>408</v>
          </cell>
          <cell r="B44" t="str">
            <v>SALON CULTO A LA MUERTE</v>
          </cell>
          <cell r="C44">
            <v>555</v>
          </cell>
        </row>
        <row r="45">
          <cell r="A45">
            <v>410</v>
          </cell>
          <cell r="B45" t="str">
            <v>MONUMENTO AL PIPILA</v>
          </cell>
          <cell r="C45">
            <v>174</v>
          </cell>
        </row>
        <row r="46">
          <cell r="A46">
            <v>411</v>
          </cell>
          <cell r="B46" t="str">
            <v>MERCADO HIDALGO</v>
          </cell>
          <cell r="C46">
            <v>5622.96</v>
          </cell>
        </row>
        <row r="47">
          <cell r="A47">
            <v>412</v>
          </cell>
          <cell r="B47" t="str">
            <v>MERCADO EMBAJADORAS</v>
          </cell>
          <cell r="C47">
            <v>5260.06</v>
          </cell>
        </row>
        <row r="48">
          <cell r="A48">
            <v>421</v>
          </cell>
          <cell r="B48" t="str">
            <v>DECLARACIONES, FORMATOS Y AVIS</v>
          </cell>
          <cell r="C48">
            <v>40</v>
          </cell>
        </row>
        <row r="49">
          <cell r="A49">
            <v>426</v>
          </cell>
          <cell r="B49" t="str">
            <v>AREAS OCUP POR HOT, REST, BARE</v>
          </cell>
          <cell r="C49">
            <v>3288.54</v>
          </cell>
        </row>
        <row r="50">
          <cell r="A50">
            <v>428</v>
          </cell>
          <cell r="B50" t="str">
            <v>COMERCIANTES SEMIFIJOS</v>
          </cell>
          <cell r="C50">
            <v>11495.37</v>
          </cell>
        </row>
        <row r="51">
          <cell r="A51">
            <v>430</v>
          </cell>
          <cell r="B51" t="str">
            <v>LOCALES MERCADO HIDALGO</v>
          </cell>
          <cell r="C51">
            <v>596</v>
          </cell>
        </row>
        <row r="52">
          <cell r="A52">
            <v>433</v>
          </cell>
          <cell r="B52" t="str">
            <v>SOBRANTES</v>
          </cell>
          <cell r="C52">
            <v>1.1000000000000001</v>
          </cell>
        </row>
        <row r="53">
          <cell r="A53">
            <v>437</v>
          </cell>
          <cell r="B53" t="str">
            <v>SANITARIOS MDO. EMBAJADORAS</v>
          </cell>
          <cell r="C53">
            <v>1140</v>
          </cell>
        </row>
        <row r="54">
          <cell r="A54">
            <v>438</v>
          </cell>
          <cell r="B54" t="str">
            <v>SANITARIOS MDO. HIDALGO</v>
          </cell>
          <cell r="C54">
            <v>1411</v>
          </cell>
        </row>
        <row r="55">
          <cell r="A55">
            <v>439</v>
          </cell>
          <cell r="B55" t="str">
            <v>SANITARIOS JARDIN REFORMA</v>
          </cell>
          <cell r="C55">
            <v>628</v>
          </cell>
        </row>
        <row r="56">
          <cell r="A56">
            <v>443</v>
          </cell>
          <cell r="B56" t="str">
            <v>SANITARIOS FERROCARRIL</v>
          </cell>
          <cell r="C56">
            <v>616</v>
          </cell>
        </row>
        <row r="57">
          <cell r="A57">
            <v>445</v>
          </cell>
          <cell r="B57" t="str">
            <v>SANITARIOS MUSEO MOMIAS</v>
          </cell>
          <cell r="C57">
            <v>220</v>
          </cell>
        </row>
        <row r="58">
          <cell r="A58">
            <v>447</v>
          </cell>
          <cell r="B58" t="str">
            <v>LAS CALAS</v>
          </cell>
          <cell r="C58">
            <v>120</v>
          </cell>
        </row>
        <row r="59">
          <cell r="A59">
            <v>454</v>
          </cell>
          <cell r="B59" t="str">
            <v>FIESTAS TRADICIONALES</v>
          </cell>
          <cell r="C59">
            <v>568</v>
          </cell>
        </row>
        <row r="60">
          <cell r="A60">
            <v>470</v>
          </cell>
          <cell r="B60" t="str">
            <v>LOCALES ESTACION</v>
          </cell>
          <cell r="C60">
            <v>1578.5</v>
          </cell>
        </row>
        <row r="61">
          <cell r="A61">
            <v>472</v>
          </cell>
          <cell r="B61" t="str">
            <v>MERCADO GAVIRA</v>
          </cell>
          <cell r="C61">
            <v>2090</v>
          </cell>
        </row>
        <row r="62">
          <cell r="A62">
            <v>477</v>
          </cell>
          <cell r="B62" t="str">
            <v>PADRON DIRECTOR RESPONSABLE DE</v>
          </cell>
          <cell r="C62">
            <v>1252</v>
          </cell>
        </row>
        <row r="63">
          <cell r="A63">
            <v>479</v>
          </cell>
          <cell r="B63" t="str">
            <v>COMERCIANTES AMBULANTES</v>
          </cell>
          <cell r="C63">
            <v>840</v>
          </cell>
        </row>
        <row r="64">
          <cell r="A64">
            <v>482</v>
          </cell>
          <cell r="B64" t="str">
            <v>CALLEJONEADAS</v>
          </cell>
          <cell r="C64">
            <v>300</v>
          </cell>
        </row>
        <row r="65">
          <cell r="A65">
            <v>484</v>
          </cell>
          <cell r="B65" t="str">
            <v>PERMISO PARA ESPECTÁCULOS O CE</v>
          </cell>
          <cell r="C65">
            <v>609</v>
          </cell>
        </row>
        <row r="66">
          <cell r="A66">
            <v>485</v>
          </cell>
          <cell r="B66" t="str">
            <v>SELLADO DE BOLETOS</v>
          </cell>
          <cell r="C66">
            <v>400</v>
          </cell>
        </row>
        <row r="67">
          <cell r="A67">
            <v>491</v>
          </cell>
          <cell r="B67" t="str">
            <v>ESTRUCTURAS, CONSTRUCCIONES O</v>
          </cell>
          <cell r="C67">
            <v>156</v>
          </cell>
        </row>
        <row r="68">
          <cell r="A68">
            <v>502</v>
          </cell>
          <cell r="B68" t="str">
            <v>RECARGOS OTROS IMPTOS Y DERECH</v>
          </cell>
          <cell r="C68">
            <v>891.05</v>
          </cell>
        </row>
        <row r="69">
          <cell r="A69">
            <v>505</v>
          </cell>
          <cell r="B69" t="str">
            <v>INF AL REG. DE CONST Y CONSER</v>
          </cell>
          <cell r="C69">
            <v>650</v>
          </cell>
        </row>
        <row r="70">
          <cell r="A70">
            <v>506</v>
          </cell>
          <cell r="B70" t="str">
            <v>INFRACCIONES DIRECCION DE FISC</v>
          </cell>
          <cell r="C70">
            <v>567</v>
          </cell>
        </row>
        <row r="71">
          <cell r="A71">
            <v>507</v>
          </cell>
          <cell r="B71" t="str">
            <v>INF AL BANDO POLICIA Y BUEN GO</v>
          </cell>
          <cell r="C71">
            <v>950</v>
          </cell>
        </row>
        <row r="72">
          <cell r="A72">
            <v>508</v>
          </cell>
          <cell r="B72" t="str">
            <v>INF LEY DE TRANSITO Y SU REGLA</v>
          </cell>
          <cell r="C72">
            <v>17880</v>
          </cell>
        </row>
        <row r="73">
          <cell r="A73">
            <v>509</v>
          </cell>
          <cell r="B73" t="str">
            <v>EXTEMP VERIFICACION AMB VEHICU</v>
          </cell>
          <cell r="C73">
            <v>1230</v>
          </cell>
        </row>
        <row r="74">
          <cell r="A74">
            <v>805</v>
          </cell>
          <cell r="B74" t="str">
            <v>CENTRO DE APRENDIZAJE DIGITAL</v>
          </cell>
          <cell r="C74">
            <v>340</v>
          </cell>
        </row>
      </sheetData>
      <sheetData sheetId="106">
        <row r="1">
          <cell r="A1">
            <v>1</v>
          </cell>
          <cell r="B1" t="str">
            <v>IMPTO. PREDIAL URBANO CORRIENT</v>
          </cell>
          <cell r="C1">
            <v>19810.18</v>
          </cell>
        </row>
        <row r="2">
          <cell r="A2">
            <v>2</v>
          </cell>
          <cell r="B2" t="str">
            <v>IMPTO. PREDIAL RUSTICO CORRIEN</v>
          </cell>
          <cell r="C2">
            <v>1833.29</v>
          </cell>
        </row>
        <row r="3">
          <cell r="A3">
            <v>4</v>
          </cell>
          <cell r="B3" t="str">
            <v>RECARGOS *3%*</v>
          </cell>
          <cell r="C3">
            <v>10500.06</v>
          </cell>
        </row>
        <row r="4">
          <cell r="A4">
            <v>7</v>
          </cell>
          <cell r="B4" t="str">
            <v>IMPTO. PREDIAL URBANO REZAGO</v>
          </cell>
          <cell r="C4">
            <v>19372.419999999998</v>
          </cell>
        </row>
        <row r="5">
          <cell r="A5">
            <v>8</v>
          </cell>
          <cell r="B5" t="str">
            <v>IMPTO. PREDIAL RUSTICO REZAGO</v>
          </cell>
          <cell r="C5">
            <v>1734.5</v>
          </cell>
        </row>
        <row r="6">
          <cell r="A6">
            <v>13</v>
          </cell>
          <cell r="B6" t="str">
            <v>HONORARIOS DE COBRANZA</v>
          </cell>
          <cell r="C6">
            <v>3400.65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9467.9500000000007</v>
          </cell>
        </row>
        <row r="9">
          <cell r="A9">
            <v>112</v>
          </cell>
          <cell r="B9" t="str">
            <v>ESPECTACULOS PUBLICOS PERMANEN</v>
          </cell>
          <cell r="C9">
            <v>8185.1</v>
          </cell>
        </row>
        <row r="10">
          <cell r="A10">
            <v>200</v>
          </cell>
          <cell r="B10" t="str">
            <v>RASTRO</v>
          </cell>
          <cell r="C10">
            <v>4008.33</v>
          </cell>
        </row>
        <row r="11">
          <cell r="A11">
            <v>203</v>
          </cell>
          <cell r="B11" t="str">
            <v>PANTEONES CIUDAD</v>
          </cell>
          <cell r="C11">
            <v>291.24</v>
          </cell>
        </row>
        <row r="12">
          <cell r="A12">
            <v>204</v>
          </cell>
          <cell r="B12" t="str">
            <v>PANTEONES COMUNIDADES</v>
          </cell>
          <cell r="C12">
            <v>470.52</v>
          </cell>
        </row>
        <row r="13">
          <cell r="A13">
            <v>205</v>
          </cell>
          <cell r="B13" t="str">
            <v>ESTACIONAMIENTO MUSEO MOMIAS</v>
          </cell>
          <cell r="C13">
            <v>184</v>
          </cell>
        </row>
        <row r="14">
          <cell r="A14">
            <v>206</v>
          </cell>
          <cell r="B14" t="str">
            <v>ESTACIONAMIENTO MERCADO HIDALG</v>
          </cell>
          <cell r="C14">
            <v>936</v>
          </cell>
        </row>
        <row r="15">
          <cell r="A15">
            <v>210</v>
          </cell>
          <cell r="B15" t="str">
            <v>POR LIC. DE CONST. Y AMPLIACIO</v>
          </cell>
          <cell r="C15">
            <v>399.92</v>
          </cell>
        </row>
        <row r="16">
          <cell r="A16">
            <v>213</v>
          </cell>
          <cell r="B16" t="str">
            <v>POR LIC DE DEMOLICION P O T DE</v>
          </cell>
          <cell r="C16">
            <v>37.700000000000003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220</v>
          </cell>
          <cell r="B18" t="str">
            <v>LIC USO SUELO ALIN N. OFIC IND</v>
          </cell>
          <cell r="C18">
            <v>7388.62</v>
          </cell>
        </row>
        <row r="19">
          <cell r="A19">
            <v>221</v>
          </cell>
          <cell r="B19" t="str">
            <v>LIC USO SUELO ALIN N. OFIC COM</v>
          </cell>
          <cell r="C19">
            <v>503.22</v>
          </cell>
        </row>
        <row r="20">
          <cell r="A20">
            <v>227</v>
          </cell>
          <cell r="B20" t="str">
            <v>AVALUOS PRACT POR TESORERIA</v>
          </cell>
          <cell r="C20">
            <v>1753</v>
          </cell>
        </row>
        <row r="21">
          <cell r="A21">
            <v>229</v>
          </cell>
          <cell r="B21" t="str">
            <v>CONSTANCIAS DE VALOR FISCAL</v>
          </cell>
          <cell r="C21">
            <v>3480</v>
          </cell>
        </row>
        <row r="22">
          <cell r="A22">
            <v>244</v>
          </cell>
          <cell r="B22" t="str">
            <v>EXP DE LIC O PERM P/ ESTAB DE</v>
          </cell>
          <cell r="C22">
            <v>5753.81</v>
          </cell>
        </row>
        <row r="23">
          <cell r="A23">
            <v>248</v>
          </cell>
          <cell r="B23" t="str">
            <v>ESTACIONAMIENTO EX. EST. FERRO</v>
          </cell>
          <cell r="C23">
            <v>1425</v>
          </cell>
        </row>
        <row r="24">
          <cell r="A24">
            <v>253</v>
          </cell>
          <cell r="B24" t="str">
            <v>ESTACIONAMIENTO EMBAJADORAS  (</v>
          </cell>
          <cell r="C24">
            <v>1736</v>
          </cell>
        </row>
        <row r="25">
          <cell r="A25">
            <v>254</v>
          </cell>
          <cell r="B25" t="str">
            <v>POR CERTIF.TERMINO DE OBRA</v>
          </cell>
          <cell r="C25">
            <v>257.95999999999998</v>
          </cell>
        </row>
        <row r="26">
          <cell r="A26">
            <v>256</v>
          </cell>
          <cell r="B26" t="str">
            <v>POR ALINEAM. N° USO HABIT</v>
          </cell>
          <cell r="C26">
            <v>1549.89</v>
          </cell>
        </row>
        <row r="27">
          <cell r="A27">
            <v>266</v>
          </cell>
          <cell r="B27" t="str">
            <v>DICTAMEN DE FACTIBILIDAD PROTE</v>
          </cell>
          <cell r="C27">
            <v>391.93</v>
          </cell>
        </row>
        <row r="28">
          <cell r="A28">
            <v>269</v>
          </cell>
          <cell r="B28" t="str">
            <v>PADRON DE CONTRATISTAS</v>
          </cell>
          <cell r="C28">
            <v>705</v>
          </cell>
        </row>
        <row r="29">
          <cell r="A29">
            <v>273</v>
          </cell>
          <cell r="B29" t="str">
            <v>PENSION EST. JARDIN EMBAJADORA</v>
          </cell>
          <cell r="C29">
            <v>2047.5</v>
          </cell>
        </row>
        <row r="30">
          <cell r="A30">
            <v>274</v>
          </cell>
          <cell r="B30" t="str">
            <v>EXTENSION DE HORARIO</v>
          </cell>
          <cell r="C30">
            <v>5235.4399999999996</v>
          </cell>
        </row>
        <row r="31">
          <cell r="A31">
            <v>276</v>
          </cell>
          <cell r="B31" t="str">
            <v>CONSTANCIAS DIRECCION DE TRANS</v>
          </cell>
          <cell r="C31">
            <v>442.74</v>
          </cell>
        </row>
        <row r="32">
          <cell r="A32">
            <v>278</v>
          </cell>
          <cell r="B32" t="str">
            <v>CONSTANCIAS QUE EXPIDAN LAS DE</v>
          </cell>
          <cell r="C32">
            <v>664.11</v>
          </cell>
        </row>
        <row r="33">
          <cell r="A33">
            <v>288</v>
          </cell>
          <cell r="B33" t="str">
            <v>ANALISIS DE RIESGOS</v>
          </cell>
          <cell r="C33">
            <v>457.86</v>
          </cell>
        </row>
        <row r="34">
          <cell r="A34">
            <v>295</v>
          </cell>
          <cell r="B34" t="str">
            <v>CONSTANCIA DE UBICACION DE PRE</v>
          </cell>
          <cell r="C34">
            <v>296.88</v>
          </cell>
        </row>
        <row r="35">
          <cell r="A35">
            <v>400</v>
          </cell>
          <cell r="B35" t="str">
            <v>LOCALES PRESA DE LA OLLA</v>
          </cell>
          <cell r="C35">
            <v>596</v>
          </cell>
        </row>
        <row r="36">
          <cell r="A36">
            <v>405</v>
          </cell>
          <cell r="B36" t="str">
            <v>CENTRO DE CONVIVENCIA EL ENCIN</v>
          </cell>
          <cell r="C36">
            <v>197</v>
          </cell>
        </row>
        <row r="37">
          <cell r="A37">
            <v>407</v>
          </cell>
          <cell r="B37" t="str">
            <v>MUSEO MOMIAS</v>
          </cell>
          <cell r="C37">
            <v>7792</v>
          </cell>
        </row>
        <row r="38">
          <cell r="A38">
            <v>408</v>
          </cell>
          <cell r="B38" t="str">
            <v>SALON CULTO A LA MUERTE</v>
          </cell>
          <cell r="C38">
            <v>300</v>
          </cell>
        </row>
        <row r="39">
          <cell r="A39">
            <v>410</v>
          </cell>
          <cell r="B39" t="str">
            <v>MONUMENTO AL PIPILA</v>
          </cell>
          <cell r="C39">
            <v>156</v>
          </cell>
        </row>
        <row r="40">
          <cell r="A40">
            <v>411</v>
          </cell>
          <cell r="B40" t="str">
            <v>MERCADO HIDALGO</v>
          </cell>
          <cell r="C40">
            <v>13240.2</v>
          </cell>
        </row>
        <row r="41">
          <cell r="A41">
            <v>412</v>
          </cell>
          <cell r="B41" t="str">
            <v>MERCADO EMBAJADORAS</v>
          </cell>
          <cell r="C41">
            <v>6888.34</v>
          </cell>
        </row>
        <row r="42">
          <cell r="A42">
            <v>414</v>
          </cell>
          <cell r="B42" t="str">
            <v>OTROS PRODUCTOS</v>
          </cell>
          <cell r="C42">
            <v>447</v>
          </cell>
        </row>
        <row r="43">
          <cell r="A43">
            <v>416</v>
          </cell>
          <cell r="B43" t="str">
            <v>MUSEO INTERACTIVO</v>
          </cell>
          <cell r="C43">
            <v>8</v>
          </cell>
        </row>
        <row r="44">
          <cell r="A44">
            <v>426</v>
          </cell>
          <cell r="B44" t="str">
            <v>AREAS OCUP POR HOT, REST, BARE</v>
          </cell>
          <cell r="C44">
            <v>18092.759999999998</v>
          </cell>
        </row>
        <row r="45">
          <cell r="A45">
            <v>428</v>
          </cell>
          <cell r="B45" t="str">
            <v>COMERCIANTES SEMIFIJOS</v>
          </cell>
          <cell r="C45">
            <v>14080</v>
          </cell>
        </row>
        <row r="46">
          <cell r="A46">
            <v>429</v>
          </cell>
          <cell r="B46" t="str">
            <v>VTA DE INMUEBLES PROP DEL MPIO</v>
          </cell>
          <cell r="C46">
            <v>5860</v>
          </cell>
        </row>
        <row r="47">
          <cell r="A47">
            <v>430</v>
          </cell>
          <cell r="B47" t="str">
            <v>LOCALES MERCADO HIDALGO</v>
          </cell>
          <cell r="C47">
            <v>596</v>
          </cell>
        </row>
        <row r="48">
          <cell r="A48">
            <v>431</v>
          </cell>
          <cell r="B48" t="str">
            <v>LOCALES MERCADO EMBAJADORAS</v>
          </cell>
          <cell r="C48">
            <v>877.63</v>
          </cell>
        </row>
        <row r="49">
          <cell r="A49">
            <v>433</v>
          </cell>
          <cell r="B49" t="str">
            <v>SOBRANTES</v>
          </cell>
          <cell r="C49">
            <v>5.58</v>
          </cell>
        </row>
        <row r="50">
          <cell r="A50">
            <v>437</v>
          </cell>
          <cell r="B50" t="str">
            <v>SANITARIOS MDO. EMBAJADORAS</v>
          </cell>
          <cell r="C50">
            <v>1081</v>
          </cell>
        </row>
        <row r="51">
          <cell r="A51">
            <v>438</v>
          </cell>
          <cell r="B51" t="str">
            <v>SANITARIOS MDO. HIDALGO</v>
          </cell>
          <cell r="C51">
            <v>1451</v>
          </cell>
        </row>
        <row r="52">
          <cell r="A52">
            <v>439</v>
          </cell>
          <cell r="B52" t="str">
            <v>SANITARIOS JARDIN REFORMA</v>
          </cell>
          <cell r="C52">
            <v>580</v>
          </cell>
        </row>
        <row r="53">
          <cell r="A53">
            <v>443</v>
          </cell>
          <cell r="B53" t="str">
            <v>SANITARIOS FERROCARRIL</v>
          </cell>
          <cell r="C53">
            <v>1352</v>
          </cell>
        </row>
        <row r="54">
          <cell r="A54">
            <v>445</v>
          </cell>
          <cell r="B54" t="str">
            <v>SANITARIOS MUSEO MOMIAS</v>
          </cell>
          <cell r="C54">
            <v>144</v>
          </cell>
        </row>
        <row r="55">
          <cell r="A55">
            <v>447</v>
          </cell>
          <cell r="B55" t="str">
            <v>LAS CALAS</v>
          </cell>
          <cell r="C55">
            <v>184</v>
          </cell>
        </row>
        <row r="56">
          <cell r="A56">
            <v>454</v>
          </cell>
          <cell r="B56" t="str">
            <v>FIESTAS TRADICIONALES</v>
          </cell>
          <cell r="C56">
            <v>1832.3</v>
          </cell>
        </row>
        <row r="57">
          <cell r="A57">
            <v>463</v>
          </cell>
          <cell r="B57" t="str">
            <v>SALIDA DE GRUAS</v>
          </cell>
          <cell r="C57">
            <v>442</v>
          </cell>
        </row>
        <row r="58">
          <cell r="A58">
            <v>464</v>
          </cell>
          <cell r="B58" t="str">
            <v>ARRASTRE DE VEHICULOS INFRACCI</v>
          </cell>
          <cell r="C58">
            <v>112</v>
          </cell>
        </row>
        <row r="59">
          <cell r="A59">
            <v>470</v>
          </cell>
          <cell r="B59" t="str">
            <v>LOCALES ESTACION</v>
          </cell>
          <cell r="C59">
            <v>4011.5</v>
          </cell>
        </row>
        <row r="60">
          <cell r="A60">
            <v>484</v>
          </cell>
          <cell r="B60" t="str">
            <v>PERMISO PARA ESPECTÁCULOS O CE</v>
          </cell>
          <cell r="C60">
            <v>1827</v>
          </cell>
        </row>
        <row r="61">
          <cell r="A61">
            <v>485</v>
          </cell>
          <cell r="B61" t="str">
            <v>SELLADO DE BOLETOS</v>
          </cell>
          <cell r="C61">
            <v>218</v>
          </cell>
        </row>
        <row r="62">
          <cell r="A62">
            <v>486</v>
          </cell>
          <cell r="B62" t="str">
            <v>COLOCACION DE GUIAS</v>
          </cell>
          <cell r="C62">
            <v>170</v>
          </cell>
        </row>
        <row r="63">
          <cell r="A63">
            <v>487</v>
          </cell>
          <cell r="B63" t="str">
            <v>COLOCACION DE LUMINARIA O LAMP</v>
          </cell>
          <cell r="C63">
            <v>1853</v>
          </cell>
        </row>
        <row r="64">
          <cell r="A64">
            <v>489</v>
          </cell>
          <cell r="B64" t="str">
            <v>INSTALACION DE TOMA DE CORRIEN</v>
          </cell>
          <cell r="C64">
            <v>15</v>
          </cell>
        </row>
        <row r="65">
          <cell r="A65">
            <v>502</v>
          </cell>
          <cell r="B65" t="str">
            <v>RECARGOS OTROS IMPTOS Y DERECH</v>
          </cell>
          <cell r="C65">
            <v>1284.24</v>
          </cell>
        </row>
        <row r="66">
          <cell r="A66">
            <v>504</v>
          </cell>
          <cell r="B66" t="str">
            <v>AVISO EXTEMP TERM DE OBRA</v>
          </cell>
          <cell r="C66">
            <v>2551.5</v>
          </cell>
        </row>
        <row r="67">
          <cell r="A67">
            <v>507</v>
          </cell>
          <cell r="B67" t="str">
            <v>INF AL BANDO POLICIA Y BUEN GO</v>
          </cell>
          <cell r="C67">
            <v>800</v>
          </cell>
        </row>
        <row r="68">
          <cell r="A68">
            <v>508</v>
          </cell>
          <cell r="B68" t="str">
            <v>INF LEY DE TRANSITO Y SU REGLA</v>
          </cell>
          <cell r="C68">
            <v>8800</v>
          </cell>
        </row>
        <row r="69">
          <cell r="A69">
            <v>509</v>
          </cell>
          <cell r="B69" t="str">
            <v>EXTEMP VERIFICACION AMB VEHICU</v>
          </cell>
          <cell r="C69">
            <v>2736</v>
          </cell>
        </row>
        <row r="70">
          <cell r="A70">
            <v>526</v>
          </cell>
          <cell r="B70" t="str">
            <v>RESPUESTA DE AYUNTAMIENTO</v>
          </cell>
          <cell r="C70">
            <v>596</v>
          </cell>
        </row>
        <row r="71">
          <cell r="A71">
            <v>605</v>
          </cell>
          <cell r="B71" t="str">
            <v>IEPS ESPECIAL DE GASOLINAS Y D</v>
          </cell>
          <cell r="C71">
            <v>498665.29</v>
          </cell>
        </row>
        <row r="72">
          <cell r="A72">
            <v>718</v>
          </cell>
          <cell r="B72" t="str">
            <v>MODULO SEGURO POPULAR</v>
          </cell>
          <cell r="C72">
            <v>3428111.17</v>
          </cell>
        </row>
        <row r="73">
          <cell r="A73">
            <v>805</v>
          </cell>
          <cell r="B73" t="str">
            <v>CENTRO DE APRENDIZAJE DIGITAL</v>
          </cell>
          <cell r="C73">
            <v>150</v>
          </cell>
        </row>
      </sheetData>
      <sheetData sheetId="107">
        <row r="1">
          <cell r="A1">
            <v>1</v>
          </cell>
          <cell r="B1" t="str">
            <v>IMPTO. PREDIAL URBANO CORRIENT</v>
          </cell>
          <cell r="C1">
            <v>8794.4599999999991</v>
          </cell>
        </row>
        <row r="2">
          <cell r="A2">
            <v>2</v>
          </cell>
          <cell r="B2" t="str">
            <v>IMPTO. PREDIAL RUSTICO CORRIEN</v>
          </cell>
          <cell r="C2">
            <v>750</v>
          </cell>
        </row>
        <row r="3">
          <cell r="A3">
            <v>4</v>
          </cell>
          <cell r="B3" t="str">
            <v>RECARGOS *3%*</v>
          </cell>
          <cell r="C3">
            <v>3389.09</v>
          </cell>
        </row>
        <row r="4">
          <cell r="A4">
            <v>7</v>
          </cell>
          <cell r="B4" t="str">
            <v>IMPTO. PREDIAL URBANO REZAGO</v>
          </cell>
          <cell r="C4">
            <v>3787.71</v>
          </cell>
        </row>
        <row r="5">
          <cell r="A5">
            <v>8</v>
          </cell>
          <cell r="B5" t="str">
            <v>IMPTO. PREDIAL RUSTICO REZAGO</v>
          </cell>
          <cell r="C5">
            <v>3222</v>
          </cell>
        </row>
        <row r="6">
          <cell r="A6">
            <v>13</v>
          </cell>
          <cell r="B6" t="str">
            <v>HONORARIOS DE COBRANZA</v>
          </cell>
          <cell r="C6">
            <v>316.88</v>
          </cell>
        </row>
        <row r="7">
          <cell r="A7">
            <v>14</v>
          </cell>
          <cell r="B7" t="str">
            <v>C.O.A.*20%*</v>
          </cell>
          <cell r="C7">
            <v>112</v>
          </cell>
        </row>
        <row r="8">
          <cell r="A8">
            <v>103</v>
          </cell>
          <cell r="B8" t="str">
            <v>TRASLACION DE DOMINIO</v>
          </cell>
          <cell r="C8">
            <v>15090.16</v>
          </cell>
        </row>
        <row r="9">
          <cell r="A9">
            <v>104</v>
          </cell>
          <cell r="B9" t="str">
            <v>SOBRE DIVISION Y LOTIFICACION</v>
          </cell>
          <cell r="C9">
            <v>3035.04</v>
          </cell>
        </row>
        <row r="10">
          <cell r="A10">
            <v>107</v>
          </cell>
          <cell r="B10" t="str">
            <v>VIDEO JUEGOS Y FUT-BOLITOS</v>
          </cell>
          <cell r="C10">
            <v>1720</v>
          </cell>
        </row>
        <row r="11">
          <cell r="A11">
            <v>112</v>
          </cell>
          <cell r="B11" t="str">
            <v>ESPECTACULOS PUBLICOS PERMANEN</v>
          </cell>
          <cell r="C11">
            <v>15000</v>
          </cell>
        </row>
        <row r="12">
          <cell r="A12">
            <v>200</v>
          </cell>
          <cell r="B12" t="str">
            <v>RASTRO</v>
          </cell>
          <cell r="C12">
            <v>5169.59</v>
          </cell>
        </row>
        <row r="13">
          <cell r="A13">
            <v>202</v>
          </cell>
          <cell r="B13" t="str">
            <v>SEGURIDAD PUBLICA PERIODO MENS</v>
          </cell>
          <cell r="C13">
            <v>25716.84</v>
          </cell>
        </row>
        <row r="14">
          <cell r="A14">
            <v>203</v>
          </cell>
          <cell r="B14" t="str">
            <v>PANTEONES CIUDAD</v>
          </cell>
          <cell r="C14">
            <v>727.16</v>
          </cell>
        </row>
        <row r="15">
          <cell r="A15">
            <v>204</v>
          </cell>
          <cell r="B15" t="str">
            <v>PANTEONES COMUNIDADES</v>
          </cell>
          <cell r="C15">
            <v>1839.28</v>
          </cell>
        </row>
        <row r="16">
          <cell r="A16">
            <v>205</v>
          </cell>
          <cell r="B16" t="str">
            <v>ESTACIONAMIENTO MUSEO MOMIAS</v>
          </cell>
          <cell r="C16">
            <v>295</v>
          </cell>
        </row>
        <row r="17">
          <cell r="A17">
            <v>206</v>
          </cell>
          <cell r="B17" t="str">
            <v>ESTACIONAMIENTO MERCADO HIDALG</v>
          </cell>
          <cell r="C17">
            <v>928</v>
          </cell>
        </row>
        <row r="18">
          <cell r="A18">
            <v>210</v>
          </cell>
          <cell r="B18" t="str">
            <v>POR LIC. DE CONST. Y AMPLIACIO</v>
          </cell>
          <cell r="C18">
            <v>689.42</v>
          </cell>
        </row>
        <row r="19">
          <cell r="A19">
            <v>211</v>
          </cell>
          <cell r="B19" t="str">
            <v>POR LIC DE REGULARIZACION DE C</v>
          </cell>
          <cell r="C19">
            <v>1551.66</v>
          </cell>
        </row>
        <row r="20">
          <cell r="A20">
            <v>212</v>
          </cell>
          <cell r="B20" t="str">
            <v>POR PRORROGAS DE LIC DE CONST</v>
          </cell>
          <cell r="C20">
            <v>726.59</v>
          </cell>
        </row>
        <row r="21">
          <cell r="A21">
            <v>217</v>
          </cell>
          <cell r="B21" t="str">
            <v>ANALISIS DE FAC PARA DIV LOT O</v>
          </cell>
          <cell r="C21">
            <v>230.59</v>
          </cell>
        </row>
        <row r="22">
          <cell r="A22">
            <v>219</v>
          </cell>
          <cell r="B22" t="str">
            <v>LIC USO SUELO ALIN N. OFIC HAB</v>
          </cell>
          <cell r="C22">
            <v>6978.82</v>
          </cell>
        </row>
        <row r="23">
          <cell r="A23">
            <v>221</v>
          </cell>
          <cell r="B23" t="str">
            <v>LIC USO SUELO ALIN N. OFIC COM</v>
          </cell>
          <cell r="C23">
            <v>7645.08</v>
          </cell>
        </row>
        <row r="24">
          <cell r="A24">
            <v>227</v>
          </cell>
          <cell r="B24" t="str">
            <v>AVALUOS PRACT POR TESORERIA</v>
          </cell>
          <cell r="C24">
            <v>444</v>
          </cell>
        </row>
        <row r="25">
          <cell r="A25">
            <v>229</v>
          </cell>
          <cell r="B25" t="str">
            <v>CONSTANCIAS DE VALOR FISCAL</v>
          </cell>
          <cell r="C25">
            <v>696</v>
          </cell>
        </row>
        <row r="26">
          <cell r="A26">
            <v>244</v>
          </cell>
          <cell r="B26" t="str">
            <v>EXP DE LIC O PERM P/ ESTAB DE</v>
          </cell>
          <cell r="C26">
            <v>650.51</v>
          </cell>
        </row>
        <row r="27">
          <cell r="A27">
            <v>248</v>
          </cell>
          <cell r="B27" t="str">
            <v>ESTACIONAMIENTO EX. EST. FERRO</v>
          </cell>
          <cell r="C27">
            <v>1175</v>
          </cell>
        </row>
        <row r="28">
          <cell r="A28">
            <v>253</v>
          </cell>
          <cell r="B28" t="str">
            <v>ESTACIONAMIENTO EMBAJADORAS  (</v>
          </cell>
          <cell r="C28">
            <v>1299</v>
          </cell>
        </row>
        <row r="29">
          <cell r="A29">
            <v>254</v>
          </cell>
          <cell r="B29" t="str">
            <v>POR CERTIF.TERMINO DE OBRA</v>
          </cell>
          <cell r="C29">
            <v>3246.82</v>
          </cell>
        </row>
        <row r="30">
          <cell r="A30">
            <v>256</v>
          </cell>
          <cell r="B30" t="str">
            <v>POR ALINEAM. N° USO HABIT</v>
          </cell>
          <cell r="C30">
            <v>2582.0100000000002</v>
          </cell>
        </row>
        <row r="31">
          <cell r="A31">
            <v>268</v>
          </cell>
          <cell r="B31" t="str">
            <v>CASA DE LA CULTURA</v>
          </cell>
          <cell r="C31">
            <v>4208.5</v>
          </cell>
        </row>
        <row r="32">
          <cell r="A32">
            <v>269</v>
          </cell>
          <cell r="B32" t="str">
            <v>PADRON DE CONTRATISTAS</v>
          </cell>
          <cell r="C32">
            <v>705</v>
          </cell>
        </row>
        <row r="33">
          <cell r="A33">
            <v>273</v>
          </cell>
          <cell r="B33" t="str">
            <v>PENSION EST. JARDIN EMBAJADORA</v>
          </cell>
          <cell r="C33">
            <v>3465</v>
          </cell>
        </row>
        <row r="34">
          <cell r="A34">
            <v>274</v>
          </cell>
          <cell r="B34" t="str">
            <v>EXTENSION DE HORARIO</v>
          </cell>
          <cell r="C34">
            <v>47773.39</v>
          </cell>
        </row>
        <row r="35">
          <cell r="A35">
            <v>275</v>
          </cell>
          <cell r="B35" t="str">
            <v>CONSTANCIAS DIRECCION DE ECOLO</v>
          </cell>
          <cell r="C35">
            <v>73.790000000000006</v>
          </cell>
        </row>
        <row r="36">
          <cell r="A36">
            <v>276</v>
          </cell>
          <cell r="B36" t="str">
            <v>CONSTANCIAS DIRECCION DE TRANS</v>
          </cell>
          <cell r="C36">
            <v>885.48</v>
          </cell>
        </row>
        <row r="37">
          <cell r="A37">
            <v>278</v>
          </cell>
          <cell r="B37" t="str">
            <v>CONSTANCIAS QUE EXPIDAN LAS DE</v>
          </cell>
          <cell r="C37">
            <v>368.95</v>
          </cell>
        </row>
        <row r="38">
          <cell r="A38">
            <v>280</v>
          </cell>
          <cell r="B38" t="str">
            <v>SERVICIOS CONTROL CANINO</v>
          </cell>
          <cell r="C38">
            <v>220.5</v>
          </cell>
        </row>
        <row r="39">
          <cell r="A39">
            <v>295</v>
          </cell>
          <cell r="B39" t="str">
            <v>CONSTANCIA DE UBICACION DE PRE</v>
          </cell>
          <cell r="C39">
            <v>74.22</v>
          </cell>
        </row>
        <row r="40">
          <cell r="A40">
            <v>400</v>
          </cell>
          <cell r="B40" t="str">
            <v>LOCALES PRESA DE LA OLLA</v>
          </cell>
          <cell r="C40">
            <v>596</v>
          </cell>
        </row>
        <row r="41">
          <cell r="A41">
            <v>403</v>
          </cell>
          <cell r="B41" t="str">
            <v>UNIDAD DEPORTIVA TORRES LANDA</v>
          </cell>
          <cell r="C41">
            <v>263</v>
          </cell>
        </row>
        <row r="42">
          <cell r="A42">
            <v>405</v>
          </cell>
          <cell r="B42" t="str">
            <v>CENTRO DE CONVIVENCIA EL ENCIN</v>
          </cell>
          <cell r="C42">
            <v>658</v>
          </cell>
        </row>
        <row r="43">
          <cell r="A43">
            <v>407</v>
          </cell>
          <cell r="B43" t="str">
            <v>MUSEO MOMIAS</v>
          </cell>
          <cell r="C43">
            <v>34241</v>
          </cell>
        </row>
        <row r="44">
          <cell r="A44">
            <v>408</v>
          </cell>
          <cell r="B44" t="str">
            <v>SALON CULTO A LA MUERTE</v>
          </cell>
          <cell r="C44">
            <v>1470</v>
          </cell>
        </row>
        <row r="45">
          <cell r="A45">
            <v>410</v>
          </cell>
          <cell r="B45" t="str">
            <v>MONUMENTO AL PIPILA</v>
          </cell>
          <cell r="C45">
            <v>582</v>
          </cell>
        </row>
        <row r="46">
          <cell r="A46">
            <v>411</v>
          </cell>
          <cell r="B46" t="str">
            <v>MERCADO HIDALGO</v>
          </cell>
          <cell r="C46">
            <v>21966.7</v>
          </cell>
        </row>
        <row r="47">
          <cell r="A47">
            <v>412</v>
          </cell>
          <cell r="B47" t="str">
            <v>MERCADO EMBAJADORAS</v>
          </cell>
          <cell r="C47">
            <v>18094.8</v>
          </cell>
        </row>
        <row r="48">
          <cell r="A48">
            <v>414</v>
          </cell>
          <cell r="B48" t="str">
            <v>OTROS PRODUCTOS</v>
          </cell>
          <cell r="C48">
            <v>447</v>
          </cell>
        </row>
        <row r="49">
          <cell r="A49">
            <v>426</v>
          </cell>
          <cell r="B49" t="str">
            <v>AREAS OCUP POR HOT, REST, BARE</v>
          </cell>
          <cell r="C49">
            <v>9865.2999999999993</v>
          </cell>
        </row>
        <row r="50">
          <cell r="A50">
            <v>428</v>
          </cell>
          <cell r="B50" t="str">
            <v>COMERCIANTES SEMIFIJOS</v>
          </cell>
          <cell r="C50">
            <v>31847</v>
          </cell>
        </row>
        <row r="51">
          <cell r="A51">
            <v>430</v>
          </cell>
          <cell r="B51" t="str">
            <v>LOCALES MERCADO HIDALGO</v>
          </cell>
          <cell r="C51">
            <v>1192</v>
          </cell>
        </row>
        <row r="52">
          <cell r="A52">
            <v>433</v>
          </cell>
          <cell r="B52" t="str">
            <v>SOBRANTES</v>
          </cell>
          <cell r="C52">
            <v>7.47</v>
          </cell>
        </row>
        <row r="53">
          <cell r="A53">
            <v>436</v>
          </cell>
          <cell r="B53" t="str">
            <v>SANITARIOS PRESA DE LA OLLA</v>
          </cell>
          <cell r="C53">
            <v>4439</v>
          </cell>
        </row>
        <row r="54">
          <cell r="A54">
            <v>437</v>
          </cell>
          <cell r="B54" t="str">
            <v>SANITARIOS MDO. EMBAJADORAS</v>
          </cell>
          <cell r="C54">
            <v>732</v>
          </cell>
        </row>
        <row r="55">
          <cell r="A55">
            <v>438</v>
          </cell>
          <cell r="B55" t="str">
            <v>SANITARIOS MDO. HIDALGO</v>
          </cell>
          <cell r="C55">
            <v>1732</v>
          </cell>
        </row>
        <row r="56">
          <cell r="A56">
            <v>439</v>
          </cell>
          <cell r="B56" t="str">
            <v>SANITARIOS JARDIN REFORMA</v>
          </cell>
          <cell r="C56">
            <v>604</v>
          </cell>
        </row>
        <row r="57">
          <cell r="A57">
            <v>443</v>
          </cell>
          <cell r="B57" t="str">
            <v>SANITARIOS FERROCARRIL</v>
          </cell>
          <cell r="C57">
            <v>880</v>
          </cell>
        </row>
        <row r="58">
          <cell r="A58">
            <v>445</v>
          </cell>
          <cell r="B58" t="str">
            <v>SANITARIOS MUSEO MOMIAS</v>
          </cell>
          <cell r="C58">
            <v>660</v>
          </cell>
        </row>
        <row r="59">
          <cell r="A59">
            <v>447</v>
          </cell>
          <cell r="B59" t="str">
            <v>LAS CALAS</v>
          </cell>
          <cell r="C59">
            <v>144</v>
          </cell>
        </row>
        <row r="60">
          <cell r="A60">
            <v>472</v>
          </cell>
          <cell r="B60" t="str">
            <v>MERCADO GAVIRA</v>
          </cell>
          <cell r="C60">
            <v>1045</v>
          </cell>
        </row>
        <row r="61">
          <cell r="A61">
            <v>479</v>
          </cell>
          <cell r="B61" t="str">
            <v>COMERCIANTES AMBULANTES</v>
          </cell>
          <cell r="C61">
            <v>1288</v>
          </cell>
        </row>
        <row r="62">
          <cell r="A62">
            <v>484</v>
          </cell>
          <cell r="B62" t="str">
            <v>PERMISO PARA ESPECTÁCULOS O CE</v>
          </cell>
          <cell r="C62">
            <v>1827</v>
          </cell>
        </row>
        <row r="63">
          <cell r="A63">
            <v>485</v>
          </cell>
          <cell r="B63" t="str">
            <v>SELLADO DE BOLETOS</v>
          </cell>
          <cell r="C63">
            <v>600</v>
          </cell>
        </row>
        <row r="64">
          <cell r="A64">
            <v>493</v>
          </cell>
          <cell r="B64" t="str">
            <v>RENOVACION PERMISO P/ USO VIA</v>
          </cell>
          <cell r="C64">
            <v>240</v>
          </cell>
        </row>
        <row r="65">
          <cell r="A65">
            <v>502</v>
          </cell>
          <cell r="B65" t="str">
            <v>RECARGOS OTROS IMPTOS Y DERECH</v>
          </cell>
          <cell r="C65">
            <v>1527.65</v>
          </cell>
        </row>
        <row r="66">
          <cell r="A66">
            <v>505</v>
          </cell>
          <cell r="B66" t="str">
            <v>INF AL REG. DE CONST Y CONSER</v>
          </cell>
          <cell r="C66">
            <v>500</v>
          </cell>
        </row>
        <row r="67">
          <cell r="A67">
            <v>507</v>
          </cell>
          <cell r="B67" t="str">
            <v>INF AL BANDO POLICIA Y BUEN GO</v>
          </cell>
          <cell r="C67">
            <v>1850</v>
          </cell>
        </row>
        <row r="68">
          <cell r="A68">
            <v>508</v>
          </cell>
          <cell r="B68" t="str">
            <v>INF LEY DE TRANSITO Y SU REGLA</v>
          </cell>
          <cell r="C68">
            <v>9281.5</v>
          </cell>
        </row>
        <row r="69">
          <cell r="A69">
            <v>509</v>
          </cell>
          <cell r="B69" t="str">
            <v>EXTEMP VERIFICACION AMB VEHICU</v>
          </cell>
          <cell r="C69">
            <v>1503</v>
          </cell>
        </row>
        <row r="70">
          <cell r="A70">
            <v>536</v>
          </cell>
          <cell r="B70" t="str">
            <v>PADRON DE PROVEEDORES</v>
          </cell>
          <cell r="C70">
            <v>300</v>
          </cell>
        </row>
        <row r="71">
          <cell r="A71">
            <v>605</v>
          </cell>
          <cell r="B71" t="str">
            <v>IEPS ESPECIAL DE GASOLINAS Y D</v>
          </cell>
          <cell r="C71">
            <v>438533.9</v>
          </cell>
        </row>
        <row r="72">
          <cell r="A72">
            <v>706</v>
          </cell>
          <cell r="B72" t="str">
            <v>CREDITOS BANCARIOS</v>
          </cell>
          <cell r="C72">
            <v>28565635.760000002</v>
          </cell>
        </row>
        <row r="73">
          <cell r="A73">
            <v>805</v>
          </cell>
          <cell r="B73" t="str">
            <v>CENTRO DE APRENDIZAJE DIGITAL</v>
          </cell>
          <cell r="C73">
            <v>300</v>
          </cell>
        </row>
        <row r="74">
          <cell r="A74">
            <v>888</v>
          </cell>
          <cell r="B74" t="str">
            <v>COBROS SIMAPAG</v>
          </cell>
          <cell r="C74">
            <v>312</v>
          </cell>
        </row>
        <row r="75">
          <cell r="A75">
            <v>898</v>
          </cell>
          <cell r="B75" t="str">
            <v>APORTACIONES VOLUNTARIAS BOMBE</v>
          </cell>
          <cell r="C75">
            <v>27245.5</v>
          </cell>
        </row>
      </sheetData>
      <sheetData sheetId="108">
        <row r="1">
          <cell r="A1">
            <v>1</v>
          </cell>
          <cell r="B1" t="str">
            <v>IMPTO. PREDIAL URBANO CORRIENT</v>
          </cell>
          <cell r="C1">
            <v>7988.16</v>
          </cell>
        </row>
        <row r="2">
          <cell r="A2">
            <v>2</v>
          </cell>
          <cell r="B2" t="str">
            <v>IMPTO. PREDIAL RUSTICO CORRIEN</v>
          </cell>
          <cell r="C2">
            <v>714</v>
          </cell>
        </row>
        <row r="3">
          <cell r="A3">
            <v>4</v>
          </cell>
          <cell r="B3" t="str">
            <v>RECARGOS *3%*</v>
          </cell>
          <cell r="C3">
            <v>6433.05</v>
          </cell>
        </row>
        <row r="4">
          <cell r="A4">
            <v>7</v>
          </cell>
          <cell r="B4" t="str">
            <v>IMPTO. PREDIAL URBANO REZAGO</v>
          </cell>
          <cell r="C4">
            <v>5614.49</v>
          </cell>
        </row>
        <row r="5">
          <cell r="A5">
            <v>8</v>
          </cell>
          <cell r="B5" t="str">
            <v>IMPTO. PREDIAL RUSTICO REZAGO</v>
          </cell>
          <cell r="C5">
            <v>1428</v>
          </cell>
        </row>
        <row r="6">
          <cell r="A6">
            <v>13</v>
          </cell>
          <cell r="B6" t="str">
            <v>HONORARIOS DE COBRANZA</v>
          </cell>
          <cell r="C6">
            <v>2185.3200000000002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397.47</v>
          </cell>
        </row>
        <row r="9">
          <cell r="A9">
            <v>200</v>
          </cell>
          <cell r="B9" t="str">
            <v>RASTRO</v>
          </cell>
          <cell r="C9">
            <v>5731.02</v>
          </cell>
        </row>
        <row r="10">
          <cell r="A10">
            <v>203</v>
          </cell>
          <cell r="B10" t="str">
            <v>PANTEONES CIUDAD</v>
          </cell>
          <cell r="C10">
            <v>2465.16</v>
          </cell>
        </row>
        <row r="11">
          <cell r="A11">
            <v>204</v>
          </cell>
          <cell r="B11" t="str">
            <v>PANTEONES COMUNIDADES</v>
          </cell>
          <cell r="C11">
            <v>792.58</v>
          </cell>
        </row>
        <row r="12">
          <cell r="A12">
            <v>205</v>
          </cell>
          <cell r="B12" t="str">
            <v>ESTACIONAMIENTO MUSEO MOMIAS</v>
          </cell>
          <cell r="C12">
            <v>346</v>
          </cell>
        </row>
        <row r="13">
          <cell r="A13">
            <v>206</v>
          </cell>
          <cell r="B13" t="str">
            <v>ESTACIONAMIENTO MERCADO HIDALG</v>
          </cell>
          <cell r="C13">
            <v>1120</v>
          </cell>
        </row>
        <row r="14">
          <cell r="A14">
            <v>207</v>
          </cell>
          <cell r="B14" t="str">
            <v>ESTAC.  MERCADO EMBAJADORAS</v>
          </cell>
          <cell r="C14">
            <v>520</v>
          </cell>
        </row>
        <row r="15">
          <cell r="A15">
            <v>210</v>
          </cell>
          <cell r="B15" t="str">
            <v>POR LIC. DE CONST. Y AMPLIACIO</v>
          </cell>
          <cell r="C15">
            <v>459</v>
          </cell>
        </row>
        <row r="16">
          <cell r="A16">
            <v>211</v>
          </cell>
          <cell r="B16" t="str">
            <v>POR LIC DE REGULARIZACION DE C</v>
          </cell>
          <cell r="C16">
            <v>2606.5</v>
          </cell>
        </row>
        <row r="17">
          <cell r="A17">
            <v>217</v>
          </cell>
          <cell r="B17" t="str">
            <v>ANALISIS DE FAC PARA DIV LOT O</v>
          </cell>
          <cell r="C17">
            <v>1844.72</v>
          </cell>
        </row>
        <row r="18">
          <cell r="A18">
            <v>221</v>
          </cell>
          <cell r="B18" t="str">
            <v>LIC USO SUELO ALIN N. OFIC COM</v>
          </cell>
          <cell r="C18">
            <v>16814.95</v>
          </cell>
        </row>
        <row r="19">
          <cell r="A19">
            <v>227</v>
          </cell>
          <cell r="B19" t="str">
            <v>AVALUOS PRACT POR TESORERIA</v>
          </cell>
          <cell r="C19">
            <v>240</v>
          </cell>
        </row>
        <row r="20">
          <cell r="A20">
            <v>229</v>
          </cell>
          <cell r="B20" t="str">
            <v>CONSTANCIAS DE VALOR FISCAL</v>
          </cell>
          <cell r="C20">
            <v>464.26</v>
          </cell>
        </row>
        <row r="21">
          <cell r="A21">
            <v>248</v>
          </cell>
          <cell r="B21" t="str">
            <v>ESTACIONAMIENTO EX. EST. FERRO</v>
          </cell>
          <cell r="C21">
            <v>1821</v>
          </cell>
        </row>
        <row r="22">
          <cell r="A22">
            <v>253</v>
          </cell>
          <cell r="B22" t="str">
            <v>ESTACIONAMIENTO EMBAJADORAS  (</v>
          </cell>
          <cell r="C22">
            <v>2021</v>
          </cell>
        </row>
        <row r="23">
          <cell r="A23">
            <v>256</v>
          </cell>
          <cell r="B23" t="str">
            <v>POR ALINEAM. N° USO HABIT</v>
          </cell>
          <cell r="C23">
            <v>6968.62</v>
          </cell>
        </row>
        <row r="24">
          <cell r="A24">
            <v>258</v>
          </cell>
          <cell r="B24" t="str">
            <v>POR ALINEM. N° USO COMERCIAL</v>
          </cell>
          <cell r="C24">
            <v>12817.58</v>
          </cell>
        </row>
        <row r="25">
          <cell r="A25">
            <v>266</v>
          </cell>
          <cell r="B25" t="str">
            <v>DICTAMEN DE FACTIBILIDAD PROTE</v>
          </cell>
          <cell r="C25">
            <v>5095.09</v>
          </cell>
        </row>
        <row r="26">
          <cell r="A26">
            <v>268</v>
          </cell>
          <cell r="B26" t="str">
            <v>CASA DE LA CULTURA</v>
          </cell>
          <cell r="C26">
            <v>2233.1</v>
          </cell>
        </row>
        <row r="27">
          <cell r="A27">
            <v>272</v>
          </cell>
          <cell r="B27" t="str">
            <v>PENSION EST. EX ESTACION DEL F</v>
          </cell>
          <cell r="C27">
            <v>367.5</v>
          </cell>
        </row>
        <row r="28">
          <cell r="A28">
            <v>273</v>
          </cell>
          <cell r="B28" t="str">
            <v>PENSION EST. JARDIN EMBAJADORA</v>
          </cell>
          <cell r="C28">
            <v>367.5</v>
          </cell>
        </row>
        <row r="29">
          <cell r="A29">
            <v>274</v>
          </cell>
          <cell r="B29" t="str">
            <v>EXTENSION DE HORARIO</v>
          </cell>
          <cell r="C29">
            <v>7198.73</v>
          </cell>
        </row>
        <row r="30">
          <cell r="A30">
            <v>275</v>
          </cell>
          <cell r="B30" t="str">
            <v>CONSTANCIAS DIRECCION DE ECOLO</v>
          </cell>
          <cell r="C30">
            <v>73.790000000000006</v>
          </cell>
        </row>
        <row r="31">
          <cell r="A31">
            <v>276</v>
          </cell>
          <cell r="B31" t="str">
            <v>CONSTANCIAS DIRECCION DE TRANS</v>
          </cell>
          <cell r="C31">
            <v>1106.8499999999999</v>
          </cell>
        </row>
        <row r="32">
          <cell r="A32">
            <v>277</v>
          </cell>
          <cell r="B32" t="str">
            <v>SERVICIOS ACCESO A LA INFORMAC</v>
          </cell>
          <cell r="C32">
            <v>5.67</v>
          </cell>
        </row>
        <row r="33">
          <cell r="A33">
            <v>278</v>
          </cell>
          <cell r="B33" t="str">
            <v>CONSTANCIAS QUE EXPIDAN LAS DE</v>
          </cell>
          <cell r="C33">
            <v>885.48</v>
          </cell>
        </row>
        <row r="34">
          <cell r="A34">
            <v>284</v>
          </cell>
          <cell r="B34" t="str">
            <v>REVISTA MECANICA SEMESTRAL</v>
          </cell>
          <cell r="C34">
            <v>240.72</v>
          </cell>
        </row>
        <row r="35">
          <cell r="A35">
            <v>291</v>
          </cell>
          <cell r="B35" t="str">
            <v>DICTAMEN DE FACTIBILIDAD PARA</v>
          </cell>
          <cell r="C35">
            <v>261.27999999999997</v>
          </cell>
        </row>
        <row r="36">
          <cell r="A36">
            <v>295</v>
          </cell>
          <cell r="B36" t="str">
            <v>CONSTANCIA DE UBICACION DE PRE</v>
          </cell>
          <cell r="C36">
            <v>74.22</v>
          </cell>
        </row>
        <row r="37">
          <cell r="A37">
            <v>400</v>
          </cell>
          <cell r="B37" t="str">
            <v>LOCALES PRESA DE LA OLLA</v>
          </cell>
          <cell r="C37">
            <v>596</v>
          </cell>
        </row>
        <row r="38">
          <cell r="A38">
            <v>403</v>
          </cell>
          <cell r="B38" t="str">
            <v>UNIDAD DEPORTIVA TORRES LANDA</v>
          </cell>
          <cell r="C38">
            <v>448</v>
          </cell>
        </row>
        <row r="39">
          <cell r="A39">
            <v>405</v>
          </cell>
          <cell r="B39" t="str">
            <v>CENTRO DE CONVIVENCIA EL ENCIN</v>
          </cell>
          <cell r="C39">
            <v>657</v>
          </cell>
        </row>
        <row r="40">
          <cell r="A40">
            <v>407</v>
          </cell>
          <cell r="B40" t="str">
            <v>MUSEO MOMIAS</v>
          </cell>
          <cell r="C40">
            <v>14478</v>
          </cell>
        </row>
        <row r="41">
          <cell r="A41">
            <v>408</v>
          </cell>
          <cell r="B41" t="str">
            <v>SALON CULTO A LA MUERTE</v>
          </cell>
          <cell r="C41">
            <v>1290</v>
          </cell>
        </row>
        <row r="42">
          <cell r="A42">
            <v>410</v>
          </cell>
          <cell r="B42" t="str">
            <v>MONUMENTO AL PIPILA</v>
          </cell>
          <cell r="C42">
            <v>294</v>
          </cell>
        </row>
        <row r="43">
          <cell r="A43">
            <v>411</v>
          </cell>
          <cell r="B43" t="str">
            <v>MERCADO HIDALGO</v>
          </cell>
          <cell r="C43">
            <v>206</v>
          </cell>
        </row>
        <row r="44">
          <cell r="A44">
            <v>412</v>
          </cell>
          <cell r="B44" t="str">
            <v>MERCADO EMBAJADORAS</v>
          </cell>
          <cell r="C44">
            <v>4077.3</v>
          </cell>
        </row>
        <row r="45">
          <cell r="A45">
            <v>414</v>
          </cell>
          <cell r="B45" t="str">
            <v>OTROS PRODUCTOS</v>
          </cell>
          <cell r="C45">
            <v>1254</v>
          </cell>
        </row>
        <row r="46">
          <cell r="A46">
            <v>421</v>
          </cell>
          <cell r="B46" t="str">
            <v>DECLARACIONES, FORMATOS Y AVIS</v>
          </cell>
          <cell r="C46">
            <v>32</v>
          </cell>
        </row>
        <row r="47">
          <cell r="A47">
            <v>428</v>
          </cell>
          <cell r="B47" t="str">
            <v>COMERCIANTES SEMIFIJOS</v>
          </cell>
          <cell r="C47">
            <v>13465</v>
          </cell>
        </row>
        <row r="48">
          <cell r="A48">
            <v>431</v>
          </cell>
          <cell r="B48" t="str">
            <v>LOCALES MERCADO EMBAJADORAS</v>
          </cell>
          <cell r="C48">
            <v>394</v>
          </cell>
        </row>
        <row r="49">
          <cell r="A49">
            <v>433</v>
          </cell>
          <cell r="B49" t="str">
            <v>SOBRANTES</v>
          </cell>
          <cell r="C49">
            <v>6.85</v>
          </cell>
        </row>
        <row r="50">
          <cell r="A50">
            <v>437</v>
          </cell>
          <cell r="B50" t="str">
            <v>SANITARIOS MDO. EMBAJADORAS</v>
          </cell>
          <cell r="C50">
            <v>1881</v>
          </cell>
        </row>
        <row r="51">
          <cell r="A51">
            <v>438</v>
          </cell>
          <cell r="B51" t="str">
            <v>SANITARIOS MDO. HIDALGO</v>
          </cell>
          <cell r="C51">
            <v>2294</v>
          </cell>
        </row>
        <row r="52">
          <cell r="A52">
            <v>439</v>
          </cell>
          <cell r="B52" t="str">
            <v>SANITARIOS JARDIN REFORMA</v>
          </cell>
          <cell r="C52">
            <v>72</v>
          </cell>
        </row>
        <row r="53">
          <cell r="A53">
            <v>443</v>
          </cell>
          <cell r="B53" t="str">
            <v>SANITARIOS FERROCARRIL</v>
          </cell>
          <cell r="C53">
            <v>1712</v>
          </cell>
        </row>
        <row r="54">
          <cell r="A54">
            <v>445</v>
          </cell>
          <cell r="B54" t="str">
            <v>SANITARIOS MUSEO MOMIAS</v>
          </cell>
          <cell r="C54">
            <v>376</v>
          </cell>
        </row>
        <row r="55">
          <cell r="A55">
            <v>454</v>
          </cell>
          <cell r="B55" t="str">
            <v>FIESTAS TRADICIONALES</v>
          </cell>
          <cell r="C55">
            <v>2797.7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474</v>
          </cell>
          <cell r="B58" t="str">
            <v>BASES PARA LICITACION ADQUISIC</v>
          </cell>
          <cell r="C58">
            <v>1748</v>
          </cell>
        </row>
        <row r="59">
          <cell r="A59">
            <v>479</v>
          </cell>
          <cell r="B59" t="str">
            <v>COMERCIANTES AMBULANTES</v>
          </cell>
          <cell r="C59">
            <v>588</v>
          </cell>
        </row>
        <row r="60">
          <cell r="A60">
            <v>482</v>
          </cell>
          <cell r="B60" t="str">
            <v>CALLEJONEADAS</v>
          </cell>
          <cell r="C60">
            <v>300</v>
          </cell>
        </row>
        <row r="61">
          <cell r="A61">
            <v>489</v>
          </cell>
          <cell r="B61" t="str">
            <v>INSTALACION DE TOMA DE CORRIEN</v>
          </cell>
          <cell r="C61">
            <v>185</v>
          </cell>
        </row>
        <row r="62">
          <cell r="A62">
            <v>502</v>
          </cell>
          <cell r="B62" t="str">
            <v>RECARGOS OTROS IMPTOS Y DERECH</v>
          </cell>
          <cell r="C62">
            <v>1436.61</v>
          </cell>
        </row>
        <row r="63">
          <cell r="A63">
            <v>503</v>
          </cell>
          <cell r="B63" t="str">
            <v>AVISO EXTEMP TRASLACION DE DOM</v>
          </cell>
          <cell r="C63">
            <v>283.75</v>
          </cell>
        </row>
        <row r="64">
          <cell r="A64">
            <v>505</v>
          </cell>
          <cell r="B64" t="str">
            <v>INF AL REG. DE CONST Y CONSER</v>
          </cell>
          <cell r="C64">
            <v>600</v>
          </cell>
        </row>
        <row r="65">
          <cell r="A65">
            <v>506</v>
          </cell>
          <cell r="B65" t="str">
            <v>INFRACCIONES DIRECCION DE FISC</v>
          </cell>
          <cell r="C65">
            <v>567</v>
          </cell>
        </row>
        <row r="66">
          <cell r="A66">
            <v>507</v>
          </cell>
          <cell r="B66" t="str">
            <v>INF AL BANDO POLICIA Y BUEN GO</v>
          </cell>
          <cell r="C66">
            <v>150</v>
          </cell>
        </row>
        <row r="67">
          <cell r="A67">
            <v>508</v>
          </cell>
          <cell r="B67" t="str">
            <v>INF LEY DE TRANSITO Y SU REGLA</v>
          </cell>
          <cell r="C67">
            <v>10967.6</v>
          </cell>
        </row>
        <row r="68">
          <cell r="A68">
            <v>509</v>
          </cell>
          <cell r="B68" t="str">
            <v>EXTEMP VERIFICACION AMB VEHICU</v>
          </cell>
          <cell r="C68">
            <v>2322</v>
          </cell>
        </row>
        <row r="69">
          <cell r="A69">
            <v>536</v>
          </cell>
          <cell r="B69" t="str">
            <v>PADRON DE PROVEEDORES</v>
          </cell>
          <cell r="C69">
            <v>300</v>
          </cell>
        </row>
        <row r="70">
          <cell r="A70">
            <v>538</v>
          </cell>
          <cell r="B70" t="str">
            <v>BASES PARA LICITACION OBRA PUB</v>
          </cell>
          <cell r="C70">
            <v>597</v>
          </cell>
        </row>
        <row r="71">
          <cell r="A71">
            <v>888</v>
          </cell>
          <cell r="B71" t="str">
            <v>COBROS SIMAPAG</v>
          </cell>
          <cell r="C71">
            <v>79</v>
          </cell>
        </row>
      </sheetData>
      <sheetData sheetId="109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204</v>
          </cell>
          <cell r="B2" t="str">
            <v>PANTEONES COMUNIDADES</v>
          </cell>
          <cell r="C2">
            <v>1114.6400000000001</v>
          </cell>
        </row>
        <row r="3">
          <cell r="A3">
            <v>433</v>
          </cell>
          <cell r="B3" t="str">
            <v>SOBRANTES</v>
          </cell>
          <cell r="C3">
            <v>0.84</v>
          </cell>
        </row>
        <row r="4">
          <cell r="A4">
            <v>447</v>
          </cell>
          <cell r="B4" t="str">
            <v>LAS CALAS</v>
          </cell>
          <cell r="C4">
            <v>176</v>
          </cell>
        </row>
        <row r="5">
          <cell r="A5">
            <v>463</v>
          </cell>
          <cell r="B5" t="str">
            <v>SALIDA DE GRUAS</v>
          </cell>
          <cell r="C5">
            <v>221</v>
          </cell>
        </row>
        <row r="6">
          <cell r="A6">
            <v>464</v>
          </cell>
          <cell r="B6" t="str">
            <v>ARRASTRE DE VEHICULOS</v>
          </cell>
          <cell r="C6">
            <v>56</v>
          </cell>
        </row>
        <row r="7">
          <cell r="A7">
            <v>507</v>
          </cell>
          <cell r="B7" t="str">
            <v>INF AL BANDO POLICIA</v>
          </cell>
          <cell r="C7">
            <v>5300</v>
          </cell>
        </row>
        <row r="8">
          <cell r="A8">
            <v>508</v>
          </cell>
          <cell r="B8" t="str">
            <v>INF LEY DE TRANSITO Y</v>
          </cell>
          <cell r="C8">
            <v>935</v>
          </cell>
        </row>
      </sheetData>
      <sheetData sheetId="110">
        <row r="1">
          <cell r="A1">
            <v>1</v>
          </cell>
          <cell r="B1" t="str">
            <v>IMPTO. PREDIAL URBANO CORRIENT</v>
          </cell>
          <cell r="C1">
            <v>14898.08</v>
          </cell>
        </row>
        <row r="2">
          <cell r="A2">
            <v>2</v>
          </cell>
          <cell r="B2" t="str">
            <v>IMPTO. PREDIAL RUSTICO CORRIEN</v>
          </cell>
          <cell r="C2">
            <v>1140</v>
          </cell>
        </row>
        <row r="3">
          <cell r="A3">
            <v>4</v>
          </cell>
          <cell r="B3" t="str">
            <v>RECARGOS *3%*</v>
          </cell>
          <cell r="C3">
            <v>9700.4599999999991</v>
          </cell>
        </row>
        <row r="4">
          <cell r="A4">
            <v>7</v>
          </cell>
          <cell r="B4" t="str">
            <v>IMPTO. PREDIAL URBANO REZAGO</v>
          </cell>
          <cell r="C4">
            <v>19322.43</v>
          </cell>
        </row>
        <row r="5">
          <cell r="A5">
            <v>8</v>
          </cell>
          <cell r="B5" t="str">
            <v>IMPTO. PREDIAL RUSTICO REZAGO</v>
          </cell>
          <cell r="C5">
            <v>1503</v>
          </cell>
        </row>
        <row r="6">
          <cell r="A6">
            <v>13</v>
          </cell>
          <cell r="B6" t="str">
            <v>HONORARIOS DE COBRANZA</v>
          </cell>
          <cell r="C6">
            <v>3975.93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2415.54</v>
          </cell>
        </row>
        <row r="9">
          <cell r="A9">
            <v>104</v>
          </cell>
          <cell r="B9" t="str">
            <v>SOBRE DIVISION Y LOTIFICACION</v>
          </cell>
          <cell r="C9">
            <v>11511.78</v>
          </cell>
        </row>
        <row r="10">
          <cell r="A10">
            <v>110</v>
          </cell>
          <cell r="B10" t="str">
            <v>ESPECTACULOS PUBLICOS ESPORADI</v>
          </cell>
          <cell r="C10">
            <v>1254</v>
          </cell>
        </row>
        <row r="11">
          <cell r="A11">
            <v>200</v>
          </cell>
          <cell r="B11" t="str">
            <v>RASTRO</v>
          </cell>
          <cell r="C11">
            <v>7161.95</v>
          </cell>
        </row>
        <row r="12">
          <cell r="A12">
            <v>203</v>
          </cell>
          <cell r="B12" t="str">
            <v>PANTEONES CIUDAD</v>
          </cell>
          <cell r="C12">
            <v>1616.6</v>
          </cell>
        </row>
        <row r="13">
          <cell r="A13">
            <v>204</v>
          </cell>
          <cell r="B13" t="str">
            <v>PANTEONES COMUNIDADES</v>
          </cell>
          <cell r="C13">
            <v>557.32000000000005</v>
          </cell>
        </row>
        <row r="14">
          <cell r="A14">
            <v>205</v>
          </cell>
          <cell r="B14" t="str">
            <v>ESTACIONAMIENTO MUSEO MOMIAS</v>
          </cell>
          <cell r="C14">
            <v>398</v>
          </cell>
        </row>
        <row r="15">
          <cell r="A15">
            <v>206</v>
          </cell>
          <cell r="B15" t="str">
            <v>ESTACIONAMIENTO MERCADO HIDALG</v>
          </cell>
          <cell r="C15">
            <v>984</v>
          </cell>
        </row>
        <row r="16">
          <cell r="A16">
            <v>210</v>
          </cell>
          <cell r="B16" t="str">
            <v>POR LIC. DE CONST. Y AMPLIACIO</v>
          </cell>
          <cell r="C16">
            <v>1628.77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227</v>
          </cell>
          <cell r="B18" t="str">
            <v>AVALUOS PRACT POR TESORERIA</v>
          </cell>
          <cell r="C18">
            <v>336</v>
          </cell>
        </row>
        <row r="19">
          <cell r="A19">
            <v>229</v>
          </cell>
          <cell r="B19" t="str">
            <v>CONSTANCIAS DE VALOR FISCAL</v>
          </cell>
          <cell r="C19">
            <v>1508.52</v>
          </cell>
        </row>
        <row r="20">
          <cell r="A20">
            <v>244</v>
          </cell>
          <cell r="B20" t="str">
            <v>EXP DE LIC O PERM P/ ESTAB DE</v>
          </cell>
          <cell r="C20">
            <v>1175.1300000000001</v>
          </cell>
        </row>
        <row r="21">
          <cell r="A21">
            <v>248</v>
          </cell>
          <cell r="B21" t="str">
            <v>ESTACIONAMIENTO EX. EST. FERRO</v>
          </cell>
          <cell r="C21">
            <v>2004</v>
          </cell>
        </row>
        <row r="22">
          <cell r="A22">
            <v>253</v>
          </cell>
          <cell r="B22" t="str">
            <v>ESTACIONAMIENTO EMBAJADORAS  (</v>
          </cell>
          <cell r="C22">
            <v>1795</v>
          </cell>
        </row>
        <row r="23">
          <cell r="A23">
            <v>256</v>
          </cell>
          <cell r="B23" t="str">
            <v>POR ALINEAM. N° USO HABIT</v>
          </cell>
          <cell r="C23">
            <v>2629.67</v>
          </cell>
        </row>
        <row r="24">
          <cell r="A24">
            <v>266</v>
          </cell>
          <cell r="B24" t="str">
            <v>DICTAMEN DE FACTIBILIDAD PROTE</v>
          </cell>
          <cell r="C24">
            <v>1959.65</v>
          </cell>
        </row>
        <row r="25">
          <cell r="A25">
            <v>267</v>
          </cell>
          <cell r="B25" t="str">
            <v>CONSTANCIA  DE VERIFICACION PR</v>
          </cell>
          <cell r="C25">
            <v>522.55999999999995</v>
          </cell>
        </row>
        <row r="26">
          <cell r="A26">
            <v>274</v>
          </cell>
          <cell r="B26" t="str">
            <v>EXTENSION DE HORARIO</v>
          </cell>
          <cell r="C26">
            <v>7198.73</v>
          </cell>
        </row>
        <row r="27">
          <cell r="A27">
            <v>276</v>
          </cell>
          <cell r="B27" t="str">
            <v>CONSTANCIAS DIRECCION DE TRANS</v>
          </cell>
          <cell r="C27">
            <v>442.74</v>
          </cell>
        </row>
        <row r="28">
          <cell r="A28">
            <v>278</v>
          </cell>
          <cell r="B28" t="str">
            <v>CONSTANCIAS QUE EXPIDAN LAS DE</v>
          </cell>
          <cell r="C28">
            <v>737.9</v>
          </cell>
        </row>
        <row r="29">
          <cell r="A29">
            <v>280</v>
          </cell>
          <cell r="B29" t="str">
            <v>SERVICIOS CONTROL CANINO</v>
          </cell>
          <cell r="C29">
            <v>220.5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405</v>
          </cell>
          <cell r="B31" t="str">
            <v>CENTRO DE CONVIVENCIA EL ENCIN</v>
          </cell>
          <cell r="C31">
            <v>377</v>
          </cell>
        </row>
        <row r="32">
          <cell r="A32">
            <v>407</v>
          </cell>
          <cell r="B32" t="str">
            <v>MUSEO MOMIAS</v>
          </cell>
          <cell r="C32">
            <v>25754</v>
          </cell>
        </row>
        <row r="33">
          <cell r="A33">
            <v>408</v>
          </cell>
          <cell r="B33" t="str">
            <v>SALON CULTO A LA MUERTE</v>
          </cell>
          <cell r="C33">
            <v>2055</v>
          </cell>
        </row>
        <row r="34">
          <cell r="A34">
            <v>410</v>
          </cell>
          <cell r="B34" t="str">
            <v>MONUMENTO AL PIPILA</v>
          </cell>
          <cell r="C34">
            <v>372</v>
          </cell>
        </row>
        <row r="35">
          <cell r="A35">
            <v>411</v>
          </cell>
          <cell r="B35" t="str">
            <v>MERCADO HIDALGO</v>
          </cell>
          <cell r="C35">
            <v>10467.69</v>
          </cell>
        </row>
        <row r="36">
          <cell r="A36">
            <v>412</v>
          </cell>
          <cell r="B36" t="str">
            <v>MERCADO EMBAJADORAS</v>
          </cell>
          <cell r="C36">
            <v>35365.980000000003</v>
          </cell>
        </row>
        <row r="37">
          <cell r="A37">
            <v>421</v>
          </cell>
          <cell r="B37" t="str">
            <v>DECLARACIONES, FORMATOS Y AVIS</v>
          </cell>
          <cell r="C37">
            <v>72</v>
          </cell>
        </row>
        <row r="38">
          <cell r="A38">
            <v>428</v>
          </cell>
          <cell r="B38" t="str">
            <v>COMERCIANTES SEMIFIJOS</v>
          </cell>
          <cell r="C38">
            <v>7110</v>
          </cell>
        </row>
        <row r="39">
          <cell r="A39">
            <v>433</v>
          </cell>
          <cell r="B39" t="str">
            <v>SOBRANTES</v>
          </cell>
          <cell r="C39">
            <v>0.75</v>
          </cell>
        </row>
        <row r="40">
          <cell r="A40">
            <v>437</v>
          </cell>
          <cell r="B40" t="str">
            <v>SANITARIOS MDO. EMBAJADORAS</v>
          </cell>
          <cell r="C40">
            <v>861</v>
          </cell>
        </row>
        <row r="41">
          <cell r="A41">
            <v>438</v>
          </cell>
          <cell r="B41" t="str">
            <v>SANITARIOS MDO. HIDALGO</v>
          </cell>
          <cell r="C41">
            <v>1659</v>
          </cell>
        </row>
        <row r="42">
          <cell r="A42">
            <v>439</v>
          </cell>
          <cell r="B42" t="str">
            <v>SANITARIOS JARDIN REFORMA</v>
          </cell>
          <cell r="C42">
            <v>992</v>
          </cell>
        </row>
        <row r="43">
          <cell r="A43">
            <v>443</v>
          </cell>
          <cell r="B43" t="str">
            <v>SANITARIOS FERROCARRIL</v>
          </cell>
          <cell r="C43">
            <v>1504</v>
          </cell>
        </row>
        <row r="44">
          <cell r="A44">
            <v>445</v>
          </cell>
          <cell r="B44" t="str">
            <v>SANITARIOS MUSEO MOMIAS</v>
          </cell>
          <cell r="C44">
            <v>400</v>
          </cell>
        </row>
        <row r="45">
          <cell r="A45">
            <v>447</v>
          </cell>
          <cell r="B45" t="str">
            <v>LAS CALAS</v>
          </cell>
          <cell r="C45">
            <v>136</v>
          </cell>
        </row>
        <row r="46">
          <cell r="A46">
            <v>454</v>
          </cell>
          <cell r="B46" t="str">
            <v>FIESTAS TRADICIONALES</v>
          </cell>
          <cell r="C46">
            <v>7123</v>
          </cell>
        </row>
        <row r="47">
          <cell r="A47">
            <v>456</v>
          </cell>
          <cell r="B47" t="str">
            <v>JUEGOS MECANICOS</v>
          </cell>
          <cell r="C47">
            <v>450</v>
          </cell>
        </row>
        <row r="48">
          <cell r="A48">
            <v>470</v>
          </cell>
          <cell r="B48" t="str">
            <v>LOCALES ESTACION</v>
          </cell>
          <cell r="C48">
            <v>430</v>
          </cell>
        </row>
        <row r="49">
          <cell r="A49">
            <v>472</v>
          </cell>
          <cell r="B49" t="str">
            <v>MERCADO GAVIRA</v>
          </cell>
          <cell r="C49">
            <v>8026.52</v>
          </cell>
        </row>
        <row r="50">
          <cell r="A50">
            <v>479</v>
          </cell>
          <cell r="B50" t="str">
            <v>COMERCIANTES AMBULANTES</v>
          </cell>
          <cell r="C50">
            <v>420</v>
          </cell>
        </row>
        <row r="51">
          <cell r="A51">
            <v>482</v>
          </cell>
          <cell r="B51" t="str">
            <v>CALLEJONEADAS</v>
          </cell>
          <cell r="C51">
            <v>300</v>
          </cell>
        </row>
        <row r="52">
          <cell r="A52">
            <v>484</v>
          </cell>
          <cell r="B52" t="str">
            <v>PERMISO PARA ESPECTÁCULOS O CE</v>
          </cell>
          <cell r="C52">
            <v>2030</v>
          </cell>
        </row>
        <row r="53">
          <cell r="A53">
            <v>485</v>
          </cell>
          <cell r="B53" t="str">
            <v>SELLADO DE BOLETOS</v>
          </cell>
          <cell r="C53">
            <v>400</v>
          </cell>
        </row>
        <row r="54">
          <cell r="A54">
            <v>487</v>
          </cell>
          <cell r="B54" t="str">
            <v>COLOCACION DE LUMINARIA O LAMP</v>
          </cell>
          <cell r="C54">
            <v>5559</v>
          </cell>
        </row>
        <row r="55">
          <cell r="A55">
            <v>491</v>
          </cell>
          <cell r="B55" t="str">
            <v>ESTRUCTURAS, CONSTRUCCIONES O</v>
          </cell>
          <cell r="C55">
            <v>44.5</v>
          </cell>
        </row>
        <row r="56">
          <cell r="A56">
            <v>502</v>
          </cell>
          <cell r="B56" t="str">
            <v>RECARGOS OTROS IMPTOS Y DERECH</v>
          </cell>
          <cell r="C56">
            <v>4980.78</v>
          </cell>
        </row>
        <row r="57">
          <cell r="A57">
            <v>503</v>
          </cell>
          <cell r="B57" t="str">
            <v>AVISO EXTEMP TRASLACION DE DOM</v>
          </cell>
          <cell r="C57">
            <v>283.75</v>
          </cell>
        </row>
        <row r="58">
          <cell r="A58">
            <v>504</v>
          </cell>
          <cell r="B58" t="str">
            <v>AVISO EXTEMP TERM DE OBRA</v>
          </cell>
          <cell r="C58">
            <v>1877.5</v>
          </cell>
        </row>
        <row r="59">
          <cell r="A59">
            <v>505</v>
          </cell>
          <cell r="B59" t="str">
            <v>INF AL REG. DE CONST Y CONSER</v>
          </cell>
          <cell r="C59">
            <v>1495.5</v>
          </cell>
        </row>
        <row r="60">
          <cell r="A60">
            <v>507</v>
          </cell>
          <cell r="B60" t="str">
            <v>INF AL BANDO POLICIA Y BUEN GO</v>
          </cell>
          <cell r="C60">
            <v>550</v>
          </cell>
        </row>
        <row r="61">
          <cell r="A61">
            <v>508</v>
          </cell>
          <cell r="B61" t="str">
            <v>INF LEY DE TRANSITO Y SU REGLA</v>
          </cell>
          <cell r="C61">
            <v>6644.5</v>
          </cell>
        </row>
        <row r="62">
          <cell r="A62">
            <v>509</v>
          </cell>
          <cell r="B62" t="str">
            <v>EXTEMP VERIFICACION AMB VEHICU</v>
          </cell>
          <cell r="C62">
            <v>342</v>
          </cell>
        </row>
        <row r="63">
          <cell r="A63">
            <v>805</v>
          </cell>
          <cell r="B63" t="str">
            <v>CENTRO DE APRENDIZAJE DIGITAL</v>
          </cell>
          <cell r="C63">
            <v>170</v>
          </cell>
        </row>
        <row r="64">
          <cell r="A64">
            <v>888</v>
          </cell>
          <cell r="B64" t="str">
            <v>COBROS SIMAPAG</v>
          </cell>
          <cell r="C64">
            <v>118</v>
          </cell>
        </row>
      </sheetData>
      <sheetData sheetId="111">
        <row r="1">
          <cell r="A1">
            <v>203</v>
          </cell>
          <cell r="B1" t="str">
            <v>PANTEONES CIUDAD</v>
          </cell>
          <cell r="C1">
            <v>2650.72</v>
          </cell>
        </row>
        <row r="2">
          <cell r="A2">
            <v>204</v>
          </cell>
          <cell r="B2" t="str">
            <v>PANTEONES COMUNIDADES</v>
          </cell>
          <cell r="C2">
            <v>1114.6400000000001</v>
          </cell>
        </row>
        <row r="3">
          <cell r="A3">
            <v>428</v>
          </cell>
          <cell r="B3" t="str">
            <v>COMERCIANTES SEMIFIJOS</v>
          </cell>
          <cell r="C3">
            <v>200</v>
          </cell>
        </row>
        <row r="4">
          <cell r="A4">
            <v>502</v>
          </cell>
          <cell r="B4" t="str">
            <v>RECARGOS OTROS IMPTOS Y DERECH</v>
          </cell>
          <cell r="C4">
            <v>6</v>
          </cell>
        </row>
        <row r="5">
          <cell r="A5">
            <v>507</v>
          </cell>
          <cell r="B5" t="str">
            <v>INF AL BANDO POLICIA Y BUEN GO</v>
          </cell>
          <cell r="C5">
            <v>1850</v>
          </cell>
        </row>
        <row r="6">
          <cell r="A6">
            <v>508</v>
          </cell>
          <cell r="B6" t="str">
            <v>INF LEY DE TRANSITO Y SU REGLA</v>
          </cell>
          <cell r="C6">
            <v>2167.5</v>
          </cell>
        </row>
      </sheetData>
      <sheetData sheetId="112">
        <row r="1">
          <cell r="A1">
            <v>1</v>
          </cell>
          <cell r="B1" t="str">
            <v>IMPTO. PREDIAL URBANO CORRIENT</v>
          </cell>
          <cell r="C1">
            <v>22601.89</v>
          </cell>
        </row>
        <row r="2">
          <cell r="A2">
            <v>2</v>
          </cell>
          <cell r="B2" t="str">
            <v>IMPTO. PREDIAL RUSTICO CORRIEN</v>
          </cell>
          <cell r="C2">
            <v>399</v>
          </cell>
        </row>
        <row r="3">
          <cell r="A3">
            <v>4</v>
          </cell>
          <cell r="B3" t="str">
            <v>RECARGOS *3%*</v>
          </cell>
          <cell r="C3">
            <v>7212.25</v>
          </cell>
        </row>
        <row r="4">
          <cell r="A4">
            <v>7</v>
          </cell>
          <cell r="B4" t="str">
            <v>IMPTO. PREDIAL URBANO REZAGO</v>
          </cell>
          <cell r="C4">
            <v>7184.77</v>
          </cell>
        </row>
        <row r="5">
          <cell r="A5">
            <v>13</v>
          </cell>
          <cell r="B5" t="str">
            <v>HONORARIOS DE COBRANZA</v>
          </cell>
          <cell r="C5">
            <v>2631.03</v>
          </cell>
        </row>
        <row r="6">
          <cell r="A6">
            <v>103</v>
          </cell>
          <cell r="B6" t="str">
            <v>TRASLACION DE DOMINIO</v>
          </cell>
          <cell r="C6">
            <v>5878.96</v>
          </cell>
        </row>
        <row r="7">
          <cell r="A7">
            <v>107</v>
          </cell>
          <cell r="B7" t="str">
            <v>VIDEO JUEGOS Y FUT-BOLITOS</v>
          </cell>
          <cell r="C7">
            <v>688</v>
          </cell>
        </row>
        <row r="8">
          <cell r="A8">
            <v>200</v>
          </cell>
          <cell r="B8" t="str">
            <v>RASTRO</v>
          </cell>
          <cell r="C8">
            <v>3492.9</v>
          </cell>
        </row>
        <row r="9">
          <cell r="A9">
            <v>203</v>
          </cell>
          <cell r="B9" t="str">
            <v>PANTEONES CIUDAD</v>
          </cell>
          <cell r="C9">
            <v>2421.14</v>
          </cell>
        </row>
        <row r="10">
          <cell r="A10">
            <v>204</v>
          </cell>
          <cell r="B10" t="str">
            <v>PANTEONES COMUNIDADES</v>
          </cell>
          <cell r="C10">
            <v>557.32000000000005</v>
          </cell>
        </row>
        <row r="11">
          <cell r="A11">
            <v>205</v>
          </cell>
          <cell r="B11" t="str">
            <v>ESTACIONAMIENTO MUSEO MOMIAS</v>
          </cell>
          <cell r="C11">
            <v>322</v>
          </cell>
        </row>
        <row r="12">
          <cell r="A12">
            <v>206</v>
          </cell>
          <cell r="B12" t="str">
            <v>ESTACIONAMIENTO MERCADO HIDALG</v>
          </cell>
          <cell r="C12">
            <v>936</v>
          </cell>
        </row>
        <row r="13">
          <cell r="A13">
            <v>210</v>
          </cell>
          <cell r="B13" t="str">
            <v>POR LIC. DE CONST. Y AMPLIACIO</v>
          </cell>
          <cell r="C13">
            <v>1666.07</v>
          </cell>
        </row>
        <row r="14">
          <cell r="A14">
            <v>211</v>
          </cell>
          <cell r="B14" t="str">
            <v>POR LIC DE REGULARIZACION DE C</v>
          </cell>
          <cell r="C14">
            <v>1419.36</v>
          </cell>
        </row>
        <row r="15">
          <cell r="A15">
            <v>214</v>
          </cell>
          <cell r="B15" t="str">
            <v>POR LIC DE RECONST. Y REMODELA</v>
          </cell>
          <cell r="C15">
            <v>457.17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6389.22</v>
          </cell>
        </row>
        <row r="18">
          <cell r="A18">
            <v>228</v>
          </cell>
          <cell r="B18" t="str">
            <v>POR PERM EVENT P/ VTA DE BEB A</v>
          </cell>
          <cell r="C18">
            <v>2700.57</v>
          </cell>
        </row>
        <row r="19">
          <cell r="A19">
            <v>229</v>
          </cell>
          <cell r="B19" t="str">
            <v>CONSTANCIAS DE VALOR FISCAL</v>
          </cell>
          <cell r="C19">
            <v>1044.1300000000001</v>
          </cell>
        </row>
        <row r="20">
          <cell r="A20">
            <v>244</v>
          </cell>
          <cell r="B20" t="str">
            <v>EXP DE LIC O PERM P/ ESTAB DE</v>
          </cell>
          <cell r="C20">
            <v>2630.8</v>
          </cell>
        </row>
        <row r="21">
          <cell r="A21">
            <v>248</v>
          </cell>
          <cell r="B21" t="str">
            <v>ESTACIONAMIENTO EX. EST. FERRO</v>
          </cell>
          <cell r="C21">
            <v>1856</v>
          </cell>
        </row>
        <row r="22">
          <cell r="A22">
            <v>252</v>
          </cell>
          <cell r="B22" t="str">
            <v>RESOLUCION DE IMPACTO AMBIENTA</v>
          </cell>
          <cell r="C22">
            <v>214.11</v>
          </cell>
        </row>
        <row r="23">
          <cell r="A23">
            <v>253</v>
          </cell>
          <cell r="B23" t="str">
            <v>ESTACIONAMIENTO EMBAJADORAS  (</v>
          </cell>
          <cell r="C23">
            <v>1448</v>
          </cell>
        </row>
        <row r="24">
          <cell r="A24">
            <v>256</v>
          </cell>
          <cell r="B24" t="str">
            <v>POR ALINEAM. N° USO HABIT</v>
          </cell>
          <cell r="C24">
            <v>7150.26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268</v>
          </cell>
          <cell r="B27" t="str">
            <v>CASA DE LA CULTURA</v>
          </cell>
          <cell r="C27">
            <v>171.78</v>
          </cell>
        </row>
        <row r="28">
          <cell r="A28">
            <v>274</v>
          </cell>
          <cell r="B28" t="str">
            <v>EXTENSION DE HORARIO</v>
          </cell>
          <cell r="C28">
            <v>5830.41</v>
          </cell>
        </row>
        <row r="29">
          <cell r="A29">
            <v>276</v>
          </cell>
          <cell r="B29" t="str">
            <v>CONSTANCIAS DIRECCION DE TRANS</v>
          </cell>
          <cell r="C29">
            <v>885.48</v>
          </cell>
        </row>
        <row r="30">
          <cell r="A30">
            <v>278</v>
          </cell>
          <cell r="B30" t="str">
            <v>CONSTANCIAS QUE EXPIDAN LAS DE</v>
          </cell>
          <cell r="C30">
            <v>885.48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405</v>
          </cell>
          <cell r="B32" t="str">
            <v>CENTRO DE CONVIVENCIA EL ENCIN</v>
          </cell>
          <cell r="C32">
            <v>434</v>
          </cell>
        </row>
        <row r="33">
          <cell r="A33">
            <v>407</v>
          </cell>
          <cell r="B33" t="str">
            <v>MUSEO MOMIAS</v>
          </cell>
          <cell r="C33">
            <v>18830</v>
          </cell>
        </row>
        <row r="34">
          <cell r="A34">
            <v>408</v>
          </cell>
          <cell r="B34" t="str">
            <v>SALON CULTO A LA MUERTE</v>
          </cell>
          <cell r="C34">
            <v>1170</v>
          </cell>
        </row>
        <row r="35">
          <cell r="A35">
            <v>410</v>
          </cell>
          <cell r="B35" t="str">
            <v>MONUMENTO AL PIPILA</v>
          </cell>
          <cell r="C35">
            <v>372</v>
          </cell>
        </row>
        <row r="36">
          <cell r="A36">
            <v>411</v>
          </cell>
          <cell r="B36" t="str">
            <v>MERCADO HIDALGO</v>
          </cell>
          <cell r="C36">
            <v>1544.21</v>
          </cell>
        </row>
        <row r="37">
          <cell r="A37">
            <v>412</v>
          </cell>
          <cell r="B37" t="str">
            <v>MERCADO EMBAJADORAS</v>
          </cell>
          <cell r="C37">
            <v>2006.4</v>
          </cell>
        </row>
        <row r="38">
          <cell r="A38">
            <v>414</v>
          </cell>
          <cell r="B38" t="str">
            <v>OTROS PRODUCTOS</v>
          </cell>
          <cell r="C38">
            <v>8</v>
          </cell>
        </row>
        <row r="39">
          <cell r="A39">
            <v>421</v>
          </cell>
          <cell r="B39" t="str">
            <v>DECLARACIONES, FORMATOS Y AVIS</v>
          </cell>
          <cell r="C39">
            <v>200</v>
          </cell>
        </row>
        <row r="40">
          <cell r="A40">
            <v>426</v>
          </cell>
          <cell r="B40" t="str">
            <v>AREAS OCUP POR HOT, REST, BARE</v>
          </cell>
          <cell r="C40">
            <v>36236.639999999999</v>
          </cell>
        </row>
        <row r="41">
          <cell r="A41">
            <v>428</v>
          </cell>
          <cell r="B41" t="str">
            <v>COMERCIANTES SEMIFIJOS</v>
          </cell>
          <cell r="C41">
            <v>4002.74</v>
          </cell>
        </row>
        <row r="42">
          <cell r="A42">
            <v>433</v>
          </cell>
          <cell r="B42" t="str">
            <v>SOBRANTES</v>
          </cell>
          <cell r="C42">
            <v>1.02</v>
          </cell>
        </row>
        <row r="43">
          <cell r="A43">
            <v>437</v>
          </cell>
          <cell r="B43" t="str">
            <v>SANITARIOS MDO. EMBAJADORAS</v>
          </cell>
          <cell r="C43">
            <v>626</v>
          </cell>
        </row>
        <row r="44">
          <cell r="A44">
            <v>438</v>
          </cell>
          <cell r="B44" t="str">
            <v>SANITARIOS MDO. HIDALGO</v>
          </cell>
          <cell r="C44">
            <v>2005</v>
          </cell>
        </row>
        <row r="45">
          <cell r="A45">
            <v>439</v>
          </cell>
          <cell r="B45" t="str">
            <v>SANITARIOS JARDIN REFORMA</v>
          </cell>
          <cell r="C45">
            <v>1020</v>
          </cell>
        </row>
        <row r="46">
          <cell r="A46">
            <v>443</v>
          </cell>
          <cell r="B46" t="str">
            <v>SANITARIOS FERROCARRIL</v>
          </cell>
          <cell r="C46">
            <v>1468</v>
          </cell>
        </row>
        <row r="47">
          <cell r="A47">
            <v>445</v>
          </cell>
          <cell r="B47" t="str">
            <v>SANITARIOS MUSEO MOMIAS</v>
          </cell>
          <cell r="C47">
            <v>416</v>
          </cell>
        </row>
        <row r="48">
          <cell r="A48">
            <v>447</v>
          </cell>
          <cell r="B48" t="str">
            <v>LAS CALAS</v>
          </cell>
          <cell r="C48">
            <v>264</v>
          </cell>
        </row>
        <row r="49">
          <cell r="A49">
            <v>454</v>
          </cell>
          <cell r="B49" t="str">
            <v>FIESTAS TRADICIONALES</v>
          </cell>
          <cell r="C49">
            <v>4118</v>
          </cell>
        </row>
        <row r="50">
          <cell r="A50">
            <v>457</v>
          </cell>
          <cell r="B50" t="str">
            <v>CASETAS DE  REVISTAS</v>
          </cell>
          <cell r="C50">
            <v>179</v>
          </cell>
        </row>
        <row r="51">
          <cell r="A51">
            <v>470</v>
          </cell>
          <cell r="B51" t="str">
            <v>LOCALES ESTACION</v>
          </cell>
          <cell r="C51">
            <v>3442.03</v>
          </cell>
        </row>
        <row r="52">
          <cell r="A52">
            <v>479</v>
          </cell>
          <cell r="B52" t="str">
            <v>COMERCIANTES AMBULANTES</v>
          </cell>
          <cell r="C52">
            <v>420</v>
          </cell>
        </row>
        <row r="53">
          <cell r="A53">
            <v>482</v>
          </cell>
          <cell r="B53" t="str">
            <v>CALLEJONEADAS</v>
          </cell>
          <cell r="C53">
            <v>300</v>
          </cell>
        </row>
        <row r="54">
          <cell r="A54">
            <v>484</v>
          </cell>
          <cell r="B54" t="str">
            <v>PERMISO PARA ESPECTÁCULOS O CE</v>
          </cell>
          <cell r="C54">
            <v>406</v>
          </cell>
        </row>
        <row r="55">
          <cell r="A55">
            <v>485</v>
          </cell>
          <cell r="B55" t="str">
            <v>SELLADO DE BOLETOS</v>
          </cell>
          <cell r="C55">
            <v>618</v>
          </cell>
        </row>
        <row r="56">
          <cell r="A56">
            <v>502</v>
          </cell>
          <cell r="B56" t="str">
            <v>RECARGOS OTROS IMPTOS Y DERECH</v>
          </cell>
          <cell r="C56">
            <v>5676.1</v>
          </cell>
        </row>
        <row r="57">
          <cell r="A57">
            <v>503</v>
          </cell>
          <cell r="B57" t="str">
            <v>AVISO EXTEMP TRASLACION DE DOM</v>
          </cell>
          <cell r="C57">
            <v>283.75</v>
          </cell>
        </row>
        <row r="58">
          <cell r="A58">
            <v>504</v>
          </cell>
          <cell r="B58" t="str">
            <v>AVISO EXTEMP TERM DE OBRA</v>
          </cell>
          <cell r="C58">
            <v>567.5</v>
          </cell>
        </row>
        <row r="59">
          <cell r="A59">
            <v>506</v>
          </cell>
          <cell r="B59" t="str">
            <v>INFRACCIONES DIRECCION DE FISC</v>
          </cell>
          <cell r="C59">
            <v>567</v>
          </cell>
        </row>
        <row r="60">
          <cell r="A60">
            <v>507</v>
          </cell>
          <cell r="B60" t="str">
            <v>INF AL BANDO POLICIA Y BUEN GO</v>
          </cell>
          <cell r="C60">
            <v>1100</v>
          </cell>
        </row>
        <row r="61">
          <cell r="A61">
            <v>508</v>
          </cell>
          <cell r="B61" t="str">
            <v>INF LEY DE TRANSITO Y SU REGLA</v>
          </cell>
          <cell r="C61">
            <v>12768.5</v>
          </cell>
        </row>
        <row r="62">
          <cell r="A62">
            <v>509</v>
          </cell>
          <cell r="B62" t="str">
            <v>EXTEMP VERIFICACION AMB VEHICU</v>
          </cell>
          <cell r="C62">
            <v>1434</v>
          </cell>
        </row>
        <row r="63">
          <cell r="A63">
            <v>805</v>
          </cell>
          <cell r="B63" t="str">
            <v>CENTRO DE APRENDIZAJE DIGITAL</v>
          </cell>
          <cell r="C63">
            <v>300</v>
          </cell>
        </row>
        <row r="64">
          <cell r="A64">
            <v>806</v>
          </cell>
          <cell r="B64" t="str">
            <v>EXCEDENTES PAGADOS</v>
          </cell>
          <cell r="C64">
            <v>7.8</v>
          </cell>
        </row>
        <row r="65">
          <cell r="A65">
            <v>888</v>
          </cell>
          <cell r="B65" t="str">
            <v>COBROS SIMAPAG</v>
          </cell>
          <cell r="C65">
            <v>1124</v>
          </cell>
        </row>
      </sheetData>
      <sheetData sheetId="113">
        <row r="1">
          <cell r="A1">
            <v>203</v>
          </cell>
          <cell r="B1" t="str">
            <v>PANTEONES CIUDAD</v>
          </cell>
          <cell r="C1">
            <v>1325.36</v>
          </cell>
        </row>
        <row r="2">
          <cell r="A2">
            <v>204</v>
          </cell>
          <cell r="B2" t="str">
            <v>PANTEONES COMUNIDADES</v>
          </cell>
          <cell r="C2">
            <v>557.32000000000005</v>
          </cell>
        </row>
        <row r="3">
          <cell r="A3">
            <v>433</v>
          </cell>
          <cell r="B3" t="str">
            <v>SOBRANTES</v>
          </cell>
          <cell r="C3">
            <v>0.32</v>
          </cell>
        </row>
        <row r="4">
          <cell r="A4">
            <v>502</v>
          </cell>
          <cell r="B4" t="str">
            <v>RECARGOS OTROS IMPTOS Y DERECH</v>
          </cell>
          <cell r="C4">
            <v>250</v>
          </cell>
        </row>
        <row r="5">
          <cell r="A5">
            <v>507</v>
          </cell>
          <cell r="B5" t="str">
            <v>INF AL BANDO POLICIA Y BUEN GO</v>
          </cell>
          <cell r="C5">
            <v>16727.5</v>
          </cell>
        </row>
        <row r="6">
          <cell r="A6">
            <v>508</v>
          </cell>
          <cell r="B6" t="str">
            <v>INF LEY DE TRANSITO Y SU REGLA</v>
          </cell>
          <cell r="C6">
            <v>13093</v>
          </cell>
        </row>
      </sheetData>
      <sheetData sheetId="114">
        <row r="1">
          <cell r="A1">
            <v>1</v>
          </cell>
          <cell r="B1" t="str">
            <v>IMPTO. PREDIAL URBANO CORRIENT</v>
          </cell>
          <cell r="C1">
            <v>25321.49</v>
          </cell>
        </row>
        <row r="2">
          <cell r="A2">
            <v>2</v>
          </cell>
          <cell r="B2" t="str">
            <v>IMPTO. PREDIAL RUSTICO CORRIEN</v>
          </cell>
          <cell r="C2">
            <v>1306.45</v>
          </cell>
        </row>
        <row r="3">
          <cell r="A3">
            <v>4</v>
          </cell>
          <cell r="B3" t="str">
            <v>RECARGOS *3%*</v>
          </cell>
          <cell r="C3">
            <v>6591.33</v>
          </cell>
        </row>
        <row r="4">
          <cell r="A4">
            <v>7</v>
          </cell>
          <cell r="B4" t="str">
            <v>IMPTO. PREDIAL URBANO REZAGO</v>
          </cell>
          <cell r="C4">
            <v>11851.53</v>
          </cell>
        </row>
        <row r="5">
          <cell r="A5">
            <v>8</v>
          </cell>
          <cell r="B5" t="str">
            <v>IMPTO. PREDIAL RUSTICO REZAGO</v>
          </cell>
          <cell r="C5">
            <v>497.7</v>
          </cell>
        </row>
        <row r="6">
          <cell r="A6">
            <v>13</v>
          </cell>
          <cell r="B6" t="str">
            <v>HONORARIOS DE COBRANZA</v>
          </cell>
          <cell r="C6">
            <v>2628.34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3185.76</v>
          </cell>
        </row>
        <row r="9">
          <cell r="A9">
            <v>104</v>
          </cell>
          <cell r="B9" t="str">
            <v>SOBRE DIVISION Y LOTIFICACION</v>
          </cell>
          <cell r="C9">
            <v>5142.75</v>
          </cell>
        </row>
        <row r="10">
          <cell r="A10">
            <v>110</v>
          </cell>
          <cell r="B10" t="str">
            <v>ESPECTACULOS PUBLICOS ESPORADI</v>
          </cell>
          <cell r="C10">
            <v>814</v>
          </cell>
        </row>
        <row r="11">
          <cell r="A11">
            <v>200</v>
          </cell>
          <cell r="B11" t="str">
            <v>RASTRO</v>
          </cell>
          <cell r="C11">
            <v>10285.950000000001</v>
          </cell>
        </row>
        <row r="12">
          <cell r="A12">
            <v>203</v>
          </cell>
          <cell r="B12" t="str">
            <v>PANTEONES CIUDAD</v>
          </cell>
          <cell r="C12">
            <v>848.56</v>
          </cell>
        </row>
        <row r="13">
          <cell r="A13">
            <v>204</v>
          </cell>
          <cell r="B13" t="str">
            <v>PANTEONES COMUNIDADES</v>
          </cell>
          <cell r="C13">
            <v>213.24</v>
          </cell>
        </row>
        <row r="14">
          <cell r="A14">
            <v>205</v>
          </cell>
          <cell r="B14" t="str">
            <v>ESTACIONAMIENTO MUSEO MOMIAS</v>
          </cell>
          <cell r="C14">
            <v>7550</v>
          </cell>
        </row>
        <row r="15">
          <cell r="A15">
            <v>206</v>
          </cell>
          <cell r="B15" t="str">
            <v>ESTACIONAMIENTO MERCADO HIDALG</v>
          </cell>
          <cell r="C15">
            <v>2816</v>
          </cell>
        </row>
        <row r="16">
          <cell r="A16">
            <v>217</v>
          </cell>
          <cell r="B16" t="str">
            <v>ANALISIS DE FAC PARA DIV LOT O</v>
          </cell>
          <cell r="C16">
            <v>922.36</v>
          </cell>
        </row>
        <row r="17">
          <cell r="A17">
            <v>220</v>
          </cell>
          <cell r="B17" t="str">
            <v>LIC USO SUELO ALIN N. OFIC IND</v>
          </cell>
          <cell r="C17">
            <v>9405.1299999999992</v>
          </cell>
        </row>
        <row r="18">
          <cell r="A18">
            <v>221</v>
          </cell>
          <cell r="B18" t="str">
            <v>LIC USO SUELO ALIN N. OFIC COM</v>
          </cell>
          <cell r="C18">
            <v>3783.52</v>
          </cell>
        </row>
        <row r="19">
          <cell r="A19">
            <v>229</v>
          </cell>
          <cell r="B19" t="str">
            <v>CONSTANCIAS DE VALOR FISCAL</v>
          </cell>
          <cell r="C19">
            <v>348.13</v>
          </cell>
        </row>
        <row r="20">
          <cell r="A20">
            <v>244</v>
          </cell>
          <cell r="B20" t="str">
            <v>EXP DE LIC O PERM P/ ESTAB DE</v>
          </cell>
          <cell r="C20">
            <v>174.87</v>
          </cell>
        </row>
        <row r="21">
          <cell r="A21">
            <v>248</v>
          </cell>
          <cell r="B21" t="str">
            <v>ESTACIONAMIENTO EX. EST. FERRO</v>
          </cell>
          <cell r="C21">
            <v>8694</v>
          </cell>
        </row>
        <row r="22">
          <cell r="A22">
            <v>252</v>
          </cell>
          <cell r="B22" t="str">
            <v>RESOLUCION DE IMPACTO AMBIENTA</v>
          </cell>
          <cell r="C22">
            <v>356.85</v>
          </cell>
        </row>
        <row r="23">
          <cell r="A23">
            <v>253</v>
          </cell>
          <cell r="B23" t="str">
            <v>ESTACIONAMIENTO EMBAJADORAS  (</v>
          </cell>
          <cell r="C23">
            <v>6500</v>
          </cell>
        </row>
        <row r="24">
          <cell r="A24">
            <v>254</v>
          </cell>
          <cell r="B24" t="str">
            <v>POR CERTIF.TERMINO DE OBRA</v>
          </cell>
          <cell r="C24">
            <v>65.88</v>
          </cell>
        </row>
        <row r="25">
          <cell r="A25">
            <v>256</v>
          </cell>
          <cell r="B25" t="str">
            <v>POR ALINEAM. N° USO HABIT</v>
          </cell>
          <cell r="C25">
            <v>1799.36</v>
          </cell>
        </row>
        <row r="26">
          <cell r="A26">
            <v>267</v>
          </cell>
          <cell r="B26" t="str">
            <v>CONSTANCIA  DE VERIFICACION PR</v>
          </cell>
          <cell r="C26">
            <v>391.92</v>
          </cell>
        </row>
        <row r="27">
          <cell r="A27">
            <v>269</v>
          </cell>
          <cell r="B27" t="str">
            <v>PADRON DE CONTRATISTAS</v>
          </cell>
          <cell r="C27">
            <v>705</v>
          </cell>
        </row>
        <row r="28">
          <cell r="A28">
            <v>273</v>
          </cell>
          <cell r="B28" t="str">
            <v>PENSION EST. JARDIN EMBAJADORA</v>
          </cell>
          <cell r="C28">
            <v>682.5</v>
          </cell>
        </row>
        <row r="29">
          <cell r="A29">
            <v>276</v>
          </cell>
          <cell r="B29" t="str">
            <v>CONSTANCIAS DIRECCION DE TRANS</v>
          </cell>
          <cell r="C29">
            <v>959.27</v>
          </cell>
        </row>
        <row r="30">
          <cell r="A30">
            <v>278</v>
          </cell>
          <cell r="B30" t="str">
            <v>CONSTANCIAS QUE EXPIDAN LAS DE</v>
          </cell>
          <cell r="C30">
            <v>516.53</v>
          </cell>
        </row>
        <row r="31">
          <cell r="A31">
            <v>280</v>
          </cell>
          <cell r="B31" t="str">
            <v>SERVICIOS CONTROL CANINO</v>
          </cell>
          <cell r="C31">
            <v>220.5</v>
          </cell>
        </row>
        <row r="32">
          <cell r="A32">
            <v>295</v>
          </cell>
          <cell r="B32" t="str">
            <v>CONSTANCIA DE UBICACION DE PRE</v>
          </cell>
          <cell r="C32">
            <v>296.88</v>
          </cell>
        </row>
        <row r="33">
          <cell r="A33">
            <v>400</v>
          </cell>
          <cell r="B33" t="str">
            <v>LOCALES PRESA DE LA OLLA</v>
          </cell>
          <cell r="C33">
            <v>596</v>
          </cell>
        </row>
        <row r="34">
          <cell r="A34">
            <v>403</v>
          </cell>
          <cell r="B34" t="str">
            <v>UNIDAD DEPORTIVA TORRES LANDA</v>
          </cell>
          <cell r="C34">
            <v>1356</v>
          </cell>
        </row>
        <row r="35">
          <cell r="A35">
            <v>404</v>
          </cell>
          <cell r="B35" t="str">
            <v>UNIDAD DEPORTIVA YERBABUENA</v>
          </cell>
          <cell r="C35">
            <v>1770</v>
          </cell>
        </row>
        <row r="36">
          <cell r="A36">
            <v>405</v>
          </cell>
          <cell r="B36" t="str">
            <v>CENTRO DE CONVIVENCIA EL ENCIN</v>
          </cell>
          <cell r="C36">
            <v>1083</v>
          </cell>
        </row>
        <row r="37">
          <cell r="A37">
            <v>407</v>
          </cell>
          <cell r="B37" t="str">
            <v>MUSEO MOMIAS</v>
          </cell>
          <cell r="C37">
            <v>319138</v>
          </cell>
        </row>
        <row r="38">
          <cell r="A38">
            <v>408</v>
          </cell>
          <cell r="B38" t="str">
            <v>SALON CULTO A LA MUERTE</v>
          </cell>
          <cell r="C38">
            <v>24600</v>
          </cell>
        </row>
        <row r="39">
          <cell r="A39">
            <v>410</v>
          </cell>
          <cell r="B39" t="str">
            <v>MONUMENTO AL PIPILA</v>
          </cell>
          <cell r="C39">
            <v>4470</v>
          </cell>
        </row>
        <row r="40">
          <cell r="A40">
            <v>411</v>
          </cell>
          <cell r="B40" t="str">
            <v>MERCADO HIDALGO</v>
          </cell>
          <cell r="C40">
            <v>1565.52</v>
          </cell>
        </row>
        <row r="41">
          <cell r="A41">
            <v>412</v>
          </cell>
          <cell r="B41" t="str">
            <v>MERCADO EMBAJADORAS</v>
          </cell>
          <cell r="C41">
            <v>3723.13</v>
          </cell>
        </row>
        <row r="42">
          <cell r="A42">
            <v>414</v>
          </cell>
          <cell r="B42" t="str">
            <v>OTROS PRODUCTOS</v>
          </cell>
          <cell r="C42">
            <v>328.7</v>
          </cell>
        </row>
        <row r="43">
          <cell r="A43">
            <v>426</v>
          </cell>
          <cell r="B43" t="str">
            <v>AREAS OCUP POR HOT, REST, BARE</v>
          </cell>
          <cell r="C43">
            <v>2217.6</v>
          </cell>
        </row>
        <row r="44">
          <cell r="A44">
            <v>428</v>
          </cell>
          <cell r="B44" t="str">
            <v>COMERCIANTES SEMIFIJOS</v>
          </cell>
          <cell r="C44">
            <v>5781.28</v>
          </cell>
        </row>
        <row r="45">
          <cell r="A45">
            <v>433</v>
          </cell>
          <cell r="B45" t="str">
            <v>SOBRANTES</v>
          </cell>
          <cell r="C45">
            <v>16.7</v>
          </cell>
        </row>
        <row r="46">
          <cell r="A46">
            <v>437</v>
          </cell>
          <cell r="B46" t="str">
            <v>SANITARIOS MDO. EMBAJADORAS</v>
          </cell>
          <cell r="C46">
            <v>6099</v>
          </cell>
        </row>
        <row r="47">
          <cell r="A47">
            <v>438</v>
          </cell>
          <cell r="B47" t="str">
            <v>SANITARIOS MDO. HIDALGO</v>
          </cell>
          <cell r="C47">
            <v>7053</v>
          </cell>
        </row>
        <row r="48">
          <cell r="A48">
            <v>439</v>
          </cell>
          <cell r="B48" t="str">
            <v>SANITARIOS JARDIN REFORMA</v>
          </cell>
          <cell r="C48">
            <v>2384</v>
          </cell>
        </row>
        <row r="49">
          <cell r="A49">
            <v>443</v>
          </cell>
          <cell r="B49" t="str">
            <v>SANITARIOS FERROCARRIL</v>
          </cell>
          <cell r="C49">
            <v>5572</v>
          </cell>
        </row>
        <row r="50">
          <cell r="A50">
            <v>445</v>
          </cell>
          <cell r="B50" t="str">
            <v>SANITARIOS MUSEO MOMIAS</v>
          </cell>
          <cell r="C50">
            <v>7132</v>
          </cell>
        </row>
        <row r="51">
          <cell r="A51">
            <v>447</v>
          </cell>
          <cell r="B51" t="str">
            <v>LAS CALAS</v>
          </cell>
          <cell r="C51">
            <v>256</v>
          </cell>
        </row>
        <row r="52">
          <cell r="A52">
            <v>459</v>
          </cell>
          <cell r="B52" t="str">
            <v>CASETAS DEPORTIVAS</v>
          </cell>
          <cell r="C52">
            <v>377</v>
          </cell>
        </row>
        <row r="53">
          <cell r="A53">
            <v>463</v>
          </cell>
          <cell r="B53" t="str">
            <v>SALIDA DE GRUAS</v>
          </cell>
          <cell r="C53">
            <v>442</v>
          </cell>
        </row>
        <row r="54">
          <cell r="A54">
            <v>464</v>
          </cell>
          <cell r="B54" t="str">
            <v>ARRASTRE DE VEHICULOS INFRACCI</v>
          </cell>
          <cell r="C54">
            <v>112</v>
          </cell>
        </row>
        <row r="55">
          <cell r="A55">
            <v>482</v>
          </cell>
          <cell r="B55" t="str">
            <v>CALLEJONEADAS</v>
          </cell>
          <cell r="C55">
            <v>2100</v>
          </cell>
        </row>
        <row r="56">
          <cell r="A56">
            <v>491</v>
          </cell>
          <cell r="B56" t="str">
            <v>ESTRUCTURAS, CONSTRUCCIONES O</v>
          </cell>
          <cell r="C56">
            <v>204.6</v>
          </cell>
        </row>
        <row r="57">
          <cell r="A57">
            <v>493</v>
          </cell>
          <cell r="B57" t="str">
            <v>RENOVACION PERMISO P/ USO VIA</v>
          </cell>
          <cell r="C57">
            <v>120</v>
          </cell>
        </row>
        <row r="58">
          <cell r="A58">
            <v>502</v>
          </cell>
          <cell r="B58" t="str">
            <v>RECARGOS OTROS IMPTOS Y DERECH</v>
          </cell>
          <cell r="C58">
            <v>1466.68</v>
          </cell>
        </row>
        <row r="59">
          <cell r="A59">
            <v>505</v>
          </cell>
          <cell r="B59" t="str">
            <v>INF AL REG. DE CONST Y CONSER</v>
          </cell>
          <cell r="C59">
            <v>2991</v>
          </cell>
        </row>
        <row r="60">
          <cell r="A60">
            <v>506</v>
          </cell>
          <cell r="B60" t="str">
            <v>INFRACCIONES DIRECCION DE FISC</v>
          </cell>
          <cell r="C60">
            <v>1134</v>
          </cell>
        </row>
        <row r="61">
          <cell r="A61">
            <v>507</v>
          </cell>
          <cell r="B61" t="str">
            <v>INF AL BANDO POLICIA Y BUEN GO</v>
          </cell>
          <cell r="C61">
            <v>900</v>
          </cell>
        </row>
        <row r="62">
          <cell r="A62">
            <v>508</v>
          </cell>
          <cell r="B62" t="str">
            <v>INF LEY DE TRANSITO Y SU REGLA</v>
          </cell>
          <cell r="C62">
            <v>10951.5</v>
          </cell>
        </row>
        <row r="63">
          <cell r="A63">
            <v>509</v>
          </cell>
          <cell r="B63" t="str">
            <v>EXTEMP VERIFICACION AMB VEHICU</v>
          </cell>
          <cell r="C63">
            <v>1161</v>
          </cell>
        </row>
        <row r="64">
          <cell r="A64">
            <v>526</v>
          </cell>
          <cell r="B64" t="str">
            <v>RESPUESTA DE AYUNTAMIENTO</v>
          </cell>
          <cell r="C64">
            <v>596</v>
          </cell>
        </row>
        <row r="65">
          <cell r="A65">
            <v>805</v>
          </cell>
          <cell r="B65" t="str">
            <v>CENTRO DE APRENDIZAJE DIGITAL</v>
          </cell>
          <cell r="C65">
            <v>1050</v>
          </cell>
        </row>
        <row r="66">
          <cell r="A66">
            <v>806</v>
          </cell>
          <cell r="B66" t="str">
            <v>EXCEDENTES PAGADOS</v>
          </cell>
          <cell r="C66">
            <v>317.60000000000002</v>
          </cell>
        </row>
        <row r="67">
          <cell r="A67">
            <v>888</v>
          </cell>
          <cell r="B67" t="str">
            <v>COBROS SIMAPAG</v>
          </cell>
          <cell r="C67">
            <v>1033</v>
          </cell>
        </row>
        <row r="68">
          <cell r="A68">
            <v>892</v>
          </cell>
          <cell r="B68" t="str">
            <v>REPARACION DE DAÑOS</v>
          </cell>
          <cell r="C68">
            <v>2400</v>
          </cell>
        </row>
      </sheetData>
      <sheetData sheetId="115">
        <row r="1">
          <cell r="A1">
            <v>1</v>
          </cell>
          <cell r="B1" t="str">
            <v>IMPTO. PREDIAL URBANO CORRIENT</v>
          </cell>
          <cell r="C1">
            <v>43214.11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29045.86</v>
          </cell>
        </row>
        <row r="4">
          <cell r="A4">
            <v>7</v>
          </cell>
          <cell r="B4" t="str">
            <v>IMPTO. PREDIAL URBANO REZAGO</v>
          </cell>
          <cell r="C4">
            <v>53022.84</v>
          </cell>
        </row>
        <row r="5">
          <cell r="A5">
            <v>13</v>
          </cell>
          <cell r="B5" t="str">
            <v>HONORARIOS DE COBRANZA</v>
          </cell>
          <cell r="C5">
            <v>7328.99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103</v>
          </cell>
          <cell r="B7" t="str">
            <v>TRASLACION DE DOMINIO</v>
          </cell>
          <cell r="C7">
            <v>183.03</v>
          </cell>
        </row>
        <row r="8">
          <cell r="A8">
            <v>104</v>
          </cell>
          <cell r="B8" t="str">
            <v>SOBRE DIVISION Y LOTIFICACION</v>
          </cell>
          <cell r="C8">
            <v>2193.66</v>
          </cell>
        </row>
        <row r="9">
          <cell r="A9">
            <v>200</v>
          </cell>
          <cell r="B9" t="str">
            <v>RASTRO</v>
          </cell>
          <cell r="C9">
            <v>6151.93</v>
          </cell>
        </row>
        <row r="10">
          <cell r="A10">
            <v>203</v>
          </cell>
          <cell r="B10" t="str">
            <v>PANTEONES CIUDAD</v>
          </cell>
          <cell r="C10">
            <v>1393.3</v>
          </cell>
        </row>
        <row r="11">
          <cell r="A11">
            <v>204</v>
          </cell>
          <cell r="B11" t="str">
            <v>PANTEONES COMUNIDADES</v>
          </cell>
          <cell r="C11">
            <v>2229.2800000000002</v>
          </cell>
        </row>
        <row r="12">
          <cell r="A12">
            <v>205</v>
          </cell>
          <cell r="B12" t="str">
            <v>ESTACIONAMIENTO MUSEO MOMIAS</v>
          </cell>
          <cell r="C12">
            <v>235</v>
          </cell>
        </row>
        <row r="13">
          <cell r="A13">
            <v>206</v>
          </cell>
          <cell r="B13" t="str">
            <v>ESTACIONAMIENTO MERCADO HIDALG</v>
          </cell>
          <cell r="C13">
            <v>3950</v>
          </cell>
        </row>
        <row r="14">
          <cell r="A14">
            <v>221</v>
          </cell>
          <cell r="B14" t="str">
            <v>LIC USO SUELO ALIN N. OFIC COM</v>
          </cell>
          <cell r="C14">
            <v>7200.66</v>
          </cell>
        </row>
        <row r="15">
          <cell r="A15">
            <v>227</v>
          </cell>
          <cell r="B15" t="str">
            <v>AVALUOS PRACT POR TESORERIA</v>
          </cell>
          <cell r="C15">
            <v>1261</v>
          </cell>
        </row>
        <row r="16">
          <cell r="A16">
            <v>229</v>
          </cell>
          <cell r="B16" t="str">
            <v>CONSTANCIAS DE VALOR FISCAL</v>
          </cell>
          <cell r="C16">
            <v>232</v>
          </cell>
        </row>
        <row r="17">
          <cell r="A17">
            <v>248</v>
          </cell>
          <cell r="B17" t="str">
            <v>ESTACIONAMIENTO EX. EST. FERRO</v>
          </cell>
          <cell r="C17">
            <v>980</v>
          </cell>
        </row>
        <row r="18">
          <cell r="A18">
            <v>253</v>
          </cell>
          <cell r="B18" t="str">
            <v>ESTACIONAMIENTO EMBAJADORAS  (</v>
          </cell>
          <cell r="C18">
            <v>1891</v>
          </cell>
        </row>
        <row r="19">
          <cell r="A19">
            <v>256</v>
          </cell>
          <cell r="B19" t="str">
            <v>POR ALINEAM. N° USO HABIT</v>
          </cell>
          <cell r="C19">
            <v>2449.09</v>
          </cell>
        </row>
        <row r="20">
          <cell r="A20">
            <v>258</v>
          </cell>
          <cell r="B20" t="str">
            <v>POR ALINEM. N° USO COMERCIAL</v>
          </cell>
          <cell r="C20">
            <v>5557.88</v>
          </cell>
        </row>
        <row r="21">
          <cell r="A21">
            <v>265</v>
          </cell>
          <cell r="B21" t="str">
            <v>DERECHOS POR OTROS SERV. TRANS</v>
          </cell>
          <cell r="C21">
            <v>566.1</v>
          </cell>
        </row>
        <row r="22">
          <cell r="A22">
            <v>273</v>
          </cell>
          <cell r="B22" t="str">
            <v>PENSION EST. JARDIN EMBAJADORA</v>
          </cell>
          <cell r="C22">
            <v>682.5</v>
          </cell>
        </row>
        <row r="23">
          <cell r="A23">
            <v>274</v>
          </cell>
          <cell r="B23" t="str">
            <v>EXTENSION DE HORARIO</v>
          </cell>
          <cell r="C23">
            <v>5235.4399999999996</v>
          </cell>
        </row>
        <row r="24">
          <cell r="A24">
            <v>276</v>
          </cell>
          <cell r="B24" t="str">
            <v>CONSTANCIAS DIRECCION DE TRANS</v>
          </cell>
          <cell r="C24">
            <v>368.95</v>
          </cell>
        </row>
        <row r="25">
          <cell r="A25">
            <v>278</v>
          </cell>
          <cell r="B25" t="str">
            <v>CONSTANCIAS QUE EXPIDAN LAS DE</v>
          </cell>
          <cell r="C25">
            <v>1844.75</v>
          </cell>
        </row>
        <row r="26">
          <cell r="A26">
            <v>295</v>
          </cell>
          <cell r="B26" t="str">
            <v>CONSTANCIA DE UBICACION DE PRE</v>
          </cell>
          <cell r="C26">
            <v>296.88</v>
          </cell>
        </row>
        <row r="27">
          <cell r="A27">
            <v>405</v>
          </cell>
          <cell r="B27" t="str">
            <v>CENTRO DE CONVIVENCIA EL ENCIN</v>
          </cell>
          <cell r="C27">
            <v>407</v>
          </cell>
        </row>
        <row r="28">
          <cell r="A28">
            <v>407</v>
          </cell>
          <cell r="B28" t="str">
            <v>MUSEO MOMIAS</v>
          </cell>
          <cell r="C28">
            <v>11080</v>
          </cell>
        </row>
        <row r="29">
          <cell r="A29">
            <v>408</v>
          </cell>
          <cell r="B29" t="str">
            <v>SALON CULTO A LA MUERTE</v>
          </cell>
          <cell r="C29">
            <v>1305</v>
          </cell>
        </row>
        <row r="30">
          <cell r="A30">
            <v>410</v>
          </cell>
          <cell r="B30" t="str">
            <v>MONUMENTO AL PIPILA</v>
          </cell>
          <cell r="C30">
            <v>366</v>
          </cell>
        </row>
        <row r="31">
          <cell r="A31">
            <v>411</v>
          </cell>
          <cell r="B31" t="str">
            <v>MERCADO HIDALGO</v>
          </cell>
          <cell r="C31">
            <v>3083.52</v>
          </cell>
        </row>
        <row r="32">
          <cell r="A32">
            <v>414</v>
          </cell>
          <cell r="B32" t="str">
            <v>OTROS PRODUCTOS</v>
          </cell>
          <cell r="C32">
            <v>358</v>
          </cell>
        </row>
        <row r="33">
          <cell r="A33">
            <v>428</v>
          </cell>
          <cell r="B33" t="str">
            <v>COMERCIANTES SEMIFIJOS</v>
          </cell>
          <cell r="C33">
            <v>5724</v>
          </cell>
        </row>
        <row r="34">
          <cell r="A34">
            <v>429</v>
          </cell>
          <cell r="B34" t="str">
            <v>VTA DE INMUEBLES PROP DEL MPIO</v>
          </cell>
          <cell r="C34">
            <v>227715.4</v>
          </cell>
        </row>
        <row r="35">
          <cell r="A35">
            <v>433</v>
          </cell>
          <cell r="B35" t="str">
            <v>SOBRANTES</v>
          </cell>
          <cell r="C35">
            <v>0.96</v>
          </cell>
        </row>
        <row r="36">
          <cell r="A36">
            <v>437</v>
          </cell>
          <cell r="B36" t="str">
            <v>SANITARIOS MDO. EMBAJADORAS</v>
          </cell>
          <cell r="C36">
            <v>1097</v>
          </cell>
        </row>
        <row r="37">
          <cell r="A37">
            <v>438</v>
          </cell>
          <cell r="B37" t="str">
            <v>SANITARIOS MDO. HIDALGO</v>
          </cell>
          <cell r="C37">
            <v>1619</v>
          </cell>
        </row>
        <row r="38">
          <cell r="A38">
            <v>439</v>
          </cell>
          <cell r="B38" t="str">
            <v>SANITARIOS JARDIN REFORMA</v>
          </cell>
          <cell r="C38">
            <v>556</v>
          </cell>
        </row>
        <row r="39">
          <cell r="A39">
            <v>443</v>
          </cell>
          <cell r="B39" t="str">
            <v>SANITARIOS FERROCARRIL</v>
          </cell>
          <cell r="C39">
            <v>1060</v>
          </cell>
        </row>
        <row r="40">
          <cell r="A40">
            <v>445</v>
          </cell>
          <cell r="B40" t="str">
            <v>SANITARIOS MUSEO MOMIAS</v>
          </cell>
          <cell r="C40">
            <v>232</v>
          </cell>
        </row>
        <row r="41">
          <cell r="A41">
            <v>447</v>
          </cell>
          <cell r="B41" t="str">
            <v>LAS CALAS</v>
          </cell>
          <cell r="C41">
            <v>120</v>
          </cell>
        </row>
        <row r="42">
          <cell r="A42">
            <v>454</v>
          </cell>
          <cell r="B42" t="str">
            <v>FIESTAS TRADICIONALES</v>
          </cell>
          <cell r="C42">
            <v>852</v>
          </cell>
        </row>
        <row r="43">
          <cell r="A43">
            <v>470</v>
          </cell>
          <cell r="B43" t="str">
            <v>LOCALES ESTACION</v>
          </cell>
          <cell r="C43">
            <v>885.24</v>
          </cell>
        </row>
        <row r="44">
          <cell r="A44">
            <v>482</v>
          </cell>
          <cell r="B44" t="str">
            <v>CALLEJONEADAS</v>
          </cell>
          <cell r="C44">
            <v>2635.51</v>
          </cell>
        </row>
        <row r="45">
          <cell r="A45">
            <v>484</v>
          </cell>
          <cell r="B45" t="str">
            <v>PERMISO PARA ESPECTÁCULOS O CE</v>
          </cell>
          <cell r="C45">
            <v>1624</v>
          </cell>
        </row>
        <row r="46">
          <cell r="A46">
            <v>485</v>
          </cell>
          <cell r="B46" t="str">
            <v>SELLADO DE BOLETOS</v>
          </cell>
          <cell r="C46">
            <v>218</v>
          </cell>
        </row>
        <row r="47">
          <cell r="A47">
            <v>502</v>
          </cell>
          <cell r="B47" t="str">
            <v>RECARGOS OTROS IMPTOS Y DERECH</v>
          </cell>
          <cell r="C47">
            <v>2120.61</v>
          </cell>
        </row>
        <row r="48">
          <cell r="A48">
            <v>504</v>
          </cell>
          <cell r="B48" t="str">
            <v>AVISO EXTEMP TERM DE OBRA</v>
          </cell>
          <cell r="C48">
            <v>850.5</v>
          </cell>
        </row>
        <row r="49">
          <cell r="A49">
            <v>506</v>
          </cell>
          <cell r="B49" t="str">
            <v>INFRACCIONES DIRECCION DE FISC</v>
          </cell>
          <cell r="C49">
            <v>1963.9</v>
          </cell>
        </row>
        <row r="50">
          <cell r="A50">
            <v>507</v>
          </cell>
          <cell r="B50" t="str">
            <v>INF AL BANDO POLICIA Y BUEN GO</v>
          </cell>
          <cell r="C50">
            <v>1450</v>
          </cell>
        </row>
        <row r="51">
          <cell r="A51">
            <v>508</v>
          </cell>
          <cell r="B51" t="str">
            <v>INF LEY DE TRANSITO Y SU REGLA</v>
          </cell>
          <cell r="C51">
            <v>13035</v>
          </cell>
        </row>
        <row r="52">
          <cell r="A52">
            <v>509</v>
          </cell>
          <cell r="B52" t="str">
            <v>EXTEMP VERIFICACION AMB VEHICU</v>
          </cell>
          <cell r="C52">
            <v>2466</v>
          </cell>
        </row>
        <row r="53">
          <cell r="A53">
            <v>533</v>
          </cell>
          <cell r="B53" t="str">
            <v>FONDO PARA FORTALECIMIENTO MPA</v>
          </cell>
          <cell r="C53">
            <v>6048229</v>
          </cell>
        </row>
        <row r="54">
          <cell r="A54">
            <v>888</v>
          </cell>
          <cell r="B54" t="str">
            <v>COBROS SIMAPAG</v>
          </cell>
          <cell r="C54">
            <v>220</v>
          </cell>
        </row>
      </sheetData>
      <sheetData sheetId="116">
        <row r="1">
          <cell r="A1">
            <v>1</v>
          </cell>
          <cell r="B1" t="str">
            <v>IMPTO. PREDIAL URBANO CORRIENT</v>
          </cell>
          <cell r="C1">
            <v>22459.87</v>
          </cell>
        </row>
        <row r="2">
          <cell r="A2">
            <v>2</v>
          </cell>
          <cell r="B2" t="str">
            <v>IMPTO. PREDIAL RUSTICO CORRIEN</v>
          </cell>
          <cell r="C2">
            <v>450</v>
          </cell>
        </row>
        <row r="3">
          <cell r="A3">
            <v>4</v>
          </cell>
          <cell r="B3" t="str">
            <v>RECARGOS *3%*</v>
          </cell>
          <cell r="C3">
            <v>6032.5</v>
          </cell>
        </row>
        <row r="4">
          <cell r="A4">
            <v>7</v>
          </cell>
          <cell r="B4" t="str">
            <v>IMPTO. PREDIAL URBANO REZAGO</v>
          </cell>
          <cell r="C4">
            <v>11897.85</v>
          </cell>
        </row>
        <row r="5">
          <cell r="A5">
            <v>8</v>
          </cell>
          <cell r="B5" t="str">
            <v>IMPTO. PREDIAL RUSTICO REZAGO</v>
          </cell>
          <cell r="C5">
            <v>252</v>
          </cell>
        </row>
        <row r="6">
          <cell r="A6">
            <v>13</v>
          </cell>
          <cell r="B6" t="str">
            <v>HONORARIOS DE COBRANZA</v>
          </cell>
          <cell r="C6">
            <v>2390.79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6228.52</v>
          </cell>
        </row>
        <row r="9">
          <cell r="A9">
            <v>106</v>
          </cell>
          <cell r="B9" t="str">
            <v>BILLARES Y BOLICHES</v>
          </cell>
          <cell r="C9">
            <v>774</v>
          </cell>
        </row>
        <row r="10">
          <cell r="A10">
            <v>200</v>
          </cell>
          <cell r="B10" t="str">
            <v>RASTRO</v>
          </cell>
          <cell r="C10">
            <v>6065.77</v>
          </cell>
        </row>
        <row r="11">
          <cell r="A11">
            <v>203</v>
          </cell>
          <cell r="B11" t="str">
            <v>PANTEONES CIUDAD</v>
          </cell>
          <cell r="C11">
            <v>1604.02</v>
          </cell>
        </row>
        <row r="12">
          <cell r="A12">
            <v>204</v>
          </cell>
          <cell r="B12" t="str">
            <v>PANTEONES COMUNIDADES</v>
          </cell>
          <cell r="C12">
            <v>792.58</v>
          </cell>
        </row>
        <row r="13">
          <cell r="A13">
            <v>205</v>
          </cell>
          <cell r="B13" t="str">
            <v>ESTACIONAMIENTO MUSEO MOMIAS</v>
          </cell>
          <cell r="C13">
            <v>612</v>
          </cell>
        </row>
        <row r="14">
          <cell r="A14">
            <v>206</v>
          </cell>
          <cell r="B14" t="str">
            <v>ESTACIONAMIENTO MERCADO HIDALG</v>
          </cell>
          <cell r="C14">
            <v>1092</v>
          </cell>
        </row>
        <row r="15">
          <cell r="A15">
            <v>207</v>
          </cell>
          <cell r="B15" t="str">
            <v>ESTAC.  MERCADO EMBAJADORAS</v>
          </cell>
          <cell r="C15">
            <v>2100</v>
          </cell>
        </row>
        <row r="16">
          <cell r="A16">
            <v>210</v>
          </cell>
          <cell r="B16" t="str">
            <v>POR LIC. DE CONST. Y AMPLIACIO</v>
          </cell>
          <cell r="C16">
            <v>859.22</v>
          </cell>
        </row>
        <row r="17">
          <cell r="A17">
            <v>211</v>
          </cell>
          <cell r="B17" t="str">
            <v>POR LIC DE REGULARIZACION DE C</v>
          </cell>
          <cell r="C17">
            <v>241.91</v>
          </cell>
        </row>
        <row r="18">
          <cell r="A18">
            <v>221</v>
          </cell>
          <cell r="B18" t="str">
            <v>LIC USO SUELO ALIN N. OFIC COM</v>
          </cell>
          <cell r="C18">
            <v>1209.67</v>
          </cell>
        </row>
        <row r="19">
          <cell r="A19">
            <v>227</v>
          </cell>
          <cell r="B19" t="str">
            <v>AVALUOS PRACT POR TESORERIA</v>
          </cell>
          <cell r="C19">
            <v>254</v>
          </cell>
        </row>
        <row r="20">
          <cell r="A20">
            <v>229</v>
          </cell>
          <cell r="B20" t="str">
            <v>CONSTANCIAS DE VALOR FISCAL</v>
          </cell>
          <cell r="C20">
            <v>580</v>
          </cell>
        </row>
        <row r="21">
          <cell r="A21">
            <v>244</v>
          </cell>
          <cell r="B21" t="str">
            <v>EXP DE LIC O PERM P/ ESTAB DE</v>
          </cell>
          <cell r="C21">
            <v>303.11</v>
          </cell>
        </row>
        <row r="22">
          <cell r="A22">
            <v>248</v>
          </cell>
          <cell r="B22" t="str">
            <v>ESTACIONAMIENTO EX. EST. FERRO</v>
          </cell>
          <cell r="C22">
            <v>1819</v>
          </cell>
        </row>
        <row r="23">
          <cell r="A23">
            <v>256</v>
          </cell>
          <cell r="B23" t="str">
            <v>POR ALINEAM. N° USO HABIT</v>
          </cell>
          <cell r="C23">
            <v>1913.05</v>
          </cell>
        </row>
        <row r="24">
          <cell r="A24">
            <v>268</v>
          </cell>
          <cell r="B24" t="str">
            <v>CASA DE LA CULTURA</v>
          </cell>
          <cell r="C24">
            <v>171.78</v>
          </cell>
        </row>
        <row r="25">
          <cell r="A25">
            <v>269</v>
          </cell>
          <cell r="B25" t="str">
            <v>PADRON DE CONTRATISTAS</v>
          </cell>
          <cell r="C25">
            <v>777</v>
          </cell>
        </row>
        <row r="26">
          <cell r="A26">
            <v>274</v>
          </cell>
          <cell r="B26" t="str">
            <v>EXTENSION DE HORARIO</v>
          </cell>
          <cell r="C26">
            <v>3926.58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1180.6400000000001</v>
          </cell>
        </row>
        <row r="29">
          <cell r="A29">
            <v>277</v>
          </cell>
          <cell r="B29" t="str">
            <v>SERVICIOS ACCESO A LA INFORMAC</v>
          </cell>
          <cell r="C29">
            <v>140.32</v>
          </cell>
        </row>
        <row r="30">
          <cell r="A30">
            <v>278</v>
          </cell>
          <cell r="B30" t="str">
            <v>CONSTANCIAS QUE EXPIDAN LAS DE</v>
          </cell>
          <cell r="C30">
            <v>590.32000000000005</v>
          </cell>
        </row>
        <row r="31">
          <cell r="A31">
            <v>280</v>
          </cell>
          <cell r="B31" t="str">
            <v>SERVICIOS CONTROL CANINO</v>
          </cell>
          <cell r="C31">
            <v>396.9</v>
          </cell>
        </row>
        <row r="32">
          <cell r="A32">
            <v>284</v>
          </cell>
          <cell r="B32" t="str">
            <v>REVISTA MECANICA SEMESTRAL</v>
          </cell>
          <cell r="C32">
            <v>240.72</v>
          </cell>
        </row>
        <row r="33">
          <cell r="A33">
            <v>286</v>
          </cell>
          <cell r="B33" t="str">
            <v>PERMISO SUPLETORIO DE TRANSPOR</v>
          </cell>
          <cell r="C33">
            <v>195.93</v>
          </cell>
        </row>
        <row r="34">
          <cell r="A34">
            <v>403</v>
          </cell>
          <cell r="B34" t="str">
            <v>UNIDAD DEPORTIVA TORRES LANDA</v>
          </cell>
          <cell r="C34">
            <v>404</v>
          </cell>
        </row>
        <row r="35">
          <cell r="A35">
            <v>405</v>
          </cell>
          <cell r="B35" t="str">
            <v>CENTRO DE CONVIVENCIA EL ENCIN</v>
          </cell>
          <cell r="C35">
            <v>817</v>
          </cell>
        </row>
        <row r="36">
          <cell r="A36">
            <v>407</v>
          </cell>
          <cell r="B36" t="str">
            <v>MUSEO MOMIAS</v>
          </cell>
          <cell r="C36">
            <v>69731</v>
          </cell>
        </row>
        <row r="37">
          <cell r="A37">
            <v>408</v>
          </cell>
          <cell r="B37" t="str">
            <v>SALON CULTO A LA MUERTE</v>
          </cell>
          <cell r="C37">
            <v>4110</v>
          </cell>
        </row>
        <row r="38">
          <cell r="A38">
            <v>410</v>
          </cell>
          <cell r="B38" t="str">
            <v>MONUMENTO AL PIPILA</v>
          </cell>
          <cell r="C38">
            <v>1164</v>
          </cell>
        </row>
        <row r="39">
          <cell r="A39">
            <v>412</v>
          </cell>
          <cell r="B39" t="str">
            <v>MERCADO EMBAJADORAS</v>
          </cell>
          <cell r="C39">
            <v>362</v>
          </cell>
        </row>
        <row r="40">
          <cell r="A40">
            <v>414</v>
          </cell>
          <cell r="B40" t="str">
            <v>OTROS PRODUCTOS</v>
          </cell>
          <cell r="C40">
            <v>96</v>
          </cell>
        </row>
        <row r="41">
          <cell r="A41">
            <v>426</v>
          </cell>
          <cell r="B41" t="str">
            <v>AREAS OCUP POR HOT, REST, BARE</v>
          </cell>
          <cell r="C41">
            <v>9655.7999999999993</v>
          </cell>
        </row>
        <row r="42">
          <cell r="A42">
            <v>428</v>
          </cell>
          <cell r="B42" t="str">
            <v>COMERCIANTES SEMIFIJOS</v>
          </cell>
          <cell r="C42">
            <v>7508.59</v>
          </cell>
        </row>
        <row r="43">
          <cell r="A43">
            <v>433</v>
          </cell>
          <cell r="B43" t="str">
            <v>SOBRANTES</v>
          </cell>
          <cell r="C43">
            <v>3.45</v>
          </cell>
        </row>
        <row r="44">
          <cell r="A44">
            <v>437</v>
          </cell>
          <cell r="B44" t="str">
            <v>SANITARIOS MDO. EMBAJADORAS</v>
          </cell>
          <cell r="C44">
            <v>965</v>
          </cell>
        </row>
        <row r="45">
          <cell r="A45">
            <v>438</v>
          </cell>
          <cell r="B45" t="str">
            <v>SANITARIOS MDO. HIDALGO</v>
          </cell>
          <cell r="C45">
            <v>2204</v>
          </cell>
        </row>
        <row r="46">
          <cell r="A46">
            <v>439</v>
          </cell>
          <cell r="B46" t="str">
            <v>SANITARIOS JARDIN REFORMA</v>
          </cell>
          <cell r="C46">
            <v>436</v>
          </cell>
        </row>
        <row r="47">
          <cell r="A47">
            <v>443</v>
          </cell>
          <cell r="B47" t="str">
            <v>SANITARIOS FERROCARRIL</v>
          </cell>
          <cell r="C47">
            <v>1280</v>
          </cell>
        </row>
        <row r="48">
          <cell r="A48">
            <v>445</v>
          </cell>
          <cell r="B48" t="str">
            <v>SANITARIOS MUSEO MOMIAS</v>
          </cell>
          <cell r="C48">
            <v>1444</v>
          </cell>
        </row>
        <row r="49">
          <cell r="A49">
            <v>447</v>
          </cell>
          <cell r="B49" t="str">
            <v>LAS CALAS</v>
          </cell>
          <cell r="C49">
            <v>536</v>
          </cell>
        </row>
        <row r="50">
          <cell r="A50">
            <v>479</v>
          </cell>
          <cell r="B50" t="str">
            <v>COMERCIANTES AMBULANTES</v>
          </cell>
          <cell r="C50">
            <v>350</v>
          </cell>
        </row>
        <row r="51">
          <cell r="A51">
            <v>482</v>
          </cell>
          <cell r="B51" t="str">
            <v>CALLEJONEADAS</v>
          </cell>
          <cell r="C51">
            <v>300</v>
          </cell>
        </row>
        <row r="52">
          <cell r="A52">
            <v>483</v>
          </cell>
          <cell r="B52" t="str">
            <v>PROMOTOR TURISTICO</v>
          </cell>
          <cell r="C52">
            <v>1260</v>
          </cell>
        </row>
        <row r="53">
          <cell r="A53">
            <v>484</v>
          </cell>
          <cell r="B53" t="str">
            <v>PERMISO PARA ESPECTÁCULOS O CE</v>
          </cell>
          <cell r="C53">
            <v>1827</v>
          </cell>
        </row>
        <row r="54">
          <cell r="A54">
            <v>485</v>
          </cell>
          <cell r="B54" t="str">
            <v>SELLADO DE BOLETOS</v>
          </cell>
          <cell r="C54">
            <v>400</v>
          </cell>
        </row>
        <row r="55">
          <cell r="A55">
            <v>493</v>
          </cell>
          <cell r="B55" t="str">
            <v>RENOVACION PERMISO P/ USO VIA</v>
          </cell>
          <cell r="C55">
            <v>120</v>
          </cell>
        </row>
        <row r="56">
          <cell r="A56">
            <v>502</v>
          </cell>
          <cell r="B56" t="str">
            <v>RECARGOS OTROS IMPTOS Y DERECH</v>
          </cell>
          <cell r="C56">
            <v>1494.29</v>
          </cell>
        </row>
        <row r="57">
          <cell r="A57">
            <v>504</v>
          </cell>
          <cell r="B57" t="str">
            <v>AVISO EXTEMP TERM DE OBRA</v>
          </cell>
          <cell r="C57">
            <v>1134</v>
          </cell>
        </row>
        <row r="58">
          <cell r="A58">
            <v>506</v>
          </cell>
          <cell r="B58" t="str">
            <v>INFRACCIONES DIRECCION DE FISC</v>
          </cell>
          <cell r="C58">
            <v>1134</v>
          </cell>
        </row>
        <row r="59">
          <cell r="A59">
            <v>507</v>
          </cell>
          <cell r="B59" t="str">
            <v>INF AL BANDO POLICIA Y BUEN GO</v>
          </cell>
          <cell r="C59">
            <v>600</v>
          </cell>
        </row>
        <row r="60">
          <cell r="A60">
            <v>508</v>
          </cell>
          <cell r="B60" t="str">
            <v>INF LEY DE TRANSITO Y SU REGLA</v>
          </cell>
          <cell r="C60">
            <v>13021.5</v>
          </cell>
        </row>
        <row r="61">
          <cell r="A61">
            <v>509</v>
          </cell>
          <cell r="B61" t="str">
            <v>EXTEMP VERIFICACION AMB VEHICU</v>
          </cell>
          <cell r="C61">
            <v>273</v>
          </cell>
        </row>
        <row r="62">
          <cell r="A62">
            <v>536</v>
          </cell>
          <cell r="B62" t="str">
            <v>PADRON DE PROVEEDORES</v>
          </cell>
          <cell r="C62">
            <v>300</v>
          </cell>
        </row>
        <row r="63">
          <cell r="A63">
            <v>805</v>
          </cell>
          <cell r="B63" t="str">
            <v>CENTRO DE APRENDIZAJE DIGITAL</v>
          </cell>
          <cell r="C63">
            <v>1020</v>
          </cell>
        </row>
        <row r="64">
          <cell r="A64">
            <v>888</v>
          </cell>
          <cell r="B64" t="str">
            <v>COBROS SIMAPAG</v>
          </cell>
          <cell r="C64">
            <v>269</v>
          </cell>
        </row>
      </sheetData>
      <sheetData sheetId="117">
        <row r="1">
          <cell r="A1">
            <v>1</v>
          </cell>
          <cell r="B1" t="str">
            <v>IMPTO. PREDIAL URBANO CORRIENT</v>
          </cell>
          <cell r="C1">
            <v>760</v>
          </cell>
        </row>
        <row r="2">
          <cell r="A2">
            <v>4</v>
          </cell>
          <cell r="B2" t="str">
            <v>RECARGOS *3%*</v>
          </cell>
          <cell r="C2">
            <v>893.76</v>
          </cell>
        </row>
        <row r="3">
          <cell r="A3">
            <v>7</v>
          </cell>
          <cell r="B3" t="str">
            <v>IMPTO. PREDIAL URBANO REZAGO</v>
          </cell>
          <cell r="C3">
            <v>1368</v>
          </cell>
        </row>
        <row r="4">
          <cell r="A4">
            <v>13</v>
          </cell>
          <cell r="B4" t="str">
            <v>HONORARIOS DE COBRANZA</v>
          </cell>
          <cell r="C4">
            <v>222.44</v>
          </cell>
        </row>
        <row r="5">
          <cell r="A5">
            <v>203</v>
          </cell>
          <cell r="B5" t="str">
            <v>PANTEONES CIUDAD</v>
          </cell>
          <cell r="C5">
            <v>2731.24</v>
          </cell>
        </row>
        <row r="6">
          <cell r="A6">
            <v>433</v>
          </cell>
          <cell r="B6" t="str">
            <v>SOBRANTES</v>
          </cell>
          <cell r="C6">
            <v>0.06</v>
          </cell>
        </row>
        <row r="7">
          <cell r="A7">
            <v>447</v>
          </cell>
          <cell r="B7" t="str">
            <v>LAS CALAS</v>
          </cell>
          <cell r="C7">
            <v>1040</v>
          </cell>
        </row>
        <row r="8">
          <cell r="A8">
            <v>463</v>
          </cell>
          <cell r="B8" t="str">
            <v>SALIDA DE GRUAS</v>
          </cell>
          <cell r="C8">
            <v>221</v>
          </cell>
        </row>
        <row r="9">
          <cell r="A9">
            <v>464</v>
          </cell>
          <cell r="B9" t="str">
            <v>ARRASTRE DE VEHICULOS INFRACCI</v>
          </cell>
          <cell r="C9">
            <v>56</v>
          </cell>
        </row>
        <row r="10">
          <cell r="A10">
            <v>507</v>
          </cell>
          <cell r="B10" t="str">
            <v>INF AL BANDO POLICIA Y BUEN GO</v>
          </cell>
          <cell r="C10">
            <v>6050</v>
          </cell>
        </row>
        <row r="11">
          <cell r="A11">
            <v>508</v>
          </cell>
          <cell r="B11" t="str">
            <v>INF LEY DE TRANSITO Y SU REGLA</v>
          </cell>
          <cell r="C11">
            <v>10076.5</v>
          </cell>
        </row>
      </sheetData>
      <sheetData sheetId="118">
        <row r="1">
          <cell r="A1">
            <v>1</v>
          </cell>
          <cell r="B1" t="str">
            <v>IMPTO. PREDIAL URBANO CORRIENT</v>
          </cell>
          <cell r="C1">
            <v>31886.54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15472.92</v>
          </cell>
        </row>
        <row r="4">
          <cell r="A4">
            <v>7</v>
          </cell>
          <cell r="B4" t="str">
            <v>IMPTO. PREDIAL URBANO REZAGO</v>
          </cell>
          <cell r="C4">
            <v>19064.53</v>
          </cell>
        </row>
        <row r="5">
          <cell r="A5">
            <v>13</v>
          </cell>
          <cell r="B5" t="str">
            <v>HONORARIOS DE COBRANZA</v>
          </cell>
          <cell r="C5">
            <v>2928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1463.59</v>
          </cell>
        </row>
        <row r="8">
          <cell r="A8">
            <v>104</v>
          </cell>
          <cell r="B8" t="str">
            <v>SOBRE DIVISION Y LOTIFICACION</v>
          </cell>
          <cell r="C8">
            <v>259.95999999999998</v>
          </cell>
        </row>
        <row r="9">
          <cell r="A9">
            <v>112</v>
          </cell>
          <cell r="B9" t="str">
            <v>ESPECTACULOS PUBLICOS PERMANEN</v>
          </cell>
          <cell r="C9">
            <v>3411.1</v>
          </cell>
        </row>
        <row r="10">
          <cell r="A10">
            <v>200</v>
          </cell>
          <cell r="B10" t="str">
            <v>RASTRO</v>
          </cell>
          <cell r="C10">
            <v>4559.8900000000003</v>
          </cell>
        </row>
        <row r="11">
          <cell r="A11">
            <v>203</v>
          </cell>
          <cell r="B11" t="str">
            <v>PANTEONES CIUDAD</v>
          </cell>
          <cell r="C11">
            <v>3423.8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269</v>
          </cell>
        </row>
        <row r="14">
          <cell r="A14">
            <v>206</v>
          </cell>
          <cell r="B14" t="str">
            <v>ESTACIONAMIENTO MERCADO HIDALG</v>
          </cell>
          <cell r="C14">
            <v>2072</v>
          </cell>
        </row>
        <row r="15">
          <cell r="A15">
            <v>210</v>
          </cell>
          <cell r="B15" t="str">
            <v>POR LIC. DE CONST. Y AMPLIACIO</v>
          </cell>
          <cell r="C15">
            <v>316.95</v>
          </cell>
        </row>
        <row r="16">
          <cell r="A16">
            <v>211</v>
          </cell>
          <cell r="B16" t="str">
            <v>POR LIC DE REGULARIZACION DE C</v>
          </cell>
          <cell r="C16">
            <v>739.54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2129.2199999999998</v>
          </cell>
        </row>
        <row r="19">
          <cell r="A19">
            <v>227</v>
          </cell>
          <cell r="B19" t="str">
            <v>AVALUOS PRACT POR TESORERIA</v>
          </cell>
          <cell r="C19">
            <v>474</v>
          </cell>
        </row>
        <row r="20">
          <cell r="A20">
            <v>229</v>
          </cell>
          <cell r="B20" t="str">
            <v>CONSTANCIAS DE VALOR FISCAL</v>
          </cell>
          <cell r="C20">
            <v>928.13</v>
          </cell>
        </row>
        <row r="21">
          <cell r="A21">
            <v>244</v>
          </cell>
          <cell r="B21" t="str">
            <v>EXP DE LIC O PERM P/ ESTAB DE</v>
          </cell>
          <cell r="C21">
            <v>3204.31</v>
          </cell>
        </row>
        <row r="22">
          <cell r="A22">
            <v>248</v>
          </cell>
          <cell r="B22" t="str">
            <v>ESTACIONAMIENTO EX. EST. FERRO</v>
          </cell>
          <cell r="C22">
            <v>1287</v>
          </cell>
        </row>
        <row r="23">
          <cell r="A23">
            <v>252</v>
          </cell>
          <cell r="B23" t="str">
            <v>RESOLUCION DE IMPACTO AMBIENTA</v>
          </cell>
          <cell r="C23">
            <v>785.07</v>
          </cell>
        </row>
        <row r="24">
          <cell r="A24">
            <v>253</v>
          </cell>
          <cell r="B24" t="str">
            <v>ESTACIONAMIENTO EMBAJADORAS  (</v>
          </cell>
          <cell r="C24">
            <v>1897</v>
          </cell>
        </row>
        <row r="25">
          <cell r="A25">
            <v>256</v>
          </cell>
          <cell r="B25" t="str">
            <v>POR ALINEAM. N° USO HABIT</v>
          </cell>
          <cell r="C25">
            <v>1445.12</v>
          </cell>
        </row>
        <row r="26">
          <cell r="A26">
            <v>266</v>
          </cell>
          <cell r="B26" t="str">
            <v>DICTAMEN DE FACTIBILIDAD PROTE</v>
          </cell>
          <cell r="C26">
            <v>391.93</v>
          </cell>
        </row>
        <row r="27">
          <cell r="A27">
            <v>276</v>
          </cell>
          <cell r="B27" t="str">
            <v>CONSTANCIAS DIRECCION DE TRANS</v>
          </cell>
          <cell r="C27">
            <v>737.9</v>
          </cell>
        </row>
        <row r="28">
          <cell r="A28">
            <v>278</v>
          </cell>
          <cell r="B28" t="str">
            <v>CONSTANCIAS QUE EXPIDAN LAS DE</v>
          </cell>
          <cell r="C28">
            <v>590.32000000000005</v>
          </cell>
        </row>
        <row r="29">
          <cell r="A29">
            <v>295</v>
          </cell>
          <cell r="B29" t="str">
            <v>CONSTANCIA DE UBICACION DE PRE</v>
          </cell>
          <cell r="C29">
            <v>74.22</v>
          </cell>
        </row>
        <row r="30">
          <cell r="A30">
            <v>405</v>
          </cell>
          <cell r="B30" t="str">
            <v>CENTRO DE CONVIVENCIA EL ENCIN</v>
          </cell>
          <cell r="C30">
            <v>1111</v>
          </cell>
        </row>
        <row r="31">
          <cell r="A31">
            <v>407</v>
          </cell>
          <cell r="B31" t="str">
            <v>MUSEO MOMIAS</v>
          </cell>
          <cell r="C31">
            <v>15084</v>
          </cell>
        </row>
        <row r="32">
          <cell r="A32">
            <v>408</v>
          </cell>
          <cell r="B32" t="str">
            <v>SALON CULTO A LA MUERTE</v>
          </cell>
          <cell r="C32">
            <v>930</v>
          </cell>
        </row>
        <row r="33">
          <cell r="A33">
            <v>410</v>
          </cell>
          <cell r="B33" t="str">
            <v>MONUMENTO AL PIPILA</v>
          </cell>
          <cell r="C33">
            <v>270</v>
          </cell>
        </row>
        <row r="34">
          <cell r="A34">
            <v>411</v>
          </cell>
          <cell r="B34" t="str">
            <v>MERCADO HIDALGO</v>
          </cell>
          <cell r="C34">
            <v>3398.8</v>
          </cell>
        </row>
        <row r="35">
          <cell r="A35">
            <v>412</v>
          </cell>
          <cell r="B35" t="str">
            <v>MERCADO EMBAJADORAS</v>
          </cell>
          <cell r="C35">
            <v>1073.5999999999999</v>
          </cell>
        </row>
        <row r="36">
          <cell r="A36">
            <v>421</v>
          </cell>
          <cell r="B36" t="str">
            <v>DECLARACIONES, FORMATOS Y AVIS</v>
          </cell>
          <cell r="C36">
            <v>40</v>
          </cell>
        </row>
        <row r="37">
          <cell r="A37">
            <v>428</v>
          </cell>
          <cell r="B37" t="str">
            <v>COMERCIANTES SEMIFIJOS</v>
          </cell>
          <cell r="C37">
            <v>5702.75</v>
          </cell>
        </row>
        <row r="38">
          <cell r="A38">
            <v>433</v>
          </cell>
          <cell r="B38" t="str">
            <v>SOBRANTES</v>
          </cell>
          <cell r="C38">
            <v>47.77</v>
          </cell>
        </row>
        <row r="39">
          <cell r="A39">
            <v>437</v>
          </cell>
          <cell r="B39" t="str">
            <v>SANITARIOS MDO. EMBAJADORAS</v>
          </cell>
          <cell r="C39">
            <v>1482</v>
          </cell>
        </row>
        <row r="40">
          <cell r="A40">
            <v>438</v>
          </cell>
          <cell r="B40" t="str">
            <v>SANITARIOS MDO. HIDALGO</v>
          </cell>
          <cell r="C40">
            <v>1601</v>
          </cell>
        </row>
        <row r="41">
          <cell r="A41">
            <v>439</v>
          </cell>
          <cell r="B41" t="str">
            <v>SANITARIOS JARDIN REFORMA</v>
          </cell>
          <cell r="C41">
            <v>796</v>
          </cell>
        </row>
        <row r="42">
          <cell r="A42">
            <v>443</v>
          </cell>
          <cell r="B42" t="str">
            <v>SANITARIOS FERROCARRIL</v>
          </cell>
          <cell r="C42">
            <v>1032</v>
          </cell>
        </row>
        <row r="43">
          <cell r="A43">
            <v>445</v>
          </cell>
          <cell r="B43" t="str">
            <v>SANITARIOS MUSEO MOMIAS</v>
          </cell>
          <cell r="C43">
            <v>240</v>
          </cell>
        </row>
        <row r="44">
          <cell r="A44">
            <v>447</v>
          </cell>
          <cell r="B44" t="str">
            <v>LAS CALAS</v>
          </cell>
          <cell r="C44">
            <v>336</v>
          </cell>
        </row>
        <row r="45">
          <cell r="A45">
            <v>454</v>
          </cell>
          <cell r="B45" t="str">
            <v>FIESTAS TRADICIONALES</v>
          </cell>
          <cell r="C45">
            <v>2860</v>
          </cell>
        </row>
        <row r="46">
          <cell r="A46">
            <v>459</v>
          </cell>
          <cell r="B46" t="str">
            <v>CASETAS DEPORTIVAS</v>
          </cell>
          <cell r="C46">
            <v>645.79999999999995</v>
          </cell>
        </row>
        <row r="47">
          <cell r="A47">
            <v>463</v>
          </cell>
          <cell r="B47" t="str">
            <v>SALIDA DE GRUAS</v>
          </cell>
          <cell r="C47">
            <v>221</v>
          </cell>
        </row>
        <row r="48">
          <cell r="A48">
            <v>464</v>
          </cell>
          <cell r="B48" t="str">
            <v>ARRASTRE DE VEHICULOS INFRACCI</v>
          </cell>
          <cell r="C48">
            <v>56</v>
          </cell>
        </row>
        <row r="49">
          <cell r="A49">
            <v>470</v>
          </cell>
          <cell r="B49" t="str">
            <v>LOCALES ESTACION</v>
          </cell>
          <cell r="C49">
            <v>515.78</v>
          </cell>
        </row>
        <row r="50">
          <cell r="A50">
            <v>482</v>
          </cell>
          <cell r="B50" t="str">
            <v>CALLEJONEADAS</v>
          </cell>
          <cell r="C50">
            <v>2400</v>
          </cell>
        </row>
        <row r="51">
          <cell r="A51">
            <v>502</v>
          </cell>
          <cell r="B51" t="str">
            <v>RECARGOS OTROS IMPTOS Y DERECH</v>
          </cell>
          <cell r="C51">
            <v>1932.9</v>
          </cell>
        </row>
        <row r="52">
          <cell r="A52">
            <v>504</v>
          </cell>
          <cell r="B52" t="str">
            <v>AVISO EXTEMP TERM DE OBRA</v>
          </cell>
          <cell r="C52">
            <v>1134</v>
          </cell>
        </row>
        <row r="53">
          <cell r="A53">
            <v>507</v>
          </cell>
          <cell r="B53" t="str">
            <v>INF AL BANDO POLICIA Y BUEN GO</v>
          </cell>
          <cell r="C53">
            <v>1070</v>
          </cell>
        </row>
        <row r="54">
          <cell r="A54">
            <v>508</v>
          </cell>
          <cell r="B54" t="str">
            <v>INF LEY DE TRANSITO Y SU REGLA</v>
          </cell>
          <cell r="C54">
            <v>9040.5</v>
          </cell>
        </row>
        <row r="55">
          <cell r="A55">
            <v>509</v>
          </cell>
          <cell r="B55" t="str">
            <v>EXTEMP VERIFICACION AMB VEHICU</v>
          </cell>
          <cell r="C55">
            <v>888</v>
          </cell>
        </row>
        <row r="56">
          <cell r="A56">
            <v>888</v>
          </cell>
          <cell r="B56" t="str">
            <v>COBROS SIMAPAG</v>
          </cell>
          <cell r="C56">
            <v>688</v>
          </cell>
        </row>
      </sheetData>
      <sheetData sheetId="119">
        <row r="1">
          <cell r="A1">
            <v>203</v>
          </cell>
          <cell r="B1" t="str">
            <v>PANTEONES CIUDAD</v>
          </cell>
          <cell r="C1">
            <v>557.32000000000005</v>
          </cell>
        </row>
        <row r="2">
          <cell r="A2">
            <v>204</v>
          </cell>
          <cell r="B2" t="str">
            <v>PANTEONES COMUNIDADES</v>
          </cell>
          <cell r="C2">
            <v>557.32000000000005</v>
          </cell>
        </row>
        <row r="3">
          <cell r="A3">
            <v>433</v>
          </cell>
          <cell r="B3" t="str">
            <v>SOBRANTES</v>
          </cell>
          <cell r="C3">
            <v>1.36</v>
          </cell>
        </row>
        <row r="4">
          <cell r="A4">
            <v>447</v>
          </cell>
          <cell r="B4" t="str">
            <v>LAS CALAS</v>
          </cell>
          <cell r="C4">
            <v>600</v>
          </cell>
        </row>
        <row r="5">
          <cell r="A5">
            <v>463</v>
          </cell>
          <cell r="B5" t="str">
            <v>SALIDA DE GRUAS</v>
          </cell>
          <cell r="C5">
            <v>221</v>
          </cell>
        </row>
        <row r="6">
          <cell r="A6">
            <v>464</v>
          </cell>
          <cell r="B6" t="str">
            <v>ARRASTRE DE VEHICULOS</v>
          </cell>
          <cell r="C6">
            <v>56</v>
          </cell>
        </row>
        <row r="7">
          <cell r="A7">
            <v>507</v>
          </cell>
          <cell r="B7" t="str">
            <v>INF AL BANDO POLICIA</v>
          </cell>
          <cell r="C7">
            <v>1700</v>
          </cell>
        </row>
        <row r="8">
          <cell r="A8">
            <v>508</v>
          </cell>
          <cell r="B8" t="str">
            <v>INF LEY DE TRANSITO Y</v>
          </cell>
          <cell r="C8">
            <v>6928</v>
          </cell>
        </row>
      </sheetData>
      <sheetData sheetId="120">
        <row r="1">
          <cell r="A1">
            <v>1</v>
          </cell>
          <cell r="B1" t="str">
            <v>IMPTO. PREDIAL URBANO CORRIENT</v>
          </cell>
          <cell r="C1">
            <v>17376.45</v>
          </cell>
        </row>
        <row r="2">
          <cell r="A2">
            <v>2</v>
          </cell>
          <cell r="B2" t="str">
            <v>IMPTO. PREDIAL RUSTICO CORRIEN</v>
          </cell>
          <cell r="C2">
            <v>1619.4</v>
          </cell>
        </row>
        <row r="3">
          <cell r="A3">
            <v>4</v>
          </cell>
          <cell r="B3" t="str">
            <v>RECARGOS *3%*</v>
          </cell>
          <cell r="C3">
            <v>10231.719999999999</v>
          </cell>
        </row>
        <row r="4">
          <cell r="A4">
            <v>7</v>
          </cell>
          <cell r="B4" t="str">
            <v>IMPTO. PREDIAL URBANO REZAGO</v>
          </cell>
          <cell r="C4">
            <v>7767.46</v>
          </cell>
        </row>
        <row r="5">
          <cell r="A5">
            <v>8</v>
          </cell>
          <cell r="B5" t="str">
            <v>IMPTO. PREDIAL RUSTICO REZAGO</v>
          </cell>
          <cell r="C5">
            <v>1415.52</v>
          </cell>
        </row>
        <row r="6">
          <cell r="A6">
            <v>13</v>
          </cell>
          <cell r="B6" t="str">
            <v>HONORARIOS DE COBRANZA</v>
          </cell>
          <cell r="C6">
            <v>2075.3000000000002</v>
          </cell>
        </row>
        <row r="7">
          <cell r="A7">
            <v>14</v>
          </cell>
          <cell r="B7" t="str">
            <v>C.O.A.*20%*</v>
          </cell>
          <cell r="C7">
            <v>74</v>
          </cell>
        </row>
        <row r="8">
          <cell r="A8">
            <v>103</v>
          </cell>
          <cell r="B8" t="str">
            <v>TRASLACION DE DOMINIO</v>
          </cell>
          <cell r="C8">
            <v>13939.01</v>
          </cell>
        </row>
        <row r="9">
          <cell r="A9">
            <v>107</v>
          </cell>
          <cell r="B9" t="str">
            <v>VIDEO JUEGOS Y FUT-BOLITOS</v>
          </cell>
          <cell r="C9">
            <v>344</v>
          </cell>
        </row>
        <row r="10">
          <cell r="A10">
            <v>200</v>
          </cell>
          <cell r="B10" t="str">
            <v>RASTRO</v>
          </cell>
          <cell r="C10">
            <v>5736.72</v>
          </cell>
        </row>
        <row r="11">
          <cell r="A11">
            <v>202</v>
          </cell>
          <cell r="B11" t="str">
            <v>SEGURIDAD PUBLICA PERIODO MENS</v>
          </cell>
          <cell r="C11">
            <v>8572.2800000000007</v>
          </cell>
        </row>
        <row r="12">
          <cell r="A12">
            <v>203</v>
          </cell>
          <cell r="B12" t="str">
            <v>PANTEONES CIUDAD</v>
          </cell>
          <cell r="C12">
            <v>2442.52</v>
          </cell>
        </row>
        <row r="13">
          <cell r="A13">
            <v>204</v>
          </cell>
          <cell r="B13" t="str">
            <v>PANTEONES COMUNIDADES</v>
          </cell>
          <cell r="C13">
            <v>213.24</v>
          </cell>
        </row>
        <row r="14">
          <cell r="A14">
            <v>205</v>
          </cell>
          <cell r="B14" t="str">
            <v>ESTACIONAMIENTO MUSEO MOMIAS</v>
          </cell>
          <cell r="C14">
            <v>271</v>
          </cell>
        </row>
        <row r="15">
          <cell r="A15">
            <v>206</v>
          </cell>
          <cell r="B15" t="str">
            <v>ESTACIONAMIENTO MERCADO HIDALG</v>
          </cell>
          <cell r="C15">
            <v>1000</v>
          </cell>
        </row>
        <row r="16">
          <cell r="A16">
            <v>210</v>
          </cell>
          <cell r="B16" t="str">
            <v>POR LIC. DE CONST. Y AMPLIACIO</v>
          </cell>
          <cell r="C16">
            <v>6097.62</v>
          </cell>
        </row>
        <row r="17">
          <cell r="A17">
            <v>211</v>
          </cell>
          <cell r="B17" t="str">
            <v>POR LIC DE REGULARIZACION DE C</v>
          </cell>
          <cell r="C17">
            <v>125.41</v>
          </cell>
        </row>
        <row r="18">
          <cell r="A18">
            <v>217</v>
          </cell>
          <cell r="B18" t="str">
            <v>ANALISIS DE FAC PARA DIV LOT O</v>
          </cell>
          <cell r="C18">
            <v>922.36</v>
          </cell>
        </row>
        <row r="19">
          <cell r="A19">
            <v>221</v>
          </cell>
          <cell r="B19" t="str">
            <v>LIC USO SUELO ALIN N. OFIC COM</v>
          </cell>
          <cell r="C19">
            <v>1275.3599999999999</v>
          </cell>
        </row>
        <row r="20">
          <cell r="A20">
            <v>227</v>
          </cell>
          <cell r="B20" t="str">
            <v>AVALUOS PRACT POR TESORERIA</v>
          </cell>
          <cell r="C20">
            <v>1402</v>
          </cell>
        </row>
        <row r="21">
          <cell r="A21">
            <v>229</v>
          </cell>
          <cell r="B21" t="str">
            <v>CONSTANCIAS DE VALOR FISCAL</v>
          </cell>
          <cell r="C21">
            <v>1044.1300000000001</v>
          </cell>
        </row>
        <row r="22">
          <cell r="A22">
            <v>244</v>
          </cell>
          <cell r="B22" t="str">
            <v>EXP DE LIC O PERM P/ ESTAB DE</v>
          </cell>
          <cell r="C22">
            <v>223.83</v>
          </cell>
        </row>
        <row r="23">
          <cell r="A23">
            <v>248</v>
          </cell>
          <cell r="B23" t="str">
            <v>ESTACIONAMIENTO EX. EST. FERRO</v>
          </cell>
          <cell r="C23">
            <v>2114</v>
          </cell>
        </row>
        <row r="24">
          <cell r="A24">
            <v>252</v>
          </cell>
          <cell r="B24" t="str">
            <v>RESOLUCION DE IMPACTO AMBIENTA</v>
          </cell>
          <cell r="C24">
            <v>713.7</v>
          </cell>
        </row>
        <row r="25">
          <cell r="A25">
            <v>253</v>
          </cell>
          <cell r="B25" t="str">
            <v>ESTACIONAMIENTO EMBAJADORAS  (</v>
          </cell>
          <cell r="C25">
            <v>1573</v>
          </cell>
        </row>
        <row r="26">
          <cell r="A26">
            <v>256</v>
          </cell>
          <cell r="B26" t="str">
            <v>POR ALINEAM. N° USO HABIT</v>
          </cell>
          <cell r="C26">
            <v>8378.83</v>
          </cell>
        </row>
        <row r="27">
          <cell r="A27">
            <v>267</v>
          </cell>
          <cell r="B27" t="str">
            <v>CONSTANCIA  DE VERIFICACION PR</v>
          </cell>
          <cell r="C27">
            <v>522.55999999999995</v>
          </cell>
        </row>
        <row r="28">
          <cell r="A28">
            <v>269</v>
          </cell>
          <cell r="B28" t="str">
            <v>PADRON DE CONTRATISTAS</v>
          </cell>
          <cell r="C28">
            <v>2820</v>
          </cell>
        </row>
        <row r="29">
          <cell r="A29">
            <v>271</v>
          </cell>
          <cell r="B29" t="str">
            <v>PENSION EST. MUSEO DE MOMIAS</v>
          </cell>
          <cell r="C29">
            <v>735</v>
          </cell>
        </row>
        <row r="30">
          <cell r="A30">
            <v>273</v>
          </cell>
          <cell r="B30" t="str">
            <v>PENSION EST. JARDIN EMBAJADORA</v>
          </cell>
          <cell r="C30">
            <v>2887.5</v>
          </cell>
        </row>
        <row r="31">
          <cell r="A31">
            <v>274</v>
          </cell>
          <cell r="B31" t="str">
            <v>EXTENSION DE HORARIO</v>
          </cell>
          <cell r="C31">
            <v>2617.7199999999998</v>
          </cell>
        </row>
        <row r="32">
          <cell r="A32">
            <v>276</v>
          </cell>
          <cell r="B32" t="str">
            <v>CONSTANCIAS DIRECCION DE TRANS</v>
          </cell>
          <cell r="C32">
            <v>368.95</v>
          </cell>
        </row>
        <row r="33">
          <cell r="A33">
            <v>278</v>
          </cell>
          <cell r="B33" t="str">
            <v>CONSTANCIAS QUE EXPIDAN LAS DE</v>
          </cell>
          <cell r="C33">
            <v>516.53</v>
          </cell>
        </row>
        <row r="34">
          <cell r="A34">
            <v>285</v>
          </cell>
          <cell r="B34" t="str">
            <v>PRORROGA PARA USO DE UNIDADES</v>
          </cell>
          <cell r="C34">
            <v>714.91</v>
          </cell>
        </row>
        <row r="35">
          <cell r="A35">
            <v>289</v>
          </cell>
          <cell r="B35" t="str">
            <v>CONFORMIDAD PARA QUEMA DE FUEG</v>
          </cell>
          <cell r="C35">
            <v>445.16</v>
          </cell>
        </row>
        <row r="36">
          <cell r="A36">
            <v>291</v>
          </cell>
          <cell r="B36" t="str">
            <v>DICTAMEN DE FACTIBILIDAD PARA</v>
          </cell>
          <cell r="C36">
            <v>130.63999999999999</v>
          </cell>
        </row>
        <row r="37">
          <cell r="A37">
            <v>293</v>
          </cell>
          <cell r="B37" t="str">
            <v>SERVICIOS EXTRAORDINARIOS</v>
          </cell>
          <cell r="C37">
            <v>856.44</v>
          </cell>
        </row>
        <row r="38">
          <cell r="A38">
            <v>295</v>
          </cell>
          <cell r="B38" t="str">
            <v>CONSTANCIA DE UBICACION DE PRE</v>
          </cell>
          <cell r="C38">
            <v>371.1</v>
          </cell>
        </row>
        <row r="39">
          <cell r="A39">
            <v>405</v>
          </cell>
          <cell r="B39" t="str">
            <v>CENTRO DE CONVIVENCIA EL ENCIN</v>
          </cell>
          <cell r="C39">
            <v>195</v>
          </cell>
        </row>
        <row r="40">
          <cell r="A40">
            <v>407</v>
          </cell>
          <cell r="B40" t="str">
            <v>MUSEO MOMIAS</v>
          </cell>
          <cell r="C40">
            <v>11838</v>
          </cell>
        </row>
        <row r="41">
          <cell r="A41">
            <v>408</v>
          </cell>
          <cell r="B41" t="str">
            <v>SALON CULTO A LA MUERTE</v>
          </cell>
          <cell r="C41">
            <v>735</v>
          </cell>
        </row>
        <row r="42">
          <cell r="A42">
            <v>410</v>
          </cell>
          <cell r="B42" t="str">
            <v>MONUMENTO AL PIPILA</v>
          </cell>
          <cell r="C42">
            <v>1200</v>
          </cell>
        </row>
        <row r="43">
          <cell r="A43">
            <v>411</v>
          </cell>
          <cell r="B43" t="str">
            <v>MERCADO HIDALGO</v>
          </cell>
          <cell r="C43">
            <v>2978.76</v>
          </cell>
        </row>
        <row r="44">
          <cell r="A44">
            <v>412</v>
          </cell>
          <cell r="B44" t="str">
            <v>MERCADO EMBAJADORAS</v>
          </cell>
          <cell r="C44">
            <v>7073.81</v>
          </cell>
        </row>
        <row r="45">
          <cell r="A45">
            <v>426</v>
          </cell>
          <cell r="B45" t="str">
            <v>AREAS OCUP POR HOT, REST, BARE</v>
          </cell>
          <cell r="C45">
            <v>2146.7600000000002</v>
          </cell>
        </row>
        <row r="46">
          <cell r="A46">
            <v>428</v>
          </cell>
          <cell r="B46" t="str">
            <v>COMERCIANTES SEMIFIJOS</v>
          </cell>
          <cell r="C46">
            <v>5660</v>
          </cell>
        </row>
        <row r="47">
          <cell r="A47">
            <v>429</v>
          </cell>
          <cell r="B47" t="str">
            <v>VTA DE INMUEBLES PROP DEL MPIO</v>
          </cell>
          <cell r="C47">
            <v>60000</v>
          </cell>
        </row>
        <row r="48">
          <cell r="A48">
            <v>433</v>
          </cell>
          <cell r="B48" t="str">
            <v>SOBRANTES</v>
          </cell>
          <cell r="C48">
            <v>2.36</v>
          </cell>
        </row>
        <row r="49">
          <cell r="A49">
            <v>437</v>
          </cell>
          <cell r="B49" t="str">
            <v>SANITARIOS MDO. EMBAJADORAS</v>
          </cell>
          <cell r="C49">
            <v>1398</v>
          </cell>
        </row>
        <row r="50">
          <cell r="A50">
            <v>438</v>
          </cell>
          <cell r="B50" t="str">
            <v>SANITARIOS MDO. HIDALGO</v>
          </cell>
          <cell r="C50">
            <v>1879</v>
          </cell>
        </row>
        <row r="51">
          <cell r="A51">
            <v>439</v>
          </cell>
          <cell r="B51" t="str">
            <v>SANITARIOS JARDIN REFORMA</v>
          </cell>
          <cell r="C51">
            <v>908</v>
          </cell>
        </row>
        <row r="52">
          <cell r="A52">
            <v>443</v>
          </cell>
          <cell r="B52" t="str">
            <v>SANITARIOS FERROCARRIL</v>
          </cell>
          <cell r="C52">
            <v>2104</v>
          </cell>
        </row>
        <row r="53">
          <cell r="A53">
            <v>445</v>
          </cell>
          <cell r="B53" t="str">
            <v>SANITARIOS MUSEO MOMIAS</v>
          </cell>
          <cell r="C53">
            <v>236</v>
          </cell>
        </row>
        <row r="54">
          <cell r="A54">
            <v>447</v>
          </cell>
          <cell r="B54" t="str">
            <v>LAS CALAS</v>
          </cell>
          <cell r="C54">
            <v>48</v>
          </cell>
        </row>
        <row r="55">
          <cell r="A55">
            <v>454</v>
          </cell>
          <cell r="B55" t="str">
            <v>FIESTAS TRADICIONALES</v>
          </cell>
          <cell r="C55">
            <v>1633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470</v>
          </cell>
          <cell r="B58" t="str">
            <v>LOCALES ESTACION</v>
          </cell>
          <cell r="C58">
            <v>1292.79</v>
          </cell>
        </row>
        <row r="59">
          <cell r="A59">
            <v>472</v>
          </cell>
          <cell r="B59" t="str">
            <v>MERCADO GAVIRA</v>
          </cell>
          <cell r="C59">
            <v>2055</v>
          </cell>
        </row>
        <row r="60">
          <cell r="A60">
            <v>479</v>
          </cell>
          <cell r="B60" t="str">
            <v>COMERCIANTES AMBULANTES</v>
          </cell>
          <cell r="C60">
            <v>1344</v>
          </cell>
        </row>
        <row r="61">
          <cell r="A61">
            <v>491</v>
          </cell>
          <cell r="B61" t="str">
            <v>ESTRUCTURAS, CONSTRUCCIONES O</v>
          </cell>
          <cell r="C61">
            <v>2340</v>
          </cell>
        </row>
        <row r="62">
          <cell r="A62">
            <v>502</v>
          </cell>
          <cell r="B62" t="str">
            <v>RECARGOS OTROS IMPTOS Y DERECH</v>
          </cell>
          <cell r="C62">
            <v>873.55</v>
          </cell>
        </row>
        <row r="63">
          <cell r="A63">
            <v>503</v>
          </cell>
          <cell r="B63" t="str">
            <v>AVISO EXTEMP TRASLACION DE DOM</v>
          </cell>
          <cell r="C63">
            <v>340.5</v>
          </cell>
        </row>
        <row r="64">
          <cell r="A64">
            <v>504</v>
          </cell>
          <cell r="B64" t="str">
            <v>AVISO EXTEMP TERM DE OBRA</v>
          </cell>
          <cell r="C64">
            <v>2177</v>
          </cell>
        </row>
        <row r="65">
          <cell r="A65">
            <v>505</v>
          </cell>
          <cell r="B65" t="str">
            <v>INF AL REG. DE CONST Y CONSER</v>
          </cell>
          <cell r="C65">
            <v>650</v>
          </cell>
        </row>
        <row r="66">
          <cell r="A66">
            <v>507</v>
          </cell>
          <cell r="B66" t="str">
            <v>INF AL BANDO POLICIA Y BUEN GO</v>
          </cell>
          <cell r="C66">
            <v>650</v>
          </cell>
        </row>
        <row r="67">
          <cell r="A67">
            <v>508</v>
          </cell>
          <cell r="B67" t="str">
            <v>INF LEY DE TRANSITO Y SU REGLA</v>
          </cell>
          <cell r="C67">
            <v>11689</v>
          </cell>
        </row>
        <row r="68">
          <cell r="A68">
            <v>509</v>
          </cell>
          <cell r="B68" t="str">
            <v>EXTEMP VERIFICACION AMB VEHICU</v>
          </cell>
          <cell r="C68">
            <v>1917</v>
          </cell>
        </row>
        <row r="69">
          <cell r="A69">
            <v>510</v>
          </cell>
          <cell r="B69" t="str">
            <v>ADMTVAS NO FISCALES *FEDERALES</v>
          </cell>
          <cell r="C69">
            <v>363.67</v>
          </cell>
        </row>
        <row r="70">
          <cell r="A70">
            <v>519</v>
          </cell>
          <cell r="B70" t="str">
            <v>GOB DEL ESTADO CASA DE LA CULT</v>
          </cell>
          <cell r="C70">
            <v>31698</v>
          </cell>
        </row>
        <row r="71">
          <cell r="A71">
            <v>888</v>
          </cell>
          <cell r="B71" t="str">
            <v>COBROS SIMAPAG</v>
          </cell>
          <cell r="C71">
            <v>2275</v>
          </cell>
        </row>
      </sheetData>
      <sheetData sheetId="121">
        <row r="1">
          <cell r="A1">
            <v>1</v>
          </cell>
          <cell r="B1" t="str">
            <v>IMPTO. PREDIAL URBANO CORRIENT</v>
          </cell>
          <cell r="C1">
            <v>26286.25</v>
          </cell>
        </row>
        <row r="2">
          <cell r="A2">
            <v>2</v>
          </cell>
          <cell r="B2" t="str">
            <v>IMPTO. PREDIAL RUSTICO CORRIEN</v>
          </cell>
          <cell r="C2">
            <v>450</v>
          </cell>
        </row>
        <row r="3">
          <cell r="A3">
            <v>4</v>
          </cell>
          <cell r="B3" t="str">
            <v>RECARGOS *3%*</v>
          </cell>
          <cell r="C3">
            <v>8643.2999999999993</v>
          </cell>
        </row>
        <row r="4">
          <cell r="A4">
            <v>7</v>
          </cell>
          <cell r="B4" t="str">
            <v>IMPTO. PREDIAL URBANO REZAGO</v>
          </cell>
          <cell r="C4">
            <v>11887.2</v>
          </cell>
        </row>
        <row r="5">
          <cell r="A5">
            <v>8</v>
          </cell>
          <cell r="B5" t="str">
            <v>IMPTO. PREDIAL RUSTICO REZAGO</v>
          </cell>
          <cell r="C5">
            <v>1136.8499999999999</v>
          </cell>
        </row>
        <row r="6">
          <cell r="A6">
            <v>13</v>
          </cell>
          <cell r="B6" t="str">
            <v>HONORARIOS DE COBRANZA</v>
          </cell>
          <cell r="C6">
            <v>3586.78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13176.4</v>
          </cell>
        </row>
        <row r="9">
          <cell r="A9">
            <v>107</v>
          </cell>
          <cell r="B9" t="str">
            <v>VIDEO JUEGOS Y FUT-BOLITOS</v>
          </cell>
          <cell r="C9">
            <v>1376</v>
          </cell>
        </row>
        <row r="10">
          <cell r="A10">
            <v>110</v>
          </cell>
          <cell r="B10" t="str">
            <v>ESPECTACULOS PUBLICOS ESPORADI</v>
          </cell>
          <cell r="C10">
            <v>3282.4</v>
          </cell>
        </row>
        <row r="11">
          <cell r="A11">
            <v>200</v>
          </cell>
          <cell r="B11" t="str">
            <v>RASTRO</v>
          </cell>
          <cell r="C11">
            <v>5145.53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2440</v>
          </cell>
        </row>
        <row r="14">
          <cell r="A14">
            <v>204</v>
          </cell>
          <cell r="B14" t="str">
            <v>PANTEONES COMUNIDADES</v>
          </cell>
          <cell r="C14">
            <v>1585.16</v>
          </cell>
        </row>
        <row r="15">
          <cell r="A15">
            <v>205</v>
          </cell>
          <cell r="B15" t="str">
            <v>ESTACIONAMIENTO MUSEO MOMIAS</v>
          </cell>
          <cell r="C15">
            <v>325</v>
          </cell>
        </row>
        <row r="16">
          <cell r="A16">
            <v>206</v>
          </cell>
          <cell r="B16" t="str">
            <v>ESTACIONAMIENTO MERCADO HIDALG</v>
          </cell>
          <cell r="C16">
            <v>1279.5</v>
          </cell>
        </row>
        <row r="17">
          <cell r="A17">
            <v>210</v>
          </cell>
          <cell r="B17" t="str">
            <v>POR LIC. DE CONST. Y AMPLIACIO</v>
          </cell>
          <cell r="C17">
            <v>465.81</v>
          </cell>
        </row>
        <row r="18">
          <cell r="A18">
            <v>217</v>
          </cell>
          <cell r="B18" t="str">
            <v>ANALISIS DE FAC PARA DIV LOT O</v>
          </cell>
          <cell r="C18">
            <v>1152.95</v>
          </cell>
        </row>
        <row r="19">
          <cell r="A19">
            <v>219</v>
          </cell>
          <cell r="B19" t="str">
            <v>LIC USO SUELO ALIN N. OFIC HAB</v>
          </cell>
          <cell r="C19">
            <v>3489.41</v>
          </cell>
        </row>
        <row r="20">
          <cell r="A20">
            <v>221</v>
          </cell>
          <cell r="B20" t="str">
            <v>LIC USO SUELO ALIN N. OFIC COM</v>
          </cell>
          <cell r="C20">
            <v>1451.61</v>
          </cell>
        </row>
        <row r="21">
          <cell r="A21">
            <v>223</v>
          </cell>
          <cell r="B21" t="str">
            <v>USO DE SUELO VIA PUBLICA ESTRU</v>
          </cell>
          <cell r="C21">
            <v>570</v>
          </cell>
        </row>
        <row r="22">
          <cell r="A22">
            <v>229</v>
          </cell>
          <cell r="B22" t="str">
            <v>CONSTANCIAS DE VALOR FISCAL</v>
          </cell>
          <cell r="C22">
            <v>1160</v>
          </cell>
        </row>
        <row r="23">
          <cell r="A23">
            <v>248</v>
          </cell>
          <cell r="B23" t="str">
            <v>ESTACIONAMIENTO EX. EST. FERRO</v>
          </cell>
          <cell r="C23">
            <v>1315</v>
          </cell>
        </row>
        <row r="24">
          <cell r="A24">
            <v>253</v>
          </cell>
          <cell r="B24" t="str">
            <v>ESTACIONAMIENTO EMBAJADORAS  (</v>
          </cell>
          <cell r="C24">
            <v>2143</v>
          </cell>
        </row>
        <row r="25">
          <cell r="A25">
            <v>256</v>
          </cell>
          <cell r="B25" t="str">
            <v>POR ALINEAM. N° USO HABIT</v>
          </cell>
          <cell r="C25">
            <v>5250.68</v>
          </cell>
        </row>
        <row r="26">
          <cell r="A26">
            <v>266</v>
          </cell>
          <cell r="B26" t="str">
            <v>DICTAMEN DE FACTIBILIDAD PROTE</v>
          </cell>
          <cell r="C26">
            <v>391.93</v>
          </cell>
        </row>
        <row r="27">
          <cell r="A27">
            <v>273</v>
          </cell>
          <cell r="B27" t="str">
            <v>PENSION EST. JARDIN EMBAJADORA</v>
          </cell>
          <cell r="C27">
            <v>1365</v>
          </cell>
        </row>
        <row r="28">
          <cell r="A28">
            <v>274</v>
          </cell>
          <cell r="B28" t="str">
            <v>EXTENSION DE HORARIO</v>
          </cell>
          <cell r="C28">
            <v>1308.8599999999999</v>
          </cell>
        </row>
        <row r="29">
          <cell r="A29">
            <v>275</v>
          </cell>
          <cell r="B29" t="str">
            <v>CONSTANCIAS DIRECCION DE ECOLO</v>
          </cell>
          <cell r="C29">
            <v>73.790000000000006</v>
          </cell>
        </row>
        <row r="30">
          <cell r="A30">
            <v>276</v>
          </cell>
          <cell r="B30" t="str">
            <v>CONSTANCIAS DIRECCION DE TRANS</v>
          </cell>
          <cell r="C30">
            <v>664.11</v>
          </cell>
        </row>
        <row r="31">
          <cell r="A31">
            <v>278</v>
          </cell>
          <cell r="B31" t="str">
            <v>CONSTANCIAS QUE EXPIDAN LAS DE</v>
          </cell>
          <cell r="C31">
            <v>516.53</v>
          </cell>
        </row>
        <row r="32">
          <cell r="A32">
            <v>284</v>
          </cell>
          <cell r="B32" t="str">
            <v>REVISTA MECANICA SEMESTRAL</v>
          </cell>
          <cell r="C32">
            <v>361.08</v>
          </cell>
        </row>
        <row r="33">
          <cell r="A33">
            <v>293</v>
          </cell>
          <cell r="B33" t="str">
            <v>SERVICIOS EXTRAORDINARIOS</v>
          </cell>
          <cell r="C33">
            <v>856.44</v>
          </cell>
        </row>
        <row r="34">
          <cell r="A34">
            <v>295</v>
          </cell>
          <cell r="B34" t="str">
            <v>CONSTANCIA DE UBICACION DE PRE</v>
          </cell>
          <cell r="C34">
            <v>222.66</v>
          </cell>
        </row>
        <row r="35">
          <cell r="A35">
            <v>403</v>
          </cell>
          <cell r="B35" t="str">
            <v>UNIDAD DEPORTIVA TORRES LANDA</v>
          </cell>
          <cell r="C35">
            <v>251</v>
          </cell>
        </row>
        <row r="36">
          <cell r="A36">
            <v>405</v>
          </cell>
          <cell r="B36" t="str">
            <v>CENTRO DE CONVIVENCIA EL ENCIN</v>
          </cell>
          <cell r="C36">
            <v>1533</v>
          </cell>
        </row>
        <row r="37">
          <cell r="A37">
            <v>407</v>
          </cell>
          <cell r="B37" t="str">
            <v>MUSEO MOMIAS</v>
          </cell>
          <cell r="C37">
            <v>11538</v>
          </cell>
        </row>
        <row r="38">
          <cell r="A38">
            <v>408</v>
          </cell>
          <cell r="B38" t="str">
            <v>SALON CULTO A LA MUERTE</v>
          </cell>
          <cell r="C38">
            <v>555</v>
          </cell>
        </row>
        <row r="39">
          <cell r="A39">
            <v>410</v>
          </cell>
          <cell r="B39" t="str">
            <v>MONUMENTO AL PIPILA</v>
          </cell>
          <cell r="C39">
            <v>498</v>
          </cell>
        </row>
        <row r="40">
          <cell r="A40">
            <v>411</v>
          </cell>
          <cell r="B40" t="str">
            <v>MERCADO HIDALGO</v>
          </cell>
          <cell r="C40">
            <v>6586.41</v>
          </cell>
        </row>
        <row r="41">
          <cell r="A41">
            <v>412</v>
          </cell>
          <cell r="B41" t="str">
            <v>MERCADO EMBAJADORAS</v>
          </cell>
          <cell r="C41">
            <v>5059.46</v>
          </cell>
        </row>
        <row r="42">
          <cell r="A42">
            <v>414</v>
          </cell>
          <cell r="B42" t="str">
            <v>OTROS PRODUCTOS</v>
          </cell>
          <cell r="C42">
            <v>8.6999999999999993</v>
          </cell>
        </row>
        <row r="43">
          <cell r="A43">
            <v>421</v>
          </cell>
          <cell r="B43" t="str">
            <v>DECLARACIONES, FORMATOS Y AVIS</v>
          </cell>
          <cell r="C43">
            <v>16</v>
          </cell>
        </row>
        <row r="44">
          <cell r="A44">
            <v>426</v>
          </cell>
          <cell r="B44" t="str">
            <v>AREAS OCUP POR HOT, REST, BARE</v>
          </cell>
          <cell r="C44">
            <v>15155.78</v>
          </cell>
        </row>
        <row r="45">
          <cell r="A45">
            <v>428</v>
          </cell>
          <cell r="B45" t="str">
            <v>COMERCIANTES SEMIFIJOS</v>
          </cell>
          <cell r="C45">
            <v>8915</v>
          </cell>
        </row>
        <row r="46">
          <cell r="A46">
            <v>433</v>
          </cell>
          <cell r="B46" t="str">
            <v>SOBRANTES</v>
          </cell>
          <cell r="C46">
            <v>15.95</v>
          </cell>
        </row>
        <row r="47">
          <cell r="A47">
            <v>437</v>
          </cell>
          <cell r="B47" t="str">
            <v>SANITARIOS MDO. EMBAJADORAS</v>
          </cell>
          <cell r="C47">
            <v>1601</v>
          </cell>
        </row>
        <row r="48">
          <cell r="A48">
            <v>438</v>
          </cell>
          <cell r="B48" t="str">
            <v>SANITARIOS MDO. HIDALGO</v>
          </cell>
          <cell r="C48">
            <v>1900</v>
          </cell>
        </row>
        <row r="49">
          <cell r="A49">
            <v>439</v>
          </cell>
          <cell r="B49" t="str">
            <v>SANITARIOS JARDIN REFORMA</v>
          </cell>
          <cell r="C49">
            <v>780</v>
          </cell>
        </row>
        <row r="50">
          <cell r="A50">
            <v>443</v>
          </cell>
          <cell r="B50" t="str">
            <v>SANITARIOS FERROCARRIL</v>
          </cell>
          <cell r="C50">
            <v>748</v>
          </cell>
        </row>
        <row r="51">
          <cell r="A51">
            <v>445</v>
          </cell>
          <cell r="B51" t="str">
            <v>SANITARIOS MUSEO MOMIAS</v>
          </cell>
          <cell r="C51">
            <v>304</v>
          </cell>
        </row>
        <row r="52">
          <cell r="A52">
            <v>447</v>
          </cell>
          <cell r="B52" t="str">
            <v>LAS CALAS</v>
          </cell>
          <cell r="C52">
            <v>144</v>
          </cell>
        </row>
        <row r="53">
          <cell r="A53">
            <v>457</v>
          </cell>
          <cell r="B53" t="str">
            <v>CASETAS DE  REVISTAS</v>
          </cell>
          <cell r="C53">
            <v>537</v>
          </cell>
        </row>
        <row r="54">
          <cell r="A54">
            <v>463</v>
          </cell>
          <cell r="B54" t="str">
            <v>SALIDA DE GRUAS</v>
          </cell>
          <cell r="C54">
            <v>221</v>
          </cell>
        </row>
        <row r="55">
          <cell r="A55">
            <v>470</v>
          </cell>
          <cell r="B55" t="str">
            <v>LOCALES ESTACION</v>
          </cell>
          <cell r="C55">
            <v>7735.5</v>
          </cell>
        </row>
        <row r="56">
          <cell r="A56">
            <v>472</v>
          </cell>
          <cell r="B56" t="str">
            <v>MERCADO GAVIRA</v>
          </cell>
          <cell r="C56">
            <v>4937</v>
          </cell>
        </row>
        <row r="57">
          <cell r="A57">
            <v>479</v>
          </cell>
          <cell r="B57" t="str">
            <v>COMERCIANTES AMBULANTES</v>
          </cell>
          <cell r="C57">
            <v>168</v>
          </cell>
        </row>
        <row r="58">
          <cell r="A58">
            <v>502</v>
          </cell>
          <cell r="B58" t="str">
            <v>RECARGOS OTROS IMPTOS Y DERECH</v>
          </cell>
          <cell r="C58">
            <v>1953.88</v>
          </cell>
        </row>
        <row r="59">
          <cell r="A59">
            <v>503</v>
          </cell>
          <cell r="B59" t="str">
            <v>AVISO EXTEMP TRASLACION DE DOM</v>
          </cell>
          <cell r="C59">
            <v>567.5</v>
          </cell>
        </row>
        <row r="60">
          <cell r="A60">
            <v>505</v>
          </cell>
          <cell r="B60" t="str">
            <v>INF AL REG. DE CONST Y CONSER</v>
          </cell>
          <cell r="C60">
            <v>997</v>
          </cell>
        </row>
        <row r="61">
          <cell r="A61">
            <v>508</v>
          </cell>
          <cell r="B61" t="str">
            <v>INF LEY DE TRANSITO Y SU REGLA</v>
          </cell>
          <cell r="C61">
            <v>9749</v>
          </cell>
        </row>
        <row r="62">
          <cell r="A62">
            <v>509</v>
          </cell>
          <cell r="B62" t="str">
            <v>EXTEMP VERIFICACION AMB VEHICU</v>
          </cell>
          <cell r="C62">
            <v>753</v>
          </cell>
        </row>
        <row r="63">
          <cell r="A63">
            <v>805</v>
          </cell>
          <cell r="B63" t="str">
            <v>CENTRO DE APRENDIZAJE DIGITAL</v>
          </cell>
          <cell r="C63">
            <v>300</v>
          </cell>
        </row>
        <row r="64">
          <cell r="A64">
            <v>899</v>
          </cell>
          <cell r="B64" t="str">
            <v>APORTACIONES FIC</v>
          </cell>
          <cell r="C64">
            <v>2500000</v>
          </cell>
        </row>
      </sheetData>
      <sheetData sheetId="122">
        <row r="1">
          <cell r="A1">
            <v>1</v>
          </cell>
          <cell r="B1" t="str">
            <v>IMPTO. PREDIAL URBANO CORRIENT</v>
          </cell>
          <cell r="C1">
            <v>37328.160000000003</v>
          </cell>
        </row>
        <row r="2">
          <cell r="A2">
            <v>2</v>
          </cell>
          <cell r="B2" t="str">
            <v>IMPTO. PREDIAL RUSTICO CORRIEN</v>
          </cell>
          <cell r="C2">
            <v>783.87</v>
          </cell>
        </row>
        <row r="3">
          <cell r="A3">
            <v>4</v>
          </cell>
          <cell r="B3" t="str">
            <v>RECARGOS *3%*</v>
          </cell>
          <cell r="C3">
            <v>15162.93</v>
          </cell>
        </row>
        <row r="4">
          <cell r="A4">
            <v>7</v>
          </cell>
          <cell r="B4" t="str">
            <v>IMPTO. PREDIAL URBANO REZAGO</v>
          </cell>
          <cell r="C4">
            <v>58327.32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3475.14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2443.91</v>
          </cell>
        </row>
        <row r="9">
          <cell r="A9">
            <v>104</v>
          </cell>
          <cell r="B9" t="str">
            <v>SOBRE DIVISION Y LOTIFICACION</v>
          </cell>
          <cell r="C9">
            <v>1195.76</v>
          </cell>
        </row>
        <row r="10">
          <cell r="A10">
            <v>107</v>
          </cell>
          <cell r="B10" t="str">
            <v>VIDEO JUEGOS Y FUT-BOLITOS</v>
          </cell>
          <cell r="C10">
            <v>172</v>
          </cell>
        </row>
        <row r="11">
          <cell r="A11">
            <v>112</v>
          </cell>
          <cell r="B11" t="str">
            <v>ESPECTACULOS PUBLICOS PERMANEN</v>
          </cell>
          <cell r="C11">
            <v>99</v>
          </cell>
        </row>
        <row r="12">
          <cell r="A12">
            <v>200</v>
          </cell>
          <cell r="B12" t="str">
            <v>RASTRO</v>
          </cell>
          <cell r="C12">
            <v>5631.63</v>
          </cell>
        </row>
        <row r="13">
          <cell r="A13">
            <v>202</v>
          </cell>
          <cell r="B13" t="str">
            <v>SEGURIDAD PUBLICA PERIODO MENS</v>
          </cell>
          <cell r="C13">
            <v>8572.2800000000007</v>
          </cell>
        </row>
        <row r="14">
          <cell r="A14">
            <v>203</v>
          </cell>
          <cell r="B14" t="str">
            <v>PANTEONES CIUDAD</v>
          </cell>
          <cell r="C14">
            <v>1560.62</v>
          </cell>
        </row>
        <row r="15">
          <cell r="A15">
            <v>204</v>
          </cell>
          <cell r="B15" t="str">
            <v>PANTEONES COMUNIDADES</v>
          </cell>
          <cell r="C15">
            <v>1114.6400000000001</v>
          </cell>
        </row>
        <row r="16">
          <cell r="A16">
            <v>205</v>
          </cell>
          <cell r="B16" t="str">
            <v>ESTACIONAMIENTO MUSEO MOMIAS</v>
          </cell>
          <cell r="C16">
            <v>494</v>
          </cell>
        </row>
        <row r="17">
          <cell r="A17">
            <v>206</v>
          </cell>
          <cell r="B17" t="str">
            <v>ESTACIONAMIENTO MERCADO HIDALG</v>
          </cell>
          <cell r="C17">
            <v>984</v>
          </cell>
        </row>
        <row r="18">
          <cell r="A18">
            <v>210</v>
          </cell>
          <cell r="B18" t="str">
            <v>POR LIC. DE CONST. Y AMPLIACIO</v>
          </cell>
          <cell r="C18">
            <v>2692.77</v>
          </cell>
        </row>
        <row r="19">
          <cell r="A19">
            <v>211</v>
          </cell>
          <cell r="B19" t="str">
            <v>POR LIC DE REGULARIZACION DE C</v>
          </cell>
          <cell r="C19">
            <v>3709.39</v>
          </cell>
        </row>
        <row r="20">
          <cell r="A20">
            <v>217</v>
          </cell>
          <cell r="B20" t="str">
            <v>ANALISIS DE FAC PARA DIV LOT O</v>
          </cell>
          <cell r="C20">
            <v>691.77</v>
          </cell>
        </row>
        <row r="21">
          <cell r="A21">
            <v>221</v>
          </cell>
          <cell r="B21" t="str">
            <v>LIC USO SUELO ALIN N. OFIC COM</v>
          </cell>
          <cell r="C21">
            <v>483.87</v>
          </cell>
        </row>
        <row r="22">
          <cell r="A22">
            <v>227</v>
          </cell>
          <cell r="B22" t="str">
            <v>AVALUOS PRACT POR TESORERIA</v>
          </cell>
          <cell r="C22">
            <v>191.98</v>
          </cell>
        </row>
        <row r="23">
          <cell r="A23">
            <v>229</v>
          </cell>
          <cell r="B23" t="str">
            <v>CONSTANCIAS DE VALOR FISCAL</v>
          </cell>
          <cell r="C23">
            <v>2552.13</v>
          </cell>
        </row>
        <row r="24">
          <cell r="A24">
            <v>244</v>
          </cell>
          <cell r="B24" t="str">
            <v>EXP DE LIC O PERM P/ ESTAB DE</v>
          </cell>
          <cell r="C24">
            <v>2159.06</v>
          </cell>
        </row>
        <row r="25">
          <cell r="A25">
            <v>248</v>
          </cell>
          <cell r="B25" t="str">
            <v>ESTACIONAMIENTO EX. EST. FERRO</v>
          </cell>
          <cell r="C25">
            <v>1126</v>
          </cell>
        </row>
        <row r="26">
          <cell r="A26">
            <v>253</v>
          </cell>
          <cell r="B26" t="str">
            <v>ESTACIONAMIENTO EMBAJADORAS  (</v>
          </cell>
          <cell r="C26">
            <v>1743</v>
          </cell>
        </row>
        <row r="27">
          <cell r="A27">
            <v>254</v>
          </cell>
          <cell r="B27" t="str">
            <v>POR CERTIF.TERMINO DE OBRA</v>
          </cell>
          <cell r="C27">
            <v>239.34</v>
          </cell>
        </row>
        <row r="28">
          <cell r="A28">
            <v>256</v>
          </cell>
          <cell r="B28" t="str">
            <v>POR ALINEAM. N° USO HABIT</v>
          </cell>
          <cell r="C28">
            <v>417.37</v>
          </cell>
        </row>
        <row r="29">
          <cell r="A29">
            <v>265</v>
          </cell>
          <cell r="B29" t="str">
            <v>DERECHOS POR OTROS SERV. TRANS</v>
          </cell>
          <cell r="C29">
            <v>9623.7000000000007</v>
          </cell>
        </row>
        <row r="30">
          <cell r="A30">
            <v>266</v>
          </cell>
          <cell r="B30" t="str">
            <v>DICTAMEN DE FACTIBILIDAD PROTE</v>
          </cell>
          <cell r="C30">
            <v>783.86</v>
          </cell>
        </row>
        <row r="31">
          <cell r="A31">
            <v>274</v>
          </cell>
          <cell r="B31" t="str">
            <v>EXTENSION DE HORARIO</v>
          </cell>
          <cell r="C31">
            <v>8507.59</v>
          </cell>
        </row>
        <row r="32">
          <cell r="A32">
            <v>276</v>
          </cell>
          <cell r="B32" t="str">
            <v>CONSTANCIAS DIRECCION DE TRANS</v>
          </cell>
          <cell r="C32">
            <v>885.48</v>
          </cell>
        </row>
        <row r="33">
          <cell r="A33">
            <v>278</v>
          </cell>
          <cell r="B33" t="str">
            <v>CONSTANCIAS QUE EXPIDAN LAS DE</v>
          </cell>
          <cell r="C33">
            <v>664.11</v>
          </cell>
        </row>
        <row r="34">
          <cell r="A34">
            <v>285</v>
          </cell>
          <cell r="B34" t="str">
            <v>PRORROGA PARA USO DE UNIDADES</v>
          </cell>
          <cell r="C34">
            <v>2859.64</v>
          </cell>
        </row>
        <row r="35">
          <cell r="A35">
            <v>295</v>
          </cell>
          <cell r="B35" t="str">
            <v>CONSTANCIA DE UBICACION DE PRE</v>
          </cell>
          <cell r="C35">
            <v>222.66</v>
          </cell>
        </row>
        <row r="36">
          <cell r="A36">
            <v>405</v>
          </cell>
          <cell r="B36" t="str">
            <v>CENTRO DE CONVIVENCIA EL ENCIN</v>
          </cell>
          <cell r="C36">
            <v>915</v>
          </cell>
        </row>
        <row r="37">
          <cell r="A37">
            <v>407</v>
          </cell>
          <cell r="B37" t="str">
            <v>MUSEO MOMIAS</v>
          </cell>
          <cell r="C37">
            <v>12807</v>
          </cell>
        </row>
        <row r="38">
          <cell r="A38">
            <v>408</v>
          </cell>
          <cell r="B38" t="str">
            <v>SALON CULTO A LA MUERTE</v>
          </cell>
          <cell r="C38">
            <v>465</v>
          </cell>
        </row>
        <row r="39">
          <cell r="A39">
            <v>410</v>
          </cell>
          <cell r="B39" t="str">
            <v>MONUMENTO AL PIPILA</v>
          </cell>
          <cell r="C39">
            <v>348</v>
          </cell>
        </row>
        <row r="40">
          <cell r="A40">
            <v>411</v>
          </cell>
          <cell r="B40" t="str">
            <v>MERCADO HIDALGO</v>
          </cell>
          <cell r="C40">
            <v>16035.74</v>
          </cell>
        </row>
        <row r="41">
          <cell r="A41">
            <v>412</v>
          </cell>
          <cell r="B41" t="str">
            <v>MERCADO EMBAJADORAS</v>
          </cell>
          <cell r="C41">
            <v>4191.8</v>
          </cell>
        </row>
        <row r="42">
          <cell r="A42">
            <v>426</v>
          </cell>
          <cell r="B42" t="str">
            <v>AREAS OCUP POR HOT, REST, BARE</v>
          </cell>
          <cell r="C42">
            <v>13725.12</v>
          </cell>
        </row>
        <row r="43">
          <cell r="A43">
            <v>428</v>
          </cell>
          <cell r="B43" t="str">
            <v>COMERCIANTES SEMIFIJOS</v>
          </cell>
          <cell r="C43">
            <v>7330</v>
          </cell>
        </row>
        <row r="44">
          <cell r="A44">
            <v>429</v>
          </cell>
          <cell r="B44" t="str">
            <v>VTA DE INMUEBLES PROP DEL MPIO</v>
          </cell>
          <cell r="C44">
            <v>2161</v>
          </cell>
        </row>
        <row r="45">
          <cell r="A45">
            <v>433</v>
          </cell>
          <cell r="B45" t="str">
            <v>SOBRANTES</v>
          </cell>
          <cell r="C45">
            <v>0.85</v>
          </cell>
        </row>
        <row r="46">
          <cell r="A46">
            <v>437</v>
          </cell>
          <cell r="B46" t="str">
            <v>SANITARIOS MDO. EMBAJADORAS</v>
          </cell>
          <cell r="C46">
            <v>1166</v>
          </cell>
        </row>
        <row r="47">
          <cell r="A47">
            <v>438</v>
          </cell>
          <cell r="B47" t="str">
            <v>SANITARIOS MDO. HIDALGO</v>
          </cell>
          <cell r="C47">
            <v>1738</v>
          </cell>
        </row>
        <row r="48">
          <cell r="A48">
            <v>439</v>
          </cell>
          <cell r="B48" t="str">
            <v>SANITARIOS JARDIN REFORMA</v>
          </cell>
          <cell r="C48">
            <v>612</v>
          </cell>
        </row>
        <row r="49">
          <cell r="A49">
            <v>443</v>
          </cell>
          <cell r="B49" t="str">
            <v>SANITARIOS FERROCARRIL</v>
          </cell>
          <cell r="C49">
            <v>1180</v>
          </cell>
        </row>
        <row r="50">
          <cell r="A50">
            <v>445</v>
          </cell>
          <cell r="B50" t="str">
            <v>SANITARIOS MUSEO MOMIAS</v>
          </cell>
          <cell r="C50">
            <v>284</v>
          </cell>
        </row>
        <row r="51">
          <cell r="A51">
            <v>447</v>
          </cell>
          <cell r="B51" t="str">
            <v>LAS CALAS</v>
          </cell>
          <cell r="C51">
            <v>40</v>
          </cell>
        </row>
        <row r="52">
          <cell r="A52">
            <v>454</v>
          </cell>
          <cell r="B52" t="str">
            <v>FIESTAS TRADICIONALES</v>
          </cell>
          <cell r="C52">
            <v>1526.5</v>
          </cell>
        </row>
        <row r="53">
          <cell r="A53">
            <v>455</v>
          </cell>
          <cell r="B53" t="str">
            <v>INFRAESTRUCTURA TELEFONICA</v>
          </cell>
          <cell r="C53">
            <v>22932</v>
          </cell>
        </row>
        <row r="54">
          <cell r="A54">
            <v>457</v>
          </cell>
          <cell r="B54" t="str">
            <v>CASETAS DE  REVISTAS</v>
          </cell>
          <cell r="C54">
            <v>358</v>
          </cell>
        </row>
        <row r="55">
          <cell r="A55">
            <v>459</v>
          </cell>
          <cell r="B55" t="str">
            <v>CASETAS DEPORTIVAS</v>
          </cell>
          <cell r="C55">
            <v>1425.89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470</v>
          </cell>
          <cell r="B58" t="str">
            <v>LOCALES ESTACION</v>
          </cell>
          <cell r="C58">
            <v>1003</v>
          </cell>
        </row>
        <row r="59">
          <cell r="A59">
            <v>479</v>
          </cell>
          <cell r="B59" t="str">
            <v>COMERCIANTES AMBULANTES</v>
          </cell>
          <cell r="C59">
            <v>420</v>
          </cell>
        </row>
        <row r="60">
          <cell r="A60">
            <v>481</v>
          </cell>
          <cell r="B60" t="str">
            <v>REPARTO DE VOLANTES</v>
          </cell>
          <cell r="C60">
            <v>172</v>
          </cell>
        </row>
        <row r="61">
          <cell r="A61">
            <v>484</v>
          </cell>
          <cell r="B61" t="str">
            <v>PERMISO PARA ESPECTÁCULOS O CE</v>
          </cell>
          <cell r="C61">
            <v>1218</v>
          </cell>
        </row>
        <row r="62">
          <cell r="A62">
            <v>502</v>
          </cell>
          <cell r="B62" t="str">
            <v>RECARGOS OTROS IMPTOS Y DERECH</v>
          </cell>
          <cell r="C62">
            <v>1686</v>
          </cell>
        </row>
        <row r="63">
          <cell r="A63">
            <v>503</v>
          </cell>
          <cell r="B63" t="str">
            <v>AVISO EXTEMP TRASLACION DE DOM</v>
          </cell>
          <cell r="C63">
            <v>1645.75</v>
          </cell>
        </row>
        <row r="64">
          <cell r="A64">
            <v>504</v>
          </cell>
          <cell r="B64" t="str">
            <v>AVISO EXTEMP TERM DE OBRA</v>
          </cell>
          <cell r="C64">
            <v>383.5</v>
          </cell>
        </row>
        <row r="65">
          <cell r="A65">
            <v>507</v>
          </cell>
          <cell r="B65" t="str">
            <v>INF AL BANDO POLICIA Y BUEN GO</v>
          </cell>
          <cell r="C65">
            <v>1000</v>
          </cell>
        </row>
        <row r="66">
          <cell r="A66">
            <v>508</v>
          </cell>
          <cell r="B66" t="str">
            <v>INF LEY DE TRANSITO Y SU REGLA</v>
          </cell>
          <cell r="C66">
            <v>9727.5</v>
          </cell>
        </row>
        <row r="67">
          <cell r="A67">
            <v>509</v>
          </cell>
          <cell r="B67" t="str">
            <v>EXTEMP VERIFICACION AMB VEHICU</v>
          </cell>
          <cell r="C67">
            <v>1917</v>
          </cell>
        </row>
        <row r="68">
          <cell r="A68">
            <v>805</v>
          </cell>
          <cell r="B68" t="str">
            <v>CENTRO DE APRENDIZAJE DIGITAL</v>
          </cell>
          <cell r="C68">
            <v>170</v>
          </cell>
        </row>
        <row r="69">
          <cell r="A69">
            <v>870</v>
          </cell>
          <cell r="B69" t="str">
            <v>AVALUOS FISCALES PARA PERITOS</v>
          </cell>
          <cell r="C69">
            <v>1265</v>
          </cell>
        </row>
        <row r="70">
          <cell r="A70">
            <v>888</v>
          </cell>
          <cell r="B70" t="str">
            <v>COBROS SIMAPAG</v>
          </cell>
          <cell r="C70">
            <v>1119</v>
          </cell>
        </row>
        <row r="71">
          <cell r="A71">
            <v>900</v>
          </cell>
          <cell r="B71" t="str">
            <v>INGRESOS POR CLASIFICAR</v>
          </cell>
          <cell r="C71">
            <v>12424.15</v>
          </cell>
        </row>
      </sheetData>
      <sheetData sheetId="123">
        <row r="1">
          <cell r="A1">
            <v>1</v>
          </cell>
          <cell r="B1" t="str">
            <v>IMPTO. PREDIAL URBANO CORRIENT</v>
          </cell>
          <cell r="C1">
            <v>14126.08</v>
          </cell>
        </row>
        <row r="2">
          <cell r="A2">
            <v>4</v>
          </cell>
          <cell r="B2" t="str">
            <v>RECARGOS *3%*</v>
          </cell>
          <cell r="C2">
            <v>2970.13</v>
          </cell>
        </row>
        <row r="3">
          <cell r="A3">
            <v>7</v>
          </cell>
          <cell r="B3" t="str">
            <v>IMPTO. PREDIAL URBANO REZAGO</v>
          </cell>
          <cell r="C3">
            <v>11265</v>
          </cell>
        </row>
        <row r="4">
          <cell r="A4">
            <v>13</v>
          </cell>
          <cell r="B4" t="str">
            <v>HONORARIOS DE COBRANZA</v>
          </cell>
          <cell r="C4">
            <v>3834.59</v>
          </cell>
        </row>
        <row r="5">
          <cell r="A5">
            <v>103</v>
          </cell>
          <cell r="B5" t="str">
            <v>TRASLACION DE DOMINIO</v>
          </cell>
          <cell r="C5">
            <v>8260.25</v>
          </cell>
        </row>
        <row r="6">
          <cell r="A6">
            <v>104</v>
          </cell>
          <cell r="B6" t="str">
            <v>SOBRE DIVISION Y LOTIFICACION</v>
          </cell>
          <cell r="C6">
            <v>3213.37</v>
          </cell>
        </row>
        <row r="7">
          <cell r="A7">
            <v>107</v>
          </cell>
          <cell r="B7" t="str">
            <v>VIDEO JUEGOS Y FUT-BOLITOS</v>
          </cell>
          <cell r="C7">
            <v>430</v>
          </cell>
        </row>
        <row r="8">
          <cell r="A8">
            <v>200</v>
          </cell>
          <cell r="B8" t="str">
            <v>RASTRO</v>
          </cell>
          <cell r="C8">
            <v>3378.04</v>
          </cell>
        </row>
        <row r="9">
          <cell r="A9">
            <v>202</v>
          </cell>
          <cell r="B9" t="str">
            <v>SEGURIDAD PUBLICA PERIODO MENS</v>
          </cell>
          <cell r="C9">
            <v>17144.560000000001</v>
          </cell>
        </row>
        <row r="10">
          <cell r="A10">
            <v>203</v>
          </cell>
          <cell r="B10" t="str">
            <v>PANTEONES CIUDAD</v>
          </cell>
          <cell r="C10">
            <v>2130.52</v>
          </cell>
        </row>
        <row r="11">
          <cell r="A11">
            <v>204</v>
          </cell>
          <cell r="B11" t="str">
            <v>PANTEONES COMUNIDADES</v>
          </cell>
          <cell r="C11">
            <v>1604.02</v>
          </cell>
        </row>
        <row r="12">
          <cell r="A12">
            <v>205</v>
          </cell>
          <cell r="B12" t="str">
            <v>ESTACIONAMIENTO MUSEO MOMIAS</v>
          </cell>
          <cell r="C12">
            <v>427</v>
          </cell>
        </row>
        <row r="13">
          <cell r="A13">
            <v>210</v>
          </cell>
          <cell r="B13" t="str">
            <v>POR LIC. DE CONST. Y AMPLIACIO</v>
          </cell>
          <cell r="C13">
            <v>105.84</v>
          </cell>
        </row>
        <row r="14">
          <cell r="A14">
            <v>211</v>
          </cell>
          <cell r="B14" t="str">
            <v>POR LIC DE REGULARIZACION DE C</v>
          </cell>
          <cell r="C14">
            <v>412.81</v>
          </cell>
        </row>
        <row r="15">
          <cell r="A15">
            <v>217</v>
          </cell>
          <cell r="B15" t="str">
            <v>ANALISIS DE FAC PARA DIV LOT O</v>
          </cell>
          <cell r="C15">
            <v>922.36</v>
          </cell>
        </row>
        <row r="16">
          <cell r="A16">
            <v>221</v>
          </cell>
          <cell r="B16" t="str">
            <v>LIC USO SUELO ALIN N. OFIC COM</v>
          </cell>
          <cell r="C16">
            <v>2550.96</v>
          </cell>
        </row>
        <row r="17">
          <cell r="A17">
            <v>227</v>
          </cell>
          <cell r="B17" t="str">
            <v>AVALUOS PRACT POR TESORERIA</v>
          </cell>
          <cell r="C17">
            <v>455</v>
          </cell>
        </row>
        <row r="18">
          <cell r="A18">
            <v>229</v>
          </cell>
          <cell r="B18" t="str">
            <v>CONSTANCIAS DE VALOR FISCAL</v>
          </cell>
          <cell r="C18">
            <v>1624.13</v>
          </cell>
        </row>
        <row r="19">
          <cell r="A19">
            <v>248</v>
          </cell>
          <cell r="B19" t="str">
            <v>ESTACIONAMIENTO EX. EST. FERRO</v>
          </cell>
          <cell r="C19">
            <v>1449</v>
          </cell>
        </row>
        <row r="20">
          <cell r="A20">
            <v>253</v>
          </cell>
          <cell r="B20" t="str">
            <v>ESTACIONAMIENTO EMBAJADORAS  (</v>
          </cell>
          <cell r="C20">
            <v>3111</v>
          </cell>
        </row>
        <row r="21">
          <cell r="A21">
            <v>256</v>
          </cell>
          <cell r="B21" t="str">
            <v>POR ALINEAM. N° USO HABIT</v>
          </cell>
          <cell r="C21">
            <v>5069.13</v>
          </cell>
        </row>
        <row r="22">
          <cell r="A22">
            <v>266</v>
          </cell>
          <cell r="B22" t="str">
            <v>DICTAMEN DE FACTIBILIDAD PROTE</v>
          </cell>
          <cell r="C22">
            <v>391.93</v>
          </cell>
        </row>
        <row r="23">
          <cell r="A23">
            <v>267</v>
          </cell>
          <cell r="B23" t="str">
            <v>CONSTANCIA  DE VERIFICACION PR</v>
          </cell>
          <cell r="C23">
            <v>130.63999999999999</v>
          </cell>
        </row>
        <row r="24">
          <cell r="A24">
            <v>268</v>
          </cell>
          <cell r="B24" t="str">
            <v>CASA DE LA CULTURA</v>
          </cell>
          <cell r="C24">
            <v>7128.82</v>
          </cell>
        </row>
        <row r="25">
          <cell r="A25">
            <v>273</v>
          </cell>
          <cell r="B25" t="str">
            <v>PENSION EST. JARDIN EMBAJADORA</v>
          </cell>
          <cell r="C25">
            <v>367.5</v>
          </cell>
        </row>
        <row r="26">
          <cell r="A26">
            <v>274</v>
          </cell>
          <cell r="B26" t="str">
            <v>EXTENSION DE HORARIO</v>
          </cell>
          <cell r="C26">
            <v>5235.4399999999996</v>
          </cell>
        </row>
        <row r="27">
          <cell r="A27">
            <v>276</v>
          </cell>
          <cell r="B27" t="str">
            <v>CONSTANCIAS DIRECCION DE TRANS</v>
          </cell>
          <cell r="C27">
            <v>1106.8499999999999</v>
          </cell>
        </row>
        <row r="28">
          <cell r="A28">
            <v>278</v>
          </cell>
          <cell r="B28" t="str">
            <v>CONSTANCIAS QUE EXPIDAN LAS DE</v>
          </cell>
          <cell r="C28">
            <v>664.11</v>
          </cell>
        </row>
        <row r="29">
          <cell r="A29">
            <v>279</v>
          </cell>
          <cell r="B29" t="str">
            <v>CERTIFICACIONES EXPEDIDAS POR</v>
          </cell>
          <cell r="C29">
            <v>8.4700000000000006</v>
          </cell>
        </row>
        <row r="30">
          <cell r="A30">
            <v>280</v>
          </cell>
          <cell r="B30" t="str">
            <v>SERVICIOS CONTROL CANINO</v>
          </cell>
          <cell r="C30">
            <v>220.5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400</v>
          </cell>
          <cell r="B32" t="str">
            <v>LOCALES PRESA DE LA OLLA</v>
          </cell>
          <cell r="C32">
            <v>596</v>
          </cell>
        </row>
        <row r="33">
          <cell r="A33">
            <v>403</v>
          </cell>
          <cell r="B33" t="str">
            <v>UNIDAD DEPORTIVA TORRES LANDA</v>
          </cell>
          <cell r="C33">
            <v>1048</v>
          </cell>
        </row>
        <row r="34">
          <cell r="A34">
            <v>405</v>
          </cell>
          <cell r="B34" t="str">
            <v>CENTRO DE CONVIVENCIA EL ENCIN</v>
          </cell>
          <cell r="C34">
            <v>254</v>
          </cell>
        </row>
        <row r="35">
          <cell r="A35">
            <v>407</v>
          </cell>
          <cell r="B35" t="str">
            <v>MUSEO MOMIAS</v>
          </cell>
          <cell r="C35">
            <v>35398</v>
          </cell>
        </row>
        <row r="36">
          <cell r="A36">
            <v>408</v>
          </cell>
          <cell r="B36" t="str">
            <v>SALON CULTO A LA MUERTE</v>
          </cell>
          <cell r="C36">
            <v>900</v>
          </cell>
        </row>
        <row r="37">
          <cell r="A37">
            <v>410</v>
          </cell>
          <cell r="B37" t="str">
            <v>MONUMENTO AL PIPILA</v>
          </cell>
          <cell r="C37">
            <v>636</v>
          </cell>
        </row>
        <row r="38">
          <cell r="A38">
            <v>411</v>
          </cell>
          <cell r="B38" t="str">
            <v>MERCADO HIDALGO</v>
          </cell>
          <cell r="C38">
            <v>17185.32</v>
          </cell>
        </row>
        <row r="39">
          <cell r="A39">
            <v>412</v>
          </cell>
          <cell r="B39" t="str">
            <v>MERCADO EMBAJADORAS</v>
          </cell>
          <cell r="C39">
            <v>35006.019999999997</v>
          </cell>
        </row>
        <row r="40">
          <cell r="A40">
            <v>414</v>
          </cell>
          <cell r="B40" t="str">
            <v>OTROS PRODUCTOS</v>
          </cell>
          <cell r="C40">
            <v>4950.84</v>
          </cell>
        </row>
        <row r="41">
          <cell r="A41">
            <v>426</v>
          </cell>
          <cell r="B41" t="str">
            <v>AREAS OCUP POR HOT, REST, BARE</v>
          </cell>
          <cell r="C41">
            <v>23806.86</v>
          </cell>
        </row>
        <row r="42">
          <cell r="A42">
            <v>428</v>
          </cell>
          <cell r="B42" t="str">
            <v>COMERCIANTES SEMIFIJOS</v>
          </cell>
          <cell r="C42">
            <v>9234</v>
          </cell>
        </row>
        <row r="43">
          <cell r="A43">
            <v>431</v>
          </cell>
          <cell r="B43" t="str">
            <v>LOCALES MERCADO EMBAJADORAS</v>
          </cell>
          <cell r="C43">
            <v>394</v>
          </cell>
        </row>
        <row r="44">
          <cell r="A44">
            <v>433</v>
          </cell>
          <cell r="B44" t="str">
            <v>SOBRANTES</v>
          </cell>
          <cell r="C44">
            <v>1.78</v>
          </cell>
        </row>
        <row r="45">
          <cell r="A45">
            <v>437</v>
          </cell>
          <cell r="B45" t="str">
            <v>SANITARIOS MDO. EMBAJADORAS</v>
          </cell>
          <cell r="C45">
            <v>903</v>
          </cell>
        </row>
        <row r="46">
          <cell r="A46">
            <v>438</v>
          </cell>
          <cell r="B46" t="str">
            <v>SANITARIOS MDO. HIDALGO</v>
          </cell>
          <cell r="C46">
            <v>1852</v>
          </cell>
        </row>
        <row r="47">
          <cell r="A47">
            <v>439</v>
          </cell>
          <cell r="B47" t="str">
            <v>SANITARIOS JARDIN REFORMA</v>
          </cell>
          <cell r="C47">
            <v>680</v>
          </cell>
        </row>
        <row r="48">
          <cell r="A48">
            <v>443</v>
          </cell>
          <cell r="B48" t="str">
            <v>SANITARIOS FERROCARRIL</v>
          </cell>
          <cell r="C48">
            <v>928</v>
          </cell>
        </row>
        <row r="49">
          <cell r="A49">
            <v>445</v>
          </cell>
          <cell r="B49" t="str">
            <v>SANITARIOS MUSEO MOMIAS</v>
          </cell>
          <cell r="C49">
            <v>940</v>
          </cell>
        </row>
        <row r="50">
          <cell r="A50">
            <v>447</v>
          </cell>
          <cell r="B50" t="str">
            <v>LAS CALAS</v>
          </cell>
          <cell r="C50">
            <v>152</v>
          </cell>
        </row>
        <row r="51">
          <cell r="A51">
            <v>455</v>
          </cell>
          <cell r="B51" t="str">
            <v>INFRAESTRUCTURA TELEFONICA</v>
          </cell>
          <cell r="C51">
            <v>63063</v>
          </cell>
        </row>
        <row r="52">
          <cell r="A52">
            <v>479</v>
          </cell>
          <cell r="B52" t="str">
            <v>COMERCIANTES AMBULANTES</v>
          </cell>
          <cell r="C52">
            <v>224</v>
          </cell>
        </row>
        <row r="53">
          <cell r="A53">
            <v>484</v>
          </cell>
          <cell r="B53" t="str">
            <v>PERMISO PARA ESPECTÁCULOS O CE</v>
          </cell>
          <cell r="C53">
            <v>609</v>
          </cell>
        </row>
        <row r="54">
          <cell r="A54">
            <v>485</v>
          </cell>
          <cell r="B54" t="str">
            <v>SELLADO DE BOLETOS</v>
          </cell>
          <cell r="C54">
            <v>400</v>
          </cell>
        </row>
        <row r="55">
          <cell r="A55">
            <v>486</v>
          </cell>
          <cell r="B55" t="str">
            <v>COLOCACION DE GUIAS</v>
          </cell>
          <cell r="C55">
            <v>170</v>
          </cell>
        </row>
        <row r="56">
          <cell r="A56">
            <v>493</v>
          </cell>
          <cell r="B56" t="str">
            <v>RENOVACION PERMISO P/ USO VIA</v>
          </cell>
          <cell r="C56">
            <v>120</v>
          </cell>
        </row>
        <row r="57">
          <cell r="A57">
            <v>502</v>
          </cell>
          <cell r="B57" t="str">
            <v>RECARGOS OTROS IMPTOS Y DERECH</v>
          </cell>
          <cell r="C57">
            <v>6248.38</v>
          </cell>
        </row>
        <row r="58">
          <cell r="A58">
            <v>503</v>
          </cell>
          <cell r="B58" t="str">
            <v>AVISO EXTEMP TRASLACION DE DOM</v>
          </cell>
          <cell r="C58">
            <v>1986.25</v>
          </cell>
        </row>
        <row r="59">
          <cell r="A59">
            <v>504</v>
          </cell>
          <cell r="B59" t="str">
            <v>AVISO EXTEMP TERM DE OBRA</v>
          </cell>
          <cell r="C59">
            <v>759.5</v>
          </cell>
        </row>
        <row r="60">
          <cell r="A60">
            <v>506</v>
          </cell>
          <cell r="B60" t="str">
            <v>INFRACCIONES DIRECCION DE FISC</v>
          </cell>
          <cell r="C60">
            <v>2835</v>
          </cell>
        </row>
        <row r="61">
          <cell r="A61">
            <v>507</v>
          </cell>
          <cell r="B61" t="str">
            <v>INF AL BANDO POLICIA Y BUEN GO</v>
          </cell>
          <cell r="C61">
            <v>3950</v>
          </cell>
        </row>
        <row r="62">
          <cell r="A62">
            <v>508</v>
          </cell>
          <cell r="B62" t="str">
            <v>INF LEY DE TRANSITO Y SU REGLA</v>
          </cell>
          <cell r="C62">
            <v>13226.5</v>
          </cell>
        </row>
        <row r="63">
          <cell r="A63">
            <v>509</v>
          </cell>
          <cell r="B63" t="str">
            <v>EXTEMP VERIFICACION AMB VEHICU</v>
          </cell>
          <cell r="C63">
            <v>957</v>
          </cell>
        </row>
        <row r="64">
          <cell r="A64">
            <v>526</v>
          </cell>
          <cell r="B64" t="str">
            <v>RESPUESTA DE AYUNTAMIENTO</v>
          </cell>
          <cell r="C64">
            <v>596</v>
          </cell>
        </row>
        <row r="65">
          <cell r="A65">
            <v>544</v>
          </cell>
          <cell r="B65" t="str">
            <v>INFRACCIONES AL REGLAMENTO DE</v>
          </cell>
          <cell r="C65">
            <v>1089.04</v>
          </cell>
        </row>
      </sheetData>
      <sheetData sheetId="124">
        <row r="1">
          <cell r="A1">
            <v>1</v>
          </cell>
          <cell r="B1" t="str">
            <v>IMPTO. PREDIAL URBANO CORRIENT</v>
          </cell>
          <cell r="C1">
            <v>22558.38</v>
          </cell>
        </row>
        <row r="2">
          <cell r="A2">
            <v>2</v>
          </cell>
          <cell r="B2" t="str">
            <v>IMPTO. PREDIAL RUSTICO CORRIEN</v>
          </cell>
          <cell r="C2">
            <v>858.58</v>
          </cell>
        </row>
        <row r="3">
          <cell r="A3">
            <v>4</v>
          </cell>
          <cell r="B3" t="str">
            <v>RECARGOS *3%*</v>
          </cell>
          <cell r="C3">
            <v>9069.67</v>
          </cell>
        </row>
        <row r="4">
          <cell r="A4">
            <v>7</v>
          </cell>
          <cell r="B4" t="str">
            <v>IMPTO. PREDIAL URBANO REZAGO</v>
          </cell>
          <cell r="C4">
            <v>10587.35</v>
          </cell>
        </row>
        <row r="5">
          <cell r="A5">
            <v>8</v>
          </cell>
          <cell r="B5" t="str">
            <v>IMPTO. PREDIAL RUSTICO REZAGO</v>
          </cell>
          <cell r="C5">
            <v>926.85</v>
          </cell>
        </row>
        <row r="6">
          <cell r="A6">
            <v>13</v>
          </cell>
          <cell r="B6" t="str">
            <v>HONORARIOS DE COBRANZA</v>
          </cell>
          <cell r="C6">
            <v>3385.9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3197.9</v>
          </cell>
        </row>
        <row r="9">
          <cell r="A9">
            <v>107</v>
          </cell>
          <cell r="B9" t="str">
            <v>VIDEO JUEGOS Y FUT-BOLITOS</v>
          </cell>
          <cell r="C9">
            <v>516</v>
          </cell>
        </row>
        <row r="10">
          <cell r="A10">
            <v>110</v>
          </cell>
          <cell r="B10" t="str">
            <v>ESPECTACULOS PUBLICOS ESPORADI</v>
          </cell>
          <cell r="C10">
            <v>8747.2000000000007</v>
          </cell>
        </row>
        <row r="11">
          <cell r="A11">
            <v>200</v>
          </cell>
          <cell r="B11" t="str">
            <v>RASTRO</v>
          </cell>
          <cell r="C11">
            <v>13948.04</v>
          </cell>
        </row>
        <row r="12">
          <cell r="A12">
            <v>202</v>
          </cell>
          <cell r="B12" t="str">
            <v>SEGURIDAD PUBLICA PERIODO MENS</v>
          </cell>
          <cell r="C12">
            <v>42861.4</v>
          </cell>
        </row>
        <row r="13">
          <cell r="A13">
            <v>203</v>
          </cell>
          <cell r="B13" t="str">
            <v>PANTEONES CIUDAD</v>
          </cell>
          <cell r="C13">
            <v>3861.6</v>
          </cell>
        </row>
        <row r="14">
          <cell r="A14">
            <v>204</v>
          </cell>
          <cell r="B14" t="str">
            <v>PANTEONES COMUNIDADES</v>
          </cell>
          <cell r="C14">
            <v>1519.74</v>
          </cell>
        </row>
        <row r="15">
          <cell r="A15">
            <v>205</v>
          </cell>
          <cell r="B15" t="str">
            <v>ESTACIONAMIENTO MUSEO MOMIAS</v>
          </cell>
          <cell r="C15">
            <v>2340</v>
          </cell>
        </row>
        <row r="16">
          <cell r="A16">
            <v>206</v>
          </cell>
          <cell r="B16" t="str">
            <v>ESTACIONAMIENTO MERCADO HIDALG</v>
          </cell>
          <cell r="C16">
            <v>3151.5</v>
          </cell>
        </row>
        <row r="17">
          <cell r="A17">
            <v>207</v>
          </cell>
          <cell r="B17" t="str">
            <v>ESTAC.  MERCADO EMBAJADORAS</v>
          </cell>
          <cell r="C17">
            <v>504</v>
          </cell>
        </row>
        <row r="18">
          <cell r="A18">
            <v>210</v>
          </cell>
          <cell r="B18" t="str">
            <v>POR LIC. DE CONST. Y AMPLIACIO</v>
          </cell>
          <cell r="C18">
            <v>2400.4</v>
          </cell>
        </row>
        <row r="19">
          <cell r="A19">
            <v>211</v>
          </cell>
          <cell r="B19" t="str">
            <v>POR LIC DE REGULARIZACION DE C</v>
          </cell>
          <cell r="C19">
            <v>2965.71</v>
          </cell>
        </row>
        <row r="20">
          <cell r="A20">
            <v>213</v>
          </cell>
          <cell r="B20" t="str">
            <v>POR LIC DE DEMOLICION P O T DE</v>
          </cell>
          <cell r="C20">
            <v>41.09</v>
          </cell>
        </row>
        <row r="21">
          <cell r="A21">
            <v>214</v>
          </cell>
          <cell r="B21" t="str">
            <v>POR LIC DE RECONST. Y REMODELA</v>
          </cell>
          <cell r="C21">
            <v>2609.27</v>
          </cell>
        </row>
        <row r="22">
          <cell r="A22">
            <v>217</v>
          </cell>
          <cell r="B22" t="str">
            <v>ANALISIS DE FAC PARA DIV LOT O</v>
          </cell>
          <cell r="C22">
            <v>461.18</v>
          </cell>
        </row>
        <row r="23">
          <cell r="A23">
            <v>228</v>
          </cell>
          <cell r="B23" t="str">
            <v>POR PERM EVENT P/ VTA DE BEB A</v>
          </cell>
          <cell r="C23">
            <v>2700.57</v>
          </cell>
        </row>
        <row r="24">
          <cell r="A24">
            <v>229</v>
          </cell>
          <cell r="B24" t="str">
            <v>CONSTANCIAS DE VALOR FISCAL</v>
          </cell>
          <cell r="C24">
            <v>696</v>
          </cell>
        </row>
        <row r="25">
          <cell r="A25">
            <v>244</v>
          </cell>
          <cell r="B25" t="str">
            <v>EXP DE LIC O PERM P/ ESTAB DE</v>
          </cell>
          <cell r="C25">
            <v>226.82</v>
          </cell>
        </row>
        <row r="26">
          <cell r="A26">
            <v>248</v>
          </cell>
          <cell r="B26" t="str">
            <v>ESTACIONAMIENTO EX. EST. FERRO</v>
          </cell>
          <cell r="C26">
            <v>8664</v>
          </cell>
        </row>
        <row r="27">
          <cell r="A27">
            <v>252</v>
          </cell>
          <cell r="B27" t="str">
            <v>RESOLUCION DE IMPACTO AMBIENTA</v>
          </cell>
          <cell r="C27">
            <v>856.44</v>
          </cell>
        </row>
        <row r="28">
          <cell r="A28">
            <v>253</v>
          </cell>
          <cell r="B28" t="str">
            <v>ESTACIONAMIENTO EMBAJADORAS  (</v>
          </cell>
          <cell r="C28">
            <v>5122</v>
          </cell>
        </row>
        <row r="29">
          <cell r="A29">
            <v>256</v>
          </cell>
          <cell r="B29" t="str">
            <v>POR ALINEAM. N° USO HABIT</v>
          </cell>
          <cell r="C29">
            <v>1112.19</v>
          </cell>
        </row>
        <row r="30">
          <cell r="A30">
            <v>266</v>
          </cell>
          <cell r="B30" t="str">
            <v>DICTAMEN DE FACTIBILIDAD PROTE</v>
          </cell>
          <cell r="C30">
            <v>391.93</v>
          </cell>
        </row>
        <row r="31">
          <cell r="A31">
            <v>271</v>
          </cell>
          <cell r="B31" t="str">
            <v>PENSION EST. MUSEO DE MOMIAS</v>
          </cell>
          <cell r="C31">
            <v>367.5</v>
          </cell>
        </row>
        <row r="32">
          <cell r="A32">
            <v>273</v>
          </cell>
          <cell r="B32" t="str">
            <v>PENSION EST. JARDIN EMBAJADORA</v>
          </cell>
          <cell r="C32">
            <v>2415</v>
          </cell>
        </row>
        <row r="33">
          <cell r="A33">
            <v>274</v>
          </cell>
          <cell r="B33" t="str">
            <v>EXTENSION DE HORARIO</v>
          </cell>
          <cell r="C33">
            <v>654.42999999999995</v>
          </cell>
        </row>
        <row r="34">
          <cell r="A34">
            <v>276</v>
          </cell>
          <cell r="B34" t="str">
            <v>CONSTANCIAS DIRECCION DE TRANS</v>
          </cell>
          <cell r="C34">
            <v>811.69</v>
          </cell>
        </row>
        <row r="35">
          <cell r="A35">
            <v>278</v>
          </cell>
          <cell r="B35" t="str">
            <v>CONSTANCIAS QUE EXPIDAN LAS DE</v>
          </cell>
          <cell r="C35">
            <v>664.11</v>
          </cell>
        </row>
        <row r="36">
          <cell r="A36">
            <v>295</v>
          </cell>
          <cell r="B36" t="str">
            <v>CONSTANCIA DE UBICACION DE PRE</v>
          </cell>
          <cell r="C36">
            <v>148.44</v>
          </cell>
        </row>
        <row r="37">
          <cell r="A37">
            <v>400</v>
          </cell>
          <cell r="B37" t="str">
            <v>LOCALES PRESA DE LA OLLA</v>
          </cell>
          <cell r="C37">
            <v>596</v>
          </cell>
        </row>
        <row r="38">
          <cell r="A38">
            <v>405</v>
          </cell>
          <cell r="B38" t="str">
            <v>CENTRO DE CONVIVENCIA EL ENCIN</v>
          </cell>
          <cell r="C38">
            <v>1492</v>
          </cell>
        </row>
        <row r="39">
          <cell r="A39">
            <v>407</v>
          </cell>
          <cell r="B39" t="str">
            <v>MUSEO MOMIAS</v>
          </cell>
          <cell r="C39">
            <v>148162</v>
          </cell>
        </row>
        <row r="40">
          <cell r="A40">
            <v>408</v>
          </cell>
          <cell r="B40" t="str">
            <v>SALON CULTO A LA MUERTE</v>
          </cell>
          <cell r="C40">
            <v>10950</v>
          </cell>
        </row>
        <row r="41">
          <cell r="A41">
            <v>410</v>
          </cell>
          <cell r="B41" t="str">
            <v>MONUMENTO AL PIPILA</v>
          </cell>
          <cell r="C41">
            <v>2148</v>
          </cell>
        </row>
        <row r="42">
          <cell r="A42">
            <v>411</v>
          </cell>
          <cell r="B42" t="str">
            <v>MERCADO HIDALGO</v>
          </cell>
          <cell r="C42">
            <v>20856.259999999998</v>
          </cell>
        </row>
        <row r="43">
          <cell r="A43">
            <v>412</v>
          </cell>
          <cell r="B43" t="str">
            <v>MERCADO EMBAJADORAS</v>
          </cell>
          <cell r="C43">
            <v>8393.35</v>
          </cell>
        </row>
        <row r="44">
          <cell r="A44">
            <v>416</v>
          </cell>
          <cell r="B44" t="str">
            <v>MUSEO INTERACTIVO</v>
          </cell>
          <cell r="C44">
            <v>8</v>
          </cell>
        </row>
        <row r="45">
          <cell r="A45">
            <v>428</v>
          </cell>
          <cell r="B45" t="str">
            <v>COMERCIANTES SEMIFIJOS</v>
          </cell>
          <cell r="C45">
            <v>28269.98</v>
          </cell>
        </row>
        <row r="46">
          <cell r="A46">
            <v>429</v>
          </cell>
          <cell r="B46" t="str">
            <v>VTA DE INMUEBLES PROP DEL MPIO</v>
          </cell>
          <cell r="C46">
            <v>2161</v>
          </cell>
        </row>
        <row r="47">
          <cell r="A47">
            <v>430</v>
          </cell>
          <cell r="B47" t="str">
            <v>LOCALES MERCADO HIDALGO</v>
          </cell>
          <cell r="C47">
            <v>596</v>
          </cell>
        </row>
        <row r="48">
          <cell r="A48">
            <v>431</v>
          </cell>
          <cell r="B48" t="str">
            <v>LOCALES MERCADO EMBAJADORAS</v>
          </cell>
          <cell r="C48">
            <v>394</v>
          </cell>
        </row>
        <row r="49">
          <cell r="A49">
            <v>433</v>
          </cell>
          <cell r="B49" t="str">
            <v>SOBRANTES</v>
          </cell>
          <cell r="C49">
            <v>120.92</v>
          </cell>
        </row>
        <row r="50">
          <cell r="A50">
            <v>437</v>
          </cell>
          <cell r="B50" t="str">
            <v>SANITARIOS MDO. EMBAJADORAS</v>
          </cell>
          <cell r="C50">
            <v>4776</v>
          </cell>
        </row>
        <row r="51">
          <cell r="A51">
            <v>438</v>
          </cell>
          <cell r="B51" t="str">
            <v>SANITARIOS MDO. HIDALGO</v>
          </cell>
          <cell r="C51">
            <v>7230</v>
          </cell>
        </row>
        <row r="52">
          <cell r="A52">
            <v>439</v>
          </cell>
          <cell r="B52" t="str">
            <v>SANITARIOS JARDIN REFORMA</v>
          </cell>
          <cell r="C52">
            <v>2332</v>
          </cell>
        </row>
        <row r="53">
          <cell r="A53">
            <v>443</v>
          </cell>
          <cell r="B53" t="str">
            <v>SANITARIOS FERROCARRIL</v>
          </cell>
          <cell r="C53">
            <v>10812</v>
          </cell>
        </row>
        <row r="54">
          <cell r="A54">
            <v>445</v>
          </cell>
          <cell r="B54" t="str">
            <v>SANITARIOS MUSEO MOMIAS</v>
          </cell>
          <cell r="C54">
            <v>2684</v>
          </cell>
        </row>
        <row r="55">
          <cell r="A55">
            <v>447</v>
          </cell>
          <cell r="B55" t="str">
            <v>LAS CALAS</v>
          </cell>
          <cell r="C55">
            <v>368</v>
          </cell>
        </row>
        <row r="56">
          <cell r="A56">
            <v>454</v>
          </cell>
          <cell r="B56" t="str">
            <v>FIESTAS TRADICIONALES</v>
          </cell>
          <cell r="C56">
            <v>3685</v>
          </cell>
        </row>
        <row r="57">
          <cell r="A57">
            <v>459</v>
          </cell>
          <cell r="B57" t="str">
            <v>CASETAS DEPORTIVAS</v>
          </cell>
          <cell r="C57">
            <v>633.14</v>
          </cell>
        </row>
        <row r="58">
          <cell r="A58">
            <v>470</v>
          </cell>
          <cell r="B58" t="str">
            <v>LOCALES ESTACION</v>
          </cell>
          <cell r="C58">
            <v>2993.18</v>
          </cell>
        </row>
        <row r="59">
          <cell r="A59">
            <v>472</v>
          </cell>
          <cell r="B59" t="str">
            <v>MERCADO GAVIRA</v>
          </cell>
          <cell r="C59">
            <v>2520</v>
          </cell>
        </row>
        <row r="60">
          <cell r="A60">
            <v>479</v>
          </cell>
          <cell r="B60" t="str">
            <v>COMERCIANTES AMBULANTES</v>
          </cell>
          <cell r="C60">
            <v>336</v>
          </cell>
        </row>
        <row r="61">
          <cell r="A61">
            <v>482</v>
          </cell>
          <cell r="B61" t="str">
            <v>CALLEJONEADAS</v>
          </cell>
          <cell r="C61">
            <v>900</v>
          </cell>
        </row>
        <row r="62">
          <cell r="A62">
            <v>484</v>
          </cell>
          <cell r="B62" t="str">
            <v>PERMISO PARA ESPECTÁCULOS O CE</v>
          </cell>
          <cell r="C62">
            <v>406</v>
          </cell>
        </row>
        <row r="63">
          <cell r="A63">
            <v>485</v>
          </cell>
          <cell r="B63" t="str">
            <v>SELLADO DE BOLETOS</v>
          </cell>
          <cell r="C63">
            <v>400</v>
          </cell>
        </row>
        <row r="64">
          <cell r="A64">
            <v>502</v>
          </cell>
          <cell r="B64" t="str">
            <v>RECARGOS OTROS IMPTOS Y DERECH</v>
          </cell>
          <cell r="C64">
            <v>3296.55</v>
          </cell>
        </row>
        <row r="65">
          <cell r="A65">
            <v>503</v>
          </cell>
          <cell r="B65" t="str">
            <v>AVISO EXTEMP TRASLACION DE DOM</v>
          </cell>
          <cell r="C65">
            <v>170.25</v>
          </cell>
        </row>
        <row r="66">
          <cell r="A66">
            <v>505</v>
          </cell>
          <cell r="B66" t="str">
            <v>INF AL REG. DE CONST Y CONSER</v>
          </cell>
          <cell r="C66">
            <v>1100</v>
          </cell>
        </row>
        <row r="67">
          <cell r="A67">
            <v>507</v>
          </cell>
          <cell r="B67" t="str">
            <v>INF AL BANDO POLICIA Y BUEN GO</v>
          </cell>
          <cell r="C67">
            <v>300</v>
          </cell>
        </row>
        <row r="68">
          <cell r="A68">
            <v>508</v>
          </cell>
          <cell r="B68" t="str">
            <v>INF LEY DE TRANSITO Y SU REGLA</v>
          </cell>
          <cell r="C68">
            <v>9960.5</v>
          </cell>
        </row>
        <row r="69">
          <cell r="A69">
            <v>509</v>
          </cell>
          <cell r="B69" t="str">
            <v>EXTEMP VERIFICACION AMB VEHICU</v>
          </cell>
          <cell r="C69">
            <v>819</v>
          </cell>
        </row>
        <row r="70">
          <cell r="A70">
            <v>600</v>
          </cell>
          <cell r="B70" t="str">
            <v>FONDO GENERAL</v>
          </cell>
          <cell r="C70">
            <v>375041.76</v>
          </cell>
        </row>
        <row r="71">
          <cell r="A71">
            <v>601</v>
          </cell>
          <cell r="B71" t="str">
            <v>FONDO DEL FOMENTO MUNICIPAL</v>
          </cell>
          <cell r="C71">
            <v>74547.83</v>
          </cell>
        </row>
        <row r="72">
          <cell r="A72">
            <v>605</v>
          </cell>
          <cell r="B72" t="str">
            <v>IEPS ESPECIAL DE GASOLINAS Y D</v>
          </cell>
          <cell r="C72">
            <v>34301.69</v>
          </cell>
        </row>
        <row r="73">
          <cell r="A73">
            <v>888</v>
          </cell>
          <cell r="B73" t="str">
            <v>COBROS SIMAPAG</v>
          </cell>
          <cell r="C73">
            <v>1015</v>
          </cell>
        </row>
        <row r="74">
          <cell r="A74">
            <v>892</v>
          </cell>
          <cell r="B74" t="str">
            <v>REPARACION DE DAÑOS</v>
          </cell>
          <cell r="C74">
            <v>1195.02</v>
          </cell>
        </row>
      </sheetData>
      <sheetData sheetId="125">
        <row r="1">
          <cell r="A1">
            <v>1</v>
          </cell>
          <cell r="B1" t="str">
            <v>IMPTO. PREDIAL URBANO CORRIENT</v>
          </cell>
          <cell r="C1">
            <v>18551.060000000001</v>
          </cell>
        </row>
        <row r="2">
          <cell r="A2">
            <v>2</v>
          </cell>
          <cell r="B2" t="str">
            <v>IMPTO. PREDIAL RUSTICO CORRIEN</v>
          </cell>
          <cell r="C2">
            <v>1194.29</v>
          </cell>
        </row>
        <row r="3">
          <cell r="A3">
            <v>4</v>
          </cell>
          <cell r="B3" t="str">
            <v>RECARGOS *3%*</v>
          </cell>
          <cell r="C3">
            <v>10618.47</v>
          </cell>
        </row>
        <row r="4">
          <cell r="A4">
            <v>7</v>
          </cell>
          <cell r="B4" t="str">
            <v>IMPTO. PREDIAL URBANO REZAGO</v>
          </cell>
          <cell r="C4">
            <v>20468.02</v>
          </cell>
        </row>
        <row r="5">
          <cell r="A5">
            <v>8</v>
          </cell>
          <cell r="B5" t="str">
            <v>IMPTO. PREDIAL RUSTICO REZAGO</v>
          </cell>
          <cell r="C5">
            <v>747</v>
          </cell>
        </row>
        <row r="6">
          <cell r="A6">
            <v>13</v>
          </cell>
          <cell r="B6" t="str">
            <v>HONORARIOS DE COBRANZA</v>
          </cell>
          <cell r="C6">
            <v>4960.8</v>
          </cell>
        </row>
        <row r="7">
          <cell r="A7">
            <v>14</v>
          </cell>
          <cell r="B7" t="str">
            <v>C.O.A.*20%*</v>
          </cell>
          <cell r="C7">
            <v>72.5</v>
          </cell>
        </row>
        <row r="8">
          <cell r="A8">
            <v>104</v>
          </cell>
          <cell r="B8" t="str">
            <v>SOBRE DIVISION Y LOTIFICACION</v>
          </cell>
          <cell r="C8">
            <v>2088</v>
          </cell>
        </row>
        <row r="9">
          <cell r="A9">
            <v>112</v>
          </cell>
          <cell r="B9" t="str">
            <v>ESPECTACULOS PUBLICOS PERMANEN</v>
          </cell>
          <cell r="C9">
            <v>436.7</v>
          </cell>
        </row>
        <row r="10">
          <cell r="A10">
            <v>200</v>
          </cell>
          <cell r="B10" t="str">
            <v>RASTRO</v>
          </cell>
          <cell r="C10">
            <v>2703.17</v>
          </cell>
        </row>
        <row r="11">
          <cell r="A11">
            <v>203</v>
          </cell>
          <cell r="B11" t="str">
            <v>PANTEONES CIUDAD</v>
          </cell>
          <cell r="C11">
            <v>513.91999999999996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422</v>
          </cell>
        </row>
        <row r="14">
          <cell r="A14">
            <v>206</v>
          </cell>
          <cell r="B14" t="str">
            <v>ESTACIONAMIENTO MERCADO HIDALG</v>
          </cell>
          <cell r="C14">
            <v>1136</v>
          </cell>
        </row>
        <row r="15">
          <cell r="A15">
            <v>210</v>
          </cell>
          <cell r="B15" t="str">
            <v>POR LIC. DE CONST. Y AMPLIACIO</v>
          </cell>
          <cell r="C15">
            <v>4314.82</v>
          </cell>
        </row>
        <row r="16">
          <cell r="A16">
            <v>213</v>
          </cell>
          <cell r="B16" t="str">
            <v>POR LIC DE DEMOLICION P O T DE</v>
          </cell>
          <cell r="C16">
            <v>365.96</v>
          </cell>
        </row>
        <row r="17">
          <cell r="A17">
            <v>217</v>
          </cell>
          <cell r="B17" t="str">
            <v>ANALISIS DE FAC PARA DIV LOT O</v>
          </cell>
          <cell r="C17">
            <v>1383.54</v>
          </cell>
        </row>
        <row r="18">
          <cell r="A18">
            <v>221</v>
          </cell>
          <cell r="B18" t="str">
            <v>LIC USO SUELO ALIN N. OFIC COM</v>
          </cell>
          <cell r="C18">
            <v>332.49</v>
          </cell>
        </row>
        <row r="19">
          <cell r="A19">
            <v>228</v>
          </cell>
          <cell r="B19" t="str">
            <v>POR PERM EVENT P/ VTA DE BEB A</v>
          </cell>
          <cell r="C19">
            <v>5401.14</v>
          </cell>
        </row>
        <row r="20">
          <cell r="A20">
            <v>229</v>
          </cell>
          <cell r="B20" t="str">
            <v>CONSTANCIAS DE VALOR FISCAL</v>
          </cell>
          <cell r="C20">
            <v>580.26</v>
          </cell>
        </row>
        <row r="21">
          <cell r="A21">
            <v>244</v>
          </cell>
          <cell r="B21" t="str">
            <v>EXP DE LIC O PERM P/ ESTAB DE</v>
          </cell>
          <cell r="C21">
            <v>3550.25</v>
          </cell>
        </row>
        <row r="22">
          <cell r="A22">
            <v>248</v>
          </cell>
          <cell r="B22" t="str">
            <v>ESTACIONAMIENTO EX. EST. FERRO</v>
          </cell>
          <cell r="C22">
            <v>1191</v>
          </cell>
        </row>
        <row r="23">
          <cell r="A23">
            <v>253</v>
          </cell>
          <cell r="B23" t="str">
            <v>ESTACIONAMIENTO EMBAJADORAS  (</v>
          </cell>
          <cell r="C23">
            <v>1705</v>
          </cell>
        </row>
        <row r="24">
          <cell r="A24">
            <v>256</v>
          </cell>
          <cell r="B24" t="str">
            <v>POR ALINEAM. N° USO HABIT</v>
          </cell>
          <cell r="C24">
            <v>4638.5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269</v>
          </cell>
          <cell r="B26" t="str">
            <v>PADRON DE CONTRATISTAS</v>
          </cell>
          <cell r="C26">
            <v>1410</v>
          </cell>
        </row>
        <row r="27">
          <cell r="A27">
            <v>272</v>
          </cell>
          <cell r="B27" t="str">
            <v>PENSION EST. EX ESTACION DEL F</v>
          </cell>
          <cell r="C27">
            <v>367.5</v>
          </cell>
        </row>
        <row r="28">
          <cell r="A28">
            <v>273</v>
          </cell>
          <cell r="B28" t="str">
            <v>PENSION EST. JARDIN EMBAJADORA</v>
          </cell>
          <cell r="C28">
            <v>1050</v>
          </cell>
        </row>
        <row r="29">
          <cell r="A29">
            <v>274</v>
          </cell>
          <cell r="B29" t="str">
            <v>EXTENSION DE HORARIO</v>
          </cell>
          <cell r="C29">
            <v>4581.01</v>
          </cell>
        </row>
        <row r="30">
          <cell r="A30">
            <v>276</v>
          </cell>
          <cell r="B30" t="str">
            <v>CONSTANCIAS DIRECCION DE TRANS</v>
          </cell>
          <cell r="C30">
            <v>590.32000000000005</v>
          </cell>
        </row>
        <row r="31">
          <cell r="A31">
            <v>278</v>
          </cell>
          <cell r="B31" t="str">
            <v>CONSTANCIAS QUE EXPIDAN LAS DE</v>
          </cell>
          <cell r="C31">
            <v>516.53</v>
          </cell>
        </row>
        <row r="32">
          <cell r="A32">
            <v>281</v>
          </cell>
          <cell r="B32" t="str">
            <v>VIGILANCIA POR EVENTO</v>
          </cell>
          <cell r="C32">
            <v>8278.92</v>
          </cell>
        </row>
        <row r="33">
          <cell r="A33">
            <v>284</v>
          </cell>
          <cell r="B33" t="str">
            <v>REVISTA MECANICA SEMESTRAL</v>
          </cell>
          <cell r="C33">
            <v>1083.24</v>
          </cell>
        </row>
        <row r="34">
          <cell r="A34">
            <v>286</v>
          </cell>
          <cell r="B34" t="str">
            <v>PERMISO SUPLETORIO DE TRANSPOR</v>
          </cell>
          <cell r="C34">
            <v>1959.3</v>
          </cell>
        </row>
        <row r="35">
          <cell r="A35">
            <v>291</v>
          </cell>
          <cell r="B35" t="str">
            <v>DICTAMEN DE FACTIBILIDAD PARA</v>
          </cell>
          <cell r="C35">
            <v>195.96</v>
          </cell>
        </row>
        <row r="36">
          <cell r="A36">
            <v>295</v>
          </cell>
          <cell r="B36" t="str">
            <v>CONSTANCIA DE UBICACION DE PRE</v>
          </cell>
          <cell r="C36">
            <v>148.44</v>
          </cell>
        </row>
        <row r="37">
          <cell r="A37">
            <v>403</v>
          </cell>
          <cell r="B37" t="str">
            <v>UNIDAD DEPORTIVA TORRES LANDA</v>
          </cell>
          <cell r="C37">
            <v>441</v>
          </cell>
        </row>
        <row r="38">
          <cell r="A38">
            <v>405</v>
          </cell>
          <cell r="B38" t="str">
            <v>CENTRO DE CONVIVENCIA EL ENCIN</v>
          </cell>
          <cell r="C38">
            <v>111</v>
          </cell>
        </row>
        <row r="39">
          <cell r="A39">
            <v>407</v>
          </cell>
          <cell r="B39" t="str">
            <v>MUSEO MOMIAS</v>
          </cell>
          <cell r="C39">
            <v>10419</v>
          </cell>
        </row>
        <row r="40">
          <cell r="A40">
            <v>408</v>
          </cell>
          <cell r="B40" t="str">
            <v>SALON CULTO A LA MUERTE</v>
          </cell>
          <cell r="C40">
            <v>600</v>
          </cell>
        </row>
        <row r="41">
          <cell r="A41">
            <v>410</v>
          </cell>
          <cell r="B41" t="str">
            <v>MONUMENTO AL PIPILA</v>
          </cell>
          <cell r="C41">
            <v>186</v>
          </cell>
        </row>
        <row r="42">
          <cell r="A42">
            <v>411</v>
          </cell>
          <cell r="B42" t="str">
            <v>MERCADO HIDALGO</v>
          </cell>
          <cell r="C42">
            <v>6311.56</v>
          </cell>
        </row>
        <row r="43">
          <cell r="A43">
            <v>412</v>
          </cell>
          <cell r="B43" t="str">
            <v>MERCADO EMBAJADORAS</v>
          </cell>
          <cell r="C43">
            <v>1093.5999999999999</v>
          </cell>
        </row>
        <row r="44">
          <cell r="A44">
            <v>426</v>
          </cell>
          <cell r="B44" t="str">
            <v>AREAS OCUP POR HOT, REST, BARE</v>
          </cell>
          <cell r="C44">
            <v>9914.4</v>
          </cell>
        </row>
        <row r="45">
          <cell r="A45">
            <v>428</v>
          </cell>
          <cell r="B45" t="str">
            <v>COMERCIANTES SEMIFIJOS</v>
          </cell>
          <cell r="C45">
            <v>12900</v>
          </cell>
        </row>
        <row r="46">
          <cell r="A46">
            <v>433</v>
          </cell>
          <cell r="B46" t="str">
            <v>SOBRANTES</v>
          </cell>
          <cell r="C46">
            <v>6.66</v>
          </cell>
        </row>
        <row r="47">
          <cell r="A47">
            <v>437</v>
          </cell>
          <cell r="B47" t="str">
            <v>SANITARIOS MDO. EMBAJADORAS</v>
          </cell>
          <cell r="C47">
            <v>1129</v>
          </cell>
        </row>
        <row r="48">
          <cell r="A48">
            <v>438</v>
          </cell>
          <cell r="B48" t="str">
            <v>SANITARIOS MDO. HIDALGO</v>
          </cell>
          <cell r="C48">
            <v>1354</v>
          </cell>
        </row>
        <row r="49">
          <cell r="A49">
            <v>439</v>
          </cell>
          <cell r="B49" t="str">
            <v>SANITARIOS JARDIN REFORMA</v>
          </cell>
          <cell r="C49">
            <v>696</v>
          </cell>
        </row>
        <row r="50">
          <cell r="A50">
            <v>443</v>
          </cell>
          <cell r="B50" t="str">
            <v>SANITARIOS FERROCARRIL</v>
          </cell>
          <cell r="C50">
            <v>752</v>
          </cell>
        </row>
        <row r="51">
          <cell r="A51">
            <v>445</v>
          </cell>
          <cell r="B51" t="str">
            <v>SANITARIOS MUSEO MOMIAS</v>
          </cell>
          <cell r="C51">
            <v>208</v>
          </cell>
        </row>
        <row r="52">
          <cell r="A52">
            <v>447</v>
          </cell>
          <cell r="B52" t="str">
            <v>LAS CALAS</v>
          </cell>
          <cell r="C52">
            <v>160</v>
          </cell>
        </row>
        <row r="53">
          <cell r="A53">
            <v>454</v>
          </cell>
          <cell r="B53" t="str">
            <v>FIESTAS TRADICIONALES</v>
          </cell>
          <cell r="C53">
            <v>426</v>
          </cell>
        </row>
        <row r="54">
          <cell r="A54">
            <v>472</v>
          </cell>
          <cell r="B54" t="str">
            <v>MERCADO GAVIRA</v>
          </cell>
          <cell r="C54">
            <v>685</v>
          </cell>
        </row>
        <row r="55">
          <cell r="A55">
            <v>484</v>
          </cell>
          <cell r="B55" t="str">
            <v>PERMISO PARA ESPECTÁCULOS O CE</v>
          </cell>
          <cell r="C55">
            <v>1015</v>
          </cell>
        </row>
        <row r="56">
          <cell r="A56">
            <v>485</v>
          </cell>
          <cell r="B56" t="str">
            <v>SELLADO DE BOLETOS</v>
          </cell>
          <cell r="C56">
            <v>618</v>
          </cell>
        </row>
        <row r="57">
          <cell r="A57">
            <v>493</v>
          </cell>
          <cell r="B57" t="str">
            <v>RENOVACION PERMISO P/ USO VIA</v>
          </cell>
          <cell r="C57">
            <v>120</v>
          </cell>
        </row>
        <row r="58">
          <cell r="A58">
            <v>502</v>
          </cell>
          <cell r="B58" t="str">
            <v>RECARGOS OTROS IMPTOS Y DERECH</v>
          </cell>
          <cell r="C58">
            <v>460.77</v>
          </cell>
        </row>
        <row r="59">
          <cell r="A59">
            <v>507</v>
          </cell>
          <cell r="B59" t="str">
            <v>INF AL BANDO POLICIA Y BUEN GO</v>
          </cell>
          <cell r="C59">
            <v>200</v>
          </cell>
        </row>
        <row r="60">
          <cell r="A60">
            <v>508</v>
          </cell>
          <cell r="B60" t="str">
            <v>INF LEY DE TRANSITO Y SU REGLA</v>
          </cell>
          <cell r="C60">
            <v>13135.5</v>
          </cell>
        </row>
        <row r="61">
          <cell r="A61">
            <v>509</v>
          </cell>
          <cell r="B61" t="str">
            <v>EXTEMP VERIFICACION AMB VEHICU</v>
          </cell>
          <cell r="C61">
            <v>888</v>
          </cell>
        </row>
        <row r="62">
          <cell r="A62">
            <v>511</v>
          </cell>
          <cell r="B62" t="str">
            <v>ADMTVAS NO FISCALES * MPALES*</v>
          </cell>
          <cell r="C62">
            <v>6010.2</v>
          </cell>
        </row>
        <row r="63">
          <cell r="A63">
            <v>536</v>
          </cell>
          <cell r="B63" t="str">
            <v>PADRON DE PROVEEDORES</v>
          </cell>
          <cell r="C63">
            <v>600</v>
          </cell>
        </row>
        <row r="64">
          <cell r="A64">
            <v>605</v>
          </cell>
          <cell r="B64" t="str">
            <v>IEPS ESPECIAL DE GASOLINAS Y D</v>
          </cell>
          <cell r="C64">
            <v>459778.93</v>
          </cell>
        </row>
        <row r="65">
          <cell r="A65">
            <v>805</v>
          </cell>
          <cell r="B65" t="str">
            <v>CENTRO DE APRENDIZAJE DIGITAL</v>
          </cell>
          <cell r="C65">
            <v>340</v>
          </cell>
        </row>
        <row r="66">
          <cell r="A66">
            <v>888</v>
          </cell>
          <cell r="B66" t="str">
            <v>COBROS SIMAPAG</v>
          </cell>
          <cell r="C66">
            <v>186</v>
          </cell>
        </row>
      </sheetData>
      <sheetData sheetId="126">
        <row r="1">
          <cell r="A1">
            <v>1</v>
          </cell>
          <cell r="B1" t="str">
            <v>IMPTO. PREDIAL URBANO CORRIENT</v>
          </cell>
          <cell r="C1">
            <v>8803.58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5625.78</v>
          </cell>
        </row>
        <row r="4">
          <cell r="A4">
            <v>7</v>
          </cell>
          <cell r="B4" t="str">
            <v>IMPTO. PREDIAL URBANO REZAGO</v>
          </cell>
          <cell r="C4">
            <v>11537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1697.94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19799.41</v>
          </cell>
        </row>
        <row r="9">
          <cell r="A9">
            <v>106</v>
          </cell>
          <cell r="B9" t="str">
            <v>BILLARES Y BOLICHES</v>
          </cell>
          <cell r="C9">
            <v>1720</v>
          </cell>
        </row>
        <row r="10">
          <cell r="A10">
            <v>200</v>
          </cell>
          <cell r="B10" t="str">
            <v>RASTRO</v>
          </cell>
          <cell r="C10">
            <v>2706.97</v>
          </cell>
        </row>
        <row r="11">
          <cell r="A11">
            <v>202</v>
          </cell>
          <cell r="B11" t="str">
            <v>SEGURIDAD PUBLICA PERIODO MENS</v>
          </cell>
          <cell r="C11">
            <v>23716.84</v>
          </cell>
        </row>
        <row r="12">
          <cell r="A12">
            <v>203</v>
          </cell>
          <cell r="B12" t="str">
            <v>PANTEONES CIUDAD</v>
          </cell>
          <cell r="C12">
            <v>2396.6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388</v>
          </cell>
        </row>
        <row r="15">
          <cell r="A15">
            <v>206</v>
          </cell>
          <cell r="B15" t="str">
            <v>ESTACIONAMIENTO MERCADO HIDALG</v>
          </cell>
          <cell r="C15">
            <v>925</v>
          </cell>
        </row>
        <row r="16">
          <cell r="A16">
            <v>210</v>
          </cell>
          <cell r="B16" t="str">
            <v>POR LIC. DE CONST. Y AMPLIACIO</v>
          </cell>
          <cell r="C16">
            <v>484.62</v>
          </cell>
        </row>
        <row r="17">
          <cell r="A17">
            <v>211</v>
          </cell>
          <cell r="B17" t="str">
            <v>POR LIC DE REGULARIZACION DE C</v>
          </cell>
          <cell r="C17">
            <v>444.93</v>
          </cell>
        </row>
        <row r="18">
          <cell r="A18">
            <v>217</v>
          </cell>
          <cell r="B18" t="str">
            <v>ANALISIS DE FAC PARA DIV LOT O</v>
          </cell>
          <cell r="C18">
            <v>1152.95</v>
          </cell>
        </row>
        <row r="19">
          <cell r="A19">
            <v>221</v>
          </cell>
          <cell r="B19" t="str">
            <v>LIC USO SUELO ALIN N. OFIC COM</v>
          </cell>
          <cell r="C19">
            <v>1954.83</v>
          </cell>
        </row>
        <row r="20">
          <cell r="A20">
            <v>227</v>
          </cell>
          <cell r="B20" t="str">
            <v>AVALUOS PRACT POR TESORERIA</v>
          </cell>
          <cell r="C20">
            <v>625</v>
          </cell>
        </row>
        <row r="21">
          <cell r="A21">
            <v>228</v>
          </cell>
          <cell r="B21" t="str">
            <v>POR PERM EVENT P/ VTA DE BEB A</v>
          </cell>
          <cell r="C21">
            <v>2449.5</v>
          </cell>
        </row>
        <row r="22">
          <cell r="A22">
            <v>229</v>
          </cell>
          <cell r="B22" t="str">
            <v>CONSTANCIAS DE VALOR FISCAL</v>
          </cell>
          <cell r="C22">
            <v>928.13</v>
          </cell>
        </row>
        <row r="23">
          <cell r="A23">
            <v>244</v>
          </cell>
          <cell r="B23" t="str">
            <v>EXP DE LIC O PERM P/ ESTAB DE</v>
          </cell>
          <cell r="C23">
            <v>604.84</v>
          </cell>
        </row>
        <row r="24">
          <cell r="A24">
            <v>248</v>
          </cell>
          <cell r="B24" t="str">
            <v>ESTACIONAMIENTO EX. EST. FERRO</v>
          </cell>
          <cell r="C24">
            <v>1236</v>
          </cell>
        </row>
        <row r="25">
          <cell r="A25">
            <v>249</v>
          </cell>
          <cell r="B25" t="str">
            <v>REGUL. PROR.LIC.CONT.75% DER.</v>
          </cell>
          <cell r="C25">
            <v>4716.1099999999997</v>
          </cell>
        </row>
        <row r="26">
          <cell r="A26">
            <v>253</v>
          </cell>
          <cell r="B26" t="str">
            <v>ESTACIONAMIENTO EMBAJADORAS  (</v>
          </cell>
          <cell r="C26">
            <v>2074</v>
          </cell>
        </row>
        <row r="27">
          <cell r="A27">
            <v>254</v>
          </cell>
          <cell r="B27" t="str">
            <v>POR CERTIF.TERMINO DE OBRA</v>
          </cell>
          <cell r="C27">
            <v>54.02</v>
          </cell>
        </row>
        <row r="28">
          <cell r="A28">
            <v>256</v>
          </cell>
          <cell r="B28" t="str">
            <v>POR ALINEAM. N° USO HABIT</v>
          </cell>
          <cell r="C28">
            <v>1944.67</v>
          </cell>
        </row>
        <row r="29">
          <cell r="A29">
            <v>268</v>
          </cell>
          <cell r="B29" t="str">
            <v>CASA DE LA CULTURA</v>
          </cell>
          <cell r="C29">
            <v>7987.72</v>
          </cell>
        </row>
        <row r="30">
          <cell r="A30">
            <v>269</v>
          </cell>
          <cell r="B30" t="str">
            <v>PADRON DE CONTRATISTAS</v>
          </cell>
          <cell r="C30">
            <v>705</v>
          </cell>
        </row>
        <row r="31">
          <cell r="A31">
            <v>273</v>
          </cell>
          <cell r="B31" t="str">
            <v>PENSION EST. JARDIN EMBAJADORA</v>
          </cell>
          <cell r="C31">
            <v>1050</v>
          </cell>
        </row>
        <row r="32">
          <cell r="A32">
            <v>274</v>
          </cell>
          <cell r="B32" t="str">
            <v>EXTENSION DE HORARIO</v>
          </cell>
          <cell r="C32">
            <v>5235.4399999999996</v>
          </cell>
        </row>
        <row r="33">
          <cell r="A33">
            <v>275</v>
          </cell>
          <cell r="B33" t="str">
            <v>CONSTANCIAS DIRECCION DE ECOLO</v>
          </cell>
          <cell r="C33">
            <v>73.790000000000006</v>
          </cell>
        </row>
        <row r="34">
          <cell r="A34">
            <v>276</v>
          </cell>
          <cell r="B34" t="str">
            <v>CONSTANCIAS DIRECCION DE TRANS</v>
          </cell>
          <cell r="C34">
            <v>442.74</v>
          </cell>
        </row>
        <row r="35">
          <cell r="A35">
            <v>278</v>
          </cell>
          <cell r="B35" t="str">
            <v>CONSTANCIAS QUE EXPIDAN LAS DE</v>
          </cell>
          <cell r="C35">
            <v>664.11</v>
          </cell>
        </row>
        <row r="36">
          <cell r="A36">
            <v>280</v>
          </cell>
          <cell r="B36" t="str">
            <v>SERVICIOS CONTROL CANINO</v>
          </cell>
          <cell r="C36">
            <v>220.5</v>
          </cell>
        </row>
        <row r="37">
          <cell r="A37">
            <v>295</v>
          </cell>
          <cell r="B37" t="str">
            <v>CONSTANCIA DE UBICACION DE PRE</v>
          </cell>
          <cell r="C37">
            <v>74.22</v>
          </cell>
        </row>
        <row r="38">
          <cell r="A38">
            <v>403</v>
          </cell>
          <cell r="B38" t="str">
            <v>UNIDAD DEPORTIVA TORRES LANDA</v>
          </cell>
          <cell r="C38">
            <v>309</v>
          </cell>
        </row>
        <row r="39">
          <cell r="A39">
            <v>405</v>
          </cell>
          <cell r="B39" t="str">
            <v>CENTRO DE CONVIVENCIA EL ENCIN</v>
          </cell>
          <cell r="C39">
            <v>238</v>
          </cell>
        </row>
        <row r="40">
          <cell r="A40">
            <v>407</v>
          </cell>
          <cell r="B40" t="str">
            <v>MUSEO MOMIAS</v>
          </cell>
          <cell r="C40">
            <v>30127</v>
          </cell>
        </row>
        <row r="41">
          <cell r="A41">
            <v>408</v>
          </cell>
          <cell r="B41" t="str">
            <v>SALON CULTO A LA MUERTE</v>
          </cell>
          <cell r="C41">
            <v>870</v>
          </cell>
        </row>
        <row r="42">
          <cell r="A42">
            <v>410</v>
          </cell>
          <cell r="B42" t="str">
            <v>MONUMENTO AL PIPILA</v>
          </cell>
          <cell r="C42">
            <v>762</v>
          </cell>
        </row>
        <row r="43">
          <cell r="A43">
            <v>411</v>
          </cell>
          <cell r="B43" t="str">
            <v>MERCADO HIDALGO</v>
          </cell>
          <cell r="C43">
            <v>10219.52</v>
          </cell>
        </row>
        <row r="44">
          <cell r="A44">
            <v>412</v>
          </cell>
          <cell r="B44" t="str">
            <v>MERCADO EMBAJADORAS</v>
          </cell>
          <cell r="C44">
            <v>1792.9</v>
          </cell>
        </row>
        <row r="45">
          <cell r="A45">
            <v>414</v>
          </cell>
          <cell r="B45" t="str">
            <v>OTROS PRODUCTOS</v>
          </cell>
          <cell r="C45">
            <v>168</v>
          </cell>
        </row>
        <row r="46">
          <cell r="A46">
            <v>428</v>
          </cell>
          <cell r="B46" t="str">
            <v>COMERCIANTES SEMIFIJOS</v>
          </cell>
          <cell r="C46">
            <v>11500</v>
          </cell>
        </row>
        <row r="47">
          <cell r="A47">
            <v>429</v>
          </cell>
          <cell r="B47" t="str">
            <v>VTA DE INMUEBLES PROP DEL MPIO</v>
          </cell>
          <cell r="C47">
            <v>2161</v>
          </cell>
        </row>
        <row r="48">
          <cell r="A48">
            <v>432</v>
          </cell>
          <cell r="B48" t="str">
            <v>LOCALES PANTEON</v>
          </cell>
          <cell r="C48">
            <v>596</v>
          </cell>
        </row>
        <row r="49">
          <cell r="A49">
            <v>433</v>
          </cell>
          <cell r="B49" t="str">
            <v>SOBRANTES</v>
          </cell>
          <cell r="C49">
            <v>3.32</v>
          </cell>
        </row>
        <row r="50">
          <cell r="A50">
            <v>437</v>
          </cell>
          <cell r="B50" t="str">
            <v>SANITARIOS MDO. EMBAJADORAS</v>
          </cell>
          <cell r="C50">
            <v>1118</v>
          </cell>
        </row>
        <row r="51">
          <cell r="A51">
            <v>438</v>
          </cell>
          <cell r="B51" t="str">
            <v>SANITARIOS MDO. HIDALGO</v>
          </cell>
          <cell r="C51">
            <v>2013</v>
          </cell>
        </row>
        <row r="52">
          <cell r="A52">
            <v>439</v>
          </cell>
          <cell r="B52" t="str">
            <v>SANITARIOS JARDIN REFORMA</v>
          </cell>
          <cell r="C52">
            <v>676</v>
          </cell>
        </row>
        <row r="53">
          <cell r="A53">
            <v>443</v>
          </cell>
          <cell r="B53" t="str">
            <v>SANITARIOS FERROCARRIL</v>
          </cell>
          <cell r="C53">
            <v>932</v>
          </cell>
        </row>
        <row r="54">
          <cell r="A54">
            <v>445</v>
          </cell>
          <cell r="B54" t="str">
            <v>SANITARIOS MUSEO MOMIAS</v>
          </cell>
          <cell r="C54">
            <v>648</v>
          </cell>
        </row>
        <row r="55">
          <cell r="A55">
            <v>447</v>
          </cell>
          <cell r="B55" t="str">
            <v>LAS CALAS</v>
          </cell>
          <cell r="C55">
            <v>88</v>
          </cell>
        </row>
        <row r="56">
          <cell r="A56">
            <v>457</v>
          </cell>
          <cell r="B56" t="str">
            <v>CASETAS DE  REVISTAS</v>
          </cell>
          <cell r="C56">
            <v>179</v>
          </cell>
        </row>
        <row r="57">
          <cell r="A57">
            <v>458</v>
          </cell>
          <cell r="B57" t="str">
            <v>AMPLIACION DE HORARIO BILLARES</v>
          </cell>
          <cell r="C57">
            <v>916</v>
          </cell>
        </row>
        <row r="58">
          <cell r="A58">
            <v>480</v>
          </cell>
          <cell r="B58" t="str">
            <v>PERIFONEO</v>
          </cell>
          <cell r="C58">
            <v>483</v>
          </cell>
        </row>
        <row r="59">
          <cell r="A59">
            <v>481</v>
          </cell>
          <cell r="B59" t="str">
            <v>REPARTO DE VOLANTES</v>
          </cell>
          <cell r="C59">
            <v>172</v>
          </cell>
        </row>
        <row r="60">
          <cell r="A60">
            <v>484</v>
          </cell>
          <cell r="B60" t="str">
            <v>PERMISO PARA ESPECTÁCULOS O CE</v>
          </cell>
          <cell r="C60">
            <v>1015</v>
          </cell>
        </row>
        <row r="61">
          <cell r="A61">
            <v>485</v>
          </cell>
          <cell r="B61" t="str">
            <v>SELLADO DE BOLETOS</v>
          </cell>
          <cell r="C61">
            <v>218</v>
          </cell>
        </row>
        <row r="62">
          <cell r="A62">
            <v>502</v>
          </cell>
          <cell r="B62" t="str">
            <v>RECARGOS OTROS IMPTOS Y DERECH</v>
          </cell>
          <cell r="C62">
            <v>6462.47</v>
          </cell>
        </row>
        <row r="63">
          <cell r="A63">
            <v>503</v>
          </cell>
          <cell r="B63" t="str">
            <v>AVISO EXTEMP TRASLACION DE DOM</v>
          </cell>
          <cell r="C63">
            <v>1135</v>
          </cell>
        </row>
        <row r="64">
          <cell r="A64">
            <v>505</v>
          </cell>
          <cell r="B64" t="str">
            <v>INF AL REG. DE CONST Y CONSER</v>
          </cell>
          <cell r="C64">
            <v>455</v>
          </cell>
        </row>
        <row r="65">
          <cell r="A65">
            <v>506</v>
          </cell>
          <cell r="B65" t="str">
            <v>INFRACCIONES DIRECCION DE FISC</v>
          </cell>
          <cell r="C65">
            <v>567</v>
          </cell>
        </row>
        <row r="66">
          <cell r="A66">
            <v>508</v>
          </cell>
          <cell r="B66" t="str">
            <v>INF LEY DE TRANSITO Y SU REGLA</v>
          </cell>
          <cell r="C66">
            <v>12741.5</v>
          </cell>
        </row>
        <row r="67">
          <cell r="A67">
            <v>509</v>
          </cell>
          <cell r="B67" t="str">
            <v>EXTEMP VERIFICACION AMB VEHICU</v>
          </cell>
          <cell r="C67">
            <v>342</v>
          </cell>
        </row>
        <row r="68">
          <cell r="A68">
            <v>805</v>
          </cell>
          <cell r="B68" t="str">
            <v>CENTRO DE APRENDIZAJE DIGITAL</v>
          </cell>
          <cell r="C68">
            <v>770</v>
          </cell>
        </row>
        <row r="69">
          <cell r="A69">
            <v>888</v>
          </cell>
          <cell r="B69" t="str">
            <v>COBROS SIMAPAG</v>
          </cell>
          <cell r="C69">
            <v>435</v>
          </cell>
        </row>
        <row r="70">
          <cell r="A70">
            <v>892</v>
          </cell>
          <cell r="B70" t="str">
            <v>REPARACION DE DAÑOS</v>
          </cell>
          <cell r="C70">
            <v>17817.37</v>
          </cell>
        </row>
      </sheetData>
      <sheetData sheetId="127">
        <row r="1">
          <cell r="A1">
            <v>1</v>
          </cell>
          <cell r="B1" t="str">
            <v>IMPTO. PREDIAL URBANO CORRIENT</v>
          </cell>
          <cell r="C1">
            <v>20468.53</v>
          </cell>
        </row>
        <row r="2">
          <cell r="A2">
            <v>2</v>
          </cell>
          <cell r="B2" t="str">
            <v>IMPTO. PREDIAL RUSTICO CORRIEN</v>
          </cell>
          <cell r="C2">
            <v>3419.03</v>
          </cell>
        </row>
        <row r="3">
          <cell r="A3">
            <v>4</v>
          </cell>
          <cell r="B3" t="str">
            <v>RECARGOS *3%*</v>
          </cell>
          <cell r="C3">
            <v>13046.83</v>
          </cell>
        </row>
        <row r="4">
          <cell r="A4">
            <v>7</v>
          </cell>
          <cell r="B4" t="str">
            <v>IMPTO. PREDIAL URBANO REZAGO</v>
          </cell>
          <cell r="C4">
            <v>15263.06</v>
          </cell>
        </row>
        <row r="5">
          <cell r="A5">
            <v>8</v>
          </cell>
          <cell r="B5" t="str">
            <v>IMPTO. PREDIAL RUSTICO REZAGO</v>
          </cell>
          <cell r="C5">
            <v>4405.5</v>
          </cell>
        </row>
        <row r="6">
          <cell r="A6">
            <v>13</v>
          </cell>
          <cell r="B6" t="str">
            <v>HONORARIOS DE COBRANZA</v>
          </cell>
          <cell r="C6">
            <v>5385.38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50191.57</v>
          </cell>
        </row>
        <row r="9">
          <cell r="A9">
            <v>104</v>
          </cell>
          <cell r="B9" t="str">
            <v>SOBRE DIVISION Y LOTIFICACION</v>
          </cell>
          <cell r="C9">
            <v>2463.62</v>
          </cell>
        </row>
        <row r="10">
          <cell r="A10">
            <v>200</v>
          </cell>
          <cell r="B10" t="str">
            <v>RASTRO</v>
          </cell>
          <cell r="C10">
            <v>5190.33</v>
          </cell>
        </row>
        <row r="11">
          <cell r="A11">
            <v>202</v>
          </cell>
          <cell r="B11" t="str">
            <v>SEGURIDAD PUBLICA PERIODO MENS</v>
          </cell>
          <cell r="C11">
            <v>17144.560000000001</v>
          </cell>
        </row>
        <row r="12">
          <cell r="A12">
            <v>203</v>
          </cell>
          <cell r="B12" t="str">
            <v>PANTEONES CIUDAD</v>
          </cell>
          <cell r="C12">
            <v>2665.82</v>
          </cell>
        </row>
        <row r="13">
          <cell r="A13">
            <v>204</v>
          </cell>
          <cell r="B13" t="str">
            <v>PANTEONES COMUNIDADES</v>
          </cell>
          <cell r="C13">
            <v>835.98</v>
          </cell>
        </row>
        <row r="14">
          <cell r="A14">
            <v>205</v>
          </cell>
          <cell r="B14" t="str">
            <v>ESTACIONAMIENTO MUSEO MOMIAS</v>
          </cell>
          <cell r="C14">
            <v>254</v>
          </cell>
        </row>
        <row r="15">
          <cell r="A15">
            <v>206</v>
          </cell>
          <cell r="B15" t="str">
            <v>ESTACIONAMIENTO MERCADO HIDALG</v>
          </cell>
          <cell r="C15">
            <v>1120</v>
          </cell>
        </row>
        <row r="16">
          <cell r="A16">
            <v>210</v>
          </cell>
          <cell r="B16" t="str">
            <v>POR LIC. DE CONST. Y AMPLIACIO</v>
          </cell>
          <cell r="C16">
            <v>1778.81</v>
          </cell>
        </row>
        <row r="17">
          <cell r="A17">
            <v>213</v>
          </cell>
          <cell r="B17" t="str">
            <v>POR LIC DE DEMOLICION P O T DE</v>
          </cell>
          <cell r="C17">
            <v>171.5</v>
          </cell>
        </row>
        <row r="18">
          <cell r="A18">
            <v>217</v>
          </cell>
          <cell r="B18" t="str">
            <v>ANALISIS DE FAC PARA DIV LOT O</v>
          </cell>
          <cell r="C18">
            <v>4381.21</v>
          </cell>
        </row>
        <row r="19">
          <cell r="A19">
            <v>221</v>
          </cell>
          <cell r="B19" t="str">
            <v>LIC USO SUELO ALIN N. OFIC COM</v>
          </cell>
          <cell r="C19">
            <v>483.87</v>
          </cell>
        </row>
        <row r="20">
          <cell r="A20">
            <v>226</v>
          </cell>
          <cell r="B20" t="str">
            <v>AVALUOS PRAC POR PERITOS FISCA</v>
          </cell>
          <cell r="C20">
            <v>279</v>
          </cell>
        </row>
        <row r="21">
          <cell r="A21">
            <v>228</v>
          </cell>
          <cell r="B21" t="str">
            <v>POR PERM EVENT P/ VTA DE BEB A</v>
          </cell>
          <cell r="C21">
            <v>2700.57</v>
          </cell>
        </row>
        <row r="22">
          <cell r="A22">
            <v>229</v>
          </cell>
          <cell r="B22" t="str">
            <v>CONSTANCIAS DE VALOR FISCAL</v>
          </cell>
          <cell r="C22">
            <v>1276.1300000000001</v>
          </cell>
        </row>
        <row r="23">
          <cell r="A23">
            <v>244</v>
          </cell>
          <cell r="B23" t="str">
            <v>EXP DE LIC O PERM P/ ESTAB DE</v>
          </cell>
          <cell r="C23">
            <v>124.35</v>
          </cell>
        </row>
        <row r="24">
          <cell r="A24">
            <v>248</v>
          </cell>
          <cell r="B24" t="str">
            <v>ESTACIONAMIENTO EX. EST. FERRO</v>
          </cell>
          <cell r="C24">
            <v>1061</v>
          </cell>
        </row>
        <row r="25">
          <cell r="A25">
            <v>252</v>
          </cell>
          <cell r="B25" t="str">
            <v>RESOLUCION DE IMPACTO AMBIENTA</v>
          </cell>
          <cell r="C25">
            <v>356.85</v>
          </cell>
        </row>
        <row r="26">
          <cell r="A26">
            <v>253</v>
          </cell>
          <cell r="B26" t="str">
            <v>ESTACIONAMIENTO EMBAJADORAS  (</v>
          </cell>
          <cell r="C26">
            <v>1729</v>
          </cell>
        </row>
        <row r="27">
          <cell r="A27">
            <v>256</v>
          </cell>
          <cell r="B27" t="str">
            <v>POR ALINEAM. N° USO HABIT</v>
          </cell>
          <cell r="C27">
            <v>3017.24</v>
          </cell>
        </row>
        <row r="28">
          <cell r="A28">
            <v>266</v>
          </cell>
          <cell r="B28" t="str">
            <v>DICTAMEN DE FACTIBILIDAD PROTE</v>
          </cell>
          <cell r="C28">
            <v>391.93</v>
          </cell>
        </row>
        <row r="29">
          <cell r="A29">
            <v>267</v>
          </cell>
          <cell r="B29" t="str">
            <v>CONSTANCIA  DE VERIFICACION PR</v>
          </cell>
          <cell r="C29">
            <v>130.63999999999999</v>
          </cell>
        </row>
        <row r="30">
          <cell r="A30">
            <v>268</v>
          </cell>
          <cell r="B30" t="str">
            <v>CASA DE LA CULTURA</v>
          </cell>
          <cell r="C30">
            <v>3006.12</v>
          </cell>
        </row>
        <row r="31">
          <cell r="A31">
            <v>274</v>
          </cell>
          <cell r="B31" t="str">
            <v>EXTENSION DE HORARIO</v>
          </cell>
          <cell r="C31">
            <v>6544.3</v>
          </cell>
        </row>
        <row r="32">
          <cell r="A32">
            <v>275</v>
          </cell>
          <cell r="B32" t="str">
            <v>CONSTANCIAS DIRECCION DE ECOLO</v>
          </cell>
          <cell r="C32">
            <v>73.790000000000006</v>
          </cell>
        </row>
        <row r="33">
          <cell r="A33">
            <v>276</v>
          </cell>
          <cell r="B33" t="str">
            <v>CONSTANCIAS DIRECCION DE TRANS</v>
          </cell>
          <cell r="C33">
            <v>1033.06</v>
          </cell>
        </row>
        <row r="34">
          <cell r="A34">
            <v>278</v>
          </cell>
          <cell r="B34" t="str">
            <v>CONSTANCIAS QUE EXPIDAN LAS DE</v>
          </cell>
          <cell r="C34">
            <v>368.95</v>
          </cell>
        </row>
        <row r="35">
          <cell r="A35">
            <v>293</v>
          </cell>
          <cell r="B35" t="str">
            <v>SERVICIOS EXTRAORDINARIOS</v>
          </cell>
          <cell r="C35">
            <v>570.96</v>
          </cell>
        </row>
        <row r="36">
          <cell r="A36">
            <v>295</v>
          </cell>
          <cell r="B36" t="str">
            <v>CONSTANCIA DE UBICACION DE PRE</v>
          </cell>
          <cell r="C36">
            <v>296.88</v>
          </cell>
        </row>
        <row r="37">
          <cell r="A37">
            <v>400</v>
          </cell>
          <cell r="B37" t="str">
            <v>LOCALES PRESA DE LA OLLA</v>
          </cell>
          <cell r="C37">
            <v>1192</v>
          </cell>
        </row>
        <row r="38">
          <cell r="A38">
            <v>403</v>
          </cell>
          <cell r="B38" t="str">
            <v>UNIDAD DEPORTIVA TORRES LANDA</v>
          </cell>
          <cell r="C38">
            <v>383</v>
          </cell>
        </row>
        <row r="39">
          <cell r="A39">
            <v>405</v>
          </cell>
          <cell r="B39" t="str">
            <v>CENTRO DE CONVIVENCIA EL ENCIN</v>
          </cell>
          <cell r="C39">
            <v>135</v>
          </cell>
        </row>
        <row r="40">
          <cell r="A40">
            <v>407</v>
          </cell>
          <cell r="B40" t="str">
            <v>MUSEO MOMIAS</v>
          </cell>
          <cell r="C40">
            <v>13393</v>
          </cell>
        </row>
        <row r="41">
          <cell r="A41">
            <v>408</v>
          </cell>
          <cell r="B41" t="str">
            <v>SALON CULTO A LA MUERTE</v>
          </cell>
          <cell r="C41">
            <v>630</v>
          </cell>
        </row>
        <row r="42">
          <cell r="A42">
            <v>410</v>
          </cell>
          <cell r="B42" t="str">
            <v>MONUMENTO AL PIPILA</v>
          </cell>
          <cell r="C42">
            <v>180</v>
          </cell>
        </row>
        <row r="43">
          <cell r="A43">
            <v>411</v>
          </cell>
          <cell r="B43" t="str">
            <v>MERCADO HIDALGO</v>
          </cell>
          <cell r="C43">
            <v>12659.66</v>
          </cell>
        </row>
        <row r="44">
          <cell r="A44">
            <v>412</v>
          </cell>
          <cell r="B44" t="str">
            <v>MERCADO EMBAJADORAS</v>
          </cell>
          <cell r="C44">
            <v>8428.4599999999991</v>
          </cell>
        </row>
        <row r="45">
          <cell r="A45">
            <v>421</v>
          </cell>
          <cell r="B45" t="str">
            <v>DECLARACIONES, FORMATOS Y AVIS</v>
          </cell>
          <cell r="C45">
            <v>16</v>
          </cell>
        </row>
        <row r="46">
          <cell r="A46">
            <v>426</v>
          </cell>
          <cell r="B46" t="str">
            <v>AREAS OCUP POR HOT, REST, BARE</v>
          </cell>
          <cell r="C46">
            <v>18545.580000000002</v>
          </cell>
        </row>
        <row r="47">
          <cell r="A47">
            <v>428</v>
          </cell>
          <cell r="B47" t="str">
            <v>COMERCIANTES SEMIFIJOS</v>
          </cell>
          <cell r="C47">
            <v>6984.97</v>
          </cell>
        </row>
        <row r="48">
          <cell r="A48">
            <v>429</v>
          </cell>
          <cell r="B48" t="str">
            <v>VTA DE INMUEBLES PROP DEL MPIO</v>
          </cell>
          <cell r="C48">
            <v>2161</v>
          </cell>
        </row>
        <row r="49">
          <cell r="A49">
            <v>433</v>
          </cell>
          <cell r="B49" t="str">
            <v>SOBRANTES</v>
          </cell>
          <cell r="C49">
            <v>1.23</v>
          </cell>
        </row>
        <row r="50">
          <cell r="A50">
            <v>437</v>
          </cell>
          <cell r="B50" t="str">
            <v>SANITARIOS MDO. EMBAJADORAS</v>
          </cell>
          <cell r="C50">
            <v>866</v>
          </cell>
        </row>
        <row r="51">
          <cell r="A51">
            <v>438</v>
          </cell>
          <cell r="B51" t="str">
            <v>SANITARIOS MDO. HIDALGO</v>
          </cell>
          <cell r="C51">
            <v>1192</v>
          </cell>
        </row>
        <row r="52">
          <cell r="A52">
            <v>439</v>
          </cell>
          <cell r="B52" t="str">
            <v>SANITARIOS JARDIN REFORMA</v>
          </cell>
          <cell r="C52">
            <v>272</v>
          </cell>
        </row>
        <row r="53">
          <cell r="A53">
            <v>443</v>
          </cell>
          <cell r="B53" t="str">
            <v>SANITARIOS FERROCARRIL</v>
          </cell>
          <cell r="C53">
            <v>612</v>
          </cell>
        </row>
        <row r="54">
          <cell r="A54">
            <v>445</v>
          </cell>
          <cell r="B54" t="str">
            <v>SANITARIOS MUSEO MOMIAS</v>
          </cell>
          <cell r="C54">
            <v>344</v>
          </cell>
        </row>
        <row r="55">
          <cell r="A55">
            <v>447</v>
          </cell>
          <cell r="B55" t="str">
            <v>LAS CALAS</v>
          </cell>
          <cell r="C55">
            <v>168</v>
          </cell>
        </row>
        <row r="56">
          <cell r="A56">
            <v>455</v>
          </cell>
          <cell r="B56" t="str">
            <v>INFRAESTRUCTURA TELEFONICA</v>
          </cell>
          <cell r="C56">
            <v>40131</v>
          </cell>
        </row>
        <row r="57">
          <cell r="A57">
            <v>459</v>
          </cell>
          <cell r="B57" t="str">
            <v>CASETAS DEPORTIVAS</v>
          </cell>
          <cell r="C57">
            <v>1162.7</v>
          </cell>
        </row>
        <row r="58">
          <cell r="A58">
            <v>470</v>
          </cell>
          <cell r="B58" t="str">
            <v>LOCALES ESTACION</v>
          </cell>
          <cell r="C58">
            <v>1435</v>
          </cell>
        </row>
        <row r="59">
          <cell r="A59">
            <v>472</v>
          </cell>
          <cell r="B59" t="str">
            <v>MERCADO GAVIRA</v>
          </cell>
          <cell r="C59">
            <v>360</v>
          </cell>
        </row>
        <row r="60">
          <cell r="A60">
            <v>474</v>
          </cell>
          <cell r="B60" t="str">
            <v>BASES PARA LICITACION ADQUISIC</v>
          </cell>
          <cell r="C60">
            <v>1748</v>
          </cell>
        </row>
        <row r="61">
          <cell r="A61">
            <v>479</v>
          </cell>
          <cell r="B61" t="str">
            <v>COMERCIANTES AMBULANTES</v>
          </cell>
          <cell r="C61">
            <v>644</v>
          </cell>
        </row>
        <row r="62">
          <cell r="A62">
            <v>482</v>
          </cell>
          <cell r="B62" t="str">
            <v>CALLEJONEADAS</v>
          </cell>
          <cell r="C62">
            <v>1800</v>
          </cell>
        </row>
        <row r="63">
          <cell r="A63">
            <v>484</v>
          </cell>
          <cell r="B63" t="str">
            <v>PERMISO PARA ESPECTÁCULOS O CE</v>
          </cell>
          <cell r="C63">
            <v>609</v>
          </cell>
        </row>
        <row r="64">
          <cell r="A64">
            <v>485</v>
          </cell>
          <cell r="B64" t="str">
            <v>SELLADO DE BOLETOS</v>
          </cell>
          <cell r="C64">
            <v>600</v>
          </cell>
        </row>
        <row r="65">
          <cell r="A65">
            <v>502</v>
          </cell>
          <cell r="B65" t="str">
            <v>RECARGOS OTROS IMPTOS Y DERECH</v>
          </cell>
          <cell r="C65">
            <v>1342.76</v>
          </cell>
        </row>
        <row r="66">
          <cell r="A66">
            <v>506</v>
          </cell>
          <cell r="B66" t="str">
            <v>INFRACCIONES DIRECCION DE FISC</v>
          </cell>
          <cell r="C66">
            <v>1134</v>
          </cell>
        </row>
        <row r="67">
          <cell r="A67">
            <v>507</v>
          </cell>
          <cell r="B67" t="str">
            <v>INF AL BANDO POLICIA Y BUEN GO</v>
          </cell>
          <cell r="C67">
            <v>1750</v>
          </cell>
        </row>
        <row r="68">
          <cell r="A68">
            <v>508</v>
          </cell>
          <cell r="B68" t="str">
            <v>INF LEY DE TRANSITO Y SU REGLA</v>
          </cell>
          <cell r="C68">
            <v>10202.5</v>
          </cell>
        </row>
        <row r="69">
          <cell r="A69">
            <v>509</v>
          </cell>
          <cell r="B69" t="str">
            <v>EXTEMP VERIFICACION AMB VEHICU</v>
          </cell>
          <cell r="C69">
            <v>1230</v>
          </cell>
        </row>
        <row r="70">
          <cell r="A70">
            <v>526</v>
          </cell>
          <cell r="B70" t="str">
            <v>RESPUESTA DE AYUNTAMIENTO</v>
          </cell>
          <cell r="C70">
            <v>596</v>
          </cell>
        </row>
        <row r="71">
          <cell r="A71">
            <v>888</v>
          </cell>
          <cell r="B71" t="str">
            <v>COBROS SIMAPAG</v>
          </cell>
          <cell r="C71">
            <v>862</v>
          </cell>
        </row>
      </sheetData>
      <sheetData sheetId="128">
        <row r="1">
          <cell r="A1">
            <v>1</v>
          </cell>
          <cell r="B1" t="str">
            <v>IMPTO. PREDIAL URBANO CORRIENT</v>
          </cell>
          <cell r="C1">
            <v>17392.32</v>
          </cell>
        </row>
        <row r="2">
          <cell r="A2">
            <v>2</v>
          </cell>
          <cell r="B2" t="str">
            <v>IMPTO. PREDIAL RUSTICO CORRIEN</v>
          </cell>
          <cell r="C2">
            <v>783.87</v>
          </cell>
        </row>
        <row r="3">
          <cell r="A3">
            <v>4</v>
          </cell>
          <cell r="B3" t="str">
            <v>RECARGOS *3%*</v>
          </cell>
          <cell r="C3">
            <v>8406.19</v>
          </cell>
        </row>
        <row r="4">
          <cell r="A4">
            <v>7</v>
          </cell>
          <cell r="B4" t="str">
            <v>IMPTO. PREDIAL URBANO REZAGO</v>
          </cell>
          <cell r="C4">
            <v>14745.01</v>
          </cell>
        </row>
        <row r="5">
          <cell r="A5">
            <v>13</v>
          </cell>
          <cell r="B5" t="str">
            <v>HONORARIOS DE COBRANZA</v>
          </cell>
          <cell r="C5">
            <v>2728.5</v>
          </cell>
        </row>
        <row r="6">
          <cell r="A6">
            <v>103</v>
          </cell>
          <cell r="B6" t="str">
            <v>TRASLACION DE DOMINIO</v>
          </cell>
          <cell r="C6">
            <v>49779.11</v>
          </cell>
        </row>
        <row r="7">
          <cell r="A7">
            <v>104</v>
          </cell>
          <cell r="B7" t="str">
            <v>SOBRE DIVISION Y LOTIFICACION</v>
          </cell>
          <cell r="C7">
            <v>9037.52</v>
          </cell>
        </row>
        <row r="8">
          <cell r="A8">
            <v>107</v>
          </cell>
          <cell r="B8" t="str">
            <v>VIDEO JUEGOS Y FUT-BOLITOS</v>
          </cell>
          <cell r="C8">
            <v>344</v>
          </cell>
        </row>
        <row r="9">
          <cell r="A9">
            <v>112</v>
          </cell>
          <cell r="B9" t="str">
            <v>ESPECTACULOS PUBLICOS PERMANEN</v>
          </cell>
          <cell r="C9">
            <v>8696.82</v>
          </cell>
        </row>
        <row r="10">
          <cell r="A10">
            <v>200</v>
          </cell>
          <cell r="B10" t="str">
            <v>RASTRO</v>
          </cell>
          <cell r="C10">
            <v>4569.59</v>
          </cell>
        </row>
        <row r="11">
          <cell r="A11">
            <v>202</v>
          </cell>
          <cell r="B11" t="str">
            <v>SEGURIDAD PUBLICA PERIODO MENS</v>
          </cell>
          <cell r="C11">
            <v>8572.2800000000007</v>
          </cell>
        </row>
        <row r="12">
          <cell r="A12">
            <v>203</v>
          </cell>
          <cell r="B12" t="str">
            <v>PANTEONES CIUDAD</v>
          </cell>
          <cell r="C12">
            <v>2997.32</v>
          </cell>
        </row>
        <row r="13">
          <cell r="A13">
            <v>204</v>
          </cell>
          <cell r="B13" t="str">
            <v>PANTEONES COMUNIDADES</v>
          </cell>
          <cell r="C13">
            <v>1882.68</v>
          </cell>
        </row>
        <row r="14">
          <cell r="A14">
            <v>205</v>
          </cell>
          <cell r="B14" t="str">
            <v>ESTACIONAMIENTO MUSEO MOMIAS</v>
          </cell>
          <cell r="C14">
            <v>307</v>
          </cell>
        </row>
        <row r="15">
          <cell r="A15">
            <v>206</v>
          </cell>
          <cell r="B15" t="str">
            <v>ESTACIONAMIENTO MERCADO HIDALG</v>
          </cell>
          <cell r="C15">
            <v>1008</v>
          </cell>
        </row>
        <row r="16">
          <cell r="A16">
            <v>210</v>
          </cell>
          <cell r="B16" t="str">
            <v>POR LIC. DE CONST. Y AMPLIACIO</v>
          </cell>
          <cell r="C16">
            <v>567.29</v>
          </cell>
        </row>
        <row r="17">
          <cell r="A17">
            <v>227</v>
          </cell>
          <cell r="B17" t="str">
            <v>AVALUOS PRACT POR TESORERIA</v>
          </cell>
          <cell r="C17">
            <v>164</v>
          </cell>
        </row>
        <row r="18">
          <cell r="A18">
            <v>229</v>
          </cell>
          <cell r="B18" t="str">
            <v>CONSTANCIAS DE VALOR FISCAL</v>
          </cell>
          <cell r="C18">
            <v>3132.13</v>
          </cell>
        </row>
        <row r="19">
          <cell r="A19">
            <v>248</v>
          </cell>
          <cell r="B19" t="str">
            <v>ESTACIONAMIENTO EX. EST. FERRO</v>
          </cell>
          <cell r="C19">
            <v>896</v>
          </cell>
        </row>
        <row r="20">
          <cell r="A20">
            <v>253</v>
          </cell>
          <cell r="B20" t="str">
            <v>ESTACIONAMIENTO EMBAJADORAS  (</v>
          </cell>
          <cell r="C20">
            <v>1603</v>
          </cell>
        </row>
        <row r="21">
          <cell r="A21">
            <v>254</v>
          </cell>
          <cell r="B21" t="str">
            <v>POR CERTIF.TERMINO DE OBRA</v>
          </cell>
          <cell r="C21">
            <v>1272.01</v>
          </cell>
        </row>
        <row r="22">
          <cell r="A22">
            <v>256</v>
          </cell>
          <cell r="B22" t="str">
            <v>POR ALINEAM. N° USO HABIT</v>
          </cell>
          <cell r="C22">
            <v>4029.24</v>
          </cell>
        </row>
        <row r="23">
          <cell r="A23">
            <v>266</v>
          </cell>
          <cell r="B23" t="str">
            <v>DICTAMEN DE FACTIBILIDAD PROTE</v>
          </cell>
          <cell r="C23">
            <v>1175.79</v>
          </cell>
        </row>
        <row r="24">
          <cell r="A24">
            <v>268</v>
          </cell>
          <cell r="B24" t="str">
            <v>CASA DE LA CULTURA</v>
          </cell>
          <cell r="C24">
            <v>601.22</v>
          </cell>
        </row>
        <row r="25">
          <cell r="A25">
            <v>273</v>
          </cell>
          <cell r="B25" t="str">
            <v>PENSION EST. JARDIN EMBAJADORA</v>
          </cell>
          <cell r="C25">
            <v>2100</v>
          </cell>
        </row>
        <row r="26">
          <cell r="A26">
            <v>274</v>
          </cell>
          <cell r="B26" t="str">
            <v>EXTENSION DE HORARIO</v>
          </cell>
          <cell r="C26">
            <v>62825.279999999999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1033.06</v>
          </cell>
        </row>
        <row r="29">
          <cell r="A29">
            <v>278</v>
          </cell>
          <cell r="B29" t="str">
            <v>CONSTANCIAS QUE EXPIDAN LAS DE</v>
          </cell>
          <cell r="C29">
            <v>295.16000000000003</v>
          </cell>
        </row>
        <row r="30">
          <cell r="A30">
            <v>293</v>
          </cell>
          <cell r="B30" t="str">
            <v>SERVICIOS EXTRAORDINARIOS</v>
          </cell>
          <cell r="C30">
            <v>1712.88</v>
          </cell>
        </row>
        <row r="31">
          <cell r="A31">
            <v>295</v>
          </cell>
          <cell r="B31" t="str">
            <v>CONSTANCIA DE UBICACION DE PRE</v>
          </cell>
          <cell r="C31">
            <v>148.44</v>
          </cell>
        </row>
        <row r="32">
          <cell r="A32">
            <v>403</v>
          </cell>
          <cell r="B32" t="str">
            <v>UNIDAD DEPORTIVA TORRES LANDA</v>
          </cell>
          <cell r="C32">
            <v>904</v>
          </cell>
        </row>
        <row r="33">
          <cell r="A33">
            <v>405</v>
          </cell>
          <cell r="B33" t="str">
            <v>CENTRO DE CONVIVENCIA EL ENCIN</v>
          </cell>
          <cell r="C33">
            <v>178</v>
          </cell>
        </row>
        <row r="34">
          <cell r="A34">
            <v>407</v>
          </cell>
          <cell r="B34" t="str">
            <v>MUSEO MOMIAS</v>
          </cell>
          <cell r="C34">
            <v>14345</v>
          </cell>
        </row>
        <row r="35">
          <cell r="A35">
            <v>408</v>
          </cell>
          <cell r="B35" t="str">
            <v>SALON CULTO A LA MUERTE</v>
          </cell>
          <cell r="C35">
            <v>945</v>
          </cell>
        </row>
        <row r="36">
          <cell r="A36">
            <v>410</v>
          </cell>
          <cell r="B36" t="str">
            <v>MONUMENTO AL PIPILA</v>
          </cell>
          <cell r="C36">
            <v>282</v>
          </cell>
        </row>
        <row r="37">
          <cell r="A37">
            <v>411</v>
          </cell>
          <cell r="B37" t="str">
            <v>MERCADO HIDALGO</v>
          </cell>
          <cell r="C37">
            <v>9902.52</v>
          </cell>
        </row>
        <row r="38">
          <cell r="A38">
            <v>412</v>
          </cell>
          <cell r="B38" t="str">
            <v>MERCADO EMBAJADORAS</v>
          </cell>
          <cell r="C38">
            <v>6454.5</v>
          </cell>
        </row>
        <row r="39">
          <cell r="A39">
            <v>426</v>
          </cell>
          <cell r="B39" t="str">
            <v>AREAS OCUP POR HOT, REST, BARE</v>
          </cell>
          <cell r="C39">
            <v>19987</v>
          </cell>
        </row>
        <row r="40">
          <cell r="A40">
            <v>428</v>
          </cell>
          <cell r="B40" t="str">
            <v>COMERCIANTES SEMIFIJOS</v>
          </cell>
          <cell r="C40">
            <v>16019.36</v>
          </cell>
        </row>
        <row r="41">
          <cell r="A41">
            <v>430</v>
          </cell>
          <cell r="B41" t="str">
            <v>LOCALES MERCADO HIDALGO</v>
          </cell>
          <cell r="C41">
            <v>596</v>
          </cell>
        </row>
        <row r="42">
          <cell r="A42">
            <v>433</v>
          </cell>
          <cell r="B42" t="str">
            <v>SOBRANTES</v>
          </cell>
          <cell r="C42">
            <v>13.63</v>
          </cell>
        </row>
        <row r="43">
          <cell r="A43">
            <v>437</v>
          </cell>
          <cell r="B43" t="str">
            <v>SANITARIOS MDO. EMBAJADORAS</v>
          </cell>
          <cell r="C43">
            <v>974</v>
          </cell>
        </row>
        <row r="44">
          <cell r="A44">
            <v>438</v>
          </cell>
          <cell r="B44" t="str">
            <v>SANITARIOS MDO. HIDALGO</v>
          </cell>
          <cell r="C44">
            <v>1615</v>
          </cell>
        </row>
        <row r="45">
          <cell r="A45">
            <v>439</v>
          </cell>
          <cell r="B45" t="str">
            <v>SANITARIOS JARDIN REFORMA</v>
          </cell>
          <cell r="C45">
            <v>60</v>
          </cell>
        </row>
        <row r="46">
          <cell r="A46">
            <v>443</v>
          </cell>
          <cell r="B46" t="str">
            <v>SANITARIOS FERROCARRIL</v>
          </cell>
          <cell r="C46">
            <v>912</v>
          </cell>
        </row>
        <row r="47">
          <cell r="A47">
            <v>445</v>
          </cell>
          <cell r="B47" t="str">
            <v>SANITARIOS MUSEO MOMIAS</v>
          </cell>
          <cell r="C47">
            <v>276</v>
          </cell>
        </row>
        <row r="48">
          <cell r="A48">
            <v>454</v>
          </cell>
          <cell r="B48" t="str">
            <v>FIESTAS TRADICIONALES</v>
          </cell>
          <cell r="C48">
            <v>3023.5</v>
          </cell>
        </row>
        <row r="49">
          <cell r="A49">
            <v>463</v>
          </cell>
          <cell r="B49" t="str">
            <v>SALIDA DE GRUAS</v>
          </cell>
          <cell r="C49">
            <v>221</v>
          </cell>
        </row>
        <row r="50">
          <cell r="A50">
            <v>464</v>
          </cell>
          <cell r="B50" t="str">
            <v>ARRASTRE DE VEHICULOS INFRACCI</v>
          </cell>
          <cell r="C50">
            <v>56</v>
          </cell>
        </row>
        <row r="51">
          <cell r="A51">
            <v>470</v>
          </cell>
          <cell r="B51" t="str">
            <v>LOCALES ESTACION</v>
          </cell>
          <cell r="C51">
            <v>2197.5</v>
          </cell>
        </row>
        <row r="52">
          <cell r="A52">
            <v>484</v>
          </cell>
          <cell r="B52" t="str">
            <v>PERMISO PARA ESPECTÁCULOS O CE</v>
          </cell>
          <cell r="C52">
            <v>1015</v>
          </cell>
        </row>
        <row r="53">
          <cell r="A53">
            <v>485</v>
          </cell>
          <cell r="B53" t="str">
            <v>SELLADO DE BOLETOS</v>
          </cell>
          <cell r="C53">
            <v>218</v>
          </cell>
        </row>
        <row r="54">
          <cell r="A54">
            <v>502</v>
          </cell>
          <cell r="B54" t="str">
            <v>RECARGOS OTROS IMPTOS Y DERECH</v>
          </cell>
          <cell r="C54">
            <v>3142.8</v>
          </cell>
        </row>
        <row r="55">
          <cell r="A55">
            <v>503</v>
          </cell>
          <cell r="B55" t="str">
            <v>AVISO EXTEMP TRASLACION DE DOM</v>
          </cell>
          <cell r="C55">
            <v>851.25</v>
          </cell>
        </row>
        <row r="56">
          <cell r="A56">
            <v>504</v>
          </cell>
          <cell r="B56" t="str">
            <v>AVISO EXTEMP TERM DE OBRA</v>
          </cell>
          <cell r="C56">
            <v>1654.5</v>
          </cell>
        </row>
        <row r="57">
          <cell r="A57">
            <v>505</v>
          </cell>
          <cell r="B57" t="str">
            <v>INF AL REG. DE CONST Y CONSER</v>
          </cell>
          <cell r="C57">
            <v>1300</v>
          </cell>
        </row>
        <row r="58">
          <cell r="A58">
            <v>506</v>
          </cell>
          <cell r="B58" t="str">
            <v>INFRACCIONES DIRECCION DE FISC</v>
          </cell>
          <cell r="C58">
            <v>567</v>
          </cell>
        </row>
        <row r="59">
          <cell r="A59">
            <v>507</v>
          </cell>
          <cell r="B59" t="str">
            <v>INF AL BANDO POLICIA Y BUEN GO</v>
          </cell>
          <cell r="C59">
            <v>200</v>
          </cell>
        </row>
        <row r="60">
          <cell r="A60">
            <v>508</v>
          </cell>
          <cell r="B60" t="str">
            <v>INF LEY DE TRANSITO Y SU REGLA</v>
          </cell>
          <cell r="C60">
            <v>14253</v>
          </cell>
        </row>
        <row r="61">
          <cell r="A61">
            <v>509</v>
          </cell>
          <cell r="B61" t="str">
            <v>EXTEMP VERIFICACION AMB VEHICU</v>
          </cell>
          <cell r="C61">
            <v>1365</v>
          </cell>
        </row>
        <row r="62">
          <cell r="A62">
            <v>526</v>
          </cell>
          <cell r="B62" t="str">
            <v>RESPUESTA DE AYUNTAMIENTO</v>
          </cell>
          <cell r="C62">
            <v>596</v>
          </cell>
        </row>
        <row r="63">
          <cell r="A63">
            <v>544</v>
          </cell>
          <cell r="B63" t="str">
            <v>INFRACCIONES AL REGLAMENTO DE</v>
          </cell>
          <cell r="C63">
            <v>1635</v>
          </cell>
        </row>
        <row r="64">
          <cell r="A64">
            <v>605</v>
          </cell>
          <cell r="B64" t="str">
            <v>IEPS ESPECIAL DE GASOLINAS Y D</v>
          </cell>
          <cell r="C64">
            <v>437629.96</v>
          </cell>
        </row>
        <row r="65">
          <cell r="A65">
            <v>888</v>
          </cell>
          <cell r="B65" t="str">
            <v>COBROS SIMAPAG</v>
          </cell>
          <cell r="C65">
            <v>1412</v>
          </cell>
        </row>
      </sheetData>
      <sheetData sheetId="129">
        <row r="1">
          <cell r="A1">
            <v>1</v>
          </cell>
          <cell r="B1" t="str">
            <v>IMPTO. PREDIAL URBANO CORRIENT</v>
          </cell>
          <cell r="C1">
            <v>16982.990000000002</v>
          </cell>
        </row>
        <row r="2">
          <cell r="A2">
            <v>2</v>
          </cell>
          <cell r="B2" t="str">
            <v>IMPTO. PREDIAL RUSTICO CORRIEN</v>
          </cell>
          <cell r="C2">
            <v>609</v>
          </cell>
        </row>
        <row r="3">
          <cell r="A3">
            <v>4</v>
          </cell>
          <cell r="B3" t="str">
            <v>RECARGOS *3%*</v>
          </cell>
          <cell r="C3">
            <v>4293.57</v>
          </cell>
        </row>
        <row r="4">
          <cell r="A4">
            <v>7</v>
          </cell>
          <cell r="B4" t="str">
            <v>IMPTO. PREDIAL URBANO REZAGO</v>
          </cell>
          <cell r="C4">
            <v>6383</v>
          </cell>
        </row>
        <row r="5">
          <cell r="A5">
            <v>13</v>
          </cell>
          <cell r="B5" t="str">
            <v>HONORARIOS DE COBRANZA</v>
          </cell>
          <cell r="C5">
            <v>2433.59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5994.95</v>
          </cell>
        </row>
        <row r="8">
          <cell r="A8">
            <v>104</v>
          </cell>
          <cell r="B8" t="str">
            <v>SOBRE DIVISION Y LOTIFICACION</v>
          </cell>
          <cell r="C8">
            <v>5553</v>
          </cell>
        </row>
        <row r="9">
          <cell r="A9">
            <v>107</v>
          </cell>
          <cell r="B9" t="str">
            <v>VIDEO JUEGOS Y FUT-BOLITOS</v>
          </cell>
          <cell r="C9">
            <v>172</v>
          </cell>
        </row>
        <row r="10">
          <cell r="A10">
            <v>200</v>
          </cell>
          <cell r="B10" t="str">
            <v>RASTRO</v>
          </cell>
          <cell r="C10">
            <v>4175.3500000000004</v>
          </cell>
        </row>
        <row r="11">
          <cell r="A11">
            <v>202</v>
          </cell>
          <cell r="B11" t="str">
            <v>SEGURIDAD PUBLICA PERIODO MENS</v>
          </cell>
          <cell r="C11">
            <v>8572.2800000000007</v>
          </cell>
        </row>
        <row r="12">
          <cell r="A12">
            <v>203</v>
          </cell>
          <cell r="B12" t="str">
            <v>PANTEONES CIUDAD</v>
          </cell>
          <cell r="C12">
            <v>278.66000000000003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1376</v>
          </cell>
        </row>
        <row r="15">
          <cell r="A15">
            <v>206</v>
          </cell>
          <cell r="B15" t="str">
            <v>ESTACIONAMIENTO MERCADO HIDALG</v>
          </cell>
          <cell r="C15">
            <v>1064</v>
          </cell>
        </row>
        <row r="16">
          <cell r="A16">
            <v>210</v>
          </cell>
          <cell r="B16" t="str">
            <v>POR LIC. DE CONST. Y AMPLIACIO</v>
          </cell>
          <cell r="C16">
            <v>553.27</v>
          </cell>
        </row>
        <row r="17">
          <cell r="A17">
            <v>214</v>
          </cell>
          <cell r="B17" t="str">
            <v>POR LIC DE RECONST. Y REMODELA</v>
          </cell>
          <cell r="C17">
            <v>1002.83</v>
          </cell>
        </row>
        <row r="18">
          <cell r="A18">
            <v>217</v>
          </cell>
          <cell r="B18" t="str">
            <v>ANALISIS DE FAC PARA DIV LOT O</v>
          </cell>
          <cell r="C18">
            <v>2075.31</v>
          </cell>
        </row>
        <row r="19">
          <cell r="A19">
            <v>221</v>
          </cell>
          <cell r="B19" t="str">
            <v>LIC USO SUELO ALIN N. OFIC COM</v>
          </cell>
          <cell r="C19">
            <v>1238.7</v>
          </cell>
        </row>
        <row r="20">
          <cell r="A20">
            <v>227</v>
          </cell>
          <cell r="B20" t="str">
            <v>AVALUOS PRACT POR TESORERIA</v>
          </cell>
          <cell r="C20">
            <v>355</v>
          </cell>
        </row>
        <row r="21">
          <cell r="A21">
            <v>229</v>
          </cell>
          <cell r="B21" t="str">
            <v>CONSTANCIAS DE VALOR FISCAL</v>
          </cell>
          <cell r="C21">
            <v>1276.3900000000001</v>
          </cell>
        </row>
        <row r="22">
          <cell r="A22">
            <v>244</v>
          </cell>
          <cell r="B22" t="str">
            <v>EXP DE LIC O PERM P/ ESTAB DE</v>
          </cell>
          <cell r="C22">
            <v>4663.2</v>
          </cell>
        </row>
        <row r="23">
          <cell r="A23">
            <v>248</v>
          </cell>
          <cell r="B23" t="str">
            <v>ESTACIONAMIENTO EX. EST. FERRO</v>
          </cell>
          <cell r="C23">
            <v>1902</v>
          </cell>
        </row>
        <row r="24">
          <cell r="A24">
            <v>249</v>
          </cell>
          <cell r="B24" t="str">
            <v>REGUL. PROR.LIC.CONT.75% DER.</v>
          </cell>
          <cell r="C24">
            <v>100.41</v>
          </cell>
        </row>
        <row r="25">
          <cell r="A25">
            <v>252</v>
          </cell>
          <cell r="B25" t="str">
            <v>RESOLUCION DE IMPACTO AMBIENTA</v>
          </cell>
          <cell r="C25">
            <v>3216.49</v>
          </cell>
        </row>
        <row r="26">
          <cell r="A26">
            <v>253</v>
          </cell>
          <cell r="B26" t="str">
            <v>ESTACIONAMIENTO EMBAJADORAS  (</v>
          </cell>
          <cell r="C26">
            <v>2264</v>
          </cell>
        </row>
        <row r="27">
          <cell r="A27">
            <v>256</v>
          </cell>
          <cell r="B27" t="str">
            <v>POR ALINEAM. N° USO HABIT</v>
          </cell>
          <cell r="C27">
            <v>6801.7</v>
          </cell>
        </row>
        <row r="28">
          <cell r="A28">
            <v>267</v>
          </cell>
          <cell r="B28" t="str">
            <v>CONSTANCIA  DE VERIFICACION PR</v>
          </cell>
          <cell r="C28">
            <v>261.27999999999997</v>
          </cell>
        </row>
        <row r="29">
          <cell r="A29">
            <v>268</v>
          </cell>
          <cell r="B29" t="str">
            <v>CASA DE LA CULTURA</v>
          </cell>
          <cell r="C29">
            <v>171.78</v>
          </cell>
        </row>
        <row r="30">
          <cell r="A30">
            <v>269</v>
          </cell>
          <cell r="B30" t="str">
            <v>PADRON DE CONTRATISTAS</v>
          </cell>
          <cell r="C30">
            <v>1554</v>
          </cell>
        </row>
        <row r="31">
          <cell r="A31">
            <v>272</v>
          </cell>
          <cell r="B31" t="str">
            <v>PENSION EST. EX ESTACION DEL F</v>
          </cell>
          <cell r="C31">
            <v>735</v>
          </cell>
        </row>
        <row r="32">
          <cell r="A32">
            <v>274</v>
          </cell>
          <cell r="B32" t="str">
            <v>EXTENSION DE HORARIO</v>
          </cell>
          <cell r="C32">
            <v>2617.7199999999998</v>
          </cell>
        </row>
        <row r="33">
          <cell r="A33">
            <v>276</v>
          </cell>
          <cell r="B33" t="str">
            <v>CONSTANCIAS DIRECCION DE TRANS</v>
          </cell>
          <cell r="C33">
            <v>442.74</v>
          </cell>
        </row>
        <row r="34">
          <cell r="A34">
            <v>278</v>
          </cell>
          <cell r="B34" t="str">
            <v>CONSTANCIAS QUE EXPIDAN LAS DE</v>
          </cell>
          <cell r="C34">
            <v>442.74</v>
          </cell>
        </row>
        <row r="35">
          <cell r="A35">
            <v>288</v>
          </cell>
          <cell r="B35" t="str">
            <v>ANALISIS DE RIESGOS</v>
          </cell>
          <cell r="C35">
            <v>915.72</v>
          </cell>
        </row>
        <row r="36">
          <cell r="A36">
            <v>291</v>
          </cell>
          <cell r="B36" t="str">
            <v>DICTAMEN DE FACTIBILIDAD PARA</v>
          </cell>
          <cell r="C36">
            <v>1567.68</v>
          </cell>
        </row>
        <row r="37">
          <cell r="A37">
            <v>403</v>
          </cell>
          <cell r="B37" t="str">
            <v>UNIDAD DEPORTIVA TORRES LANDA</v>
          </cell>
          <cell r="C37">
            <v>157</v>
          </cell>
        </row>
        <row r="38">
          <cell r="A38">
            <v>405</v>
          </cell>
          <cell r="B38" t="str">
            <v>CENTRO DE CONVIVENCIA EL ENCIN</v>
          </cell>
          <cell r="C38">
            <v>565</v>
          </cell>
        </row>
        <row r="39">
          <cell r="A39">
            <v>407</v>
          </cell>
          <cell r="B39" t="str">
            <v>MUSEO MOMIAS</v>
          </cell>
          <cell r="C39">
            <v>90059</v>
          </cell>
        </row>
        <row r="40">
          <cell r="A40">
            <v>408</v>
          </cell>
          <cell r="B40" t="str">
            <v>SALON CULTO A LA MUERTE</v>
          </cell>
          <cell r="C40">
            <v>1245</v>
          </cell>
        </row>
        <row r="41">
          <cell r="A41">
            <v>410</v>
          </cell>
          <cell r="B41" t="str">
            <v>MONUMENTO AL PIPILA</v>
          </cell>
          <cell r="C41">
            <v>1302</v>
          </cell>
        </row>
        <row r="42">
          <cell r="A42">
            <v>411</v>
          </cell>
          <cell r="B42" t="str">
            <v>MERCADO HIDALGO</v>
          </cell>
          <cell r="C42">
            <v>27848.75</v>
          </cell>
        </row>
        <row r="43">
          <cell r="A43">
            <v>412</v>
          </cell>
          <cell r="B43" t="str">
            <v>MERCADO EMBAJADORAS</v>
          </cell>
          <cell r="C43">
            <v>5032.74</v>
          </cell>
        </row>
        <row r="44">
          <cell r="A44">
            <v>414</v>
          </cell>
          <cell r="B44" t="str">
            <v>OTROS PRODUCTOS</v>
          </cell>
          <cell r="C44">
            <v>8.6999999999999993</v>
          </cell>
        </row>
        <row r="45">
          <cell r="A45">
            <v>418</v>
          </cell>
          <cell r="B45" t="str">
            <v>RENDIMIENTOS E INVERSIONES</v>
          </cell>
          <cell r="C45">
            <v>148341.03</v>
          </cell>
        </row>
        <row r="46">
          <cell r="A46">
            <v>419</v>
          </cell>
          <cell r="B46" t="str">
            <v>REND E INVERSIONES RAMO 33</v>
          </cell>
          <cell r="C46">
            <v>96842.94</v>
          </cell>
        </row>
        <row r="47">
          <cell r="A47">
            <v>420</v>
          </cell>
          <cell r="B47" t="str">
            <v>REND E INVER RAMO 33 PROG COMP</v>
          </cell>
          <cell r="C47">
            <v>54864.49</v>
          </cell>
        </row>
        <row r="48">
          <cell r="A48">
            <v>421</v>
          </cell>
          <cell r="B48" t="str">
            <v>DECLARACIONES, FORMATOS Y AVIS</v>
          </cell>
          <cell r="C48">
            <v>16</v>
          </cell>
        </row>
        <row r="49">
          <cell r="A49">
            <v>428</v>
          </cell>
          <cell r="B49" t="str">
            <v>COMERCIANTES SEMIFIJOS</v>
          </cell>
          <cell r="C49">
            <v>6608</v>
          </cell>
        </row>
        <row r="50">
          <cell r="A50">
            <v>433</v>
          </cell>
          <cell r="B50" t="str">
            <v>SOBRANTES</v>
          </cell>
          <cell r="C50">
            <v>5.88</v>
          </cell>
        </row>
        <row r="51">
          <cell r="A51">
            <v>437</v>
          </cell>
          <cell r="B51" t="str">
            <v>SANITARIOS MDO. EMBAJADORAS</v>
          </cell>
          <cell r="C51">
            <v>1050</v>
          </cell>
        </row>
        <row r="52">
          <cell r="A52">
            <v>438</v>
          </cell>
          <cell r="B52" t="str">
            <v>SANITARIOS MDO. HIDALGO</v>
          </cell>
          <cell r="C52">
            <v>2325</v>
          </cell>
        </row>
        <row r="53">
          <cell r="A53">
            <v>439</v>
          </cell>
          <cell r="B53" t="str">
            <v>SANITARIOS JARDIN REFORMA</v>
          </cell>
          <cell r="C53">
            <v>736</v>
          </cell>
        </row>
        <row r="54">
          <cell r="A54">
            <v>443</v>
          </cell>
          <cell r="B54" t="str">
            <v>SANITARIOS FERROCARRIL</v>
          </cell>
          <cell r="C54">
            <v>1940</v>
          </cell>
        </row>
        <row r="55">
          <cell r="A55">
            <v>445</v>
          </cell>
          <cell r="B55" t="str">
            <v>SANITARIOS MUSEO MOMIAS</v>
          </cell>
          <cell r="C55">
            <v>1964</v>
          </cell>
        </row>
        <row r="56">
          <cell r="A56">
            <v>447</v>
          </cell>
          <cell r="B56" t="str">
            <v>LAS CALAS</v>
          </cell>
          <cell r="C56">
            <v>424</v>
          </cell>
        </row>
        <row r="57">
          <cell r="A57">
            <v>454</v>
          </cell>
          <cell r="B57" t="str">
            <v>FIESTAS TRADICIONALES</v>
          </cell>
          <cell r="C57">
            <v>1008</v>
          </cell>
        </row>
        <row r="58">
          <cell r="A58">
            <v>462</v>
          </cell>
          <cell r="B58" t="str">
            <v>INTERESES REMANENTES  POR OBRA</v>
          </cell>
          <cell r="C58">
            <v>2510.83</v>
          </cell>
        </row>
        <row r="59">
          <cell r="A59">
            <v>467</v>
          </cell>
          <cell r="B59" t="str">
            <v>PRESTADORES DE SERVICIO</v>
          </cell>
          <cell r="C59">
            <v>1002.09</v>
          </cell>
        </row>
        <row r="60">
          <cell r="A60">
            <v>470</v>
          </cell>
          <cell r="B60" t="str">
            <v>LOCALES ESTACION</v>
          </cell>
          <cell r="C60">
            <v>1428</v>
          </cell>
        </row>
        <row r="61">
          <cell r="A61">
            <v>472</v>
          </cell>
          <cell r="B61" t="str">
            <v>MERCADO GAVIRA</v>
          </cell>
          <cell r="C61">
            <v>1045</v>
          </cell>
        </row>
        <row r="62">
          <cell r="A62">
            <v>479</v>
          </cell>
          <cell r="B62" t="str">
            <v>COMERCIANTES AMBULANTES</v>
          </cell>
          <cell r="C62">
            <v>168</v>
          </cell>
        </row>
        <row r="63">
          <cell r="A63">
            <v>482</v>
          </cell>
          <cell r="B63" t="str">
            <v>CALLEJONEADAS</v>
          </cell>
          <cell r="C63">
            <v>3300</v>
          </cell>
        </row>
        <row r="64">
          <cell r="A64">
            <v>484</v>
          </cell>
          <cell r="B64" t="str">
            <v>PERMISO PARA ESPECTÁCULOS O CE</v>
          </cell>
          <cell r="C64">
            <v>406</v>
          </cell>
        </row>
        <row r="65">
          <cell r="A65">
            <v>502</v>
          </cell>
          <cell r="B65" t="str">
            <v>RECARGOS OTROS IMPTOS Y DERECH</v>
          </cell>
          <cell r="C65">
            <v>6422.28</v>
          </cell>
        </row>
        <row r="66">
          <cell r="A66">
            <v>503</v>
          </cell>
          <cell r="B66" t="str">
            <v>AVISO EXTEMP TRASLACION DE DOM</v>
          </cell>
          <cell r="C66">
            <v>2156.5</v>
          </cell>
        </row>
        <row r="67">
          <cell r="A67">
            <v>504</v>
          </cell>
          <cell r="B67" t="str">
            <v>AVISO EXTEMP TERM DE OBRA</v>
          </cell>
          <cell r="C67">
            <v>567</v>
          </cell>
        </row>
        <row r="68">
          <cell r="A68">
            <v>505</v>
          </cell>
          <cell r="B68" t="str">
            <v>INF AL REG. DE CONST Y CONSER</v>
          </cell>
          <cell r="C68">
            <v>8151.75</v>
          </cell>
        </row>
        <row r="69">
          <cell r="A69">
            <v>507</v>
          </cell>
          <cell r="B69" t="str">
            <v>INF AL BANDO POLICIA Y BUEN GO</v>
          </cell>
          <cell r="C69">
            <v>700</v>
          </cell>
        </row>
        <row r="70">
          <cell r="A70">
            <v>508</v>
          </cell>
          <cell r="B70" t="str">
            <v>INF LEY DE TRANSITO Y SU REGLA</v>
          </cell>
          <cell r="C70">
            <v>11660.5</v>
          </cell>
        </row>
        <row r="71">
          <cell r="A71">
            <v>509</v>
          </cell>
          <cell r="B71" t="str">
            <v>EXTEMP VERIFICACION AMB VEHICU</v>
          </cell>
          <cell r="C71">
            <v>1914</v>
          </cell>
        </row>
        <row r="72">
          <cell r="A72">
            <v>519</v>
          </cell>
          <cell r="B72" t="str">
            <v>GOB DEL ESTADO CASA DE LA CULT</v>
          </cell>
          <cell r="C72">
            <v>31698</v>
          </cell>
        </row>
        <row r="73">
          <cell r="A73">
            <v>805</v>
          </cell>
          <cell r="B73" t="str">
            <v>CENTRO DE APRENDIZAJE DIGITAL</v>
          </cell>
          <cell r="C73">
            <v>150</v>
          </cell>
        </row>
        <row r="74">
          <cell r="A74">
            <v>888</v>
          </cell>
          <cell r="B74" t="str">
            <v>COBROS SIMAPAG</v>
          </cell>
          <cell r="C74">
            <v>1661</v>
          </cell>
        </row>
      </sheetData>
      <sheetData sheetId="130">
        <row r="1">
          <cell r="A1">
            <v>203</v>
          </cell>
          <cell r="B1" t="str">
            <v>PANTEONES CIUDAD</v>
          </cell>
          <cell r="C1">
            <v>2161.34</v>
          </cell>
        </row>
        <row r="2">
          <cell r="A2">
            <v>411</v>
          </cell>
          <cell r="B2" t="str">
            <v>MERCADO HIDALGO</v>
          </cell>
          <cell r="C2">
            <v>473.76</v>
          </cell>
        </row>
        <row r="3">
          <cell r="A3">
            <v>428</v>
          </cell>
          <cell r="B3" t="str">
            <v>COMERCIANTES SEMIFIJOS</v>
          </cell>
          <cell r="C3">
            <v>200</v>
          </cell>
        </row>
        <row r="4">
          <cell r="A4">
            <v>447</v>
          </cell>
          <cell r="B4" t="str">
            <v>LAS CALAS</v>
          </cell>
          <cell r="C4">
            <v>240</v>
          </cell>
        </row>
        <row r="5">
          <cell r="A5">
            <v>507</v>
          </cell>
          <cell r="B5" t="str">
            <v>INF AL BANDO POLICIA Y BUEN GO</v>
          </cell>
          <cell r="C5">
            <v>1400</v>
          </cell>
        </row>
        <row r="6">
          <cell r="A6">
            <v>508</v>
          </cell>
          <cell r="B6" t="str">
            <v>INF LEY DE TRANSITO Y SU REGLA</v>
          </cell>
          <cell r="C6">
            <v>5894.85</v>
          </cell>
        </row>
      </sheetData>
      <sheetData sheetId="131">
        <row r="1">
          <cell r="A1">
            <v>1</v>
          </cell>
          <cell r="B1" t="str">
            <v>IMPTO. PREDIAL URBANO CORRIENT</v>
          </cell>
          <cell r="C1">
            <v>33929.519999999997</v>
          </cell>
        </row>
        <row r="2">
          <cell r="A2">
            <v>4</v>
          </cell>
          <cell r="B2" t="str">
            <v>RECARGOS *3%*</v>
          </cell>
          <cell r="C2">
            <v>9176.0499999999993</v>
          </cell>
        </row>
        <row r="3">
          <cell r="A3">
            <v>7</v>
          </cell>
          <cell r="B3" t="str">
            <v>IMPTO. PREDIAL URBANO REZAGO</v>
          </cell>
          <cell r="C3">
            <v>15914.63</v>
          </cell>
        </row>
        <row r="4">
          <cell r="A4">
            <v>13</v>
          </cell>
          <cell r="B4" t="str">
            <v>HONORARIOS DE COBRANZA</v>
          </cell>
          <cell r="C4">
            <v>3874.99</v>
          </cell>
        </row>
        <row r="5">
          <cell r="A5">
            <v>103</v>
          </cell>
          <cell r="B5" t="str">
            <v>TRASLACION DE DOMINIO</v>
          </cell>
          <cell r="C5">
            <v>575.08000000000004</v>
          </cell>
        </row>
        <row r="6">
          <cell r="A6">
            <v>104</v>
          </cell>
          <cell r="B6" t="str">
            <v>SOBRE DIVISION Y LOTIFICACION</v>
          </cell>
          <cell r="C6">
            <v>5839.86</v>
          </cell>
        </row>
        <row r="7">
          <cell r="A7">
            <v>112</v>
          </cell>
          <cell r="B7" t="str">
            <v>ESPECTACULOS PUBLICOS PERMANEN</v>
          </cell>
          <cell r="C7">
            <v>4536.5</v>
          </cell>
        </row>
        <row r="8">
          <cell r="A8">
            <v>200</v>
          </cell>
          <cell r="B8" t="str">
            <v>RASTRO</v>
          </cell>
          <cell r="C8">
            <v>2688.85</v>
          </cell>
        </row>
        <row r="9">
          <cell r="A9">
            <v>202</v>
          </cell>
          <cell r="B9" t="str">
            <v>SEGURIDAD PUBLICA PERIODO MENS</v>
          </cell>
          <cell r="C9">
            <v>77150.52</v>
          </cell>
        </row>
        <row r="10">
          <cell r="A10">
            <v>203</v>
          </cell>
          <cell r="B10" t="str">
            <v>PANTEONES CIUDAD</v>
          </cell>
          <cell r="C10">
            <v>557.32000000000005</v>
          </cell>
        </row>
        <row r="11">
          <cell r="A11">
            <v>205</v>
          </cell>
          <cell r="B11" t="str">
            <v>ESTACIONAMIENTO MUSEO MOMIAS</v>
          </cell>
          <cell r="C11">
            <v>241</v>
          </cell>
        </row>
        <row r="12">
          <cell r="A12">
            <v>206</v>
          </cell>
          <cell r="B12" t="str">
            <v>ESTACIONAMIENTO MERCADO HIDALG</v>
          </cell>
          <cell r="C12">
            <v>912</v>
          </cell>
        </row>
        <row r="13">
          <cell r="A13">
            <v>210</v>
          </cell>
          <cell r="B13" t="str">
            <v>POR LIC. DE CONST. Y AMPLIACIO</v>
          </cell>
          <cell r="C13">
            <v>3417.29</v>
          </cell>
        </row>
        <row r="14">
          <cell r="A14">
            <v>211</v>
          </cell>
          <cell r="B14" t="str">
            <v>POR LIC DE REGULARIZACION DE C</v>
          </cell>
          <cell r="C14">
            <v>1947.88</v>
          </cell>
        </row>
        <row r="15">
          <cell r="A15">
            <v>217</v>
          </cell>
          <cell r="B15" t="str">
            <v>ANALISIS DE FAC PARA DIV LOT O</v>
          </cell>
          <cell r="C15">
            <v>1614.13</v>
          </cell>
        </row>
        <row r="16">
          <cell r="A16">
            <v>221</v>
          </cell>
          <cell r="B16" t="str">
            <v>LIC USO SUELO ALIN N. OFIC COM</v>
          </cell>
          <cell r="C16">
            <v>735.68</v>
          </cell>
        </row>
        <row r="17">
          <cell r="A17">
            <v>226</v>
          </cell>
          <cell r="B17" t="str">
            <v>AVALUOS PRAC POR PERITOS FISCA</v>
          </cell>
          <cell r="C17">
            <v>377</v>
          </cell>
        </row>
        <row r="18">
          <cell r="A18">
            <v>227</v>
          </cell>
          <cell r="B18" t="str">
            <v>AVALUOS PRACT POR TESORERIA</v>
          </cell>
          <cell r="C18">
            <v>577</v>
          </cell>
        </row>
        <row r="19">
          <cell r="A19">
            <v>229</v>
          </cell>
          <cell r="B19" t="str">
            <v>CONSTANCIAS DE VALOR FISCAL</v>
          </cell>
          <cell r="C19">
            <v>7656.13</v>
          </cell>
        </row>
        <row r="20">
          <cell r="A20">
            <v>244</v>
          </cell>
          <cell r="B20" t="str">
            <v>EXP DE LIC O PERM P/ ESTAB DE</v>
          </cell>
          <cell r="C20">
            <v>31771.51</v>
          </cell>
        </row>
        <row r="21">
          <cell r="A21">
            <v>248</v>
          </cell>
          <cell r="B21" t="str">
            <v>ESTACIONAMIENTO EX. EST. FERRO</v>
          </cell>
          <cell r="C21">
            <v>1021</v>
          </cell>
        </row>
        <row r="22">
          <cell r="A22">
            <v>252</v>
          </cell>
          <cell r="B22" t="str">
            <v>RESOLUCION DE IMPACTO AMBIENTA</v>
          </cell>
          <cell r="C22">
            <v>286.69</v>
          </cell>
        </row>
        <row r="23">
          <cell r="A23">
            <v>253</v>
          </cell>
          <cell r="B23" t="str">
            <v>ESTACIONAMIENTO EMBAJADORAS  (</v>
          </cell>
          <cell r="C23">
            <v>1588</v>
          </cell>
        </row>
        <row r="24">
          <cell r="A24">
            <v>256</v>
          </cell>
          <cell r="B24" t="str">
            <v>POR ALINEAM. N° USO HABIT</v>
          </cell>
          <cell r="C24">
            <v>4580.54</v>
          </cell>
        </row>
        <row r="25">
          <cell r="A25">
            <v>266</v>
          </cell>
          <cell r="B25" t="str">
            <v>DICTAMEN DE FACTIBILIDAD PROTE</v>
          </cell>
          <cell r="C25">
            <v>783.86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273</v>
          </cell>
          <cell r="B27" t="str">
            <v>PENSION EST. JARDIN EMBAJADORA</v>
          </cell>
          <cell r="C27">
            <v>3412.5</v>
          </cell>
        </row>
        <row r="28">
          <cell r="A28">
            <v>274</v>
          </cell>
          <cell r="B28" t="str">
            <v>EXTENSION DE HORARIO</v>
          </cell>
          <cell r="C28">
            <v>2617.7199999999998</v>
          </cell>
        </row>
        <row r="29">
          <cell r="A29">
            <v>276</v>
          </cell>
          <cell r="B29" t="str">
            <v>CONSTANCIAS DIRECCION DE TRANS</v>
          </cell>
          <cell r="C29">
            <v>737.9</v>
          </cell>
        </row>
        <row r="30">
          <cell r="A30">
            <v>278</v>
          </cell>
          <cell r="B30" t="str">
            <v>CONSTANCIAS QUE EXPIDAN LAS DE</v>
          </cell>
          <cell r="C30">
            <v>959.27</v>
          </cell>
        </row>
        <row r="31">
          <cell r="A31">
            <v>288</v>
          </cell>
          <cell r="B31" t="str">
            <v>ANALISIS DE RIESGOS</v>
          </cell>
          <cell r="C31">
            <v>457.86</v>
          </cell>
        </row>
        <row r="32">
          <cell r="A32">
            <v>289</v>
          </cell>
          <cell r="B32" t="str">
            <v>CONFORMIDAD PARA QUEMA DE FUEG</v>
          </cell>
          <cell r="C32">
            <v>111.29</v>
          </cell>
        </row>
        <row r="33">
          <cell r="A33">
            <v>290</v>
          </cell>
          <cell r="B33" t="str">
            <v>DICTAMEN DE SEGURIDAD P SEDENA</v>
          </cell>
          <cell r="C33">
            <v>146.37</v>
          </cell>
        </row>
        <row r="34">
          <cell r="A34">
            <v>293</v>
          </cell>
          <cell r="B34" t="str">
            <v>SERVICIOS EXTRAORDINARIOS</v>
          </cell>
          <cell r="C34">
            <v>1141.92</v>
          </cell>
        </row>
        <row r="35">
          <cell r="A35">
            <v>295</v>
          </cell>
          <cell r="B35" t="str">
            <v>CONSTANCIA DE UBICACION DE PRE</v>
          </cell>
          <cell r="C35">
            <v>222.66</v>
          </cell>
        </row>
        <row r="36">
          <cell r="A36">
            <v>403</v>
          </cell>
          <cell r="B36" t="str">
            <v>UNIDAD DEPORTIVA TORRES LANDA</v>
          </cell>
          <cell r="C36">
            <v>172</v>
          </cell>
        </row>
        <row r="37">
          <cell r="A37">
            <v>405</v>
          </cell>
          <cell r="B37" t="str">
            <v>CENTRO DE CONVIVENCIA EL ENCIN</v>
          </cell>
          <cell r="C37">
            <v>678</v>
          </cell>
        </row>
        <row r="38">
          <cell r="A38">
            <v>407</v>
          </cell>
          <cell r="B38" t="str">
            <v>MUSEO MOMIAS</v>
          </cell>
          <cell r="C38">
            <v>12715</v>
          </cell>
        </row>
        <row r="39">
          <cell r="A39">
            <v>408</v>
          </cell>
          <cell r="B39" t="str">
            <v>SALON CULTO A LA MUERTE</v>
          </cell>
          <cell r="C39">
            <v>210</v>
          </cell>
        </row>
        <row r="40">
          <cell r="A40">
            <v>410</v>
          </cell>
          <cell r="B40" t="str">
            <v>MONUMENTO AL PIPILA</v>
          </cell>
          <cell r="C40">
            <v>294</v>
          </cell>
        </row>
        <row r="41">
          <cell r="A41">
            <v>411</v>
          </cell>
          <cell r="B41" t="str">
            <v>MERCADO HIDALGO</v>
          </cell>
          <cell r="C41">
            <v>2265.08</v>
          </cell>
        </row>
        <row r="42">
          <cell r="A42">
            <v>412</v>
          </cell>
          <cell r="B42" t="str">
            <v>MERCADO EMBAJADORAS</v>
          </cell>
          <cell r="C42">
            <v>2762.79</v>
          </cell>
        </row>
        <row r="43">
          <cell r="A43">
            <v>426</v>
          </cell>
          <cell r="B43" t="str">
            <v>AREAS OCUP POR HOT, REST, BARE</v>
          </cell>
          <cell r="C43">
            <v>3911</v>
          </cell>
        </row>
        <row r="44">
          <cell r="A44">
            <v>428</v>
          </cell>
          <cell r="B44" t="str">
            <v>COMERCIANTES SEMIFIJOS</v>
          </cell>
          <cell r="C44">
            <v>3757.5</v>
          </cell>
        </row>
        <row r="45">
          <cell r="A45">
            <v>433</v>
          </cell>
          <cell r="B45" t="str">
            <v>SOBRANTES</v>
          </cell>
          <cell r="C45">
            <v>4.68</v>
          </cell>
        </row>
        <row r="46">
          <cell r="A46">
            <v>437</v>
          </cell>
          <cell r="B46" t="str">
            <v>SANITARIOS MDO. EMBAJADORAS</v>
          </cell>
          <cell r="C46">
            <v>1435</v>
          </cell>
        </row>
        <row r="47">
          <cell r="A47">
            <v>438</v>
          </cell>
          <cell r="B47" t="str">
            <v>SANITARIOS MDO. HIDALGO</v>
          </cell>
          <cell r="C47">
            <v>1771</v>
          </cell>
        </row>
        <row r="48">
          <cell r="A48">
            <v>442</v>
          </cell>
          <cell r="B48" t="str">
            <v>SANITARIOS VALENCIANA</v>
          </cell>
          <cell r="C48">
            <v>1343.98</v>
          </cell>
        </row>
        <row r="49">
          <cell r="A49">
            <v>443</v>
          </cell>
          <cell r="B49" t="str">
            <v>SANITARIOS FERROCARRIL</v>
          </cell>
          <cell r="C49">
            <v>700</v>
          </cell>
        </row>
        <row r="50">
          <cell r="A50">
            <v>445</v>
          </cell>
          <cell r="B50" t="str">
            <v>SANITARIOS MUSEO MOMIAS</v>
          </cell>
          <cell r="C50">
            <v>268</v>
          </cell>
        </row>
        <row r="51">
          <cell r="A51">
            <v>447</v>
          </cell>
          <cell r="B51" t="str">
            <v>LAS CALAS</v>
          </cell>
          <cell r="C51">
            <v>88</v>
          </cell>
        </row>
        <row r="52">
          <cell r="A52">
            <v>457</v>
          </cell>
          <cell r="B52" t="str">
            <v>CASETAS DE  REVISTAS</v>
          </cell>
          <cell r="C52">
            <v>179</v>
          </cell>
        </row>
        <row r="53">
          <cell r="A53">
            <v>482</v>
          </cell>
          <cell r="B53" t="str">
            <v>CALLEJONEADAS</v>
          </cell>
          <cell r="C53">
            <v>6600</v>
          </cell>
        </row>
        <row r="54">
          <cell r="A54">
            <v>502</v>
          </cell>
          <cell r="B54" t="str">
            <v>RECARGOS OTROS IMPTOS Y DERECH</v>
          </cell>
          <cell r="C54">
            <v>2608.65</v>
          </cell>
        </row>
        <row r="55">
          <cell r="A55">
            <v>503</v>
          </cell>
          <cell r="B55" t="str">
            <v>AVISO EXTEMP TRASLACION DE DOM</v>
          </cell>
          <cell r="C55">
            <v>283.75</v>
          </cell>
        </row>
        <row r="56">
          <cell r="A56">
            <v>504</v>
          </cell>
          <cell r="B56" t="str">
            <v>AVISO EXTEMP TERM DE OBRA</v>
          </cell>
          <cell r="C56">
            <v>1134</v>
          </cell>
        </row>
        <row r="57">
          <cell r="A57">
            <v>506</v>
          </cell>
          <cell r="B57" t="str">
            <v>INFRACCIONES DIRECCION DE FISC</v>
          </cell>
          <cell r="C57">
            <v>1701</v>
          </cell>
        </row>
        <row r="58">
          <cell r="A58">
            <v>507</v>
          </cell>
          <cell r="B58" t="str">
            <v>INF AL BANDO POLICIA Y BUEN GO</v>
          </cell>
          <cell r="C58">
            <v>300</v>
          </cell>
        </row>
        <row r="59">
          <cell r="A59">
            <v>508</v>
          </cell>
          <cell r="B59" t="str">
            <v>INF LEY DE TRANSITO Y SU REGLA</v>
          </cell>
          <cell r="C59">
            <v>13120.5</v>
          </cell>
        </row>
        <row r="60">
          <cell r="A60">
            <v>509</v>
          </cell>
          <cell r="B60" t="str">
            <v>EXTEMP VERIFICACION AMB VEHICU</v>
          </cell>
          <cell r="C60">
            <v>1503</v>
          </cell>
        </row>
        <row r="61">
          <cell r="A61">
            <v>606</v>
          </cell>
          <cell r="B61" t="str">
            <v>FONDO DE FISCALIZACION</v>
          </cell>
          <cell r="C61">
            <v>254743.35</v>
          </cell>
        </row>
        <row r="62">
          <cell r="A62">
            <v>888</v>
          </cell>
          <cell r="B62" t="str">
            <v>COBROS SIMAPAG</v>
          </cell>
          <cell r="C62">
            <v>2135</v>
          </cell>
        </row>
      </sheetData>
      <sheetData sheetId="132">
        <row r="1">
          <cell r="A1">
            <v>203</v>
          </cell>
          <cell r="B1" t="str">
            <v>PANTEONES CIUDAD</v>
          </cell>
          <cell r="C1">
            <v>213.24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0.6</v>
          </cell>
        </row>
        <row r="4">
          <cell r="A4">
            <v>472</v>
          </cell>
          <cell r="B4" t="str">
            <v>MERCADO GAVIRA</v>
          </cell>
          <cell r="C4">
            <v>360</v>
          </cell>
        </row>
        <row r="5">
          <cell r="A5">
            <v>507</v>
          </cell>
          <cell r="B5" t="str">
            <v>INF AL BANDO POLICIA Y BUEN GO</v>
          </cell>
          <cell r="C5">
            <v>2950</v>
          </cell>
        </row>
        <row r="6">
          <cell r="A6">
            <v>508</v>
          </cell>
          <cell r="B6" t="str">
            <v>INF LEY DE TRANSITO Y SU REGLA</v>
          </cell>
          <cell r="C6">
            <v>722</v>
          </cell>
        </row>
      </sheetData>
      <sheetData sheetId="133">
        <row r="1">
          <cell r="A1">
            <v>1</v>
          </cell>
          <cell r="B1" t="str">
            <v>IMPTO. PREDIAL URBANO CORRIENT</v>
          </cell>
          <cell r="C1">
            <v>19384.72</v>
          </cell>
        </row>
        <row r="2">
          <cell r="A2">
            <v>2</v>
          </cell>
          <cell r="B2" t="str">
            <v>IMPTO. PREDIAL RUSTICO CORRIEN</v>
          </cell>
          <cell r="C2">
            <v>1440.29</v>
          </cell>
        </row>
        <row r="3">
          <cell r="A3">
            <v>4</v>
          </cell>
          <cell r="B3" t="str">
            <v>RECARGOS *3%*</v>
          </cell>
          <cell r="C3">
            <v>18991.18</v>
          </cell>
        </row>
        <row r="4">
          <cell r="A4">
            <v>7</v>
          </cell>
          <cell r="B4" t="str">
            <v>IMPTO. PREDIAL URBANO REZAGO</v>
          </cell>
          <cell r="C4">
            <v>23203.8</v>
          </cell>
        </row>
        <row r="5">
          <cell r="A5">
            <v>8</v>
          </cell>
          <cell r="B5" t="str">
            <v>IMPTO. PREDIAL RUSTICO REZAGO</v>
          </cell>
          <cell r="C5">
            <v>408</v>
          </cell>
        </row>
        <row r="6">
          <cell r="A6">
            <v>13</v>
          </cell>
          <cell r="B6" t="str">
            <v>HONORARIOS DE COBRANZA</v>
          </cell>
          <cell r="C6">
            <v>10637.24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106</v>
          </cell>
          <cell r="B8" t="str">
            <v>BILLARES Y BOLICHES</v>
          </cell>
          <cell r="C8">
            <v>516</v>
          </cell>
        </row>
        <row r="9">
          <cell r="A9">
            <v>110</v>
          </cell>
          <cell r="B9" t="str">
            <v>ESPECTACULOS PUBLICOS ESPORADI</v>
          </cell>
          <cell r="C9">
            <v>1584</v>
          </cell>
        </row>
        <row r="10">
          <cell r="A10">
            <v>112</v>
          </cell>
          <cell r="B10" t="str">
            <v>ESPECTACULOS PUBLICOS PERMANEN</v>
          </cell>
          <cell r="C10">
            <v>14964</v>
          </cell>
        </row>
        <row r="11">
          <cell r="A11">
            <v>200</v>
          </cell>
          <cell r="B11" t="str">
            <v>RASTRO</v>
          </cell>
          <cell r="C11">
            <v>3669.42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569.9</v>
          </cell>
        </row>
        <row r="14">
          <cell r="A14">
            <v>204</v>
          </cell>
          <cell r="B14" t="str">
            <v>PANTEONES COMUNIDADES</v>
          </cell>
          <cell r="C14">
            <v>513.91999999999996</v>
          </cell>
        </row>
        <row r="15">
          <cell r="A15">
            <v>205</v>
          </cell>
          <cell r="B15" t="str">
            <v>ESTACIONAMIENTO MUSEO MOMIAS</v>
          </cell>
          <cell r="C15">
            <v>2616</v>
          </cell>
        </row>
        <row r="16">
          <cell r="A16">
            <v>206</v>
          </cell>
          <cell r="B16" t="str">
            <v>ESTACIONAMIENTO MERCADO HIDALG</v>
          </cell>
          <cell r="C16">
            <v>1528</v>
          </cell>
        </row>
        <row r="17">
          <cell r="A17">
            <v>210</v>
          </cell>
          <cell r="B17" t="str">
            <v>POR LIC. DE CONST. Y AMPLIACIO</v>
          </cell>
          <cell r="C17">
            <v>2919.39</v>
          </cell>
        </row>
        <row r="18">
          <cell r="A18">
            <v>211</v>
          </cell>
          <cell r="B18" t="str">
            <v>POR LIC DE REGULARIZACION DE C</v>
          </cell>
          <cell r="C18">
            <v>301.43</v>
          </cell>
        </row>
        <row r="19">
          <cell r="A19">
            <v>221</v>
          </cell>
          <cell r="B19" t="str">
            <v>LIC USO SUELO ALIN N. OFIC COM</v>
          </cell>
          <cell r="C19">
            <v>796.27</v>
          </cell>
        </row>
        <row r="20">
          <cell r="A20">
            <v>226</v>
          </cell>
          <cell r="B20" t="str">
            <v>AVALUOS PRAC POR PERITOS FISCA</v>
          </cell>
          <cell r="C20">
            <v>136</v>
          </cell>
        </row>
        <row r="21">
          <cell r="A21">
            <v>229</v>
          </cell>
          <cell r="B21" t="str">
            <v>CONSTANCIAS DE VALOR FISCAL</v>
          </cell>
          <cell r="C21">
            <v>232.26</v>
          </cell>
        </row>
        <row r="22">
          <cell r="A22">
            <v>244</v>
          </cell>
          <cell r="B22" t="str">
            <v>EXP DE LIC O PERM P/ ESTAB DE</v>
          </cell>
          <cell r="C22">
            <v>959.45</v>
          </cell>
        </row>
        <row r="23">
          <cell r="A23">
            <v>248</v>
          </cell>
          <cell r="B23" t="str">
            <v>ESTACIONAMIENTO EX. EST. FERRO</v>
          </cell>
          <cell r="C23">
            <v>3782</v>
          </cell>
        </row>
        <row r="24">
          <cell r="A24">
            <v>253</v>
          </cell>
          <cell r="B24" t="str">
            <v>ESTACIONAMIENTO EMBAJADORAS  (</v>
          </cell>
          <cell r="C24">
            <v>3326</v>
          </cell>
        </row>
        <row r="25">
          <cell r="A25">
            <v>256</v>
          </cell>
          <cell r="B25" t="str">
            <v>POR ALINEAM. N° USO HABIT</v>
          </cell>
          <cell r="C25">
            <v>3462.6</v>
          </cell>
        </row>
        <row r="26">
          <cell r="A26">
            <v>268</v>
          </cell>
          <cell r="B26" t="str">
            <v>CASA DE LA CULTURA</v>
          </cell>
          <cell r="C26">
            <v>4036.74</v>
          </cell>
        </row>
        <row r="27">
          <cell r="A27">
            <v>271</v>
          </cell>
          <cell r="B27" t="str">
            <v>PENSION EST. MUSEO DE MOMIAS</v>
          </cell>
          <cell r="C27">
            <v>735</v>
          </cell>
        </row>
        <row r="28">
          <cell r="A28">
            <v>272</v>
          </cell>
          <cell r="B28" t="str">
            <v>PENSION EST. EX ESTACION DEL F</v>
          </cell>
          <cell r="C28">
            <v>682.5</v>
          </cell>
        </row>
        <row r="29">
          <cell r="A29">
            <v>273</v>
          </cell>
          <cell r="B29" t="str">
            <v>PENSION EST. JARDIN EMBAJADORA</v>
          </cell>
          <cell r="C29">
            <v>2520</v>
          </cell>
        </row>
        <row r="30">
          <cell r="A30">
            <v>276</v>
          </cell>
          <cell r="B30" t="str">
            <v>CONSTANCIAS DIRECCION DE TRANS</v>
          </cell>
          <cell r="C30">
            <v>1328.33</v>
          </cell>
        </row>
        <row r="31">
          <cell r="A31">
            <v>278</v>
          </cell>
          <cell r="B31" t="str">
            <v>CONSTANCIAS QUE EXPIDAN LAS DE</v>
          </cell>
          <cell r="C31">
            <v>516.53</v>
          </cell>
        </row>
        <row r="32">
          <cell r="A32">
            <v>289</v>
          </cell>
          <cell r="B32" t="str">
            <v>CONFORMIDAD PARA QUEMA DE FUEG</v>
          </cell>
          <cell r="C32">
            <v>222.58</v>
          </cell>
        </row>
        <row r="33">
          <cell r="A33">
            <v>290</v>
          </cell>
          <cell r="B33" t="str">
            <v>DICTAMEN DE SEGURIDAD P SEDENA</v>
          </cell>
          <cell r="C33">
            <v>292.74</v>
          </cell>
        </row>
        <row r="34">
          <cell r="A34">
            <v>293</v>
          </cell>
          <cell r="B34" t="str">
            <v>SERVICIOS EXTRAORDINARIOS</v>
          </cell>
          <cell r="C34">
            <v>570.96</v>
          </cell>
        </row>
        <row r="35">
          <cell r="A35">
            <v>295</v>
          </cell>
          <cell r="B35" t="str">
            <v>CONSTANCIA DE UBICACION DE PRE</v>
          </cell>
          <cell r="C35">
            <v>74.22</v>
          </cell>
        </row>
        <row r="36">
          <cell r="A36">
            <v>400</v>
          </cell>
          <cell r="B36" t="str">
            <v>LOCALES PRESA DE LA OLLA</v>
          </cell>
          <cell r="C36">
            <v>596</v>
          </cell>
        </row>
        <row r="37">
          <cell r="A37">
            <v>403</v>
          </cell>
          <cell r="B37" t="str">
            <v>UNIDAD DEPORTIVA TORRES LANDA</v>
          </cell>
          <cell r="C37">
            <v>3901</v>
          </cell>
        </row>
        <row r="38">
          <cell r="A38">
            <v>404</v>
          </cell>
          <cell r="B38" t="str">
            <v>UNIDAD DEPORTIVA YERBABUENA</v>
          </cell>
          <cell r="C38">
            <v>1706</v>
          </cell>
        </row>
        <row r="39">
          <cell r="A39">
            <v>405</v>
          </cell>
          <cell r="B39" t="str">
            <v>CENTRO DE CONVIVENCIA EL ENCIN</v>
          </cell>
          <cell r="C39">
            <v>1260</v>
          </cell>
        </row>
        <row r="40">
          <cell r="A40">
            <v>407</v>
          </cell>
          <cell r="B40" t="str">
            <v>MUSEO MOMIAS</v>
          </cell>
          <cell r="C40">
            <v>121992</v>
          </cell>
        </row>
        <row r="41">
          <cell r="A41">
            <v>408</v>
          </cell>
          <cell r="B41" t="str">
            <v>SALON CULTO A LA MUERTE</v>
          </cell>
          <cell r="C41">
            <v>9405</v>
          </cell>
        </row>
        <row r="42">
          <cell r="A42">
            <v>410</v>
          </cell>
          <cell r="B42" t="str">
            <v>MONUMENTO AL PIPILA</v>
          </cell>
          <cell r="C42">
            <v>2298</v>
          </cell>
        </row>
        <row r="43">
          <cell r="A43">
            <v>411</v>
          </cell>
          <cell r="B43" t="str">
            <v>MERCADO HIDALGO</v>
          </cell>
          <cell r="C43">
            <v>11174.88</v>
          </cell>
        </row>
        <row r="44">
          <cell r="A44">
            <v>412</v>
          </cell>
          <cell r="B44" t="str">
            <v>MERCADO EMBAJADORAS</v>
          </cell>
          <cell r="C44">
            <v>8356.42</v>
          </cell>
        </row>
        <row r="45">
          <cell r="A45">
            <v>414</v>
          </cell>
          <cell r="B45" t="str">
            <v>OTROS PRODUCTOS</v>
          </cell>
          <cell r="C45">
            <v>60</v>
          </cell>
        </row>
        <row r="46">
          <cell r="A46">
            <v>428</v>
          </cell>
          <cell r="B46" t="str">
            <v>COMERCIANTES SEMIFIJOS</v>
          </cell>
          <cell r="C46">
            <v>12864.25</v>
          </cell>
        </row>
        <row r="47">
          <cell r="A47">
            <v>433</v>
          </cell>
          <cell r="B47" t="str">
            <v>SOBRANTES</v>
          </cell>
          <cell r="C47">
            <v>31.83</v>
          </cell>
        </row>
        <row r="48">
          <cell r="A48">
            <v>437</v>
          </cell>
          <cell r="B48" t="str">
            <v>SANITARIOS MDO. EMBAJADORAS</v>
          </cell>
          <cell r="C48">
            <v>4401</v>
          </cell>
        </row>
        <row r="49">
          <cell r="A49">
            <v>438</v>
          </cell>
          <cell r="B49" t="str">
            <v>SANITARIOS MDO. HIDALGO</v>
          </cell>
          <cell r="C49">
            <v>5485</v>
          </cell>
        </row>
        <row r="50">
          <cell r="A50">
            <v>439</v>
          </cell>
          <cell r="B50" t="str">
            <v>SANITARIOS JARDIN REFORMA</v>
          </cell>
          <cell r="C50">
            <v>1000</v>
          </cell>
        </row>
        <row r="51">
          <cell r="A51">
            <v>440</v>
          </cell>
          <cell r="B51" t="str">
            <v>SANITARIOS PLAZUELA LOS ANGELE</v>
          </cell>
          <cell r="C51">
            <v>7245</v>
          </cell>
        </row>
        <row r="52">
          <cell r="A52">
            <v>443</v>
          </cell>
          <cell r="B52" t="str">
            <v>SANITARIOS FERROCARRIL</v>
          </cell>
          <cell r="C52">
            <v>6328</v>
          </cell>
        </row>
        <row r="53">
          <cell r="A53">
            <v>445</v>
          </cell>
          <cell r="B53" t="str">
            <v>SANITARIOS MUSEO MOMIAS</v>
          </cell>
          <cell r="C53">
            <v>2604</v>
          </cell>
        </row>
        <row r="54">
          <cell r="A54">
            <v>447</v>
          </cell>
          <cell r="B54" t="str">
            <v>LAS CALAS</v>
          </cell>
          <cell r="C54">
            <v>720</v>
          </cell>
        </row>
        <row r="55">
          <cell r="A55">
            <v>459</v>
          </cell>
          <cell r="B55" t="str">
            <v>CASETAS DEPORTIVAS</v>
          </cell>
          <cell r="C55">
            <v>1508</v>
          </cell>
        </row>
        <row r="56">
          <cell r="A56">
            <v>463</v>
          </cell>
          <cell r="B56" t="str">
            <v>SALIDA DE GRUAS</v>
          </cell>
          <cell r="C56">
            <v>442</v>
          </cell>
        </row>
        <row r="57">
          <cell r="A57">
            <v>464</v>
          </cell>
          <cell r="B57" t="str">
            <v>ARRASTRE DE VEHICULOS INFRACCI</v>
          </cell>
          <cell r="C57">
            <v>112</v>
          </cell>
        </row>
        <row r="58">
          <cell r="A58">
            <v>470</v>
          </cell>
          <cell r="B58" t="str">
            <v>LOCALES ESTACION</v>
          </cell>
          <cell r="C58">
            <v>997.5</v>
          </cell>
        </row>
        <row r="59">
          <cell r="A59">
            <v>471</v>
          </cell>
          <cell r="B59" t="str">
            <v>SANITARIOS PARDO</v>
          </cell>
          <cell r="C59">
            <v>1380</v>
          </cell>
        </row>
        <row r="60">
          <cell r="A60">
            <v>472</v>
          </cell>
          <cell r="B60" t="str">
            <v>MERCADO GAVIRA</v>
          </cell>
          <cell r="C60">
            <v>720</v>
          </cell>
        </row>
        <row r="61">
          <cell r="A61">
            <v>474</v>
          </cell>
          <cell r="B61" t="str">
            <v>BASES PARA LICITACION ADQUISIC</v>
          </cell>
          <cell r="C61">
            <v>1748</v>
          </cell>
        </row>
        <row r="62">
          <cell r="A62">
            <v>479</v>
          </cell>
          <cell r="B62" t="str">
            <v>COMERCIANTES AMBULANTES</v>
          </cell>
          <cell r="C62">
            <v>1344</v>
          </cell>
        </row>
        <row r="63">
          <cell r="A63">
            <v>482</v>
          </cell>
          <cell r="B63" t="str">
            <v>CALLEJONEADAS</v>
          </cell>
          <cell r="C63">
            <v>600</v>
          </cell>
        </row>
        <row r="64">
          <cell r="A64">
            <v>484</v>
          </cell>
          <cell r="B64" t="str">
            <v>PERMISO PARA ESPECTÁCULOS O CE</v>
          </cell>
          <cell r="C64">
            <v>812</v>
          </cell>
        </row>
        <row r="65">
          <cell r="A65">
            <v>485</v>
          </cell>
          <cell r="B65" t="str">
            <v>SELLADO DE BOLETOS</v>
          </cell>
          <cell r="C65">
            <v>218</v>
          </cell>
        </row>
        <row r="66">
          <cell r="A66">
            <v>486</v>
          </cell>
          <cell r="B66" t="str">
            <v>COLOCACION DE GUIAS</v>
          </cell>
          <cell r="C66">
            <v>340</v>
          </cell>
        </row>
        <row r="67">
          <cell r="A67">
            <v>491</v>
          </cell>
          <cell r="B67" t="str">
            <v>ESTRUCTURAS, CONSTRUCCIONES O</v>
          </cell>
          <cell r="C67">
            <v>818.08</v>
          </cell>
        </row>
        <row r="68">
          <cell r="A68">
            <v>492</v>
          </cell>
          <cell r="B68" t="str">
            <v>RESERVA DE ESPACIOS EN VIA PUB</v>
          </cell>
          <cell r="C68">
            <v>1000</v>
          </cell>
        </row>
        <row r="69">
          <cell r="A69">
            <v>502</v>
          </cell>
          <cell r="B69" t="str">
            <v>RECARGOS OTROS IMPTOS Y DERECH</v>
          </cell>
          <cell r="C69">
            <v>9620.6299999999992</v>
          </cell>
        </row>
        <row r="70">
          <cell r="A70">
            <v>505</v>
          </cell>
          <cell r="B70" t="str">
            <v>INF AL REG. DE CONST Y CONSER</v>
          </cell>
          <cell r="C70">
            <v>2991</v>
          </cell>
        </row>
        <row r="71">
          <cell r="A71">
            <v>506</v>
          </cell>
          <cell r="B71" t="str">
            <v>INFRACCIONES DIRECCION DE FISC</v>
          </cell>
          <cell r="C71">
            <v>3685.5</v>
          </cell>
        </row>
        <row r="72">
          <cell r="A72">
            <v>507</v>
          </cell>
          <cell r="B72" t="str">
            <v>INF AL BANDO POLICIA Y BUEN GO</v>
          </cell>
          <cell r="C72">
            <v>400</v>
          </cell>
        </row>
        <row r="73">
          <cell r="A73">
            <v>508</v>
          </cell>
          <cell r="B73" t="str">
            <v>INF LEY DE TRANSITO Y SU REGLA</v>
          </cell>
          <cell r="C73">
            <v>10612.5</v>
          </cell>
        </row>
        <row r="74">
          <cell r="A74">
            <v>509</v>
          </cell>
          <cell r="B74" t="str">
            <v>EXTEMP VERIFICACION AMB VEHICU</v>
          </cell>
          <cell r="C74">
            <v>273</v>
          </cell>
        </row>
        <row r="75">
          <cell r="A75">
            <v>511</v>
          </cell>
          <cell r="B75" t="str">
            <v>ADMTVAS NO FISCALES * MPALES*</v>
          </cell>
          <cell r="C75">
            <v>4025.7</v>
          </cell>
        </row>
        <row r="76">
          <cell r="A76">
            <v>526</v>
          </cell>
          <cell r="B76" t="str">
            <v>RESPUESTA DE AYUNTAMIENTO</v>
          </cell>
          <cell r="C76">
            <v>596</v>
          </cell>
        </row>
        <row r="77">
          <cell r="A77">
            <v>532</v>
          </cell>
          <cell r="B77" t="str">
            <v>FONDO INFRAEST SOCIAL MPAL.</v>
          </cell>
          <cell r="C77">
            <v>4879703</v>
          </cell>
        </row>
        <row r="78">
          <cell r="A78">
            <v>533</v>
          </cell>
          <cell r="B78" t="str">
            <v>FONDO PARA FORTALECIMIENTO MPA</v>
          </cell>
          <cell r="C78">
            <v>6048232</v>
          </cell>
        </row>
        <row r="79">
          <cell r="A79">
            <v>805</v>
          </cell>
          <cell r="B79" t="str">
            <v>CENTRO DE APRENDIZAJE DIGITAL</v>
          </cell>
          <cell r="C79">
            <v>150</v>
          </cell>
        </row>
        <row r="80">
          <cell r="A80">
            <v>888</v>
          </cell>
          <cell r="B80" t="str">
            <v>COBROS SIMAPAG</v>
          </cell>
          <cell r="C80">
            <v>3634</v>
          </cell>
        </row>
        <row r="81">
          <cell r="A81">
            <v>892</v>
          </cell>
          <cell r="B81" t="str">
            <v>REPARACION DE DAÑOS</v>
          </cell>
          <cell r="C81">
            <v>123637</v>
          </cell>
        </row>
      </sheetData>
      <sheetData sheetId="134">
        <row r="1">
          <cell r="A1">
            <v>1</v>
          </cell>
          <cell r="B1" t="str">
            <v>IMPTO. PREDIAL URBANO CORRIENT</v>
          </cell>
          <cell r="C1">
            <v>1531</v>
          </cell>
        </row>
        <row r="2">
          <cell r="A2">
            <v>4</v>
          </cell>
          <cell r="B2" t="str">
            <v>RECARGOS *3%*</v>
          </cell>
          <cell r="C2">
            <v>137.79</v>
          </cell>
        </row>
        <row r="3">
          <cell r="A3">
            <v>13</v>
          </cell>
          <cell r="B3" t="str">
            <v>HONORARIOS DE COBRANZA</v>
          </cell>
          <cell r="C3">
            <v>113.5</v>
          </cell>
        </row>
        <row r="4">
          <cell r="A4">
            <v>204</v>
          </cell>
          <cell r="B4" t="str">
            <v>PANTEONES COMUNIDADES</v>
          </cell>
          <cell r="C4">
            <v>278.66000000000003</v>
          </cell>
        </row>
        <row r="5">
          <cell r="A5">
            <v>282</v>
          </cell>
          <cell r="B5" t="str">
            <v>PERMISO EXTRAORDINARIO</v>
          </cell>
          <cell r="C5">
            <v>795.08</v>
          </cell>
        </row>
        <row r="6">
          <cell r="A6">
            <v>433</v>
          </cell>
          <cell r="B6" t="str">
            <v>SOBRANTES</v>
          </cell>
          <cell r="C6">
            <v>1.55</v>
          </cell>
        </row>
        <row r="7">
          <cell r="A7">
            <v>447</v>
          </cell>
          <cell r="B7" t="str">
            <v>LAS CALAS</v>
          </cell>
          <cell r="C7">
            <v>672</v>
          </cell>
        </row>
        <row r="8">
          <cell r="A8">
            <v>507</v>
          </cell>
          <cell r="B8" t="str">
            <v>INF AL BANDO POLICIA Y BUEN GO</v>
          </cell>
          <cell r="C8">
            <v>2850</v>
          </cell>
        </row>
        <row r="9">
          <cell r="A9">
            <v>508</v>
          </cell>
          <cell r="B9" t="str">
            <v>INF LEY DE TRANSITO Y SU REGLA</v>
          </cell>
          <cell r="C9">
            <v>6801.5</v>
          </cell>
        </row>
      </sheetData>
      <sheetData sheetId="135">
        <row r="1">
          <cell r="A1">
            <v>203</v>
          </cell>
          <cell r="B1" t="str">
            <v>PANTEONES CIUDAD</v>
          </cell>
          <cell r="C1">
            <v>213.24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282</v>
          </cell>
          <cell r="B3" t="str">
            <v>PERMISO EXTRAORDINARIO</v>
          </cell>
          <cell r="C3">
            <v>1192.6199999999999</v>
          </cell>
        </row>
        <row r="4">
          <cell r="A4">
            <v>433</v>
          </cell>
          <cell r="B4" t="str">
            <v>SOBRANTES</v>
          </cell>
          <cell r="C4">
            <v>0.4</v>
          </cell>
        </row>
        <row r="5">
          <cell r="A5">
            <v>447</v>
          </cell>
          <cell r="B5" t="str">
            <v>LAS CALAS</v>
          </cell>
          <cell r="C5">
            <v>1480</v>
          </cell>
        </row>
        <row r="6">
          <cell r="A6">
            <v>507</v>
          </cell>
          <cell r="B6" t="str">
            <v>INF AL BANDO POLICIA Y BUEN GO</v>
          </cell>
          <cell r="C6">
            <v>24100</v>
          </cell>
        </row>
        <row r="7">
          <cell r="A7">
            <v>508</v>
          </cell>
          <cell r="B7" t="str">
            <v>INF LEY DE TRANSITO Y SU REGLA</v>
          </cell>
          <cell r="C7">
            <v>15869.2</v>
          </cell>
        </row>
      </sheetData>
      <sheetData sheetId="136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204</v>
          </cell>
          <cell r="B2" t="str">
            <v>PANTEONES COMUNIDADES</v>
          </cell>
          <cell r="C2">
            <v>1325.36</v>
          </cell>
        </row>
        <row r="3">
          <cell r="A3">
            <v>447</v>
          </cell>
          <cell r="B3" t="str">
            <v>LAS CALAS</v>
          </cell>
          <cell r="C3">
            <v>576</v>
          </cell>
        </row>
        <row r="4">
          <cell r="A4">
            <v>507</v>
          </cell>
          <cell r="B4" t="str">
            <v>INF AL BANDO POLICIA Y BUEN GO</v>
          </cell>
          <cell r="C4">
            <v>4300</v>
          </cell>
        </row>
        <row r="5">
          <cell r="A5">
            <v>508</v>
          </cell>
          <cell r="B5" t="str">
            <v>INF LEY DE TRANSITO Y SU REGLA</v>
          </cell>
          <cell r="C5">
            <v>4930.6000000000004</v>
          </cell>
        </row>
      </sheetData>
      <sheetData sheetId="137">
        <row r="1">
          <cell r="A1">
            <v>1</v>
          </cell>
          <cell r="B1" t="str">
            <v>IMPTO. PREDIAL URBANO CORRIENT</v>
          </cell>
          <cell r="C1">
            <v>29702.95</v>
          </cell>
        </row>
        <row r="2">
          <cell r="A2">
            <v>2</v>
          </cell>
          <cell r="B2" t="str">
            <v>IMPTO. PREDIAL RUSTICO CORRIEN</v>
          </cell>
          <cell r="C2">
            <v>1422.58</v>
          </cell>
        </row>
        <row r="3">
          <cell r="A3">
            <v>4</v>
          </cell>
          <cell r="B3" t="str">
            <v>RECARGOS *3%*</v>
          </cell>
          <cell r="C3">
            <v>7019.99</v>
          </cell>
        </row>
        <row r="4">
          <cell r="A4">
            <v>7</v>
          </cell>
          <cell r="B4" t="str">
            <v>IMPTO. PREDIAL URBANO REZAGO</v>
          </cell>
          <cell r="C4">
            <v>47975</v>
          </cell>
        </row>
        <row r="5">
          <cell r="A5">
            <v>8</v>
          </cell>
          <cell r="B5" t="str">
            <v>IMPTO. PREDIAL RUSTICO REZAGO</v>
          </cell>
          <cell r="C5">
            <v>2569</v>
          </cell>
        </row>
        <row r="6">
          <cell r="A6">
            <v>13</v>
          </cell>
          <cell r="B6" t="str">
            <v>HONORARIOS DE COBRANZA</v>
          </cell>
          <cell r="C6">
            <v>5296.51</v>
          </cell>
        </row>
        <row r="7">
          <cell r="A7">
            <v>14</v>
          </cell>
          <cell r="B7" t="str">
            <v>C.O.A.*20%*</v>
          </cell>
          <cell r="C7">
            <v>90</v>
          </cell>
        </row>
        <row r="8">
          <cell r="A8">
            <v>103</v>
          </cell>
          <cell r="B8" t="str">
            <v>TRASLACION DE DOMINIO</v>
          </cell>
          <cell r="C8">
            <v>1740</v>
          </cell>
        </row>
        <row r="9">
          <cell r="A9">
            <v>106</v>
          </cell>
          <cell r="B9" t="str">
            <v>BILLARES Y BOLICHES</v>
          </cell>
          <cell r="C9">
            <v>430</v>
          </cell>
        </row>
        <row r="10">
          <cell r="A10">
            <v>107</v>
          </cell>
          <cell r="B10" t="str">
            <v>VIDEO JUEGOS Y FUT-BOLITOS</v>
          </cell>
          <cell r="C10">
            <v>344</v>
          </cell>
        </row>
        <row r="11">
          <cell r="A11">
            <v>112</v>
          </cell>
          <cell r="B11" t="str">
            <v>ESPECTACULOS PUBLICOS PERMANEN</v>
          </cell>
          <cell r="C11">
            <v>4113.2299999999996</v>
          </cell>
        </row>
        <row r="12">
          <cell r="A12">
            <v>200</v>
          </cell>
          <cell r="B12" t="str">
            <v>RASTRO</v>
          </cell>
          <cell r="C12">
            <v>3524.65</v>
          </cell>
        </row>
        <row r="13">
          <cell r="A13">
            <v>203</v>
          </cell>
          <cell r="B13" t="str">
            <v>PANTEONES CIUDAD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844</v>
          </cell>
        </row>
        <row r="15">
          <cell r="A15">
            <v>206</v>
          </cell>
          <cell r="B15" t="str">
            <v>ESTACIONAMIENTO MERCADO HIDALG</v>
          </cell>
          <cell r="C15">
            <v>1043</v>
          </cell>
        </row>
        <row r="16">
          <cell r="A16">
            <v>210</v>
          </cell>
          <cell r="B16" t="str">
            <v>POR LIC. DE CONST. Y AMPLIACIO</v>
          </cell>
          <cell r="C16">
            <v>4144.0200000000004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229</v>
          </cell>
          <cell r="B18" t="str">
            <v>CONSTANCIAS DE VALOR FISCAL</v>
          </cell>
          <cell r="C18">
            <v>580.13</v>
          </cell>
        </row>
        <row r="19">
          <cell r="A19">
            <v>248</v>
          </cell>
          <cell r="B19" t="str">
            <v>ESTACIONAMIENTO EX. EST. FERRO</v>
          </cell>
          <cell r="C19">
            <v>1191</v>
          </cell>
        </row>
        <row r="20">
          <cell r="A20">
            <v>252</v>
          </cell>
          <cell r="B20" t="str">
            <v>RESOLUCION DE IMPACTO AMBIENTA</v>
          </cell>
          <cell r="C20">
            <v>927.82</v>
          </cell>
        </row>
        <row r="21">
          <cell r="A21">
            <v>253</v>
          </cell>
          <cell r="B21" t="str">
            <v>ESTACIONAMIENTO EMBAJADORAS  (</v>
          </cell>
          <cell r="C21">
            <v>1886</v>
          </cell>
        </row>
        <row r="22">
          <cell r="A22">
            <v>256</v>
          </cell>
          <cell r="B22" t="str">
            <v>POR ALINEAM. N° USO HABIT</v>
          </cell>
          <cell r="C22">
            <v>5087.38</v>
          </cell>
        </row>
        <row r="23">
          <cell r="A23">
            <v>266</v>
          </cell>
          <cell r="B23" t="str">
            <v>DICTAMEN DE FACTIBILIDAD PROTE</v>
          </cell>
          <cell r="C23">
            <v>391.93</v>
          </cell>
        </row>
        <row r="24">
          <cell r="A24">
            <v>267</v>
          </cell>
          <cell r="B24" t="str">
            <v>CONSTANCIA  DE VERIFICACION PR</v>
          </cell>
          <cell r="C24">
            <v>391.92</v>
          </cell>
        </row>
        <row r="25">
          <cell r="A25">
            <v>268</v>
          </cell>
          <cell r="B25" t="str">
            <v>CASA DE LA CULTURA</v>
          </cell>
          <cell r="C25">
            <v>429.44</v>
          </cell>
        </row>
        <row r="26">
          <cell r="A26">
            <v>269</v>
          </cell>
          <cell r="B26" t="str">
            <v>PADRON DE CONTRATISTAS</v>
          </cell>
          <cell r="C26">
            <v>2259</v>
          </cell>
        </row>
        <row r="27">
          <cell r="A27">
            <v>274</v>
          </cell>
          <cell r="B27" t="str">
            <v>EXTENSION DE HORARIO</v>
          </cell>
          <cell r="C27">
            <v>11779.74</v>
          </cell>
        </row>
        <row r="28">
          <cell r="A28">
            <v>276</v>
          </cell>
          <cell r="B28" t="str">
            <v>CONSTANCIAS DIRECCION DE TRANS</v>
          </cell>
          <cell r="C28">
            <v>368.95</v>
          </cell>
        </row>
        <row r="29">
          <cell r="A29">
            <v>278</v>
          </cell>
          <cell r="B29" t="str">
            <v>CONSTANCIAS QUE EXPIDAN LAS DE</v>
          </cell>
          <cell r="C29">
            <v>737.9</v>
          </cell>
        </row>
        <row r="30">
          <cell r="A30">
            <v>280</v>
          </cell>
          <cell r="B30" t="str">
            <v>SERVICIOS CONTROL CANINO</v>
          </cell>
          <cell r="C30">
            <v>220.5</v>
          </cell>
        </row>
        <row r="31">
          <cell r="A31">
            <v>286</v>
          </cell>
          <cell r="B31" t="str">
            <v>PERMISO SUPLETORIO DE TRANSPOR</v>
          </cell>
          <cell r="C31">
            <v>740.18</v>
          </cell>
        </row>
        <row r="32">
          <cell r="A32">
            <v>289</v>
          </cell>
          <cell r="B32" t="str">
            <v>CONFORMIDAD PARA QUEMA DE FUEG</v>
          </cell>
          <cell r="C32">
            <v>222.58</v>
          </cell>
        </row>
        <row r="33">
          <cell r="A33">
            <v>290</v>
          </cell>
          <cell r="B33" t="str">
            <v>DICTAMEN DE SEGURIDAD P SEDENA</v>
          </cell>
          <cell r="C33">
            <v>146.37</v>
          </cell>
        </row>
        <row r="34">
          <cell r="A34">
            <v>293</v>
          </cell>
          <cell r="B34" t="str">
            <v>SERVICIOS EXTRAORDINARIOS</v>
          </cell>
          <cell r="C34">
            <v>285.48</v>
          </cell>
        </row>
        <row r="35">
          <cell r="A35">
            <v>403</v>
          </cell>
          <cell r="B35" t="str">
            <v>UNIDAD DEPORTIVA TORRES LANDA</v>
          </cell>
          <cell r="C35">
            <v>429</v>
          </cell>
        </row>
        <row r="36">
          <cell r="A36">
            <v>405</v>
          </cell>
          <cell r="B36" t="str">
            <v>CENTRO DE CONVIVENCIA EL ENCIN</v>
          </cell>
          <cell r="C36">
            <v>464</v>
          </cell>
        </row>
        <row r="37">
          <cell r="A37">
            <v>407</v>
          </cell>
          <cell r="B37" t="str">
            <v>MUSEO MOMIAS</v>
          </cell>
          <cell r="C37">
            <v>66252</v>
          </cell>
        </row>
        <row r="38">
          <cell r="A38">
            <v>408</v>
          </cell>
          <cell r="B38" t="str">
            <v>SALON CULTO A LA MUERTE</v>
          </cell>
          <cell r="C38">
            <v>4950</v>
          </cell>
        </row>
        <row r="39">
          <cell r="A39">
            <v>410</v>
          </cell>
          <cell r="B39" t="str">
            <v>MONUMENTO AL PIPILA</v>
          </cell>
          <cell r="C39">
            <v>1044</v>
          </cell>
        </row>
        <row r="40">
          <cell r="A40">
            <v>411</v>
          </cell>
          <cell r="B40" t="str">
            <v>MERCADO HIDALGO</v>
          </cell>
          <cell r="C40">
            <v>515</v>
          </cell>
        </row>
        <row r="41">
          <cell r="A41">
            <v>412</v>
          </cell>
          <cell r="B41" t="str">
            <v>MERCADO EMBAJADORAS</v>
          </cell>
          <cell r="C41">
            <v>1251.74</v>
          </cell>
        </row>
        <row r="42">
          <cell r="A42">
            <v>414</v>
          </cell>
          <cell r="B42" t="str">
            <v>OTROS PRODUCTOS</v>
          </cell>
          <cell r="C42">
            <v>136</v>
          </cell>
        </row>
        <row r="43">
          <cell r="A43">
            <v>426</v>
          </cell>
          <cell r="B43" t="str">
            <v>AREAS OCUP POR HOT, REST, BARE</v>
          </cell>
          <cell r="C43">
            <v>16090.62</v>
          </cell>
        </row>
        <row r="44">
          <cell r="A44">
            <v>428</v>
          </cell>
          <cell r="B44" t="str">
            <v>COMERCIANTES SEMIFIJOS</v>
          </cell>
          <cell r="C44">
            <v>11786.68</v>
          </cell>
        </row>
        <row r="45">
          <cell r="A45">
            <v>433</v>
          </cell>
          <cell r="B45" t="str">
            <v>SOBRANTES</v>
          </cell>
          <cell r="C45">
            <v>10.37</v>
          </cell>
        </row>
        <row r="46">
          <cell r="A46">
            <v>437</v>
          </cell>
          <cell r="B46" t="str">
            <v>SANITARIOS MDO. EMBAJADORAS</v>
          </cell>
          <cell r="C46">
            <v>1017</v>
          </cell>
        </row>
        <row r="47">
          <cell r="A47">
            <v>438</v>
          </cell>
          <cell r="B47" t="str">
            <v>SANITARIOS MDO. HIDALGO</v>
          </cell>
          <cell r="C47">
            <v>2008</v>
          </cell>
        </row>
        <row r="48">
          <cell r="A48">
            <v>439</v>
          </cell>
          <cell r="B48" t="str">
            <v>SANITARIOS JARDIN REFORMA</v>
          </cell>
          <cell r="C48">
            <v>524</v>
          </cell>
        </row>
        <row r="49">
          <cell r="A49">
            <v>443</v>
          </cell>
          <cell r="B49" t="str">
            <v>SANITARIOS FERROCARRIL</v>
          </cell>
          <cell r="C49">
            <v>2304</v>
          </cell>
        </row>
        <row r="50">
          <cell r="A50">
            <v>447</v>
          </cell>
          <cell r="B50" t="str">
            <v>LAS CALAS</v>
          </cell>
          <cell r="C50">
            <v>504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479</v>
          </cell>
          <cell r="B53" t="str">
            <v>COMERCIANTES AMBULANTES</v>
          </cell>
          <cell r="C53">
            <v>168</v>
          </cell>
        </row>
        <row r="54">
          <cell r="A54">
            <v>480</v>
          </cell>
          <cell r="B54" t="str">
            <v>PERIFONEO</v>
          </cell>
          <cell r="C54">
            <v>161</v>
          </cell>
        </row>
        <row r="55">
          <cell r="A55">
            <v>481</v>
          </cell>
          <cell r="B55" t="str">
            <v>REPARTO DE VOLANTES</v>
          </cell>
          <cell r="C55">
            <v>172</v>
          </cell>
        </row>
        <row r="56">
          <cell r="A56">
            <v>484</v>
          </cell>
          <cell r="B56" t="str">
            <v>PERMISO PARA ESPECTÁCULOS O CE</v>
          </cell>
          <cell r="C56">
            <v>812</v>
          </cell>
        </row>
        <row r="57">
          <cell r="A57">
            <v>485</v>
          </cell>
          <cell r="B57" t="str">
            <v>SELLADO DE BOLETOS</v>
          </cell>
          <cell r="C57">
            <v>618</v>
          </cell>
        </row>
        <row r="58">
          <cell r="A58">
            <v>502</v>
          </cell>
          <cell r="B58" t="str">
            <v>RECARGOS OTROS IMPTOS Y DERECH</v>
          </cell>
          <cell r="C58">
            <v>3070.41</v>
          </cell>
        </row>
        <row r="59">
          <cell r="A59">
            <v>507</v>
          </cell>
          <cell r="B59" t="str">
            <v>INF AL BANDO POLICIA Y BUEN GO</v>
          </cell>
          <cell r="C59">
            <v>950</v>
          </cell>
        </row>
        <row r="60">
          <cell r="A60">
            <v>508</v>
          </cell>
          <cell r="B60" t="str">
            <v>INF LEY DE TRANSITO Y SU REGLA</v>
          </cell>
          <cell r="C60">
            <v>16351</v>
          </cell>
        </row>
        <row r="61">
          <cell r="A61">
            <v>509</v>
          </cell>
          <cell r="B61" t="str">
            <v>EXTEMP VERIFICACION AMB VEHICU</v>
          </cell>
          <cell r="C61">
            <v>1506</v>
          </cell>
        </row>
        <row r="62">
          <cell r="A62">
            <v>510</v>
          </cell>
          <cell r="B62" t="str">
            <v>ADMTVAS NO FISCALES *FEDERALES</v>
          </cell>
          <cell r="C62">
            <v>1202.24</v>
          </cell>
        </row>
        <row r="63">
          <cell r="A63">
            <v>536</v>
          </cell>
          <cell r="B63" t="str">
            <v>PADRON DE PROVEEDORES</v>
          </cell>
          <cell r="C63">
            <v>300</v>
          </cell>
        </row>
        <row r="64">
          <cell r="A64">
            <v>538</v>
          </cell>
          <cell r="B64" t="str">
            <v>BASES PARA LICITACION OBRA PUB</v>
          </cell>
          <cell r="C64">
            <v>1791</v>
          </cell>
        </row>
        <row r="65">
          <cell r="A65">
            <v>805</v>
          </cell>
          <cell r="B65" t="str">
            <v>CENTRO DE APRENDIZAJE DIGITAL</v>
          </cell>
          <cell r="C65">
            <v>170</v>
          </cell>
        </row>
        <row r="66">
          <cell r="A66">
            <v>888</v>
          </cell>
          <cell r="B66" t="str">
            <v>COBROS SIMAPAG</v>
          </cell>
          <cell r="C66">
            <v>80</v>
          </cell>
        </row>
      </sheetData>
      <sheetData sheetId="138">
        <row r="1">
          <cell r="A1">
            <v>1</v>
          </cell>
          <cell r="B1" t="str">
            <v>IMPTO. PREDIAL URBANO CORRIENT</v>
          </cell>
          <cell r="C1">
            <v>26203.43</v>
          </cell>
        </row>
        <row r="2">
          <cell r="A2">
            <v>2</v>
          </cell>
          <cell r="B2" t="str">
            <v>IMPTO. PREDIAL RUSTICO CORRIEN</v>
          </cell>
          <cell r="C2">
            <v>3724.37</v>
          </cell>
        </row>
        <row r="3">
          <cell r="A3">
            <v>4</v>
          </cell>
          <cell r="B3" t="str">
            <v>RECARGOS *3%*</v>
          </cell>
          <cell r="C3">
            <v>13379.48</v>
          </cell>
        </row>
        <row r="4">
          <cell r="A4">
            <v>7</v>
          </cell>
          <cell r="B4" t="str">
            <v>IMPTO. PREDIAL URBANO REZAGO</v>
          </cell>
          <cell r="C4">
            <v>18449.080000000002</v>
          </cell>
        </row>
        <row r="5">
          <cell r="A5">
            <v>8</v>
          </cell>
          <cell r="B5" t="str">
            <v>IMPTO. PREDIAL RUSTICO REZAGO</v>
          </cell>
          <cell r="C5">
            <v>700</v>
          </cell>
        </row>
        <row r="6">
          <cell r="A6">
            <v>13</v>
          </cell>
          <cell r="B6" t="str">
            <v>HONORARIOS DE COBRANZA</v>
          </cell>
          <cell r="C6">
            <v>4566.95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6561.9</v>
          </cell>
        </row>
        <row r="9">
          <cell r="A9">
            <v>104</v>
          </cell>
          <cell r="B9" t="str">
            <v>SOBRE DIVISION Y LOTIFICACION</v>
          </cell>
          <cell r="C9">
            <v>2311.4499999999998</v>
          </cell>
        </row>
        <row r="10">
          <cell r="A10">
            <v>110</v>
          </cell>
          <cell r="B10" t="str">
            <v>ESPECTACULOS PUBLICOS ESPORADI</v>
          </cell>
          <cell r="C10">
            <v>1078</v>
          </cell>
        </row>
        <row r="11">
          <cell r="A11">
            <v>200</v>
          </cell>
          <cell r="B11" t="str">
            <v>RASTRO</v>
          </cell>
          <cell r="C11">
            <v>13172.45</v>
          </cell>
        </row>
        <row r="12">
          <cell r="A12">
            <v>203</v>
          </cell>
          <cell r="B12" t="str">
            <v>PANTEONES CIUDAD</v>
          </cell>
          <cell r="C12">
            <v>1325.36</v>
          </cell>
        </row>
        <row r="13">
          <cell r="A13">
            <v>204</v>
          </cell>
          <cell r="B13" t="str">
            <v>PANTEONES COMUNIDADES</v>
          </cell>
          <cell r="C13">
            <v>835.98</v>
          </cell>
        </row>
        <row r="14">
          <cell r="A14">
            <v>205</v>
          </cell>
          <cell r="B14" t="str">
            <v>ESTACIONAMIENTO MUSEO MOMIAS</v>
          </cell>
          <cell r="C14">
            <v>2945</v>
          </cell>
        </row>
        <row r="15">
          <cell r="A15">
            <v>206</v>
          </cell>
          <cell r="B15" t="str">
            <v>ESTACIONAMIENTO MERCADO HIDALG</v>
          </cell>
          <cell r="C15">
            <v>3592</v>
          </cell>
        </row>
        <row r="16">
          <cell r="A16">
            <v>207</v>
          </cell>
          <cell r="B16" t="str">
            <v>ESTAC.  MERCADO EMBAJADORAS</v>
          </cell>
          <cell r="C16">
            <v>896</v>
          </cell>
        </row>
        <row r="17">
          <cell r="A17">
            <v>210</v>
          </cell>
          <cell r="B17" t="str">
            <v>POR LIC. DE CONST. Y AMPLIACIO</v>
          </cell>
          <cell r="C17">
            <v>306</v>
          </cell>
        </row>
        <row r="18">
          <cell r="A18">
            <v>212</v>
          </cell>
          <cell r="B18" t="str">
            <v>POR PRORROGAS DE LIC DE CONST</v>
          </cell>
          <cell r="C18">
            <v>3058.92</v>
          </cell>
        </row>
        <row r="19">
          <cell r="A19">
            <v>217</v>
          </cell>
          <cell r="B19" t="str">
            <v>ANALISIS DE FAC PARA DIV LOT O</v>
          </cell>
          <cell r="C19">
            <v>1152.95</v>
          </cell>
        </row>
        <row r="20">
          <cell r="A20">
            <v>221</v>
          </cell>
          <cell r="B20" t="str">
            <v>LIC USO SUELO ALIN N. OFIC COM</v>
          </cell>
          <cell r="C20">
            <v>483.87</v>
          </cell>
        </row>
        <row r="21">
          <cell r="A21">
            <v>227</v>
          </cell>
          <cell r="B21" t="str">
            <v>AVALUOS PRACT POR TESORERIA</v>
          </cell>
          <cell r="C21">
            <v>1577</v>
          </cell>
        </row>
        <row r="22">
          <cell r="A22">
            <v>229</v>
          </cell>
          <cell r="B22" t="str">
            <v>CONSTANCIAS DE VALOR FISCAL</v>
          </cell>
          <cell r="C22">
            <v>1508.65</v>
          </cell>
        </row>
        <row r="23">
          <cell r="A23">
            <v>248</v>
          </cell>
          <cell r="B23" t="str">
            <v>ESTACIONAMIENTO EX. EST. FERRO</v>
          </cell>
          <cell r="C23">
            <v>7807</v>
          </cell>
        </row>
        <row r="24">
          <cell r="A24">
            <v>253</v>
          </cell>
          <cell r="B24" t="str">
            <v>ESTACIONAMIENTO EMBAJADORAS  (</v>
          </cell>
          <cell r="C24">
            <v>6643</v>
          </cell>
        </row>
        <row r="25">
          <cell r="A25">
            <v>254</v>
          </cell>
          <cell r="B25" t="str">
            <v>POR CERTIF.TERMINO DE OBRA</v>
          </cell>
          <cell r="C25">
            <v>49.23</v>
          </cell>
        </row>
        <row r="26">
          <cell r="A26">
            <v>256</v>
          </cell>
          <cell r="B26" t="str">
            <v>POR ALINEAM. N° USO HABIT</v>
          </cell>
          <cell r="C26">
            <v>542.07000000000005</v>
          </cell>
        </row>
        <row r="27">
          <cell r="A27">
            <v>267</v>
          </cell>
          <cell r="B27" t="str">
            <v>CONSTANCIA  DE VERIFICACION PR</v>
          </cell>
          <cell r="C27">
            <v>261.27999999999997</v>
          </cell>
        </row>
        <row r="28">
          <cell r="A28">
            <v>271</v>
          </cell>
          <cell r="B28" t="str">
            <v>PENSION EST. MUSEO DE MOMIAS</v>
          </cell>
          <cell r="C28">
            <v>735</v>
          </cell>
        </row>
        <row r="29">
          <cell r="A29">
            <v>274</v>
          </cell>
          <cell r="B29" t="str">
            <v>EXTENSION DE HORARIO</v>
          </cell>
          <cell r="C29">
            <v>5889.87</v>
          </cell>
        </row>
        <row r="30">
          <cell r="A30">
            <v>276</v>
          </cell>
          <cell r="B30" t="str">
            <v>CONSTANCIAS DIRECCION DE TRANS</v>
          </cell>
          <cell r="C30">
            <v>1033.06</v>
          </cell>
        </row>
        <row r="31">
          <cell r="A31">
            <v>278</v>
          </cell>
          <cell r="B31" t="str">
            <v>CONSTANCIAS QUE EXPIDAN LAS DE</v>
          </cell>
          <cell r="C31">
            <v>664.11</v>
          </cell>
        </row>
        <row r="32">
          <cell r="A32">
            <v>280</v>
          </cell>
          <cell r="B32" t="str">
            <v>SERVICIOS CONTROL CANINO</v>
          </cell>
          <cell r="C32">
            <v>441</v>
          </cell>
        </row>
        <row r="33">
          <cell r="A33">
            <v>286</v>
          </cell>
          <cell r="B33" t="str">
            <v>PERMISO SUPLETORIO DE TRANSPOR</v>
          </cell>
          <cell r="C33">
            <v>326.55</v>
          </cell>
        </row>
        <row r="34">
          <cell r="A34">
            <v>291</v>
          </cell>
          <cell r="B34" t="str">
            <v>DICTAMEN DE FACTIBILIDAD PARA</v>
          </cell>
          <cell r="C34">
            <v>65.319999999999993</v>
          </cell>
        </row>
        <row r="35">
          <cell r="A35">
            <v>405</v>
          </cell>
          <cell r="B35" t="str">
            <v>CENTRO DE CONVIVENCIA EL ENCIN</v>
          </cell>
          <cell r="C35">
            <v>1566</v>
          </cell>
        </row>
        <row r="36">
          <cell r="A36">
            <v>407</v>
          </cell>
          <cell r="B36" t="str">
            <v>MUSEO MOMIAS</v>
          </cell>
          <cell r="C36">
            <v>129842</v>
          </cell>
        </row>
        <row r="37">
          <cell r="A37">
            <v>408</v>
          </cell>
          <cell r="B37" t="str">
            <v>SALON CULTO A LA MUERTE</v>
          </cell>
          <cell r="C37">
            <v>8085</v>
          </cell>
        </row>
        <row r="38">
          <cell r="A38">
            <v>410</v>
          </cell>
          <cell r="B38" t="str">
            <v>MONUMENTO AL PIPILA</v>
          </cell>
          <cell r="C38">
            <v>2016</v>
          </cell>
        </row>
        <row r="39">
          <cell r="A39">
            <v>411</v>
          </cell>
          <cell r="B39" t="str">
            <v>MERCADO HIDALGO</v>
          </cell>
          <cell r="C39">
            <v>12441.76</v>
          </cell>
        </row>
        <row r="40">
          <cell r="A40">
            <v>412</v>
          </cell>
          <cell r="B40" t="str">
            <v>MERCADO EMBAJADORAS</v>
          </cell>
          <cell r="C40">
            <v>2821</v>
          </cell>
        </row>
        <row r="41">
          <cell r="A41">
            <v>414</v>
          </cell>
          <cell r="B41" t="str">
            <v>OTROS PRODUCTOS</v>
          </cell>
          <cell r="C41">
            <v>8.6999999999999993</v>
          </cell>
        </row>
        <row r="42">
          <cell r="A42">
            <v>421</v>
          </cell>
          <cell r="B42" t="str">
            <v>DECLARACIONES, FORMATOS Y AVIS</v>
          </cell>
          <cell r="C42">
            <v>32</v>
          </cell>
        </row>
        <row r="43">
          <cell r="A43">
            <v>428</v>
          </cell>
          <cell r="B43" t="str">
            <v>COMERCIANTES SEMIFIJOS</v>
          </cell>
          <cell r="C43">
            <v>14400.06</v>
          </cell>
        </row>
        <row r="44">
          <cell r="A44">
            <v>433</v>
          </cell>
          <cell r="B44" t="str">
            <v>SOBRANTES</v>
          </cell>
          <cell r="C44">
            <v>46.13</v>
          </cell>
        </row>
        <row r="45">
          <cell r="A45">
            <v>437</v>
          </cell>
          <cell r="B45" t="str">
            <v>SANITARIOS MDO. EMBAJADORAS</v>
          </cell>
          <cell r="C45">
            <v>7635</v>
          </cell>
        </row>
        <row r="46">
          <cell r="A46">
            <v>438</v>
          </cell>
          <cell r="B46" t="str">
            <v>SANITARIOS MDO. HIDALGO</v>
          </cell>
          <cell r="C46">
            <v>7644</v>
          </cell>
        </row>
        <row r="47">
          <cell r="A47">
            <v>439</v>
          </cell>
          <cell r="B47" t="str">
            <v>SANITARIOS JARDIN REFORMA</v>
          </cell>
          <cell r="C47">
            <v>3432</v>
          </cell>
        </row>
        <row r="48">
          <cell r="A48">
            <v>443</v>
          </cell>
          <cell r="B48" t="str">
            <v>SANITARIOS FERROCARRIL</v>
          </cell>
          <cell r="C48">
            <v>8228</v>
          </cell>
        </row>
        <row r="49">
          <cell r="A49">
            <v>445</v>
          </cell>
          <cell r="B49" t="str">
            <v>SANITARIOS MUSEO MOMIAS</v>
          </cell>
          <cell r="C49">
            <v>1960</v>
          </cell>
        </row>
        <row r="50">
          <cell r="A50">
            <v>447</v>
          </cell>
          <cell r="B50" t="str">
            <v>LAS CALAS</v>
          </cell>
          <cell r="C50">
            <v>112</v>
          </cell>
        </row>
        <row r="51">
          <cell r="A51">
            <v>454</v>
          </cell>
          <cell r="B51" t="str">
            <v>FIESTAS TRADICIONALES</v>
          </cell>
          <cell r="C51">
            <v>11040.5</v>
          </cell>
        </row>
        <row r="52">
          <cell r="A52">
            <v>463</v>
          </cell>
          <cell r="B52" t="str">
            <v>SALIDA DE GRUAS</v>
          </cell>
          <cell r="C52">
            <v>221</v>
          </cell>
        </row>
        <row r="53">
          <cell r="A53">
            <v>464</v>
          </cell>
          <cell r="B53" t="str">
            <v>ARRASTRE DE VEHICULOS INFRACCI</v>
          </cell>
          <cell r="C53">
            <v>56</v>
          </cell>
        </row>
        <row r="54">
          <cell r="A54">
            <v>470</v>
          </cell>
          <cell r="B54" t="str">
            <v>LOCALES ESTACION</v>
          </cell>
          <cell r="C54">
            <v>287</v>
          </cell>
        </row>
        <row r="55">
          <cell r="A55">
            <v>472</v>
          </cell>
          <cell r="B55" t="str">
            <v>MERCADO GAVIRA</v>
          </cell>
          <cell r="C55">
            <v>5365.23</v>
          </cell>
        </row>
        <row r="56">
          <cell r="A56">
            <v>479</v>
          </cell>
          <cell r="B56" t="str">
            <v>COMERCIANTES AMBULANTES</v>
          </cell>
          <cell r="C56">
            <v>168</v>
          </cell>
        </row>
        <row r="57">
          <cell r="A57">
            <v>482</v>
          </cell>
          <cell r="B57" t="str">
            <v>CALLEJONEADAS</v>
          </cell>
          <cell r="C57">
            <v>1024.25</v>
          </cell>
        </row>
        <row r="58">
          <cell r="A58">
            <v>484</v>
          </cell>
          <cell r="B58" t="str">
            <v>PERMISO PARA ESPECTÁCULOS O CE</v>
          </cell>
          <cell r="C58">
            <v>203</v>
          </cell>
        </row>
        <row r="59">
          <cell r="A59">
            <v>491</v>
          </cell>
          <cell r="B59" t="str">
            <v>ESTRUCTURAS, CONSTRUCCIONES O</v>
          </cell>
          <cell r="C59">
            <v>44.5</v>
          </cell>
        </row>
        <row r="60">
          <cell r="A60">
            <v>493</v>
          </cell>
          <cell r="B60" t="str">
            <v>RENOVACION PERMISO P/ USO VIA</v>
          </cell>
          <cell r="C60">
            <v>234</v>
          </cell>
        </row>
        <row r="61">
          <cell r="A61">
            <v>502</v>
          </cell>
          <cell r="B61" t="str">
            <v>RECARGOS OTROS IMPTOS Y DERECH</v>
          </cell>
          <cell r="C61">
            <v>4984.7299999999996</v>
          </cell>
        </row>
        <row r="62">
          <cell r="A62">
            <v>503</v>
          </cell>
          <cell r="B62" t="str">
            <v>AVISO EXTEMP TRASLACION DE DOM</v>
          </cell>
          <cell r="C62">
            <v>283.75</v>
          </cell>
        </row>
        <row r="63">
          <cell r="A63">
            <v>504</v>
          </cell>
          <cell r="B63" t="str">
            <v>AVISO EXTEMP TERM DE OBRA</v>
          </cell>
          <cell r="C63">
            <v>2268</v>
          </cell>
        </row>
        <row r="64">
          <cell r="A64">
            <v>508</v>
          </cell>
          <cell r="B64" t="str">
            <v>INF LEY DE TRANSITO Y SU REGLA</v>
          </cell>
          <cell r="C64">
            <v>7976.5</v>
          </cell>
        </row>
        <row r="65">
          <cell r="A65">
            <v>509</v>
          </cell>
          <cell r="B65" t="str">
            <v>EXTEMP VERIFICACION AMB VEHICU</v>
          </cell>
          <cell r="C65">
            <v>3759</v>
          </cell>
        </row>
        <row r="66">
          <cell r="A66">
            <v>600</v>
          </cell>
          <cell r="B66" t="str">
            <v>FONDO GENERAL</v>
          </cell>
          <cell r="C66">
            <v>3160209.45</v>
          </cell>
        </row>
        <row r="67">
          <cell r="A67">
            <v>714</v>
          </cell>
          <cell r="B67" t="str">
            <v>FONDO DE PAVIMENTACION Y ESPAC</v>
          </cell>
          <cell r="C67">
            <v>598644.80000000005</v>
          </cell>
        </row>
        <row r="68">
          <cell r="A68">
            <v>716</v>
          </cell>
          <cell r="B68" t="str">
            <v>MIGRANTES 3X1</v>
          </cell>
          <cell r="C68">
            <v>45000</v>
          </cell>
        </row>
      </sheetData>
      <sheetData sheetId="139">
        <row r="1">
          <cell r="A1">
            <v>204</v>
          </cell>
          <cell r="B1" t="str">
            <v>PANTEONES COMUNIDADES</v>
          </cell>
          <cell r="C1">
            <v>278.66000000000003</v>
          </cell>
        </row>
        <row r="2">
          <cell r="A2">
            <v>433</v>
          </cell>
          <cell r="B2" t="str">
            <v>SOBRANTES</v>
          </cell>
          <cell r="C2">
            <v>2.5</v>
          </cell>
        </row>
        <row r="3">
          <cell r="A3">
            <v>447</v>
          </cell>
          <cell r="B3" t="str">
            <v>LAS CALAS</v>
          </cell>
          <cell r="C3">
            <v>416</v>
          </cell>
        </row>
        <row r="4">
          <cell r="A4">
            <v>507</v>
          </cell>
          <cell r="B4" t="str">
            <v>INF AL BANDO POLICIA Y BUEN GO</v>
          </cell>
          <cell r="C4">
            <v>3300</v>
          </cell>
        </row>
        <row r="5">
          <cell r="A5">
            <v>508</v>
          </cell>
          <cell r="B5" t="str">
            <v>INF LEY DE TRANSITO Y SU REGLA</v>
          </cell>
          <cell r="C5">
            <v>2550</v>
          </cell>
        </row>
      </sheetData>
      <sheetData sheetId="140">
        <row r="1">
          <cell r="A1">
            <v>1</v>
          </cell>
          <cell r="B1" t="str">
            <v>IMPTO. PREDIAL URBANO CORRIENT</v>
          </cell>
          <cell r="C1">
            <v>20193.54</v>
          </cell>
        </row>
        <row r="2">
          <cell r="A2">
            <v>2</v>
          </cell>
          <cell r="B2" t="str">
            <v>IMPTO. PREDIAL RUSTICO CORRIEN</v>
          </cell>
          <cell r="C2">
            <v>816.29</v>
          </cell>
        </row>
        <row r="3">
          <cell r="A3">
            <v>4</v>
          </cell>
          <cell r="B3" t="str">
            <v>RECARGOS *3%*</v>
          </cell>
          <cell r="C3">
            <v>16908.47</v>
          </cell>
        </row>
        <row r="4">
          <cell r="A4">
            <v>7</v>
          </cell>
          <cell r="B4" t="str">
            <v>IMPTO. PREDIAL URBANO REZAGO</v>
          </cell>
          <cell r="C4">
            <v>26621.200000000001</v>
          </cell>
        </row>
        <row r="5">
          <cell r="A5">
            <v>13</v>
          </cell>
          <cell r="B5" t="str">
            <v>HONORARIOS DE COBRANZA</v>
          </cell>
          <cell r="C5">
            <v>4942.66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8643.77</v>
          </cell>
        </row>
        <row r="8">
          <cell r="A8">
            <v>104</v>
          </cell>
          <cell r="B8" t="str">
            <v>SOBRE DIVISION Y LOTIFICACION</v>
          </cell>
          <cell r="C8">
            <v>756</v>
          </cell>
        </row>
        <row r="9">
          <cell r="A9">
            <v>106</v>
          </cell>
          <cell r="B9" t="str">
            <v>BILLARES Y BOLICHES</v>
          </cell>
          <cell r="C9">
            <v>774</v>
          </cell>
        </row>
        <row r="10">
          <cell r="A10">
            <v>107</v>
          </cell>
          <cell r="B10" t="str">
            <v>VIDEO JUEGOS Y FUT-BOLITOS</v>
          </cell>
          <cell r="C10">
            <v>258</v>
          </cell>
        </row>
        <row r="11">
          <cell r="A11">
            <v>110</v>
          </cell>
          <cell r="B11" t="str">
            <v>ESPECTACULOS PUBLICOS ESPORADI</v>
          </cell>
          <cell r="C11">
            <v>1372.8</v>
          </cell>
        </row>
        <row r="12">
          <cell r="A12">
            <v>112</v>
          </cell>
          <cell r="B12" t="str">
            <v>ESPECTACULOS PUBLICOS PERMANEN</v>
          </cell>
          <cell r="C12">
            <v>205.15</v>
          </cell>
        </row>
        <row r="13">
          <cell r="A13">
            <v>200</v>
          </cell>
          <cell r="B13" t="str">
            <v>RASTRO</v>
          </cell>
          <cell r="C13">
            <v>4136.72</v>
          </cell>
        </row>
        <row r="14">
          <cell r="A14">
            <v>203</v>
          </cell>
          <cell r="B14" t="str">
            <v>PANTEONES CIUDAD</v>
          </cell>
          <cell r="C14">
            <v>513.91999999999996</v>
          </cell>
        </row>
        <row r="15">
          <cell r="A15">
            <v>204</v>
          </cell>
          <cell r="B15" t="str">
            <v>PANTEONES COMUNIDADES</v>
          </cell>
          <cell r="C15">
            <v>278.66000000000003</v>
          </cell>
        </row>
        <row r="16">
          <cell r="A16">
            <v>205</v>
          </cell>
          <cell r="B16" t="str">
            <v>ESTACIONAMIENTO MUSEO MOMIAS</v>
          </cell>
          <cell r="C16">
            <v>308</v>
          </cell>
        </row>
        <row r="17">
          <cell r="A17">
            <v>206</v>
          </cell>
          <cell r="B17" t="str">
            <v>ESTACIONAMIENTO MERCADO HIDALG</v>
          </cell>
          <cell r="C17">
            <v>1096</v>
          </cell>
        </row>
        <row r="18">
          <cell r="A18">
            <v>217</v>
          </cell>
          <cell r="B18" t="str">
            <v>ANALISIS DE FAC PARA DIV LOT O</v>
          </cell>
          <cell r="C18">
            <v>1152.95</v>
          </cell>
        </row>
        <row r="19">
          <cell r="A19">
            <v>219</v>
          </cell>
          <cell r="B19" t="str">
            <v>LIC USO SUELO ALIN N. OFIC HAB</v>
          </cell>
          <cell r="C19">
            <v>3489.41</v>
          </cell>
        </row>
        <row r="20">
          <cell r="A20">
            <v>221</v>
          </cell>
          <cell r="B20" t="str">
            <v>LIC USO SUELO ALIN N. OFIC COM</v>
          </cell>
          <cell r="C20">
            <v>967.74</v>
          </cell>
        </row>
        <row r="21">
          <cell r="A21">
            <v>228</v>
          </cell>
          <cell r="B21" t="str">
            <v>POR PERM EVENT P/ VTA DE BEB A</v>
          </cell>
          <cell r="C21">
            <v>5401.14</v>
          </cell>
        </row>
        <row r="22">
          <cell r="A22">
            <v>229</v>
          </cell>
          <cell r="B22" t="str">
            <v>CONSTANCIAS DE VALOR FISCAL</v>
          </cell>
          <cell r="C22">
            <v>812.26</v>
          </cell>
        </row>
        <row r="23">
          <cell r="A23">
            <v>244</v>
          </cell>
          <cell r="B23" t="str">
            <v>EXP DE LIC O PERM P/ ESTAB DE</v>
          </cell>
          <cell r="C23">
            <v>93.26</v>
          </cell>
        </row>
        <row r="24">
          <cell r="A24">
            <v>248</v>
          </cell>
          <cell r="B24" t="str">
            <v>ESTACIONAMIENTO EX. EST. FERRO</v>
          </cell>
          <cell r="C24">
            <v>872</v>
          </cell>
        </row>
        <row r="25">
          <cell r="A25">
            <v>253</v>
          </cell>
          <cell r="B25" t="str">
            <v>ESTACIONAMIENTO EMBAJADORAS  (</v>
          </cell>
          <cell r="C25">
            <v>2081</v>
          </cell>
        </row>
        <row r="26">
          <cell r="A26">
            <v>256</v>
          </cell>
          <cell r="B26" t="str">
            <v>POR ALINEAM. N° USO HABIT</v>
          </cell>
          <cell r="C26">
            <v>1406.02</v>
          </cell>
        </row>
        <row r="27">
          <cell r="A27">
            <v>266</v>
          </cell>
          <cell r="B27" t="str">
            <v>DICTAMEN DE FACTIBILIDAD PROTE</v>
          </cell>
          <cell r="C27">
            <v>1959.65</v>
          </cell>
        </row>
        <row r="28">
          <cell r="A28">
            <v>267</v>
          </cell>
          <cell r="B28" t="str">
            <v>CONSTANCIA  DE VERIFICACION PR</v>
          </cell>
          <cell r="C28">
            <v>130.63999999999999</v>
          </cell>
        </row>
        <row r="29">
          <cell r="A29">
            <v>268</v>
          </cell>
          <cell r="B29" t="str">
            <v>CASA DE LA CULTURA</v>
          </cell>
          <cell r="C29">
            <v>1546</v>
          </cell>
        </row>
        <row r="30">
          <cell r="A30">
            <v>273</v>
          </cell>
          <cell r="B30" t="str">
            <v>PENSION EST. JARDIN EMBAJADORA</v>
          </cell>
          <cell r="C30">
            <v>367.5</v>
          </cell>
        </row>
        <row r="31">
          <cell r="A31">
            <v>274</v>
          </cell>
          <cell r="B31" t="str">
            <v>EXTENSION DE HORARIO</v>
          </cell>
          <cell r="C31">
            <v>14397.46</v>
          </cell>
        </row>
        <row r="32">
          <cell r="A32">
            <v>276</v>
          </cell>
          <cell r="B32" t="str">
            <v>CONSTANCIAS DIRECCION DE TRANS</v>
          </cell>
          <cell r="C32">
            <v>295.16000000000003</v>
          </cell>
        </row>
        <row r="33">
          <cell r="A33">
            <v>278</v>
          </cell>
          <cell r="B33" t="str">
            <v>CONSTANCIAS QUE EXPIDAN LAS DE</v>
          </cell>
          <cell r="C33">
            <v>516.53</v>
          </cell>
        </row>
        <row r="34">
          <cell r="A34">
            <v>400</v>
          </cell>
          <cell r="B34" t="str">
            <v>LOCALES PRESA DE LA OLLA</v>
          </cell>
          <cell r="C34">
            <v>2384</v>
          </cell>
        </row>
        <row r="35">
          <cell r="A35">
            <v>405</v>
          </cell>
          <cell r="B35" t="str">
            <v>CENTRO DE CONVIVENCIA EL ENCIN</v>
          </cell>
          <cell r="C35">
            <v>180</v>
          </cell>
        </row>
        <row r="36">
          <cell r="A36">
            <v>407</v>
          </cell>
          <cell r="B36" t="str">
            <v>MUSEO MOMIAS</v>
          </cell>
          <cell r="C36">
            <v>15122</v>
          </cell>
        </row>
        <row r="37">
          <cell r="A37">
            <v>408</v>
          </cell>
          <cell r="B37" t="str">
            <v>SALON CULTO A LA MUERTE</v>
          </cell>
          <cell r="C37">
            <v>420</v>
          </cell>
        </row>
        <row r="38">
          <cell r="A38">
            <v>410</v>
          </cell>
          <cell r="B38" t="str">
            <v>MONUMENTO AL PIPILA</v>
          </cell>
          <cell r="C38">
            <v>294</v>
          </cell>
        </row>
        <row r="39">
          <cell r="A39">
            <v>411</v>
          </cell>
          <cell r="B39" t="str">
            <v>MERCADO HIDALGO</v>
          </cell>
          <cell r="C39">
            <v>1469.76</v>
          </cell>
        </row>
        <row r="40">
          <cell r="A40">
            <v>412</v>
          </cell>
          <cell r="B40" t="str">
            <v>MERCADO EMBAJADORAS</v>
          </cell>
          <cell r="C40">
            <v>1384</v>
          </cell>
        </row>
        <row r="41">
          <cell r="A41">
            <v>421</v>
          </cell>
          <cell r="B41" t="str">
            <v>DECLARACIONES, FORMATOS Y AVIS</v>
          </cell>
          <cell r="C41">
            <v>32</v>
          </cell>
        </row>
        <row r="42">
          <cell r="A42">
            <v>428</v>
          </cell>
          <cell r="B42" t="str">
            <v>COMERCIANTES SEMIFIJOS</v>
          </cell>
          <cell r="C42">
            <v>9070</v>
          </cell>
        </row>
        <row r="43">
          <cell r="A43">
            <v>433</v>
          </cell>
          <cell r="B43" t="str">
            <v>SOBRANTES</v>
          </cell>
          <cell r="C43">
            <v>2.69</v>
          </cell>
        </row>
        <row r="44">
          <cell r="A44">
            <v>437</v>
          </cell>
          <cell r="B44" t="str">
            <v>SANITARIOS MDO. EMBAJADORAS</v>
          </cell>
          <cell r="C44">
            <v>808</v>
          </cell>
        </row>
        <row r="45">
          <cell r="A45">
            <v>438</v>
          </cell>
          <cell r="B45" t="str">
            <v>SANITARIOS MDO. HIDALGO</v>
          </cell>
          <cell r="C45">
            <v>1904</v>
          </cell>
        </row>
        <row r="46">
          <cell r="A46">
            <v>439</v>
          </cell>
          <cell r="B46" t="str">
            <v>SANITARIOS JARDIN REFORMA</v>
          </cell>
          <cell r="C46">
            <v>64</v>
          </cell>
        </row>
        <row r="47">
          <cell r="A47">
            <v>443</v>
          </cell>
          <cell r="B47" t="str">
            <v>SANITARIOS FERROCARRIL</v>
          </cell>
          <cell r="C47">
            <v>956</v>
          </cell>
        </row>
        <row r="48">
          <cell r="A48">
            <v>445</v>
          </cell>
          <cell r="B48" t="str">
            <v>SANITARIOS MUSEO MOMIAS</v>
          </cell>
          <cell r="C48">
            <v>284</v>
          </cell>
        </row>
        <row r="49">
          <cell r="A49">
            <v>447</v>
          </cell>
          <cell r="B49" t="str">
            <v>LAS CALAS</v>
          </cell>
          <cell r="C49">
            <v>160</v>
          </cell>
        </row>
        <row r="50">
          <cell r="A50">
            <v>454</v>
          </cell>
          <cell r="B50" t="str">
            <v>FIESTAS TRADICIONALES</v>
          </cell>
          <cell r="C50">
            <v>16124.5</v>
          </cell>
        </row>
        <row r="51">
          <cell r="A51">
            <v>470</v>
          </cell>
          <cell r="B51" t="str">
            <v>LOCALES ESTACION</v>
          </cell>
          <cell r="C51">
            <v>1638</v>
          </cell>
        </row>
        <row r="52">
          <cell r="A52">
            <v>472</v>
          </cell>
          <cell r="B52" t="str">
            <v>MERCADO GAVIRA</v>
          </cell>
          <cell r="C52">
            <v>685</v>
          </cell>
        </row>
        <row r="53">
          <cell r="A53">
            <v>474</v>
          </cell>
          <cell r="B53" t="str">
            <v>BASES PARA LICITACION ADQUISIC</v>
          </cell>
          <cell r="C53">
            <v>874</v>
          </cell>
        </row>
        <row r="54">
          <cell r="A54">
            <v>481</v>
          </cell>
          <cell r="B54" t="str">
            <v>REPARTO DE VOLANTES</v>
          </cell>
          <cell r="C54">
            <v>172</v>
          </cell>
        </row>
        <row r="55">
          <cell r="A55">
            <v>484</v>
          </cell>
          <cell r="B55" t="str">
            <v>PERMISO PARA ESPECTÁCULOS O CE</v>
          </cell>
          <cell r="C55">
            <v>1421</v>
          </cell>
        </row>
        <row r="56">
          <cell r="A56">
            <v>485</v>
          </cell>
          <cell r="B56" t="str">
            <v>SELLADO DE BOLETOS</v>
          </cell>
          <cell r="C56">
            <v>1236</v>
          </cell>
        </row>
        <row r="57">
          <cell r="A57">
            <v>491</v>
          </cell>
          <cell r="B57" t="str">
            <v>ESTRUCTURAS, CONSTRUCCIONES O</v>
          </cell>
          <cell r="C57">
            <v>96</v>
          </cell>
        </row>
        <row r="58">
          <cell r="A58">
            <v>493</v>
          </cell>
          <cell r="B58" t="str">
            <v>RENOVACION PERMISO P/ USO VIA</v>
          </cell>
          <cell r="C58">
            <v>450.32</v>
          </cell>
        </row>
        <row r="59">
          <cell r="A59">
            <v>502</v>
          </cell>
          <cell r="B59" t="str">
            <v>RECARGOS OTROS IMPTOS Y DERECH</v>
          </cell>
          <cell r="C59">
            <v>2494.5100000000002</v>
          </cell>
        </row>
        <row r="60">
          <cell r="A60">
            <v>503</v>
          </cell>
          <cell r="B60" t="str">
            <v>AVISO EXTEMP TRASLACION DE DOM</v>
          </cell>
          <cell r="C60">
            <v>283.75</v>
          </cell>
        </row>
        <row r="61">
          <cell r="A61">
            <v>505</v>
          </cell>
          <cell r="B61" t="str">
            <v>INF AL REG. DE CONST Y CONSER</v>
          </cell>
          <cell r="C61">
            <v>9455</v>
          </cell>
        </row>
        <row r="62">
          <cell r="A62">
            <v>507</v>
          </cell>
          <cell r="B62" t="str">
            <v>INF AL BANDO POLICIA Y BUEN GO</v>
          </cell>
          <cell r="C62">
            <v>1150</v>
          </cell>
        </row>
        <row r="63">
          <cell r="A63">
            <v>508</v>
          </cell>
          <cell r="B63" t="str">
            <v>INF LEY DE TRANSITO Y SU REGLA</v>
          </cell>
          <cell r="C63">
            <v>9152.5</v>
          </cell>
        </row>
        <row r="64">
          <cell r="A64">
            <v>509</v>
          </cell>
          <cell r="B64" t="str">
            <v>EXTEMP VERIFICACION AMB VEHICU</v>
          </cell>
          <cell r="C64">
            <v>819</v>
          </cell>
        </row>
        <row r="65">
          <cell r="A65">
            <v>526</v>
          </cell>
          <cell r="B65" t="str">
            <v>RESPUESTA DE AYUNTAMIENTO</v>
          </cell>
          <cell r="C65">
            <v>1192</v>
          </cell>
        </row>
        <row r="66">
          <cell r="A66">
            <v>538</v>
          </cell>
          <cell r="B66" t="str">
            <v>BASES PARA LICITACION OBRA PUB</v>
          </cell>
          <cell r="C66">
            <v>597</v>
          </cell>
        </row>
        <row r="67">
          <cell r="A67">
            <v>805</v>
          </cell>
          <cell r="B67" t="str">
            <v>CENTRO DE APRENDIZAJE DIGITAL</v>
          </cell>
          <cell r="C67">
            <v>150</v>
          </cell>
        </row>
        <row r="68">
          <cell r="A68">
            <v>888</v>
          </cell>
          <cell r="B68" t="str">
            <v>COBROS SIMAPAG</v>
          </cell>
          <cell r="C68">
            <v>108</v>
          </cell>
        </row>
      </sheetData>
      <sheetData sheetId="141">
        <row r="1">
          <cell r="A1">
            <v>1</v>
          </cell>
          <cell r="B1" t="str">
            <v>IMPTO. PREDIAL URBANO CORRIENT</v>
          </cell>
          <cell r="C1">
            <v>77581.990000000005</v>
          </cell>
        </row>
        <row r="2">
          <cell r="A2">
            <v>2</v>
          </cell>
          <cell r="B2" t="str">
            <v>IMPTO. PREDIAL RUSTICO CORRIEN</v>
          </cell>
          <cell r="C2">
            <v>1251</v>
          </cell>
        </row>
        <row r="3">
          <cell r="A3">
            <v>4</v>
          </cell>
          <cell r="B3" t="str">
            <v>RECARGOS *3%*</v>
          </cell>
          <cell r="C3">
            <v>22419.79</v>
          </cell>
        </row>
        <row r="4">
          <cell r="A4">
            <v>7</v>
          </cell>
          <cell r="B4" t="str">
            <v>IMPTO. PREDIAL URBANO REZAGO</v>
          </cell>
          <cell r="C4">
            <v>56529.03</v>
          </cell>
        </row>
        <row r="5">
          <cell r="A5">
            <v>8</v>
          </cell>
          <cell r="B5" t="str">
            <v>IMPTO. PREDIAL RUSTICO REZAGO</v>
          </cell>
          <cell r="C5">
            <v>2502</v>
          </cell>
        </row>
        <row r="6">
          <cell r="A6">
            <v>13</v>
          </cell>
          <cell r="B6" t="str">
            <v>HONORARIOS DE COBRANZA</v>
          </cell>
          <cell r="C6">
            <v>8450.39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9024.81</v>
          </cell>
        </row>
        <row r="9">
          <cell r="A9">
            <v>104</v>
          </cell>
          <cell r="B9" t="str">
            <v>SOBRE DIVISION Y LOTIFICACION</v>
          </cell>
          <cell r="C9">
            <v>12013.53</v>
          </cell>
        </row>
        <row r="10">
          <cell r="A10">
            <v>110</v>
          </cell>
          <cell r="B10" t="str">
            <v>ESPECTACULOS PUBLICOS ESPORADI</v>
          </cell>
          <cell r="C10">
            <v>1687.4</v>
          </cell>
        </row>
        <row r="11">
          <cell r="A11">
            <v>112</v>
          </cell>
          <cell r="B11" t="str">
            <v>ESPECTACULOS PUBLICOS PERMANEN</v>
          </cell>
          <cell r="C11">
            <v>10969.86</v>
          </cell>
        </row>
        <row r="12">
          <cell r="A12">
            <v>200</v>
          </cell>
          <cell r="B12" t="str">
            <v>RASTRO</v>
          </cell>
          <cell r="C12">
            <v>14959.17</v>
          </cell>
        </row>
        <row r="13">
          <cell r="A13">
            <v>203</v>
          </cell>
          <cell r="B13" t="str">
            <v>PANTEONES CIUDAD</v>
          </cell>
          <cell r="C13">
            <v>1086.96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610</v>
          </cell>
        </row>
        <row r="16">
          <cell r="A16">
            <v>206</v>
          </cell>
          <cell r="B16" t="str">
            <v>ESTACIONAMIENTO MERCADO HIDALG</v>
          </cell>
          <cell r="C16">
            <v>2808</v>
          </cell>
        </row>
        <row r="17">
          <cell r="A17">
            <v>210</v>
          </cell>
          <cell r="B17" t="str">
            <v>POR LIC. DE CONST. Y AMPLIACIO</v>
          </cell>
          <cell r="C17">
            <v>1442.07</v>
          </cell>
        </row>
        <row r="18">
          <cell r="A18">
            <v>211</v>
          </cell>
          <cell r="B18" t="str">
            <v>POR LIC DE REGULARIZACION DE C</v>
          </cell>
          <cell r="C18">
            <v>1943.69</v>
          </cell>
        </row>
        <row r="19">
          <cell r="A19">
            <v>212</v>
          </cell>
          <cell r="B19" t="str">
            <v>POR PRORROGAS DE LIC DE CONST</v>
          </cell>
          <cell r="C19">
            <v>130.82</v>
          </cell>
        </row>
        <row r="20">
          <cell r="A20">
            <v>217</v>
          </cell>
          <cell r="B20" t="str">
            <v>ANALISIS DE FAC PARA DIV LOT O</v>
          </cell>
          <cell r="C20">
            <v>461.18</v>
          </cell>
        </row>
        <row r="21">
          <cell r="A21">
            <v>221</v>
          </cell>
          <cell r="B21" t="str">
            <v>LIC USO SUELO ALIN N. OFIC COM</v>
          </cell>
          <cell r="C21">
            <v>483.87</v>
          </cell>
        </row>
        <row r="22">
          <cell r="A22">
            <v>227</v>
          </cell>
          <cell r="B22" t="str">
            <v>AVALUOS PRACT POR TESORERIA</v>
          </cell>
          <cell r="C22">
            <v>361</v>
          </cell>
        </row>
        <row r="23">
          <cell r="A23">
            <v>229</v>
          </cell>
          <cell r="B23" t="str">
            <v>CONSTANCIAS DE VALOR FISCAL</v>
          </cell>
          <cell r="C23">
            <v>2320.2600000000002</v>
          </cell>
        </row>
        <row r="24">
          <cell r="A24">
            <v>244</v>
          </cell>
          <cell r="B24" t="str">
            <v>EXP DE LIC O PERM P/ ESTAB DE</v>
          </cell>
          <cell r="C24">
            <v>915.53</v>
          </cell>
        </row>
        <row r="25">
          <cell r="A25">
            <v>248</v>
          </cell>
          <cell r="B25" t="str">
            <v>ESTACIONAMIENTO EX. EST. FERRO</v>
          </cell>
          <cell r="C25">
            <v>2172</v>
          </cell>
        </row>
        <row r="26">
          <cell r="A26">
            <v>253</v>
          </cell>
          <cell r="B26" t="str">
            <v>ESTACIONAMIENTO EMBAJADORAS  (</v>
          </cell>
          <cell r="C26">
            <v>4126.28</v>
          </cell>
        </row>
        <row r="27">
          <cell r="A27">
            <v>256</v>
          </cell>
          <cell r="B27" t="str">
            <v>POR ALINEAM. N° USO HABIT</v>
          </cell>
          <cell r="C27">
            <v>6936.45</v>
          </cell>
        </row>
        <row r="28">
          <cell r="A28">
            <v>267</v>
          </cell>
          <cell r="B28" t="str">
            <v>CONSTANCIA  DE VERIFICACION PR</v>
          </cell>
          <cell r="C28">
            <v>130.63999999999999</v>
          </cell>
        </row>
        <row r="29">
          <cell r="A29">
            <v>268</v>
          </cell>
          <cell r="B29" t="str">
            <v>CASA DE LA CULTURA</v>
          </cell>
          <cell r="C29">
            <v>10907.76</v>
          </cell>
        </row>
        <row r="30">
          <cell r="A30">
            <v>274</v>
          </cell>
          <cell r="B30" t="str">
            <v>EXTENSION DE HORARIO</v>
          </cell>
          <cell r="C30">
            <v>654.42999999999995</v>
          </cell>
        </row>
        <row r="31">
          <cell r="A31">
            <v>275</v>
          </cell>
          <cell r="B31" t="str">
            <v>CONSTANCIAS DIRECCION DE ECOLO</v>
          </cell>
          <cell r="C31">
            <v>73.790000000000006</v>
          </cell>
        </row>
        <row r="32">
          <cell r="A32">
            <v>276</v>
          </cell>
          <cell r="B32" t="str">
            <v>CONSTANCIAS DIRECCION DE TRANS</v>
          </cell>
          <cell r="C32">
            <v>885.48</v>
          </cell>
        </row>
        <row r="33">
          <cell r="A33">
            <v>278</v>
          </cell>
          <cell r="B33" t="str">
            <v>CONSTANCIAS QUE EXPIDAN LAS DE</v>
          </cell>
          <cell r="C33">
            <v>221.37</v>
          </cell>
        </row>
        <row r="34">
          <cell r="A34">
            <v>279</v>
          </cell>
          <cell r="B34" t="str">
            <v>CERTIFICACIONES EXPEDIDAS POR</v>
          </cell>
          <cell r="C34">
            <v>8.4700000000000006</v>
          </cell>
        </row>
        <row r="35">
          <cell r="A35">
            <v>289</v>
          </cell>
          <cell r="B35" t="str">
            <v>CONFORMIDAD PARA QUEMA DE FUEG</v>
          </cell>
          <cell r="C35">
            <v>222.58</v>
          </cell>
        </row>
        <row r="36">
          <cell r="A36">
            <v>290</v>
          </cell>
          <cell r="B36" t="str">
            <v>DICTAMEN DE SEGURIDAD P SEDENA</v>
          </cell>
          <cell r="C36">
            <v>292.74</v>
          </cell>
        </row>
        <row r="37">
          <cell r="A37">
            <v>291</v>
          </cell>
          <cell r="B37" t="str">
            <v>DICTAMEN DE FACTIBILIDAD PARA</v>
          </cell>
          <cell r="C37">
            <v>65.319999999999993</v>
          </cell>
        </row>
        <row r="38">
          <cell r="A38">
            <v>293</v>
          </cell>
          <cell r="B38" t="str">
            <v>SERVICIOS EXTRAORDINARIOS</v>
          </cell>
          <cell r="C38">
            <v>1141.92</v>
          </cell>
        </row>
        <row r="39">
          <cell r="A39">
            <v>403</v>
          </cell>
          <cell r="B39" t="str">
            <v>UNIDAD DEPORTIVA TORRES LANDA</v>
          </cell>
          <cell r="C39">
            <v>1375</v>
          </cell>
        </row>
        <row r="40">
          <cell r="A40">
            <v>405</v>
          </cell>
          <cell r="B40" t="str">
            <v>CENTRO DE CONVIVENCIA EL ENCIN</v>
          </cell>
          <cell r="C40">
            <v>1287</v>
          </cell>
        </row>
        <row r="41">
          <cell r="A41">
            <v>407</v>
          </cell>
          <cell r="B41" t="str">
            <v>MUSEO MOMIAS</v>
          </cell>
          <cell r="C41">
            <v>49476</v>
          </cell>
        </row>
        <row r="42">
          <cell r="A42">
            <v>408</v>
          </cell>
          <cell r="B42" t="str">
            <v>SALON CULTO A LA MUERTE</v>
          </cell>
          <cell r="C42">
            <v>2445</v>
          </cell>
        </row>
        <row r="43">
          <cell r="A43">
            <v>410</v>
          </cell>
          <cell r="B43" t="str">
            <v>MONUMENTO AL PIPILA</v>
          </cell>
          <cell r="C43">
            <v>612</v>
          </cell>
        </row>
        <row r="44">
          <cell r="A44">
            <v>411</v>
          </cell>
          <cell r="B44" t="str">
            <v>MERCADO HIDALGO</v>
          </cell>
          <cell r="C44">
            <v>515</v>
          </cell>
        </row>
        <row r="45">
          <cell r="A45">
            <v>412</v>
          </cell>
          <cell r="B45" t="str">
            <v>MERCADO EMBAJADORAS</v>
          </cell>
          <cell r="C45">
            <v>2106</v>
          </cell>
        </row>
        <row r="46">
          <cell r="A46">
            <v>414</v>
          </cell>
          <cell r="B46" t="str">
            <v>OTROS PRODUCTOS</v>
          </cell>
          <cell r="C46">
            <v>34.799999999999997</v>
          </cell>
        </row>
        <row r="47">
          <cell r="A47">
            <v>426</v>
          </cell>
          <cell r="B47" t="str">
            <v>AREAS OCUP POR HOT, REST, BARE</v>
          </cell>
          <cell r="C47">
            <v>3696</v>
          </cell>
        </row>
        <row r="48">
          <cell r="A48">
            <v>428</v>
          </cell>
          <cell r="B48" t="str">
            <v>COMERCIANTES SEMIFIJOS</v>
          </cell>
          <cell r="C48">
            <v>5287.2</v>
          </cell>
        </row>
        <row r="49">
          <cell r="A49">
            <v>433</v>
          </cell>
          <cell r="B49" t="str">
            <v>SOBRANTES</v>
          </cell>
          <cell r="C49">
            <v>2.08</v>
          </cell>
        </row>
        <row r="50">
          <cell r="A50">
            <v>437</v>
          </cell>
          <cell r="B50" t="str">
            <v>SANITARIOS MDO. EMBAJADORAS</v>
          </cell>
          <cell r="C50">
            <v>1457</v>
          </cell>
        </row>
        <row r="51">
          <cell r="A51">
            <v>438</v>
          </cell>
          <cell r="B51" t="str">
            <v>SANITARIOS MDO. HIDALGO</v>
          </cell>
          <cell r="C51">
            <v>3131</v>
          </cell>
        </row>
        <row r="52">
          <cell r="A52">
            <v>439</v>
          </cell>
          <cell r="B52" t="str">
            <v>SANITARIOS JARDIN REFORMA</v>
          </cell>
          <cell r="C52">
            <v>828</v>
          </cell>
        </row>
        <row r="53">
          <cell r="A53">
            <v>442</v>
          </cell>
          <cell r="B53" t="str">
            <v>SANITARIOS VALENCIANA</v>
          </cell>
          <cell r="C53">
            <v>1370.86</v>
          </cell>
        </row>
        <row r="54">
          <cell r="A54">
            <v>443</v>
          </cell>
          <cell r="B54" t="str">
            <v>SANITARIOS FERROCARRIL</v>
          </cell>
          <cell r="C54">
            <v>1780</v>
          </cell>
        </row>
        <row r="55">
          <cell r="A55">
            <v>445</v>
          </cell>
          <cell r="B55" t="str">
            <v>SANITARIOS MUSEO MOMIAS</v>
          </cell>
          <cell r="C55">
            <v>624</v>
          </cell>
        </row>
        <row r="56">
          <cell r="A56">
            <v>447</v>
          </cell>
          <cell r="B56" t="str">
            <v>LAS CALAS</v>
          </cell>
          <cell r="C56">
            <v>304</v>
          </cell>
        </row>
        <row r="57">
          <cell r="A57">
            <v>454</v>
          </cell>
          <cell r="B57" t="str">
            <v>FIESTAS TRADICIONALES</v>
          </cell>
          <cell r="C57">
            <v>71</v>
          </cell>
        </row>
        <row r="58">
          <cell r="A58">
            <v>457</v>
          </cell>
          <cell r="B58" t="str">
            <v>CASETAS DE  REVISTAS</v>
          </cell>
          <cell r="C58">
            <v>179</v>
          </cell>
        </row>
        <row r="59">
          <cell r="A59">
            <v>470</v>
          </cell>
          <cell r="B59" t="str">
            <v>LOCALES ESTACION</v>
          </cell>
          <cell r="C59">
            <v>546</v>
          </cell>
        </row>
        <row r="60">
          <cell r="A60">
            <v>472</v>
          </cell>
          <cell r="B60" t="str">
            <v>MERCADO GAVIRA</v>
          </cell>
          <cell r="C60">
            <v>1736.67</v>
          </cell>
        </row>
        <row r="61">
          <cell r="A61">
            <v>474</v>
          </cell>
          <cell r="B61" t="str">
            <v>BASES PARA LICITACION ADQUISIC</v>
          </cell>
          <cell r="C61">
            <v>8740</v>
          </cell>
        </row>
        <row r="62">
          <cell r="A62">
            <v>484</v>
          </cell>
          <cell r="B62" t="str">
            <v>PERMISO PARA ESPECTÁCULOS O CE</v>
          </cell>
          <cell r="C62">
            <v>812</v>
          </cell>
        </row>
        <row r="63">
          <cell r="A63">
            <v>502</v>
          </cell>
          <cell r="B63" t="str">
            <v>RECARGOS OTROS IMPTOS Y DERECH</v>
          </cell>
          <cell r="C63">
            <v>3609.82</v>
          </cell>
        </row>
        <row r="64">
          <cell r="A64">
            <v>503</v>
          </cell>
          <cell r="B64" t="str">
            <v>AVISO EXTEMP TRASLACION DE DOM</v>
          </cell>
          <cell r="C64">
            <v>567.5</v>
          </cell>
        </row>
        <row r="65">
          <cell r="A65">
            <v>504</v>
          </cell>
          <cell r="B65" t="str">
            <v>AVISO EXTEMP TERM DE OBRA</v>
          </cell>
          <cell r="C65">
            <v>733</v>
          </cell>
        </row>
        <row r="66">
          <cell r="A66">
            <v>505</v>
          </cell>
          <cell r="B66" t="str">
            <v>INF AL REG. DE CONST Y CONSER</v>
          </cell>
          <cell r="C66">
            <v>2991</v>
          </cell>
        </row>
        <row r="67">
          <cell r="A67">
            <v>507</v>
          </cell>
          <cell r="B67" t="str">
            <v>INF AL BANDO POLICIA Y BUEN GO</v>
          </cell>
          <cell r="C67">
            <v>1550</v>
          </cell>
        </row>
        <row r="68">
          <cell r="A68">
            <v>508</v>
          </cell>
          <cell r="B68" t="str">
            <v>INF LEY DE TRANSITO Y SU REGLA</v>
          </cell>
          <cell r="C68">
            <v>10187</v>
          </cell>
        </row>
        <row r="69">
          <cell r="A69">
            <v>509</v>
          </cell>
          <cell r="B69" t="str">
            <v>EXTEMP VERIFICACION AMB VEHICU</v>
          </cell>
          <cell r="C69">
            <v>3141</v>
          </cell>
        </row>
        <row r="70">
          <cell r="A70">
            <v>510</v>
          </cell>
          <cell r="B70" t="str">
            <v>ADMTVAS NO FISCALES *FEDERALES</v>
          </cell>
          <cell r="C70">
            <v>2600.9499999999998</v>
          </cell>
        </row>
        <row r="71">
          <cell r="A71">
            <v>536</v>
          </cell>
          <cell r="B71" t="str">
            <v>PADRON DE PROVEEDORES</v>
          </cell>
          <cell r="C71">
            <v>300</v>
          </cell>
        </row>
        <row r="72">
          <cell r="A72">
            <v>606</v>
          </cell>
          <cell r="B72" t="str">
            <v>FONDO DE FISCALIZACION</v>
          </cell>
          <cell r="C72">
            <v>254743.35</v>
          </cell>
        </row>
        <row r="73">
          <cell r="A73">
            <v>805</v>
          </cell>
          <cell r="B73" t="str">
            <v>CENTRO DE APRENDIZAJE DIGITAL</v>
          </cell>
          <cell r="C73">
            <v>150</v>
          </cell>
        </row>
        <row r="74">
          <cell r="A74">
            <v>888</v>
          </cell>
          <cell r="B74" t="str">
            <v>COBROS SIMAPAG</v>
          </cell>
          <cell r="C74">
            <v>2097</v>
          </cell>
        </row>
      </sheetData>
      <sheetData sheetId="142">
        <row r="1">
          <cell r="A1">
            <v>1</v>
          </cell>
          <cell r="B1" t="str">
            <v>IMPTO. PREDIAL URBANO CORRIENT</v>
          </cell>
          <cell r="C1">
            <v>516</v>
          </cell>
        </row>
        <row r="2">
          <cell r="A2">
            <v>4</v>
          </cell>
          <cell r="B2" t="str">
            <v>RECARGOS *3%*</v>
          </cell>
          <cell r="C2">
            <v>51.6</v>
          </cell>
        </row>
        <row r="3">
          <cell r="A3">
            <v>433</v>
          </cell>
          <cell r="B3" t="str">
            <v>SOBRANTES</v>
          </cell>
          <cell r="C3">
            <v>0.4</v>
          </cell>
        </row>
        <row r="4">
          <cell r="A4">
            <v>507</v>
          </cell>
          <cell r="B4" t="str">
            <v>INF AL BANDO POLICIA Y BUEN GO</v>
          </cell>
          <cell r="C4">
            <v>450</v>
          </cell>
        </row>
        <row r="5">
          <cell r="A5">
            <v>508</v>
          </cell>
          <cell r="B5" t="str">
            <v>INF LEY DE TRANSITO Y SU REGLA</v>
          </cell>
          <cell r="C5">
            <v>2578.5</v>
          </cell>
        </row>
      </sheetData>
      <sheetData sheetId="143">
        <row r="1">
          <cell r="A1">
            <v>1</v>
          </cell>
          <cell r="B1" t="str">
            <v>IMPTO. PREDIAL URBANO CORRIENT</v>
          </cell>
          <cell r="C1">
            <v>31611.74</v>
          </cell>
        </row>
        <row r="2">
          <cell r="A2">
            <v>4</v>
          </cell>
          <cell r="B2" t="str">
            <v>RECARGOS *3%*</v>
          </cell>
          <cell r="C2">
            <v>15451.17</v>
          </cell>
        </row>
        <row r="3">
          <cell r="A3">
            <v>7</v>
          </cell>
          <cell r="B3" t="str">
            <v>IMPTO. PREDIAL URBANO REZAGO</v>
          </cell>
          <cell r="C3">
            <v>21973.119999999999</v>
          </cell>
        </row>
        <row r="4">
          <cell r="A4">
            <v>13</v>
          </cell>
          <cell r="B4" t="str">
            <v>HONORARIOS DE COBRANZA</v>
          </cell>
          <cell r="C4">
            <v>7952.38</v>
          </cell>
        </row>
        <row r="5">
          <cell r="A5">
            <v>103</v>
          </cell>
          <cell r="B5" t="str">
            <v>TRASLACION DE DOMINIO</v>
          </cell>
          <cell r="C5">
            <v>21989.93</v>
          </cell>
        </row>
        <row r="6">
          <cell r="A6">
            <v>104</v>
          </cell>
          <cell r="B6" t="str">
            <v>SOBRE DIVISION Y LOTIFICACION</v>
          </cell>
          <cell r="C6">
            <v>3351.83</v>
          </cell>
        </row>
        <row r="7">
          <cell r="A7">
            <v>106</v>
          </cell>
          <cell r="B7" t="str">
            <v>BILLARES Y BOLICHES</v>
          </cell>
          <cell r="C7">
            <v>1720</v>
          </cell>
        </row>
        <row r="8">
          <cell r="A8">
            <v>200</v>
          </cell>
          <cell r="B8" t="str">
            <v>RASTRO</v>
          </cell>
          <cell r="C8">
            <v>8136.7</v>
          </cell>
        </row>
        <row r="9">
          <cell r="A9">
            <v>203</v>
          </cell>
          <cell r="B9" t="str">
            <v>PANTEONES CIUDAD</v>
          </cell>
          <cell r="C9">
            <v>1393.3</v>
          </cell>
        </row>
        <row r="10">
          <cell r="A10">
            <v>204</v>
          </cell>
          <cell r="B10" t="str">
            <v>PANTEONES COMUNIDADES</v>
          </cell>
          <cell r="C10">
            <v>557.32000000000005</v>
          </cell>
        </row>
        <row r="11">
          <cell r="A11">
            <v>205</v>
          </cell>
          <cell r="B11" t="str">
            <v>ESTACIONAMIENTO MUSEO MOMIAS</v>
          </cell>
          <cell r="C11">
            <v>571</v>
          </cell>
        </row>
        <row r="12">
          <cell r="A12">
            <v>206</v>
          </cell>
          <cell r="B12" t="str">
            <v>ESTACIONAMIENTO MERCADO HIDALG</v>
          </cell>
          <cell r="C12">
            <v>2168</v>
          </cell>
        </row>
        <row r="13">
          <cell r="A13">
            <v>207</v>
          </cell>
          <cell r="B13" t="str">
            <v>ESTAC.  MERCADO EMBAJADORAS</v>
          </cell>
          <cell r="C13">
            <v>854</v>
          </cell>
        </row>
        <row r="14">
          <cell r="A14">
            <v>210</v>
          </cell>
          <cell r="B14" t="str">
            <v>POR LIC. DE CONST. Y AMPLIACIO</v>
          </cell>
          <cell r="C14">
            <v>384.95</v>
          </cell>
        </row>
        <row r="15">
          <cell r="A15">
            <v>217</v>
          </cell>
          <cell r="B15" t="str">
            <v>ANALISIS DE FAC PARA DIV LOT O</v>
          </cell>
          <cell r="C15">
            <v>691.77</v>
          </cell>
        </row>
        <row r="16">
          <cell r="A16">
            <v>228</v>
          </cell>
          <cell r="B16" t="str">
            <v>POR PERM EVENT P/ VTA DE BEB A</v>
          </cell>
          <cell r="C16">
            <v>2700.57</v>
          </cell>
        </row>
        <row r="17">
          <cell r="A17">
            <v>229</v>
          </cell>
          <cell r="B17" t="str">
            <v>CONSTANCIAS DE VALOR FISCAL</v>
          </cell>
          <cell r="C17">
            <v>2784.39</v>
          </cell>
        </row>
        <row r="18">
          <cell r="A18">
            <v>244</v>
          </cell>
          <cell r="B18" t="str">
            <v>EXP DE LIC O PERM P/ ESTAB DE</v>
          </cell>
          <cell r="C18">
            <v>15214.51</v>
          </cell>
        </row>
        <row r="19">
          <cell r="A19">
            <v>248</v>
          </cell>
          <cell r="B19" t="str">
            <v>ESTACIONAMIENTO EX. EST. FERRO</v>
          </cell>
          <cell r="C19">
            <v>1803</v>
          </cell>
        </row>
        <row r="20">
          <cell r="A20">
            <v>252</v>
          </cell>
          <cell r="B20" t="str">
            <v>RESOLUCION DE IMPACTO AMBIENTA</v>
          </cell>
          <cell r="C20">
            <v>356.85</v>
          </cell>
        </row>
        <row r="21">
          <cell r="A21">
            <v>253</v>
          </cell>
          <cell r="B21" t="str">
            <v>ESTACIONAMIENTO EMBAJADORAS  (</v>
          </cell>
          <cell r="C21">
            <v>3886</v>
          </cell>
        </row>
        <row r="22">
          <cell r="A22">
            <v>254</v>
          </cell>
          <cell r="B22" t="str">
            <v>POR CERTIF.TERMINO DE OBRA</v>
          </cell>
          <cell r="C22">
            <v>3730.59</v>
          </cell>
        </row>
        <row r="23">
          <cell r="A23">
            <v>256</v>
          </cell>
          <cell r="B23" t="str">
            <v>POR ALINEAM. N° USO HABIT</v>
          </cell>
          <cell r="C23">
            <v>1053.06</v>
          </cell>
        </row>
        <row r="24">
          <cell r="A24">
            <v>271</v>
          </cell>
          <cell r="B24" t="str">
            <v>PENSION EST. MUSEO DE MOMIAS</v>
          </cell>
          <cell r="C24">
            <v>367.5</v>
          </cell>
        </row>
        <row r="25">
          <cell r="A25">
            <v>276</v>
          </cell>
          <cell r="B25" t="str">
            <v>CONSTANCIAS DIRECCION DE TRANS</v>
          </cell>
          <cell r="C25">
            <v>516.53</v>
          </cell>
        </row>
        <row r="26">
          <cell r="A26">
            <v>278</v>
          </cell>
          <cell r="B26" t="str">
            <v>CONSTANCIAS QUE EXPIDAN LAS DE</v>
          </cell>
          <cell r="C26">
            <v>590.32000000000005</v>
          </cell>
        </row>
        <row r="27">
          <cell r="A27">
            <v>281</v>
          </cell>
          <cell r="B27" t="str">
            <v>VIGILANCIA POR EVENTO</v>
          </cell>
          <cell r="C27">
            <v>4282.2</v>
          </cell>
        </row>
        <row r="28">
          <cell r="A28">
            <v>289</v>
          </cell>
          <cell r="B28" t="str">
            <v>CONFORMIDAD PARA QUEMA DE FUEG</v>
          </cell>
          <cell r="C28">
            <v>111.29</v>
          </cell>
        </row>
        <row r="29">
          <cell r="A29">
            <v>290</v>
          </cell>
          <cell r="B29" t="str">
            <v>DICTAMEN DE SEGURIDAD P SEDENA</v>
          </cell>
          <cell r="C29">
            <v>146.37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403</v>
          </cell>
          <cell r="B31" t="str">
            <v>UNIDAD DEPORTIVA TORRES LANDA</v>
          </cell>
          <cell r="C31">
            <v>415</v>
          </cell>
        </row>
        <row r="32">
          <cell r="A32">
            <v>405</v>
          </cell>
          <cell r="B32" t="str">
            <v>CENTRO DE CONVIVENCIA EL ENCIN</v>
          </cell>
          <cell r="C32">
            <v>1529</v>
          </cell>
        </row>
        <row r="33">
          <cell r="A33">
            <v>407</v>
          </cell>
          <cell r="B33" t="str">
            <v>MUSEO MOMIAS</v>
          </cell>
          <cell r="C33">
            <v>20058</v>
          </cell>
        </row>
        <row r="34">
          <cell r="A34">
            <v>408</v>
          </cell>
          <cell r="B34" t="str">
            <v>SALON CULTO A LA MUERTE</v>
          </cell>
          <cell r="C34">
            <v>1575</v>
          </cell>
        </row>
        <row r="35">
          <cell r="A35">
            <v>410</v>
          </cell>
          <cell r="B35" t="str">
            <v>MONUMENTO AL PIPILA</v>
          </cell>
          <cell r="C35">
            <v>582</v>
          </cell>
        </row>
        <row r="36">
          <cell r="A36">
            <v>412</v>
          </cell>
          <cell r="B36" t="str">
            <v>MERCADO EMBAJADORAS</v>
          </cell>
          <cell r="C36">
            <v>13209.6</v>
          </cell>
        </row>
        <row r="37">
          <cell r="A37">
            <v>421</v>
          </cell>
          <cell r="B37" t="str">
            <v>DECLARACIONES, FORMATOS Y AVIS</v>
          </cell>
          <cell r="C37">
            <v>40</v>
          </cell>
        </row>
        <row r="38">
          <cell r="A38">
            <v>428</v>
          </cell>
          <cell r="B38" t="str">
            <v>COMERCIANTES SEMIFIJOS</v>
          </cell>
          <cell r="C38">
            <v>1530</v>
          </cell>
        </row>
        <row r="39">
          <cell r="A39">
            <v>433</v>
          </cell>
          <cell r="B39" t="str">
            <v>SOBRANTES</v>
          </cell>
          <cell r="C39">
            <v>7.38</v>
          </cell>
        </row>
        <row r="40">
          <cell r="A40">
            <v>437</v>
          </cell>
          <cell r="B40" t="str">
            <v>SANITARIOS MDO. EMBAJADORAS</v>
          </cell>
          <cell r="C40">
            <v>1765</v>
          </cell>
        </row>
        <row r="41">
          <cell r="A41">
            <v>438</v>
          </cell>
          <cell r="B41" t="str">
            <v>SANITARIOS MDO. HIDALGO</v>
          </cell>
          <cell r="C41">
            <v>3102</v>
          </cell>
        </row>
        <row r="42">
          <cell r="A42">
            <v>439</v>
          </cell>
          <cell r="B42" t="str">
            <v>SANITARIOS JARDIN REFORMA</v>
          </cell>
          <cell r="C42">
            <v>948</v>
          </cell>
        </row>
        <row r="43">
          <cell r="A43">
            <v>443</v>
          </cell>
          <cell r="B43" t="str">
            <v>SANITARIOS FERROCARRIL</v>
          </cell>
          <cell r="C43">
            <v>1472</v>
          </cell>
        </row>
        <row r="44">
          <cell r="A44">
            <v>445</v>
          </cell>
          <cell r="B44" t="str">
            <v>SANITARIOS MUSEO MOMIAS</v>
          </cell>
          <cell r="C44">
            <v>552</v>
          </cell>
        </row>
        <row r="45">
          <cell r="A45">
            <v>447</v>
          </cell>
          <cell r="B45" t="str">
            <v>LAS CALAS</v>
          </cell>
          <cell r="C45">
            <v>80</v>
          </cell>
        </row>
        <row r="46">
          <cell r="A46">
            <v>454</v>
          </cell>
          <cell r="B46" t="str">
            <v>FIESTAS TRADICIONALES</v>
          </cell>
          <cell r="C46">
            <v>1155</v>
          </cell>
        </row>
        <row r="47">
          <cell r="A47">
            <v>458</v>
          </cell>
          <cell r="B47" t="str">
            <v>AMPLIACION DE HORARIO BILLARES</v>
          </cell>
          <cell r="C47">
            <v>916</v>
          </cell>
        </row>
        <row r="48">
          <cell r="A48">
            <v>459</v>
          </cell>
          <cell r="B48" t="str">
            <v>CASETAS DEPORTIVAS</v>
          </cell>
          <cell r="C48">
            <v>377</v>
          </cell>
        </row>
        <row r="49">
          <cell r="A49">
            <v>482</v>
          </cell>
          <cell r="B49" t="str">
            <v>CALLEJONEADAS</v>
          </cell>
          <cell r="C49">
            <v>900</v>
          </cell>
        </row>
        <row r="50">
          <cell r="A50">
            <v>484</v>
          </cell>
          <cell r="B50" t="str">
            <v>PERMISO PARA ESPECTÁCULOS O CE</v>
          </cell>
          <cell r="C50">
            <v>406</v>
          </cell>
        </row>
        <row r="51">
          <cell r="A51">
            <v>485</v>
          </cell>
          <cell r="B51" t="str">
            <v>SELLADO DE BOLETOS</v>
          </cell>
          <cell r="C51">
            <v>618</v>
          </cell>
        </row>
        <row r="52">
          <cell r="A52">
            <v>491</v>
          </cell>
          <cell r="B52" t="str">
            <v>ESTRUCTURAS, CONSTRUCCIONES O</v>
          </cell>
          <cell r="C52">
            <v>2548</v>
          </cell>
        </row>
        <row r="53">
          <cell r="A53">
            <v>492</v>
          </cell>
          <cell r="B53" t="str">
            <v>RESERVA DE ESPACIOS EN VIA PUB</v>
          </cell>
          <cell r="C53">
            <v>1000</v>
          </cell>
        </row>
        <row r="54">
          <cell r="A54">
            <v>502</v>
          </cell>
          <cell r="B54" t="str">
            <v>RECARGOS OTROS IMPTOS Y DERECH</v>
          </cell>
          <cell r="C54">
            <v>10229.11</v>
          </cell>
        </row>
        <row r="55">
          <cell r="A55">
            <v>506</v>
          </cell>
          <cell r="B55" t="str">
            <v>INFRACCIONES DIRECCION DE FISC</v>
          </cell>
          <cell r="C55">
            <v>3402</v>
          </cell>
        </row>
        <row r="56">
          <cell r="A56">
            <v>508</v>
          </cell>
          <cell r="B56" t="str">
            <v>INF LEY DE TRANSITO Y SU REGLA</v>
          </cell>
          <cell r="C56">
            <v>14072.6</v>
          </cell>
        </row>
        <row r="57">
          <cell r="A57">
            <v>509</v>
          </cell>
          <cell r="B57" t="str">
            <v>EXTEMP VERIFICACION AMB VEHICU</v>
          </cell>
          <cell r="C57">
            <v>2664</v>
          </cell>
        </row>
        <row r="58">
          <cell r="A58">
            <v>511</v>
          </cell>
          <cell r="B58" t="str">
            <v>ADMTVAS NO FISCALES * MPALES*</v>
          </cell>
          <cell r="C58">
            <v>2991</v>
          </cell>
        </row>
        <row r="59">
          <cell r="A59">
            <v>526</v>
          </cell>
          <cell r="B59" t="str">
            <v>RESPUESTA DE AYUNTAMIENTO</v>
          </cell>
          <cell r="C59">
            <v>1192</v>
          </cell>
        </row>
        <row r="60">
          <cell r="A60">
            <v>805</v>
          </cell>
          <cell r="B60" t="str">
            <v>CENTRO DE APRENDIZAJE DIGITAL</v>
          </cell>
          <cell r="C60">
            <v>450</v>
          </cell>
        </row>
        <row r="61">
          <cell r="A61">
            <v>887</v>
          </cell>
          <cell r="B61" t="str">
            <v>DEVOLUCIONES S/RECAUDACION</v>
          </cell>
          <cell r="C61">
            <v>591.29999999999995</v>
          </cell>
        </row>
        <row r="62">
          <cell r="A62">
            <v>888</v>
          </cell>
          <cell r="B62" t="str">
            <v>COBROS SIMAPAG</v>
          </cell>
          <cell r="C62">
            <v>1500</v>
          </cell>
        </row>
      </sheetData>
      <sheetData sheetId="144">
        <row r="1">
          <cell r="A1">
            <v>1</v>
          </cell>
          <cell r="B1" t="str">
            <v>IMPTO. PREDIAL URBANO CORRIENT</v>
          </cell>
          <cell r="C1">
            <v>10629</v>
          </cell>
        </row>
        <row r="2">
          <cell r="A2">
            <v>4</v>
          </cell>
          <cell r="B2" t="str">
            <v>RECARGOS *3%*</v>
          </cell>
          <cell r="C2">
            <v>2641.05</v>
          </cell>
        </row>
        <row r="3">
          <cell r="A3">
            <v>7</v>
          </cell>
          <cell r="B3" t="str">
            <v>IMPTO. PREDIAL URBANO REZAGO</v>
          </cell>
          <cell r="C3">
            <v>20829</v>
          </cell>
        </row>
        <row r="4">
          <cell r="A4">
            <v>13</v>
          </cell>
          <cell r="B4" t="str">
            <v>HONORARIOS DE COBRANZA</v>
          </cell>
          <cell r="C4">
            <v>311.7</v>
          </cell>
        </row>
        <row r="5">
          <cell r="A5">
            <v>110</v>
          </cell>
          <cell r="B5" t="str">
            <v>ESPECTACULOS PUBLICOS ESPORADI</v>
          </cell>
          <cell r="C5">
            <v>3943.5</v>
          </cell>
        </row>
        <row r="6">
          <cell r="A6">
            <v>112</v>
          </cell>
          <cell r="B6" t="str">
            <v>ESPECTACULOS PUBLICOS PERMANEN</v>
          </cell>
          <cell r="C6">
            <v>1579.05</v>
          </cell>
        </row>
        <row r="7">
          <cell r="A7">
            <v>200</v>
          </cell>
          <cell r="B7" t="str">
            <v>RASTRO</v>
          </cell>
          <cell r="C7">
            <v>10305.14</v>
          </cell>
        </row>
        <row r="8">
          <cell r="A8">
            <v>203</v>
          </cell>
          <cell r="B8" t="str">
            <v>PANTEONES CIUDAD</v>
          </cell>
          <cell r="C8">
            <v>504.48</v>
          </cell>
        </row>
        <row r="9">
          <cell r="A9">
            <v>205</v>
          </cell>
          <cell r="B9" t="str">
            <v>ESTACIONAMIENTO MUSEO MOMIAS</v>
          </cell>
          <cell r="C9">
            <v>7790</v>
          </cell>
        </row>
        <row r="10">
          <cell r="A10">
            <v>206</v>
          </cell>
          <cell r="B10" t="str">
            <v>ESTACIONAMIENTO MERCADO HIDALG</v>
          </cell>
          <cell r="C10">
            <v>2680</v>
          </cell>
        </row>
        <row r="11">
          <cell r="A11">
            <v>207</v>
          </cell>
          <cell r="B11" t="str">
            <v>ESTAC.  MERCADO EMBAJADORAS</v>
          </cell>
          <cell r="C11">
            <v>2898</v>
          </cell>
        </row>
        <row r="12">
          <cell r="A12">
            <v>248</v>
          </cell>
          <cell r="B12" t="str">
            <v>ESTACIONAMIENTO EX. EST. FERRO</v>
          </cell>
          <cell r="C12">
            <v>11286</v>
          </cell>
        </row>
        <row r="13">
          <cell r="A13">
            <v>253</v>
          </cell>
          <cell r="B13" t="str">
            <v>ESTACIONAMIENTO EMBAJADORAS  (</v>
          </cell>
          <cell r="C13">
            <v>4592</v>
          </cell>
        </row>
        <row r="14">
          <cell r="A14">
            <v>291</v>
          </cell>
          <cell r="B14" t="str">
            <v>DICTAMEN DE FACTIBILIDAD PARA</v>
          </cell>
          <cell r="C14">
            <v>783.84</v>
          </cell>
        </row>
        <row r="15">
          <cell r="A15">
            <v>403</v>
          </cell>
          <cell r="B15" t="str">
            <v>UNIDAD DEPORTIVA TORRES LANDA</v>
          </cell>
          <cell r="C15">
            <v>203</v>
          </cell>
        </row>
        <row r="16">
          <cell r="A16">
            <v>405</v>
          </cell>
          <cell r="B16" t="str">
            <v>CENTRO DE CONVIVENCIA EL ENCIN</v>
          </cell>
          <cell r="C16">
            <v>1214</v>
          </cell>
        </row>
        <row r="17">
          <cell r="A17">
            <v>407</v>
          </cell>
          <cell r="B17" t="str">
            <v>MUSEO MOMIAS</v>
          </cell>
          <cell r="C17">
            <v>441304</v>
          </cell>
        </row>
        <row r="18">
          <cell r="A18">
            <v>408</v>
          </cell>
          <cell r="B18" t="str">
            <v>SALON CULTO A LA MUERTE</v>
          </cell>
          <cell r="C18">
            <v>38415</v>
          </cell>
        </row>
        <row r="19">
          <cell r="A19">
            <v>410</v>
          </cell>
          <cell r="B19" t="str">
            <v>MONUMENTO AL PIPILA</v>
          </cell>
          <cell r="C19">
            <v>6294</v>
          </cell>
        </row>
        <row r="20">
          <cell r="A20">
            <v>414</v>
          </cell>
          <cell r="B20" t="str">
            <v>OTROS PRODUCTOS</v>
          </cell>
          <cell r="C20">
            <v>456.7</v>
          </cell>
        </row>
        <row r="21">
          <cell r="A21">
            <v>433</v>
          </cell>
          <cell r="B21" t="str">
            <v>SOBRANTES</v>
          </cell>
          <cell r="C21">
            <v>208.02</v>
          </cell>
        </row>
        <row r="22">
          <cell r="A22">
            <v>437</v>
          </cell>
          <cell r="B22" t="str">
            <v>SANITARIOS MDO. EMBAJADORAS</v>
          </cell>
          <cell r="C22">
            <v>6442</v>
          </cell>
        </row>
        <row r="23">
          <cell r="A23">
            <v>438</v>
          </cell>
          <cell r="B23" t="str">
            <v>SANITARIOS MDO. HIDALGO</v>
          </cell>
          <cell r="C23">
            <v>8920</v>
          </cell>
        </row>
        <row r="24">
          <cell r="A24">
            <v>439</v>
          </cell>
          <cell r="B24" t="str">
            <v>SANITARIOS JARDIN REFORMA</v>
          </cell>
          <cell r="C24">
            <v>3080</v>
          </cell>
        </row>
        <row r="25">
          <cell r="A25">
            <v>443</v>
          </cell>
          <cell r="B25" t="str">
            <v>SANITARIOS FERROCARRIL</v>
          </cell>
          <cell r="C25">
            <v>9776</v>
          </cell>
        </row>
        <row r="26">
          <cell r="A26">
            <v>445</v>
          </cell>
          <cell r="B26" t="str">
            <v>SANITARIOS MUSEO MOMIAS</v>
          </cell>
          <cell r="C26">
            <v>9884</v>
          </cell>
        </row>
        <row r="27">
          <cell r="A27">
            <v>447</v>
          </cell>
          <cell r="B27" t="str">
            <v>LAS CALAS</v>
          </cell>
          <cell r="C27">
            <v>552</v>
          </cell>
        </row>
        <row r="28">
          <cell r="A28">
            <v>454</v>
          </cell>
          <cell r="B28" t="str">
            <v>FIESTAS TRADICIONALES</v>
          </cell>
          <cell r="C28">
            <v>18318</v>
          </cell>
        </row>
        <row r="29">
          <cell r="A29">
            <v>479</v>
          </cell>
          <cell r="B29" t="str">
            <v>COMERCIANTES AMBULANTES</v>
          </cell>
          <cell r="C29">
            <v>210</v>
          </cell>
        </row>
        <row r="30">
          <cell r="A30">
            <v>507</v>
          </cell>
          <cell r="B30" t="str">
            <v>INF AL BANDO POLICIA Y BUEN GO</v>
          </cell>
          <cell r="C30">
            <v>5330</v>
          </cell>
        </row>
        <row r="31">
          <cell r="A31">
            <v>508</v>
          </cell>
          <cell r="B31" t="str">
            <v>INF LEY DE TRANSITO Y SU REGLA</v>
          </cell>
          <cell r="C31">
            <v>3598.5</v>
          </cell>
        </row>
      </sheetData>
      <sheetData sheetId="145">
        <row r="1">
          <cell r="A1">
            <v>1</v>
          </cell>
          <cell r="B1" t="str">
            <v>IMPTO. PREDIAL URBANO CORRIENT</v>
          </cell>
          <cell r="C1">
            <v>49305.65</v>
          </cell>
        </row>
        <row r="2">
          <cell r="A2">
            <v>2</v>
          </cell>
          <cell r="B2" t="str">
            <v>IMPTO. PREDIAL RUSTICO CORRIEN</v>
          </cell>
          <cell r="C2">
            <v>861.58</v>
          </cell>
        </row>
        <row r="3">
          <cell r="A3">
            <v>4</v>
          </cell>
          <cell r="B3" t="str">
            <v>RECARGOS *3%*</v>
          </cell>
          <cell r="C3">
            <v>29446.78</v>
          </cell>
        </row>
        <row r="4">
          <cell r="A4">
            <v>7</v>
          </cell>
          <cell r="B4" t="str">
            <v>IMPTO. PREDIAL URBANO REZAGO</v>
          </cell>
          <cell r="C4">
            <v>57553.7</v>
          </cell>
        </row>
        <row r="5">
          <cell r="A5">
            <v>13</v>
          </cell>
          <cell r="B5" t="str">
            <v>HONORARIOS DE COBRANZA</v>
          </cell>
          <cell r="C5">
            <v>9613.85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103</v>
          </cell>
          <cell r="B7" t="str">
            <v>TRASLACION DE DOMINIO</v>
          </cell>
          <cell r="C7">
            <v>2008.47</v>
          </cell>
        </row>
        <row r="8">
          <cell r="A8">
            <v>104</v>
          </cell>
          <cell r="B8" t="str">
            <v>SOBRE DIVISION Y LOTIFICACION</v>
          </cell>
          <cell r="C8">
            <v>829.38</v>
          </cell>
        </row>
        <row r="9">
          <cell r="A9">
            <v>110</v>
          </cell>
          <cell r="B9" t="str">
            <v>ESPECTACULOS PUBLICOS ESPORADI</v>
          </cell>
          <cell r="C9">
            <v>37286.15</v>
          </cell>
        </row>
        <row r="10">
          <cell r="A10">
            <v>112</v>
          </cell>
          <cell r="B10" t="str">
            <v>ESPECTACULOS PUBLICOS PERMANEN</v>
          </cell>
          <cell r="C10">
            <v>4536.5</v>
          </cell>
        </row>
        <row r="11">
          <cell r="A11">
            <v>200</v>
          </cell>
          <cell r="B11" t="str">
            <v>RASTRO</v>
          </cell>
          <cell r="C11">
            <v>19635.009999999998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2377.7399999999998</v>
          </cell>
        </row>
        <row r="14">
          <cell r="A14">
            <v>205</v>
          </cell>
          <cell r="B14" t="str">
            <v>ESTACIONAMIENTO MUSEO MOMIAS</v>
          </cell>
          <cell r="C14">
            <v>6505</v>
          </cell>
        </row>
        <row r="15">
          <cell r="A15">
            <v>206</v>
          </cell>
          <cell r="B15" t="str">
            <v>ESTACIONAMIENTO MERCADO HIDALG</v>
          </cell>
          <cell r="C15">
            <v>3592</v>
          </cell>
        </row>
        <row r="16">
          <cell r="A16">
            <v>212</v>
          </cell>
          <cell r="B16" t="str">
            <v>POR PRORROGAS DE LIC DE CONST</v>
          </cell>
          <cell r="C16">
            <v>164.13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3629</v>
          </cell>
        </row>
        <row r="19">
          <cell r="A19">
            <v>227</v>
          </cell>
          <cell r="B19" t="str">
            <v>AVALUOS PRACT POR TESORERIA</v>
          </cell>
          <cell r="C19">
            <v>1887</v>
          </cell>
        </row>
        <row r="20">
          <cell r="A20">
            <v>229</v>
          </cell>
          <cell r="B20" t="str">
            <v>CONSTANCIAS DE VALOR FISCAL</v>
          </cell>
          <cell r="C20">
            <v>1044</v>
          </cell>
        </row>
        <row r="21">
          <cell r="A21">
            <v>244</v>
          </cell>
          <cell r="B21" t="str">
            <v>EXP DE LIC O PERM P/ ESTAB DE</v>
          </cell>
          <cell r="C21">
            <v>291.45</v>
          </cell>
        </row>
        <row r="22">
          <cell r="A22">
            <v>248</v>
          </cell>
          <cell r="B22" t="str">
            <v>ESTACIONAMIENTO EX. EST. FERRO</v>
          </cell>
          <cell r="C22">
            <v>20645</v>
          </cell>
        </row>
        <row r="23">
          <cell r="A23">
            <v>253</v>
          </cell>
          <cell r="B23" t="str">
            <v>ESTACIONAMIENTO EMBAJADORAS  (</v>
          </cell>
          <cell r="C23">
            <v>9021</v>
          </cell>
        </row>
        <row r="24">
          <cell r="A24">
            <v>256</v>
          </cell>
          <cell r="B24" t="str">
            <v>POR ALINEAM. N° USO HABIT</v>
          </cell>
          <cell r="C24">
            <v>317.33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276</v>
          </cell>
          <cell r="B27" t="str">
            <v>CONSTANCIAS DIRECCION DE TRANS</v>
          </cell>
          <cell r="C27">
            <v>811.69</v>
          </cell>
        </row>
        <row r="28">
          <cell r="A28">
            <v>278</v>
          </cell>
          <cell r="B28" t="str">
            <v>CONSTANCIAS QUE EXPIDAN LAS DE</v>
          </cell>
          <cell r="C28">
            <v>737.9</v>
          </cell>
        </row>
        <row r="29">
          <cell r="A29">
            <v>281</v>
          </cell>
          <cell r="B29" t="str">
            <v>VIGILANCIA POR EVENTO</v>
          </cell>
          <cell r="C29">
            <v>2854.8</v>
          </cell>
        </row>
        <row r="30">
          <cell r="A30">
            <v>289</v>
          </cell>
          <cell r="B30" t="str">
            <v>CONFORMIDAD PARA QUEMA DE FUEG</v>
          </cell>
          <cell r="C30">
            <v>111.29</v>
          </cell>
        </row>
        <row r="31">
          <cell r="A31">
            <v>290</v>
          </cell>
          <cell r="B31" t="str">
            <v>DICTAMEN DE SEGURIDAD P SEDENA</v>
          </cell>
          <cell r="C31">
            <v>146.37</v>
          </cell>
        </row>
        <row r="32">
          <cell r="A32">
            <v>291</v>
          </cell>
          <cell r="B32" t="str">
            <v>DICTAMEN DE FACTIBILIDAD PARA</v>
          </cell>
          <cell r="C32">
            <v>130.63999999999999</v>
          </cell>
        </row>
        <row r="33">
          <cell r="A33">
            <v>293</v>
          </cell>
          <cell r="B33" t="str">
            <v>SERVICIOS EXTRAORDINARIOS</v>
          </cell>
          <cell r="C33">
            <v>285.48</v>
          </cell>
        </row>
        <row r="34">
          <cell r="A34">
            <v>295</v>
          </cell>
          <cell r="B34" t="str">
            <v>CONSTANCIA DE UBICACION DE PRE</v>
          </cell>
          <cell r="C34">
            <v>148.44</v>
          </cell>
        </row>
        <row r="35">
          <cell r="A35">
            <v>400</v>
          </cell>
          <cell r="B35" t="str">
            <v>LOCALES PRESA DE LA OLLA</v>
          </cell>
          <cell r="C35">
            <v>1192</v>
          </cell>
        </row>
        <row r="36">
          <cell r="A36">
            <v>405</v>
          </cell>
          <cell r="B36" t="str">
            <v>CENTRO DE CONVIVENCIA EL ENCIN</v>
          </cell>
          <cell r="C36">
            <v>1605</v>
          </cell>
        </row>
        <row r="37">
          <cell r="A37">
            <v>407</v>
          </cell>
          <cell r="B37" t="str">
            <v>MUSEO MOMIAS</v>
          </cell>
          <cell r="C37">
            <v>376335</v>
          </cell>
        </row>
        <row r="38">
          <cell r="A38">
            <v>408</v>
          </cell>
          <cell r="B38" t="str">
            <v>SALON CULTO A LA MUERTE</v>
          </cell>
          <cell r="C38">
            <v>41370</v>
          </cell>
        </row>
        <row r="39">
          <cell r="A39">
            <v>410</v>
          </cell>
          <cell r="B39" t="str">
            <v>MONUMENTO AL PIPILA</v>
          </cell>
          <cell r="C39">
            <v>11424</v>
          </cell>
        </row>
        <row r="40">
          <cell r="A40">
            <v>411</v>
          </cell>
          <cell r="B40" t="str">
            <v>MERCADO HIDALGO</v>
          </cell>
          <cell r="C40">
            <v>2356.52</v>
          </cell>
        </row>
        <row r="41">
          <cell r="A41">
            <v>412</v>
          </cell>
          <cell r="B41" t="str">
            <v>MERCADO EMBAJADORAS</v>
          </cell>
          <cell r="C41">
            <v>12139.97</v>
          </cell>
        </row>
        <row r="42">
          <cell r="A42">
            <v>414</v>
          </cell>
          <cell r="B42" t="str">
            <v>OTROS PRODUCTOS</v>
          </cell>
          <cell r="C42">
            <v>114</v>
          </cell>
        </row>
        <row r="43">
          <cell r="A43">
            <v>421</v>
          </cell>
          <cell r="B43" t="str">
            <v>DECLARACIONES, FORMATOS Y AVIS</v>
          </cell>
          <cell r="C43">
            <v>200</v>
          </cell>
        </row>
        <row r="44">
          <cell r="A44">
            <v>426</v>
          </cell>
          <cell r="B44" t="str">
            <v>AREAS OCUP POR HOT, REST, BARE</v>
          </cell>
          <cell r="C44">
            <v>22928.93</v>
          </cell>
        </row>
        <row r="45">
          <cell r="A45">
            <v>428</v>
          </cell>
          <cell r="B45" t="str">
            <v>COMERCIANTES SEMIFIJOS</v>
          </cell>
          <cell r="C45">
            <v>18563.71</v>
          </cell>
        </row>
        <row r="46">
          <cell r="A46">
            <v>433</v>
          </cell>
          <cell r="B46" t="str">
            <v>SOBRANTES</v>
          </cell>
          <cell r="C46">
            <v>377.12</v>
          </cell>
        </row>
        <row r="47">
          <cell r="A47">
            <v>437</v>
          </cell>
          <cell r="B47" t="str">
            <v>SANITARIOS MDO. EMBAJADORAS</v>
          </cell>
          <cell r="C47">
            <v>6466</v>
          </cell>
        </row>
        <row r="48">
          <cell r="A48">
            <v>438</v>
          </cell>
          <cell r="B48" t="str">
            <v>SANITARIOS MDO. HIDALGO</v>
          </cell>
          <cell r="C48">
            <v>25828</v>
          </cell>
        </row>
        <row r="49">
          <cell r="A49">
            <v>439</v>
          </cell>
          <cell r="B49" t="str">
            <v>SANITARIOS JARDIN REFORMA</v>
          </cell>
          <cell r="C49">
            <v>10992</v>
          </cell>
        </row>
        <row r="50">
          <cell r="A50">
            <v>443</v>
          </cell>
          <cell r="B50" t="str">
            <v>SANITARIOS FERROCARRIL</v>
          </cell>
          <cell r="C50">
            <v>18872</v>
          </cell>
        </row>
        <row r="51">
          <cell r="A51">
            <v>445</v>
          </cell>
          <cell r="B51" t="str">
            <v>SANITARIOS MUSEO MOMIAS</v>
          </cell>
          <cell r="C51">
            <v>6368</v>
          </cell>
        </row>
        <row r="52">
          <cell r="A52">
            <v>447</v>
          </cell>
          <cell r="B52" t="str">
            <v>LAS CALAS</v>
          </cell>
          <cell r="C52">
            <v>1200</v>
          </cell>
        </row>
        <row r="53">
          <cell r="A53">
            <v>454</v>
          </cell>
          <cell r="B53" t="str">
            <v>FIESTAS TRADICIONALES</v>
          </cell>
          <cell r="C53">
            <v>94990.25</v>
          </cell>
        </row>
        <row r="54">
          <cell r="A54">
            <v>457</v>
          </cell>
          <cell r="B54" t="str">
            <v>CASETAS DE  REVISTAS</v>
          </cell>
          <cell r="C54">
            <v>179</v>
          </cell>
        </row>
        <row r="55">
          <cell r="A55">
            <v>470</v>
          </cell>
          <cell r="B55" t="str">
            <v>LOCALES ESTACION</v>
          </cell>
          <cell r="C55">
            <v>5876.5</v>
          </cell>
        </row>
        <row r="56">
          <cell r="A56">
            <v>472</v>
          </cell>
          <cell r="B56" t="str">
            <v>MERCADO GAVIRA</v>
          </cell>
          <cell r="C56">
            <v>1764.2</v>
          </cell>
        </row>
        <row r="57">
          <cell r="A57">
            <v>479</v>
          </cell>
          <cell r="B57" t="str">
            <v>COMERCIANTES AMBULANTES</v>
          </cell>
          <cell r="C57">
            <v>1260</v>
          </cell>
        </row>
        <row r="58">
          <cell r="A58">
            <v>484</v>
          </cell>
          <cell r="B58" t="str">
            <v>PERMISO PARA ESPECTÁCULOS O CE</v>
          </cell>
          <cell r="C58">
            <v>203</v>
          </cell>
        </row>
        <row r="59">
          <cell r="A59">
            <v>485</v>
          </cell>
          <cell r="B59" t="str">
            <v>SELLADO DE BOLETOS</v>
          </cell>
          <cell r="C59">
            <v>218</v>
          </cell>
        </row>
        <row r="60">
          <cell r="A60">
            <v>493</v>
          </cell>
          <cell r="B60" t="str">
            <v>RENOVACION PERMISO P/ USO VIA</v>
          </cell>
          <cell r="C60">
            <v>120</v>
          </cell>
        </row>
        <row r="61">
          <cell r="A61">
            <v>502</v>
          </cell>
          <cell r="B61" t="str">
            <v>RECARGOS OTROS IMPTOS Y DERECH</v>
          </cell>
          <cell r="C61">
            <v>6755.63</v>
          </cell>
        </row>
        <row r="62">
          <cell r="A62">
            <v>504</v>
          </cell>
          <cell r="B62" t="str">
            <v>AVISO EXTEMP TERM DE OBRA</v>
          </cell>
          <cell r="C62">
            <v>3277.55</v>
          </cell>
        </row>
        <row r="63">
          <cell r="A63">
            <v>505</v>
          </cell>
          <cell r="B63" t="str">
            <v>INF AL REG. DE CONST Y CONSER</v>
          </cell>
          <cell r="C63">
            <v>2997</v>
          </cell>
        </row>
        <row r="64">
          <cell r="A64">
            <v>506</v>
          </cell>
          <cell r="B64" t="str">
            <v>INFRACCIONES DIRECCION DE FISC</v>
          </cell>
          <cell r="C64">
            <v>2268</v>
          </cell>
        </row>
        <row r="65">
          <cell r="A65">
            <v>507</v>
          </cell>
          <cell r="B65" t="str">
            <v>INF AL BANDO POLICIA Y BUEN GO</v>
          </cell>
          <cell r="C65">
            <v>2750</v>
          </cell>
        </row>
        <row r="66">
          <cell r="A66">
            <v>508</v>
          </cell>
          <cell r="B66" t="str">
            <v>INF LEY DE TRANSITO Y SU REGLA</v>
          </cell>
          <cell r="C66">
            <v>10725.5</v>
          </cell>
        </row>
        <row r="67">
          <cell r="A67">
            <v>509</v>
          </cell>
          <cell r="B67" t="str">
            <v>EXTEMP VERIFICACION AMB VEHICU</v>
          </cell>
          <cell r="C67">
            <v>819</v>
          </cell>
        </row>
        <row r="68">
          <cell r="A68">
            <v>538</v>
          </cell>
          <cell r="B68" t="str">
            <v>BASES PARA LICITACION OBRA PUB</v>
          </cell>
          <cell r="C68">
            <v>2388</v>
          </cell>
        </row>
        <row r="69">
          <cell r="A69">
            <v>606</v>
          </cell>
          <cell r="B69" t="str">
            <v>FONDO DE FISCALIZACION</v>
          </cell>
          <cell r="C69">
            <v>745780.02</v>
          </cell>
        </row>
        <row r="70">
          <cell r="A70">
            <v>888</v>
          </cell>
          <cell r="B70" t="str">
            <v>COBROS SIMAPAG</v>
          </cell>
          <cell r="C70">
            <v>4083</v>
          </cell>
        </row>
      </sheetData>
      <sheetData sheetId="146">
        <row r="1">
          <cell r="A1">
            <v>1</v>
          </cell>
          <cell r="B1" t="str">
            <v>IMPTO. PREDIAL URBANO CORRIENT</v>
          </cell>
          <cell r="C1">
            <v>9854.48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4907.84</v>
          </cell>
        </row>
        <row r="4">
          <cell r="A4">
            <v>7</v>
          </cell>
          <cell r="B4" t="str">
            <v>IMPTO. PREDIAL URBANO REZAGO</v>
          </cell>
          <cell r="C4">
            <v>7044.89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4649.75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564.30999999999995</v>
          </cell>
        </row>
        <row r="9">
          <cell r="A9">
            <v>104</v>
          </cell>
          <cell r="B9" t="str">
            <v>SOBRE DIVISION Y LOTIFICACION</v>
          </cell>
          <cell r="C9">
            <v>335.07</v>
          </cell>
        </row>
        <row r="10">
          <cell r="A10">
            <v>107</v>
          </cell>
          <cell r="B10" t="str">
            <v>VIDEO JUEGOS Y FUT-BOLITOS</v>
          </cell>
          <cell r="C10">
            <v>946</v>
          </cell>
        </row>
        <row r="11">
          <cell r="A11">
            <v>203</v>
          </cell>
          <cell r="B11" t="str">
            <v>PANTEONES CIUDAD</v>
          </cell>
          <cell r="C11">
            <v>1604.02</v>
          </cell>
        </row>
        <row r="12">
          <cell r="A12">
            <v>204</v>
          </cell>
          <cell r="B12" t="str">
            <v>PANTEONES COMUNIDADES</v>
          </cell>
          <cell r="C12">
            <v>557.32000000000005</v>
          </cell>
        </row>
        <row r="13">
          <cell r="A13">
            <v>210</v>
          </cell>
          <cell r="B13" t="str">
            <v>POR LIC. DE CONST. Y AMPLIACIO</v>
          </cell>
          <cell r="C13">
            <v>105.84</v>
          </cell>
        </row>
        <row r="14">
          <cell r="A14">
            <v>211</v>
          </cell>
          <cell r="B14" t="str">
            <v>POR LIC DE REGULARIZACION DE C</v>
          </cell>
          <cell r="C14">
            <v>387.56</v>
          </cell>
        </row>
        <row r="15">
          <cell r="A15">
            <v>212</v>
          </cell>
          <cell r="B15" t="str">
            <v>POR PRORROGAS DE LIC DE CONST</v>
          </cell>
          <cell r="C15">
            <v>106.7</v>
          </cell>
        </row>
        <row r="16">
          <cell r="A16">
            <v>217</v>
          </cell>
          <cell r="B16" t="str">
            <v>ANALISIS DE FAC PARA DIV LOT O</v>
          </cell>
          <cell r="C16">
            <v>461.18</v>
          </cell>
        </row>
        <row r="17">
          <cell r="A17">
            <v>221</v>
          </cell>
          <cell r="B17" t="str">
            <v>LIC USO SUELO ALIN N. OFIC COM</v>
          </cell>
          <cell r="C17">
            <v>735.48</v>
          </cell>
        </row>
        <row r="18">
          <cell r="A18">
            <v>226</v>
          </cell>
          <cell r="B18" t="str">
            <v>AVALUOS PRAC POR PERITOS FISCA</v>
          </cell>
          <cell r="C18">
            <v>226</v>
          </cell>
        </row>
        <row r="19">
          <cell r="A19">
            <v>227</v>
          </cell>
          <cell r="B19" t="str">
            <v>AVALUOS PRACT POR TESORERIA</v>
          </cell>
          <cell r="C19">
            <v>886</v>
          </cell>
        </row>
        <row r="20">
          <cell r="A20">
            <v>229</v>
          </cell>
          <cell r="B20" t="str">
            <v>CONSTANCIAS DE VALOR FISCAL</v>
          </cell>
          <cell r="C20">
            <v>2900.13</v>
          </cell>
        </row>
        <row r="21">
          <cell r="A21">
            <v>244</v>
          </cell>
          <cell r="B21" t="str">
            <v>EXP DE LIC O PERM P/ ESTAB DE</v>
          </cell>
          <cell r="C21">
            <v>683.16</v>
          </cell>
        </row>
        <row r="22">
          <cell r="A22">
            <v>256</v>
          </cell>
          <cell r="B22" t="str">
            <v>POR ALINEAM. N° USO HABIT</v>
          </cell>
          <cell r="C22">
            <v>1761.27</v>
          </cell>
        </row>
        <row r="23">
          <cell r="A23">
            <v>266</v>
          </cell>
          <cell r="B23" t="str">
            <v>DICTAMEN DE FACTIBILIDAD PROTE</v>
          </cell>
          <cell r="C23">
            <v>391.93</v>
          </cell>
        </row>
        <row r="24">
          <cell r="A24">
            <v>268</v>
          </cell>
          <cell r="B24" t="str">
            <v>CASA DE LA CULTURA</v>
          </cell>
          <cell r="C24">
            <v>687.1</v>
          </cell>
        </row>
        <row r="25">
          <cell r="A25">
            <v>272</v>
          </cell>
          <cell r="B25" t="str">
            <v>PENSION EST. EX ESTACION DEL F</v>
          </cell>
          <cell r="C25">
            <v>682.5</v>
          </cell>
        </row>
        <row r="26">
          <cell r="A26">
            <v>273</v>
          </cell>
          <cell r="B26" t="str">
            <v>PENSION EST. JARDIN EMBAJADORA</v>
          </cell>
          <cell r="C26">
            <v>1050</v>
          </cell>
        </row>
        <row r="27">
          <cell r="A27">
            <v>276</v>
          </cell>
          <cell r="B27" t="str">
            <v>CONSTANCIAS DIRECCION DE TRANS</v>
          </cell>
          <cell r="C27">
            <v>295.16000000000003</v>
          </cell>
        </row>
        <row r="28">
          <cell r="A28">
            <v>278</v>
          </cell>
          <cell r="B28" t="str">
            <v>CONSTANCIAS QUE EXPIDAN LAS DE</v>
          </cell>
          <cell r="C28">
            <v>221.37</v>
          </cell>
        </row>
        <row r="29">
          <cell r="A29">
            <v>280</v>
          </cell>
          <cell r="B29" t="str">
            <v>SERVICIOS CONTROL CANINO</v>
          </cell>
          <cell r="C29">
            <v>441</v>
          </cell>
        </row>
        <row r="30">
          <cell r="A30">
            <v>284</v>
          </cell>
          <cell r="B30" t="str">
            <v>REVISTA MECANICA SEMESTRAL</v>
          </cell>
          <cell r="C30">
            <v>240.72</v>
          </cell>
        </row>
        <row r="31">
          <cell r="A31">
            <v>295</v>
          </cell>
          <cell r="B31" t="str">
            <v>CONSTANCIA DE UBICACION DE PRE</v>
          </cell>
          <cell r="C31">
            <v>148.44</v>
          </cell>
        </row>
        <row r="32">
          <cell r="A32">
            <v>404</v>
          </cell>
          <cell r="B32" t="str">
            <v>UNIDAD DEPORTIVA YERBABUENA</v>
          </cell>
          <cell r="C32">
            <v>1390</v>
          </cell>
        </row>
        <row r="33">
          <cell r="A33">
            <v>411</v>
          </cell>
          <cell r="B33" t="str">
            <v>MERCADO HIDALGO</v>
          </cell>
          <cell r="C33">
            <v>24420</v>
          </cell>
        </row>
        <row r="34">
          <cell r="A34">
            <v>412</v>
          </cell>
          <cell r="B34" t="str">
            <v>MERCADO EMBAJADORAS</v>
          </cell>
          <cell r="C34">
            <v>7991.44</v>
          </cell>
        </row>
        <row r="35">
          <cell r="A35">
            <v>426</v>
          </cell>
          <cell r="B35" t="str">
            <v>AREAS OCUP POR HOT, REST, BARE</v>
          </cell>
          <cell r="C35">
            <v>1909.96</v>
          </cell>
        </row>
        <row r="36">
          <cell r="A36">
            <v>428</v>
          </cell>
          <cell r="B36" t="str">
            <v>COMERCIANTES SEMIFIJOS</v>
          </cell>
          <cell r="C36">
            <v>9328</v>
          </cell>
        </row>
        <row r="37">
          <cell r="A37">
            <v>433</v>
          </cell>
          <cell r="B37" t="str">
            <v>SOBRANTES</v>
          </cell>
          <cell r="C37">
            <v>19.579999999999998</v>
          </cell>
        </row>
        <row r="38">
          <cell r="A38">
            <v>440</v>
          </cell>
          <cell r="B38" t="str">
            <v>SANITARIOS PLAZUELA LOS ANGELE</v>
          </cell>
          <cell r="C38">
            <v>7245</v>
          </cell>
        </row>
        <row r="39">
          <cell r="A39">
            <v>442</v>
          </cell>
          <cell r="B39" t="str">
            <v>SANITARIOS VALENCIANA</v>
          </cell>
          <cell r="C39">
            <v>1317.63</v>
          </cell>
        </row>
        <row r="40">
          <cell r="A40">
            <v>447</v>
          </cell>
          <cell r="B40" t="str">
            <v>LAS CALAS</v>
          </cell>
          <cell r="C40">
            <v>800</v>
          </cell>
        </row>
        <row r="41">
          <cell r="A41">
            <v>479</v>
          </cell>
          <cell r="B41" t="str">
            <v>COMERCIANTES AMBULANTES</v>
          </cell>
          <cell r="C41">
            <v>588</v>
          </cell>
        </row>
        <row r="42">
          <cell r="A42">
            <v>482</v>
          </cell>
          <cell r="B42" t="str">
            <v>CALLEJONEADAS</v>
          </cell>
          <cell r="C42">
            <v>4740.76</v>
          </cell>
        </row>
        <row r="43">
          <cell r="A43">
            <v>484</v>
          </cell>
          <cell r="B43" t="str">
            <v>PERMISO PARA ESPECTÁCULOS O CE</v>
          </cell>
          <cell r="C43">
            <v>406</v>
          </cell>
        </row>
        <row r="44">
          <cell r="A44">
            <v>485</v>
          </cell>
          <cell r="B44" t="str">
            <v>SELLADO DE BOLETOS</v>
          </cell>
          <cell r="C44">
            <v>218</v>
          </cell>
        </row>
        <row r="45">
          <cell r="A45">
            <v>493</v>
          </cell>
          <cell r="B45" t="str">
            <v>RENOVACION PERMISO P/ USO VIA</v>
          </cell>
          <cell r="C45">
            <v>120</v>
          </cell>
        </row>
        <row r="46">
          <cell r="A46">
            <v>502</v>
          </cell>
          <cell r="B46" t="str">
            <v>RECARGOS OTROS IMPTOS Y DERECH</v>
          </cell>
          <cell r="C46">
            <v>4018.2</v>
          </cell>
        </row>
        <row r="47">
          <cell r="A47">
            <v>504</v>
          </cell>
          <cell r="B47" t="str">
            <v>AVISO EXTEMP TERM DE OBRA</v>
          </cell>
          <cell r="C47">
            <v>283.5</v>
          </cell>
        </row>
        <row r="48">
          <cell r="A48">
            <v>506</v>
          </cell>
          <cell r="B48" t="str">
            <v>INFRACCIONES DIRECCION DE FISC</v>
          </cell>
          <cell r="C48">
            <v>567</v>
          </cell>
        </row>
        <row r="49">
          <cell r="A49">
            <v>507</v>
          </cell>
          <cell r="B49" t="str">
            <v>INF AL BANDO POLICIA Y BUEN GO</v>
          </cell>
          <cell r="C49">
            <v>650</v>
          </cell>
        </row>
        <row r="50">
          <cell r="A50">
            <v>508</v>
          </cell>
          <cell r="B50" t="str">
            <v>INF LEY DE TRANSITO Y SU REGLA</v>
          </cell>
          <cell r="C50">
            <v>17698</v>
          </cell>
        </row>
        <row r="51">
          <cell r="A51">
            <v>509</v>
          </cell>
          <cell r="B51" t="str">
            <v>EXTEMP VERIFICACION AMB VEHICU</v>
          </cell>
          <cell r="C51">
            <v>2604</v>
          </cell>
        </row>
        <row r="52">
          <cell r="A52">
            <v>532</v>
          </cell>
          <cell r="B52" t="str">
            <v>FONDO INFRAEST SOCIAL MPAL.</v>
          </cell>
          <cell r="C52">
            <v>4879703</v>
          </cell>
        </row>
        <row r="53">
          <cell r="A53">
            <v>533</v>
          </cell>
          <cell r="B53" t="str">
            <v>FONDO PARA FORTALECIMIENTO MPA</v>
          </cell>
          <cell r="C53">
            <v>6048232</v>
          </cell>
        </row>
        <row r="54">
          <cell r="A54">
            <v>888</v>
          </cell>
          <cell r="B54" t="str">
            <v>COBROS SIMAPAG</v>
          </cell>
          <cell r="C54">
            <v>1734</v>
          </cell>
        </row>
      </sheetData>
      <sheetData sheetId="147">
        <row r="1">
          <cell r="A1">
            <v>1</v>
          </cell>
          <cell r="B1" t="str">
            <v>IMPTO. PREDIAL URBANO CORRIENT</v>
          </cell>
          <cell r="C1">
            <v>32644.55</v>
          </cell>
        </row>
        <row r="2">
          <cell r="A2">
            <v>2</v>
          </cell>
          <cell r="B2" t="str">
            <v>IMPTO. PREDIAL RUSTICO CORRIEN</v>
          </cell>
          <cell r="C2">
            <v>636.29</v>
          </cell>
        </row>
        <row r="3">
          <cell r="A3">
            <v>4</v>
          </cell>
          <cell r="B3" t="str">
            <v>RECARGOS *3%*</v>
          </cell>
          <cell r="C3">
            <v>17385.93</v>
          </cell>
        </row>
        <row r="4">
          <cell r="A4">
            <v>7</v>
          </cell>
          <cell r="B4" t="str">
            <v>IMPTO. PREDIAL URBANO REZAGO</v>
          </cell>
          <cell r="C4">
            <v>29099.17</v>
          </cell>
        </row>
        <row r="5">
          <cell r="A5">
            <v>13</v>
          </cell>
          <cell r="B5" t="str">
            <v>HONORARIOS DE COBRANZA</v>
          </cell>
          <cell r="C5">
            <v>4370.41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14027.67</v>
          </cell>
        </row>
        <row r="8">
          <cell r="A8">
            <v>104</v>
          </cell>
          <cell r="B8" t="str">
            <v>SOBRE DIVISION Y LOTIFICACION</v>
          </cell>
          <cell r="C8">
            <v>491.09</v>
          </cell>
        </row>
        <row r="9">
          <cell r="A9">
            <v>107</v>
          </cell>
          <cell r="B9" t="str">
            <v>VIDEO JUEGOS Y FUT-BOLITOS</v>
          </cell>
          <cell r="C9">
            <v>430</v>
          </cell>
        </row>
        <row r="10">
          <cell r="A10">
            <v>203</v>
          </cell>
          <cell r="B10" t="str">
            <v>PANTEONES CIUDAD</v>
          </cell>
          <cell r="C10">
            <v>1061.8</v>
          </cell>
        </row>
        <row r="11">
          <cell r="A11">
            <v>204</v>
          </cell>
          <cell r="B11" t="str">
            <v>PANTEONES COMUNIDADES</v>
          </cell>
          <cell r="C11">
            <v>278.66000000000003</v>
          </cell>
        </row>
        <row r="12">
          <cell r="A12">
            <v>211</v>
          </cell>
          <cell r="B12" t="str">
            <v>POR LIC DE REGULARIZACION DE C</v>
          </cell>
          <cell r="C12">
            <v>448.64</v>
          </cell>
        </row>
        <row r="13">
          <cell r="A13">
            <v>217</v>
          </cell>
          <cell r="B13" t="str">
            <v>ANALISIS DE FAC PARA DIV LOT O</v>
          </cell>
          <cell r="C13">
            <v>230.59</v>
          </cell>
        </row>
        <row r="14">
          <cell r="A14">
            <v>221</v>
          </cell>
          <cell r="B14" t="str">
            <v>LIC USO SUELO ALIN N. OFIC COM</v>
          </cell>
          <cell r="C14">
            <v>483.87</v>
          </cell>
        </row>
        <row r="15">
          <cell r="A15">
            <v>227</v>
          </cell>
          <cell r="B15" t="str">
            <v>AVALUOS PRACT POR TESORERIA</v>
          </cell>
          <cell r="C15">
            <v>4384.07</v>
          </cell>
        </row>
        <row r="16">
          <cell r="A16">
            <v>229</v>
          </cell>
          <cell r="B16" t="str">
            <v>CONSTANCIAS DE VALOR FISCAL</v>
          </cell>
          <cell r="C16">
            <v>1392.26</v>
          </cell>
        </row>
        <row r="17">
          <cell r="A17">
            <v>244</v>
          </cell>
          <cell r="B17" t="str">
            <v>EXP DE LIC O PERM P/ ESTAB DE</v>
          </cell>
          <cell r="C17">
            <v>1235.75</v>
          </cell>
        </row>
        <row r="18">
          <cell r="A18">
            <v>249</v>
          </cell>
          <cell r="B18" t="str">
            <v>REGUL. PROR.LIC.CONT.75% DER.</v>
          </cell>
          <cell r="C18">
            <v>112.23</v>
          </cell>
        </row>
        <row r="19">
          <cell r="A19">
            <v>256</v>
          </cell>
          <cell r="B19" t="str">
            <v>POR ALINEAM. N° USO HABIT</v>
          </cell>
          <cell r="C19">
            <v>3473.85</v>
          </cell>
        </row>
        <row r="20">
          <cell r="A20">
            <v>265</v>
          </cell>
          <cell r="B20" t="str">
            <v>DERECHOS POR OTROS SERV. TRANS</v>
          </cell>
          <cell r="C20">
            <v>4528.8</v>
          </cell>
        </row>
        <row r="21">
          <cell r="A21">
            <v>266</v>
          </cell>
          <cell r="B21" t="str">
            <v>DICTAMEN DE FACTIBILIDAD PROTE</v>
          </cell>
          <cell r="C21">
            <v>391.93</v>
          </cell>
        </row>
        <row r="22">
          <cell r="A22">
            <v>273</v>
          </cell>
          <cell r="B22" t="str">
            <v>PENSION EST. JARDIN EMBAJADORA</v>
          </cell>
          <cell r="C22">
            <v>367.5</v>
          </cell>
        </row>
        <row r="23">
          <cell r="A23">
            <v>276</v>
          </cell>
          <cell r="B23" t="str">
            <v>CONSTANCIAS DIRECCION DE TRANS</v>
          </cell>
          <cell r="C23">
            <v>1033.06</v>
          </cell>
        </row>
        <row r="24">
          <cell r="A24">
            <v>278</v>
          </cell>
          <cell r="B24" t="str">
            <v>CONSTANCIAS QUE EXPIDAN LAS DE</v>
          </cell>
          <cell r="C24">
            <v>295.16000000000003</v>
          </cell>
        </row>
        <row r="25">
          <cell r="A25">
            <v>292</v>
          </cell>
          <cell r="B25" t="str">
            <v>DICTAMEN DE SEGURIDAD PROGRAMA</v>
          </cell>
          <cell r="C25">
            <v>457.86</v>
          </cell>
        </row>
        <row r="26">
          <cell r="A26">
            <v>295</v>
          </cell>
          <cell r="B26" t="str">
            <v>CONSTANCIA DE UBICACION DE PRE</v>
          </cell>
          <cell r="C26">
            <v>74.22</v>
          </cell>
        </row>
        <row r="27">
          <cell r="A27">
            <v>411</v>
          </cell>
          <cell r="B27" t="str">
            <v>MERCADO HIDALGO</v>
          </cell>
          <cell r="C27">
            <v>7726.86</v>
          </cell>
        </row>
        <row r="28">
          <cell r="A28">
            <v>412</v>
          </cell>
          <cell r="B28" t="str">
            <v>MERCADO EMBAJADORAS</v>
          </cell>
          <cell r="C28">
            <v>1734.3</v>
          </cell>
        </row>
        <row r="29">
          <cell r="A29">
            <v>414</v>
          </cell>
          <cell r="B29" t="str">
            <v>OTROS PRODUCTOS</v>
          </cell>
          <cell r="C29">
            <v>1639</v>
          </cell>
        </row>
        <row r="30">
          <cell r="A30">
            <v>426</v>
          </cell>
          <cell r="B30" t="str">
            <v>AREAS OCUP POR HOT, REST, BARE</v>
          </cell>
          <cell r="C30">
            <v>1510.74</v>
          </cell>
        </row>
        <row r="31">
          <cell r="A31">
            <v>428</v>
          </cell>
          <cell r="B31" t="str">
            <v>COMERCIANTES SEMIFIJOS</v>
          </cell>
          <cell r="C31">
            <v>13065.63</v>
          </cell>
        </row>
        <row r="32">
          <cell r="A32">
            <v>433</v>
          </cell>
          <cell r="B32" t="str">
            <v>SOBRANTES</v>
          </cell>
          <cell r="C32">
            <v>0.89</v>
          </cell>
        </row>
        <row r="33">
          <cell r="A33">
            <v>440</v>
          </cell>
          <cell r="B33" t="str">
            <v>SANITARIOS PLAZUELA LOS ANGELE</v>
          </cell>
          <cell r="C33">
            <v>7245</v>
          </cell>
        </row>
        <row r="34">
          <cell r="A34">
            <v>444</v>
          </cell>
          <cell r="B34" t="str">
            <v>SANITARIOS JARDIN UNION</v>
          </cell>
          <cell r="C34">
            <v>7245</v>
          </cell>
        </row>
        <row r="35">
          <cell r="A35">
            <v>447</v>
          </cell>
          <cell r="B35" t="str">
            <v>LAS CALAS</v>
          </cell>
          <cell r="C35">
            <v>80</v>
          </cell>
        </row>
        <row r="36">
          <cell r="A36">
            <v>463</v>
          </cell>
          <cell r="B36" t="str">
            <v>SALIDA DE GRUAS</v>
          </cell>
          <cell r="C36">
            <v>442</v>
          </cell>
        </row>
        <row r="37">
          <cell r="A37">
            <v>464</v>
          </cell>
          <cell r="B37" t="str">
            <v>ARRASTRE DE VEHICULOS INFRACCI</v>
          </cell>
          <cell r="C37">
            <v>112</v>
          </cell>
        </row>
        <row r="38">
          <cell r="A38">
            <v>471</v>
          </cell>
          <cell r="B38" t="str">
            <v>SANITARIOS PARDO</v>
          </cell>
          <cell r="C38">
            <v>1380</v>
          </cell>
        </row>
        <row r="39">
          <cell r="A39">
            <v>472</v>
          </cell>
          <cell r="B39" t="str">
            <v>MERCADO GAVIRA</v>
          </cell>
          <cell r="C39">
            <v>3820</v>
          </cell>
        </row>
        <row r="40">
          <cell r="A40">
            <v>479</v>
          </cell>
          <cell r="B40" t="str">
            <v>COMERCIANTES AMBULANTES</v>
          </cell>
          <cell r="C40">
            <v>420</v>
          </cell>
        </row>
        <row r="41">
          <cell r="A41">
            <v>482</v>
          </cell>
          <cell r="B41" t="str">
            <v>CALLEJONEADAS</v>
          </cell>
          <cell r="C41">
            <v>600</v>
          </cell>
        </row>
        <row r="42">
          <cell r="A42">
            <v>484</v>
          </cell>
          <cell r="B42" t="str">
            <v>PERMISO PARA ESPECTÁCULOS O CE</v>
          </cell>
          <cell r="C42">
            <v>812</v>
          </cell>
        </row>
        <row r="43">
          <cell r="A43">
            <v>502</v>
          </cell>
          <cell r="B43" t="str">
            <v>RECARGOS OTROS IMPTOS Y DERECH</v>
          </cell>
          <cell r="C43">
            <v>3190.1</v>
          </cell>
        </row>
        <row r="44">
          <cell r="A44">
            <v>503</v>
          </cell>
          <cell r="B44" t="str">
            <v>AVISO EXTEMP TRASLACION DE DOM</v>
          </cell>
          <cell r="C44">
            <v>340.5</v>
          </cell>
        </row>
        <row r="45">
          <cell r="A45">
            <v>504</v>
          </cell>
          <cell r="B45" t="str">
            <v>AVISO EXTEMP TERM DE OBRA</v>
          </cell>
          <cell r="C45">
            <v>4774</v>
          </cell>
        </row>
        <row r="46">
          <cell r="A46">
            <v>507</v>
          </cell>
          <cell r="B46" t="str">
            <v>INF AL BANDO POLICIA Y BUEN GO</v>
          </cell>
          <cell r="C46">
            <v>580</v>
          </cell>
        </row>
        <row r="47">
          <cell r="A47">
            <v>508</v>
          </cell>
          <cell r="B47" t="str">
            <v>INF LEY DE TRANSITO Y SU REGLA</v>
          </cell>
          <cell r="C47">
            <v>7251.6</v>
          </cell>
        </row>
        <row r="48">
          <cell r="A48">
            <v>509</v>
          </cell>
          <cell r="B48" t="str">
            <v>EXTEMP VERIFICACION AMB VEHICU</v>
          </cell>
          <cell r="C48">
            <v>273</v>
          </cell>
        </row>
        <row r="49">
          <cell r="A49">
            <v>510</v>
          </cell>
          <cell r="B49" t="str">
            <v>ADMTVAS NO FISCALES *FEDERALES</v>
          </cell>
          <cell r="C49">
            <v>16004.31</v>
          </cell>
        </row>
        <row r="50">
          <cell r="A50">
            <v>526</v>
          </cell>
          <cell r="B50" t="str">
            <v>RESPUESTA DE AYUNTAMIENTO</v>
          </cell>
          <cell r="C50">
            <v>596</v>
          </cell>
        </row>
        <row r="51">
          <cell r="A51">
            <v>533</v>
          </cell>
          <cell r="B51" t="str">
            <v>FONDO PARA FORTALECIMIENTO MPA</v>
          </cell>
          <cell r="C51">
            <v>6048232</v>
          </cell>
        </row>
        <row r="52">
          <cell r="A52">
            <v>706</v>
          </cell>
          <cell r="B52" t="str">
            <v>CREDITOS BANCARIOS</v>
          </cell>
          <cell r="C52">
            <v>216012.89</v>
          </cell>
        </row>
        <row r="53">
          <cell r="A53">
            <v>805</v>
          </cell>
          <cell r="B53" t="str">
            <v>CENTRO DE APRENDIZAJE DIGITAL</v>
          </cell>
          <cell r="C53">
            <v>150</v>
          </cell>
        </row>
        <row r="54">
          <cell r="A54">
            <v>888</v>
          </cell>
          <cell r="B54" t="str">
            <v>COBROS SIMAPAG</v>
          </cell>
          <cell r="C54">
            <v>3520</v>
          </cell>
        </row>
      </sheetData>
      <sheetData sheetId="148">
        <row r="1">
          <cell r="A1">
            <v>1</v>
          </cell>
          <cell r="B1" t="str">
            <v>IMPTO. PREDIAL URBANO CORRIENT</v>
          </cell>
          <cell r="C1">
            <v>20652.580000000002</v>
          </cell>
        </row>
        <row r="2">
          <cell r="A2">
            <v>2</v>
          </cell>
          <cell r="B2" t="str">
            <v>IMPTO. PREDIAL RUSTICO CORRIEN</v>
          </cell>
          <cell r="C2">
            <v>504</v>
          </cell>
        </row>
        <row r="3">
          <cell r="A3">
            <v>4</v>
          </cell>
          <cell r="B3" t="str">
            <v>RECARGOS *3%*</v>
          </cell>
          <cell r="C3">
            <v>9457.93</v>
          </cell>
        </row>
        <row r="4">
          <cell r="A4">
            <v>7</v>
          </cell>
          <cell r="B4" t="str">
            <v>IMPTO. PREDIAL URBANO REZAGO</v>
          </cell>
          <cell r="C4">
            <v>13695.67</v>
          </cell>
        </row>
        <row r="5">
          <cell r="A5">
            <v>8</v>
          </cell>
          <cell r="B5" t="str">
            <v>IMPTO. PREDIAL RUSTICO REZAGO</v>
          </cell>
          <cell r="C5">
            <v>290.5</v>
          </cell>
        </row>
        <row r="6">
          <cell r="A6">
            <v>13</v>
          </cell>
          <cell r="B6" t="str">
            <v>HONORARIOS DE COBRANZA</v>
          </cell>
          <cell r="C6">
            <v>5184.22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5618.15</v>
          </cell>
        </row>
        <row r="9">
          <cell r="A9">
            <v>104</v>
          </cell>
          <cell r="B9" t="str">
            <v>SOBRE DIVISION Y LOTIFICACION</v>
          </cell>
          <cell r="C9">
            <v>145.06</v>
          </cell>
        </row>
        <row r="10">
          <cell r="A10">
            <v>106</v>
          </cell>
          <cell r="B10" t="str">
            <v>BILLARES Y BOLICHES</v>
          </cell>
          <cell r="C10">
            <v>688</v>
          </cell>
        </row>
        <row r="11">
          <cell r="A11">
            <v>110</v>
          </cell>
          <cell r="B11" t="str">
            <v>ESPECTACULOS PUBLICOS ESPORADI</v>
          </cell>
          <cell r="C11">
            <v>237.6</v>
          </cell>
        </row>
        <row r="12">
          <cell r="A12">
            <v>210</v>
          </cell>
          <cell r="B12" t="str">
            <v>POR LIC. DE CONST. Y AMPLIACIO</v>
          </cell>
          <cell r="C12">
            <v>5045.62</v>
          </cell>
        </row>
        <row r="13">
          <cell r="A13">
            <v>221</v>
          </cell>
          <cell r="B13" t="str">
            <v>LIC USO SUELO ALIN N. OFIC COM</v>
          </cell>
          <cell r="C13">
            <v>1290.3499999999999</v>
          </cell>
        </row>
        <row r="14">
          <cell r="A14">
            <v>226</v>
          </cell>
          <cell r="B14" t="str">
            <v>AVALUOS PRAC POR PERITOS FISCA</v>
          </cell>
          <cell r="C14">
            <v>334</v>
          </cell>
        </row>
        <row r="15">
          <cell r="A15">
            <v>227</v>
          </cell>
          <cell r="B15" t="str">
            <v>AVALUOS PRACT POR TESORERIA</v>
          </cell>
          <cell r="C15">
            <v>534</v>
          </cell>
        </row>
        <row r="16">
          <cell r="A16">
            <v>229</v>
          </cell>
          <cell r="B16" t="str">
            <v>CONSTANCIAS DE VALOR FISCAL</v>
          </cell>
          <cell r="C16">
            <v>1392.39</v>
          </cell>
        </row>
        <row r="17">
          <cell r="A17">
            <v>244</v>
          </cell>
          <cell r="B17" t="str">
            <v>EXP DE LIC O PERM P/ ESTAB DE</v>
          </cell>
          <cell r="C17">
            <v>1901.89</v>
          </cell>
        </row>
        <row r="18">
          <cell r="A18">
            <v>256</v>
          </cell>
          <cell r="B18" t="str">
            <v>POR ALINEAM. N° USO HABIT</v>
          </cell>
          <cell r="C18">
            <v>5452.53</v>
          </cell>
        </row>
        <row r="19">
          <cell r="A19">
            <v>268</v>
          </cell>
          <cell r="B19" t="str">
            <v>CASA DE LA CULTURA</v>
          </cell>
          <cell r="C19">
            <v>858.88</v>
          </cell>
        </row>
        <row r="20">
          <cell r="A20">
            <v>269</v>
          </cell>
          <cell r="B20" t="str">
            <v>PADRON DE CONTRATISTAS</v>
          </cell>
          <cell r="C20">
            <v>1482</v>
          </cell>
        </row>
        <row r="21">
          <cell r="A21">
            <v>271</v>
          </cell>
          <cell r="B21" t="str">
            <v>PENSION EST. MUSEO DE MOMIAS</v>
          </cell>
          <cell r="C21">
            <v>735</v>
          </cell>
        </row>
        <row r="22">
          <cell r="A22">
            <v>272</v>
          </cell>
          <cell r="B22" t="str">
            <v>PENSION EST. EX ESTACION DEL F</v>
          </cell>
          <cell r="C22">
            <v>682.5</v>
          </cell>
        </row>
        <row r="23">
          <cell r="A23">
            <v>273</v>
          </cell>
          <cell r="B23" t="str">
            <v>PENSION EST. JARDIN EMBAJADORA</v>
          </cell>
          <cell r="C23">
            <v>367.5</v>
          </cell>
        </row>
        <row r="24">
          <cell r="A24">
            <v>274</v>
          </cell>
          <cell r="B24" t="str">
            <v>EXTENSION DE HORARIO</v>
          </cell>
          <cell r="C24">
            <v>3043.26</v>
          </cell>
        </row>
        <row r="25">
          <cell r="A25">
            <v>276</v>
          </cell>
          <cell r="B25" t="str">
            <v>CONSTANCIAS DIRECCION DE TRANS</v>
          </cell>
          <cell r="C25">
            <v>737.9</v>
          </cell>
        </row>
        <row r="26">
          <cell r="A26">
            <v>278</v>
          </cell>
          <cell r="B26" t="str">
            <v>CONSTANCIAS QUE EXPIDAN LAS DE</v>
          </cell>
          <cell r="C26">
            <v>590.32000000000005</v>
          </cell>
        </row>
        <row r="27">
          <cell r="A27">
            <v>280</v>
          </cell>
          <cell r="B27" t="str">
            <v>SERVICIOS CONTROL CANINO</v>
          </cell>
          <cell r="C27">
            <v>441</v>
          </cell>
        </row>
        <row r="28">
          <cell r="A28">
            <v>289</v>
          </cell>
          <cell r="B28" t="str">
            <v>CONFORMIDAD PARA QUEMA DE FUEG</v>
          </cell>
          <cell r="C28">
            <v>111.29</v>
          </cell>
        </row>
        <row r="29">
          <cell r="A29">
            <v>295</v>
          </cell>
          <cell r="B29" t="str">
            <v>CONSTANCIA DE UBICACION DE PRE</v>
          </cell>
          <cell r="C29">
            <v>296.88</v>
          </cell>
        </row>
        <row r="30">
          <cell r="A30">
            <v>411</v>
          </cell>
          <cell r="B30" t="str">
            <v>MERCADO HIDALGO</v>
          </cell>
          <cell r="C30">
            <v>2105.9299999999998</v>
          </cell>
        </row>
        <row r="31">
          <cell r="A31">
            <v>412</v>
          </cell>
          <cell r="B31" t="str">
            <v>MERCADO EMBAJADORAS</v>
          </cell>
          <cell r="C31">
            <v>2881.19</v>
          </cell>
        </row>
        <row r="32">
          <cell r="A32">
            <v>421</v>
          </cell>
          <cell r="B32" t="str">
            <v>DECLARACIONES, FORMATOS Y AVIS</v>
          </cell>
          <cell r="C32">
            <v>80</v>
          </cell>
        </row>
        <row r="33">
          <cell r="A33">
            <v>428</v>
          </cell>
          <cell r="B33" t="str">
            <v>COMERCIANTES SEMIFIJOS</v>
          </cell>
          <cell r="C33">
            <v>33983.480000000003</v>
          </cell>
        </row>
        <row r="34">
          <cell r="A34">
            <v>433</v>
          </cell>
          <cell r="B34" t="str">
            <v>SOBRANTES</v>
          </cell>
          <cell r="C34">
            <v>13.3</v>
          </cell>
        </row>
        <row r="35">
          <cell r="A35">
            <v>440</v>
          </cell>
          <cell r="B35" t="str">
            <v>SANITARIOS PLAZUELA LOS ANGELE</v>
          </cell>
          <cell r="C35">
            <v>7245</v>
          </cell>
        </row>
        <row r="36">
          <cell r="A36">
            <v>447</v>
          </cell>
          <cell r="B36" t="str">
            <v>LAS CALAS</v>
          </cell>
          <cell r="C36">
            <v>192</v>
          </cell>
        </row>
        <row r="37">
          <cell r="A37">
            <v>459</v>
          </cell>
          <cell r="B37" t="str">
            <v>CASETAS DEPORTIVAS</v>
          </cell>
          <cell r="C37">
            <v>2197</v>
          </cell>
        </row>
        <row r="38">
          <cell r="A38">
            <v>477</v>
          </cell>
          <cell r="B38" t="str">
            <v>PADRON DIRECTOR RESPONSABLE DE</v>
          </cell>
          <cell r="C38">
            <v>1252</v>
          </cell>
        </row>
        <row r="39">
          <cell r="A39">
            <v>482</v>
          </cell>
          <cell r="B39" t="str">
            <v>CALLEJONEADAS</v>
          </cell>
          <cell r="C39">
            <v>300</v>
          </cell>
        </row>
        <row r="40">
          <cell r="A40">
            <v>484</v>
          </cell>
          <cell r="B40" t="str">
            <v>PERMISO PARA ESPECTÁCULOS O CE</v>
          </cell>
          <cell r="C40">
            <v>1624</v>
          </cell>
        </row>
        <row r="41">
          <cell r="A41">
            <v>493</v>
          </cell>
          <cell r="B41" t="str">
            <v>RENOVACION PERMISO P/ USO VIA</v>
          </cell>
          <cell r="C41">
            <v>240</v>
          </cell>
        </row>
        <row r="42">
          <cell r="A42">
            <v>502</v>
          </cell>
          <cell r="B42" t="str">
            <v>RECARGOS OTROS IMPTOS Y DERECH</v>
          </cell>
          <cell r="C42">
            <v>3233.57</v>
          </cell>
        </row>
        <row r="43">
          <cell r="A43">
            <v>504</v>
          </cell>
          <cell r="B43" t="str">
            <v>AVISO EXTEMP TERM DE OBRA</v>
          </cell>
          <cell r="C43">
            <v>311.7</v>
          </cell>
        </row>
        <row r="44">
          <cell r="A44">
            <v>506</v>
          </cell>
          <cell r="B44" t="str">
            <v>INFRACCIONES DIRECCION DE FISC</v>
          </cell>
          <cell r="C44">
            <v>1134</v>
          </cell>
        </row>
        <row r="45">
          <cell r="A45">
            <v>507</v>
          </cell>
          <cell r="B45" t="str">
            <v>INF AL BANDO POLICIA Y BUEN GO</v>
          </cell>
          <cell r="C45">
            <v>860</v>
          </cell>
        </row>
        <row r="46">
          <cell r="A46">
            <v>508</v>
          </cell>
          <cell r="B46" t="str">
            <v>INF LEY DE TRANSITO Y SU REGLA</v>
          </cell>
          <cell r="C46">
            <v>12482.5</v>
          </cell>
        </row>
        <row r="47">
          <cell r="A47">
            <v>509</v>
          </cell>
          <cell r="B47" t="str">
            <v>EXTEMP VERIFICACION AMB VEHICU</v>
          </cell>
          <cell r="C47">
            <v>2940</v>
          </cell>
        </row>
        <row r="48">
          <cell r="A48">
            <v>519</v>
          </cell>
          <cell r="B48" t="str">
            <v>GOB DEL ESTADO CASA DE LA CULT</v>
          </cell>
          <cell r="C48">
            <v>31698</v>
          </cell>
        </row>
        <row r="49">
          <cell r="A49">
            <v>532</v>
          </cell>
          <cell r="B49" t="str">
            <v>FONDO INFRAEST SOCIAL MPAL.</v>
          </cell>
          <cell r="C49">
            <v>4879703</v>
          </cell>
        </row>
        <row r="50">
          <cell r="A50">
            <v>533</v>
          </cell>
          <cell r="B50" t="str">
            <v>FONDO PARA FORTALECIMIENTO MPA</v>
          </cell>
          <cell r="C50">
            <v>6048232</v>
          </cell>
        </row>
        <row r="51">
          <cell r="A51">
            <v>888</v>
          </cell>
          <cell r="B51" t="str">
            <v>COBROS SIMAPAG</v>
          </cell>
          <cell r="C51">
            <v>3980</v>
          </cell>
        </row>
        <row r="52">
          <cell r="A52">
            <v>892</v>
          </cell>
          <cell r="B52" t="str">
            <v>REPARACION DE DAÑOS</v>
          </cell>
          <cell r="C52">
            <v>2937.35</v>
          </cell>
        </row>
      </sheetData>
      <sheetData sheetId="149">
        <row r="1">
          <cell r="A1">
            <v>1</v>
          </cell>
        </row>
        <row r="2">
          <cell r="A2">
            <v>1</v>
          </cell>
          <cell r="B2" t="str">
            <v>IMPTO. PREDIAL URBANO CORRIENT</v>
          </cell>
          <cell r="C2">
            <v>600</v>
          </cell>
        </row>
        <row r="3">
          <cell r="A3">
            <v>4</v>
          </cell>
          <cell r="B3" t="str">
            <v>RECARGOS *3%*</v>
          </cell>
          <cell r="C3">
            <v>1167</v>
          </cell>
        </row>
        <row r="4">
          <cell r="A4">
            <v>7</v>
          </cell>
          <cell r="B4" t="str">
            <v>IMPTO. PREDIAL URBANO REZAGO</v>
          </cell>
          <cell r="C4">
            <v>1500</v>
          </cell>
        </row>
        <row r="5">
          <cell r="A5">
            <v>13</v>
          </cell>
          <cell r="B5" t="str">
            <v>HONORARIOS DE COBRANZA</v>
          </cell>
          <cell r="C5">
            <v>326.33999999999997</v>
          </cell>
        </row>
        <row r="6">
          <cell r="A6">
            <v>203</v>
          </cell>
          <cell r="B6" t="str">
            <v>PANTEONES CIUDAD</v>
          </cell>
          <cell r="C6">
            <v>448.5</v>
          </cell>
        </row>
        <row r="7">
          <cell r="A7">
            <v>204</v>
          </cell>
          <cell r="B7" t="str">
            <v>PANTEONES COMUNIDADES</v>
          </cell>
          <cell r="C7">
            <v>557.32000000000005</v>
          </cell>
        </row>
        <row r="8">
          <cell r="A8">
            <v>433</v>
          </cell>
          <cell r="B8" t="str">
            <v>SOBRANTES</v>
          </cell>
          <cell r="C8">
            <v>1.34</v>
          </cell>
        </row>
        <row r="9">
          <cell r="A9">
            <v>447</v>
          </cell>
          <cell r="B9" t="str">
            <v>LAS CALAS</v>
          </cell>
          <cell r="C9">
            <v>968</v>
          </cell>
        </row>
        <row r="10">
          <cell r="A10">
            <v>463</v>
          </cell>
          <cell r="B10" t="str">
            <v>SALIDA DE GRUAS</v>
          </cell>
          <cell r="C10">
            <v>221</v>
          </cell>
        </row>
        <row r="11">
          <cell r="A11">
            <v>464</v>
          </cell>
          <cell r="B11" t="str">
            <v>ARRASTRE DE VEHICULOS INFRACCI</v>
          </cell>
          <cell r="C11">
            <v>56</v>
          </cell>
        </row>
        <row r="12">
          <cell r="A12">
            <v>507</v>
          </cell>
          <cell r="B12" t="str">
            <v>INF AL BANDO POLICIA Y BUEN GO</v>
          </cell>
          <cell r="C12">
            <v>3000</v>
          </cell>
        </row>
        <row r="13">
          <cell r="A13">
            <v>508</v>
          </cell>
          <cell r="B13" t="str">
            <v>INF LEY DE TRANSITO Y SU REGLA</v>
          </cell>
          <cell r="C13">
            <v>5228.6000000000004</v>
          </cell>
        </row>
      </sheetData>
      <sheetData sheetId="150">
        <row r="1">
          <cell r="A1">
            <v>1</v>
          </cell>
          <cell r="B1" t="str">
            <v>IMPTO. PREDIAL URBANO CORRIENT</v>
          </cell>
          <cell r="C1">
            <v>20327.169999999998</v>
          </cell>
        </row>
        <row r="2">
          <cell r="A2">
            <v>2</v>
          </cell>
          <cell r="B2" t="str">
            <v>IMPTO. PREDIAL RUSTICO CORRIEN</v>
          </cell>
          <cell r="C2">
            <v>351</v>
          </cell>
        </row>
        <row r="3">
          <cell r="A3">
            <v>4</v>
          </cell>
          <cell r="B3" t="str">
            <v>RECARGOS *3%*</v>
          </cell>
          <cell r="C3">
            <v>6979.7</v>
          </cell>
        </row>
        <row r="4">
          <cell r="A4">
            <v>7</v>
          </cell>
          <cell r="B4" t="str">
            <v>IMPTO. PREDIAL URBANO REZAGO</v>
          </cell>
          <cell r="C4">
            <v>10820.9</v>
          </cell>
        </row>
        <row r="5">
          <cell r="A5">
            <v>8</v>
          </cell>
          <cell r="B5" t="str">
            <v>IMPTO. PREDIAL RUSTICO REZAGO</v>
          </cell>
          <cell r="C5">
            <v>351</v>
          </cell>
        </row>
        <row r="6">
          <cell r="A6">
            <v>13</v>
          </cell>
          <cell r="B6" t="str">
            <v>HONORARIOS DE COBRANZA</v>
          </cell>
          <cell r="C6">
            <v>1883.42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189.31</v>
          </cell>
        </row>
        <row r="9">
          <cell r="A9">
            <v>104</v>
          </cell>
          <cell r="B9" t="str">
            <v>SOBRE DIVISION Y LOTIFICACION</v>
          </cell>
          <cell r="C9">
            <v>2205</v>
          </cell>
        </row>
        <row r="10">
          <cell r="A10">
            <v>203</v>
          </cell>
          <cell r="B10" t="str">
            <v>PANTEONES CIUDAD</v>
          </cell>
          <cell r="C10">
            <v>1604.02</v>
          </cell>
        </row>
        <row r="11">
          <cell r="A11">
            <v>204</v>
          </cell>
          <cell r="B11" t="str">
            <v>PANTEONES COMUNIDADES</v>
          </cell>
          <cell r="C11">
            <v>1349.9</v>
          </cell>
        </row>
        <row r="12">
          <cell r="A12">
            <v>210</v>
          </cell>
          <cell r="B12" t="str">
            <v>POR LIC. DE CONST. Y AMPLIACIO</v>
          </cell>
          <cell r="C12">
            <v>4350.2700000000004</v>
          </cell>
        </row>
        <row r="13">
          <cell r="A13">
            <v>211</v>
          </cell>
          <cell r="B13" t="str">
            <v>POR LIC DE REGULARIZACION DE C</v>
          </cell>
          <cell r="C13">
            <v>1812.25</v>
          </cell>
        </row>
        <row r="14">
          <cell r="A14">
            <v>217</v>
          </cell>
          <cell r="B14" t="str">
            <v>ANALISIS DE FAC PARA DIV LOT O</v>
          </cell>
          <cell r="C14">
            <v>2305.9</v>
          </cell>
        </row>
        <row r="15">
          <cell r="A15">
            <v>219</v>
          </cell>
          <cell r="B15" t="str">
            <v>LIC USO SUELO ALIN N. OFIC HAB</v>
          </cell>
          <cell r="C15">
            <v>451.97</v>
          </cell>
        </row>
        <row r="16">
          <cell r="A16">
            <v>221</v>
          </cell>
          <cell r="B16" t="str">
            <v>LIC USO SUELO ALIN N. OFIC COM</v>
          </cell>
          <cell r="C16">
            <v>1209.67</v>
          </cell>
        </row>
        <row r="17">
          <cell r="A17">
            <v>229</v>
          </cell>
          <cell r="B17" t="str">
            <v>CONSTANCIAS DE VALOR FISCAL</v>
          </cell>
          <cell r="C17">
            <v>812.26</v>
          </cell>
        </row>
        <row r="18">
          <cell r="A18">
            <v>244</v>
          </cell>
          <cell r="B18" t="str">
            <v>EXP DE LIC O PERM P/ ESTAB DE</v>
          </cell>
          <cell r="C18">
            <v>910.46</v>
          </cell>
        </row>
        <row r="19">
          <cell r="A19">
            <v>249</v>
          </cell>
          <cell r="B19" t="str">
            <v>REGUL. PROR.LIC.CONT.75% DER.</v>
          </cell>
          <cell r="C19">
            <v>266.37</v>
          </cell>
        </row>
        <row r="20">
          <cell r="A20">
            <v>256</v>
          </cell>
          <cell r="B20" t="str">
            <v>POR ALINEAM. N° USO HABIT</v>
          </cell>
          <cell r="C20">
            <v>5439.31</v>
          </cell>
        </row>
        <row r="21">
          <cell r="A21">
            <v>267</v>
          </cell>
          <cell r="B21" t="str">
            <v>CONSTANCIA  DE VERIFICACION PR</v>
          </cell>
          <cell r="C21">
            <v>130.63999999999999</v>
          </cell>
        </row>
        <row r="22">
          <cell r="A22">
            <v>271</v>
          </cell>
          <cell r="B22" t="str">
            <v>PENSION EST. MUSEO DE MOMIAS</v>
          </cell>
          <cell r="C22">
            <v>1102.5</v>
          </cell>
        </row>
        <row r="23">
          <cell r="A23">
            <v>272</v>
          </cell>
          <cell r="B23" t="str">
            <v>PENSION EST. EX ESTACION DEL F</v>
          </cell>
          <cell r="C23">
            <v>682.5</v>
          </cell>
        </row>
        <row r="24">
          <cell r="A24">
            <v>273</v>
          </cell>
          <cell r="B24" t="str">
            <v>PENSION EST. JARDIN EMBAJADORA</v>
          </cell>
          <cell r="C24">
            <v>367.5</v>
          </cell>
        </row>
        <row r="25">
          <cell r="A25">
            <v>276</v>
          </cell>
          <cell r="B25" t="str">
            <v>CONSTANCIAS DIRECCION DE TRANS</v>
          </cell>
          <cell r="C25">
            <v>442.74</v>
          </cell>
        </row>
        <row r="26">
          <cell r="A26">
            <v>278</v>
          </cell>
          <cell r="B26" t="str">
            <v>CONSTANCIAS QUE EXPIDAN LAS DE</v>
          </cell>
          <cell r="C26">
            <v>368.95</v>
          </cell>
        </row>
        <row r="27">
          <cell r="A27">
            <v>280</v>
          </cell>
          <cell r="B27" t="str">
            <v>SERVICIOS CONTROL CANINO</v>
          </cell>
          <cell r="C27">
            <v>661.5</v>
          </cell>
        </row>
        <row r="28">
          <cell r="A28">
            <v>295</v>
          </cell>
          <cell r="B28" t="str">
            <v>CONSTANCIA DE UBICACION DE PRE</v>
          </cell>
          <cell r="C28">
            <v>74.22</v>
          </cell>
        </row>
        <row r="29">
          <cell r="A29">
            <v>411</v>
          </cell>
          <cell r="B29" t="str">
            <v>MERCADO HIDALGO</v>
          </cell>
          <cell r="C29">
            <v>1130.46</v>
          </cell>
        </row>
        <row r="30">
          <cell r="A30">
            <v>412</v>
          </cell>
          <cell r="B30" t="str">
            <v>MERCADO EMBAJADORAS</v>
          </cell>
          <cell r="C30">
            <v>2263.7199999999998</v>
          </cell>
        </row>
        <row r="31">
          <cell r="A31">
            <v>418</v>
          </cell>
          <cell r="B31" t="str">
            <v>RENDIMIENTOS E INVERSIONES</v>
          </cell>
          <cell r="C31">
            <v>145145.20000000001</v>
          </cell>
        </row>
        <row r="32">
          <cell r="A32">
            <v>419</v>
          </cell>
          <cell r="B32" t="str">
            <v>REND E INVERSIONES RAMO 33</v>
          </cell>
          <cell r="C32">
            <v>93891.11</v>
          </cell>
        </row>
        <row r="33">
          <cell r="A33">
            <v>420</v>
          </cell>
          <cell r="B33" t="str">
            <v>REND E INVER RAMO 33 PROG COMP</v>
          </cell>
          <cell r="C33">
            <v>50830.61</v>
          </cell>
        </row>
        <row r="34">
          <cell r="A34">
            <v>421</v>
          </cell>
          <cell r="B34" t="str">
            <v>DECLARACIONES, FORMATOS Y AVIS</v>
          </cell>
          <cell r="C34">
            <v>8</v>
          </cell>
        </row>
        <row r="35">
          <cell r="A35">
            <v>428</v>
          </cell>
          <cell r="B35" t="str">
            <v>COMERCIANTES SEMIFIJOS</v>
          </cell>
          <cell r="C35">
            <v>5878</v>
          </cell>
        </row>
        <row r="36">
          <cell r="A36">
            <v>433</v>
          </cell>
          <cell r="B36" t="str">
            <v>SOBRANTES</v>
          </cell>
          <cell r="C36">
            <v>15.11</v>
          </cell>
        </row>
        <row r="37">
          <cell r="A37">
            <v>440</v>
          </cell>
          <cell r="B37" t="str">
            <v>SANITARIOS PLAZUELA LOS ANGELE</v>
          </cell>
          <cell r="C37">
            <v>7245</v>
          </cell>
        </row>
        <row r="38">
          <cell r="A38">
            <v>447</v>
          </cell>
          <cell r="B38" t="str">
            <v>LAS CALAS</v>
          </cell>
          <cell r="C38">
            <v>56</v>
          </cell>
        </row>
        <row r="39">
          <cell r="A39">
            <v>462</v>
          </cell>
          <cell r="B39" t="str">
            <v>INTERESES REMANENTES  POR OBRA</v>
          </cell>
          <cell r="C39">
            <v>2527.2199999999998</v>
          </cell>
        </row>
        <row r="40">
          <cell r="A40">
            <v>467</v>
          </cell>
          <cell r="B40" t="str">
            <v>PRESTADORES DE SERVICIO</v>
          </cell>
          <cell r="C40">
            <v>2713.82</v>
          </cell>
        </row>
        <row r="41">
          <cell r="A41">
            <v>471</v>
          </cell>
          <cell r="B41" t="str">
            <v>SANITARIOS PARDO</v>
          </cell>
          <cell r="C41">
            <v>1380</v>
          </cell>
        </row>
        <row r="42">
          <cell r="A42">
            <v>472</v>
          </cell>
          <cell r="B42" t="str">
            <v>MERCADO GAVIRA</v>
          </cell>
          <cell r="C42">
            <v>720</v>
          </cell>
        </row>
        <row r="43">
          <cell r="A43">
            <v>482</v>
          </cell>
          <cell r="B43" t="str">
            <v>CALLEJONEADAS</v>
          </cell>
          <cell r="C43">
            <v>4800</v>
          </cell>
        </row>
        <row r="44">
          <cell r="A44">
            <v>484</v>
          </cell>
          <cell r="B44" t="str">
            <v>PERMISO PARA ESPECTÁCULOS O CE</v>
          </cell>
          <cell r="C44">
            <v>812</v>
          </cell>
        </row>
        <row r="45">
          <cell r="A45">
            <v>491</v>
          </cell>
          <cell r="B45" t="str">
            <v>ESTRUCTURAS, CONSTRUCCIONES O</v>
          </cell>
          <cell r="C45">
            <v>89</v>
          </cell>
        </row>
        <row r="46">
          <cell r="A46">
            <v>502</v>
          </cell>
          <cell r="B46" t="str">
            <v>RECARGOS OTROS IMPTOS Y DERECH</v>
          </cell>
          <cell r="C46">
            <v>2516.09</v>
          </cell>
        </row>
        <row r="47">
          <cell r="A47">
            <v>505</v>
          </cell>
          <cell r="B47" t="str">
            <v>INF AL REG. DE CONST Y CONSER</v>
          </cell>
          <cell r="C47">
            <v>1850</v>
          </cell>
        </row>
        <row r="48">
          <cell r="A48">
            <v>506</v>
          </cell>
          <cell r="B48" t="str">
            <v>INFRACCIONES DIRECCION DE FISC</v>
          </cell>
          <cell r="C48">
            <v>1701</v>
          </cell>
        </row>
        <row r="49">
          <cell r="A49">
            <v>508</v>
          </cell>
          <cell r="B49" t="str">
            <v>INF LEY DE TRANSITO Y SU REGLA</v>
          </cell>
          <cell r="C49">
            <v>12949.5</v>
          </cell>
        </row>
        <row r="50">
          <cell r="A50">
            <v>532</v>
          </cell>
          <cell r="B50" t="str">
            <v>FONDO INFRAEST SOCIAL MPAL.</v>
          </cell>
          <cell r="C50">
            <v>4879703</v>
          </cell>
        </row>
        <row r="51">
          <cell r="A51">
            <v>533</v>
          </cell>
          <cell r="B51" t="str">
            <v>FONDO PARA FORTALECIMIENTO MPA</v>
          </cell>
          <cell r="C51">
            <v>6048232</v>
          </cell>
        </row>
        <row r="52">
          <cell r="A52">
            <v>544</v>
          </cell>
          <cell r="B52" t="str">
            <v>INFRACCIONES AL REGLAMENTO DE</v>
          </cell>
          <cell r="C52">
            <v>1089.04</v>
          </cell>
        </row>
      </sheetData>
      <sheetData sheetId="151">
        <row r="1">
          <cell r="A1">
            <v>1</v>
          </cell>
          <cell r="B1" t="str">
            <v>IMPTO. PREDIAL URBANO CORRIENT</v>
          </cell>
          <cell r="C1">
            <v>637</v>
          </cell>
        </row>
        <row r="2">
          <cell r="A2">
            <v>4</v>
          </cell>
          <cell r="B2" t="str">
            <v>RECARGOS *3%*</v>
          </cell>
          <cell r="C2">
            <v>295.5</v>
          </cell>
        </row>
        <row r="3">
          <cell r="A3">
            <v>7</v>
          </cell>
          <cell r="B3" t="str">
            <v>IMPTO. PREDIAL URBANO REZAGO</v>
          </cell>
          <cell r="C3">
            <v>591</v>
          </cell>
        </row>
        <row r="4">
          <cell r="A4">
            <v>13</v>
          </cell>
          <cell r="B4" t="str">
            <v>HONORARIOS DE COBRANZA</v>
          </cell>
          <cell r="C4">
            <v>113.5</v>
          </cell>
        </row>
        <row r="5">
          <cell r="A5">
            <v>203</v>
          </cell>
          <cell r="B5" t="str">
            <v>PANTEONES CIUDAD</v>
          </cell>
          <cell r="C5">
            <v>1538.6</v>
          </cell>
        </row>
        <row r="6">
          <cell r="A6">
            <v>204</v>
          </cell>
          <cell r="B6" t="str">
            <v>PANTEONES COMUNIDADES</v>
          </cell>
          <cell r="C6">
            <v>278.66000000000003</v>
          </cell>
        </row>
        <row r="7">
          <cell r="A7">
            <v>433</v>
          </cell>
          <cell r="B7" t="str">
            <v>SOBRANTES</v>
          </cell>
          <cell r="C7">
            <v>0.24</v>
          </cell>
        </row>
        <row r="8">
          <cell r="A8">
            <v>447</v>
          </cell>
          <cell r="B8" t="str">
            <v>LAS CALAS</v>
          </cell>
          <cell r="C8">
            <v>344</v>
          </cell>
        </row>
        <row r="9">
          <cell r="A9">
            <v>507</v>
          </cell>
          <cell r="B9" t="str">
            <v>INF AL BANDO POLICIA Y BUEN GO</v>
          </cell>
          <cell r="C9">
            <v>1900</v>
          </cell>
        </row>
        <row r="10">
          <cell r="A10">
            <v>508</v>
          </cell>
          <cell r="B10" t="str">
            <v>INF LEY DE TRANSITO Y SU REGLA</v>
          </cell>
          <cell r="C10">
            <v>7027.5</v>
          </cell>
        </row>
      </sheetData>
      <sheetData sheetId="152">
        <row r="1">
          <cell r="A1">
            <v>1</v>
          </cell>
          <cell r="B1" t="str">
            <v>IMPTO. PREDIAL URBANO CORRIENT</v>
          </cell>
          <cell r="C1">
            <v>26692.75</v>
          </cell>
        </row>
        <row r="2">
          <cell r="A2">
            <v>4</v>
          </cell>
          <cell r="B2" t="str">
            <v>RECARGOS *3%*</v>
          </cell>
          <cell r="C2">
            <v>4743.0600000000004</v>
          </cell>
        </row>
        <row r="3">
          <cell r="A3">
            <v>7</v>
          </cell>
          <cell r="B3" t="str">
            <v>IMPTO. PREDIAL URBANO REZAGO</v>
          </cell>
          <cell r="C3">
            <v>6742.89</v>
          </cell>
        </row>
        <row r="4">
          <cell r="A4">
            <v>13</v>
          </cell>
          <cell r="B4" t="str">
            <v>HONORARIOS DE COBRANZA</v>
          </cell>
          <cell r="C4">
            <v>1348.32</v>
          </cell>
        </row>
        <row r="5">
          <cell r="A5">
            <v>103</v>
          </cell>
          <cell r="B5" t="str">
            <v>TRASLACION DE DOMINIO</v>
          </cell>
          <cell r="C5">
            <v>1104.48</v>
          </cell>
        </row>
        <row r="6">
          <cell r="A6">
            <v>104</v>
          </cell>
          <cell r="B6" t="str">
            <v>SOBRE DIVISION Y LOTIFICACION</v>
          </cell>
          <cell r="C6">
            <v>2328.65</v>
          </cell>
        </row>
        <row r="7">
          <cell r="A7">
            <v>107</v>
          </cell>
          <cell r="B7" t="str">
            <v>VIDEO JUEGOS Y FUT-BOLITOS</v>
          </cell>
          <cell r="C7">
            <v>258</v>
          </cell>
        </row>
        <row r="8">
          <cell r="A8">
            <v>200</v>
          </cell>
          <cell r="B8" t="str">
            <v>RASTRO</v>
          </cell>
          <cell r="C8">
            <v>4559.7</v>
          </cell>
        </row>
        <row r="9">
          <cell r="A9">
            <v>203</v>
          </cell>
          <cell r="B9" t="str">
            <v>PANTEONES CIUDAD</v>
          </cell>
          <cell r="C9">
            <v>1061.8</v>
          </cell>
        </row>
        <row r="10">
          <cell r="A10">
            <v>205</v>
          </cell>
          <cell r="B10" t="str">
            <v>ESTACIONAMIENTO MUSEO MOMIAS</v>
          </cell>
          <cell r="C10">
            <v>271</v>
          </cell>
        </row>
        <row r="11">
          <cell r="A11">
            <v>206</v>
          </cell>
          <cell r="B11" t="str">
            <v>ESTACIONAMIENTO MERCADO HIDALG</v>
          </cell>
          <cell r="C11">
            <v>995</v>
          </cell>
        </row>
        <row r="12">
          <cell r="A12">
            <v>217</v>
          </cell>
          <cell r="B12" t="str">
            <v>ANALISIS DE FAC PARA DIV LOT O</v>
          </cell>
          <cell r="C12">
            <v>461.18</v>
          </cell>
        </row>
        <row r="13">
          <cell r="A13">
            <v>221</v>
          </cell>
          <cell r="B13" t="str">
            <v>LIC USO SUELO ALIN N. OFIC COM</v>
          </cell>
          <cell r="C13">
            <v>1219.3499999999999</v>
          </cell>
        </row>
        <row r="14">
          <cell r="A14">
            <v>227</v>
          </cell>
          <cell r="B14" t="str">
            <v>AVALUOS PRACT POR TESORERIA</v>
          </cell>
          <cell r="C14">
            <v>802</v>
          </cell>
        </row>
        <row r="15">
          <cell r="A15">
            <v>229</v>
          </cell>
          <cell r="B15" t="str">
            <v>CONSTANCIAS DE VALOR FISCAL</v>
          </cell>
          <cell r="C15">
            <v>464</v>
          </cell>
        </row>
        <row r="16">
          <cell r="A16">
            <v>244</v>
          </cell>
          <cell r="B16" t="str">
            <v>EXP DE LIC O PERM P/ ESTAB DE</v>
          </cell>
          <cell r="C16">
            <v>111.92</v>
          </cell>
        </row>
        <row r="17">
          <cell r="A17">
            <v>248</v>
          </cell>
          <cell r="B17" t="str">
            <v>ESTACIONAMIENTO EX. EST. FERRO</v>
          </cell>
          <cell r="C17">
            <v>905</v>
          </cell>
        </row>
        <row r="18">
          <cell r="A18">
            <v>252</v>
          </cell>
          <cell r="B18" t="str">
            <v>RESOLUCION DE IMPACTO AMBIENTA</v>
          </cell>
          <cell r="C18">
            <v>286.69</v>
          </cell>
        </row>
        <row r="19">
          <cell r="A19">
            <v>253</v>
          </cell>
          <cell r="B19" t="str">
            <v>ESTACIONAMIENTO EMBAJADORAS  (</v>
          </cell>
          <cell r="C19">
            <v>1621</v>
          </cell>
        </row>
        <row r="20">
          <cell r="A20">
            <v>256</v>
          </cell>
          <cell r="B20" t="str">
            <v>POR ALINEAM. N° USO HABIT</v>
          </cell>
          <cell r="C20">
            <v>8336.6299999999992</v>
          </cell>
        </row>
        <row r="21">
          <cell r="A21">
            <v>266</v>
          </cell>
          <cell r="B21" t="str">
            <v>DICTAMEN DE FACTIBILIDAD PROTE</v>
          </cell>
          <cell r="C21">
            <v>391.93</v>
          </cell>
        </row>
        <row r="22">
          <cell r="A22">
            <v>274</v>
          </cell>
          <cell r="B22" t="str">
            <v>EXTENSION DE HORARIO</v>
          </cell>
          <cell r="C22">
            <v>1963.29</v>
          </cell>
        </row>
        <row r="23">
          <cell r="A23">
            <v>275</v>
          </cell>
          <cell r="B23" t="str">
            <v>CONSTANCIAS DIRECCION DE ECOLO</v>
          </cell>
          <cell r="C23">
            <v>73.790000000000006</v>
          </cell>
        </row>
        <row r="24">
          <cell r="A24">
            <v>276</v>
          </cell>
          <cell r="B24" t="str">
            <v>CONSTANCIAS DIRECCION DE TRANS</v>
          </cell>
          <cell r="C24">
            <v>737.9</v>
          </cell>
        </row>
        <row r="25">
          <cell r="A25">
            <v>278</v>
          </cell>
          <cell r="B25" t="str">
            <v>CONSTANCIAS QUE EXPIDAN LAS DE</v>
          </cell>
          <cell r="C25">
            <v>590.32000000000005</v>
          </cell>
        </row>
        <row r="26">
          <cell r="A26">
            <v>280</v>
          </cell>
          <cell r="B26" t="str">
            <v>SERVICIOS CONTROL CANINO</v>
          </cell>
          <cell r="C26">
            <v>441</v>
          </cell>
        </row>
        <row r="27">
          <cell r="A27">
            <v>289</v>
          </cell>
          <cell r="B27" t="str">
            <v>CONFORMIDAD PARA QUEMA DE FUEG</v>
          </cell>
          <cell r="C27">
            <v>222.58</v>
          </cell>
        </row>
        <row r="28">
          <cell r="A28">
            <v>290</v>
          </cell>
          <cell r="B28" t="str">
            <v>DICTAMEN DE SEGURIDAD P SEDENA</v>
          </cell>
          <cell r="C28">
            <v>292.74</v>
          </cell>
        </row>
        <row r="29">
          <cell r="A29">
            <v>292</v>
          </cell>
          <cell r="B29" t="str">
            <v>DICTAMEN DE SEGURIDAD PROGRAMA</v>
          </cell>
          <cell r="C29">
            <v>457.86</v>
          </cell>
        </row>
        <row r="30">
          <cell r="A30">
            <v>293</v>
          </cell>
          <cell r="B30" t="str">
            <v>SERVICIOS EXTRAORDINARIOS</v>
          </cell>
          <cell r="C30">
            <v>285.48</v>
          </cell>
        </row>
        <row r="31">
          <cell r="A31">
            <v>403</v>
          </cell>
          <cell r="B31" t="str">
            <v>UNIDAD DEPORTIVA TORRES LANDA</v>
          </cell>
          <cell r="C31">
            <v>110</v>
          </cell>
        </row>
        <row r="32">
          <cell r="A32">
            <v>405</v>
          </cell>
          <cell r="B32" t="str">
            <v>CENTRO DE CONVIVENCIA EL ENCIN</v>
          </cell>
          <cell r="C32">
            <v>166</v>
          </cell>
        </row>
        <row r="33">
          <cell r="A33">
            <v>407</v>
          </cell>
          <cell r="B33" t="str">
            <v>MUSEO MOMIAS</v>
          </cell>
          <cell r="C33">
            <v>18592</v>
          </cell>
        </row>
        <row r="34">
          <cell r="A34">
            <v>408</v>
          </cell>
          <cell r="B34" t="str">
            <v>SALON CULTO A LA MUERTE</v>
          </cell>
          <cell r="C34">
            <v>1320</v>
          </cell>
        </row>
        <row r="35">
          <cell r="A35">
            <v>410</v>
          </cell>
          <cell r="B35" t="str">
            <v>MONUMENTO AL PIPILA</v>
          </cell>
          <cell r="C35">
            <v>318</v>
          </cell>
        </row>
        <row r="36">
          <cell r="A36">
            <v>411</v>
          </cell>
          <cell r="B36" t="str">
            <v>MERCADO HIDALGO</v>
          </cell>
          <cell r="C36">
            <v>515</v>
          </cell>
        </row>
        <row r="37">
          <cell r="A37">
            <v>412</v>
          </cell>
          <cell r="B37" t="str">
            <v>MERCADO EMBAJADORAS</v>
          </cell>
          <cell r="C37">
            <v>3162.86</v>
          </cell>
        </row>
        <row r="38">
          <cell r="A38">
            <v>414</v>
          </cell>
          <cell r="B38" t="str">
            <v>OTROS PRODUCTOS</v>
          </cell>
          <cell r="C38">
            <v>69.599999999999994</v>
          </cell>
        </row>
        <row r="39">
          <cell r="A39">
            <v>421</v>
          </cell>
          <cell r="B39" t="str">
            <v>DECLARACIONES, FORMATOS Y AVIS</v>
          </cell>
          <cell r="C39">
            <v>80</v>
          </cell>
        </row>
        <row r="40">
          <cell r="A40">
            <v>428</v>
          </cell>
          <cell r="B40" t="str">
            <v>COMERCIANTES SEMIFIJOS</v>
          </cell>
          <cell r="C40">
            <v>7130.8</v>
          </cell>
        </row>
        <row r="41">
          <cell r="A41">
            <v>433</v>
          </cell>
          <cell r="B41" t="str">
            <v>SOBRANTES</v>
          </cell>
          <cell r="C41">
            <v>19.39</v>
          </cell>
        </row>
        <row r="42">
          <cell r="A42">
            <v>437</v>
          </cell>
          <cell r="B42" t="str">
            <v>SANITARIOS MDO. EMBAJADORAS</v>
          </cell>
          <cell r="C42">
            <v>1225</v>
          </cell>
        </row>
        <row r="43">
          <cell r="A43">
            <v>438</v>
          </cell>
          <cell r="B43" t="str">
            <v>SANITARIOS MDO. HIDALGO</v>
          </cell>
          <cell r="C43">
            <v>1463</v>
          </cell>
        </row>
        <row r="44">
          <cell r="A44">
            <v>439</v>
          </cell>
          <cell r="B44" t="str">
            <v>SANITARIOS JARDIN REFORMA</v>
          </cell>
          <cell r="C44">
            <v>648</v>
          </cell>
        </row>
        <row r="45">
          <cell r="A45">
            <v>443</v>
          </cell>
          <cell r="B45" t="str">
            <v>SANITARIOS FERROCARRIL</v>
          </cell>
          <cell r="C45">
            <v>872</v>
          </cell>
        </row>
        <row r="46">
          <cell r="A46">
            <v>445</v>
          </cell>
          <cell r="B46" t="str">
            <v>SANITARIOS MUSEO MOMIAS</v>
          </cell>
          <cell r="C46">
            <v>444</v>
          </cell>
        </row>
        <row r="47">
          <cell r="A47">
            <v>447</v>
          </cell>
          <cell r="B47" t="str">
            <v>LAS CALAS</v>
          </cell>
          <cell r="C47">
            <v>104</v>
          </cell>
        </row>
        <row r="48">
          <cell r="A48">
            <v>484</v>
          </cell>
          <cell r="B48" t="str">
            <v>PERMISO PARA ESPECTÁCULOS O CE</v>
          </cell>
          <cell r="C48">
            <v>203</v>
          </cell>
        </row>
        <row r="49">
          <cell r="A49">
            <v>502</v>
          </cell>
          <cell r="B49" t="str">
            <v>RECARGOS OTROS IMPTOS Y DERECH</v>
          </cell>
          <cell r="C49">
            <v>4890.78</v>
          </cell>
        </row>
        <row r="50">
          <cell r="A50">
            <v>504</v>
          </cell>
          <cell r="B50" t="str">
            <v>AVISO EXTEMP TERM DE OBRA</v>
          </cell>
          <cell r="C50">
            <v>1417.5</v>
          </cell>
        </row>
        <row r="51">
          <cell r="A51">
            <v>506</v>
          </cell>
          <cell r="B51" t="str">
            <v>INFRACCIONES DIRECCION DE FISC</v>
          </cell>
          <cell r="C51">
            <v>567</v>
          </cell>
        </row>
        <row r="52">
          <cell r="A52">
            <v>507</v>
          </cell>
          <cell r="B52" t="str">
            <v>INF AL BANDO POLICIA Y BUEN GO</v>
          </cell>
          <cell r="C52">
            <v>350</v>
          </cell>
        </row>
        <row r="53">
          <cell r="A53">
            <v>508</v>
          </cell>
          <cell r="B53" t="str">
            <v>INF LEY DE TRANSITO Y SU REGLA</v>
          </cell>
          <cell r="C53">
            <v>11632.5</v>
          </cell>
        </row>
        <row r="54">
          <cell r="A54">
            <v>509</v>
          </cell>
          <cell r="B54" t="str">
            <v>EXTEMP VERIFICACION AMB VEHICU</v>
          </cell>
          <cell r="C54">
            <v>546</v>
          </cell>
        </row>
        <row r="55">
          <cell r="A55">
            <v>526</v>
          </cell>
          <cell r="B55" t="str">
            <v>RESPUESTA DE AYUNTAMIENTO</v>
          </cell>
          <cell r="C55">
            <v>1192</v>
          </cell>
        </row>
        <row r="56">
          <cell r="A56">
            <v>536</v>
          </cell>
          <cell r="B56" t="str">
            <v>PADRON DE PROVEEDORES</v>
          </cell>
          <cell r="C56">
            <v>600</v>
          </cell>
        </row>
        <row r="57">
          <cell r="A57">
            <v>805</v>
          </cell>
          <cell r="B57" t="str">
            <v>CENTRO DE APRENDIZAJE DIGITAL</v>
          </cell>
          <cell r="C57">
            <v>170</v>
          </cell>
        </row>
        <row r="58">
          <cell r="A58">
            <v>888</v>
          </cell>
          <cell r="B58" t="str">
            <v>COBROS SIMAPAG</v>
          </cell>
          <cell r="C58">
            <v>2728</v>
          </cell>
        </row>
        <row r="59">
          <cell r="A59">
            <v>892</v>
          </cell>
          <cell r="B59" t="str">
            <v>REPARACION DE DAÑOS</v>
          </cell>
          <cell r="C59">
            <v>3500</v>
          </cell>
        </row>
      </sheetData>
      <sheetData sheetId="153">
        <row r="1">
          <cell r="A1">
            <v>203</v>
          </cell>
          <cell r="B1" t="str">
            <v>PANTEONES CIUDAD</v>
          </cell>
          <cell r="C1">
            <v>1327.88</v>
          </cell>
        </row>
        <row r="2">
          <cell r="A2">
            <v>433</v>
          </cell>
          <cell r="B2" t="str">
            <v>SOBRANTES</v>
          </cell>
          <cell r="C2">
            <v>0.12</v>
          </cell>
        </row>
        <row r="3">
          <cell r="A3">
            <v>447</v>
          </cell>
          <cell r="B3" t="str">
            <v>LAS CALAS</v>
          </cell>
          <cell r="C3">
            <v>120</v>
          </cell>
        </row>
        <row r="4">
          <cell r="A4">
            <v>507</v>
          </cell>
          <cell r="B4" t="str">
            <v>INF AL BANDO POLICIA Y BUEN GO</v>
          </cell>
          <cell r="C4">
            <v>2385</v>
          </cell>
        </row>
        <row r="5">
          <cell r="A5">
            <v>508</v>
          </cell>
          <cell r="B5" t="str">
            <v>INF LEY DE TRANSITO Y SU REGLA</v>
          </cell>
          <cell r="C5">
            <v>6617.5</v>
          </cell>
        </row>
      </sheetData>
      <sheetData sheetId="154">
        <row r="1">
          <cell r="A1">
            <v>203</v>
          </cell>
          <cell r="B1" t="str">
            <v>PANTEONES CIUDAD</v>
          </cell>
          <cell r="C1">
            <v>3502.42</v>
          </cell>
        </row>
        <row r="2">
          <cell r="A2">
            <v>433</v>
          </cell>
          <cell r="B2" t="str">
            <v>SOBRANTES</v>
          </cell>
          <cell r="C2">
            <v>0.08</v>
          </cell>
        </row>
        <row r="3">
          <cell r="A3">
            <v>447</v>
          </cell>
          <cell r="B3" t="str">
            <v>LAS CALAS</v>
          </cell>
          <cell r="C3">
            <v>520</v>
          </cell>
        </row>
        <row r="4">
          <cell r="A4">
            <v>507</v>
          </cell>
          <cell r="B4" t="str">
            <v>INF AL BANDO POLICIA Y BUEN GO</v>
          </cell>
          <cell r="C4">
            <v>3230</v>
          </cell>
        </row>
        <row r="5">
          <cell r="A5">
            <v>508</v>
          </cell>
          <cell r="B5" t="str">
            <v>INF LEY DE TRANSITO Y SU REGLA</v>
          </cell>
          <cell r="C5">
            <v>3740.5</v>
          </cell>
        </row>
      </sheetData>
      <sheetData sheetId="155">
        <row r="1">
          <cell r="A1">
            <v>1</v>
          </cell>
          <cell r="B1" t="str">
            <v>IMPTO. PREDIAL URBANO CORRIENT</v>
          </cell>
          <cell r="C1">
            <v>53721.5</v>
          </cell>
        </row>
        <row r="2">
          <cell r="A2">
            <v>2</v>
          </cell>
          <cell r="B2" t="str">
            <v>IMPTO. PREDIAL RUSTICO CORRIEN</v>
          </cell>
          <cell r="C2">
            <v>3456.59</v>
          </cell>
        </row>
        <row r="3">
          <cell r="A3">
            <v>4</v>
          </cell>
          <cell r="B3" t="str">
            <v>RECARGOS *3%*</v>
          </cell>
          <cell r="C3">
            <v>8794.1</v>
          </cell>
        </row>
        <row r="4">
          <cell r="A4">
            <v>7</v>
          </cell>
          <cell r="B4" t="str">
            <v>IMPTO. PREDIAL URBANO REZAGO</v>
          </cell>
          <cell r="C4">
            <v>8284.5499999999993</v>
          </cell>
        </row>
        <row r="5">
          <cell r="A5">
            <v>8</v>
          </cell>
          <cell r="B5" t="str">
            <v>IMPTO. PREDIAL RUSTICO REZAGO</v>
          </cell>
          <cell r="C5">
            <v>1734.5</v>
          </cell>
        </row>
        <row r="6">
          <cell r="A6">
            <v>13</v>
          </cell>
          <cell r="B6" t="str">
            <v>HONORARIOS DE COBRANZA</v>
          </cell>
          <cell r="C6">
            <v>3607.39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12146.64</v>
          </cell>
        </row>
        <row r="9">
          <cell r="A9">
            <v>104</v>
          </cell>
          <cell r="B9" t="str">
            <v>SOBRE DIVISION Y LOTIFICACION</v>
          </cell>
          <cell r="C9">
            <v>414</v>
          </cell>
        </row>
        <row r="10">
          <cell r="A10">
            <v>106</v>
          </cell>
          <cell r="B10" t="str">
            <v>BILLARES Y BOLICHES</v>
          </cell>
          <cell r="C10">
            <v>774</v>
          </cell>
        </row>
        <row r="11">
          <cell r="A11">
            <v>110</v>
          </cell>
          <cell r="B11" t="str">
            <v>ESPECTACULOS PUBLICOS ESPORADI</v>
          </cell>
          <cell r="C11">
            <v>3944.6</v>
          </cell>
        </row>
        <row r="12">
          <cell r="A12">
            <v>200</v>
          </cell>
          <cell r="B12" t="str">
            <v>RASTRO</v>
          </cell>
          <cell r="C12">
            <v>4942.17</v>
          </cell>
        </row>
        <row r="13">
          <cell r="A13">
            <v>203</v>
          </cell>
          <cell r="B13" t="str">
            <v>PANTEONES CIUDAD</v>
          </cell>
          <cell r="C13">
            <v>2355.7199999999998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301</v>
          </cell>
        </row>
        <row r="16">
          <cell r="A16">
            <v>206</v>
          </cell>
          <cell r="B16" t="str">
            <v>ESTACIONAMIENTO MERCADO HIDALG</v>
          </cell>
          <cell r="C16">
            <v>904</v>
          </cell>
        </row>
        <row r="17">
          <cell r="A17">
            <v>210</v>
          </cell>
          <cell r="B17" t="str">
            <v>POR LIC. DE CONST. Y AMPLIACIO</v>
          </cell>
          <cell r="C17">
            <v>1680.82</v>
          </cell>
        </row>
        <row r="18">
          <cell r="A18">
            <v>211</v>
          </cell>
          <cell r="B18" t="str">
            <v>POR LIC DE REGULARIZACION DE C</v>
          </cell>
          <cell r="C18">
            <v>2171.96</v>
          </cell>
        </row>
        <row r="19">
          <cell r="A19">
            <v>217</v>
          </cell>
          <cell r="B19" t="str">
            <v>ANALISIS DE FAC PARA DIV LOT O</v>
          </cell>
          <cell r="C19">
            <v>691.77</v>
          </cell>
        </row>
        <row r="20">
          <cell r="A20">
            <v>221</v>
          </cell>
          <cell r="B20" t="str">
            <v>LIC USO SUELO ALIN N. OFIC COM</v>
          </cell>
          <cell r="C20">
            <v>4271.57</v>
          </cell>
        </row>
        <row r="21">
          <cell r="A21">
            <v>227</v>
          </cell>
          <cell r="B21" t="str">
            <v>AVALUOS PRACT POR TESORERIA</v>
          </cell>
          <cell r="C21">
            <v>561.37</v>
          </cell>
        </row>
        <row r="22">
          <cell r="A22">
            <v>228</v>
          </cell>
          <cell r="B22" t="str">
            <v>POR PERM EVENT P/ VTA DE BEB A</v>
          </cell>
          <cell r="C22">
            <v>2700.57</v>
          </cell>
        </row>
        <row r="23">
          <cell r="A23">
            <v>229</v>
          </cell>
          <cell r="B23" t="str">
            <v>CONSTANCIAS DE VALOR FISCAL</v>
          </cell>
          <cell r="C23">
            <v>2784</v>
          </cell>
        </row>
        <row r="24">
          <cell r="A24">
            <v>244</v>
          </cell>
          <cell r="B24" t="str">
            <v>EXP DE LIC O PERM P/ ESTAB DE</v>
          </cell>
          <cell r="C24">
            <v>2840.92</v>
          </cell>
        </row>
        <row r="25">
          <cell r="A25">
            <v>248</v>
          </cell>
          <cell r="B25" t="str">
            <v>ESTACIONAMIENTO EX. EST. FERRO</v>
          </cell>
          <cell r="C25">
            <v>1148</v>
          </cell>
        </row>
        <row r="26">
          <cell r="A26">
            <v>252</v>
          </cell>
          <cell r="B26" t="str">
            <v>RESOLUCION DE IMPACTO AMBIENTA</v>
          </cell>
          <cell r="C26">
            <v>1858.04</v>
          </cell>
        </row>
        <row r="27">
          <cell r="A27">
            <v>253</v>
          </cell>
          <cell r="B27" t="str">
            <v>ESTACIONAMIENTO EMBAJADORAS  (</v>
          </cell>
          <cell r="C27">
            <v>1719</v>
          </cell>
        </row>
        <row r="28">
          <cell r="A28">
            <v>254</v>
          </cell>
          <cell r="B28" t="str">
            <v>POR CERTIF.TERMINO DE OBRA</v>
          </cell>
          <cell r="C28">
            <v>838.14</v>
          </cell>
        </row>
        <row r="29">
          <cell r="A29">
            <v>256</v>
          </cell>
          <cell r="B29" t="str">
            <v>POR ALINEAM. N° USO HABIT</v>
          </cell>
          <cell r="C29">
            <v>5914.63</v>
          </cell>
        </row>
        <row r="30">
          <cell r="A30">
            <v>269</v>
          </cell>
          <cell r="B30" t="str">
            <v>PADRON DE CONTRATISTAS</v>
          </cell>
          <cell r="C30">
            <v>705</v>
          </cell>
        </row>
        <row r="31">
          <cell r="A31">
            <v>274</v>
          </cell>
          <cell r="B31" t="str">
            <v>EXTENSION DE HORARIO</v>
          </cell>
          <cell r="C31">
            <v>7910.31</v>
          </cell>
        </row>
        <row r="32">
          <cell r="A32">
            <v>276</v>
          </cell>
          <cell r="B32" t="str">
            <v>CONSTANCIAS DIRECCION DE TRANS</v>
          </cell>
          <cell r="C32">
            <v>1033.06</v>
          </cell>
        </row>
        <row r="33">
          <cell r="A33">
            <v>278</v>
          </cell>
          <cell r="B33" t="str">
            <v>CONSTANCIAS QUE EXPIDAN LAS DE</v>
          </cell>
          <cell r="C33">
            <v>959.27</v>
          </cell>
        </row>
        <row r="34">
          <cell r="A34">
            <v>280</v>
          </cell>
          <cell r="B34" t="str">
            <v>SERVICIOS CONTROL CANINO</v>
          </cell>
          <cell r="C34">
            <v>220.5</v>
          </cell>
        </row>
        <row r="35">
          <cell r="A35">
            <v>295</v>
          </cell>
          <cell r="B35" t="str">
            <v>CONSTANCIA DE UBICACION DE PRE</v>
          </cell>
          <cell r="C35">
            <v>222.66</v>
          </cell>
        </row>
        <row r="36">
          <cell r="A36">
            <v>400</v>
          </cell>
          <cell r="B36" t="str">
            <v>LOCALES PRESA DE LA OLLA</v>
          </cell>
          <cell r="C36">
            <v>596</v>
          </cell>
        </row>
        <row r="37">
          <cell r="A37">
            <v>405</v>
          </cell>
          <cell r="B37" t="str">
            <v>CENTRO DE CONVIVENCIA EL ENCIN</v>
          </cell>
          <cell r="C37">
            <v>1015</v>
          </cell>
        </row>
        <row r="38">
          <cell r="A38">
            <v>407</v>
          </cell>
          <cell r="B38" t="str">
            <v>MUSEO MOMIAS</v>
          </cell>
          <cell r="C38">
            <v>15459</v>
          </cell>
        </row>
        <row r="39">
          <cell r="A39">
            <v>408</v>
          </cell>
          <cell r="B39" t="str">
            <v>SALON CULTO A LA MUERTE</v>
          </cell>
          <cell r="C39">
            <v>690</v>
          </cell>
        </row>
        <row r="40">
          <cell r="A40">
            <v>410</v>
          </cell>
          <cell r="B40" t="str">
            <v>MONUMENTO AL PIPILA</v>
          </cell>
          <cell r="C40">
            <v>162</v>
          </cell>
        </row>
        <row r="41">
          <cell r="A41">
            <v>414</v>
          </cell>
          <cell r="B41" t="str">
            <v>OTROS PRODUCTOS</v>
          </cell>
          <cell r="C41">
            <v>298</v>
          </cell>
        </row>
        <row r="42">
          <cell r="A42">
            <v>426</v>
          </cell>
          <cell r="B42" t="str">
            <v>AREAS OCUP POR HOT, REST, BARE</v>
          </cell>
          <cell r="C42">
            <v>15092.37</v>
          </cell>
        </row>
        <row r="43">
          <cell r="A43">
            <v>428</v>
          </cell>
          <cell r="B43" t="str">
            <v>COMERCIANTES SEMIFIJOS</v>
          </cell>
          <cell r="C43">
            <v>6176.73</v>
          </cell>
        </row>
        <row r="44">
          <cell r="A44">
            <v>433</v>
          </cell>
          <cell r="B44" t="str">
            <v>SOBRANTES</v>
          </cell>
          <cell r="C44">
            <v>166.05</v>
          </cell>
        </row>
        <row r="45">
          <cell r="A45">
            <v>437</v>
          </cell>
          <cell r="B45" t="str">
            <v>SANITARIOS MDO. EMBAJADORAS</v>
          </cell>
          <cell r="C45">
            <v>825</v>
          </cell>
        </row>
        <row r="46">
          <cell r="A46">
            <v>438</v>
          </cell>
          <cell r="B46" t="str">
            <v>SANITARIOS MDO. HIDALGO</v>
          </cell>
          <cell r="C46">
            <v>1405</v>
          </cell>
        </row>
        <row r="47">
          <cell r="A47">
            <v>439</v>
          </cell>
          <cell r="B47" t="str">
            <v>SANITARIOS JARDIN REFORMA</v>
          </cell>
          <cell r="C47">
            <v>736</v>
          </cell>
        </row>
        <row r="48">
          <cell r="A48">
            <v>443</v>
          </cell>
          <cell r="B48" t="str">
            <v>SANITARIOS FERROCARRIL</v>
          </cell>
          <cell r="C48">
            <v>812</v>
          </cell>
        </row>
        <row r="49">
          <cell r="A49">
            <v>445</v>
          </cell>
          <cell r="B49" t="str">
            <v>SANITARIOS MUSEO MOMIAS</v>
          </cell>
          <cell r="C49">
            <v>380</v>
          </cell>
        </row>
        <row r="50">
          <cell r="A50">
            <v>447</v>
          </cell>
          <cell r="B50" t="str">
            <v>LAS CALAS</v>
          </cell>
          <cell r="C50">
            <v>160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477</v>
          </cell>
          <cell r="B53" t="str">
            <v>PADRON DIRECTOR RESPONSABLE DE</v>
          </cell>
          <cell r="C53">
            <v>1252</v>
          </cell>
        </row>
        <row r="54">
          <cell r="A54">
            <v>482</v>
          </cell>
          <cell r="B54" t="str">
            <v>CALLEJONEADAS</v>
          </cell>
          <cell r="C54">
            <v>748.17</v>
          </cell>
        </row>
        <row r="55">
          <cell r="A55">
            <v>484</v>
          </cell>
          <cell r="B55" t="str">
            <v>PERMISO PARA ESPECTÁCULOS O CE</v>
          </cell>
          <cell r="C55">
            <v>1421</v>
          </cell>
        </row>
        <row r="56">
          <cell r="A56">
            <v>485</v>
          </cell>
          <cell r="B56" t="str">
            <v>SELLADO DE BOLETOS</v>
          </cell>
          <cell r="C56">
            <v>436</v>
          </cell>
        </row>
        <row r="57">
          <cell r="A57">
            <v>502</v>
          </cell>
          <cell r="B57" t="str">
            <v>RECARGOS OTROS IMPTOS Y DERECH</v>
          </cell>
          <cell r="C57">
            <v>2632.52</v>
          </cell>
        </row>
        <row r="58">
          <cell r="A58">
            <v>504</v>
          </cell>
          <cell r="B58" t="str">
            <v>AVISO EXTEMP TERM DE OBRA</v>
          </cell>
          <cell r="C58">
            <v>1134</v>
          </cell>
        </row>
        <row r="59">
          <cell r="A59">
            <v>507</v>
          </cell>
          <cell r="B59" t="str">
            <v>INF AL BANDO POLICIA Y BUEN GO</v>
          </cell>
          <cell r="C59">
            <v>750</v>
          </cell>
        </row>
        <row r="60">
          <cell r="A60">
            <v>508</v>
          </cell>
          <cell r="B60" t="str">
            <v>INF LEY DE TRANSITO Y SU REGLA</v>
          </cell>
          <cell r="C60">
            <v>17927</v>
          </cell>
        </row>
        <row r="61">
          <cell r="A61">
            <v>509</v>
          </cell>
          <cell r="B61" t="str">
            <v>EXTEMP VERIFICACION AMB VEHICU</v>
          </cell>
          <cell r="C61">
            <v>342</v>
          </cell>
        </row>
        <row r="62">
          <cell r="A62">
            <v>888</v>
          </cell>
          <cell r="B62" t="str">
            <v>COBROS SIMAPAG</v>
          </cell>
          <cell r="C62">
            <v>1086</v>
          </cell>
        </row>
      </sheetData>
      <sheetData sheetId="156">
        <row r="1">
          <cell r="A1">
            <v>1</v>
          </cell>
          <cell r="B1" t="str">
            <v>IMPTO. PREDIAL URBANO CORRIENT</v>
          </cell>
          <cell r="C1">
            <v>13568.39</v>
          </cell>
        </row>
        <row r="2">
          <cell r="A2">
            <v>2</v>
          </cell>
          <cell r="B2" t="str">
            <v>IMPTO. PREDIAL RUSTICO CORRIEN</v>
          </cell>
          <cell r="C2">
            <v>6042</v>
          </cell>
        </row>
        <row r="3">
          <cell r="A3">
            <v>4</v>
          </cell>
          <cell r="B3" t="str">
            <v>RECARGOS *3%*</v>
          </cell>
          <cell r="C3">
            <v>14013.95</v>
          </cell>
        </row>
        <row r="4">
          <cell r="A4">
            <v>7</v>
          </cell>
          <cell r="B4" t="str">
            <v>IMPTO. PREDIAL URBANO REZAGO</v>
          </cell>
          <cell r="C4">
            <v>17741.03</v>
          </cell>
        </row>
        <row r="5">
          <cell r="A5">
            <v>8</v>
          </cell>
          <cell r="B5" t="str">
            <v>IMPTO. PREDIAL RUSTICO REZAGO</v>
          </cell>
          <cell r="C5">
            <v>2606.85</v>
          </cell>
        </row>
        <row r="6">
          <cell r="A6">
            <v>13</v>
          </cell>
          <cell r="B6" t="str">
            <v>HONORARIOS DE COBRANZA</v>
          </cell>
          <cell r="C6">
            <v>4823.3599999999997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18042.77</v>
          </cell>
        </row>
        <row r="9">
          <cell r="A9">
            <v>104</v>
          </cell>
          <cell r="B9" t="str">
            <v>SOBRE DIVISION Y LOTIFICACION</v>
          </cell>
          <cell r="C9">
            <v>709.92</v>
          </cell>
        </row>
        <row r="10">
          <cell r="A10">
            <v>110</v>
          </cell>
          <cell r="B10" t="str">
            <v>ESPECTACULOS PUBLICOS ESPORADI</v>
          </cell>
          <cell r="C10">
            <v>33570.699999999997</v>
          </cell>
        </row>
        <row r="11">
          <cell r="A11">
            <v>200</v>
          </cell>
          <cell r="B11" t="str">
            <v>RASTRO</v>
          </cell>
          <cell r="C11">
            <v>13238.94</v>
          </cell>
        </row>
        <row r="12">
          <cell r="A12">
            <v>203</v>
          </cell>
          <cell r="B12" t="str">
            <v>PANTEONES CIUDAD</v>
          </cell>
          <cell r="C12">
            <v>1005.82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3280</v>
          </cell>
        </row>
        <row r="15">
          <cell r="A15">
            <v>206</v>
          </cell>
          <cell r="B15" t="str">
            <v>ESTACIONAMIENTO MERCADO HIDALG</v>
          </cell>
          <cell r="C15">
            <v>2728</v>
          </cell>
        </row>
        <row r="16">
          <cell r="A16">
            <v>207</v>
          </cell>
          <cell r="B16" t="str">
            <v>ESTAC.  MERCADO EMBAJADORAS</v>
          </cell>
          <cell r="C16">
            <v>984</v>
          </cell>
        </row>
        <row r="17">
          <cell r="A17">
            <v>210</v>
          </cell>
          <cell r="B17" t="str">
            <v>POR LIC. DE CONST. Y AMPLIACIO</v>
          </cell>
          <cell r="C17">
            <v>428.93</v>
          </cell>
        </row>
        <row r="18">
          <cell r="A18">
            <v>213</v>
          </cell>
          <cell r="B18" t="str">
            <v>POR LIC DE DEMOLICION P O T DE</v>
          </cell>
          <cell r="C18">
            <v>211.38</v>
          </cell>
        </row>
        <row r="19">
          <cell r="A19">
            <v>217</v>
          </cell>
          <cell r="B19" t="str">
            <v>ANALISIS DE FAC PARA DIV LOT O</v>
          </cell>
          <cell r="C19">
            <v>230.59</v>
          </cell>
        </row>
        <row r="20">
          <cell r="A20">
            <v>221</v>
          </cell>
          <cell r="B20" t="str">
            <v>LIC USO SUELO ALIN N. OFIC COM</v>
          </cell>
          <cell r="C20">
            <v>483.87</v>
          </cell>
        </row>
        <row r="21">
          <cell r="A21">
            <v>226</v>
          </cell>
          <cell r="B21" t="str">
            <v>AVALUOS PRAC POR PERITOS FISCA</v>
          </cell>
          <cell r="C21">
            <v>106</v>
          </cell>
        </row>
        <row r="22">
          <cell r="A22">
            <v>227</v>
          </cell>
          <cell r="B22" t="str">
            <v>AVALUOS PRACT POR TESORERIA</v>
          </cell>
          <cell r="C22">
            <v>757</v>
          </cell>
        </row>
        <row r="23">
          <cell r="A23">
            <v>229</v>
          </cell>
          <cell r="B23" t="str">
            <v>CONSTANCIAS DE VALOR FISCAL</v>
          </cell>
          <cell r="C23">
            <v>1044.26</v>
          </cell>
        </row>
        <row r="24">
          <cell r="A24">
            <v>248</v>
          </cell>
          <cell r="B24" t="str">
            <v>ESTACIONAMIENTO EX. EST. FERRO</v>
          </cell>
          <cell r="C24">
            <v>14881</v>
          </cell>
        </row>
        <row r="25">
          <cell r="A25">
            <v>253</v>
          </cell>
          <cell r="B25" t="str">
            <v>ESTACIONAMIENTO EMBAJADORAS  (</v>
          </cell>
          <cell r="C25">
            <v>6303</v>
          </cell>
        </row>
        <row r="26">
          <cell r="A26">
            <v>256</v>
          </cell>
          <cell r="B26" t="str">
            <v>POR ALINEAM. N° USO HABIT</v>
          </cell>
          <cell r="C26">
            <v>1239.1600000000001</v>
          </cell>
        </row>
        <row r="27">
          <cell r="A27">
            <v>274</v>
          </cell>
          <cell r="B27" t="str">
            <v>EXTENSION DE HORARIO</v>
          </cell>
          <cell r="C27">
            <v>3272.15</v>
          </cell>
        </row>
        <row r="28">
          <cell r="A28">
            <v>276</v>
          </cell>
          <cell r="B28" t="str">
            <v>CONSTANCIAS DIRECCION DE TRANS</v>
          </cell>
          <cell r="C28">
            <v>737.9</v>
          </cell>
        </row>
        <row r="29">
          <cell r="A29">
            <v>278</v>
          </cell>
          <cell r="B29" t="str">
            <v>CONSTANCIAS QUE EXPIDAN LAS DE</v>
          </cell>
          <cell r="C29">
            <v>811.69</v>
          </cell>
        </row>
        <row r="30">
          <cell r="A30">
            <v>295</v>
          </cell>
          <cell r="B30" t="str">
            <v>CONSTANCIA DE UBICACION DE PRE</v>
          </cell>
          <cell r="C30">
            <v>222.66</v>
          </cell>
        </row>
        <row r="31">
          <cell r="A31">
            <v>400</v>
          </cell>
          <cell r="B31" t="str">
            <v>LOCALES PRESA DE LA OLLA</v>
          </cell>
          <cell r="C31">
            <v>596</v>
          </cell>
        </row>
        <row r="32">
          <cell r="A32">
            <v>405</v>
          </cell>
          <cell r="B32" t="str">
            <v>CENTRO DE CONVIVENCIA EL ENCIN</v>
          </cell>
          <cell r="C32">
            <v>1398</v>
          </cell>
        </row>
        <row r="33">
          <cell r="A33">
            <v>407</v>
          </cell>
          <cell r="B33" t="str">
            <v>MUSEO MOMIAS</v>
          </cell>
          <cell r="C33">
            <v>229290</v>
          </cell>
        </row>
        <row r="34">
          <cell r="A34">
            <v>408</v>
          </cell>
          <cell r="B34" t="str">
            <v>SALON CULTO A LA MUERTE</v>
          </cell>
          <cell r="C34">
            <v>21120</v>
          </cell>
        </row>
        <row r="35">
          <cell r="A35">
            <v>410</v>
          </cell>
          <cell r="B35" t="str">
            <v>MONUMENTO AL PIPILA</v>
          </cell>
          <cell r="C35">
            <v>5532</v>
          </cell>
        </row>
        <row r="36">
          <cell r="A36">
            <v>411</v>
          </cell>
          <cell r="B36" t="str">
            <v>MERCADO HIDALGO</v>
          </cell>
          <cell r="C36">
            <v>3135.72</v>
          </cell>
        </row>
        <row r="37">
          <cell r="A37">
            <v>412</v>
          </cell>
          <cell r="B37" t="str">
            <v>MERCADO EMBAJADORAS</v>
          </cell>
          <cell r="C37">
            <v>6662.85</v>
          </cell>
        </row>
        <row r="38">
          <cell r="A38">
            <v>414</v>
          </cell>
          <cell r="B38" t="str">
            <v>OTROS PRODUCTOS</v>
          </cell>
          <cell r="C38">
            <v>32</v>
          </cell>
        </row>
        <row r="39">
          <cell r="A39">
            <v>428</v>
          </cell>
          <cell r="B39" t="str">
            <v>COMERCIANTES SEMIFIJOS</v>
          </cell>
          <cell r="C39">
            <v>3171.32</v>
          </cell>
        </row>
        <row r="40">
          <cell r="A40">
            <v>433</v>
          </cell>
          <cell r="B40" t="str">
            <v>SOBRANTES</v>
          </cell>
          <cell r="C40">
            <v>72.69</v>
          </cell>
        </row>
        <row r="41">
          <cell r="A41">
            <v>437</v>
          </cell>
          <cell r="B41" t="str">
            <v>SANITARIOS MDO. EMBAJADORAS</v>
          </cell>
          <cell r="C41">
            <v>5229</v>
          </cell>
        </row>
        <row r="42">
          <cell r="A42">
            <v>438</v>
          </cell>
          <cell r="B42" t="str">
            <v>SANITARIOS MDO. HIDALGO</v>
          </cell>
          <cell r="C42">
            <v>14224</v>
          </cell>
        </row>
        <row r="43">
          <cell r="A43">
            <v>439</v>
          </cell>
          <cell r="B43" t="str">
            <v>SANITARIOS JARDIN REFORMA</v>
          </cell>
          <cell r="C43">
            <v>5864</v>
          </cell>
        </row>
        <row r="44">
          <cell r="A44">
            <v>443</v>
          </cell>
          <cell r="B44" t="str">
            <v>SANITARIOS FERROCARRIL</v>
          </cell>
          <cell r="C44">
            <v>11248</v>
          </cell>
        </row>
        <row r="45">
          <cell r="A45">
            <v>445</v>
          </cell>
          <cell r="B45" t="str">
            <v>SANITARIOS MUSEO MOMIAS</v>
          </cell>
          <cell r="C45">
            <v>4468</v>
          </cell>
        </row>
        <row r="46">
          <cell r="A46">
            <v>447</v>
          </cell>
          <cell r="B46" t="str">
            <v>LAS CALAS</v>
          </cell>
          <cell r="C46">
            <v>2280</v>
          </cell>
        </row>
        <row r="47">
          <cell r="A47">
            <v>470</v>
          </cell>
          <cell r="B47" t="str">
            <v>LOCALES ESTACION</v>
          </cell>
          <cell r="C47">
            <v>9079.84</v>
          </cell>
        </row>
        <row r="48">
          <cell r="A48">
            <v>484</v>
          </cell>
          <cell r="B48" t="str">
            <v>PERMISO PARA ESPECTÁCULOS O CE</v>
          </cell>
          <cell r="C48">
            <v>203</v>
          </cell>
        </row>
        <row r="49">
          <cell r="A49">
            <v>485</v>
          </cell>
          <cell r="B49" t="str">
            <v>SELLADO DE BOLETOS</v>
          </cell>
          <cell r="C49">
            <v>400</v>
          </cell>
        </row>
        <row r="50">
          <cell r="A50">
            <v>493</v>
          </cell>
          <cell r="B50" t="str">
            <v>RENOVACION PERMISO P/ USO VIA</v>
          </cell>
          <cell r="C50">
            <v>342.16</v>
          </cell>
        </row>
        <row r="51">
          <cell r="A51">
            <v>502</v>
          </cell>
          <cell r="B51" t="str">
            <v>RECARGOS OTROS IMPTOS Y DERECH</v>
          </cell>
          <cell r="C51">
            <v>4474</v>
          </cell>
        </row>
        <row r="52">
          <cell r="A52">
            <v>503</v>
          </cell>
          <cell r="B52" t="str">
            <v>AVISO EXTEMP TRASLACION DE DOM</v>
          </cell>
          <cell r="C52">
            <v>2270</v>
          </cell>
        </row>
        <row r="53">
          <cell r="A53">
            <v>504</v>
          </cell>
          <cell r="B53" t="str">
            <v>AVISO EXTEMP TERM DE OBRA</v>
          </cell>
          <cell r="C53">
            <v>850.5</v>
          </cell>
        </row>
        <row r="54">
          <cell r="A54">
            <v>505</v>
          </cell>
          <cell r="B54" t="str">
            <v>INF AL REG. DE CONST Y CONSER</v>
          </cell>
          <cell r="C54">
            <v>600</v>
          </cell>
        </row>
        <row r="55">
          <cell r="A55">
            <v>506</v>
          </cell>
          <cell r="B55" t="str">
            <v>INFRACCIONES DIRECCION DE FISC</v>
          </cell>
          <cell r="C55">
            <v>567</v>
          </cell>
        </row>
        <row r="56">
          <cell r="A56">
            <v>507</v>
          </cell>
          <cell r="B56" t="str">
            <v>INF AL BANDO POLICIA Y BUEN GO</v>
          </cell>
          <cell r="C56">
            <v>300</v>
          </cell>
        </row>
        <row r="57">
          <cell r="A57">
            <v>508</v>
          </cell>
          <cell r="B57" t="str">
            <v>INF LEY DE TRANSITO Y SU REGLA</v>
          </cell>
          <cell r="C57">
            <v>13705.29</v>
          </cell>
        </row>
        <row r="58">
          <cell r="A58">
            <v>536</v>
          </cell>
          <cell r="B58" t="str">
            <v>PADRON DE PROVEEDORES</v>
          </cell>
          <cell r="C58">
            <v>300</v>
          </cell>
        </row>
        <row r="59">
          <cell r="A59">
            <v>538</v>
          </cell>
          <cell r="B59" t="str">
            <v>BASES PARA LICITACION OBRA PUB</v>
          </cell>
          <cell r="C59">
            <v>1748</v>
          </cell>
        </row>
        <row r="60">
          <cell r="A60">
            <v>544</v>
          </cell>
          <cell r="B60" t="str">
            <v>INFRACCIONES AL REGLAMENTO DE</v>
          </cell>
          <cell r="C60">
            <v>1089.04</v>
          </cell>
        </row>
        <row r="61">
          <cell r="A61">
            <v>720</v>
          </cell>
          <cell r="B61" t="str">
            <v>DESARROLLO INFRAESTRUCTURA BAS</v>
          </cell>
          <cell r="C61">
            <v>24253.25</v>
          </cell>
        </row>
        <row r="62">
          <cell r="A62">
            <v>888</v>
          </cell>
          <cell r="B62" t="str">
            <v>COBROS SIMAPAG</v>
          </cell>
          <cell r="C62">
            <v>996</v>
          </cell>
        </row>
      </sheetData>
      <sheetData sheetId="157">
        <row r="1">
          <cell r="A1">
            <v>1</v>
          </cell>
          <cell r="B1" t="str">
            <v>IMPTO. PREDIAL URBANO CORRIENT</v>
          </cell>
          <cell r="C1">
            <v>261.29000000000002</v>
          </cell>
        </row>
        <row r="2">
          <cell r="A2">
            <v>4</v>
          </cell>
          <cell r="B2" t="str">
            <v>RECARGOS *3%*</v>
          </cell>
          <cell r="C2">
            <v>62.71</v>
          </cell>
        </row>
        <row r="3">
          <cell r="A3">
            <v>203</v>
          </cell>
          <cell r="B3" t="str">
            <v>PANTEONES CIUDAD</v>
          </cell>
          <cell r="C3">
            <v>491.9</v>
          </cell>
        </row>
        <row r="4">
          <cell r="A4">
            <v>433</v>
          </cell>
          <cell r="B4" t="str">
            <v>SOBRANTES</v>
          </cell>
          <cell r="C4">
            <v>0.1</v>
          </cell>
        </row>
        <row r="5">
          <cell r="A5">
            <v>447</v>
          </cell>
          <cell r="B5" t="str">
            <v>LAS CALAS</v>
          </cell>
          <cell r="C5">
            <v>392</v>
          </cell>
        </row>
        <row r="6">
          <cell r="A6">
            <v>507</v>
          </cell>
          <cell r="B6" t="str">
            <v>INF AL BANDO POLICIA Y BUEN GO</v>
          </cell>
          <cell r="C6">
            <v>3350</v>
          </cell>
        </row>
        <row r="7">
          <cell r="A7">
            <v>508</v>
          </cell>
          <cell r="B7" t="str">
            <v>INF LEY DE TRANSITO Y SU REGLA</v>
          </cell>
          <cell r="C7">
            <v>3854</v>
          </cell>
        </row>
      </sheetData>
      <sheetData sheetId="158">
        <row r="1">
          <cell r="A1">
            <v>1</v>
          </cell>
          <cell r="B1" t="str">
            <v>IMPTO. PREDIAL URBANO CORRIENT</v>
          </cell>
          <cell r="C1">
            <v>10648.05</v>
          </cell>
        </row>
        <row r="2">
          <cell r="A2">
            <v>2</v>
          </cell>
          <cell r="B2" t="str">
            <v>IMPTO. PREDIAL RUSTICO CORRIEN</v>
          </cell>
          <cell r="C2">
            <v>2467.7399999999998</v>
          </cell>
        </row>
        <row r="3">
          <cell r="A3">
            <v>4</v>
          </cell>
          <cell r="B3" t="str">
            <v>RECARGOS *3%*</v>
          </cell>
          <cell r="C3">
            <v>7329.74</v>
          </cell>
        </row>
        <row r="4">
          <cell r="A4">
            <v>7</v>
          </cell>
          <cell r="B4" t="str">
            <v>IMPTO. PREDIAL URBANO REZAGO</v>
          </cell>
          <cell r="C4">
            <v>15053.96</v>
          </cell>
        </row>
        <row r="5">
          <cell r="A5">
            <v>8</v>
          </cell>
          <cell r="B5" t="str">
            <v>IMPTO. PREDIAL RUSTICO REZAGO</v>
          </cell>
          <cell r="C5">
            <v>600</v>
          </cell>
        </row>
        <row r="6">
          <cell r="A6">
            <v>13</v>
          </cell>
          <cell r="B6" t="str">
            <v>HONORARIOS DE COBRANZA</v>
          </cell>
          <cell r="C6">
            <v>2507.0700000000002</v>
          </cell>
        </row>
        <row r="7">
          <cell r="A7">
            <v>14</v>
          </cell>
          <cell r="B7" t="str">
            <v>C.O.A.*20%*</v>
          </cell>
          <cell r="C7">
            <v>90</v>
          </cell>
        </row>
        <row r="8">
          <cell r="A8">
            <v>110</v>
          </cell>
          <cell r="B8" t="str">
            <v>ESPECTACULOS PUBLICOS ESPORADI</v>
          </cell>
          <cell r="C8">
            <v>2418.9</v>
          </cell>
        </row>
        <row r="9">
          <cell r="A9">
            <v>112</v>
          </cell>
          <cell r="B9" t="str">
            <v>ESPECTACULOS PUBLICOS PERMANEN</v>
          </cell>
          <cell r="C9">
            <v>12867.8</v>
          </cell>
        </row>
        <row r="10">
          <cell r="A10">
            <v>200</v>
          </cell>
          <cell r="B10" t="str">
            <v>RASTRO</v>
          </cell>
          <cell r="C10">
            <v>10071.459999999999</v>
          </cell>
        </row>
        <row r="11">
          <cell r="A11">
            <v>203</v>
          </cell>
          <cell r="B11" t="str">
            <v>PANTEONES CIUDAD</v>
          </cell>
          <cell r="C11">
            <v>1114.6400000000001</v>
          </cell>
        </row>
        <row r="12">
          <cell r="A12">
            <v>204</v>
          </cell>
          <cell r="B12" t="str">
            <v>PANTEONES COMUNIDADES</v>
          </cell>
          <cell r="C12">
            <v>513.91999999999996</v>
          </cell>
        </row>
        <row r="13">
          <cell r="A13">
            <v>205</v>
          </cell>
          <cell r="B13" t="str">
            <v>ESTACIONAMIENTO MUSEO MOMIAS</v>
          </cell>
          <cell r="C13">
            <v>3821</v>
          </cell>
        </row>
        <row r="14">
          <cell r="A14">
            <v>206</v>
          </cell>
          <cell r="B14" t="str">
            <v>ESTACIONAMIENTO MERCADO HIDALG</v>
          </cell>
          <cell r="C14">
            <v>2888</v>
          </cell>
        </row>
        <row r="15">
          <cell r="A15">
            <v>227</v>
          </cell>
          <cell r="B15" t="str">
            <v>AVALUOS PRACT POR TESORERIA</v>
          </cell>
          <cell r="C15">
            <v>262</v>
          </cell>
        </row>
        <row r="16">
          <cell r="A16">
            <v>229</v>
          </cell>
          <cell r="B16" t="str">
            <v>CONSTANCIAS DE VALOR FISCAL</v>
          </cell>
          <cell r="C16">
            <v>580.26</v>
          </cell>
        </row>
        <row r="17">
          <cell r="A17">
            <v>244</v>
          </cell>
          <cell r="B17" t="str">
            <v>EXP DE LIC O PERM P/ ESTAB DE</v>
          </cell>
          <cell r="C17">
            <v>319.82</v>
          </cell>
        </row>
        <row r="18">
          <cell r="A18">
            <v>248</v>
          </cell>
          <cell r="B18" t="str">
            <v>ESTACIONAMIENTO EX. EST. FERRO</v>
          </cell>
          <cell r="C18">
            <v>6573</v>
          </cell>
        </row>
        <row r="19">
          <cell r="A19">
            <v>252</v>
          </cell>
          <cell r="B19" t="str">
            <v>RESOLUCION DE IMPACTO AMBIENTA</v>
          </cell>
          <cell r="C19">
            <v>286.69</v>
          </cell>
        </row>
        <row r="20">
          <cell r="A20">
            <v>253</v>
          </cell>
          <cell r="B20" t="str">
            <v>ESTACIONAMIENTO EMBAJADORAS  (</v>
          </cell>
          <cell r="C20">
            <v>5813</v>
          </cell>
        </row>
        <row r="21">
          <cell r="A21">
            <v>256</v>
          </cell>
          <cell r="B21" t="str">
            <v>POR ALINEAM. N° USO HABIT</v>
          </cell>
          <cell r="C21">
            <v>5437.2</v>
          </cell>
        </row>
        <row r="22">
          <cell r="A22">
            <v>267</v>
          </cell>
          <cell r="B22" t="str">
            <v>CONSTANCIA  DE VERIFICACION PR</v>
          </cell>
          <cell r="C22">
            <v>130.63999999999999</v>
          </cell>
        </row>
        <row r="23">
          <cell r="A23">
            <v>268</v>
          </cell>
          <cell r="B23" t="str">
            <v>CASA DE LA CULTURA</v>
          </cell>
          <cell r="C23">
            <v>257.66000000000003</v>
          </cell>
        </row>
        <row r="24">
          <cell r="A24">
            <v>269</v>
          </cell>
          <cell r="B24" t="str">
            <v>PADRON DE CONTRATISTAS</v>
          </cell>
          <cell r="C24">
            <v>777</v>
          </cell>
        </row>
        <row r="25">
          <cell r="A25">
            <v>274</v>
          </cell>
          <cell r="B25" t="str">
            <v>EXTENSION DE HORARIO</v>
          </cell>
          <cell r="C25">
            <v>3272.15</v>
          </cell>
        </row>
        <row r="26">
          <cell r="A26">
            <v>276</v>
          </cell>
          <cell r="B26" t="str">
            <v>CONSTANCIAS DIRECCION DE TRANS</v>
          </cell>
          <cell r="C26">
            <v>590.32000000000005</v>
          </cell>
        </row>
        <row r="27">
          <cell r="A27">
            <v>278</v>
          </cell>
          <cell r="B27" t="str">
            <v>CONSTANCIAS QUE EXPIDAN LAS DE</v>
          </cell>
          <cell r="C27">
            <v>368.95</v>
          </cell>
        </row>
        <row r="28">
          <cell r="A28">
            <v>289</v>
          </cell>
          <cell r="B28" t="str">
            <v>CONFORMIDAD PARA QUEMA DE FUEG</v>
          </cell>
          <cell r="C28">
            <v>111.29</v>
          </cell>
        </row>
        <row r="29">
          <cell r="A29">
            <v>290</v>
          </cell>
          <cell r="B29" t="str">
            <v>DICTAMEN DE SEGURIDAD P SEDENA</v>
          </cell>
          <cell r="C29">
            <v>146.37</v>
          </cell>
        </row>
        <row r="30">
          <cell r="A30">
            <v>293</v>
          </cell>
          <cell r="B30" t="str">
            <v>SERVICIOS EXTRAORDINARIOS</v>
          </cell>
          <cell r="C30">
            <v>285.48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403</v>
          </cell>
          <cell r="B32" t="str">
            <v>UNIDAD DEPORTIVA TORRES LANDA</v>
          </cell>
          <cell r="C32">
            <v>2023</v>
          </cell>
        </row>
        <row r="33">
          <cell r="A33">
            <v>404</v>
          </cell>
          <cell r="B33" t="str">
            <v>UNIDAD DEPORTIVA YERBABUENA</v>
          </cell>
          <cell r="C33">
            <v>1953</v>
          </cell>
        </row>
        <row r="34">
          <cell r="A34">
            <v>405</v>
          </cell>
          <cell r="B34" t="str">
            <v>CENTRO DE CONVIVENCIA EL ENCIN</v>
          </cell>
          <cell r="C34">
            <v>1227</v>
          </cell>
        </row>
        <row r="35">
          <cell r="A35">
            <v>407</v>
          </cell>
          <cell r="B35" t="str">
            <v>MUSEO MOMIAS</v>
          </cell>
          <cell r="C35">
            <v>185317</v>
          </cell>
        </row>
        <row r="36">
          <cell r="A36">
            <v>408</v>
          </cell>
          <cell r="B36" t="str">
            <v>SALON CULTO A LA MUERTE</v>
          </cell>
          <cell r="C36">
            <v>11145</v>
          </cell>
        </row>
        <row r="37">
          <cell r="A37">
            <v>410</v>
          </cell>
          <cell r="B37" t="str">
            <v>MONUMENTO AL PIPILA</v>
          </cell>
          <cell r="C37">
            <v>3288</v>
          </cell>
        </row>
        <row r="38">
          <cell r="A38">
            <v>411</v>
          </cell>
          <cell r="B38" t="str">
            <v>MERCADO HIDALGO</v>
          </cell>
          <cell r="C38">
            <v>6237</v>
          </cell>
        </row>
        <row r="39">
          <cell r="A39">
            <v>414</v>
          </cell>
          <cell r="B39" t="str">
            <v>OTROS PRODUCTOS</v>
          </cell>
          <cell r="C39">
            <v>88</v>
          </cell>
        </row>
        <row r="40">
          <cell r="A40">
            <v>428</v>
          </cell>
          <cell r="B40" t="str">
            <v>COMERCIANTES SEMIFIJOS</v>
          </cell>
          <cell r="C40">
            <v>8198.81</v>
          </cell>
        </row>
        <row r="41">
          <cell r="A41">
            <v>433</v>
          </cell>
          <cell r="B41" t="str">
            <v>SOBRANTES</v>
          </cell>
          <cell r="C41">
            <v>120.23</v>
          </cell>
        </row>
        <row r="42">
          <cell r="A42">
            <v>437</v>
          </cell>
          <cell r="B42" t="str">
            <v>SANITARIOS MDO. EMBAJADORAS</v>
          </cell>
          <cell r="C42">
            <v>5750</v>
          </cell>
        </row>
        <row r="43">
          <cell r="A43">
            <v>438</v>
          </cell>
          <cell r="B43" t="str">
            <v>SANITARIOS MDO. HIDALGO</v>
          </cell>
          <cell r="C43">
            <v>6242</v>
          </cell>
        </row>
        <row r="44">
          <cell r="A44">
            <v>439</v>
          </cell>
          <cell r="B44" t="str">
            <v>SANITARIOS JARDIN REFORMA</v>
          </cell>
          <cell r="C44">
            <v>2160</v>
          </cell>
        </row>
        <row r="45">
          <cell r="A45">
            <v>443</v>
          </cell>
          <cell r="B45" t="str">
            <v>SANITARIOS FERROCARRIL</v>
          </cell>
          <cell r="C45">
            <v>4304</v>
          </cell>
        </row>
        <row r="46">
          <cell r="A46">
            <v>445</v>
          </cell>
          <cell r="B46" t="str">
            <v>SANITARIOS MUSEO MOMIAS</v>
          </cell>
          <cell r="C46">
            <v>2964</v>
          </cell>
        </row>
        <row r="47">
          <cell r="A47">
            <v>447</v>
          </cell>
          <cell r="B47" t="str">
            <v>LAS CALAS</v>
          </cell>
          <cell r="C47">
            <v>224</v>
          </cell>
        </row>
        <row r="48">
          <cell r="A48">
            <v>463</v>
          </cell>
          <cell r="B48" t="str">
            <v>SALIDA DE GRUAS</v>
          </cell>
          <cell r="C48">
            <v>221</v>
          </cell>
        </row>
        <row r="49">
          <cell r="A49">
            <v>464</v>
          </cell>
          <cell r="B49" t="str">
            <v>ARRASTRE DE VEHICULOS INFRACCI</v>
          </cell>
          <cell r="C49">
            <v>56</v>
          </cell>
        </row>
        <row r="50">
          <cell r="A50">
            <v>470</v>
          </cell>
          <cell r="B50" t="str">
            <v>LOCALES ESTACION</v>
          </cell>
          <cell r="C50">
            <v>1638</v>
          </cell>
        </row>
        <row r="51">
          <cell r="A51">
            <v>479</v>
          </cell>
          <cell r="B51" t="str">
            <v>COMERCIANTES AMBULANTES</v>
          </cell>
          <cell r="C51">
            <v>900.95</v>
          </cell>
        </row>
        <row r="52">
          <cell r="A52">
            <v>484</v>
          </cell>
          <cell r="B52" t="str">
            <v>PERMISO PARA ESPECTÁCULOS O CE</v>
          </cell>
          <cell r="C52">
            <v>203</v>
          </cell>
        </row>
        <row r="53">
          <cell r="A53">
            <v>485</v>
          </cell>
          <cell r="B53" t="str">
            <v>SELLADO DE BOLETOS</v>
          </cell>
          <cell r="C53">
            <v>400</v>
          </cell>
        </row>
        <row r="54">
          <cell r="A54">
            <v>502</v>
          </cell>
          <cell r="B54" t="str">
            <v>RECARGOS OTROS IMPTOS Y DERECH</v>
          </cell>
          <cell r="C54">
            <v>3148.77</v>
          </cell>
        </row>
        <row r="55">
          <cell r="A55">
            <v>506</v>
          </cell>
          <cell r="B55" t="str">
            <v>INFRACCIONES DIRECCION DE FISC</v>
          </cell>
          <cell r="C55">
            <v>2835</v>
          </cell>
        </row>
        <row r="56">
          <cell r="A56">
            <v>507</v>
          </cell>
          <cell r="B56" t="str">
            <v>INF AL BANDO POLICIA Y BUEN GO</v>
          </cell>
          <cell r="C56">
            <v>1050</v>
          </cell>
        </row>
        <row r="57">
          <cell r="A57">
            <v>508</v>
          </cell>
          <cell r="B57" t="str">
            <v>INF LEY DE TRANSITO Y SU REGLA</v>
          </cell>
          <cell r="C57">
            <v>10612.5</v>
          </cell>
        </row>
        <row r="58">
          <cell r="A58">
            <v>509</v>
          </cell>
          <cell r="B58" t="str">
            <v>EXTEMP VERIFICACION AMB VEHICU</v>
          </cell>
          <cell r="C58">
            <v>1365</v>
          </cell>
        </row>
        <row r="59">
          <cell r="A59">
            <v>510</v>
          </cell>
          <cell r="B59" t="str">
            <v>ADMTVAS NO FISCALES *FEDERALES</v>
          </cell>
          <cell r="C59">
            <v>1206.75</v>
          </cell>
        </row>
        <row r="60">
          <cell r="A60">
            <v>526</v>
          </cell>
          <cell r="B60" t="str">
            <v>RESPUESTA DE AYUNTAMIENTO</v>
          </cell>
          <cell r="C60">
            <v>596</v>
          </cell>
        </row>
        <row r="61">
          <cell r="A61">
            <v>805</v>
          </cell>
          <cell r="B61" t="str">
            <v>CENTRO DE APRENDIZAJE DIGITAL</v>
          </cell>
          <cell r="C61">
            <v>150</v>
          </cell>
        </row>
        <row r="62">
          <cell r="A62">
            <v>888</v>
          </cell>
          <cell r="B62" t="str">
            <v>COBROS SIMAPAG</v>
          </cell>
          <cell r="C62">
            <v>661</v>
          </cell>
        </row>
      </sheetData>
      <sheetData sheetId="159">
        <row r="1">
          <cell r="A1">
            <v>1</v>
          </cell>
          <cell r="B1" t="str">
            <v>IMPTO. PREDIAL URBANO CORRIENT</v>
          </cell>
          <cell r="C1">
            <v>24045.84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8840.8700000000008</v>
          </cell>
        </row>
        <row r="4">
          <cell r="A4">
            <v>7</v>
          </cell>
          <cell r="B4" t="str">
            <v>IMPTO. PREDIAL URBANO REZAGO</v>
          </cell>
          <cell r="C4">
            <v>14936.98</v>
          </cell>
        </row>
        <row r="5">
          <cell r="A5">
            <v>8</v>
          </cell>
          <cell r="B5" t="str">
            <v>IMPTO. PREDIAL RUSTICO REZAGO</v>
          </cell>
          <cell r="C5">
            <v>485.85</v>
          </cell>
        </row>
        <row r="6">
          <cell r="A6">
            <v>13</v>
          </cell>
          <cell r="B6" t="str">
            <v>HONORARIOS DE COBRANZA</v>
          </cell>
          <cell r="C6">
            <v>1230.26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27503.52</v>
          </cell>
        </row>
        <row r="9">
          <cell r="A9">
            <v>104</v>
          </cell>
          <cell r="B9" t="str">
            <v>SOBRE DIVISION Y LOTIFICACION</v>
          </cell>
          <cell r="C9">
            <v>251.82</v>
          </cell>
        </row>
        <row r="10">
          <cell r="A10">
            <v>200</v>
          </cell>
          <cell r="B10" t="str">
            <v>RASTRO</v>
          </cell>
          <cell r="C10">
            <v>5737.94</v>
          </cell>
        </row>
        <row r="11">
          <cell r="A11">
            <v>203</v>
          </cell>
          <cell r="B11" t="str">
            <v>PANTEONES CIUDAD</v>
          </cell>
          <cell r="C11">
            <v>2440</v>
          </cell>
        </row>
        <row r="12">
          <cell r="A12">
            <v>204</v>
          </cell>
          <cell r="B12" t="str">
            <v>PANTEONES COMUNIDADES</v>
          </cell>
          <cell r="C12">
            <v>557.32000000000005</v>
          </cell>
        </row>
        <row r="13">
          <cell r="A13">
            <v>205</v>
          </cell>
          <cell r="B13" t="str">
            <v>ESTACIONAMIENTO MUSEO MOMIAS</v>
          </cell>
          <cell r="C13">
            <v>1520</v>
          </cell>
        </row>
        <row r="14">
          <cell r="A14">
            <v>206</v>
          </cell>
          <cell r="B14" t="str">
            <v>ESTACIONAMIENTO MERCADO HIDALG</v>
          </cell>
          <cell r="C14">
            <v>736</v>
          </cell>
        </row>
        <row r="15">
          <cell r="A15">
            <v>210</v>
          </cell>
          <cell r="B15" t="str">
            <v>POR LIC. DE CONST. Y AMPLIACIO</v>
          </cell>
          <cell r="C15">
            <v>3165.42</v>
          </cell>
        </row>
        <row r="16">
          <cell r="A16">
            <v>211</v>
          </cell>
          <cell r="B16" t="str">
            <v>POR LIC DE REGULARIZACION DE C</v>
          </cell>
          <cell r="C16">
            <v>855.52</v>
          </cell>
        </row>
        <row r="17">
          <cell r="A17">
            <v>214</v>
          </cell>
          <cell r="B17" t="str">
            <v>POR LIC DE RECONST. Y REMODELA</v>
          </cell>
          <cell r="C17">
            <v>185.76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5653.67</v>
          </cell>
        </row>
        <row r="20">
          <cell r="A20">
            <v>229</v>
          </cell>
          <cell r="B20" t="str">
            <v>CONSTANCIAS DE VALOR FISCAL</v>
          </cell>
          <cell r="C20">
            <v>1160</v>
          </cell>
        </row>
        <row r="21">
          <cell r="A21">
            <v>244</v>
          </cell>
          <cell r="B21" t="str">
            <v>EXP DE LIC O PERM P/ ESTAB DE</v>
          </cell>
          <cell r="C21">
            <v>12788.27</v>
          </cell>
        </row>
        <row r="22">
          <cell r="A22">
            <v>248</v>
          </cell>
          <cell r="B22" t="str">
            <v>ESTACIONAMIENTO EX. EST. FERRO</v>
          </cell>
          <cell r="C22">
            <v>1764</v>
          </cell>
        </row>
        <row r="23">
          <cell r="A23">
            <v>253</v>
          </cell>
          <cell r="B23" t="str">
            <v>ESTACIONAMIENTO EMBAJADORAS  (</v>
          </cell>
          <cell r="C23">
            <v>1836</v>
          </cell>
        </row>
        <row r="24">
          <cell r="A24">
            <v>254</v>
          </cell>
          <cell r="B24" t="str">
            <v>POR CERTIF.TERMINO DE OBRA</v>
          </cell>
          <cell r="C24">
            <v>6.97</v>
          </cell>
        </row>
        <row r="25">
          <cell r="A25">
            <v>256</v>
          </cell>
          <cell r="B25" t="str">
            <v>POR ALINEAM. N° USO HABIT</v>
          </cell>
          <cell r="C25">
            <v>2304.3200000000002</v>
          </cell>
        </row>
        <row r="26">
          <cell r="A26">
            <v>275</v>
          </cell>
          <cell r="B26" t="str">
            <v>CONSTANCIAS DIRECCION DE ECOLO</v>
          </cell>
          <cell r="C26">
            <v>442.74</v>
          </cell>
        </row>
        <row r="27">
          <cell r="A27">
            <v>276</v>
          </cell>
          <cell r="B27" t="str">
            <v>CONSTANCIAS DIRECCION DE TRANS</v>
          </cell>
          <cell r="C27">
            <v>221.37</v>
          </cell>
        </row>
        <row r="28">
          <cell r="A28">
            <v>278</v>
          </cell>
          <cell r="B28" t="str">
            <v>CONSTANCIAS QUE EXPIDAN LAS DE</v>
          </cell>
          <cell r="C28">
            <v>590.32000000000005</v>
          </cell>
        </row>
        <row r="29">
          <cell r="A29">
            <v>280</v>
          </cell>
          <cell r="B29" t="str">
            <v>SERVICIOS CONTROL CANINO</v>
          </cell>
          <cell r="C29">
            <v>441</v>
          </cell>
        </row>
        <row r="30">
          <cell r="A30">
            <v>295</v>
          </cell>
          <cell r="B30" t="str">
            <v>CONSTANCIA DE UBICACION DE PRE</v>
          </cell>
          <cell r="C30">
            <v>296.88</v>
          </cell>
        </row>
        <row r="31">
          <cell r="A31">
            <v>405</v>
          </cell>
          <cell r="B31" t="str">
            <v>CENTRO DE CONVIVENCIA EL ENCIN</v>
          </cell>
          <cell r="C31">
            <v>836</v>
          </cell>
        </row>
        <row r="32">
          <cell r="A32">
            <v>407</v>
          </cell>
          <cell r="B32" t="str">
            <v>MUSEO MOMIAS</v>
          </cell>
          <cell r="C32">
            <v>81205</v>
          </cell>
        </row>
        <row r="33">
          <cell r="A33">
            <v>408</v>
          </cell>
          <cell r="B33" t="str">
            <v>SALON CULTO A LA MUERTE</v>
          </cell>
          <cell r="C33">
            <v>6495</v>
          </cell>
        </row>
        <row r="34">
          <cell r="A34">
            <v>410</v>
          </cell>
          <cell r="B34" t="str">
            <v>MONUMENTO AL PIPILA</v>
          </cell>
          <cell r="C34">
            <v>1254</v>
          </cell>
        </row>
        <row r="35">
          <cell r="A35">
            <v>411</v>
          </cell>
          <cell r="B35" t="str">
            <v>MERCADO HIDALGO</v>
          </cell>
          <cell r="C35">
            <v>515</v>
          </cell>
        </row>
        <row r="36">
          <cell r="A36">
            <v>412</v>
          </cell>
          <cell r="B36" t="str">
            <v>MERCADO EMBAJADORAS</v>
          </cell>
          <cell r="C36">
            <v>2436</v>
          </cell>
        </row>
        <row r="37">
          <cell r="A37">
            <v>421</v>
          </cell>
          <cell r="B37" t="str">
            <v>DECLARACIONES, FORMATOS Y AVIS</v>
          </cell>
          <cell r="C37">
            <v>8</v>
          </cell>
        </row>
        <row r="38">
          <cell r="A38">
            <v>428</v>
          </cell>
          <cell r="B38" t="str">
            <v>COMERCIANTES SEMIFIJOS</v>
          </cell>
          <cell r="C38">
            <v>930</v>
          </cell>
        </row>
        <row r="39">
          <cell r="A39">
            <v>433</v>
          </cell>
          <cell r="B39" t="str">
            <v>SOBRANTES</v>
          </cell>
          <cell r="C39">
            <v>5.26</v>
          </cell>
        </row>
        <row r="40">
          <cell r="A40">
            <v>437</v>
          </cell>
          <cell r="B40" t="str">
            <v>SANITARIOS MDO. EMBAJADORAS</v>
          </cell>
          <cell r="C40">
            <v>1524</v>
          </cell>
        </row>
        <row r="41">
          <cell r="A41">
            <v>438</v>
          </cell>
          <cell r="B41" t="str">
            <v>SANITARIOS MDO. HIDALGO</v>
          </cell>
          <cell r="C41">
            <v>2000</v>
          </cell>
        </row>
        <row r="42">
          <cell r="A42">
            <v>443</v>
          </cell>
          <cell r="B42" t="str">
            <v>SANITARIOS FERROCARRIL</v>
          </cell>
          <cell r="C42">
            <v>1716</v>
          </cell>
        </row>
        <row r="43">
          <cell r="A43">
            <v>445</v>
          </cell>
          <cell r="B43" t="str">
            <v>SANITARIOS MUSEO MOMIAS</v>
          </cell>
          <cell r="C43">
            <v>1252</v>
          </cell>
        </row>
        <row r="44">
          <cell r="A44">
            <v>447</v>
          </cell>
          <cell r="B44" t="str">
            <v>LAS CALAS</v>
          </cell>
          <cell r="C44">
            <v>416</v>
          </cell>
        </row>
        <row r="45">
          <cell r="A45">
            <v>479</v>
          </cell>
          <cell r="B45" t="str">
            <v>COMERCIANTES AMBULANTES</v>
          </cell>
          <cell r="C45">
            <v>280</v>
          </cell>
        </row>
        <row r="46">
          <cell r="A46">
            <v>481</v>
          </cell>
          <cell r="B46" t="str">
            <v>REPARTO DE VOLANTES</v>
          </cell>
          <cell r="C46">
            <v>1548</v>
          </cell>
        </row>
        <row r="47">
          <cell r="A47">
            <v>484</v>
          </cell>
          <cell r="B47" t="str">
            <v>PERMISO PARA ESPECTÁCULOS O CE</v>
          </cell>
          <cell r="C47">
            <v>812</v>
          </cell>
        </row>
        <row r="48">
          <cell r="A48">
            <v>491</v>
          </cell>
          <cell r="B48" t="str">
            <v>ESTRUCTURAS, CONSTRUCCIONES O</v>
          </cell>
          <cell r="C48">
            <v>225.5</v>
          </cell>
        </row>
        <row r="49">
          <cell r="A49">
            <v>502</v>
          </cell>
          <cell r="B49" t="str">
            <v>RECARGOS OTROS IMPTOS Y DERECH</v>
          </cell>
          <cell r="C49">
            <v>261.29000000000002</v>
          </cell>
        </row>
        <row r="50">
          <cell r="A50">
            <v>503</v>
          </cell>
          <cell r="B50" t="str">
            <v>AVISO EXTEMP TRASLACION DE DOM</v>
          </cell>
          <cell r="C50">
            <v>170.25</v>
          </cell>
        </row>
        <row r="51">
          <cell r="A51">
            <v>506</v>
          </cell>
          <cell r="B51" t="str">
            <v>INFRACCIONES DIRECCION DE FISC</v>
          </cell>
          <cell r="C51">
            <v>567</v>
          </cell>
        </row>
        <row r="52">
          <cell r="A52">
            <v>507</v>
          </cell>
          <cell r="B52" t="str">
            <v>INF AL BANDO POLICIA Y BUEN GO</v>
          </cell>
          <cell r="C52">
            <v>810</v>
          </cell>
        </row>
        <row r="53">
          <cell r="A53">
            <v>508</v>
          </cell>
          <cell r="B53" t="str">
            <v>INF LEY DE TRANSITO Y SU REGLA</v>
          </cell>
          <cell r="C53">
            <v>2692</v>
          </cell>
        </row>
        <row r="54">
          <cell r="A54">
            <v>509</v>
          </cell>
          <cell r="B54" t="str">
            <v>EXTEMP VERIFICACION AMB VEHICU</v>
          </cell>
          <cell r="C54">
            <v>3216</v>
          </cell>
        </row>
        <row r="55">
          <cell r="A55">
            <v>526</v>
          </cell>
          <cell r="B55" t="str">
            <v>RESPUESTA DE AYUNTAMIENTO</v>
          </cell>
          <cell r="C55">
            <v>596</v>
          </cell>
        </row>
        <row r="56">
          <cell r="A56">
            <v>805</v>
          </cell>
          <cell r="B56" t="str">
            <v>CENTRO DE APRENDIZAJE DIGITAL</v>
          </cell>
          <cell r="C56">
            <v>170</v>
          </cell>
        </row>
        <row r="57">
          <cell r="A57">
            <v>888</v>
          </cell>
          <cell r="B57" t="str">
            <v>COBROS SIMAPAG</v>
          </cell>
          <cell r="C57">
            <v>472</v>
          </cell>
        </row>
      </sheetData>
      <sheetData sheetId="160">
        <row r="1">
          <cell r="A1">
            <v>1</v>
          </cell>
          <cell r="B1" t="str">
            <v>IMPTO. PREDIAL URBANO CORRIENT</v>
          </cell>
          <cell r="C1">
            <v>18727.16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2706.01</v>
          </cell>
        </row>
        <row r="4">
          <cell r="A4">
            <v>7</v>
          </cell>
          <cell r="B4" t="str">
            <v>IMPTO. PREDIAL URBANO REZAGO</v>
          </cell>
          <cell r="C4">
            <v>2933.08</v>
          </cell>
        </row>
        <row r="5">
          <cell r="A5">
            <v>13</v>
          </cell>
          <cell r="B5" t="str">
            <v>HONORARIOS DE COBRANZA</v>
          </cell>
          <cell r="C5">
            <v>1454.52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103</v>
          </cell>
          <cell r="B7" t="str">
            <v>TRASLACION DE DOMINIO</v>
          </cell>
          <cell r="C7">
            <v>12372.07</v>
          </cell>
        </row>
        <row r="8">
          <cell r="A8">
            <v>112</v>
          </cell>
          <cell r="B8" t="str">
            <v>ESPECTACULOS PUBLICOS PERMANEN</v>
          </cell>
          <cell r="C8">
            <v>4536.5</v>
          </cell>
        </row>
        <row r="9">
          <cell r="A9">
            <v>200</v>
          </cell>
          <cell r="B9" t="str">
            <v>RASTRO</v>
          </cell>
          <cell r="C9">
            <v>4283.01</v>
          </cell>
        </row>
        <row r="10">
          <cell r="A10">
            <v>203</v>
          </cell>
          <cell r="B10" t="str">
            <v>PANTEONES CIUDAD</v>
          </cell>
          <cell r="C10">
            <v>213.24</v>
          </cell>
        </row>
        <row r="11">
          <cell r="A11">
            <v>204</v>
          </cell>
          <cell r="B11" t="str">
            <v>PANTEONES COMUNIDADES</v>
          </cell>
          <cell r="C11">
            <v>1349.9</v>
          </cell>
        </row>
        <row r="12">
          <cell r="A12">
            <v>205</v>
          </cell>
          <cell r="B12" t="str">
            <v>ESTACIONAMIENTO MUSEO MOMIAS</v>
          </cell>
          <cell r="C12">
            <v>1491</v>
          </cell>
        </row>
        <row r="13">
          <cell r="A13">
            <v>206</v>
          </cell>
          <cell r="B13" t="str">
            <v>ESTACIONAMIENTO MERCADO HIDALG</v>
          </cell>
          <cell r="C13">
            <v>888</v>
          </cell>
        </row>
        <row r="14">
          <cell r="A14">
            <v>210</v>
          </cell>
          <cell r="B14" t="str">
            <v>POR LIC. DE CONST. Y AMPLIACIO</v>
          </cell>
          <cell r="C14">
            <v>984.43</v>
          </cell>
        </row>
        <row r="15">
          <cell r="A15">
            <v>211</v>
          </cell>
          <cell r="B15" t="str">
            <v>POR LIC DE REGULARIZACION DE C</v>
          </cell>
          <cell r="C15">
            <v>2589.3200000000002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987.09</v>
          </cell>
        </row>
        <row r="18">
          <cell r="A18">
            <v>226</v>
          </cell>
          <cell r="B18" t="str">
            <v>AVALUOS PRAC POR PERITOS FISCA</v>
          </cell>
          <cell r="C18">
            <v>161</v>
          </cell>
        </row>
        <row r="19">
          <cell r="A19">
            <v>227</v>
          </cell>
          <cell r="B19" t="str">
            <v>AVALUOS PRACT POR TESORERIA</v>
          </cell>
          <cell r="C19">
            <v>907.43</v>
          </cell>
        </row>
        <row r="20">
          <cell r="A20">
            <v>229</v>
          </cell>
          <cell r="B20" t="str">
            <v>CONSTANCIAS DE VALOR FISCAL</v>
          </cell>
          <cell r="C20">
            <v>696.26</v>
          </cell>
        </row>
        <row r="21">
          <cell r="A21">
            <v>244</v>
          </cell>
          <cell r="B21" t="str">
            <v>EXP DE LIC O PERM P/ ESTAB DE</v>
          </cell>
          <cell r="C21">
            <v>4601.91</v>
          </cell>
        </row>
        <row r="22">
          <cell r="A22">
            <v>248</v>
          </cell>
          <cell r="B22" t="str">
            <v>ESTACIONAMIENTO EX. EST. FERRO</v>
          </cell>
          <cell r="C22">
            <v>1655</v>
          </cell>
        </row>
        <row r="23">
          <cell r="A23">
            <v>253</v>
          </cell>
          <cell r="B23" t="str">
            <v>ESTACIONAMIENTO EMBAJADORAS  (</v>
          </cell>
          <cell r="C23">
            <v>1667</v>
          </cell>
        </row>
        <row r="24">
          <cell r="A24">
            <v>256</v>
          </cell>
          <cell r="B24" t="str">
            <v>POR ALINEAM. N° USO HABIT</v>
          </cell>
          <cell r="C24">
            <v>12615.72</v>
          </cell>
        </row>
        <row r="25">
          <cell r="A25">
            <v>267</v>
          </cell>
          <cell r="B25" t="str">
            <v>CONSTANCIA  DE VERIFICACION PR</v>
          </cell>
          <cell r="C25">
            <v>130.63999999999999</v>
          </cell>
        </row>
        <row r="26">
          <cell r="A26">
            <v>268</v>
          </cell>
          <cell r="B26" t="str">
            <v>CASA DE LA CULTURA</v>
          </cell>
          <cell r="C26">
            <v>429.44</v>
          </cell>
        </row>
        <row r="27">
          <cell r="A27">
            <v>274</v>
          </cell>
          <cell r="B27" t="str">
            <v>EXTENSION DE HORARIO</v>
          </cell>
          <cell r="C27">
            <v>1308.8599999999999</v>
          </cell>
        </row>
        <row r="28">
          <cell r="A28">
            <v>276</v>
          </cell>
          <cell r="B28" t="str">
            <v>CONSTANCIAS DIRECCION DE TRANS</v>
          </cell>
          <cell r="C28">
            <v>516.53</v>
          </cell>
        </row>
        <row r="29">
          <cell r="A29">
            <v>278</v>
          </cell>
          <cell r="B29" t="str">
            <v>CONSTANCIAS QUE EXPIDAN LAS DE</v>
          </cell>
          <cell r="C29">
            <v>590.32000000000005</v>
          </cell>
        </row>
        <row r="30">
          <cell r="A30">
            <v>284</v>
          </cell>
          <cell r="B30" t="str">
            <v>REVISTA MECANICA SEMESTRAL</v>
          </cell>
          <cell r="C30">
            <v>2527.56</v>
          </cell>
        </row>
        <row r="31">
          <cell r="A31">
            <v>289</v>
          </cell>
          <cell r="B31" t="str">
            <v>CONFORMIDAD PARA QUEMA DE FUEG</v>
          </cell>
          <cell r="C31">
            <v>111.29</v>
          </cell>
        </row>
        <row r="32">
          <cell r="A32">
            <v>290</v>
          </cell>
          <cell r="B32" t="str">
            <v>DICTAMEN DE SEGURIDAD P SEDENA</v>
          </cell>
          <cell r="C32">
            <v>146.37</v>
          </cell>
        </row>
        <row r="33">
          <cell r="A33">
            <v>293</v>
          </cell>
          <cell r="B33" t="str">
            <v>SERVICIOS EXTRAORDINARIOS</v>
          </cell>
          <cell r="C33">
            <v>285.48</v>
          </cell>
        </row>
        <row r="34">
          <cell r="A34">
            <v>295</v>
          </cell>
          <cell r="B34" t="str">
            <v>CONSTANCIA DE UBICACION DE PRE</v>
          </cell>
          <cell r="C34">
            <v>74.22</v>
          </cell>
        </row>
        <row r="35">
          <cell r="A35">
            <v>403</v>
          </cell>
          <cell r="B35" t="str">
            <v>UNIDAD DEPORTIVA TORRES LANDA</v>
          </cell>
          <cell r="C35">
            <v>392</v>
          </cell>
        </row>
        <row r="36">
          <cell r="A36">
            <v>405</v>
          </cell>
          <cell r="B36" t="str">
            <v>CENTRO DE CONVIVENCIA EL ENCIN</v>
          </cell>
          <cell r="C36">
            <v>2036</v>
          </cell>
        </row>
        <row r="37">
          <cell r="A37">
            <v>407</v>
          </cell>
          <cell r="B37" t="str">
            <v>MUSEO MOMIAS</v>
          </cell>
          <cell r="C37">
            <v>100668</v>
          </cell>
        </row>
        <row r="38">
          <cell r="A38">
            <v>408</v>
          </cell>
          <cell r="B38" t="str">
            <v>SALON CULTO A LA MUERTE</v>
          </cell>
          <cell r="C38">
            <v>6450</v>
          </cell>
        </row>
        <row r="39">
          <cell r="A39">
            <v>410</v>
          </cell>
          <cell r="B39" t="str">
            <v>MONUMENTO AL PIPILA</v>
          </cell>
          <cell r="C39">
            <v>1206</v>
          </cell>
        </row>
        <row r="40">
          <cell r="A40">
            <v>411</v>
          </cell>
          <cell r="B40" t="str">
            <v>MERCADO HIDALGO</v>
          </cell>
          <cell r="C40">
            <v>1002.14</v>
          </cell>
        </row>
        <row r="41">
          <cell r="A41">
            <v>412</v>
          </cell>
          <cell r="B41" t="str">
            <v>MERCADO EMBAJADORAS</v>
          </cell>
          <cell r="C41">
            <v>2014.64</v>
          </cell>
        </row>
        <row r="42">
          <cell r="A42">
            <v>414</v>
          </cell>
          <cell r="B42" t="str">
            <v>OTROS PRODUCTOS</v>
          </cell>
          <cell r="C42">
            <v>138.1</v>
          </cell>
        </row>
        <row r="43">
          <cell r="A43">
            <v>428</v>
          </cell>
          <cell r="B43" t="str">
            <v>COMERCIANTES SEMIFIJOS</v>
          </cell>
          <cell r="C43">
            <v>4376.1400000000003</v>
          </cell>
        </row>
        <row r="44">
          <cell r="A44">
            <v>433</v>
          </cell>
          <cell r="B44" t="str">
            <v>SOBRANTES</v>
          </cell>
          <cell r="C44">
            <v>18.32</v>
          </cell>
        </row>
        <row r="45">
          <cell r="A45">
            <v>437</v>
          </cell>
          <cell r="B45" t="str">
            <v>SANITARIOS MDO. EMBAJADORAS</v>
          </cell>
          <cell r="C45">
            <v>807</v>
          </cell>
        </row>
        <row r="46">
          <cell r="A46">
            <v>438</v>
          </cell>
          <cell r="B46" t="str">
            <v>SANITARIOS MDO. HIDALGO</v>
          </cell>
          <cell r="C46">
            <v>2710</v>
          </cell>
        </row>
        <row r="47">
          <cell r="A47">
            <v>439</v>
          </cell>
          <cell r="B47" t="str">
            <v>SANITARIOS JARDIN REFORMA</v>
          </cell>
          <cell r="C47">
            <v>528</v>
          </cell>
        </row>
        <row r="48">
          <cell r="A48">
            <v>443</v>
          </cell>
          <cell r="B48" t="str">
            <v>SANITARIOS FERROCARRIL</v>
          </cell>
          <cell r="C48">
            <v>2664</v>
          </cell>
        </row>
        <row r="49">
          <cell r="A49">
            <v>445</v>
          </cell>
          <cell r="B49" t="str">
            <v>SANITARIOS MUSEO MOMIAS</v>
          </cell>
          <cell r="C49">
            <v>2400</v>
          </cell>
        </row>
        <row r="50">
          <cell r="A50">
            <v>447</v>
          </cell>
          <cell r="B50" t="str">
            <v>LAS CALAS</v>
          </cell>
          <cell r="C50">
            <v>536</v>
          </cell>
        </row>
        <row r="51">
          <cell r="A51">
            <v>479</v>
          </cell>
          <cell r="B51" t="str">
            <v>COMERCIANTES AMBULANTES</v>
          </cell>
          <cell r="C51">
            <v>224</v>
          </cell>
        </row>
        <row r="52">
          <cell r="A52">
            <v>480</v>
          </cell>
          <cell r="B52" t="str">
            <v>PERIFONEO</v>
          </cell>
          <cell r="C52">
            <v>161</v>
          </cell>
        </row>
        <row r="53">
          <cell r="A53">
            <v>483</v>
          </cell>
          <cell r="B53" t="str">
            <v>PROMOTOR TURISTICO</v>
          </cell>
          <cell r="C53">
            <v>2460</v>
          </cell>
        </row>
        <row r="54">
          <cell r="A54">
            <v>484</v>
          </cell>
          <cell r="B54" t="str">
            <v>PERMISO PARA ESPECTÁCULOS O CE</v>
          </cell>
          <cell r="C54">
            <v>2030</v>
          </cell>
        </row>
        <row r="55">
          <cell r="A55">
            <v>502</v>
          </cell>
          <cell r="B55" t="str">
            <v>RECARGOS OTROS IMPTOS Y DERECH</v>
          </cell>
          <cell r="C55">
            <v>3078.72</v>
          </cell>
        </row>
        <row r="56">
          <cell r="A56">
            <v>504</v>
          </cell>
          <cell r="B56" t="str">
            <v>AVISO EXTEMP TERM DE OBRA</v>
          </cell>
          <cell r="C56">
            <v>1134</v>
          </cell>
        </row>
        <row r="57">
          <cell r="A57">
            <v>507</v>
          </cell>
          <cell r="B57" t="str">
            <v>INF AL BANDO POLICIA Y BUEN GO</v>
          </cell>
          <cell r="C57">
            <v>1450</v>
          </cell>
        </row>
        <row r="58">
          <cell r="A58">
            <v>508</v>
          </cell>
          <cell r="B58" t="str">
            <v>INF LEY DE TRANSITO Y SU REGLA</v>
          </cell>
          <cell r="C58">
            <v>11745.5</v>
          </cell>
        </row>
        <row r="59">
          <cell r="A59">
            <v>509</v>
          </cell>
          <cell r="B59" t="str">
            <v>EXTEMP VERIFICACION AMB VEHICU</v>
          </cell>
          <cell r="C59">
            <v>2052</v>
          </cell>
        </row>
        <row r="60">
          <cell r="A60">
            <v>536</v>
          </cell>
          <cell r="B60" t="str">
            <v>PADRON DE PROVEEDORES</v>
          </cell>
          <cell r="C60">
            <v>300</v>
          </cell>
        </row>
        <row r="61">
          <cell r="A61">
            <v>544</v>
          </cell>
          <cell r="B61" t="str">
            <v>INFRACCIONES AL REGLAMENTO DE</v>
          </cell>
          <cell r="C61">
            <v>546</v>
          </cell>
        </row>
        <row r="62">
          <cell r="A62">
            <v>888</v>
          </cell>
          <cell r="B62" t="str">
            <v>COBROS SIMAPAG</v>
          </cell>
          <cell r="C62">
            <v>1234</v>
          </cell>
        </row>
      </sheetData>
      <sheetData sheetId="161">
        <row r="1">
          <cell r="A1">
            <v>203</v>
          </cell>
          <cell r="B1" t="str">
            <v>PANTEONES CIUDAD</v>
          </cell>
          <cell r="C1">
            <v>291.24</v>
          </cell>
        </row>
        <row r="2">
          <cell r="A2">
            <v>204</v>
          </cell>
          <cell r="B2" t="str">
            <v>PANTEONES COMUNIDADES</v>
          </cell>
          <cell r="C2">
            <v>235.26</v>
          </cell>
        </row>
        <row r="3">
          <cell r="A3">
            <v>282</v>
          </cell>
          <cell r="B3" t="str">
            <v>PERMISO EXTRAORDINARIO</v>
          </cell>
          <cell r="C3">
            <v>3180.32</v>
          </cell>
        </row>
        <row r="4">
          <cell r="A4">
            <v>433</v>
          </cell>
          <cell r="B4" t="str">
            <v>SOBRANTES</v>
          </cell>
          <cell r="C4">
            <v>0.18</v>
          </cell>
        </row>
        <row r="5">
          <cell r="A5">
            <v>447</v>
          </cell>
          <cell r="B5" t="str">
            <v>LAS CALAS</v>
          </cell>
          <cell r="C5">
            <v>2104</v>
          </cell>
        </row>
        <row r="6">
          <cell r="A6">
            <v>507</v>
          </cell>
          <cell r="B6" t="str">
            <v>INF AL BANDO POLICIA Y BUEN GO</v>
          </cell>
          <cell r="C6">
            <v>9600</v>
          </cell>
        </row>
        <row r="7">
          <cell r="A7">
            <v>508</v>
          </cell>
          <cell r="B7" t="str">
            <v>INF LEY DE TRANSITO Y SU REGLA</v>
          </cell>
          <cell r="C7">
            <v>12839</v>
          </cell>
        </row>
      </sheetData>
      <sheetData sheetId="162">
        <row r="1">
          <cell r="A1">
            <v>1</v>
          </cell>
          <cell r="B1" t="str">
            <v>IMPTO. PREDIAL URBANO CORRIENT</v>
          </cell>
          <cell r="C1">
            <v>46195.06</v>
          </cell>
        </row>
        <row r="2">
          <cell r="A2">
            <v>2</v>
          </cell>
          <cell r="B2" t="str">
            <v>IMPTO. PREDIAL RUSTICO CORRIEN</v>
          </cell>
          <cell r="C2">
            <v>783.87</v>
          </cell>
        </row>
        <row r="3">
          <cell r="A3">
            <v>4</v>
          </cell>
          <cell r="B3" t="str">
            <v>RECARGOS *3%*</v>
          </cell>
          <cell r="C3">
            <v>9612.31</v>
          </cell>
        </row>
        <row r="4">
          <cell r="A4">
            <v>7</v>
          </cell>
          <cell r="B4" t="str">
            <v>IMPTO. PREDIAL URBANO REZAGO</v>
          </cell>
          <cell r="C4">
            <v>13673.45</v>
          </cell>
        </row>
        <row r="5">
          <cell r="A5">
            <v>8</v>
          </cell>
          <cell r="B5" t="str">
            <v>IMPTO. PREDIAL RUSTICO REZAGO</v>
          </cell>
          <cell r="C5">
            <v>1383.35</v>
          </cell>
        </row>
        <row r="6">
          <cell r="A6">
            <v>13</v>
          </cell>
          <cell r="B6" t="str">
            <v>HONORARIOS DE COBRANZA</v>
          </cell>
          <cell r="C6">
            <v>2848.2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20241.05</v>
          </cell>
        </row>
        <row r="9">
          <cell r="A9">
            <v>104</v>
          </cell>
          <cell r="B9" t="str">
            <v>SOBRE DIVISION Y LOTIFICACION</v>
          </cell>
          <cell r="C9">
            <v>619.23</v>
          </cell>
        </row>
        <row r="10">
          <cell r="A10">
            <v>200</v>
          </cell>
          <cell r="B10" t="str">
            <v>RASTRO</v>
          </cell>
          <cell r="C10">
            <v>4528.7</v>
          </cell>
        </row>
        <row r="11">
          <cell r="A11">
            <v>203</v>
          </cell>
          <cell r="B11" t="str">
            <v>PANTEONES CIUDAD</v>
          </cell>
          <cell r="C11">
            <v>1393.3</v>
          </cell>
        </row>
        <row r="12">
          <cell r="A12">
            <v>205</v>
          </cell>
          <cell r="B12" t="str">
            <v>ESTACIONAMIENTO MUSEO MOMIAS</v>
          </cell>
          <cell r="C12">
            <v>202</v>
          </cell>
        </row>
        <row r="13">
          <cell r="A13">
            <v>206</v>
          </cell>
          <cell r="B13" t="str">
            <v>ESTACIONAMIENTO MERCADO HIDALG</v>
          </cell>
          <cell r="C13">
            <v>1025</v>
          </cell>
        </row>
        <row r="14">
          <cell r="A14">
            <v>210</v>
          </cell>
          <cell r="B14" t="str">
            <v>POR LIC. DE CONST. Y AMPLIACIO</v>
          </cell>
          <cell r="C14">
            <v>1450.99</v>
          </cell>
        </row>
        <row r="15">
          <cell r="A15">
            <v>211</v>
          </cell>
          <cell r="B15" t="str">
            <v>POR LIC DE REGULARIZACION DE C</v>
          </cell>
          <cell r="C15">
            <v>1718.48</v>
          </cell>
        </row>
        <row r="16">
          <cell r="A16">
            <v>217</v>
          </cell>
          <cell r="B16" t="str">
            <v>ANALISIS DE FAC PARA DIV LOT O</v>
          </cell>
          <cell r="C16">
            <v>1614.13</v>
          </cell>
        </row>
        <row r="17">
          <cell r="A17">
            <v>221</v>
          </cell>
          <cell r="B17" t="str">
            <v>LIC USO SUELO ALIN N. OFIC COM</v>
          </cell>
          <cell r="C17">
            <v>353.85</v>
          </cell>
        </row>
        <row r="18">
          <cell r="A18">
            <v>229</v>
          </cell>
          <cell r="B18" t="str">
            <v>CONSTANCIAS DE VALOR FISCAL</v>
          </cell>
          <cell r="C18">
            <v>2552</v>
          </cell>
        </row>
        <row r="19">
          <cell r="A19">
            <v>248</v>
          </cell>
          <cell r="B19" t="str">
            <v>ESTACIONAMIENTO EX. EST. FERRO</v>
          </cell>
          <cell r="C19">
            <v>762</v>
          </cell>
        </row>
        <row r="20">
          <cell r="A20">
            <v>253</v>
          </cell>
          <cell r="B20" t="str">
            <v>ESTACIONAMIENTO EMBAJADORAS  (</v>
          </cell>
          <cell r="C20">
            <v>1733</v>
          </cell>
        </row>
        <row r="21">
          <cell r="A21">
            <v>256</v>
          </cell>
          <cell r="B21" t="str">
            <v>POR ALINEAM. N° USO HABIT</v>
          </cell>
          <cell r="C21">
            <v>4509.92</v>
          </cell>
        </row>
        <row r="22">
          <cell r="A22">
            <v>266</v>
          </cell>
          <cell r="B22" t="str">
            <v>DICTAMEN DE FACTIBILIDAD PROTE</v>
          </cell>
          <cell r="C22">
            <v>391.93</v>
          </cell>
        </row>
        <row r="23">
          <cell r="A23">
            <v>268</v>
          </cell>
          <cell r="B23" t="str">
            <v>CASA DE LA CULTURA</v>
          </cell>
          <cell r="C23">
            <v>4809.74</v>
          </cell>
        </row>
        <row r="24">
          <cell r="A24">
            <v>274</v>
          </cell>
          <cell r="B24" t="str">
            <v>EXTENSION DE HORARIO</v>
          </cell>
          <cell r="C24">
            <v>8507.59</v>
          </cell>
        </row>
        <row r="25">
          <cell r="A25">
            <v>276</v>
          </cell>
          <cell r="B25" t="str">
            <v>CONSTANCIAS DIRECCION DE TRANS</v>
          </cell>
          <cell r="C25">
            <v>516.53</v>
          </cell>
        </row>
        <row r="26">
          <cell r="A26">
            <v>278</v>
          </cell>
          <cell r="B26" t="str">
            <v>CONSTANCIAS QUE EXPIDAN LAS DE</v>
          </cell>
          <cell r="C26">
            <v>442.74</v>
          </cell>
        </row>
        <row r="27">
          <cell r="A27">
            <v>291</v>
          </cell>
          <cell r="B27" t="str">
            <v>DICTAMEN DE FACTIBILIDAD PARA</v>
          </cell>
          <cell r="C27">
            <v>261.27999999999997</v>
          </cell>
        </row>
        <row r="28">
          <cell r="A28">
            <v>293</v>
          </cell>
          <cell r="B28" t="str">
            <v>SERVICIOS EXTRAORDINARIOS</v>
          </cell>
          <cell r="C28">
            <v>856.44</v>
          </cell>
        </row>
        <row r="29">
          <cell r="A29">
            <v>295</v>
          </cell>
          <cell r="B29" t="str">
            <v>CONSTANCIA DE UBICACION DE PRE</v>
          </cell>
          <cell r="C29">
            <v>371.1</v>
          </cell>
        </row>
        <row r="30">
          <cell r="A30">
            <v>403</v>
          </cell>
          <cell r="B30" t="str">
            <v>UNIDAD DEPORTIVA TORRES LANDA</v>
          </cell>
          <cell r="C30">
            <v>540</v>
          </cell>
        </row>
        <row r="31">
          <cell r="A31">
            <v>405</v>
          </cell>
          <cell r="B31" t="str">
            <v>CENTRO DE CONVIVENCIA EL ENCIN</v>
          </cell>
          <cell r="C31">
            <v>154</v>
          </cell>
        </row>
        <row r="32">
          <cell r="A32">
            <v>407</v>
          </cell>
          <cell r="B32" t="str">
            <v>MUSEO MOMIAS</v>
          </cell>
          <cell r="C32">
            <v>11989</v>
          </cell>
        </row>
        <row r="33">
          <cell r="A33">
            <v>408</v>
          </cell>
          <cell r="B33" t="str">
            <v>SALON CULTO A LA MUERTE</v>
          </cell>
          <cell r="C33">
            <v>765</v>
          </cell>
        </row>
        <row r="34">
          <cell r="A34">
            <v>410</v>
          </cell>
          <cell r="B34" t="str">
            <v>MONUMENTO AL PIPILA</v>
          </cell>
          <cell r="C34">
            <v>282</v>
          </cell>
        </row>
        <row r="35">
          <cell r="A35">
            <v>411</v>
          </cell>
          <cell r="B35" t="str">
            <v>MERCADO HIDALGO</v>
          </cell>
          <cell r="C35">
            <v>3790.08</v>
          </cell>
        </row>
        <row r="36">
          <cell r="A36">
            <v>412</v>
          </cell>
          <cell r="B36" t="str">
            <v>MERCADO EMBAJADORAS</v>
          </cell>
          <cell r="C36">
            <v>1544.38</v>
          </cell>
        </row>
        <row r="37">
          <cell r="A37">
            <v>421</v>
          </cell>
          <cell r="B37" t="str">
            <v>DECLARACIONES, FORMATOS Y AVIS</v>
          </cell>
          <cell r="C37">
            <v>88</v>
          </cell>
        </row>
        <row r="38">
          <cell r="A38">
            <v>428</v>
          </cell>
          <cell r="B38" t="str">
            <v>COMERCIANTES SEMIFIJOS</v>
          </cell>
          <cell r="C38">
            <v>3300</v>
          </cell>
        </row>
        <row r="39">
          <cell r="A39">
            <v>433</v>
          </cell>
          <cell r="B39" t="str">
            <v>SOBRANTES</v>
          </cell>
          <cell r="C39">
            <v>0.65</v>
          </cell>
        </row>
        <row r="40">
          <cell r="A40">
            <v>437</v>
          </cell>
          <cell r="B40" t="str">
            <v>SANITARIOS MDO. EMBAJADORAS</v>
          </cell>
          <cell r="C40">
            <v>962</v>
          </cell>
        </row>
        <row r="41">
          <cell r="A41">
            <v>438</v>
          </cell>
          <cell r="B41" t="str">
            <v>SANITARIOS MDO. HIDALGO</v>
          </cell>
          <cell r="C41">
            <v>1267</v>
          </cell>
        </row>
        <row r="42">
          <cell r="A42">
            <v>439</v>
          </cell>
          <cell r="B42" t="str">
            <v>SANITARIOS JARDIN REFORMA</v>
          </cell>
          <cell r="C42">
            <v>468</v>
          </cell>
        </row>
        <row r="43">
          <cell r="A43">
            <v>443</v>
          </cell>
          <cell r="B43" t="str">
            <v>SANITARIOS FERROCARRIL</v>
          </cell>
          <cell r="C43">
            <v>708</v>
          </cell>
        </row>
        <row r="44">
          <cell r="A44">
            <v>445</v>
          </cell>
          <cell r="B44" t="str">
            <v>SANITARIOS MUSEO MOMIAS</v>
          </cell>
          <cell r="C44">
            <v>284</v>
          </cell>
        </row>
        <row r="45">
          <cell r="A45">
            <v>447</v>
          </cell>
          <cell r="B45" t="str">
            <v>LAS CALAS</v>
          </cell>
          <cell r="C45">
            <v>264</v>
          </cell>
        </row>
        <row r="46">
          <cell r="A46">
            <v>454</v>
          </cell>
          <cell r="B46" t="str">
            <v>FIESTAS TRADICIONALES</v>
          </cell>
          <cell r="C46">
            <v>426</v>
          </cell>
        </row>
        <row r="47">
          <cell r="A47">
            <v>463</v>
          </cell>
          <cell r="B47" t="str">
            <v>SALIDA DE GRUAS</v>
          </cell>
          <cell r="C47">
            <v>442</v>
          </cell>
        </row>
        <row r="48">
          <cell r="A48">
            <v>464</v>
          </cell>
          <cell r="B48" t="str">
            <v>ARRASTRE DE VEHICULOS INFRACCI</v>
          </cell>
          <cell r="C48">
            <v>112</v>
          </cell>
        </row>
        <row r="49">
          <cell r="A49">
            <v>470</v>
          </cell>
          <cell r="B49" t="str">
            <v>LOCALES ESTACION</v>
          </cell>
          <cell r="C49">
            <v>1722</v>
          </cell>
        </row>
        <row r="50">
          <cell r="A50">
            <v>484</v>
          </cell>
          <cell r="B50" t="str">
            <v>PERMISO PARA ESPECTÁCULOS O CE</v>
          </cell>
          <cell r="C50">
            <v>406</v>
          </cell>
        </row>
        <row r="51">
          <cell r="A51">
            <v>502</v>
          </cell>
          <cell r="B51" t="str">
            <v>RECARGOS OTROS IMPTOS Y DERECH</v>
          </cell>
          <cell r="C51">
            <v>1876</v>
          </cell>
        </row>
        <row r="52">
          <cell r="A52">
            <v>503</v>
          </cell>
          <cell r="B52" t="str">
            <v>AVISO EXTEMP TRASLACION DE DOM</v>
          </cell>
          <cell r="C52">
            <v>283.75</v>
          </cell>
        </row>
        <row r="53">
          <cell r="A53">
            <v>507</v>
          </cell>
          <cell r="B53" t="str">
            <v>INF AL BANDO POLICIA Y BUEN GO</v>
          </cell>
          <cell r="C53">
            <v>300</v>
          </cell>
        </row>
        <row r="54">
          <cell r="A54">
            <v>508</v>
          </cell>
          <cell r="B54" t="str">
            <v>INF LEY DE TRANSITO Y SU REGLA</v>
          </cell>
          <cell r="C54">
            <v>14244.2</v>
          </cell>
        </row>
        <row r="55">
          <cell r="A55">
            <v>509</v>
          </cell>
          <cell r="B55" t="str">
            <v>EXTEMP VERIFICACION AMB VEHICU</v>
          </cell>
          <cell r="C55">
            <v>1980</v>
          </cell>
        </row>
        <row r="56">
          <cell r="A56">
            <v>536</v>
          </cell>
          <cell r="B56" t="str">
            <v>PADRON DE PROVEEDORES</v>
          </cell>
          <cell r="C56">
            <v>300</v>
          </cell>
        </row>
        <row r="57">
          <cell r="A57">
            <v>860</v>
          </cell>
          <cell r="B57" t="str">
            <v>PROG. ESCOLAR RESIDUOS SOLIDOS</v>
          </cell>
          <cell r="C57">
            <v>6967</v>
          </cell>
        </row>
        <row r="58">
          <cell r="A58">
            <v>888</v>
          </cell>
          <cell r="B58" t="str">
            <v>COBROS SIMAPAG</v>
          </cell>
          <cell r="C58">
            <v>954</v>
          </cell>
        </row>
      </sheetData>
      <sheetData sheetId="163">
        <row r="1">
          <cell r="A1">
            <v>463</v>
          </cell>
          <cell r="B1" t="str">
            <v>SALIDA DE GRUAS</v>
          </cell>
          <cell r="C1">
            <v>221</v>
          </cell>
        </row>
        <row r="2">
          <cell r="A2">
            <v>464</v>
          </cell>
          <cell r="B2" t="str">
            <v>ARRASTRE DE VEHICULOS</v>
          </cell>
          <cell r="C2">
            <v>56</v>
          </cell>
        </row>
        <row r="3">
          <cell r="A3">
            <v>508</v>
          </cell>
          <cell r="B3" t="str">
            <v>INF LEY DE TRANSITO Y</v>
          </cell>
          <cell r="C3">
            <v>7283.5</v>
          </cell>
        </row>
      </sheetData>
      <sheetData sheetId="164">
        <row r="1">
          <cell r="A1">
            <v>1</v>
          </cell>
          <cell r="B1" t="str">
            <v>IMPTO. PREDIAL URBANO CORRIENT</v>
          </cell>
          <cell r="C1">
            <v>35235.800000000003</v>
          </cell>
        </row>
        <row r="2">
          <cell r="A2">
            <v>2</v>
          </cell>
          <cell r="B2" t="str">
            <v>IMPTO. PREDIAL RUSTICO CORRIEN</v>
          </cell>
          <cell r="C2">
            <v>1233</v>
          </cell>
        </row>
        <row r="3">
          <cell r="A3">
            <v>4</v>
          </cell>
          <cell r="B3" t="str">
            <v>RECARGOS *3%*</v>
          </cell>
          <cell r="C3">
            <v>15108.03</v>
          </cell>
        </row>
        <row r="4">
          <cell r="A4">
            <v>7</v>
          </cell>
          <cell r="B4" t="str">
            <v>IMPTO. PREDIAL URBANO REZAGO</v>
          </cell>
          <cell r="C4">
            <v>14084</v>
          </cell>
        </row>
        <row r="5">
          <cell r="A5">
            <v>13</v>
          </cell>
          <cell r="B5" t="str">
            <v>HONORARIOS DE COBRANZA</v>
          </cell>
          <cell r="C5">
            <v>2919.77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107</v>
          </cell>
          <cell r="B7" t="str">
            <v>VIDEO JUEGOS Y FUT-BOLITOS</v>
          </cell>
          <cell r="C7">
            <v>344</v>
          </cell>
        </row>
        <row r="8">
          <cell r="A8">
            <v>200</v>
          </cell>
          <cell r="B8" t="str">
            <v>RASTRO</v>
          </cell>
          <cell r="C8">
            <v>3225.94</v>
          </cell>
        </row>
        <row r="9">
          <cell r="A9">
            <v>203</v>
          </cell>
          <cell r="B9" t="str">
            <v>PANTEONES CIUDAD</v>
          </cell>
          <cell r="C9">
            <v>3579.18</v>
          </cell>
        </row>
        <row r="10">
          <cell r="A10">
            <v>204</v>
          </cell>
          <cell r="B10" t="str">
            <v>PANTEONES COMUNIDADES</v>
          </cell>
          <cell r="C10">
            <v>792.58</v>
          </cell>
        </row>
        <row r="11">
          <cell r="A11">
            <v>205</v>
          </cell>
          <cell r="B11" t="str">
            <v>ESTACIONAMIENTO MUSEO MOMIAS</v>
          </cell>
          <cell r="C11">
            <v>2021</v>
          </cell>
        </row>
        <row r="12">
          <cell r="A12">
            <v>206</v>
          </cell>
          <cell r="B12" t="str">
            <v>ESTACIONAMIENTO MERCADO HIDALG</v>
          </cell>
          <cell r="C12">
            <v>896</v>
          </cell>
        </row>
        <row r="13">
          <cell r="A13">
            <v>227</v>
          </cell>
          <cell r="B13" t="str">
            <v>AVALUOS PRACT POR TESORERIA</v>
          </cell>
          <cell r="C13">
            <v>1335</v>
          </cell>
        </row>
        <row r="14">
          <cell r="A14">
            <v>248</v>
          </cell>
          <cell r="B14" t="str">
            <v>ESTACIONAMIENTO EX. EST. FERRO</v>
          </cell>
          <cell r="C14">
            <v>1485</v>
          </cell>
        </row>
        <row r="15">
          <cell r="A15">
            <v>253</v>
          </cell>
          <cell r="B15" t="str">
            <v>ESTACIONAMIENTO EMBAJADORAS  (</v>
          </cell>
          <cell r="C15">
            <v>1631</v>
          </cell>
        </row>
        <row r="16">
          <cell r="A16">
            <v>276</v>
          </cell>
          <cell r="B16" t="str">
            <v>CONSTANCIAS DIRECCION DE TRANS</v>
          </cell>
          <cell r="C16">
            <v>1106.8499999999999</v>
          </cell>
        </row>
        <row r="17">
          <cell r="A17">
            <v>278</v>
          </cell>
          <cell r="B17" t="str">
            <v>CONSTANCIAS QUE EXPIDAN LAS DE</v>
          </cell>
          <cell r="C17">
            <v>73.790000000000006</v>
          </cell>
        </row>
        <row r="18">
          <cell r="A18">
            <v>284</v>
          </cell>
          <cell r="B18" t="str">
            <v>REVISTA MECANICA SEMESTRAL</v>
          </cell>
          <cell r="C18">
            <v>722.16</v>
          </cell>
        </row>
        <row r="19">
          <cell r="A19">
            <v>405</v>
          </cell>
          <cell r="B19" t="str">
            <v>CENTRO DE CONVIVENCIA EL ENCIN</v>
          </cell>
          <cell r="C19">
            <v>132</v>
          </cell>
        </row>
        <row r="20">
          <cell r="A20">
            <v>407</v>
          </cell>
          <cell r="B20" t="str">
            <v>MUSEO MOMIAS</v>
          </cell>
          <cell r="C20">
            <v>148301</v>
          </cell>
        </row>
        <row r="21">
          <cell r="A21">
            <v>408</v>
          </cell>
          <cell r="B21" t="str">
            <v>SALON CULTO A LA MUERTE</v>
          </cell>
          <cell r="C21">
            <v>9510</v>
          </cell>
        </row>
        <row r="22">
          <cell r="A22">
            <v>410</v>
          </cell>
          <cell r="B22" t="str">
            <v>MONUMENTO AL PIPILA</v>
          </cell>
          <cell r="C22">
            <v>3054</v>
          </cell>
        </row>
        <row r="23">
          <cell r="A23">
            <v>411</v>
          </cell>
          <cell r="B23" t="str">
            <v>MERCADO HIDALGO</v>
          </cell>
          <cell r="C23">
            <v>22642.639999999999</v>
          </cell>
        </row>
        <row r="24">
          <cell r="A24">
            <v>412</v>
          </cell>
          <cell r="B24" t="str">
            <v>MERCADO EMBAJADORAS</v>
          </cell>
          <cell r="C24">
            <v>2036.4</v>
          </cell>
        </row>
        <row r="25">
          <cell r="A25">
            <v>426</v>
          </cell>
          <cell r="B25" t="str">
            <v>AREAS OCUP POR HOT, REST, BARE</v>
          </cell>
          <cell r="C25">
            <v>27382.7</v>
          </cell>
        </row>
        <row r="26">
          <cell r="A26">
            <v>428</v>
          </cell>
          <cell r="B26" t="str">
            <v>COMERCIANTES SEMIFIJOS</v>
          </cell>
          <cell r="C26">
            <v>2640</v>
          </cell>
        </row>
        <row r="27">
          <cell r="A27">
            <v>433</v>
          </cell>
          <cell r="B27" t="str">
            <v>SOBRANTES</v>
          </cell>
          <cell r="C27">
            <v>10.97</v>
          </cell>
        </row>
        <row r="28">
          <cell r="A28">
            <v>437</v>
          </cell>
          <cell r="B28" t="str">
            <v>SANITARIOS MDO. EMBAJADORAS</v>
          </cell>
          <cell r="C28">
            <v>1508</v>
          </cell>
        </row>
        <row r="29">
          <cell r="A29">
            <v>438</v>
          </cell>
          <cell r="B29" t="str">
            <v>SANITARIOS MDO. HIDALGO</v>
          </cell>
          <cell r="C29">
            <v>3393</v>
          </cell>
        </row>
        <row r="30">
          <cell r="A30">
            <v>439</v>
          </cell>
          <cell r="B30" t="str">
            <v>SANITARIOS JARDIN REFORMA</v>
          </cell>
          <cell r="C30">
            <v>936</v>
          </cell>
        </row>
        <row r="31">
          <cell r="A31">
            <v>443</v>
          </cell>
          <cell r="B31" t="str">
            <v>SANITARIOS FERROCARRIL</v>
          </cell>
          <cell r="C31">
            <v>1840</v>
          </cell>
        </row>
        <row r="32">
          <cell r="A32">
            <v>445</v>
          </cell>
          <cell r="B32" t="str">
            <v>SANITARIOS MUSEO MOMIAS</v>
          </cell>
          <cell r="C32">
            <v>3528</v>
          </cell>
        </row>
        <row r="33">
          <cell r="A33">
            <v>454</v>
          </cell>
          <cell r="B33" t="str">
            <v>FIESTAS TRADICIONALES</v>
          </cell>
          <cell r="C33">
            <v>24726</v>
          </cell>
        </row>
        <row r="34">
          <cell r="A34">
            <v>472</v>
          </cell>
          <cell r="B34" t="str">
            <v>MERCADO GAVIRA</v>
          </cell>
          <cell r="C34">
            <v>16805.52</v>
          </cell>
        </row>
        <row r="35">
          <cell r="A35">
            <v>482</v>
          </cell>
          <cell r="B35" t="str">
            <v>CALLEJONEADAS</v>
          </cell>
          <cell r="C35">
            <v>3900</v>
          </cell>
        </row>
        <row r="36">
          <cell r="A36">
            <v>502</v>
          </cell>
          <cell r="B36" t="str">
            <v>RECARGOS OTROS IMPTOS Y DERECH</v>
          </cell>
          <cell r="C36">
            <v>4738.0200000000004</v>
          </cell>
        </row>
        <row r="37">
          <cell r="A37">
            <v>504</v>
          </cell>
          <cell r="B37" t="str">
            <v>AVISO EXTEMP TERM DE OBRA</v>
          </cell>
          <cell r="C37">
            <v>1701</v>
          </cell>
        </row>
        <row r="38">
          <cell r="A38">
            <v>506</v>
          </cell>
          <cell r="B38" t="str">
            <v>INFRACCIONES DIRECCION DE FISC</v>
          </cell>
          <cell r="C38">
            <v>567</v>
          </cell>
        </row>
        <row r="39">
          <cell r="A39">
            <v>507</v>
          </cell>
          <cell r="B39" t="str">
            <v>INF AL BANDO POLICIA Y BUEN GO</v>
          </cell>
          <cell r="C39">
            <v>1050</v>
          </cell>
        </row>
        <row r="40">
          <cell r="A40">
            <v>508</v>
          </cell>
          <cell r="B40" t="str">
            <v>INF LEY DE TRANSITO Y SU REGLA</v>
          </cell>
          <cell r="C40">
            <v>14641.79</v>
          </cell>
        </row>
        <row r="41">
          <cell r="A41">
            <v>509</v>
          </cell>
          <cell r="B41" t="str">
            <v>EXTEMP VERIFICACION AMB VEHICU</v>
          </cell>
          <cell r="C41">
            <v>4308</v>
          </cell>
        </row>
        <row r="42">
          <cell r="A42">
            <v>544</v>
          </cell>
          <cell r="B42" t="str">
            <v>INFRACCIONES AL REGLAMENTO DE</v>
          </cell>
          <cell r="C42">
            <v>1089.04</v>
          </cell>
        </row>
        <row r="43">
          <cell r="A43">
            <v>600</v>
          </cell>
          <cell r="B43" t="str">
            <v>FONDO GENERAL</v>
          </cell>
          <cell r="C43">
            <v>1046324.55</v>
          </cell>
        </row>
        <row r="44">
          <cell r="A44">
            <v>606</v>
          </cell>
          <cell r="B44" t="str">
            <v>FONDO DE FISCALIZACION</v>
          </cell>
          <cell r="C44">
            <v>175561.11</v>
          </cell>
        </row>
        <row r="45">
          <cell r="A45">
            <v>806</v>
          </cell>
          <cell r="B45" t="str">
            <v>EXCEDENTES PAGADOS</v>
          </cell>
          <cell r="C45">
            <v>295.16000000000003</v>
          </cell>
        </row>
        <row r="46">
          <cell r="A46">
            <v>888</v>
          </cell>
          <cell r="B46" t="str">
            <v>COBROS SIMAPAG</v>
          </cell>
          <cell r="C46">
            <v>146</v>
          </cell>
        </row>
      </sheetData>
      <sheetData sheetId="165">
        <row r="1">
          <cell r="A1">
            <v>1</v>
          </cell>
          <cell r="B1" t="str">
            <v>IMPTO. PREDIAL URBANO CORRIENT</v>
          </cell>
          <cell r="C1">
            <v>17075.78</v>
          </cell>
        </row>
        <row r="2">
          <cell r="A2">
            <v>2</v>
          </cell>
          <cell r="B2" t="str">
            <v>IMPTO. PREDIAL RUSTICO CORRIEN</v>
          </cell>
          <cell r="C2">
            <v>691.29</v>
          </cell>
        </row>
        <row r="3">
          <cell r="A3">
            <v>4</v>
          </cell>
          <cell r="B3" t="str">
            <v>RECARGOS *3%*</v>
          </cell>
          <cell r="C3">
            <v>10121.780000000001</v>
          </cell>
        </row>
        <row r="4">
          <cell r="A4">
            <v>7</v>
          </cell>
          <cell r="B4" t="str">
            <v>IMPTO. PREDIAL URBANO REZAGO</v>
          </cell>
          <cell r="C4">
            <v>14948.97</v>
          </cell>
        </row>
        <row r="5">
          <cell r="A5">
            <v>8</v>
          </cell>
          <cell r="B5" t="str">
            <v>IMPTO. PREDIAL RUSTICO REZAGO</v>
          </cell>
          <cell r="C5">
            <v>1134.5</v>
          </cell>
        </row>
        <row r="6">
          <cell r="A6">
            <v>13</v>
          </cell>
          <cell r="B6" t="str">
            <v>HONORARIOS DE COBRANZA</v>
          </cell>
          <cell r="C6">
            <v>2862.38</v>
          </cell>
        </row>
        <row r="7">
          <cell r="A7">
            <v>14</v>
          </cell>
          <cell r="B7" t="str">
            <v>C.O.A.*20%*</v>
          </cell>
          <cell r="C7">
            <v>129</v>
          </cell>
        </row>
        <row r="8">
          <cell r="A8">
            <v>103</v>
          </cell>
          <cell r="B8" t="str">
            <v>TRASLACION DE DOMINIO</v>
          </cell>
          <cell r="C8">
            <v>13981.87</v>
          </cell>
        </row>
        <row r="9">
          <cell r="A9">
            <v>104</v>
          </cell>
          <cell r="B9" t="str">
            <v>SOBRE DIVISION Y LOTIFICACION</v>
          </cell>
          <cell r="C9">
            <v>4040.68</v>
          </cell>
        </row>
        <row r="10">
          <cell r="A10">
            <v>110</v>
          </cell>
          <cell r="B10" t="str">
            <v>ESPECTACULOS PUBLICOS ESPORADI</v>
          </cell>
          <cell r="C10">
            <v>187</v>
          </cell>
        </row>
        <row r="11">
          <cell r="A11">
            <v>200</v>
          </cell>
          <cell r="B11" t="str">
            <v>RASTRO</v>
          </cell>
          <cell r="C11">
            <v>3606.87</v>
          </cell>
        </row>
        <row r="12">
          <cell r="A12">
            <v>203</v>
          </cell>
          <cell r="B12" t="str">
            <v>PANTEONES CIUDAD</v>
          </cell>
          <cell r="C12">
            <v>213.14</v>
          </cell>
        </row>
        <row r="13">
          <cell r="A13">
            <v>205</v>
          </cell>
          <cell r="B13" t="str">
            <v>ESTACIONAMIENTO MUSEO MOMIAS</v>
          </cell>
          <cell r="C13">
            <v>1431</v>
          </cell>
        </row>
        <row r="14">
          <cell r="A14">
            <v>206</v>
          </cell>
          <cell r="B14" t="str">
            <v>ESTACIONAMIENTO MERCADO HIDALG</v>
          </cell>
          <cell r="C14">
            <v>1062</v>
          </cell>
        </row>
        <row r="15">
          <cell r="A15">
            <v>210</v>
          </cell>
          <cell r="B15" t="str">
            <v>POR LIC. DE CONST. Y AMPLIACIO</v>
          </cell>
          <cell r="C15">
            <v>105.26</v>
          </cell>
        </row>
        <row r="16">
          <cell r="A16">
            <v>211</v>
          </cell>
          <cell r="B16" t="str">
            <v>POR LIC DE REGULARIZACION DE C</v>
          </cell>
          <cell r="C16">
            <v>1235.99</v>
          </cell>
        </row>
        <row r="17">
          <cell r="A17">
            <v>221</v>
          </cell>
          <cell r="B17" t="str">
            <v>LIC USO SUELO ALIN N. OFIC COM</v>
          </cell>
          <cell r="C17">
            <v>2196.7600000000002</v>
          </cell>
        </row>
        <row r="18">
          <cell r="A18">
            <v>229</v>
          </cell>
          <cell r="B18" t="str">
            <v>CONSTANCIAS DE VALOR FISCAL</v>
          </cell>
          <cell r="C18">
            <v>2900.13</v>
          </cell>
        </row>
        <row r="19">
          <cell r="A19">
            <v>244</v>
          </cell>
          <cell r="B19" t="str">
            <v>EXP DE LIC O PERM P/ ESTAB DE</v>
          </cell>
          <cell r="C19">
            <v>6654.38</v>
          </cell>
        </row>
        <row r="20">
          <cell r="A20">
            <v>248</v>
          </cell>
          <cell r="B20" t="str">
            <v>ESTACIONAMIENTO EX. EST. FERRO</v>
          </cell>
          <cell r="C20">
            <v>1336</v>
          </cell>
        </row>
        <row r="21">
          <cell r="A21">
            <v>249</v>
          </cell>
          <cell r="B21" t="str">
            <v>REGUL. PROR.LIC.CONT.75% DER.</v>
          </cell>
          <cell r="C21">
            <v>29656.76</v>
          </cell>
        </row>
        <row r="22">
          <cell r="A22">
            <v>253</v>
          </cell>
          <cell r="B22" t="str">
            <v>ESTACIONAMIENTO EMBAJADORAS  (</v>
          </cell>
          <cell r="C22">
            <v>1483</v>
          </cell>
        </row>
        <row r="23">
          <cell r="A23">
            <v>254</v>
          </cell>
          <cell r="B23" t="str">
            <v>POR CERTIF.TERMINO DE OBRA</v>
          </cell>
          <cell r="C23">
            <v>384.34</v>
          </cell>
        </row>
        <row r="24">
          <cell r="A24">
            <v>256</v>
          </cell>
          <cell r="B24" t="str">
            <v>POR ALINEAM. N° USO HABIT</v>
          </cell>
          <cell r="C24">
            <v>2365.7800000000002</v>
          </cell>
        </row>
        <row r="25">
          <cell r="A25">
            <v>266</v>
          </cell>
          <cell r="B25" t="str">
            <v>DICTAMEN DE FACTIBILIDAD PROTE</v>
          </cell>
          <cell r="C25">
            <v>1959.65</v>
          </cell>
        </row>
        <row r="26">
          <cell r="A26">
            <v>267</v>
          </cell>
          <cell r="B26" t="str">
            <v>CONSTANCIA  DE VERIFICACION PR</v>
          </cell>
          <cell r="C26">
            <v>261.27999999999997</v>
          </cell>
        </row>
        <row r="27">
          <cell r="A27">
            <v>268</v>
          </cell>
          <cell r="B27" t="str">
            <v>CASA DE LA CULTURA</v>
          </cell>
          <cell r="C27">
            <v>1202.42</v>
          </cell>
        </row>
        <row r="28">
          <cell r="A28">
            <v>269</v>
          </cell>
          <cell r="B28" t="str">
            <v>PADRON DE CONTRATISTAS</v>
          </cell>
          <cell r="C28">
            <v>705</v>
          </cell>
        </row>
        <row r="29">
          <cell r="A29">
            <v>276</v>
          </cell>
          <cell r="B29" t="str">
            <v>CONSTANCIAS DIRECCION DE TRANS</v>
          </cell>
          <cell r="C29">
            <v>442.74</v>
          </cell>
        </row>
        <row r="30">
          <cell r="A30">
            <v>278</v>
          </cell>
          <cell r="B30" t="str">
            <v>CONSTANCIAS QUE EXPIDAN LAS DE</v>
          </cell>
          <cell r="C30">
            <v>590.32000000000005</v>
          </cell>
        </row>
        <row r="31">
          <cell r="A31">
            <v>284</v>
          </cell>
          <cell r="B31" t="str">
            <v>REVISTA MECANICA SEMESTRAL</v>
          </cell>
          <cell r="C31">
            <v>1925.76</v>
          </cell>
        </row>
        <row r="32">
          <cell r="A32">
            <v>292</v>
          </cell>
          <cell r="B32" t="str">
            <v>DICTAMEN DE SEGURIDAD PROGRAMA</v>
          </cell>
          <cell r="C32">
            <v>1373.58</v>
          </cell>
        </row>
        <row r="33">
          <cell r="A33">
            <v>295</v>
          </cell>
          <cell r="B33" t="str">
            <v>CONSTANCIA DE UBICACION DE PRE</v>
          </cell>
          <cell r="C33">
            <v>296.88</v>
          </cell>
        </row>
        <row r="34">
          <cell r="A34">
            <v>403</v>
          </cell>
          <cell r="B34" t="str">
            <v>UNIDAD DEPORTIVA TORRES LANDA</v>
          </cell>
          <cell r="C34">
            <v>337</v>
          </cell>
        </row>
        <row r="35">
          <cell r="A35">
            <v>405</v>
          </cell>
          <cell r="B35" t="str">
            <v>CENTRO DE CONVIVENCIA EL ENCIN</v>
          </cell>
          <cell r="C35">
            <v>373</v>
          </cell>
        </row>
        <row r="36">
          <cell r="A36">
            <v>407</v>
          </cell>
          <cell r="B36" t="str">
            <v>MUSEO MOMIAS</v>
          </cell>
          <cell r="C36">
            <v>101978</v>
          </cell>
        </row>
        <row r="37">
          <cell r="A37">
            <v>408</v>
          </cell>
          <cell r="B37" t="str">
            <v>SALON CULTO A LA MUERTE</v>
          </cell>
          <cell r="C37">
            <v>1185</v>
          </cell>
        </row>
        <row r="38">
          <cell r="A38">
            <v>410</v>
          </cell>
          <cell r="B38" t="str">
            <v>MONUMENTO AL PIPILA</v>
          </cell>
          <cell r="C38">
            <v>1536</v>
          </cell>
        </row>
        <row r="39">
          <cell r="A39">
            <v>411</v>
          </cell>
          <cell r="B39" t="str">
            <v>MERCADO HIDALGO</v>
          </cell>
          <cell r="C39">
            <v>777.23</v>
          </cell>
        </row>
        <row r="40">
          <cell r="A40">
            <v>412</v>
          </cell>
          <cell r="B40" t="str">
            <v>MERCADO EMBAJADORAS</v>
          </cell>
          <cell r="C40">
            <v>351.8</v>
          </cell>
        </row>
        <row r="41">
          <cell r="A41">
            <v>414</v>
          </cell>
          <cell r="B41" t="str">
            <v>OTROS PRODUCTOS</v>
          </cell>
          <cell r="C41">
            <v>96</v>
          </cell>
        </row>
        <row r="42">
          <cell r="A42">
            <v>426</v>
          </cell>
          <cell r="B42" t="str">
            <v>AREAS OCUP POR HOT, REST, BARE</v>
          </cell>
          <cell r="C42">
            <v>12936.67</v>
          </cell>
        </row>
        <row r="43">
          <cell r="A43">
            <v>428</v>
          </cell>
          <cell r="B43" t="str">
            <v>COMERCIANTES SEMIFIJOS</v>
          </cell>
          <cell r="C43">
            <v>2687.87</v>
          </cell>
        </row>
        <row r="44">
          <cell r="A44">
            <v>433</v>
          </cell>
          <cell r="B44" t="str">
            <v>SOBRANTES</v>
          </cell>
          <cell r="C44">
            <v>2.34</v>
          </cell>
        </row>
        <row r="45">
          <cell r="A45">
            <v>437</v>
          </cell>
          <cell r="B45" t="str">
            <v>SANITARIOS MDO. EMBAJADORAS</v>
          </cell>
          <cell r="C45">
            <v>1059</v>
          </cell>
        </row>
        <row r="46">
          <cell r="A46">
            <v>438</v>
          </cell>
          <cell r="B46" t="str">
            <v>SANITARIOS MDO. HIDALGO</v>
          </cell>
          <cell r="C46">
            <v>2115</v>
          </cell>
        </row>
        <row r="47">
          <cell r="A47">
            <v>439</v>
          </cell>
          <cell r="B47" t="str">
            <v>SANITARIOS JARDIN REFORMA</v>
          </cell>
          <cell r="C47">
            <v>676</v>
          </cell>
        </row>
        <row r="48">
          <cell r="A48">
            <v>443</v>
          </cell>
          <cell r="B48" t="str">
            <v>SANITARIOS FERROCARRIL</v>
          </cell>
          <cell r="C48">
            <v>1408</v>
          </cell>
        </row>
        <row r="49">
          <cell r="A49">
            <v>445</v>
          </cell>
          <cell r="B49" t="str">
            <v>SANITARIOS MUSEO MOMIAS</v>
          </cell>
          <cell r="C49">
            <v>2372</v>
          </cell>
        </row>
        <row r="50">
          <cell r="A50">
            <v>447</v>
          </cell>
          <cell r="B50" t="str">
            <v>LAS CALAS</v>
          </cell>
          <cell r="C50">
            <v>800</v>
          </cell>
        </row>
        <row r="51">
          <cell r="A51">
            <v>454</v>
          </cell>
          <cell r="B51" t="str">
            <v>FIESTAS TRADICIONALES</v>
          </cell>
          <cell r="C51">
            <v>355</v>
          </cell>
        </row>
        <row r="52">
          <cell r="A52">
            <v>456</v>
          </cell>
          <cell r="B52" t="str">
            <v>JUEGOS MECANICOS</v>
          </cell>
          <cell r="C52">
            <v>150</v>
          </cell>
        </row>
        <row r="53">
          <cell r="A53">
            <v>457</v>
          </cell>
          <cell r="B53" t="str">
            <v>CASETAS DE  REVISTAS</v>
          </cell>
          <cell r="C53">
            <v>179</v>
          </cell>
        </row>
        <row r="54">
          <cell r="A54">
            <v>463</v>
          </cell>
          <cell r="B54" t="str">
            <v>SALIDA DE GRUAS</v>
          </cell>
          <cell r="C54">
            <v>221</v>
          </cell>
        </row>
        <row r="55">
          <cell r="A55">
            <v>464</v>
          </cell>
          <cell r="B55" t="str">
            <v>ARRASTRE DE VEHICULOS INFRACCI</v>
          </cell>
          <cell r="C55">
            <v>56</v>
          </cell>
        </row>
        <row r="56">
          <cell r="A56">
            <v>479</v>
          </cell>
          <cell r="B56" t="str">
            <v>COMERCIANTES AMBULANTES</v>
          </cell>
          <cell r="C56">
            <v>266</v>
          </cell>
        </row>
        <row r="57">
          <cell r="A57">
            <v>480</v>
          </cell>
          <cell r="B57" t="str">
            <v>PERIFONEO</v>
          </cell>
          <cell r="C57">
            <v>322</v>
          </cell>
        </row>
        <row r="58">
          <cell r="A58">
            <v>481</v>
          </cell>
          <cell r="B58" t="str">
            <v>REPARTO DE VOLANTES</v>
          </cell>
          <cell r="C58">
            <v>688</v>
          </cell>
        </row>
        <row r="59">
          <cell r="A59">
            <v>484</v>
          </cell>
          <cell r="B59" t="str">
            <v>PERMISO PARA ESPECTÁCULOS O CE</v>
          </cell>
          <cell r="C59">
            <v>1218</v>
          </cell>
        </row>
        <row r="60">
          <cell r="A60">
            <v>485</v>
          </cell>
          <cell r="B60" t="str">
            <v>SELLADO DE BOLETOS</v>
          </cell>
          <cell r="C60">
            <v>218</v>
          </cell>
        </row>
        <row r="61">
          <cell r="A61">
            <v>502</v>
          </cell>
          <cell r="B61" t="str">
            <v>RECARGOS OTROS IMPTOS Y DERECH</v>
          </cell>
          <cell r="C61">
            <v>4253.72</v>
          </cell>
        </row>
        <row r="62">
          <cell r="A62">
            <v>503</v>
          </cell>
          <cell r="B62" t="str">
            <v>AVISO EXTEMP TRASLACION DE DOM</v>
          </cell>
          <cell r="C62">
            <v>567.5</v>
          </cell>
        </row>
        <row r="63">
          <cell r="A63">
            <v>506</v>
          </cell>
          <cell r="B63" t="str">
            <v>INFRACCIONES DIRECCION DE FISC</v>
          </cell>
          <cell r="C63">
            <v>567</v>
          </cell>
        </row>
        <row r="64">
          <cell r="A64">
            <v>507</v>
          </cell>
          <cell r="B64" t="str">
            <v>INF AL BANDO POLICIA Y BUEN GO</v>
          </cell>
          <cell r="C64">
            <v>300</v>
          </cell>
        </row>
        <row r="65">
          <cell r="A65">
            <v>508</v>
          </cell>
          <cell r="B65" t="str">
            <v>INF LEY DE TRANSITO Y SU REGLA</v>
          </cell>
          <cell r="C65">
            <v>15187.5</v>
          </cell>
        </row>
        <row r="66">
          <cell r="A66">
            <v>509</v>
          </cell>
          <cell r="B66" t="str">
            <v>EXTEMP VERIFICACION AMB VEHICU</v>
          </cell>
          <cell r="C66">
            <v>2733</v>
          </cell>
        </row>
        <row r="67">
          <cell r="A67">
            <v>888</v>
          </cell>
          <cell r="B67" t="str">
            <v>COBROS SIMAPAG</v>
          </cell>
          <cell r="C67">
            <v>3811</v>
          </cell>
        </row>
        <row r="68">
          <cell r="A68">
            <v>892</v>
          </cell>
          <cell r="B68" t="str">
            <v>REPARACION DE DAÑOS</v>
          </cell>
          <cell r="C68">
            <v>100184.97</v>
          </cell>
        </row>
      </sheetData>
      <sheetData sheetId="166">
        <row r="1">
          <cell r="A1">
            <v>1</v>
          </cell>
          <cell r="B1" t="str">
            <v>IMPTO. PREDIAL URBANO CORRIENT</v>
          </cell>
          <cell r="C1">
            <v>22924.67</v>
          </cell>
        </row>
        <row r="2">
          <cell r="A2">
            <v>4</v>
          </cell>
          <cell r="B2" t="str">
            <v>RECARGOS *3%*</v>
          </cell>
          <cell r="C2">
            <v>6782.5</v>
          </cell>
        </row>
        <row r="3">
          <cell r="A3">
            <v>7</v>
          </cell>
          <cell r="B3" t="str">
            <v>IMPTO. PREDIAL URBANO REZAGO</v>
          </cell>
          <cell r="C3">
            <v>14933.34</v>
          </cell>
        </row>
        <row r="4">
          <cell r="A4">
            <v>13</v>
          </cell>
          <cell r="B4" t="str">
            <v>HONORARIOS DE COBRANZA</v>
          </cell>
          <cell r="C4">
            <v>744.54</v>
          </cell>
        </row>
        <row r="5">
          <cell r="A5">
            <v>200</v>
          </cell>
          <cell r="B5" t="str">
            <v>RASTRO</v>
          </cell>
          <cell r="C5">
            <v>3010.48</v>
          </cell>
        </row>
        <row r="6">
          <cell r="A6">
            <v>203</v>
          </cell>
          <cell r="B6" t="str">
            <v>PANTEONES CIUDAD</v>
          </cell>
          <cell r="C6">
            <v>213.24</v>
          </cell>
        </row>
        <row r="7">
          <cell r="A7">
            <v>205</v>
          </cell>
          <cell r="B7" t="str">
            <v>ESTACIONAMIENTO MUSEO MOMIAS</v>
          </cell>
          <cell r="C7">
            <v>359</v>
          </cell>
        </row>
        <row r="8">
          <cell r="A8">
            <v>206</v>
          </cell>
          <cell r="B8" t="str">
            <v>ESTACIONAMIENTO MERCADO HIDALG</v>
          </cell>
          <cell r="C8">
            <v>1048</v>
          </cell>
        </row>
        <row r="9">
          <cell r="A9">
            <v>210</v>
          </cell>
          <cell r="B9" t="str">
            <v>POR LIC. DE CONST. Y AMPLIACIO</v>
          </cell>
          <cell r="C9">
            <v>893.16</v>
          </cell>
        </row>
        <row r="10">
          <cell r="A10">
            <v>217</v>
          </cell>
          <cell r="B10" t="str">
            <v>ANALISIS DE FAC PARA DIV LOT O</v>
          </cell>
          <cell r="C10">
            <v>2767.08</v>
          </cell>
        </row>
        <row r="11">
          <cell r="A11">
            <v>221</v>
          </cell>
          <cell r="B11" t="str">
            <v>LIC USO SUELO ALIN N. OFIC COM</v>
          </cell>
          <cell r="C11">
            <v>503.22</v>
          </cell>
        </row>
        <row r="12">
          <cell r="A12">
            <v>226</v>
          </cell>
          <cell r="B12" t="str">
            <v>AVALUOS PRAC POR PERITOS FISCA</v>
          </cell>
          <cell r="C12">
            <v>147</v>
          </cell>
        </row>
        <row r="13">
          <cell r="A13">
            <v>227</v>
          </cell>
          <cell r="B13" t="str">
            <v>AVALUOS PRACT POR TESORERIA</v>
          </cell>
          <cell r="C13">
            <v>294</v>
          </cell>
        </row>
        <row r="14">
          <cell r="A14">
            <v>228</v>
          </cell>
          <cell r="B14" t="str">
            <v>POR PERM EVENT P/ VTA DE BEB A</v>
          </cell>
          <cell r="C14">
            <v>2700.57</v>
          </cell>
        </row>
        <row r="15">
          <cell r="A15">
            <v>229</v>
          </cell>
          <cell r="B15" t="str">
            <v>CONSTANCIAS DE VALOR FISCAL</v>
          </cell>
          <cell r="C15">
            <v>464.52</v>
          </cell>
        </row>
        <row r="16">
          <cell r="A16">
            <v>244</v>
          </cell>
          <cell r="B16" t="str">
            <v>EXP DE LIC O PERM P/ ESTAB DE</v>
          </cell>
          <cell r="C16">
            <v>3636.22</v>
          </cell>
        </row>
        <row r="17">
          <cell r="A17">
            <v>248</v>
          </cell>
          <cell r="B17" t="str">
            <v>ESTACIONAMIENTO EX. EST. FERRO</v>
          </cell>
          <cell r="C17">
            <v>548</v>
          </cell>
        </row>
        <row r="18">
          <cell r="A18">
            <v>253</v>
          </cell>
          <cell r="B18" t="str">
            <v>ESTACIONAMIENTO EMBAJADORAS  (</v>
          </cell>
          <cell r="C18">
            <v>1742</v>
          </cell>
        </row>
        <row r="19">
          <cell r="A19">
            <v>254</v>
          </cell>
          <cell r="B19" t="str">
            <v>POR CERTIF.TERMINO DE OBRA</v>
          </cell>
          <cell r="C19">
            <v>1530.46</v>
          </cell>
        </row>
        <row r="20">
          <cell r="A20">
            <v>256</v>
          </cell>
          <cell r="B20" t="str">
            <v>POR ALINEAM. N° USO HABIT</v>
          </cell>
          <cell r="C20">
            <v>2202.86</v>
          </cell>
        </row>
        <row r="21">
          <cell r="A21">
            <v>267</v>
          </cell>
          <cell r="B21" t="str">
            <v>CONSTANCIA  DE VERIFICACION PR</v>
          </cell>
          <cell r="C21">
            <v>522.55999999999995</v>
          </cell>
        </row>
        <row r="22">
          <cell r="A22">
            <v>269</v>
          </cell>
          <cell r="B22" t="str">
            <v>PADRON DE CONTRATISTAS</v>
          </cell>
          <cell r="C22">
            <v>705</v>
          </cell>
        </row>
        <row r="23">
          <cell r="A23">
            <v>275</v>
          </cell>
          <cell r="B23" t="str">
            <v>CONSTANCIAS DIRECCION DE ECOLO</v>
          </cell>
          <cell r="C23">
            <v>147.58000000000001</v>
          </cell>
        </row>
        <row r="24">
          <cell r="A24">
            <v>276</v>
          </cell>
          <cell r="B24" t="str">
            <v>CONSTANCIAS DIRECCION DE TRANS</v>
          </cell>
          <cell r="C24">
            <v>516.53</v>
          </cell>
        </row>
        <row r="25">
          <cell r="A25">
            <v>277</v>
          </cell>
          <cell r="B25" t="str">
            <v>SERVICIOS ACCESO A LA INFORMAC</v>
          </cell>
          <cell r="C25">
            <v>12.6</v>
          </cell>
        </row>
        <row r="26">
          <cell r="A26">
            <v>278</v>
          </cell>
          <cell r="B26" t="str">
            <v>CONSTANCIAS QUE EXPIDAN LAS DE</v>
          </cell>
          <cell r="C26">
            <v>959.27</v>
          </cell>
        </row>
        <row r="27">
          <cell r="A27">
            <v>288</v>
          </cell>
          <cell r="B27" t="str">
            <v>ANALISIS DE RIESGOS</v>
          </cell>
          <cell r="C27">
            <v>457.86</v>
          </cell>
        </row>
        <row r="28">
          <cell r="A28">
            <v>295</v>
          </cell>
          <cell r="B28" t="str">
            <v>CONSTANCIA DE UBICACION DE PRE</v>
          </cell>
          <cell r="C28">
            <v>74.22</v>
          </cell>
        </row>
        <row r="29">
          <cell r="A29">
            <v>403</v>
          </cell>
          <cell r="B29" t="str">
            <v>UNIDAD DEPORTIVA TORRES LANDA</v>
          </cell>
          <cell r="C29">
            <v>71</v>
          </cell>
        </row>
        <row r="30">
          <cell r="A30">
            <v>405</v>
          </cell>
          <cell r="B30" t="str">
            <v>CENTRO DE CONVIVENCIA EL ENCIN</v>
          </cell>
          <cell r="C30">
            <v>114</v>
          </cell>
        </row>
        <row r="31">
          <cell r="A31">
            <v>407</v>
          </cell>
          <cell r="B31" t="str">
            <v>MUSEO MOMIAS</v>
          </cell>
          <cell r="C31">
            <v>21334</v>
          </cell>
        </row>
        <row r="32">
          <cell r="A32">
            <v>408</v>
          </cell>
          <cell r="B32" t="str">
            <v>SALON CULTO A LA MUERTE</v>
          </cell>
          <cell r="C32">
            <v>1965</v>
          </cell>
        </row>
        <row r="33">
          <cell r="A33">
            <v>410</v>
          </cell>
          <cell r="B33" t="str">
            <v>MONUMENTO AL PIPILA</v>
          </cell>
          <cell r="C33">
            <v>198</v>
          </cell>
        </row>
        <row r="34">
          <cell r="A34">
            <v>411</v>
          </cell>
          <cell r="B34" t="str">
            <v>MERCADO HIDALGO</v>
          </cell>
          <cell r="C34">
            <v>2102.25</v>
          </cell>
        </row>
        <row r="35">
          <cell r="A35">
            <v>412</v>
          </cell>
          <cell r="B35" t="str">
            <v>MERCADO EMBAJADORAS</v>
          </cell>
          <cell r="C35">
            <v>1267</v>
          </cell>
        </row>
        <row r="36">
          <cell r="A36">
            <v>414</v>
          </cell>
          <cell r="B36" t="str">
            <v>OTROS PRODUCTOS</v>
          </cell>
          <cell r="C36">
            <v>60</v>
          </cell>
        </row>
        <row r="37">
          <cell r="A37">
            <v>428</v>
          </cell>
          <cell r="B37" t="str">
            <v>COMERCIANTES SEMIFIJOS</v>
          </cell>
          <cell r="C37">
            <v>3306.58</v>
          </cell>
        </row>
        <row r="38">
          <cell r="A38">
            <v>433</v>
          </cell>
          <cell r="B38" t="str">
            <v>SOBRANTES</v>
          </cell>
          <cell r="C38">
            <v>135.56</v>
          </cell>
        </row>
        <row r="39">
          <cell r="A39">
            <v>437</v>
          </cell>
          <cell r="B39" t="str">
            <v>SANITARIOS MDO. EMBAJADORAS</v>
          </cell>
          <cell r="C39">
            <v>1041</v>
          </cell>
        </row>
        <row r="40">
          <cell r="A40">
            <v>438</v>
          </cell>
          <cell r="B40" t="str">
            <v>SANITARIOS MDO. HIDALGO</v>
          </cell>
          <cell r="C40">
            <v>1284</v>
          </cell>
        </row>
        <row r="41">
          <cell r="A41">
            <v>439</v>
          </cell>
          <cell r="B41" t="str">
            <v>SANITARIOS JARDIN REFORMA</v>
          </cell>
          <cell r="C41">
            <v>484</v>
          </cell>
        </row>
        <row r="42">
          <cell r="A42">
            <v>443</v>
          </cell>
          <cell r="B42" t="str">
            <v>SANITARIOS FERROCARRIL</v>
          </cell>
          <cell r="C42">
            <v>672</v>
          </cell>
        </row>
        <row r="43">
          <cell r="A43">
            <v>445</v>
          </cell>
          <cell r="B43" t="str">
            <v>SANITARIOS MUSEO MOMIAS</v>
          </cell>
          <cell r="C43">
            <v>608</v>
          </cell>
        </row>
        <row r="44">
          <cell r="A44">
            <v>447</v>
          </cell>
          <cell r="B44" t="str">
            <v>LAS CALAS</v>
          </cell>
          <cell r="C44">
            <v>72</v>
          </cell>
        </row>
        <row r="45">
          <cell r="A45">
            <v>463</v>
          </cell>
          <cell r="B45" t="str">
            <v>SALIDA DE GRUAS</v>
          </cell>
          <cell r="C45">
            <v>221</v>
          </cell>
        </row>
        <row r="46">
          <cell r="A46">
            <v>464</v>
          </cell>
          <cell r="B46" t="str">
            <v>ARRASTRE DE VEHICULOS INFRACCI</v>
          </cell>
          <cell r="C46">
            <v>56</v>
          </cell>
        </row>
        <row r="47">
          <cell r="A47">
            <v>480</v>
          </cell>
          <cell r="B47" t="str">
            <v>PERIFONEO</v>
          </cell>
          <cell r="C47">
            <v>161</v>
          </cell>
        </row>
        <row r="48">
          <cell r="A48">
            <v>481</v>
          </cell>
          <cell r="B48" t="str">
            <v>REPARTO DE VOLANTES</v>
          </cell>
          <cell r="C48">
            <v>172</v>
          </cell>
        </row>
        <row r="49">
          <cell r="A49">
            <v>484</v>
          </cell>
          <cell r="B49" t="str">
            <v>PERMISO PARA ESPECTÁCULOS O CE</v>
          </cell>
          <cell r="C49">
            <v>609</v>
          </cell>
        </row>
        <row r="50">
          <cell r="A50">
            <v>485</v>
          </cell>
          <cell r="B50" t="str">
            <v>SELLADO DE BOLETOS</v>
          </cell>
          <cell r="C50">
            <v>218</v>
          </cell>
        </row>
        <row r="51">
          <cell r="A51">
            <v>487</v>
          </cell>
          <cell r="B51" t="str">
            <v>COLOCACION DE LUMINARIA O LAMP</v>
          </cell>
          <cell r="C51">
            <v>5559</v>
          </cell>
        </row>
        <row r="52">
          <cell r="A52">
            <v>488</v>
          </cell>
          <cell r="B52" t="str">
            <v>COLOCACION DE POSTERIA DE CONC</v>
          </cell>
          <cell r="C52">
            <v>1820</v>
          </cell>
        </row>
        <row r="53">
          <cell r="A53">
            <v>502</v>
          </cell>
          <cell r="B53" t="str">
            <v>RECARGOS OTROS IMPTOS Y DERECH</v>
          </cell>
          <cell r="C53">
            <v>2214.0700000000002</v>
          </cell>
        </row>
        <row r="54">
          <cell r="A54">
            <v>507</v>
          </cell>
          <cell r="B54" t="str">
            <v>INF AL BANDO POLICIA Y BUEN GO</v>
          </cell>
          <cell r="C54">
            <v>800</v>
          </cell>
        </row>
        <row r="55">
          <cell r="A55">
            <v>508</v>
          </cell>
          <cell r="B55" t="str">
            <v>INF LEY DE TRANSITO Y SU REGLA</v>
          </cell>
          <cell r="C55">
            <v>6390</v>
          </cell>
        </row>
        <row r="56">
          <cell r="A56">
            <v>526</v>
          </cell>
          <cell r="B56" t="str">
            <v>RESPUESTA DE AYUNTAMIENTO</v>
          </cell>
          <cell r="C56">
            <v>596</v>
          </cell>
        </row>
        <row r="57">
          <cell r="A57">
            <v>544</v>
          </cell>
          <cell r="B57" t="str">
            <v>INFRACCIONES AL REGLAMENTO DE</v>
          </cell>
          <cell r="C57">
            <v>1089.04</v>
          </cell>
        </row>
        <row r="58">
          <cell r="A58">
            <v>600</v>
          </cell>
          <cell r="B58" t="str">
            <v>FONDO GENERAL</v>
          </cell>
          <cell r="C58">
            <v>4157337.25</v>
          </cell>
        </row>
        <row r="59">
          <cell r="A59">
            <v>601</v>
          </cell>
          <cell r="B59" t="str">
            <v>FONDO DEL FOMENTO MUNICIPAL</v>
          </cell>
          <cell r="C59">
            <v>1050618.47</v>
          </cell>
        </row>
        <row r="60">
          <cell r="A60">
            <v>805</v>
          </cell>
          <cell r="B60" t="str">
            <v>CENTRO DE APRENDIZAJE DIGITAL</v>
          </cell>
          <cell r="C60">
            <v>150</v>
          </cell>
        </row>
        <row r="61">
          <cell r="A61">
            <v>888</v>
          </cell>
          <cell r="B61" t="str">
            <v>COBROS SIMAPAG</v>
          </cell>
          <cell r="C61">
            <v>2181</v>
          </cell>
        </row>
      </sheetData>
      <sheetData sheetId="167">
        <row r="1">
          <cell r="A1">
            <v>1</v>
          </cell>
          <cell r="B1" t="str">
            <v>IMPTO. PREDIAL URBANO CORRIENT</v>
          </cell>
          <cell r="C1">
            <v>16227.54</v>
          </cell>
        </row>
        <row r="2">
          <cell r="A2">
            <v>2</v>
          </cell>
          <cell r="B2" t="str">
            <v>IMPTO. PREDIAL RUSTICO CORRIEN</v>
          </cell>
          <cell r="C2">
            <v>2587</v>
          </cell>
        </row>
        <row r="3">
          <cell r="A3">
            <v>4</v>
          </cell>
          <cell r="B3" t="str">
            <v>RECARGOS *3%*</v>
          </cell>
          <cell r="C3">
            <v>11883.69</v>
          </cell>
        </row>
        <row r="4">
          <cell r="A4">
            <v>7</v>
          </cell>
          <cell r="B4" t="str">
            <v>IMPTO. PREDIAL URBANO REZAGO</v>
          </cell>
          <cell r="C4">
            <v>31870.34</v>
          </cell>
        </row>
        <row r="5">
          <cell r="A5">
            <v>13</v>
          </cell>
          <cell r="B5" t="str">
            <v>HONORARIOS DE COBRANZA</v>
          </cell>
          <cell r="C5">
            <v>3874</v>
          </cell>
        </row>
        <row r="6">
          <cell r="A6">
            <v>103</v>
          </cell>
          <cell r="B6" t="str">
            <v>TRASLACION DE DOMINIO</v>
          </cell>
          <cell r="C6">
            <v>15255.67</v>
          </cell>
        </row>
        <row r="7">
          <cell r="A7">
            <v>104</v>
          </cell>
          <cell r="B7" t="str">
            <v>SOBRE DIVISION Y LOTIFICACION</v>
          </cell>
          <cell r="C7">
            <v>212</v>
          </cell>
        </row>
        <row r="8">
          <cell r="A8">
            <v>107</v>
          </cell>
          <cell r="B8" t="str">
            <v>VIDEO JUEGOS Y FUT-BOLITOS</v>
          </cell>
          <cell r="C8">
            <v>344</v>
          </cell>
        </row>
        <row r="9">
          <cell r="A9">
            <v>112</v>
          </cell>
          <cell r="B9" t="str">
            <v>ESPECTACULOS PUBLICOS PERMANEN</v>
          </cell>
          <cell r="C9">
            <v>1510.3</v>
          </cell>
        </row>
        <row r="10">
          <cell r="A10">
            <v>200</v>
          </cell>
          <cell r="B10" t="str">
            <v>RASTRO</v>
          </cell>
          <cell r="C10">
            <v>7193.48</v>
          </cell>
        </row>
        <row r="11">
          <cell r="A11">
            <v>205</v>
          </cell>
          <cell r="B11" t="str">
            <v>ESTACIONAMIENTO MUSEO MOMIAS</v>
          </cell>
          <cell r="C11">
            <v>641</v>
          </cell>
        </row>
        <row r="12">
          <cell r="A12">
            <v>206</v>
          </cell>
          <cell r="B12" t="str">
            <v>ESTACIONAMIENTO MERCADO HIDALG</v>
          </cell>
          <cell r="C12">
            <v>976</v>
          </cell>
        </row>
        <row r="13">
          <cell r="A13">
            <v>210</v>
          </cell>
          <cell r="B13" t="str">
            <v>POR LIC. DE CONST. Y AMPLIACIO</v>
          </cell>
          <cell r="C13">
            <v>1216.6300000000001</v>
          </cell>
        </row>
        <row r="14">
          <cell r="A14">
            <v>211</v>
          </cell>
          <cell r="B14" t="str">
            <v>POR LIC DE REGULARIZACION DE C</v>
          </cell>
          <cell r="C14">
            <v>2778.55</v>
          </cell>
        </row>
        <row r="15">
          <cell r="A15">
            <v>213</v>
          </cell>
          <cell r="B15" t="str">
            <v>POR LIC DE DEMOLICION P O T DE</v>
          </cell>
          <cell r="C15">
            <v>69.14</v>
          </cell>
        </row>
        <row r="16">
          <cell r="A16">
            <v>217</v>
          </cell>
          <cell r="B16" t="str">
            <v>ANALISIS DE FAC PARA DIV LOT O</v>
          </cell>
          <cell r="C16">
            <v>461.18</v>
          </cell>
        </row>
        <row r="17">
          <cell r="A17">
            <v>229</v>
          </cell>
          <cell r="B17" t="str">
            <v>CONSTANCIAS DE VALOR FISCAL</v>
          </cell>
          <cell r="C17">
            <v>1508.39</v>
          </cell>
        </row>
        <row r="18">
          <cell r="A18">
            <v>244</v>
          </cell>
          <cell r="B18" t="str">
            <v>EXP DE LIC O PERM P/ ESTAB DE</v>
          </cell>
          <cell r="C18">
            <v>19356.14</v>
          </cell>
        </row>
        <row r="19">
          <cell r="A19">
            <v>248</v>
          </cell>
          <cell r="B19" t="str">
            <v>ESTACIONAMIENTO EX. EST. FERRO</v>
          </cell>
          <cell r="C19">
            <v>5856</v>
          </cell>
        </row>
        <row r="20">
          <cell r="A20">
            <v>253</v>
          </cell>
          <cell r="B20" t="str">
            <v>ESTACIONAMIENTO EMBAJADORAS  (</v>
          </cell>
          <cell r="C20">
            <v>1573</v>
          </cell>
        </row>
        <row r="21">
          <cell r="A21">
            <v>254</v>
          </cell>
          <cell r="B21" t="str">
            <v>POR CERTIF.TERMINO DE OBRA</v>
          </cell>
          <cell r="C21">
            <v>34.47</v>
          </cell>
        </row>
        <row r="22">
          <cell r="A22">
            <v>256</v>
          </cell>
          <cell r="B22" t="str">
            <v>POR ALINEAM. N° USO HABIT</v>
          </cell>
          <cell r="C22">
            <v>4813.18</v>
          </cell>
        </row>
        <row r="23">
          <cell r="A23">
            <v>266</v>
          </cell>
          <cell r="B23" t="str">
            <v>DICTAMEN DE FACTIBILIDAD PROTE</v>
          </cell>
          <cell r="C23">
            <v>783.86</v>
          </cell>
        </row>
        <row r="24">
          <cell r="A24">
            <v>267</v>
          </cell>
          <cell r="B24" t="str">
            <v>CONSTANCIA  DE VERIFICACION PR</v>
          </cell>
          <cell r="C24">
            <v>130.63999999999999</v>
          </cell>
        </row>
        <row r="25">
          <cell r="A25">
            <v>268</v>
          </cell>
          <cell r="B25" t="str">
            <v>CASA DE LA CULTURA</v>
          </cell>
          <cell r="C25">
            <v>171.78</v>
          </cell>
        </row>
        <row r="26">
          <cell r="A26">
            <v>274</v>
          </cell>
          <cell r="B26" t="str">
            <v>EXTENSION DE HORARIO</v>
          </cell>
          <cell r="C26">
            <v>1963.29</v>
          </cell>
        </row>
        <row r="27">
          <cell r="A27">
            <v>276</v>
          </cell>
          <cell r="B27" t="str">
            <v>CONSTANCIAS DIRECCION DE TRANS</v>
          </cell>
          <cell r="C27">
            <v>664.11</v>
          </cell>
        </row>
        <row r="28">
          <cell r="A28">
            <v>278</v>
          </cell>
          <cell r="B28" t="str">
            <v>CONSTANCIAS QUE EXPIDAN LAS DE</v>
          </cell>
          <cell r="C28">
            <v>147.58000000000001</v>
          </cell>
        </row>
        <row r="29">
          <cell r="A29">
            <v>288</v>
          </cell>
          <cell r="B29" t="str">
            <v>ANALISIS DE RIESGOS</v>
          </cell>
          <cell r="C29">
            <v>915.72</v>
          </cell>
        </row>
        <row r="30">
          <cell r="A30">
            <v>289</v>
          </cell>
          <cell r="B30" t="str">
            <v>CONFORMIDAD PARA QUEMA DE FUEG</v>
          </cell>
          <cell r="C30">
            <v>111.29</v>
          </cell>
        </row>
        <row r="31">
          <cell r="A31">
            <v>290</v>
          </cell>
          <cell r="B31" t="str">
            <v>DICTAMEN DE SEGURIDAD P SEDENA</v>
          </cell>
          <cell r="C31">
            <v>146.37</v>
          </cell>
        </row>
        <row r="32">
          <cell r="A32">
            <v>293</v>
          </cell>
          <cell r="B32" t="str">
            <v>SERVICIOS EXTRAORDINARIOS</v>
          </cell>
          <cell r="C32">
            <v>285.48</v>
          </cell>
        </row>
        <row r="33">
          <cell r="A33">
            <v>295</v>
          </cell>
          <cell r="B33" t="str">
            <v>CONSTANCIA DE UBICACION DE PRE</v>
          </cell>
          <cell r="C33">
            <v>74.22</v>
          </cell>
        </row>
        <row r="34">
          <cell r="A34">
            <v>405</v>
          </cell>
          <cell r="B34" t="str">
            <v>CENTRO DE CONVIVENCIA EL ENCIN</v>
          </cell>
          <cell r="C34">
            <v>218</v>
          </cell>
        </row>
        <row r="35">
          <cell r="A35">
            <v>407</v>
          </cell>
          <cell r="B35" t="str">
            <v>MUSEO MOMIAS</v>
          </cell>
          <cell r="C35">
            <v>19311</v>
          </cell>
        </row>
        <row r="36">
          <cell r="A36">
            <v>408</v>
          </cell>
          <cell r="B36" t="str">
            <v>SALON CULTO A LA MUERTE</v>
          </cell>
          <cell r="C36">
            <v>1215</v>
          </cell>
        </row>
        <row r="37">
          <cell r="A37">
            <v>410</v>
          </cell>
          <cell r="B37" t="str">
            <v>MONUMENTO AL PIPILA</v>
          </cell>
          <cell r="C37">
            <v>570</v>
          </cell>
        </row>
        <row r="38">
          <cell r="A38">
            <v>411</v>
          </cell>
          <cell r="B38" t="str">
            <v>MERCADO HIDALGO</v>
          </cell>
          <cell r="C38">
            <v>9876.82</v>
          </cell>
        </row>
        <row r="39">
          <cell r="A39">
            <v>412</v>
          </cell>
          <cell r="B39" t="str">
            <v>MERCADO EMBAJADORAS</v>
          </cell>
          <cell r="C39">
            <v>1282.28</v>
          </cell>
        </row>
        <row r="40">
          <cell r="A40">
            <v>414</v>
          </cell>
          <cell r="B40" t="str">
            <v>OTROS PRODUCTOS</v>
          </cell>
          <cell r="C40">
            <v>100</v>
          </cell>
        </row>
        <row r="41">
          <cell r="A41">
            <v>421</v>
          </cell>
          <cell r="B41" t="str">
            <v>DECLARACIONES, FORMATOS Y AVIS</v>
          </cell>
          <cell r="C41">
            <v>24</v>
          </cell>
        </row>
        <row r="42">
          <cell r="A42">
            <v>428</v>
          </cell>
          <cell r="B42" t="str">
            <v>COMERCIANTES SEMIFIJOS</v>
          </cell>
          <cell r="C42">
            <v>9123.89</v>
          </cell>
        </row>
        <row r="43">
          <cell r="A43">
            <v>429</v>
          </cell>
          <cell r="B43" t="str">
            <v>VTA DE INMUEBLES PROP DEL MPIO</v>
          </cell>
          <cell r="C43">
            <v>191000</v>
          </cell>
        </row>
        <row r="44">
          <cell r="A44">
            <v>431</v>
          </cell>
          <cell r="B44" t="str">
            <v>LOCALES MERCADO EMBAJADORAS</v>
          </cell>
          <cell r="C44">
            <v>394</v>
          </cell>
        </row>
        <row r="45">
          <cell r="A45">
            <v>433</v>
          </cell>
          <cell r="B45" t="str">
            <v>SOBRANTES</v>
          </cell>
          <cell r="C45">
            <v>60.21</v>
          </cell>
        </row>
        <row r="46">
          <cell r="A46">
            <v>437</v>
          </cell>
          <cell r="B46" t="str">
            <v>SANITARIOS MDO. EMBAJADORAS</v>
          </cell>
          <cell r="C46">
            <v>1334</v>
          </cell>
        </row>
        <row r="47">
          <cell r="A47">
            <v>438</v>
          </cell>
          <cell r="B47" t="str">
            <v>SANITARIOS MDO. HIDALGO</v>
          </cell>
          <cell r="C47">
            <v>2286</v>
          </cell>
        </row>
        <row r="48">
          <cell r="A48">
            <v>439</v>
          </cell>
          <cell r="B48" t="str">
            <v>SANITARIOS JARDIN REFORMA</v>
          </cell>
          <cell r="C48">
            <v>1216</v>
          </cell>
        </row>
        <row r="49">
          <cell r="A49">
            <v>443</v>
          </cell>
          <cell r="B49" t="str">
            <v>SANITARIOS FERROCARRIL</v>
          </cell>
          <cell r="C49">
            <v>1220</v>
          </cell>
        </row>
        <row r="50">
          <cell r="A50">
            <v>445</v>
          </cell>
          <cell r="B50" t="str">
            <v>SANITARIOS MUSEO MOMIAS</v>
          </cell>
          <cell r="C50">
            <v>504</v>
          </cell>
        </row>
        <row r="51">
          <cell r="A51">
            <v>447</v>
          </cell>
          <cell r="B51" t="str">
            <v>LAS CALAS</v>
          </cell>
          <cell r="C51">
            <v>368</v>
          </cell>
        </row>
        <row r="52">
          <cell r="A52">
            <v>454</v>
          </cell>
          <cell r="B52" t="str">
            <v>FIESTAS TRADICIONALES</v>
          </cell>
          <cell r="C52">
            <v>3621</v>
          </cell>
        </row>
        <row r="53">
          <cell r="A53">
            <v>470</v>
          </cell>
          <cell r="B53" t="str">
            <v>LOCALES ESTACION</v>
          </cell>
          <cell r="C53">
            <v>8112.87</v>
          </cell>
        </row>
        <row r="54">
          <cell r="A54">
            <v>479</v>
          </cell>
          <cell r="B54" t="str">
            <v>COMERCIANTES AMBULANTES</v>
          </cell>
          <cell r="C54">
            <v>1262.03</v>
          </cell>
        </row>
        <row r="55">
          <cell r="A55">
            <v>482</v>
          </cell>
          <cell r="B55" t="str">
            <v>CALLEJONEADAS</v>
          </cell>
          <cell r="C55">
            <v>1500</v>
          </cell>
        </row>
        <row r="56">
          <cell r="A56">
            <v>484</v>
          </cell>
          <cell r="B56" t="str">
            <v>PERMISO PARA ESPECTÁCULOS O CE</v>
          </cell>
          <cell r="C56">
            <v>203</v>
          </cell>
        </row>
        <row r="57">
          <cell r="A57">
            <v>502</v>
          </cell>
          <cell r="B57" t="str">
            <v>RECARGOS OTROS IMPTOS Y DERECH</v>
          </cell>
          <cell r="C57">
            <v>3894.11</v>
          </cell>
        </row>
        <row r="58">
          <cell r="A58">
            <v>503</v>
          </cell>
          <cell r="B58" t="str">
            <v>AVISO EXTEMP TRASLACION DE DOM</v>
          </cell>
          <cell r="C58">
            <v>1418.75</v>
          </cell>
        </row>
        <row r="59">
          <cell r="A59">
            <v>505</v>
          </cell>
          <cell r="B59" t="str">
            <v>INF AL REG. DE CONST Y CONSER</v>
          </cell>
          <cell r="C59">
            <v>2991</v>
          </cell>
        </row>
        <row r="60">
          <cell r="A60">
            <v>506</v>
          </cell>
          <cell r="B60" t="str">
            <v>INFRACCIONES DIRECCION DE FISC</v>
          </cell>
          <cell r="C60">
            <v>4405</v>
          </cell>
        </row>
        <row r="61">
          <cell r="A61">
            <v>507</v>
          </cell>
          <cell r="B61" t="str">
            <v>INF AL BANDO POLICIA Y BUEN GO</v>
          </cell>
          <cell r="C61">
            <v>1650</v>
          </cell>
        </row>
        <row r="62">
          <cell r="A62">
            <v>508</v>
          </cell>
          <cell r="B62" t="str">
            <v>INF LEY DE TRANSITO Y SU REGLA</v>
          </cell>
          <cell r="C62">
            <v>9724</v>
          </cell>
        </row>
        <row r="63">
          <cell r="A63">
            <v>509</v>
          </cell>
          <cell r="B63" t="str">
            <v>EXTEMP VERIFICACION AMB VEHICU</v>
          </cell>
          <cell r="C63">
            <v>1572</v>
          </cell>
        </row>
        <row r="64">
          <cell r="A64">
            <v>510</v>
          </cell>
          <cell r="B64" t="str">
            <v>ADMTVAS NO FISCALES *FEDERALES</v>
          </cell>
          <cell r="C64">
            <v>2300.14</v>
          </cell>
        </row>
        <row r="65">
          <cell r="A65">
            <v>511</v>
          </cell>
          <cell r="B65" t="str">
            <v>ADMTVAS NO FISCALES * MPALES*</v>
          </cell>
          <cell r="C65">
            <v>567</v>
          </cell>
        </row>
        <row r="66">
          <cell r="A66">
            <v>538</v>
          </cell>
          <cell r="B66" t="str">
            <v>BASES PARA LICITACION OBRA PUB</v>
          </cell>
          <cell r="C66">
            <v>1748</v>
          </cell>
        </row>
        <row r="67">
          <cell r="A67">
            <v>600</v>
          </cell>
          <cell r="B67" t="str">
            <v>FONDO GENERAL</v>
          </cell>
          <cell r="C67">
            <v>5693337.1500000004</v>
          </cell>
        </row>
        <row r="68">
          <cell r="A68">
            <v>601</v>
          </cell>
          <cell r="B68" t="str">
            <v>FONDO DEL FOMENTO MUNICIPAL</v>
          </cell>
          <cell r="C68">
            <v>1291981.68</v>
          </cell>
        </row>
        <row r="69">
          <cell r="A69">
            <v>805</v>
          </cell>
          <cell r="B69" t="str">
            <v>CENTRO DE APRENDIZAJE DIGITAL</v>
          </cell>
          <cell r="C69">
            <v>320</v>
          </cell>
        </row>
        <row r="70">
          <cell r="A70">
            <v>888</v>
          </cell>
          <cell r="B70" t="str">
            <v>COBROS SIMAPAG</v>
          </cell>
          <cell r="C70">
            <v>2279</v>
          </cell>
        </row>
      </sheetData>
      <sheetData sheetId="168">
        <row r="1">
          <cell r="A1">
            <v>1</v>
          </cell>
          <cell r="B1" t="str">
            <v>IMPTO. PREDIAL URBANO CORRIENT</v>
          </cell>
          <cell r="C1">
            <v>450</v>
          </cell>
        </row>
        <row r="2">
          <cell r="A2">
            <v>4</v>
          </cell>
          <cell r="B2" t="str">
            <v>RECARGOS *3%*</v>
          </cell>
          <cell r="C2">
            <v>81</v>
          </cell>
        </row>
        <row r="3">
          <cell r="A3">
            <v>203</v>
          </cell>
          <cell r="B3" t="str">
            <v>PANTEONES CIUDAD</v>
          </cell>
          <cell r="C3">
            <v>1490.16</v>
          </cell>
        </row>
        <row r="4">
          <cell r="A4">
            <v>204</v>
          </cell>
          <cell r="B4" t="str">
            <v>PANTEONES COMUNIDADES</v>
          </cell>
          <cell r="C4">
            <v>1114.6400000000001</v>
          </cell>
        </row>
        <row r="5">
          <cell r="A5">
            <v>433</v>
          </cell>
          <cell r="B5" t="str">
            <v>SOBRANTES</v>
          </cell>
          <cell r="C5">
            <v>0.66</v>
          </cell>
        </row>
        <row r="6">
          <cell r="A6">
            <v>507</v>
          </cell>
          <cell r="B6" t="str">
            <v>INF AL BANDO POLICIA Y BUEN GO</v>
          </cell>
          <cell r="C6">
            <v>1600</v>
          </cell>
        </row>
        <row r="7">
          <cell r="A7">
            <v>508</v>
          </cell>
          <cell r="B7" t="str">
            <v>INF LEY DE TRANSITO Y SU REGLA</v>
          </cell>
          <cell r="C7">
            <v>977</v>
          </cell>
        </row>
      </sheetData>
      <sheetData sheetId="169">
        <row r="1">
          <cell r="A1">
            <v>1</v>
          </cell>
          <cell r="B1" t="str">
            <v>IMPTO. PREDIAL URBANO CORRIENT</v>
          </cell>
          <cell r="C1">
            <v>12394.16</v>
          </cell>
        </row>
        <row r="2">
          <cell r="A2">
            <v>4</v>
          </cell>
          <cell r="B2" t="str">
            <v>RECARGOS *3%*</v>
          </cell>
          <cell r="C2">
            <v>6601.1</v>
          </cell>
        </row>
        <row r="3">
          <cell r="A3">
            <v>7</v>
          </cell>
          <cell r="B3" t="str">
            <v>IMPTO. PREDIAL URBANO REZAGO</v>
          </cell>
          <cell r="C3">
            <v>15385.14</v>
          </cell>
        </row>
        <row r="4">
          <cell r="A4">
            <v>13</v>
          </cell>
          <cell r="B4" t="str">
            <v>HONORARIOS DE COBRANZA</v>
          </cell>
          <cell r="C4">
            <v>2979.08</v>
          </cell>
        </row>
        <row r="5">
          <cell r="A5">
            <v>103</v>
          </cell>
          <cell r="B5" t="str">
            <v>TRASLACION DE DOMINIO</v>
          </cell>
          <cell r="C5">
            <v>1456.54</v>
          </cell>
        </row>
        <row r="6">
          <cell r="A6">
            <v>104</v>
          </cell>
          <cell r="B6" t="str">
            <v>SOBRE DIVISION Y LOTIFICACION</v>
          </cell>
          <cell r="C6">
            <v>225</v>
          </cell>
        </row>
        <row r="7">
          <cell r="A7">
            <v>110</v>
          </cell>
          <cell r="B7" t="str">
            <v>ESPECTACULOS PUBLICOS ESPORADI</v>
          </cell>
          <cell r="C7">
            <v>2000.9</v>
          </cell>
        </row>
        <row r="8">
          <cell r="A8">
            <v>200</v>
          </cell>
          <cell r="B8" t="str">
            <v>RASTRO</v>
          </cell>
          <cell r="C8">
            <v>10964.69</v>
          </cell>
        </row>
        <row r="9">
          <cell r="A9">
            <v>203</v>
          </cell>
          <cell r="B9" t="str">
            <v>PANTEONES CIUDAD</v>
          </cell>
          <cell r="C9">
            <v>1538.6</v>
          </cell>
        </row>
        <row r="10">
          <cell r="A10">
            <v>204</v>
          </cell>
          <cell r="B10" t="str">
            <v>PANTEONES COMUNIDADES</v>
          </cell>
          <cell r="C10">
            <v>278.66000000000003</v>
          </cell>
        </row>
        <row r="11">
          <cell r="A11">
            <v>205</v>
          </cell>
          <cell r="B11" t="str">
            <v>ESTACIONAMIENTO MUSEO MOMIAS</v>
          </cell>
          <cell r="C11">
            <v>6723</v>
          </cell>
        </row>
        <row r="12">
          <cell r="A12">
            <v>206</v>
          </cell>
          <cell r="B12" t="str">
            <v>ESTACIONAMIENTO MERCADO HIDALG</v>
          </cell>
          <cell r="C12">
            <v>2889</v>
          </cell>
        </row>
        <row r="13">
          <cell r="A13">
            <v>207</v>
          </cell>
          <cell r="B13" t="str">
            <v>ESTAC.  MERCADO EMBAJADORAS</v>
          </cell>
          <cell r="C13">
            <v>532</v>
          </cell>
        </row>
        <row r="14">
          <cell r="A14">
            <v>210</v>
          </cell>
          <cell r="B14" t="str">
            <v>POR LIC. DE CONST. Y AMPLIACIO</v>
          </cell>
          <cell r="C14">
            <v>924.56</v>
          </cell>
        </row>
        <row r="15">
          <cell r="A15">
            <v>211</v>
          </cell>
          <cell r="B15" t="str">
            <v>POR LIC DE REGULARIZACION DE C</v>
          </cell>
          <cell r="C15">
            <v>1527.66</v>
          </cell>
        </row>
        <row r="16">
          <cell r="A16">
            <v>217</v>
          </cell>
          <cell r="B16" t="str">
            <v>ANALISIS DE FAC PARA DIV LOT O</v>
          </cell>
          <cell r="C16">
            <v>461.18</v>
          </cell>
        </row>
        <row r="17">
          <cell r="A17">
            <v>221</v>
          </cell>
          <cell r="B17" t="str">
            <v>LIC USO SUELO ALIN N. OFIC COM</v>
          </cell>
          <cell r="C17">
            <v>1728.48</v>
          </cell>
        </row>
        <row r="18">
          <cell r="A18">
            <v>227</v>
          </cell>
          <cell r="B18" t="str">
            <v>AVALUOS PRACT POR TESORERIA</v>
          </cell>
          <cell r="C18">
            <v>231</v>
          </cell>
        </row>
        <row r="19">
          <cell r="A19">
            <v>229</v>
          </cell>
          <cell r="B19" t="str">
            <v>CONSTANCIAS DE VALOR FISCAL</v>
          </cell>
          <cell r="C19">
            <v>580.13</v>
          </cell>
        </row>
        <row r="20">
          <cell r="A20">
            <v>248</v>
          </cell>
          <cell r="B20" t="str">
            <v>ESTACIONAMIENTO EX. EST. FERRO</v>
          </cell>
          <cell r="C20">
            <v>7255</v>
          </cell>
        </row>
        <row r="21">
          <cell r="A21">
            <v>249</v>
          </cell>
          <cell r="B21" t="str">
            <v>REGUL. PROR.LIC.CONT.75% DER.</v>
          </cell>
          <cell r="C21">
            <v>4117.07</v>
          </cell>
        </row>
        <row r="22">
          <cell r="A22">
            <v>253</v>
          </cell>
          <cell r="B22" t="str">
            <v>ESTACIONAMIENTO EMBAJADORAS  (</v>
          </cell>
          <cell r="C22">
            <v>6224</v>
          </cell>
        </row>
        <row r="23">
          <cell r="A23">
            <v>254</v>
          </cell>
          <cell r="B23" t="str">
            <v>POR CERTIF.TERMINO DE OBRA</v>
          </cell>
          <cell r="C23">
            <v>557.54</v>
          </cell>
        </row>
        <row r="24">
          <cell r="A24">
            <v>256</v>
          </cell>
          <cell r="B24" t="str">
            <v>POR ALINEAM. N° USO HABIT</v>
          </cell>
          <cell r="C24">
            <v>7442.16</v>
          </cell>
        </row>
        <row r="25">
          <cell r="A25">
            <v>266</v>
          </cell>
          <cell r="B25" t="str">
            <v>DICTAMEN DE FACTIBILIDAD PROTE</v>
          </cell>
          <cell r="C25">
            <v>783.86</v>
          </cell>
        </row>
        <row r="26">
          <cell r="A26">
            <v>268</v>
          </cell>
          <cell r="B26" t="str">
            <v>CASA DE LA CULTURA</v>
          </cell>
          <cell r="C26">
            <v>1460.1</v>
          </cell>
        </row>
        <row r="27">
          <cell r="A27">
            <v>274</v>
          </cell>
          <cell r="B27" t="str">
            <v>EXTENSION DE HORARIO</v>
          </cell>
          <cell r="C27">
            <v>3926.58</v>
          </cell>
        </row>
        <row r="28">
          <cell r="A28">
            <v>276</v>
          </cell>
          <cell r="B28" t="str">
            <v>CONSTANCIAS DIRECCION DE TRANS</v>
          </cell>
          <cell r="C28">
            <v>891.48</v>
          </cell>
        </row>
        <row r="29">
          <cell r="A29">
            <v>278</v>
          </cell>
          <cell r="B29" t="str">
            <v>CONSTANCIAS QUE EXPIDAN LAS DE</v>
          </cell>
          <cell r="C29">
            <v>590.32000000000005</v>
          </cell>
        </row>
        <row r="30">
          <cell r="A30">
            <v>280</v>
          </cell>
          <cell r="B30" t="str">
            <v>SERVICIOS CONTROL CANINO</v>
          </cell>
          <cell r="C30">
            <v>352.8</v>
          </cell>
        </row>
        <row r="31">
          <cell r="A31">
            <v>292</v>
          </cell>
          <cell r="B31" t="str">
            <v>DICTAMEN DE SEGURIDAD PROGRAMA</v>
          </cell>
          <cell r="C31">
            <v>915.72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403</v>
          </cell>
          <cell r="B33" t="str">
            <v>UNIDAD DEPORTIVA TORRES LANDA</v>
          </cell>
          <cell r="C33">
            <v>1277</v>
          </cell>
        </row>
        <row r="34">
          <cell r="A34">
            <v>404</v>
          </cell>
          <cell r="B34" t="str">
            <v>UNIDAD DEPORTIVA YERBABUENA</v>
          </cell>
          <cell r="C34">
            <v>2159</v>
          </cell>
        </row>
        <row r="35">
          <cell r="A35">
            <v>405</v>
          </cell>
          <cell r="B35" t="str">
            <v>CENTRO DE CONVIVENCIA EL ENCIN</v>
          </cell>
          <cell r="C35">
            <v>1013</v>
          </cell>
        </row>
        <row r="36">
          <cell r="A36">
            <v>407</v>
          </cell>
          <cell r="B36" t="str">
            <v>MUSEO MOMIAS</v>
          </cell>
          <cell r="C36">
            <v>430477</v>
          </cell>
        </row>
        <row r="37">
          <cell r="A37">
            <v>408</v>
          </cell>
          <cell r="B37" t="str">
            <v>SALON CULTO A LA MUERTE</v>
          </cell>
          <cell r="C37">
            <v>37590</v>
          </cell>
        </row>
        <row r="38">
          <cell r="A38">
            <v>410</v>
          </cell>
          <cell r="B38" t="str">
            <v>MONUMENTO AL PIPILA</v>
          </cell>
          <cell r="C38">
            <v>6690</v>
          </cell>
        </row>
        <row r="39">
          <cell r="A39">
            <v>411</v>
          </cell>
          <cell r="B39" t="str">
            <v>MERCADO HIDALGO</v>
          </cell>
          <cell r="C39">
            <v>1976.6</v>
          </cell>
        </row>
        <row r="40">
          <cell r="A40">
            <v>412</v>
          </cell>
          <cell r="B40" t="str">
            <v>MERCADO EMBAJADORAS</v>
          </cell>
          <cell r="C40">
            <v>362</v>
          </cell>
        </row>
        <row r="41">
          <cell r="A41">
            <v>414</v>
          </cell>
          <cell r="B41" t="str">
            <v>OTROS PRODUCTOS</v>
          </cell>
          <cell r="C41">
            <v>184</v>
          </cell>
        </row>
        <row r="42">
          <cell r="A42">
            <v>421</v>
          </cell>
          <cell r="B42" t="str">
            <v>DECLARACIONES, FORMATOS Y AVIS</v>
          </cell>
          <cell r="C42">
            <v>40</v>
          </cell>
        </row>
        <row r="43">
          <cell r="A43">
            <v>428</v>
          </cell>
          <cell r="B43" t="str">
            <v>COMERCIANTES SEMIFIJOS</v>
          </cell>
          <cell r="C43">
            <v>4306.95</v>
          </cell>
        </row>
        <row r="44">
          <cell r="A44">
            <v>431</v>
          </cell>
          <cell r="B44" t="str">
            <v>LOCALES MERCADO EMBAJADORAS</v>
          </cell>
          <cell r="C44">
            <v>394</v>
          </cell>
        </row>
        <row r="45">
          <cell r="A45">
            <v>433</v>
          </cell>
          <cell r="B45" t="str">
            <v>SOBRANTES</v>
          </cell>
          <cell r="C45">
            <v>98.24</v>
          </cell>
        </row>
        <row r="46">
          <cell r="A46">
            <v>437</v>
          </cell>
          <cell r="B46" t="str">
            <v>SANITARIOS MDO. EMBAJADORAS</v>
          </cell>
          <cell r="C46">
            <v>5003</v>
          </cell>
        </row>
        <row r="47">
          <cell r="A47">
            <v>438</v>
          </cell>
          <cell r="B47" t="str">
            <v>SANITARIOS MDO. HIDALGO</v>
          </cell>
          <cell r="C47">
            <v>8554</v>
          </cell>
        </row>
        <row r="48">
          <cell r="A48">
            <v>439</v>
          </cell>
          <cell r="B48" t="str">
            <v>SANITARIOS JARDIN REFORMA</v>
          </cell>
          <cell r="C48">
            <v>1912</v>
          </cell>
        </row>
        <row r="49">
          <cell r="A49">
            <v>443</v>
          </cell>
          <cell r="B49" t="str">
            <v>SANITARIOS FERROCARRIL</v>
          </cell>
          <cell r="C49">
            <v>7160</v>
          </cell>
        </row>
        <row r="50">
          <cell r="A50">
            <v>445</v>
          </cell>
          <cell r="B50" t="str">
            <v>SANITARIOS MUSEO MOMIAS</v>
          </cell>
          <cell r="C50">
            <v>9084</v>
          </cell>
        </row>
        <row r="51">
          <cell r="A51">
            <v>447</v>
          </cell>
          <cell r="B51" t="str">
            <v>LAS CALAS</v>
          </cell>
          <cell r="C51">
            <v>1008</v>
          </cell>
        </row>
        <row r="52">
          <cell r="A52">
            <v>454</v>
          </cell>
          <cell r="B52" t="str">
            <v>FIESTAS TRADICIONALES</v>
          </cell>
          <cell r="C52">
            <v>1384.5</v>
          </cell>
        </row>
        <row r="53">
          <cell r="A53">
            <v>456</v>
          </cell>
          <cell r="B53" t="str">
            <v>JUEGOS MECANICOS</v>
          </cell>
          <cell r="C53">
            <v>300</v>
          </cell>
        </row>
        <row r="54">
          <cell r="A54">
            <v>477</v>
          </cell>
          <cell r="B54" t="str">
            <v>PADRON DIRECTOR RESPONSABLE DE</v>
          </cell>
          <cell r="C54">
            <v>2504</v>
          </cell>
        </row>
        <row r="55">
          <cell r="A55">
            <v>479</v>
          </cell>
          <cell r="B55" t="str">
            <v>COMERCIANTES AMBULANTES</v>
          </cell>
          <cell r="C55">
            <v>1008</v>
          </cell>
        </row>
        <row r="56">
          <cell r="A56">
            <v>483</v>
          </cell>
          <cell r="B56" t="str">
            <v>PROMOTOR TURISTICO</v>
          </cell>
          <cell r="C56">
            <v>1260</v>
          </cell>
        </row>
        <row r="57">
          <cell r="A57">
            <v>484</v>
          </cell>
          <cell r="B57" t="str">
            <v>PERMISO PARA ESPECTÁCULOS O CE</v>
          </cell>
          <cell r="C57">
            <v>203</v>
          </cell>
        </row>
        <row r="58">
          <cell r="A58">
            <v>485</v>
          </cell>
          <cell r="B58" t="str">
            <v>SELLADO DE BOLETOS</v>
          </cell>
          <cell r="C58">
            <v>218</v>
          </cell>
        </row>
        <row r="59">
          <cell r="A59">
            <v>493</v>
          </cell>
          <cell r="B59" t="str">
            <v>RENOVACION PERMISO P/ USO VIA</v>
          </cell>
          <cell r="C59">
            <v>120</v>
          </cell>
        </row>
        <row r="60">
          <cell r="A60">
            <v>502</v>
          </cell>
          <cell r="B60" t="str">
            <v>RECARGOS OTROS IMPTOS Y DERECH</v>
          </cell>
          <cell r="C60">
            <v>1760.87</v>
          </cell>
        </row>
        <row r="61">
          <cell r="A61">
            <v>504</v>
          </cell>
          <cell r="B61" t="str">
            <v>AVISO EXTEMP TERM DE OBRA</v>
          </cell>
          <cell r="C61">
            <v>567</v>
          </cell>
        </row>
        <row r="62">
          <cell r="A62">
            <v>505</v>
          </cell>
          <cell r="B62" t="str">
            <v>INF AL REG. DE CONST Y CONSER</v>
          </cell>
          <cell r="C62">
            <v>1600</v>
          </cell>
        </row>
        <row r="63">
          <cell r="A63">
            <v>506</v>
          </cell>
          <cell r="B63" t="str">
            <v>INFRACCIONES DIRECCION DE FISC</v>
          </cell>
          <cell r="C63">
            <v>2816</v>
          </cell>
        </row>
        <row r="64">
          <cell r="A64">
            <v>507</v>
          </cell>
          <cell r="B64" t="str">
            <v>INF AL BANDO POLICIA Y BUEN GO</v>
          </cell>
          <cell r="C64">
            <v>400</v>
          </cell>
        </row>
        <row r="65">
          <cell r="A65">
            <v>508</v>
          </cell>
          <cell r="B65" t="str">
            <v>INF LEY DE TRANSITO Y SU REGLA</v>
          </cell>
          <cell r="C65">
            <v>13109.5</v>
          </cell>
        </row>
        <row r="66">
          <cell r="A66">
            <v>509</v>
          </cell>
          <cell r="B66" t="str">
            <v>EXTEMP VERIFICACION AMB VEHICU</v>
          </cell>
          <cell r="C66">
            <v>3630</v>
          </cell>
        </row>
        <row r="67">
          <cell r="A67">
            <v>600</v>
          </cell>
          <cell r="B67" t="str">
            <v>FONDO GENERAL</v>
          </cell>
          <cell r="C67">
            <v>5288091.6100000003</v>
          </cell>
        </row>
        <row r="68">
          <cell r="A68">
            <v>601</v>
          </cell>
          <cell r="B68" t="str">
            <v>FONDO DEL FOMENTO MUNICIPAL</v>
          </cell>
          <cell r="C68">
            <v>1226924.8700000001</v>
          </cell>
        </row>
        <row r="69">
          <cell r="A69">
            <v>888</v>
          </cell>
          <cell r="B69" t="str">
            <v>COBROS SIMAPAG</v>
          </cell>
          <cell r="C69">
            <v>970</v>
          </cell>
        </row>
      </sheetData>
      <sheetData sheetId="170">
        <row r="1">
          <cell r="A1">
            <v>203</v>
          </cell>
          <cell r="B1" t="str">
            <v>PANTEONES CIUDAD</v>
          </cell>
          <cell r="C1">
            <v>1049.22</v>
          </cell>
        </row>
        <row r="2">
          <cell r="A2">
            <v>204</v>
          </cell>
          <cell r="B2" t="str">
            <v>PANTEONES COMUNIDADES</v>
          </cell>
          <cell r="C2">
            <v>917.12</v>
          </cell>
        </row>
        <row r="3">
          <cell r="A3">
            <v>433</v>
          </cell>
          <cell r="B3" t="str">
            <v>SOBRANTES</v>
          </cell>
          <cell r="C3">
            <v>0.44</v>
          </cell>
        </row>
        <row r="4">
          <cell r="A4">
            <v>507</v>
          </cell>
          <cell r="B4" t="str">
            <v>INF AL BANDO POLICIA Y BUEN GO</v>
          </cell>
          <cell r="C4">
            <v>2850</v>
          </cell>
        </row>
        <row r="5">
          <cell r="A5">
            <v>508</v>
          </cell>
          <cell r="B5" t="str">
            <v>INF LEY DE TRANSITO Y SU REGLA</v>
          </cell>
          <cell r="C5">
            <v>3358.4</v>
          </cell>
        </row>
      </sheetData>
      <sheetData sheetId="171">
        <row r="1">
          <cell r="A1">
            <v>1</v>
          </cell>
          <cell r="B1" t="str">
            <v>IMPTO. PREDIAL URBANO CORRIENT</v>
          </cell>
          <cell r="C1">
            <v>21723.45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5135.8599999999997</v>
          </cell>
        </row>
        <row r="4">
          <cell r="A4">
            <v>7</v>
          </cell>
          <cell r="B4" t="str">
            <v>IMPTO. PREDIAL URBANO REZAGO</v>
          </cell>
          <cell r="C4">
            <v>7583.7</v>
          </cell>
        </row>
        <row r="5">
          <cell r="A5">
            <v>13</v>
          </cell>
          <cell r="B5" t="str">
            <v>HONORARIOS DE COBRANZA</v>
          </cell>
          <cell r="C5">
            <v>4292.22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5660.78</v>
          </cell>
        </row>
        <row r="8">
          <cell r="A8">
            <v>107</v>
          </cell>
          <cell r="B8" t="str">
            <v>VIDEO JUEGOS Y FUT-BOLITOS</v>
          </cell>
          <cell r="C8">
            <v>172</v>
          </cell>
        </row>
        <row r="9">
          <cell r="A9">
            <v>112</v>
          </cell>
          <cell r="B9" t="str">
            <v>ESPECTACULOS PUBLICOS PERMANEN</v>
          </cell>
          <cell r="C9">
            <v>18594.439999999999</v>
          </cell>
        </row>
        <row r="10">
          <cell r="A10">
            <v>200</v>
          </cell>
          <cell r="B10" t="str">
            <v>RASTRO</v>
          </cell>
          <cell r="C10">
            <v>3892.35</v>
          </cell>
        </row>
        <row r="11">
          <cell r="A11">
            <v>203</v>
          </cell>
          <cell r="B11" t="str">
            <v>PANTEONES CIUDAD</v>
          </cell>
          <cell r="C11">
            <v>2929.38</v>
          </cell>
        </row>
        <row r="12">
          <cell r="A12">
            <v>204</v>
          </cell>
          <cell r="B12" t="str">
            <v>PANTEONES COMUNIDADES</v>
          </cell>
          <cell r="C12">
            <v>491.9</v>
          </cell>
        </row>
        <row r="13">
          <cell r="A13">
            <v>205</v>
          </cell>
          <cell r="B13" t="str">
            <v>ESTACIONAMIENTO MUSEO MOMIAS</v>
          </cell>
          <cell r="C13">
            <v>1397</v>
          </cell>
        </row>
        <row r="14">
          <cell r="A14">
            <v>206</v>
          </cell>
          <cell r="B14" t="str">
            <v>ESTACIONAMIENTO MERCADO HIDALG</v>
          </cell>
          <cell r="C14">
            <v>1040</v>
          </cell>
        </row>
        <row r="15">
          <cell r="A15">
            <v>211</v>
          </cell>
          <cell r="B15" t="str">
            <v>POR LIC DE REGULARIZACION DE C</v>
          </cell>
          <cell r="C15">
            <v>238.47</v>
          </cell>
        </row>
        <row r="16">
          <cell r="A16">
            <v>212</v>
          </cell>
          <cell r="B16" t="str">
            <v>POR PRORROGAS DE LIC DE CONST</v>
          </cell>
          <cell r="C16">
            <v>784.43</v>
          </cell>
        </row>
        <row r="17">
          <cell r="A17">
            <v>217</v>
          </cell>
          <cell r="B17" t="str">
            <v>ANALISIS DE FAC PARA DIV LOT O</v>
          </cell>
          <cell r="C17">
            <v>1844.72</v>
          </cell>
        </row>
        <row r="18">
          <cell r="A18">
            <v>227</v>
          </cell>
          <cell r="B18" t="str">
            <v>AVALUOS PRACT POR TESORERIA</v>
          </cell>
          <cell r="C18">
            <v>814.04</v>
          </cell>
        </row>
        <row r="19">
          <cell r="A19">
            <v>229</v>
          </cell>
          <cell r="B19" t="str">
            <v>CONSTANCIAS DE VALOR FISCAL</v>
          </cell>
          <cell r="C19">
            <v>580.13</v>
          </cell>
        </row>
        <row r="20">
          <cell r="A20">
            <v>244</v>
          </cell>
          <cell r="B20" t="str">
            <v>EXP DE LIC O PERM P/ ESTAB DE</v>
          </cell>
          <cell r="C20">
            <v>2829.44</v>
          </cell>
        </row>
        <row r="21">
          <cell r="A21">
            <v>248</v>
          </cell>
          <cell r="B21" t="str">
            <v>ESTACIONAMIENTO EX. EST. FERRO</v>
          </cell>
          <cell r="C21">
            <v>1275</v>
          </cell>
        </row>
        <row r="22">
          <cell r="A22">
            <v>253</v>
          </cell>
          <cell r="B22" t="str">
            <v>ESTACIONAMIENTO EMBAJADORAS  (</v>
          </cell>
          <cell r="C22">
            <v>1899</v>
          </cell>
        </row>
        <row r="23">
          <cell r="A23">
            <v>254</v>
          </cell>
          <cell r="B23" t="str">
            <v>POR CERTIF.TERMINO DE OBRA</v>
          </cell>
          <cell r="C23">
            <v>25.44</v>
          </cell>
        </row>
        <row r="24">
          <cell r="A24">
            <v>256</v>
          </cell>
          <cell r="B24" t="str">
            <v>POR ALINEAM. N° USO HABIT</v>
          </cell>
          <cell r="C24">
            <v>1026.9000000000001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267</v>
          </cell>
          <cell r="B26" t="str">
            <v>CONSTANCIA  DE VERIFICACION PR</v>
          </cell>
          <cell r="C26">
            <v>522.55999999999995</v>
          </cell>
        </row>
        <row r="27">
          <cell r="A27">
            <v>268</v>
          </cell>
          <cell r="B27" t="str">
            <v>CASA DE LA CULTURA</v>
          </cell>
          <cell r="C27">
            <v>1803.66</v>
          </cell>
        </row>
        <row r="28">
          <cell r="A28">
            <v>269</v>
          </cell>
          <cell r="B28" t="str">
            <v>PADRON DE CONTRATISTAS</v>
          </cell>
          <cell r="C28">
            <v>705</v>
          </cell>
        </row>
        <row r="29">
          <cell r="A29">
            <v>273</v>
          </cell>
          <cell r="B29" t="str">
            <v>PENSION EST. JARDIN EMBAJADORA</v>
          </cell>
          <cell r="C29">
            <v>1102.5</v>
          </cell>
        </row>
        <row r="30">
          <cell r="A30">
            <v>274</v>
          </cell>
          <cell r="B30" t="str">
            <v>EXTENSION DE HORARIO</v>
          </cell>
          <cell r="C30">
            <v>1308.8599999999999</v>
          </cell>
        </row>
        <row r="31">
          <cell r="A31">
            <v>276</v>
          </cell>
          <cell r="B31" t="str">
            <v>CONSTANCIAS DIRECCION DE TRANS</v>
          </cell>
          <cell r="C31">
            <v>885.48</v>
          </cell>
        </row>
        <row r="32">
          <cell r="A32">
            <v>278</v>
          </cell>
          <cell r="B32" t="str">
            <v>CONSTANCIAS QUE EXPIDAN LAS DE</v>
          </cell>
          <cell r="C32">
            <v>1033.06</v>
          </cell>
        </row>
        <row r="33">
          <cell r="A33">
            <v>289</v>
          </cell>
          <cell r="B33" t="str">
            <v>CONFORMIDAD PARA QUEMA DE FUEG</v>
          </cell>
          <cell r="C33">
            <v>111.29</v>
          </cell>
        </row>
        <row r="34">
          <cell r="A34">
            <v>290</v>
          </cell>
          <cell r="B34" t="str">
            <v>DICTAMEN DE SEGURIDAD P SEDENA</v>
          </cell>
          <cell r="C34">
            <v>146.37</v>
          </cell>
        </row>
        <row r="35">
          <cell r="A35">
            <v>293</v>
          </cell>
          <cell r="B35" t="str">
            <v>SERVICIOS EXTRAORDINARIOS</v>
          </cell>
          <cell r="C35">
            <v>285.48</v>
          </cell>
        </row>
        <row r="36">
          <cell r="A36">
            <v>403</v>
          </cell>
          <cell r="B36" t="str">
            <v>UNIDAD DEPORTIVA TORRES LANDA</v>
          </cell>
          <cell r="C36">
            <v>183</v>
          </cell>
        </row>
        <row r="37">
          <cell r="A37">
            <v>405</v>
          </cell>
          <cell r="B37" t="str">
            <v>CENTRO DE CONVIVENCIA EL ENCIN</v>
          </cell>
          <cell r="C37">
            <v>444</v>
          </cell>
        </row>
        <row r="38">
          <cell r="A38">
            <v>407</v>
          </cell>
          <cell r="B38" t="str">
            <v>MUSEO MOMIAS</v>
          </cell>
          <cell r="C38">
            <v>90274</v>
          </cell>
        </row>
        <row r="39">
          <cell r="A39">
            <v>408</v>
          </cell>
          <cell r="B39" t="str">
            <v>SALON CULTO A LA MUERTE</v>
          </cell>
          <cell r="C39">
            <v>6720</v>
          </cell>
        </row>
        <row r="40">
          <cell r="A40">
            <v>410</v>
          </cell>
          <cell r="B40" t="str">
            <v>MONUMENTO AL PIPILA</v>
          </cell>
          <cell r="C40">
            <v>1986</v>
          </cell>
        </row>
        <row r="41">
          <cell r="A41">
            <v>412</v>
          </cell>
          <cell r="B41" t="str">
            <v>MERCADO EMBAJADORAS</v>
          </cell>
          <cell r="C41">
            <v>219.23</v>
          </cell>
        </row>
        <row r="42">
          <cell r="A42">
            <v>414</v>
          </cell>
          <cell r="B42" t="str">
            <v>OTROS PRODUCTOS</v>
          </cell>
          <cell r="C42">
            <v>77.400000000000006</v>
          </cell>
        </row>
        <row r="43">
          <cell r="A43">
            <v>428</v>
          </cell>
          <cell r="B43" t="str">
            <v>COMERCIANTES SEMIFIJOS</v>
          </cell>
          <cell r="C43">
            <v>2308.52</v>
          </cell>
        </row>
        <row r="44">
          <cell r="A44">
            <v>433</v>
          </cell>
          <cell r="B44" t="str">
            <v>SOBRANTES</v>
          </cell>
          <cell r="C44">
            <v>10.26</v>
          </cell>
        </row>
        <row r="45">
          <cell r="A45">
            <v>437</v>
          </cell>
          <cell r="B45" t="str">
            <v>SANITARIOS MDO. EMBAJADORAS</v>
          </cell>
          <cell r="C45">
            <v>854</v>
          </cell>
        </row>
        <row r="46">
          <cell r="A46">
            <v>438</v>
          </cell>
          <cell r="B46" t="str">
            <v>SANITARIOS MDO. HIDALGO</v>
          </cell>
          <cell r="C46">
            <v>2140</v>
          </cell>
        </row>
        <row r="47">
          <cell r="A47">
            <v>439</v>
          </cell>
          <cell r="B47" t="str">
            <v>SANITARIOS JARDIN REFORMA</v>
          </cell>
          <cell r="C47">
            <v>656</v>
          </cell>
        </row>
        <row r="48">
          <cell r="A48">
            <v>443</v>
          </cell>
          <cell r="B48" t="str">
            <v>SANITARIOS FERROCARRIL</v>
          </cell>
          <cell r="C48">
            <v>1344</v>
          </cell>
        </row>
        <row r="49">
          <cell r="A49">
            <v>445</v>
          </cell>
          <cell r="B49" t="str">
            <v>SANITARIOS MUSEO MOMIAS</v>
          </cell>
          <cell r="C49">
            <v>1484</v>
          </cell>
        </row>
        <row r="50">
          <cell r="A50">
            <v>447</v>
          </cell>
          <cell r="B50" t="str">
            <v>LAS CALAS</v>
          </cell>
          <cell r="C50">
            <v>568</v>
          </cell>
        </row>
        <row r="51">
          <cell r="A51">
            <v>479</v>
          </cell>
          <cell r="B51" t="str">
            <v>COMERCIANTES AMBULANTES</v>
          </cell>
          <cell r="C51">
            <v>1182.77</v>
          </cell>
        </row>
        <row r="52">
          <cell r="A52">
            <v>491</v>
          </cell>
          <cell r="B52" t="str">
            <v>ESTRUCTURAS, CONSTRUCCIONES O</v>
          </cell>
          <cell r="C52">
            <v>63</v>
          </cell>
        </row>
        <row r="53">
          <cell r="A53">
            <v>502</v>
          </cell>
          <cell r="B53" t="str">
            <v>RECARGOS OTROS IMPTOS Y DERECH</v>
          </cell>
          <cell r="C53">
            <v>5618.45</v>
          </cell>
        </row>
        <row r="54">
          <cell r="A54">
            <v>504</v>
          </cell>
          <cell r="B54" t="str">
            <v>AVISO EXTEMP TERM DE OBRA</v>
          </cell>
          <cell r="C54">
            <v>283.5</v>
          </cell>
        </row>
        <row r="55">
          <cell r="A55">
            <v>507</v>
          </cell>
          <cell r="B55" t="str">
            <v>INF AL BANDO POLICIA Y BUEN GO</v>
          </cell>
          <cell r="C55">
            <v>1500</v>
          </cell>
        </row>
        <row r="56">
          <cell r="A56">
            <v>508</v>
          </cell>
          <cell r="B56" t="str">
            <v>INF LEY DE TRANSITO Y SU REGLA</v>
          </cell>
          <cell r="C56">
            <v>13167.5</v>
          </cell>
        </row>
        <row r="57">
          <cell r="A57">
            <v>509</v>
          </cell>
          <cell r="B57" t="str">
            <v>EXTEMP VERIFICACION AMB VEHICU</v>
          </cell>
          <cell r="C57">
            <v>684</v>
          </cell>
        </row>
        <row r="58">
          <cell r="A58">
            <v>526</v>
          </cell>
          <cell r="B58" t="str">
            <v>RESPUESTA DE AYUNTAMIENTO</v>
          </cell>
          <cell r="C58">
            <v>596</v>
          </cell>
        </row>
        <row r="59">
          <cell r="A59">
            <v>805</v>
          </cell>
          <cell r="B59" t="str">
            <v>CENTRO DE APRENDIZAJE DIGITAL</v>
          </cell>
          <cell r="C59">
            <v>340</v>
          </cell>
        </row>
      </sheetData>
      <sheetData sheetId="172">
        <row r="1">
          <cell r="A1">
            <v>1</v>
          </cell>
          <cell r="B1" t="str">
            <v>IMPTO. PREDIAL URBANO CORRIENT</v>
          </cell>
          <cell r="C1">
            <v>24649.62</v>
          </cell>
        </row>
        <row r="2">
          <cell r="A2">
            <v>4</v>
          </cell>
          <cell r="B2" t="str">
            <v>RECARGOS *3%*</v>
          </cell>
          <cell r="C2">
            <v>11890.89</v>
          </cell>
        </row>
        <row r="3">
          <cell r="A3">
            <v>7</v>
          </cell>
          <cell r="B3" t="str">
            <v>IMPTO. PREDIAL URBANO REZAGO</v>
          </cell>
          <cell r="C3">
            <v>35295.410000000003</v>
          </cell>
        </row>
        <row r="4">
          <cell r="A4">
            <v>13</v>
          </cell>
          <cell r="B4" t="str">
            <v>HONORARIOS DE COBRANZA</v>
          </cell>
          <cell r="C4">
            <v>4406.22</v>
          </cell>
        </row>
        <row r="5">
          <cell r="A5">
            <v>103</v>
          </cell>
          <cell r="B5" t="str">
            <v>TRASLACION DE DOMINIO</v>
          </cell>
          <cell r="C5">
            <v>8149.09</v>
          </cell>
        </row>
        <row r="6">
          <cell r="A6">
            <v>107</v>
          </cell>
          <cell r="B6" t="str">
            <v>VIDEO JUEGOS Y FUT-BOLITOS</v>
          </cell>
          <cell r="C6">
            <v>516</v>
          </cell>
        </row>
        <row r="7">
          <cell r="A7">
            <v>110</v>
          </cell>
          <cell r="B7" t="str">
            <v>ESPECTACULOS PUBLICOS ESPORADI</v>
          </cell>
          <cell r="C7">
            <v>5363.6</v>
          </cell>
        </row>
        <row r="8">
          <cell r="A8">
            <v>112</v>
          </cell>
          <cell r="B8" t="str">
            <v>ESPECTACULOS PUBLICOS PERMANEN</v>
          </cell>
          <cell r="C8">
            <v>6663.26</v>
          </cell>
        </row>
        <row r="9">
          <cell r="A9">
            <v>200</v>
          </cell>
          <cell r="B9" t="str">
            <v>RASTRO</v>
          </cell>
          <cell r="C9">
            <v>11209.03</v>
          </cell>
        </row>
        <row r="10">
          <cell r="A10">
            <v>203</v>
          </cell>
          <cell r="B10" t="str">
            <v>PANTEONES CIUDAD</v>
          </cell>
          <cell r="C10">
            <v>2440</v>
          </cell>
        </row>
        <row r="11">
          <cell r="A11">
            <v>204</v>
          </cell>
          <cell r="B11" t="str">
            <v>PANTEONES COMUNIDADES</v>
          </cell>
          <cell r="C11">
            <v>770.56</v>
          </cell>
        </row>
        <row r="12">
          <cell r="A12">
            <v>205</v>
          </cell>
          <cell r="B12" t="str">
            <v>ESTACIONAMIENTO MUSEO MOMIAS</v>
          </cell>
          <cell r="C12">
            <v>2557</v>
          </cell>
        </row>
        <row r="13">
          <cell r="A13">
            <v>206</v>
          </cell>
          <cell r="B13" t="str">
            <v>ESTACIONAMIENTO MERCADO HIDALG</v>
          </cell>
          <cell r="C13">
            <v>2608</v>
          </cell>
        </row>
        <row r="14">
          <cell r="A14">
            <v>210</v>
          </cell>
          <cell r="B14" t="str">
            <v>POR LIC. DE CONST. Y AMPLIACIO</v>
          </cell>
          <cell r="C14">
            <v>249.62</v>
          </cell>
        </row>
        <row r="15">
          <cell r="A15">
            <v>211</v>
          </cell>
          <cell r="B15" t="str">
            <v>POR LIC DE REGULARIZACION DE C</v>
          </cell>
          <cell r="C15">
            <v>6395.1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5944.01</v>
          </cell>
        </row>
        <row r="18">
          <cell r="A18">
            <v>227</v>
          </cell>
          <cell r="B18" t="str">
            <v>AVALUOS PRACT POR TESORERIA</v>
          </cell>
          <cell r="C18">
            <v>1703</v>
          </cell>
        </row>
        <row r="19">
          <cell r="A19">
            <v>229</v>
          </cell>
          <cell r="B19" t="str">
            <v>CONSTANCIAS DE VALOR FISCAL</v>
          </cell>
          <cell r="C19">
            <v>1508.65</v>
          </cell>
        </row>
        <row r="20">
          <cell r="A20">
            <v>244</v>
          </cell>
          <cell r="B20" t="str">
            <v>EXP DE LIC O PERM P/ ESTAB DE</v>
          </cell>
          <cell r="C20">
            <v>1640.65</v>
          </cell>
        </row>
        <row r="21">
          <cell r="A21">
            <v>248</v>
          </cell>
          <cell r="B21" t="str">
            <v>ESTACIONAMIENTO EX. EST. FERRO</v>
          </cell>
          <cell r="C21">
            <v>4422</v>
          </cell>
        </row>
        <row r="22">
          <cell r="A22">
            <v>253</v>
          </cell>
          <cell r="B22" t="str">
            <v>ESTACIONAMIENTO EMBAJADORAS  (</v>
          </cell>
          <cell r="C22">
            <v>5988</v>
          </cell>
        </row>
        <row r="23">
          <cell r="A23">
            <v>256</v>
          </cell>
          <cell r="B23" t="str">
            <v>POR ALINEAM. N° USO HABIT</v>
          </cell>
          <cell r="C23">
            <v>1195.45</v>
          </cell>
        </row>
        <row r="24">
          <cell r="A24">
            <v>274</v>
          </cell>
          <cell r="B24" t="str">
            <v>EXTENSION DE HORARIO</v>
          </cell>
          <cell r="C24">
            <v>1963.29</v>
          </cell>
        </row>
        <row r="25">
          <cell r="A25">
            <v>276</v>
          </cell>
          <cell r="B25" t="str">
            <v>CONSTANCIAS DIRECCION DE TRANS</v>
          </cell>
          <cell r="C25">
            <v>368.95</v>
          </cell>
        </row>
        <row r="26">
          <cell r="A26">
            <v>278</v>
          </cell>
          <cell r="B26" t="str">
            <v>CONSTANCIAS QUE EXPIDAN LAS DE</v>
          </cell>
          <cell r="C26">
            <v>295.16000000000003</v>
          </cell>
        </row>
        <row r="27">
          <cell r="A27">
            <v>295</v>
          </cell>
          <cell r="B27" t="str">
            <v>CONSTANCIA DE UBICACION DE PRE</v>
          </cell>
          <cell r="C27">
            <v>296.88</v>
          </cell>
        </row>
        <row r="28">
          <cell r="A28">
            <v>403</v>
          </cell>
          <cell r="B28" t="str">
            <v>UNIDAD DEPORTIVA TORRES LANDA</v>
          </cell>
          <cell r="C28">
            <v>1668</v>
          </cell>
        </row>
        <row r="29">
          <cell r="A29">
            <v>404</v>
          </cell>
          <cell r="B29" t="str">
            <v>UNIDAD DEPORTIVA YERBABUENA</v>
          </cell>
          <cell r="C29">
            <v>1574</v>
          </cell>
        </row>
        <row r="30">
          <cell r="A30">
            <v>405</v>
          </cell>
          <cell r="B30" t="str">
            <v>CENTRO DE CONVIVENCIA EL ENCIN</v>
          </cell>
          <cell r="C30">
            <v>1965</v>
          </cell>
        </row>
        <row r="31">
          <cell r="A31">
            <v>407</v>
          </cell>
          <cell r="B31" t="str">
            <v>MUSEO MOMIAS</v>
          </cell>
          <cell r="C31">
            <v>131613</v>
          </cell>
        </row>
        <row r="32">
          <cell r="A32">
            <v>408</v>
          </cell>
          <cell r="B32" t="str">
            <v>SALON CULTO A LA MUERTE</v>
          </cell>
          <cell r="C32">
            <v>7260</v>
          </cell>
        </row>
        <row r="33">
          <cell r="A33">
            <v>410</v>
          </cell>
          <cell r="B33" t="str">
            <v>MONUMENTO AL PIPILA</v>
          </cell>
          <cell r="C33">
            <v>2160</v>
          </cell>
        </row>
        <row r="34">
          <cell r="A34">
            <v>411</v>
          </cell>
          <cell r="B34" t="str">
            <v>MERCADO HIDALGO</v>
          </cell>
          <cell r="C34">
            <v>515</v>
          </cell>
        </row>
        <row r="35">
          <cell r="A35">
            <v>412</v>
          </cell>
          <cell r="B35" t="str">
            <v>MERCADO EMBAJADORAS</v>
          </cell>
          <cell r="C35">
            <v>3222</v>
          </cell>
        </row>
        <row r="36">
          <cell r="A36">
            <v>428</v>
          </cell>
          <cell r="B36" t="str">
            <v>COMERCIANTES SEMIFIJOS</v>
          </cell>
          <cell r="C36">
            <v>2930</v>
          </cell>
        </row>
        <row r="37">
          <cell r="A37">
            <v>431</v>
          </cell>
          <cell r="B37" t="str">
            <v>LOCALES MERCADO EMBAJADORAS</v>
          </cell>
          <cell r="C37">
            <v>394</v>
          </cell>
        </row>
        <row r="38">
          <cell r="A38">
            <v>433</v>
          </cell>
          <cell r="B38" t="str">
            <v>SOBRANTES</v>
          </cell>
          <cell r="C38">
            <v>96.98</v>
          </cell>
        </row>
        <row r="39">
          <cell r="A39">
            <v>437</v>
          </cell>
          <cell r="B39" t="str">
            <v>SANITARIOS MDO. EMBAJADORAS</v>
          </cell>
          <cell r="C39">
            <v>4940</v>
          </cell>
        </row>
        <row r="40">
          <cell r="A40">
            <v>438</v>
          </cell>
          <cell r="B40" t="str">
            <v>SANITARIOS MDO. HIDALGO</v>
          </cell>
          <cell r="C40">
            <v>5051</v>
          </cell>
        </row>
        <row r="41">
          <cell r="A41">
            <v>439</v>
          </cell>
          <cell r="B41" t="str">
            <v>SANITARIOS JARDIN REFORMA</v>
          </cell>
          <cell r="C41">
            <v>1092</v>
          </cell>
        </row>
        <row r="42">
          <cell r="A42">
            <v>443</v>
          </cell>
          <cell r="B42" t="str">
            <v>SANITARIOS FERROCARRIL</v>
          </cell>
          <cell r="C42">
            <v>3912</v>
          </cell>
        </row>
        <row r="43">
          <cell r="A43">
            <v>445</v>
          </cell>
          <cell r="B43" t="str">
            <v>SANITARIOS MUSEO MOMIAS</v>
          </cell>
          <cell r="C43">
            <v>2808</v>
          </cell>
        </row>
        <row r="44">
          <cell r="A44">
            <v>447</v>
          </cell>
          <cell r="B44" t="str">
            <v>LAS CALAS</v>
          </cell>
          <cell r="C44">
            <v>712</v>
          </cell>
        </row>
        <row r="45">
          <cell r="A45">
            <v>454</v>
          </cell>
          <cell r="B45" t="str">
            <v>FIESTAS TRADICIONALES</v>
          </cell>
          <cell r="C45">
            <v>11608.5</v>
          </cell>
        </row>
        <row r="46">
          <cell r="A46">
            <v>456</v>
          </cell>
          <cell r="B46" t="str">
            <v>JUEGOS MECANICOS</v>
          </cell>
          <cell r="C46">
            <v>75</v>
          </cell>
        </row>
        <row r="47">
          <cell r="A47">
            <v>459</v>
          </cell>
          <cell r="B47" t="str">
            <v>CASETAS DEPORTIVAS</v>
          </cell>
          <cell r="C47">
            <v>754</v>
          </cell>
        </row>
        <row r="48">
          <cell r="A48">
            <v>463</v>
          </cell>
          <cell r="B48" t="str">
            <v>SALIDA DE GRUAS</v>
          </cell>
          <cell r="C48">
            <v>221</v>
          </cell>
        </row>
        <row r="49">
          <cell r="A49">
            <v>464</v>
          </cell>
          <cell r="B49" t="str">
            <v>ARRASTRE DE VEHICULOS INFRACCI</v>
          </cell>
          <cell r="C49">
            <v>56</v>
          </cell>
        </row>
        <row r="50">
          <cell r="A50">
            <v>470</v>
          </cell>
          <cell r="B50" t="str">
            <v>LOCALES ESTACION</v>
          </cell>
          <cell r="C50">
            <v>273</v>
          </cell>
        </row>
        <row r="51">
          <cell r="A51">
            <v>482</v>
          </cell>
          <cell r="B51" t="str">
            <v>CALLEJONEADAS</v>
          </cell>
          <cell r="C51">
            <v>2100</v>
          </cell>
        </row>
        <row r="52">
          <cell r="A52">
            <v>502</v>
          </cell>
          <cell r="B52" t="str">
            <v>RECARGOS OTROS IMPTOS Y DERECH</v>
          </cell>
          <cell r="C52">
            <v>1131.44</v>
          </cell>
        </row>
        <row r="53">
          <cell r="A53">
            <v>503</v>
          </cell>
          <cell r="B53" t="str">
            <v>AVISO EXTEMP TRASLACION DE DOM</v>
          </cell>
          <cell r="C53">
            <v>282.75</v>
          </cell>
        </row>
        <row r="54">
          <cell r="A54">
            <v>504</v>
          </cell>
          <cell r="B54" t="str">
            <v>AVISO EXTEMP TERM DE OBRA</v>
          </cell>
          <cell r="C54">
            <v>1473.5</v>
          </cell>
        </row>
        <row r="55">
          <cell r="A55">
            <v>506</v>
          </cell>
          <cell r="B55" t="str">
            <v>INFRACCIONES DIRECCION DE FISC</v>
          </cell>
          <cell r="C55">
            <v>850.5</v>
          </cell>
        </row>
        <row r="56">
          <cell r="A56">
            <v>507</v>
          </cell>
          <cell r="B56" t="str">
            <v>INF AL BANDO POLICIA Y BUEN GO</v>
          </cell>
          <cell r="C56">
            <v>6140</v>
          </cell>
        </row>
        <row r="57">
          <cell r="A57">
            <v>508</v>
          </cell>
          <cell r="B57" t="str">
            <v>INF LEY DE TRANSITO Y SU REGLA</v>
          </cell>
          <cell r="C57">
            <v>16439</v>
          </cell>
        </row>
        <row r="58">
          <cell r="A58">
            <v>509</v>
          </cell>
          <cell r="B58" t="str">
            <v>EXTEMP VERIFICACION AMB VEHICU</v>
          </cell>
          <cell r="C58">
            <v>1230</v>
          </cell>
        </row>
        <row r="59">
          <cell r="A59">
            <v>511</v>
          </cell>
          <cell r="B59" t="str">
            <v>ADMTVAS NO FISCALES * MPALES*</v>
          </cell>
          <cell r="C59">
            <v>1495.5</v>
          </cell>
        </row>
        <row r="60">
          <cell r="A60">
            <v>536</v>
          </cell>
          <cell r="B60" t="str">
            <v>PADRON DE PROVEEDORES</v>
          </cell>
          <cell r="C60">
            <v>600</v>
          </cell>
        </row>
        <row r="61">
          <cell r="A61">
            <v>805</v>
          </cell>
          <cell r="B61" t="str">
            <v>CENTRO DE APRENDIZAJE DIGITAL</v>
          </cell>
          <cell r="C61">
            <v>170</v>
          </cell>
        </row>
        <row r="62">
          <cell r="A62">
            <v>888</v>
          </cell>
          <cell r="B62" t="str">
            <v>COBROS SIMAPAG</v>
          </cell>
          <cell r="C62">
            <v>1587</v>
          </cell>
        </row>
      </sheetData>
      <sheetData sheetId="173">
        <row r="1">
          <cell r="A1">
            <v>1</v>
          </cell>
          <cell r="B1" t="str">
            <v>IMPTO. PREDIAL URBANO CORRIENT</v>
          </cell>
          <cell r="C1">
            <v>27259.24</v>
          </cell>
        </row>
        <row r="2">
          <cell r="A2">
            <v>4</v>
          </cell>
          <cell r="B2" t="str">
            <v>RECARGOS *3%*</v>
          </cell>
          <cell r="C2">
            <v>15644.86</v>
          </cell>
        </row>
        <row r="3">
          <cell r="A3">
            <v>7</v>
          </cell>
          <cell r="B3" t="str">
            <v>IMPTO. PREDIAL URBANO REZAGO</v>
          </cell>
          <cell r="C3">
            <v>15298.01</v>
          </cell>
        </row>
        <row r="4">
          <cell r="A4">
            <v>13</v>
          </cell>
          <cell r="B4" t="str">
            <v>HONORARIOS DE COBRANZA</v>
          </cell>
          <cell r="C4">
            <v>1461.81</v>
          </cell>
        </row>
        <row r="5">
          <cell r="A5">
            <v>200</v>
          </cell>
          <cell r="B5" t="str">
            <v>RASTRO</v>
          </cell>
          <cell r="C5">
            <v>4893.93</v>
          </cell>
        </row>
        <row r="6">
          <cell r="A6">
            <v>203</v>
          </cell>
          <cell r="B6" t="str">
            <v>PANTEONES CIUDAD</v>
          </cell>
          <cell r="C6">
            <v>5941.8</v>
          </cell>
        </row>
        <row r="7">
          <cell r="A7">
            <v>204</v>
          </cell>
          <cell r="B7" t="str">
            <v>PANTEONES COMUNIDADES</v>
          </cell>
          <cell r="C7">
            <v>2507.94</v>
          </cell>
        </row>
        <row r="8">
          <cell r="A8">
            <v>205</v>
          </cell>
          <cell r="B8" t="str">
            <v>ESTACIONAMIENTO MUSEO MOMIAS</v>
          </cell>
          <cell r="C8">
            <v>3581</v>
          </cell>
        </row>
        <row r="9">
          <cell r="A9">
            <v>206</v>
          </cell>
          <cell r="B9" t="str">
            <v>ESTACIONAMIENTO MERCADO HIDALG</v>
          </cell>
          <cell r="C9">
            <v>784</v>
          </cell>
        </row>
        <row r="10">
          <cell r="A10">
            <v>248</v>
          </cell>
          <cell r="B10" t="str">
            <v>ESTACIONAMIENTO EX. EST. FERRO</v>
          </cell>
          <cell r="C10">
            <v>1860</v>
          </cell>
        </row>
        <row r="11">
          <cell r="A11">
            <v>253</v>
          </cell>
          <cell r="B11" t="str">
            <v>ESTACIONAMIENTO EMBAJADORAS  (</v>
          </cell>
          <cell r="C11">
            <v>1777</v>
          </cell>
        </row>
        <row r="12">
          <cell r="A12">
            <v>276</v>
          </cell>
          <cell r="B12" t="str">
            <v>CONSTANCIAS DIRECCION DE TRANS</v>
          </cell>
          <cell r="C12">
            <v>73.790000000000006</v>
          </cell>
        </row>
        <row r="13">
          <cell r="A13">
            <v>278</v>
          </cell>
          <cell r="B13" t="str">
            <v>CONSTANCIAS QUE EXPIDAN LAS DE</v>
          </cell>
          <cell r="C13">
            <v>73.790000000000006</v>
          </cell>
        </row>
        <row r="14">
          <cell r="A14">
            <v>284</v>
          </cell>
          <cell r="B14" t="str">
            <v>REVISTA MECANICA SEMESTRAL</v>
          </cell>
          <cell r="C14">
            <v>3249.72</v>
          </cell>
        </row>
        <row r="15">
          <cell r="A15">
            <v>405</v>
          </cell>
          <cell r="B15" t="str">
            <v>CENTRO DE CONVIVENCIA EL ENCIN</v>
          </cell>
          <cell r="C15">
            <v>234</v>
          </cell>
        </row>
        <row r="16">
          <cell r="A16">
            <v>407</v>
          </cell>
          <cell r="B16" t="str">
            <v>MUSEO MOMIAS</v>
          </cell>
          <cell r="C16">
            <v>171430</v>
          </cell>
        </row>
        <row r="17">
          <cell r="A17">
            <v>408</v>
          </cell>
          <cell r="B17" t="str">
            <v>SALON CULTO A LA MUERTE</v>
          </cell>
          <cell r="C17">
            <v>17430</v>
          </cell>
        </row>
        <row r="18">
          <cell r="A18">
            <v>410</v>
          </cell>
          <cell r="B18" t="str">
            <v>MONUMENTO AL PIPILA</v>
          </cell>
          <cell r="C18">
            <v>2670</v>
          </cell>
        </row>
        <row r="19">
          <cell r="A19">
            <v>411</v>
          </cell>
          <cell r="B19" t="str">
            <v>MERCADO HIDALGO</v>
          </cell>
          <cell r="C19">
            <v>5537.12</v>
          </cell>
        </row>
        <row r="20">
          <cell r="A20">
            <v>412</v>
          </cell>
          <cell r="B20" t="str">
            <v>MERCADO EMBAJADORAS</v>
          </cell>
          <cell r="C20">
            <v>30180.1</v>
          </cell>
        </row>
        <row r="21">
          <cell r="A21">
            <v>428</v>
          </cell>
          <cell r="B21" t="str">
            <v>COMERCIANTES SEMIFIJOS</v>
          </cell>
          <cell r="C21">
            <v>8730</v>
          </cell>
        </row>
        <row r="22">
          <cell r="A22">
            <v>431</v>
          </cell>
          <cell r="B22" t="str">
            <v>LOCALES MERCADO EMBAJADORAS</v>
          </cell>
          <cell r="C22">
            <v>2758</v>
          </cell>
        </row>
        <row r="23">
          <cell r="A23">
            <v>433</v>
          </cell>
          <cell r="B23" t="str">
            <v>SOBRANTES</v>
          </cell>
          <cell r="C23">
            <v>11.24</v>
          </cell>
        </row>
        <row r="24">
          <cell r="A24">
            <v>437</v>
          </cell>
          <cell r="B24" t="str">
            <v>SANITARIOS MDO. EMBAJADORAS</v>
          </cell>
          <cell r="C24">
            <v>1222</v>
          </cell>
        </row>
        <row r="25">
          <cell r="A25">
            <v>438</v>
          </cell>
          <cell r="B25" t="str">
            <v>SANITARIOS MDO. HIDALGO</v>
          </cell>
          <cell r="C25">
            <v>3235</v>
          </cell>
        </row>
        <row r="26">
          <cell r="A26">
            <v>439</v>
          </cell>
          <cell r="B26" t="str">
            <v>SANITARIOS JARDIN REFORMA</v>
          </cell>
          <cell r="C26">
            <v>1012</v>
          </cell>
        </row>
        <row r="27">
          <cell r="A27">
            <v>443</v>
          </cell>
          <cell r="B27" t="str">
            <v>SANITARIOS FERROCARRIL</v>
          </cell>
          <cell r="C27">
            <v>2088</v>
          </cell>
        </row>
        <row r="28">
          <cell r="A28">
            <v>445</v>
          </cell>
          <cell r="B28" t="str">
            <v>SANITARIOS MUSEO MOMIAS</v>
          </cell>
          <cell r="C28">
            <v>4148</v>
          </cell>
        </row>
        <row r="29">
          <cell r="A29">
            <v>454</v>
          </cell>
          <cell r="B29" t="str">
            <v>FIESTAS TRADICIONALES</v>
          </cell>
          <cell r="C29">
            <v>4709.5</v>
          </cell>
        </row>
        <row r="30">
          <cell r="A30">
            <v>463</v>
          </cell>
          <cell r="B30" t="str">
            <v>SALIDA DE GRUAS</v>
          </cell>
          <cell r="C30">
            <v>221</v>
          </cell>
        </row>
        <row r="31">
          <cell r="A31">
            <v>464</v>
          </cell>
          <cell r="B31" t="str">
            <v>ARRASTRE DE VEHICULOS INFRACCI</v>
          </cell>
          <cell r="C31">
            <v>56</v>
          </cell>
        </row>
        <row r="32">
          <cell r="A32">
            <v>484</v>
          </cell>
          <cell r="B32" t="str">
            <v>PERMISO PARA ESPECTÁCULOS O CE</v>
          </cell>
          <cell r="C32">
            <v>203</v>
          </cell>
        </row>
        <row r="33">
          <cell r="A33">
            <v>502</v>
          </cell>
          <cell r="B33" t="str">
            <v>RECARGOS OTROS IMPTOS Y DERECH</v>
          </cell>
          <cell r="C33">
            <v>4962.16</v>
          </cell>
        </row>
        <row r="34">
          <cell r="A34">
            <v>506</v>
          </cell>
          <cell r="B34" t="str">
            <v>INFRACCIONES DIRECCION DE FISC</v>
          </cell>
          <cell r="C34">
            <v>1134</v>
          </cell>
        </row>
        <row r="35">
          <cell r="A35">
            <v>507</v>
          </cell>
          <cell r="B35" t="str">
            <v>INF AL BANDO POLICIA Y BUEN GO</v>
          </cell>
          <cell r="C35">
            <v>2050</v>
          </cell>
        </row>
        <row r="36">
          <cell r="A36">
            <v>508</v>
          </cell>
          <cell r="B36" t="str">
            <v>INF LEY DE TRANSITO Y SU REGLA</v>
          </cell>
          <cell r="C36">
            <v>7141.5</v>
          </cell>
        </row>
        <row r="37">
          <cell r="A37">
            <v>509</v>
          </cell>
          <cell r="B37" t="str">
            <v>EXTEMP VERIFICACION AMB VEHICU</v>
          </cell>
          <cell r="C37">
            <v>819</v>
          </cell>
        </row>
        <row r="38">
          <cell r="A38">
            <v>706</v>
          </cell>
          <cell r="B38" t="str">
            <v>CREDITOS BANCARIOS</v>
          </cell>
          <cell r="C38">
            <v>1305000</v>
          </cell>
        </row>
      </sheetData>
      <sheetData sheetId="174">
        <row r="1">
          <cell r="A1">
            <v>1</v>
          </cell>
          <cell r="B1" t="str">
            <v>IMPTO. PREDIAL URBANO CORRIENT</v>
          </cell>
          <cell r="C1">
            <v>42322.99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6051.23</v>
          </cell>
        </row>
        <row r="4">
          <cell r="A4">
            <v>7</v>
          </cell>
          <cell r="B4" t="str">
            <v>IMPTO. PREDIAL URBANO REZAGO</v>
          </cell>
          <cell r="C4">
            <v>9806.1200000000008</v>
          </cell>
        </row>
        <row r="5">
          <cell r="A5">
            <v>13</v>
          </cell>
          <cell r="B5" t="str">
            <v>HONORARIOS DE COBRANZA</v>
          </cell>
          <cell r="C5">
            <v>3714.67</v>
          </cell>
        </row>
        <row r="6">
          <cell r="A6">
            <v>103</v>
          </cell>
          <cell r="B6" t="str">
            <v>TRASLACION DE DOMINIO</v>
          </cell>
          <cell r="C6">
            <v>10737.64</v>
          </cell>
        </row>
        <row r="7">
          <cell r="A7">
            <v>110</v>
          </cell>
          <cell r="B7" t="str">
            <v>ESPECTACULOS PUBLICOS ESPORADI</v>
          </cell>
          <cell r="C7">
            <v>2502.5</v>
          </cell>
        </row>
        <row r="8">
          <cell r="A8">
            <v>112</v>
          </cell>
          <cell r="B8" t="str">
            <v>ESPECTACULOS PUBLICOS PERMANEN</v>
          </cell>
          <cell r="C8">
            <v>6532.61</v>
          </cell>
        </row>
        <row r="9">
          <cell r="A9">
            <v>200</v>
          </cell>
          <cell r="B9" t="str">
            <v>RASTRO</v>
          </cell>
          <cell r="C9">
            <v>3621.39</v>
          </cell>
        </row>
        <row r="10">
          <cell r="A10">
            <v>202</v>
          </cell>
          <cell r="B10" t="str">
            <v>SEGURIDAD PUBLICA PERIODO MENS</v>
          </cell>
          <cell r="C10">
            <v>77150.52</v>
          </cell>
        </row>
        <row r="11">
          <cell r="A11">
            <v>203</v>
          </cell>
          <cell r="B11" t="str">
            <v>PANTEONES CIUDAD</v>
          </cell>
          <cell r="C11">
            <v>2161.34</v>
          </cell>
        </row>
        <row r="12">
          <cell r="A12">
            <v>204</v>
          </cell>
          <cell r="B12" t="str">
            <v>PANTEONES COMUNIDADES</v>
          </cell>
          <cell r="C12">
            <v>1393.3</v>
          </cell>
        </row>
        <row r="13">
          <cell r="A13">
            <v>205</v>
          </cell>
          <cell r="B13" t="str">
            <v>ESTACIONAMIENTO MUSEO MOMIAS</v>
          </cell>
          <cell r="C13">
            <v>1739</v>
          </cell>
        </row>
        <row r="14">
          <cell r="A14">
            <v>206</v>
          </cell>
          <cell r="B14" t="str">
            <v>ESTACIONAMIENTO MERCADO HIDALG</v>
          </cell>
          <cell r="C14">
            <v>1072</v>
          </cell>
        </row>
        <row r="15">
          <cell r="A15">
            <v>210</v>
          </cell>
          <cell r="B15" t="str">
            <v>POR LIC. DE CONST. Y AMPLIACIO</v>
          </cell>
          <cell r="C15">
            <v>784.72</v>
          </cell>
        </row>
        <row r="16">
          <cell r="A16">
            <v>214</v>
          </cell>
          <cell r="B16" t="str">
            <v>POR LIC DE RECONST. Y REMODELA</v>
          </cell>
          <cell r="C16">
            <v>4025.65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2690.31</v>
          </cell>
        </row>
        <row r="19">
          <cell r="A19">
            <v>226</v>
          </cell>
          <cell r="B19" t="str">
            <v>AVALUOS PRAC POR PERITOS FISCA</v>
          </cell>
          <cell r="C19">
            <v>305</v>
          </cell>
        </row>
        <row r="20">
          <cell r="A20">
            <v>227</v>
          </cell>
          <cell r="B20" t="str">
            <v>AVALUOS PRACT POR TESORERIA</v>
          </cell>
          <cell r="C20">
            <v>1086.03</v>
          </cell>
        </row>
        <row r="21">
          <cell r="A21">
            <v>229</v>
          </cell>
          <cell r="B21" t="str">
            <v>CONSTANCIAS DE VALOR FISCAL</v>
          </cell>
          <cell r="C21">
            <v>1624.26</v>
          </cell>
        </row>
        <row r="22">
          <cell r="A22">
            <v>244</v>
          </cell>
          <cell r="B22" t="str">
            <v>EXP DE LIC O PERM P/ ESTAB DE</v>
          </cell>
          <cell r="C22">
            <v>23822.65</v>
          </cell>
        </row>
        <row r="23">
          <cell r="A23">
            <v>248</v>
          </cell>
          <cell r="B23" t="str">
            <v>ESTACIONAMIENTO EX. EST. FERRO</v>
          </cell>
          <cell r="C23">
            <v>2110</v>
          </cell>
        </row>
        <row r="24">
          <cell r="A24">
            <v>253</v>
          </cell>
          <cell r="B24" t="str">
            <v>ESTACIONAMIENTO EMBAJADORAS  (</v>
          </cell>
          <cell r="C24">
            <v>1886</v>
          </cell>
        </row>
        <row r="25">
          <cell r="A25">
            <v>256</v>
          </cell>
          <cell r="B25" t="str">
            <v>POR ALINEAM. N° USO HABIT</v>
          </cell>
          <cell r="C25">
            <v>1845.42</v>
          </cell>
        </row>
        <row r="26">
          <cell r="A26">
            <v>266</v>
          </cell>
          <cell r="B26" t="str">
            <v>DICTAMEN DE FACTIBILIDAD PROTE</v>
          </cell>
          <cell r="C26">
            <v>391.93</v>
          </cell>
        </row>
        <row r="27">
          <cell r="A27">
            <v>268</v>
          </cell>
          <cell r="B27" t="str">
            <v>CASA DE LA CULTURA</v>
          </cell>
          <cell r="C27">
            <v>429.44</v>
          </cell>
        </row>
        <row r="28">
          <cell r="A28">
            <v>274</v>
          </cell>
          <cell r="B28" t="str">
            <v>EXTENSION DE HORARIO</v>
          </cell>
          <cell r="C28">
            <v>4373.71</v>
          </cell>
        </row>
        <row r="29">
          <cell r="A29">
            <v>276</v>
          </cell>
          <cell r="B29" t="str">
            <v>CONSTANCIAS DIRECCION DE TRANS</v>
          </cell>
          <cell r="C29">
            <v>1106.8499999999999</v>
          </cell>
        </row>
        <row r="30">
          <cell r="A30">
            <v>278</v>
          </cell>
          <cell r="B30" t="str">
            <v>CONSTANCIAS QUE EXPIDAN LAS DE</v>
          </cell>
          <cell r="C30">
            <v>221.37</v>
          </cell>
        </row>
        <row r="31">
          <cell r="A31">
            <v>282</v>
          </cell>
          <cell r="B31" t="str">
            <v>PERMISO EXTRAORDINARIO</v>
          </cell>
          <cell r="C31">
            <v>2385.2399999999998</v>
          </cell>
        </row>
        <row r="32">
          <cell r="A32">
            <v>291</v>
          </cell>
          <cell r="B32" t="str">
            <v>DICTAMEN DE FACTIBILIDAD PARA</v>
          </cell>
          <cell r="C32">
            <v>457.24</v>
          </cell>
        </row>
        <row r="33">
          <cell r="A33">
            <v>403</v>
          </cell>
          <cell r="B33" t="str">
            <v>UNIDAD DEPORTIVA TORRES LANDA</v>
          </cell>
          <cell r="C33">
            <v>282</v>
          </cell>
        </row>
        <row r="34">
          <cell r="A34">
            <v>405</v>
          </cell>
          <cell r="B34" t="str">
            <v>CENTRO DE CONVIVENCIA EL ENCIN</v>
          </cell>
          <cell r="C34">
            <v>306</v>
          </cell>
        </row>
        <row r="35">
          <cell r="A35">
            <v>407</v>
          </cell>
          <cell r="B35" t="str">
            <v>MUSEO MOMIAS</v>
          </cell>
          <cell r="C35">
            <v>107594</v>
          </cell>
        </row>
        <row r="36">
          <cell r="A36">
            <v>408</v>
          </cell>
          <cell r="B36" t="str">
            <v>SALON CULTO A LA MUERTE</v>
          </cell>
          <cell r="C36">
            <v>8700</v>
          </cell>
        </row>
        <row r="37">
          <cell r="A37">
            <v>410</v>
          </cell>
          <cell r="B37" t="str">
            <v>MONUMENTO AL PIPILA</v>
          </cell>
          <cell r="C37">
            <v>1710</v>
          </cell>
        </row>
        <row r="38">
          <cell r="A38">
            <v>411</v>
          </cell>
          <cell r="B38" t="str">
            <v>MERCADO HIDALGO</v>
          </cell>
          <cell r="C38">
            <v>5070.26</v>
          </cell>
        </row>
        <row r="39">
          <cell r="A39">
            <v>412</v>
          </cell>
          <cell r="B39" t="str">
            <v>MERCADO EMBAJADORAS</v>
          </cell>
          <cell r="C39">
            <v>2083.88</v>
          </cell>
        </row>
        <row r="40">
          <cell r="A40">
            <v>414</v>
          </cell>
          <cell r="B40" t="str">
            <v>OTROS PRODUCTOS</v>
          </cell>
          <cell r="C40">
            <v>496.46</v>
          </cell>
        </row>
        <row r="41">
          <cell r="A41">
            <v>426</v>
          </cell>
          <cell r="B41" t="str">
            <v>AREAS OCUP POR HOT, REST, BARE</v>
          </cell>
          <cell r="C41">
            <v>19342.830000000002</v>
          </cell>
        </row>
        <row r="42">
          <cell r="A42">
            <v>428</v>
          </cell>
          <cell r="B42" t="str">
            <v>COMERCIANTES SEMIFIJOS</v>
          </cell>
          <cell r="C42">
            <v>10145.620000000001</v>
          </cell>
        </row>
        <row r="43">
          <cell r="A43">
            <v>430</v>
          </cell>
          <cell r="B43" t="str">
            <v>LOCALES MERCADO HIDALGO</v>
          </cell>
          <cell r="C43">
            <v>596</v>
          </cell>
        </row>
        <row r="44">
          <cell r="A44">
            <v>433</v>
          </cell>
          <cell r="B44" t="str">
            <v>SOBRANTES</v>
          </cell>
          <cell r="C44">
            <v>20.51</v>
          </cell>
        </row>
        <row r="45">
          <cell r="A45">
            <v>437</v>
          </cell>
          <cell r="B45" t="str">
            <v>SANITARIOS MDO. EMBAJADORAS</v>
          </cell>
          <cell r="C45">
            <v>769</v>
          </cell>
        </row>
        <row r="46">
          <cell r="A46">
            <v>438</v>
          </cell>
          <cell r="B46" t="str">
            <v>SANITARIOS MDO. HIDALGO</v>
          </cell>
          <cell r="C46">
            <v>2798</v>
          </cell>
        </row>
        <row r="47">
          <cell r="A47">
            <v>439</v>
          </cell>
          <cell r="B47" t="str">
            <v>SANITARIOS JARDIN REFORMA</v>
          </cell>
          <cell r="C47">
            <v>400</v>
          </cell>
        </row>
        <row r="48">
          <cell r="A48">
            <v>443</v>
          </cell>
          <cell r="B48" t="str">
            <v>SANITARIOS FERROCARRIL</v>
          </cell>
          <cell r="C48">
            <v>1644</v>
          </cell>
        </row>
        <row r="49">
          <cell r="A49">
            <v>445</v>
          </cell>
          <cell r="B49" t="str">
            <v>SANITARIOS MUSEO MOMIAS</v>
          </cell>
          <cell r="C49">
            <v>2468</v>
          </cell>
        </row>
        <row r="50">
          <cell r="A50">
            <v>447</v>
          </cell>
          <cell r="B50" t="str">
            <v>LAS CALAS</v>
          </cell>
          <cell r="C50">
            <v>568</v>
          </cell>
        </row>
        <row r="51">
          <cell r="A51">
            <v>454</v>
          </cell>
          <cell r="B51" t="str">
            <v>FIESTAS TRADICIONALES</v>
          </cell>
          <cell r="C51">
            <v>6132.5</v>
          </cell>
        </row>
        <row r="52">
          <cell r="A52">
            <v>456</v>
          </cell>
          <cell r="B52" t="str">
            <v>JUEGOS MECANICOS</v>
          </cell>
          <cell r="C52">
            <v>825</v>
          </cell>
        </row>
        <row r="53">
          <cell r="A53">
            <v>470</v>
          </cell>
          <cell r="B53" t="str">
            <v>LOCALES ESTACION</v>
          </cell>
          <cell r="C53">
            <v>273</v>
          </cell>
        </row>
        <row r="54">
          <cell r="A54">
            <v>479</v>
          </cell>
          <cell r="B54" t="str">
            <v>COMERCIANTES AMBULANTES</v>
          </cell>
          <cell r="C54">
            <v>182</v>
          </cell>
        </row>
        <row r="55">
          <cell r="A55">
            <v>482</v>
          </cell>
          <cell r="B55" t="str">
            <v>CALLEJONEADAS</v>
          </cell>
          <cell r="C55">
            <v>300</v>
          </cell>
        </row>
        <row r="56">
          <cell r="A56">
            <v>484</v>
          </cell>
          <cell r="B56" t="str">
            <v>PERMISO PARA ESPECTÁCULOS O CE</v>
          </cell>
          <cell r="C56">
            <v>2233</v>
          </cell>
        </row>
        <row r="57">
          <cell r="A57">
            <v>485</v>
          </cell>
          <cell r="B57" t="str">
            <v>SELLADO DE BOLETOS</v>
          </cell>
          <cell r="C57">
            <v>1036</v>
          </cell>
        </row>
        <row r="58">
          <cell r="A58">
            <v>493</v>
          </cell>
          <cell r="B58" t="str">
            <v>RENOVACION PERMISO P/ USO VIA</v>
          </cell>
          <cell r="C58">
            <v>120</v>
          </cell>
        </row>
        <row r="59">
          <cell r="A59">
            <v>502</v>
          </cell>
          <cell r="B59" t="str">
            <v>RECARGOS OTROS IMPTOS Y DERECH</v>
          </cell>
          <cell r="C59">
            <v>18029.400000000001</v>
          </cell>
        </row>
        <row r="60">
          <cell r="A60">
            <v>504</v>
          </cell>
          <cell r="B60" t="str">
            <v>AVISO EXTEMP TERM DE OBRA</v>
          </cell>
          <cell r="C60">
            <v>1564.5</v>
          </cell>
        </row>
        <row r="61">
          <cell r="A61">
            <v>505</v>
          </cell>
          <cell r="B61" t="str">
            <v>INF AL REG. DE CONST Y CONSER</v>
          </cell>
          <cell r="C61">
            <v>700</v>
          </cell>
        </row>
        <row r="62">
          <cell r="A62">
            <v>506</v>
          </cell>
          <cell r="B62" t="str">
            <v>INFRACCIONES DIRECCION DE FISC</v>
          </cell>
          <cell r="C62">
            <v>1701</v>
          </cell>
        </row>
        <row r="63">
          <cell r="A63">
            <v>507</v>
          </cell>
          <cell r="B63" t="str">
            <v>INF AL BANDO POLICIA Y BUEN GO</v>
          </cell>
          <cell r="C63">
            <v>1450</v>
          </cell>
        </row>
        <row r="64">
          <cell r="A64">
            <v>508</v>
          </cell>
          <cell r="B64" t="str">
            <v>INF LEY DE TRANSITO Y SU REGLA</v>
          </cell>
          <cell r="C64">
            <v>16451</v>
          </cell>
        </row>
        <row r="65">
          <cell r="A65">
            <v>509</v>
          </cell>
          <cell r="B65" t="str">
            <v>EXTEMP VERIFICACION AMB VEHICU</v>
          </cell>
          <cell r="C65">
            <v>1164</v>
          </cell>
        </row>
        <row r="66">
          <cell r="A66">
            <v>536</v>
          </cell>
          <cell r="B66" t="str">
            <v>PADRON DE PROVEEDORES</v>
          </cell>
          <cell r="C66">
            <v>600</v>
          </cell>
        </row>
        <row r="67">
          <cell r="A67">
            <v>606</v>
          </cell>
          <cell r="B67" t="str">
            <v>FONDO DE FISCALIZACION</v>
          </cell>
          <cell r="C67">
            <v>804459.76</v>
          </cell>
        </row>
        <row r="68">
          <cell r="A68">
            <v>888</v>
          </cell>
          <cell r="B68" t="str">
            <v>COBROS SIMAPAG</v>
          </cell>
          <cell r="C68">
            <v>984</v>
          </cell>
        </row>
      </sheetData>
      <sheetData sheetId="175">
        <row r="1">
          <cell r="A1">
            <v>203</v>
          </cell>
          <cell r="B1" t="str">
            <v>PANTEONES CIUDAD</v>
          </cell>
          <cell r="C1">
            <v>1306.5</v>
          </cell>
        </row>
        <row r="2">
          <cell r="A2">
            <v>204</v>
          </cell>
          <cell r="B2" t="str">
            <v>PANTEONES COMUNIDADES</v>
          </cell>
          <cell r="C2">
            <v>792.58</v>
          </cell>
        </row>
        <row r="3">
          <cell r="A3">
            <v>447</v>
          </cell>
          <cell r="B3" t="str">
            <v>LAS CALAS</v>
          </cell>
          <cell r="C3">
            <v>2520</v>
          </cell>
        </row>
        <row r="4">
          <cell r="A4">
            <v>507</v>
          </cell>
          <cell r="B4" t="str">
            <v>INF AL BANDO POLICIA Y BUEN GO</v>
          </cell>
          <cell r="C4">
            <v>26020</v>
          </cell>
        </row>
        <row r="5">
          <cell r="A5">
            <v>508</v>
          </cell>
          <cell r="B5" t="str">
            <v>INF LEY DE TRANSITO Y SU REGLA</v>
          </cell>
          <cell r="C5">
            <v>212.5</v>
          </cell>
        </row>
      </sheetData>
      <sheetData sheetId="176">
        <row r="1">
          <cell r="A1">
            <v>1</v>
          </cell>
          <cell r="B1" t="str">
            <v>IMPTO. PREDIAL URBANO CORRIENT</v>
          </cell>
          <cell r="C1">
            <v>19848.62</v>
          </cell>
        </row>
        <row r="2">
          <cell r="A2">
            <v>4</v>
          </cell>
          <cell r="B2" t="str">
            <v>RECARGOS *3%*</v>
          </cell>
          <cell r="C2">
            <v>12730.14</v>
          </cell>
        </row>
        <row r="3">
          <cell r="A3">
            <v>7</v>
          </cell>
          <cell r="B3" t="str">
            <v>IMPTO. PREDIAL URBANO REZAGO</v>
          </cell>
          <cell r="C3">
            <v>24153.58</v>
          </cell>
        </row>
        <row r="4">
          <cell r="A4">
            <v>13</v>
          </cell>
          <cell r="B4" t="str">
            <v>HONORARIOS DE COBRANZA</v>
          </cell>
          <cell r="C4">
            <v>9410.93</v>
          </cell>
        </row>
        <row r="5">
          <cell r="A5">
            <v>103</v>
          </cell>
          <cell r="B5" t="str">
            <v>TRASLACION DE DOMINIO</v>
          </cell>
          <cell r="C5">
            <v>11524.48</v>
          </cell>
        </row>
        <row r="6">
          <cell r="A6">
            <v>104</v>
          </cell>
          <cell r="B6" t="str">
            <v>SOBRE DIVISION Y LOTIFICACION</v>
          </cell>
          <cell r="C6">
            <v>1058.57</v>
          </cell>
        </row>
        <row r="7">
          <cell r="A7">
            <v>200</v>
          </cell>
          <cell r="B7" t="str">
            <v>RASTRO</v>
          </cell>
          <cell r="C7">
            <v>5088.53</v>
          </cell>
        </row>
        <row r="8">
          <cell r="A8">
            <v>202</v>
          </cell>
          <cell r="B8" t="str">
            <v>SEGURIDAD PUBLICA PERIODO MENS</v>
          </cell>
          <cell r="C8">
            <v>77150.52</v>
          </cell>
        </row>
        <row r="9">
          <cell r="A9">
            <v>203</v>
          </cell>
          <cell r="B9" t="str">
            <v>PANTEONES CIUDAD</v>
          </cell>
          <cell r="C9">
            <v>727.16</v>
          </cell>
        </row>
        <row r="10">
          <cell r="A10">
            <v>204</v>
          </cell>
          <cell r="B10" t="str">
            <v>PANTEONES COMUNIDADES</v>
          </cell>
          <cell r="C10">
            <v>278.66000000000003</v>
          </cell>
        </row>
        <row r="11">
          <cell r="A11">
            <v>205</v>
          </cell>
          <cell r="B11" t="str">
            <v>ESTACIONAMIENTO MUSEO MOMIAS</v>
          </cell>
          <cell r="C11">
            <v>476</v>
          </cell>
        </row>
        <row r="12">
          <cell r="A12">
            <v>206</v>
          </cell>
          <cell r="B12" t="str">
            <v>ESTACIONAMIENTO MERCADO HIDALG</v>
          </cell>
          <cell r="C12">
            <v>1856</v>
          </cell>
        </row>
        <row r="13">
          <cell r="A13">
            <v>210</v>
          </cell>
          <cell r="B13" t="str">
            <v>POR LIC. DE CONST. Y AMPLIACIO</v>
          </cell>
          <cell r="C13">
            <v>1049.93</v>
          </cell>
        </row>
        <row r="14">
          <cell r="A14">
            <v>217</v>
          </cell>
          <cell r="B14" t="str">
            <v>ANALISIS DE FAC PARA DIV LOT O</v>
          </cell>
          <cell r="C14">
            <v>230.59</v>
          </cell>
        </row>
        <row r="15">
          <cell r="A15">
            <v>221</v>
          </cell>
          <cell r="B15" t="str">
            <v>LIC USO SUELO ALIN N. OFIC COM</v>
          </cell>
          <cell r="C15">
            <v>483.87</v>
          </cell>
        </row>
        <row r="16">
          <cell r="A16">
            <v>227</v>
          </cell>
          <cell r="B16" t="str">
            <v>AVALUOS PRACT POR TESORERIA</v>
          </cell>
          <cell r="C16">
            <v>162</v>
          </cell>
        </row>
        <row r="17">
          <cell r="A17">
            <v>229</v>
          </cell>
          <cell r="B17" t="str">
            <v>CONSTANCIAS DE VALOR FISCAL</v>
          </cell>
          <cell r="C17">
            <v>2088.2600000000002</v>
          </cell>
        </row>
        <row r="18">
          <cell r="A18">
            <v>244</v>
          </cell>
          <cell r="B18" t="str">
            <v>EXP DE LIC O PERM P/ ESTAB DE</v>
          </cell>
          <cell r="C18">
            <v>17620.259999999998</v>
          </cell>
        </row>
        <row r="19">
          <cell r="A19">
            <v>248</v>
          </cell>
          <cell r="B19" t="str">
            <v>ESTACIONAMIENTO EX. EST. FERRO</v>
          </cell>
          <cell r="C19">
            <v>2175</v>
          </cell>
        </row>
        <row r="20">
          <cell r="A20">
            <v>253</v>
          </cell>
          <cell r="B20" t="str">
            <v>ESTACIONAMIENTO EMBAJADORAS  (</v>
          </cell>
          <cell r="C20">
            <v>2042</v>
          </cell>
        </row>
        <row r="21">
          <cell r="A21">
            <v>256</v>
          </cell>
          <cell r="B21" t="str">
            <v>POR ALINEAM. N° USO HABIT</v>
          </cell>
          <cell r="C21">
            <v>5379.55</v>
          </cell>
        </row>
        <row r="22">
          <cell r="A22">
            <v>258</v>
          </cell>
          <cell r="B22" t="str">
            <v>POR ALINEM. N° USO COMERCIAL</v>
          </cell>
          <cell r="C22">
            <v>10509.09</v>
          </cell>
        </row>
        <row r="23">
          <cell r="A23">
            <v>266</v>
          </cell>
          <cell r="B23" t="str">
            <v>DICTAMEN DE FACTIBILIDAD PROTE</v>
          </cell>
          <cell r="C23">
            <v>783.86</v>
          </cell>
        </row>
        <row r="24">
          <cell r="A24">
            <v>268</v>
          </cell>
          <cell r="B24" t="str">
            <v>CASA DE LA CULTURA</v>
          </cell>
          <cell r="C24">
            <v>8159.36</v>
          </cell>
        </row>
        <row r="25">
          <cell r="A25">
            <v>276</v>
          </cell>
          <cell r="B25" t="str">
            <v>CONSTANCIAS DIRECCION DE TRANS</v>
          </cell>
          <cell r="C25">
            <v>959.27</v>
          </cell>
        </row>
        <row r="26">
          <cell r="A26">
            <v>278</v>
          </cell>
          <cell r="B26" t="str">
            <v>CONSTANCIAS QUE EXPIDAN LAS DE</v>
          </cell>
          <cell r="C26">
            <v>295.16000000000003</v>
          </cell>
        </row>
        <row r="27">
          <cell r="A27">
            <v>288</v>
          </cell>
          <cell r="B27" t="str">
            <v>ANALISIS DE RIESGOS</v>
          </cell>
          <cell r="C27">
            <v>457.86</v>
          </cell>
        </row>
        <row r="28">
          <cell r="A28">
            <v>295</v>
          </cell>
          <cell r="B28" t="str">
            <v>CONSTANCIA DE UBICACION DE PRE</v>
          </cell>
          <cell r="C28">
            <v>148.44</v>
          </cell>
        </row>
        <row r="29">
          <cell r="A29">
            <v>403</v>
          </cell>
          <cell r="B29" t="str">
            <v>UNIDAD DEPORTIVA TORRES LANDA</v>
          </cell>
          <cell r="C29">
            <v>1051</v>
          </cell>
        </row>
        <row r="30">
          <cell r="A30">
            <v>405</v>
          </cell>
          <cell r="B30" t="str">
            <v>CENTRO DE CONVIVENCIA EL ENCIN</v>
          </cell>
          <cell r="C30">
            <v>347</v>
          </cell>
        </row>
        <row r="31">
          <cell r="A31">
            <v>407</v>
          </cell>
          <cell r="B31" t="str">
            <v>MUSEO MOMIAS</v>
          </cell>
          <cell r="C31">
            <v>12752</v>
          </cell>
        </row>
        <row r="32">
          <cell r="A32">
            <v>408</v>
          </cell>
          <cell r="B32" t="str">
            <v>SALON CULTO A LA MUERTE</v>
          </cell>
          <cell r="C32">
            <v>525</v>
          </cell>
        </row>
        <row r="33">
          <cell r="A33">
            <v>410</v>
          </cell>
          <cell r="B33" t="str">
            <v>MONUMENTO AL PIPILA</v>
          </cell>
          <cell r="C33">
            <v>732</v>
          </cell>
        </row>
        <row r="34">
          <cell r="A34">
            <v>411</v>
          </cell>
          <cell r="B34" t="str">
            <v>MERCADO HIDALGO</v>
          </cell>
          <cell r="C34">
            <v>1855</v>
          </cell>
        </row>
        <row r="35">
          <cell r="A35">
            <v>412</v>
          </cell>
          <cell r="B35" t="str">
            <v>MERCADO EMBAJADORAS</v>
          </cell>
          <cell r="C35">
            <v>3075.55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426</v>
          </cell>
          <cell r="B37" t="str">
            <v>AREAS OCUP POR HOT, REST, BARE</v>
          </cell>
          <cell r="C37">
            <v>14956.45</v>
          </cell>
        </row>
        <row r="38">
          <cell r="A38">
            <v>428</v>
          </cell>
          <cell r="B38" t="str">
            <v>COMERCIANTES SEMIFIJOS</v>
          </cell>
          <cell r="C38">
            <v>7705.38</v>
          </cell>
        </row>
        <row r="39">
          <cell r="A39">
            <v>431</v>
          </cell>
          <cell r="B39" t="str">
            <v>LOCALES MERCADO EMBAJADORAS</v>
          </cell>
          <cell r="C39">
            <v>394</v>
          </cell>
        </row>
        <row r="40">
          <cell r="A40">
            <v>433</v>
          </cell>
          <cell r="B40" t="str">
            <v>SOBRANTES</v>
          </cell>
          <cell r="C40">
            <v>3.96</v>
          </cell>
        </row>
        <row r="41">
          <cell r="A41">
            <v>437</v>
          </cell>
          <cell r="B41" t="str">
            <v>SANITARIOS MDO. EMBAJADORAS</v>
          </cell>
          <cell r="C41">
            <v>4622</v>
          </cell>
        </row>
        <row r="42">
          <cell r="A42">
            <v>438</v>
          </cell>
          <cell r="B42" t="str">
            <v>SANITARIOS MDO. HIDALGO</v>
          </cell>
          <cell r="C42">
            <v>3320</v>
          </cell>
        </row>
        <row r="43">
          <cell r="A43">
            <v>439</v>
          </cell>
          <cell r="B43" t="str">
            <v>SANITARIOS JARDIN REFORMA</v>
          </cell>
          <cell r="C43">
            <v>1316</v>
          </cell>
        </row>
        <row r="44">
          <cell r="A44">
            <v>443</v>
          </cell>
          <cell r="B44" t="str">
            <v>SANITARIOS FERROCARRIL</v>
          </cell>
          <cell r="C44">
            <v>2628</v>
          </cell>
        </row>
        <row r="45">
          <cell r="A45">
            <v>445</v>
          </cell>
          <cell r="B45" t="str">
            <v>SANITARIOS MUSEO MOMIAS</v>
          </cell>
          <cell r="C45">
            <v>592</v>
          </cell>
        </row>
        <row r="46">
          <cell r="A46">
            <v>447</v>
          </cell>
          <cell r="B46" t="str">
            <v>LAS CALAS</v>
          </cell>
          <cell r="C46">
            <v>296</v>
          </cell>
        </row>
        <row r="47">
          <cell r="A47">
            <v>474</v>
          </cell>
          <cell r="B47" t="str">
            <v>BASES PARA LICITACION ADQUISIC</v>
          </cell>
          <cell r="C47">
            <v>3496</v>
          </cell>
        </row>
        <row r="48">
          <cell r="A48">
            <v>481</v>
          </cell>
          <cell r="B48" t="str">
            <v>REPARTO DE VOLANTES</v>
          </cell>
          <cell r="C48">
            <v>172</v>
          </cell>
        </row>
        <row r="49">
          <cell r="A49">
            <v>484</v>
          </cell>
          <cell r="B49" t="str">
            <v>PERMISO PARA ESPECTÁCULOS O CE</v>
          </cell>
          <cell r="C49">
            <v>406</v>
          </cell>
        </row>
        <row r="50">
          <cell r="A50">
            <v>485</v>
          </cell>
          <cell r="B50" t="str">
            <v>SELLADO DE BOLETOS</v>
          </cell>
          <cell r="C50">
            <v>218</v>
          </cell>
        </row>
        <row r="51">
          <cell r="A51">
            <v>493</v>
          </cell>
          <cell r="B51" t="str">
            <v>RENOVACION PERMISO P/ USO VIA</v>
          </cell>
          <cell r="C51">
            <v>450.32</v>
          </cell>
        </row>
        <row r="52">
          <cell r="A52">
            <v>502</v>
          </cell>
          <cell r="B52" t="str">
            <v>RECARGOS OTROS IMPTOS Y DERECH</v>
          </cell>
          <cell r="C52">
            <v>5434.67</v>
          </cell>
        </row>
        <row r="53">
          <cell r="A53">
            <v>504</v>
          </cell>
          <cell r="B53" t="str">
            <v>AVISO EXTEMP TERM DE OBRA</v>
          </cell>
          <cell r="C53">
            <v>1611</v>
          </cell>
        </row>
        <row r="54">
          <cell r="A54">
            <v>505</v>
          </cell>
          <cell r="B54" t="str">
            <v>INF AL REG. DE CONST Y CONSER</v>
          </cell>
          <cell r="C54">
            <v>6746</v>
          </cell>
        </row>
        <row r="55">
          <cell r="A55">
            <v>507</v>
          </cell>
          <cell r="B55" t="str">
            <v>INF AL BANDO POLICIA Y BUEN GO</v>
          </cell>
          <cell r="C55">
            <v>1550</v>
          </cell>
        </row>
        <row r="56">
          <cell r="A56">
            <v>508</v>
          </cell>
          <cell r="B56" t="str">
            <v>INF LEY DE TRANSITO Y SU REGLA</v>
          </cell>
          <cell r="C56">
            <v>11760</v>
          </cell>
        </row>
        <row r="57">
          <cell r="A57">
            <v>509</v>
          </cell>
          <cell r="B57" t="str">
            <v>EXTEMP VERIFICACION AMB VEHICU</v>
          </cell>
          <cell r="C57">
            <v>3009</v>
          </cell>
        </row>
        <row r="58">
          <cell r="A58">
            <v>510</v>
          </cell>
          <cell r="B58" t="str">
            <v>ADMTVAS NO FISCALES *FEDERALES</v>
          </cell>
          <cell r="C58">
            <v>215316.74</v>
          </cell>
        </row>
        <row r="59">
          <cell r="A59">
            <v>805</v>
          </cell>
          <cell r="B59" t="str">
            <v>CENTRO DE APRENDIZAJE DIGITAL</v>
          </cell>
          <cell r="C59">
            <v>150</v>
          </cell>
        </row>
        <row r="60">
          <cell r="A60">
            <v>888</v>
          </cell>
          <cell r="B60" t="str">
            <v>COBROS SIMAPAG</v>
          </cell>
          <cell r="C60">
            <v>1255</v>
          </cell>
        </row>
        <row r="61">
          <cell r="A61">
            <v>900</v>
          </cell>
          <cell r="B61" t="str">
            <v>INGRESOS POR CLASIFICAR</v>
          </cell>
          <cell r="C61">
            <v>6796.53</v>
          </cell>
        </row>
      </sheetData>
      <sheetData sheetId="177">
        <row r="1">
          <cell r="A1">
            <v>1</v>
          </cell>
          <cell r="B1" t="str">
            <v>IMPTO. PREDIAL URBANO CORRIENT</v>
          </cell>
          <cell r="C1">
            <v>14970.7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13001.72</v>
          </cell>
        </row>
        <row r="4">
          <cell r="A4">
            <v>7</v>
          </cell>
          <cell r="B4" t="str">
            <v>IMPTO. PREDIAL URBANO REZAGO</v>
          </cell>
          <cell r="C4">
            <v>16224.76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4192.72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8254.73</v>
          </cell>
        </row>
        <row r="9">
          <cell r="A9">
            <v>104</v>
          </cell>
          <cell r="B9" t="str">
            <v>SOBRE DIVISION Y LOTIFICACION</v>
          </cell>
          <cell r="C9">
            <v>1086.78</v>
          </cell>
        </row>
        <row r="10">
          <cell r="A10">
            <v>112</v>
          </cell>
          <cell r="B10" t="str">
            <v>ESPECTACULOS PUBLICOS PERMANEN</v>
          </cell>
          <cell r="C10">
            <v>11268.4</v>
          </cell>
        </row>
        <row r="11">
          <cell r="A11">
            <v>200</v>
          </cell>
          <cell r="B11" t="str">
            <v>RASTRO</v>
          </cell>
          <cell r="C11">
            <v>5535.06</v>
          </cell>
        </row>
        <row r="12">
          <cell r="A12">
            <v>203</v>
          </cell>
          <cell r="B12" t="str">
            <v>PANTEONES CIUDAD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224</v>
          </cell>
        </row>
        <row r="14">
          <cell r="A14">
            <v>206</v>
          </cell>
          <cell r="B14" t="str">
            <v>ESTACIONAMIENTO MERCADO HIDALG</v>
          </cell>
          <cell r="C14">
            <v>1152</v>
          </cell>
        </row>
        <row r="15">
          <cell r="A15">
            <v>210</v>
          </cell>
          <cell r="B15" t="str">
            <v>POR LIC. DE CONST. Y AMPLIACIO</v>
          </cell>
          <cell r="C15">
            <v>94.95</v>
          </cell>
        </row>
        <row r="16">
          <cell r="A16">
            <v>211</v>
          </cell>
          <cell r="B16" t="str">
            <v>POR LIC DE REGULARIZACION DE C</v>
          </cell>
          <cell r="C16">
            <v>930.99</v>
          </cell>
        </row>
        <row r="17">
          <cell r="A17">
            <v>217</v>
          </cell>
          <cell r="B17" t="str">
            <v>ANALISIS DE FAC PARA DIV LOT O</v>
          </cell>
          <cell r="C17">
            <v>2075.31</v>
          </cell>
        </row>
        <row r="18">
          <cell r="A18">
            <v>221</v>
          </cell>
          <cell r="B18" t="str">
            <v>LIC USO SUELO ALIN N. OFIC COM</v>
          </cell>
          <cell r="C18">
            <v>1219.3499999999999</v>
          </cell>
        </row>
        <row r="19">
          <cell r="A19">
            <v>229</v>
          </cell>
          <cell r="B19" t="str">
            <v>CONSTANCIAS DE VALOR FISCAL</v>
          </cell>
          <cell r="C19">
            <v>1740.13</v>
          </cell>
        </row>
        <row r="20">
          <cell r="A20">
            <v>244</v>
          </cell>
          <cell r="B20" t="str">
            <v>EXP DE LIC O PERM P/ ESTAB DE</v>
          </cell>
          <cell r="C20">
            <v>195.85</v>
          </cell>
        </row>
        <row r="21">
          <cell r="A21">
            <v>248</v>
          </cell>
          <cell r="B21" t="str">
            <v>ESTACIONAMIENTO EX. EST. FERRO</v>
          </cell>
          <cell r="C21">
            <v>987</v>
          </cell>
        </row>
        <row r="22">
          <cell r="A22">
            <v>253</v>
          </cell>
          <cell r="B22" t="str">
            <v>ESTACIONAMIENTO EMBAJADORAS  (</v>
          </cell>
          <cell r="C22">
            <v>1547</v>
          </cell>
        </row>
        <row r="23">
          <cell r="A23">
            <v>256</v>
          </cell>
          <cell r="B23" t="str">
            <v>POR ALINEAM. N° USO HABIT</v>
          </cell>
          <cell r="C23">
            <v>2975.79</v>
          </cell>
        </row>
        <row r="24">
          <cell r="A24">
            <v>268</v>
          </cell>
          <cell r="B24" t="str">
            <v>CASA DE LA CULTURA</v>
          </cell>
          <cell r="C24">
            <v>343.56</v>
          </cell>
        </row>
        <row r="25">
          <cell r="A25">
            <v>273</v>
          </cell>
          <cell r="B25" t="str">
            <v>PENSION EST. JARDIN EMBAJADORA</v>
          </cell>
          <cell r="C25">
            <v>1102.5</v>
          </cell>
        </row>
        <row r="26">
          <cell r="A26">
            <v>274</v>
          </cell>
          <cell r="B26" t="str">
            <v>EXTENSION DE HORARIO</v>
          </cell>
          <cell r="C26">
            <v>7853.16</v>
          </cell>
        </row>
        <row r="27">
          <cell r="A27">
            <v>276</v>
          </cell>
          <cell r="B27" t="str">
            <v>CONSTANCIAS DIRECCION DE TRANS</v>
          </cell>
          <cell r="C27">
            <v>516.53</v>
          </cell>
        </row>
        <row r="28">
          <cell r="A28">
            <v>278</v>
          </cell>
          <cell r="B28" t="str">
            <v>CONSTANCIAS QUE EXPIDAN LAS DE</v>
          </cell>
          <cell r="C28">
            <v>295.16000000000003</v>
          </cell>
        </row>
        <row r="29">
          <cell r="A29">
            <v>286</v>
          </cell>
          <cell r="B29" t="str">
            <v>PERMISO SUPLETORIO DE TRANSPOR</v>
          </cell>
          <cell r="C29">
            <v>326.55</v>
          </cell>
        </row>
        <row r="30">
          <cell r="A30">
            <v>289</v>
          </cell>
          <cell r="B30" t="str">
            <v>CONFORMIDAD PARA QUEMA DE FUEG</v>
          </cell>
          <cell r="C30">
            <v>111.29</v>
          </cell>
        </row>
        <row r="31">
          <cell r="A31">
            <v>293</v>
          </cell>
          <cell r="B31" t="str">
            <v>SERVICIOS EXTRAORDINARIOS</v>
          </cell>
          <cell r="C31">
            <v>570.96</v>
          </cell>
        </row>
        <row r="32">
          <cell r="A32">
            <v>295</v>
          </cell>
          <cell r="B32" t="str">
            <v>CONSTANCIA DE UBICACION DE PRE</v>
          </cell>
          <cell r="C32">
            <v>222.66</v>
          </cell>
        </row>
        <row r="33">
          <cell r="A33">
            <v>405</v>
          </cell>
          <cell r="B33" t="str">
            <v>CENTRO DE CONVIVENCIA EL ENCIN</v>
          </cell>
          <cell r="C33">
            <v>640</v>
          </cell>
        </row>
        <row r="34">
          <cell r="A34">
            <v>407</v>
          </cell>
          <cell r="B34" t="str">
            <v>MUSEO MOMIAS</v>
          </cell>
          <cell r="C34">
            <v>21331</v>
          </cell>
        </row>
        <row r="35">
          <cell r="A35">
            <v>408</v>
          </cell>
          <cell r="B35" t="str">
            <v>SALON CULTO A LA MUERTE</v>
          </cell>
          <cell r="C35">
            <v>1005</v>
          </cell>
        </row>
        <row r="36">
          <cell r="A36">
            <v>410</v>
          </cell>
          <cell r="B36" t="str">
            <v>MONUMENTO AL PIPILA</v>
          </cell>
          <cell r="C36">
            <v>222</v>
          </cell>
        </row>
        <row r="37">
          <cell r="A37">
            <v>412</v>
          </cell>
          <cell r="B37" t="str">
            <v>MERCADO EMBAJADORAS</v>
          </cell>
          <cell r="C37">
            <v>638</v>
          </cell>
        </row>
        <row r="38">
          <cell r="A38">
            <v>428</v>
          </cell>
          <cell r="B38" t="str">
            <v>COMERCIANTES SEMIFIJOS</v>
          </cell>
          <cell r="C38">
            <v>1230</v>
          </cell>
        </row>
        <row r="39">
          <cell r="A39">
            <v>433</v>
          </cell>
          <cell r="B39" t="str">
            <v>SOBRANTES</v>
          </cell>
          <cell r="C39">
            <v>15.9</v>
          </cell>
        </row>
        <row r="40">
          <cell r="A40">
            <v>437</v>
          </cell>
          <cell r="B40" t="str">
            <v>SANITARIOS MDO. EMBAJADORAS</v>
          </cell>
          <cell r="C40">
            <v>702</v>
          </cell>
        </row>
        <row r="41">
          <cell r="A41">
            <v>438</v>
          </cell>
          <cell r="B41" t="str">
            <v>SANITARIOS MDO. HIDALGO</v>
          </cell>
          <cell r="C41">
            <v>2047</v>
          </cell>
        </row>
        <row r="42">
          <cell r="A42">
            <v>439</v>
          </cell>
          <cell r="B42" t="str">
            <v>SANITARIOS JARDIN REFORMA</v>
          </cell>
          <cell r="C42">
            <v>756</v>
          </cell>
        </row>
        <row r="43">
          <cell r="A43">
            <v>443</v>
          </cell>
          <cell r="B43" t="str">
            <v>SANITARIOS FERROCARRIL</v>
          </cell>
          <cell r="C43">
            <v>1084</v>
          </cell>
        </row>
        <row r="44">
          <cell r="A44">
            <v>445</v>
          </cell>
          <cell r="B44" t="str">
            <v>SANITARIOS MUSEO MOMIAS</v>
          </cell>
          <cell r="C44">
            <v>476</v>
          </cell>
        </row>
        <row r="45">
          <cell r="A45">
            <v>447</v>
          </cell>
          <cell r="B45" t="str">
            <v>LAS CALAS</v>
          </cell>
          <cell r="C45">
            <v>320</v>
          </cell>
        </row>
        <row r="46">
          <cell r="A46">
            <v>454</v>
          </cell>
          <cell r="B46" t="str">
            <v>FIESTAS TRADICIONALES</v>
          </cell>
          <cell r="C46">
            <v>698.5</v>
          </cell>
        </row>
        <row r="47">
          <cell r="A47">
            <v>470</v>
          </cell>
          <cell r="B47" t="str">
            <v>LOCALES ESTACION</v>
          </cell>
          <cell r="C47">
            <v>3375.47</v>
          </cell>
        </row>
        <row r="48">
          <cell r="A48">
            <v>484</v>
          </cell>
          <cell r="B48" t="str">
            <v>PERMISO PARA ESPECTÁCULOS O CE</v>
          </cell>
          <cell r="C48">
            <v>1421</v>
          </cell>
        </row>
        <row r="49">
          <cell r="A49">
            <v>485</v>
          </cell>
          <cell r="B49" t="str">
            <v>SELLADO DE BOLETOS</v>
          </cell>
          <cell r="C49">
            <v>1236</v>
          </cell>
        </row>
        <row r="50">
          <cell r="A50">
            <v>502</v>
          </cell>
          <cell r="B50" t="str">
            <v>RECARGOS OTROS IMPTOS Y DERECH</v>
          </cell>
          <cell r="C50">
            <v>1008</v>
          </cell>
        </row>
        <row r="51">
          <cell r="A51">
            <v>503</v>
          </cell>
          <cell r="B51" t="str">
            <v>AVISO EXTEMP TRASLACION DE DOM</v>
          </cell>
          <cell r="C51">
            <v>283.75</v>
          </cell>
        </row>
        <row r="52">
          <cell r="A52">
            <v>506</v>
          </cell>
          <cell r="B52" t="str">
            <v>INFRACCIONES DIRECCION DE FISC</v>
          </cell>
          <cell r="C52">
            <v>1701</v>
          </cell>
        </row>
        <row r="53">
          <cell r="A53">
            <v>507</v>
          </cell>
          <cell r="B53" t="str">
            <v>INF AL BANDO POLICIA Y BUEN GO</v>
          </cell>
          <cell r="C53">
            <v>3350</v>
          </cell>
        </row>
        <row r="54">
          <cell r="A54">
            <v>508</v>
          </cell>
          <cell r="B54" t="str">
            <v>INF LEY DE TRANSITO Y SU REGLA</v>
          </cell>
          <cell r="C54">
            <v>12785.29</v>
          </cell>
        </row>
        <row r="55">
          <cell r="A55">
            <v>509</v>
          </cell>
          <cell r="B55" t="str">
            <v>EXTEMP VERIFICACION AMB VEHICU</v>
          </cell>
          <cell r="C55">
            <v>1434</v>
          </cell>
        </row>
        <row r="56">
          <cell r="A56">
            <v>510</v>
          </cell>
          <cell r="B56" t="str">
            <v>ADMTVAS NO FISCALES *FEDERALES</v>
          </cell>
          <cell r="C56">
            <v>2803.83</v>
          </cell>
        </row>
        <row r="57">
          <cell r="A57">
            <v>888</v>
          </cell>
          <cell r="B57" t="str">
            <v>COBROS SIMAPAG</v>
          </cell>
          <cell r="C57">
            <v>978</v>
          </cell>
        </row>
      </sheetData>
      <sheetData sheetId="178">
        <row r="1">
          <cell r="A1">
            <v>463</v>
          </cell>
          <cell r="B1" t="str">
            <v>SALIDA DE GRUAS</v>
          </cell>
          <cell r="C1">
            <v>442</v>
          </cell>
        </row>
        <row r="2">
          <cell r="A2">
            <v>464</v>
          </cell>
          <cell r="B2" t="str">
            <v>ARRASTRE DE VEHICULOS INFRACCI</v>
          </cell>
          <cell r="C2">
            <v>112</v>
          </cell>
        </row>
        <row r="3">
          <cell r="A3">
            <v>508</v>
          </cell>
          <cell r="B3" t="str">
            <v>INF LEY DE TRANSITO Y SU REGLA</v>
          </cell>
          <cell r="C3">
            <v>5555.5</v>
          </cell>
        </row>
      </sheetData>
      <sheetData sheetId="179">
        <row r="1">
          <cell r="A1">
            <v>1</v>
          </cell>
          <cell r="B1" t="str">
            <v>IMPTO. PREDIAL URBANO CORRIENT</v>
          </cell>
          <cell r="C1">
            <v>25925.03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8397.7199999999993</v>
          </cell>
        </row>
        <row r="4">
          <cell r="A4">
            <v>7</v>
          </cell>
          <cell r="B4" t="str">
            <v>IMPTO. PREDIAL URBANO REZAGO</v>
          </cell>
          <cell r="C4">
            <v>7628.78</v>
          </cell>
        </row>
        <row r="5">
          <cell r="A5">
            <v>13</v>
          </cell>
          <cell r="B5" t="str">
            <v>HONORARIOS DE COBRANZA</v>
          </cell>
          <cell r="C5">
            <v>785.38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5214.3100000000004</v>
          </cell>
        </row>
        <row r="8">
          <cell r="A8">
            <v>106</v>
          </cell>
          <cell r="B8" t="str">
            <v>BILLARES Y BOLICHES</v>
          </cell>
          <cell r="C8">
            <v>774</v>
          </cell>
        </row>
        <row r="9">
          <cell r="A9">
            <v>112</v>
          </cell>
          <cell r="B9" t="str">
            <v>ESPECTACULOS PUBLICOS PERMANEN</v>
          </cell>
          <cell r="C9">
            <v>3.85</v>
          </cell>
        </row>
        <row r="10">
          <cell r="A10">
            <v>200</v>
          </cell>
          <cell r="B10" t="str">
            <v>RASTRO</v>
          </cell>
          <cell r="C10">
            <v>3861.89</v>
          </cell>
        </row>
        <row r="11">
          <cell r="A11">
            <v>203</v>
          </cell>
          <cell r="B11" t="str">
            <v>PANTEONES CIUDAD</v>
          </cell>
          <cell r="C11">
            <v>5226.6000000000004</v>
          </cell>
        </row>
        <row r="12">
          <cell r="A12">
            <v>204</v>
          </cell>
          <cell r="B12" t="str">
            <v>PANTEONES COMUNIDADES</v>
          </cell>
          <cell r="C12">
            <v>1393.3</v>
          </cell>
        </row>
        <row r="13">
          <cell r="A13">
            <v>205</v>
          </cell>
          <cell r="B13" t="str">
            <v>ESTACIONAMIENTO MUSEO MOMIAS</v>
          </cell>
          <cell r="C13">
            <v>3177</v>
          </cell>
        </row>
        <row r="14">
          <cell r="A14">
            <v>206</v>
          </cell>
          <cell r="B14" t="str">
            <v>ESTACIONAMIENTO MERCADO HIDALG</v>
          </cell>
          <cell r="C14">
            <v>896</v>
          </cell>
        </row>
        <row r="15">
          <cell r="A15">
            <v>229</v>
          </cell>
          <cell r="B15" t="str">
            <v>CONSTANCIAS DE VALOR FISCAL</v>
          </cell>
          <cell r="C15">
            <v>232</v>
          </cell>
        </row>
        <row r="16">
          <cell r="A16">
            <v>248</v>
          </cell>
          <cell r="B16" t="str">
            <v>ESTACIONAMIENTO EX. EST. FERRO</v>
          </cell>
          <cell r="C16">
            <v>2305</v>
          </cell>
        </row>
        <row r="17">
          <cell r="A17">
            <v>253</v>
          </cell>
          <cell r="B17" t="str">
            <v>ESTACIONAMIENTO EMBAJADORAS  (</v>
          </cell>
          <cell r="C17">
            <v>1729</v>
          </cell>
        </row>
        <row r="18">
          <cell r="A18">
            <v>276</v>
          </cell>
          <cell r="B18" t="str">
            <v>CONSTANCIAS DIRECCION DE TRANS</v>
          </cell>
          <cell r="C18">
            <v>147.58000000000001</v>
          </cell>
        </row>
        <row r="19">
          <cell r="A19">
            <v>278</v>
          </cell>
          <cell r="B19" t="str">
            <v>CONSTANCIAS QUE EXPIDAN LAS DE</v>
          </cell>
          <cell r="C19">
            <v>73.790000000000006</v>
          </cell>
        </row>
        <row r="20">
          <cell r="A20">
            <v>280</v>
          </cell>
          <cell r="B20" t="str">
            <v>SERVICIOS CONTROL CANINO</v>
          </cell>
          <cell r="C20">
            <v>220.5</v>
          </cell>
        </row>
        <row r="21">
          <cell r="A21">
            <v>286</v>
          </cell>
          <cell r="B21" t="str">
            <v>PERMISO SUPLETORIO DE TRANSPOR</v>
          </cell>
          <cell r="C21">
            <v>326.55</v>
          </cell>
        </row>
        <row r="22">
          <cell r="A22">
            <v>405</v>
          </cell>
          <cell r="B22" t="str">
            <v>CENTRO DE CONVIVENCIA EL ENCIN</v>
          </cell>
          <cell r="C22">
            <v>160</v>
          </cell>
        </row>
        <row r="23">
          <cell r="A23">
            <v>407</v>
          </cell>
          <cell r="B23" t="str">
            <v>MUSEO MOMIAS</v>
          </cell>
          <cell r="C23">
            <v>173889</v>
          </cell>
        </row>
        <row r="24">
          <cell r="A24">
            <v>408</v>
          </cell>
          <cell r="B24" t="str">
            <v>SALON CULTO A LA MUERTE</v>
          </cell>
          <cell r="C24">
            <v>18945</v>
          </cell>
        </row>
        <row r="25">
          <cell r="A25">
            <v>410</v>
          </cell>
          <cell r="B25" t="str">
            <v>MONUMENTO AL PIPILA</v>
          </cell>
          <cell r="C25">
            <v>3330</v>
          </cell>
        </row>
        <row r="26">
          <cell r="A26">
            <v>411</v>
          </cell>
          <cell r="B26" t="str">
            <v>MERCADO HIDALGO</v>
          </cell>
          <cell r="C26">
            <v>9644.16</v>
          </cell>
        </row>
        <row r="27">
          <cell r="A27">
            <v>412</v>
          </cell>
          <cell r="B27" t="str">
            <v>MERCADO EMBAJADORAS</v>
          </cell>
          <cell r="C27">
            <v>4473.68</v>
          </cell>
        </row>
        <row r="28">
          <cell r="A28">
            <v>414</v>
          </cell>
          <cell r="B28" t="str">
            <v>OTROS PRODUCTOS</v>
          </cell>
          <cell r="C28">
            <v>69.599999999999994</v>
          </cell>
        </row>
        <row r="29">
          <cell r="A29">
            <v>428</v>
          </cell>
          <cell r="B29" t="str">
            <v>COMERCIANTES SEMIFIJOS</v>
          </cell>
          <cell r="C29">
            <v>1392</v>
          </cell>
        </row>
        <row r="30">
          <cell r="A30">
            <v>431</v>
          </cell>
          <cell r="B30" t="str">
            <v>LOCALES MERCADO EMBAJADORAS</v>
          </cell>
          <cell r="C30">
            <v>4858.7700000000004</v>
          </cell>
        </row>
        <row r="31">
          <cell r="A31">
            <v>433</v>
          </cell>
          <cell r="B31" t="str">
            <v>SOBRANTES</v>
          </cell>
          <cell r="C31">
            <v>0.81</v>
          </cell>
        </row>
        <row r="32">
          <cell r="A32">
            <v>437</v>
          </cell>
          <cell r="B32" t="str">
            <v>SANITARIOS MDO. EMBAJADORAS</v>
          </cell>
          <cell r="C32">
            <v>1356</v>
          </cell>
        </row>
        <row r="33">
          <cell r="A33">
            <v>438</v>
          </cell>
          <cell r="B33" t="str">
            <v>SANITARIOS MDO. HIDALGO</v>
          </cell>
          <cell r="C33">
            <v>3632</v>
          </cell>
        </row>
        <row r="34">
          <cell r="A34">
            <v>439</v>
          </cell>
          <cell r="B34" t="str">
            <v>SANITARIOS JARDIN REFORMA</v>
          </cell>
          <cell r="C34">
            <v>964</v>
          </cell>
        </row>
        <row r="35">
          <cell r="A35">
            <v>443</v>
          </cell>
          <cell r="B35" t="str">
            <v>SANITARIOS FERROCARRIL</v>
          </cell>
          <cell r="C35">
            <v>2764</v>
          </cell>
        </row>
        <row r="36">
          <cell r="A36">
            <v>445</v>
          </cell>
          <cell r="B36" t="str">
            <v>SANITARIOS MUSEO MOMIAS</v>
          </cell>
          <cell r="C36">
            <v>4440</v>
          </cell>
        </row>
        <row r="37">
          <cell r="A37">
            <v>454</v>
          </cell>
          <cell r="B37" t="str">
            <v>FIESTAS TRADICIONALES</v>
          </cell>
          <cell r="C37">
            <v>4786</v>
          </cell>
        </row>
        <row r="38">
          <cell r="A38">
            <v>479</v>
          </cell>
          <cell r="B38" t="str">
            <v>COMERCIANTES AMBULANTES</v>
          </cell>
          <cell r="C38">
            <v>420</v>
          </cell>
        </row>
        <row r="39">
          <cell r="A39">
            <v>484</v>
          </cell>
          <cell r="B39" t="str">
            <v>PERMISO PARA ESPECTÁCULOS O CE</v>
          </cell>
          <cell r="C39">
            <v>406</v>
          </cell>
        </row>
        <row r="40">
          <cell r="A40">
            <v>502</v>
          </cell>
          <cell r="B40" t="str">
            <v>RECARGOS OTROS IMPTOS Y DERECH</v>
          </cell>
          <cell r="C40">
            <v>5626.17</v>
          </cell>
        </row>
        <row r="41">
          <cell r="A41">
            <v>507</v>
          </cell>
          <cell r="B41" t="str">
            <v>INF AL BANDO POLICIA Y BUEN GO</v>
          </cell>
          <cell r="C41">
            <v>950</v>
          </cell>
        </row>
        <row r="42">
          <cell r="A42">
            <v>508</v>
          </cell>
          <cell r="B42" t="str">
            <v>INF LEY DE TRANSITO Y SU REGLA</v>
          </cell>
          <cell r="C42">
            <v>9918.5</v>
          </cell>
        </row>
      </sheetData>
      <sheetData sheetId="180">
        <row r="1">
          <cell r="A1">
            <v>1</v>
          </cell>
          <cell r="B1" t="str">
            <v>IMPTO. PREDIAL URBANO CORRIENT</v>
          </cell>
          <cell r="C1">
            <v>22805.69</v>
          </cell>
        </row>
        <row r="2">
          <cell r="A2">
            <v>2</v>
          </cell>
          <cell r="B2" t="str">
            <v>IMPTO. PREDIAL RUSTICO CORRIEN</v>
          </cell>
          <cell r="C2">
            <v>1437.29</v>
          </cell>
        </row>
        <row r="3">
          <cell r="A3">
            <v>4</v>
          </cell>
          <cell r="B3" t="str">
            <v>RECARGOS *3%*</v>
          </cell>
          <cell r="C3">
            <v>9423.4500000000007</v>
          </cell>
        </row>
        <row r="4">
          <cell r="A4">
            <v>7</v>
          </cell>
          <cell r="B4" t="str">
            <v>IMPTO. PREDIAL URBANO REZAGO</v>
          </cell>
          <cell r="C4">
            <v>14352.52</v>
          </cell>
        </row>
        <row r="5">
          <cell r="A5">
            <v>8</v>
          </cell>
          <cell r="B5" t="str">
            <v>IMPTO. PREDIAL RUSTICO REZAGO</v>
          </cell>
          <cell r="C5">
            <v>974</v>
          </cell>
        </row>
        <row r="6">
          <cell r="A6">
            <v>13</v>
          </cell>
          <cell r="B6" t="str">
            <v>HONORARIOS DE COBRANZA</v>
          </cell>
          <cell r="C6">
            <v>15698.19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2031.87</v>
          </cell>
        </row>
        <row r="9">
          <cell r="A9">
            <v>110</v>
          </cell>
          <cell r="B9" t="str">
            <v>ESPECTACULOS PUBLICOS ESPORADI</v>
          </cell>
          <cell r="C9">
            <v>27306.400000000001</v>
          </cell>
        </row>
        <row r="10">
          <cell r="A10">
            <v>200</v>
          </cell>
          <cell r="B10" t="str">
            <v>RASTRO</v>
          </cell>
          <cell r="C10">
            <v>4500.8100000000004</v>
          </cell>
        </row>
        <row r="11">
          <cell r="A11">
            <v>203</v>
          </cell>
          <cell r="B11" t="str">
            <v>PANTEONES CIUDAD</v>
          </cell>
          <cell r="C11">
            <v>1325.36</v>
          </cell>
        </row>
        <row r="12">
          <cell r="A12">
            <v>204</v>
          </cell>
          <cell r="B12" t="str">
            <v>PANTEONES COMUNIDADES</v>
          </cell>
          <cell r="C12">
            <v>1114.6400000000001</v>
          </cell>
        </row>
        <row r="13">
          <cell r="A13">
            <v>205</v>
          </cell>
          <cell r="B13" t="str">
            <v>ESTACIONAMIENTO MUSEO MOMIAS</v>
          </cell>
          <cell r="C13">
            <v>1147</v>
          </cell>
        </row>
        <row r="14">
          <cell r="A14">
            <v>206</v>
          </cell>
          <cell r="B14" t="str">
            <v>ESTACIONAMIENTO MERCADO HIDALG</v>
          </cell>
          <cell r="C14">
            <v>1078</v>
          </cell>
        </row>
        <row r="15">
          <cell r="A15">
            <v>210</v>
          </cell>
          <cell r="B15" t="str">
            <v>POR LIC. DE CONST. Y AMPLIACIO</v>
          </cell>
          <cell r="C15">
            <v>1213.78</v>
          </cell>
        </row>
        <row r="16">
          <cell r="A16">
            <v>211</v>
          </cell>
          <cell r="B16" t="str">
            <v>POR LIC DE REGULARIZACION DE C</v>
          </cell>
          <cell r="C16">
            <v>152.43</v>
          </cell>
        </row>
        <row r="17">
          <cell r="A17">
            <v>221</v>
          </cell>
          <cell r="B17" t="str">
            <v>LIC USO SUELO ALIN N. OFIC COM</v>
          </cell>
          <cell r="C17">
            <v>725.8</v>
          </cell>
        </row>
        <row r="18">
          <cell r="A18">
            <v>227</v>
          </cell>
          <cell r="B18" t="str">
            <v>AVALUOS PRACT POR TESORERIA</v>
          </cell>
          <cell r="C18">
            <v>674</v>
          </cell>
        </row>
        <row r="19">
          <cell r="A19">
            <v>228</v>
          </cell>
          <cell r="B19" t="str">
            <v>POR PERM EVENT P/ VTA DE BEB A</v>
          </cell>
          <cell r="C19">
            <v>51439.4</v>
          </cell>
        </row>
        <row r="20">
          <cell r="A20">
            <v>229</v>
          </cell>
          <cell r="B20" t="str">
            <v>CONSTANCIAS DE VALOR FISCAL</v>
          </cell>
          <cell r="C20">
            <v>580</v>
          </cell>
        </row>
        <row r="21">
          <cell r="A21">
            <v>244</v>
          </cell>
          <cell r="B21" t="str">
            <v>EXP DE LIC O PERM P/ ESTAB DE</v>
          </cell>
          <cell r="C21">
            <v>151.21</v>
          </cell>
        </row>
        <row r="22">
          <cell r="A22">
            <v>248</v>
          </cell>
          <cell r="B22" t="str">
            <v>ESTACIONAMIENTO EX. EST. FERRO</v>
          </cell>
          <cell r="C22">
            <v>2363</v>
          </cell>
        </row>
        <row r="23">
          <cell r="A23">
            <v>249</v>
          </cell>
          <cell r="B23" t="str">
            <v>REGUL. PROR.LIC.CONT.75% DER.</v>
          </cell>
          <cell r="C23">
            <v>135.47999999999999</v>
          </cell>
        </row>
        <row r="24">
          <cell r="A24">
            <v>253</v>
          </cell>
          <cell r="B24" t="str">
            <v>ESTACIONAMIENTO EMBAJADORAS  (</v>
          </cell>
          <cell r="C24">
            <v>1741</v>
          </cell>
        </row>
        <row r="25">
          <cell r="A25">
            <v>254</v>
          </cell>
          <cell r="B25" t="str">
            <v>POR CERTIF.TERMINO DE OBRA</v>
          </cell>
          <cell r="C25">
            <v>395.79</v>
          </cell>
        </row>
        <row r="26">
          <cell r="A26">
            <v>256</v>
          </cell>
          <cell r="B26" t="str">
            <v>POR ALINEAM. N° USO HABIT</v>
          </cell>
          <cell r="C26">
            <v>1532.68</v>
          </cell>
        </row>
        <row r="27">
          <cell r="A27">
            <v>266</v>
          </cell>
          <cell r="B27" t="str">
            <v>DICTAMEN DE FACTIBILIDAD PROTE</v>
          </cell>
          <cell r="C27">
            <v>1959.65</v>
          </cell>
        </row>
        <row r="28">
          <cell r="A28">
            <v>268</v>
          </cell>
          <cell r="B28" t="str">
            <v>CASA DE LA CULTURA</v>
          </cell>
          <cell r="C28">
            <v>858.9</v>
          </cell>
        </row>
        <row r="29">
          <cell r="A29">
            <v>269</v>
          </cell>
          <cell r="B29" t="str">
            <v>PADRON DE CONTRATISTAS</v>
          </cell>
          <cell r="C29">
            <v>2187</v>
          </cell>
        </row>
        <row r="30">
          <cell r="A30">
            <v>273</v>
          </cell>
          <cell r="B30" t="str">
            <v>PENSION EST. JARDIN EMBAJADORA</v>
          </cell>
          <cell r="C30">
            <v>367.5</v>
          </cell>
        </row>
        <row r="31">
          <cell r="A31">
            <v>274</v>
          </cell>
          <cell r="B31" t="str">
            <v>EXTENSION DE HORARIO</v>
          </cell>
          <cell r="C31">
            <v>6128.96</v>
          </cell>
        </row>
        <row r="32">
          <cell r="A32">
            <v>276</v>
          </cell>
          <cell r="B32" t="str">
            <v>CONSTANCIAS DIRECCION DE TRANS</v>
          </cell>
          <cell r="C32">
            <v>590.32000000000005</v>
          </cell>
        </row>
        <row r="33">
          <cell r="A33">
            <v>278</v>
          </cell>
          <cell r="B33" t="str">
            <v>CONSTANCIAS QUE EXPIDAN LAS DE</v>
          </cell>
          <cell r="C33">
            <v>885.48</v>
          </cell>
        </row>
        <row r="34">
          <cell r="A34">
            <v>280</v>
          </cell>
          <cell r="B34" t="str">
            <v>SERVICIOS CONTROL CANINO</v>
          </cell>
          <cell r="C34">
            <v>441</v>
          </cell>
        </row>
        <row r="35">
          <cell r="A35">
            <v>291</v>
          </cell>
          <cell r="B35" t="str">
            <v>DICTAMEN DE FACTIBILIDAD PARA</v>
          </cell>
          <cell r="C35">
            <v>326.60000000000002</v>
          </cell>
        </row>
        <row r="36">
          <cell r="A36">
            <v>292</v>
          </cell>
          <cell r="B36" t="str">
            <v>DICTAMEN DE SEGURIDAD PROGRAMA</v>
          </cell>
          <cell r="C36">
            <v>2289.3000000000002</v>
          </cell>
        </row>
        <row r="37">
          <cell r="A37">
            <v>295</v>
          </cell>
          <cell r="B37" t="str">
            <v>CONSTANCIA DE UBICACION DE PRE</v>
          </cell>
          <cell r="C37">
            <v>148.44</v>
          </cell>
        </row>
        <row r="38">
          <cell r="A38">
            <v>403</v>
          </cell>
          <cell r="B38" t="str">
            <v>UNIDAD DEPORTIVA TORRES LANDA</v>
          </cell>
          <cell r="C38">
            <v>232</v>
          </cell>
        </row>
        <row r="39">
          <cell r="A39">
            <v>404</v>
          </cell>
          <cell r="B39" t="str">
            <v>UNIDAD DEPORTIVA YERBABUENA</v>
          </cell>
          <cell r="C39">
            <v>68728</v>
          </cell>
        </row>
        <row r="40">
          <cell r="A40">
            <v>405</v>
          </cell>
          <cell r="B40" t="str">
            <v>CENTRO DE CONVIVENCIA EL ENCIN</v>
          </cell>
          <cell r="C40">
            <v>1133</v>
          </cell>
        </row>
        <row r="41">
          <cell r="A41">
            <v>407</v>
          </cell>
          <cell r="B41" t="str">
            <v>MUSEO MOMIAS</v>
          </cell>
          <cell r="C41">
            <v>107149</v>
          </cell>
        </row>
        <row r="42">
          <cell r="A42">
            <v>408</v>
          </cell>
          <cell r="B42" t="str">
            <v>SALON CULTO A LA MUERTE</v>
          </cell>
          <cell r="C42">
            <v>7110</v>
          </cell>
        </row>
        <row r="43">
          <cell r="A43">
            <v>410</v>
          </cell>
          <cell r="B43" t="str">
            <v>MONUMENTO AL PIPILA</v>
          </cell>
          <cell r="C43">
            <v>1464</v>
          </cell>
        </row>
        <row r="44">
          <cell r="A44">
            <v>411</v>
          </cell>
          <cell r="B44" t="str">
            <v>MERCADO HIDALGO</v>
          </cell>
          <cell r="C44">
            <v>5981.67</v>
          </cell>
        </row>
        <row r="45">
          <cell r="A45">
            <v>412</v>
          </cell>
          <cell r="B45" t="str">
            <v>MERCADO EMBAJADORAS</v>
          </cell>
          <cell r="C45">
            <v>528</v>
          </cell>
        </row>
        <row r="46">
          <cell r="A46">
            <v>414</v>
          </cell>
          <cell r="B46" t="str">
            <v>OTROS PRODUCTOS</v>
          </cell>
          <cell r="C46">
            <v>16056</v>
          </cell>
        </row>
        <row r="47">
          <cell r="A47">
            <v>426</v>
          </cell>
          <cell r="B47" t="str">
            <v>AREAS OCUP POR HOT, REST, BARE</v>
          </cell>
          <cell r="C47">
            <v>3834.31</v>
          </cell>
        </row>
        <row r="48">
          <cell r="A48">
            <v>428</v>
          </cell>
          <cell r="B48" t="str">
            <v>COMERCIANTES SEMIFIJOS</v>
          </cell>
          <cell r="C48">
            <v>19458</v>
          </cell>
        </row>
        <row r="49">
          <cell r="A49">
            <v>433</v>
          </cell>
          <cell r="B49" t="str">
            <v>SOBRANTES</v>
          </cell>
          <cell r="C49">
            <v>42.46</v>
          </cell>
        </row>
        <row r="50">
          <cell r="A50">
            <v>437</v>
          </cell>
          <cell r="B50" t="str">
            <v>SANITARIOS MDO. EMBAJADORAS</v>
          </cell>
          <cell r="C50">
            <v>885</v>
          </cell>
        </row>
        <row r="51">
          <cell r="A51">
            <v>438</v>
          </cell>
          <cell r="B51" t="str">
            <v>SANITARIOS MDO. HIDALGO</v>
          </cell>
          <cell r="C51">
            <v>2158</v>
          </cell>
        </row>
        <row r="52">
          <cell r="A52">
            <v>439</v>
          </cell>
          <cell r="B52" t="str">
            <v>SANITARIOS JARDIN REFORMA</v>
          </cell>
          <cell r="C52">
            <v>568</v>
          </cell>
        </row>
        <row r="53">
          <cell r="A53">
            <v>443</v>
          </cell>
          <cell r="B53" t="str">
            <v>SANITARIOS FERROCARRIL</v>
          </cell>
          <cell r="C53">
            <v>2400</v>
          </cell>
        </row>
        <row r="54">
          <cell r="A54">
            <v>445</v>
          </cell>
          <cell r="B54" t="str">
            <v>SANITARIOS MUSEO MOMIAS</v>
          </cell>
          <cell r="C54">
            <v>2588</v>
          </cell>
        </row>
        <row r="55">
          <cell r="A55">
            <v>447</v>
          </cell>
          <cell r="B55" t="str">
            <v>LAS CALAS</v>
          </cell>
          <cell r="C55">
            <v>608</v>
          </cell>
        </row>
        <row r="56">
          <cell r="A56">
            <v>451</v>
          </cell>
          <cell r="B56" t="str">
            <v>BODEGAS RASTRO</v>
          </cell>
          <cell r="C56">
            <v>2622</v>
          </cell>
        </row>
        <row r="57">
          <cell r="A57">
            <v>454</v>
          </cell>
          <cell r="B57" t="str">
            <v>FIESTAS TRADICIONALES</v>
          </cell>
          <cell r="C57">
            <v>816.5</v>
          </cell>
        </row>
        <row r="58">
          <cell r="A58">
            <v>456</v>
          </cell>
          <cell r="B58" t="str">
            <v>JUEGOS MECANICOS</v>
          </cell>
          <cell r="C58">
            <v>75</v>
          </cell>
        </row>
        <row r="59">
          <cell r="A59">
            <v>459</v>
          </cell>
          <cell r="B59" t="str">
            <v>CASETAS DEPORTIVAS</v>
          </cell>
          <cell r="C59">
            <v>620.73</v>
          </cell>
        </row>
        <row r="60">
          <cell r="A60">
            <v>479</v>
          </cell>
          <cell r="B60" t="str">
            <v>COMERCIANTES AMBULANTES</v>
          </cell>
          <cell r="C60">
            <v>938</v>
          </cell>
        </row>
        <row r="61">
          <cell r="A61">
            <v>482</v>
          </cell>
          <cell r="B61" t="str">
            <v>CALLEJONEADAS</v>
          </cell>
          <cell r="C61">
            <v>300</v>
          </cell>
        </row>
        <row r="62">
          <cell r="A62">
            <v>484</v>
          </cell>
          <cell r="B62" t="str">
            <v>PERMISO PARA ESPECTÁCULOS O CE</v>
          </cell>
          <cell r="C62">
            <v>396</v>
          </cell>
        </row>
        <row r="63">
          <cell r="A63">
            <v>485</v>
          </cell>
          <cell r="B63" t="str">
            <v>SELLADO DE BOLETOS</v>
          </cell>
          <cell r="C63">
            <v>832</v>
          </cell>
        </row>
        <row r="64">
          <cell r="A64">
            <v>502</v>
          </cell>
          <cell r="B64" t="str">
            <v>RECARGOS OTROS IMPTOS Y DERECH</v>
          </cell>
          <cell r="C64">
            <v>20953.45</v>
          </cell>
        </row>
        <row r="65">
          <cell r="A65">
            <v>504</v>
          </cell>
          <cell r="B65" t="str">
            <v>AVISO EXTEMP TERM DE OBRA</v>
          </cell>
          <cell r="C65">
            <v>238</v>
          </cell>
        </row>
        <row r="66">
          <cell r="A66">
            <v>507</v>
          </cell>
          <cell r="B66" t="str">
            <v>INF AL BANDO POLICIA Y BUEN GO</v>
          </cell>
          <cell r="C66">
            <v>950</v>
          </cell>
        </row>
        <row r="67">
          <cell r="A67">
            <v>508</v>
          </cell>
          <cell r="B67" t="str">
            <v>INF LEY DE TRANSITO Y SU REGLA</v>
          </cell>
          <cell r="C67">
            <v>13007.5</v>
          </cell>
        </row>
        <row r="68">
          <cell r="A68">
            <v>509</v>
          </cell>
          <cell r="B68" t="str">
            <v>EXTEMP VERIFICACION AMB VEHICU</v>
          </cell>
          <cell r="C68">
            <v>1092</v>
          </cell>
        </row>
        <row r="69">
          <cell r="A69">
            <v>805</v>
          </cell>
          <cell r="B69" t="str">
            <v>CENTRO DE APRENDIZAJE DIGITAL</v>
          </cell>
          <cell r="C69">
            <v>150</v>
          </cell>
        </row>
        <row r="70">
          <cell r="A70">
            <v>888</v>
          </cell>
          <cell r="B70" t="str">
            <v>COBROS SIMAPAG</v>
          </cell>
          <cell r="C70">
            <v>1135</v>
          </cell>
        </row>
      </sheetData>
      <sheetData sheetId="181">
        <row r="1">
          <cell r="A1">
            <v>1</v>
          </cell>
          <cell r="B1" t="str">
            <v>IMPTO. PREDIAL URBANO CORRIENT</v>
          </cell>
          <cell r="C1">
            <v>72932.02</v>
          </cell>
        </row>
        <row r="2">
          <cell r="A2">
            <v>4</v>
          </cell>
          <cell r="B2" t="str">
            <v>RECARGOS *3%*</v>
          </cell>
          <cell r="C2">
            <v>17224.23</v>
          </cell>
        </row>
        <row r="3">
          <cell r="A3">
            <v>7</v>
          </cell>
          <cell r="B3" t="str">
            <v>IMPTO. PREDIAL URBANO REZAGO</v>
          </cell>
          <cell r="C3">
            <v>28438.68</v>
          </cell>
        </row>
        <row r="4">
          <cell r="A4">
            <v>13</v>
          </cell>
          <cell r="B4" t="str">
            <v>HONORARIOS DE COBRANZA</v>
          </cell>
          <cell r="C4">
            <v>3107.8</v>
          </cell>
        </row>
        <row r="5">
          <cell r="A5">
            <v>103</v>
          </cell>
          <cell r="B5" t="str">
            <v>TRASLACION DE DOMINIO</v>
          </cell>
          <cell r="C5">
            <v>107801.95</v>
          </cell>
        </row>
        <row r="6">
          <cell r="A6">
            <v>104</v>
          </cell>
          <cell r="B6" t="str">
            <v>SOBRE DIVISION Y LOTIFICACION</v>
          </cell>
          <cell r="C6">
            <v>405</v>
          </cell>
        </row>
        <row r="7">
          <cell r="A7">
            <v>107</v>
          </cell>
          <cell r="B7" t="str">
            <v>VIDEO JUEGOS Y FUT-BOLITOS</v>
          </cell>
          <cell r="C7">
            <v>258</v>
          </cell>
        </row>
        <row r="8">
          <cell r="A8">
            <v>110</v>
          </cell>
          <cell r="B8" t="str">
            <v>ESPECTACULOS PUBLICOS ESPORADI</v>
          </cell>
          <cell r="C8">
            <v>2112</v>
          </cell>
        </row>
        <row r="9">
          <cell r="A9">
            <v>112</v>
          </cell>
          <cell r="B9" t="str">
            <v>ESPECTACULOS PUBLICOS PERMANEN</v>
          </cell>
          <cell r="C9">
            <v>6932.46</v>
          </cell>
        </row>
        <row r="10">
          <cell r="A10">
            <v>200</v>
          </cell>
          <cell r="B10" t="str">
            <v>RASTRO</v>
          </cell>
          <cell r="C10">
            <v>6307.23</v>
          </cell>
        </row>
        <row r="11">
          <cell r="A11">
            <v>202</v>
          </cell>
          <cell r="B11" t="str">
            <v>SEGURIDAD PUBLICA PERIODO MENS</v>
          </cell>
          <cell r="C11">
            <v>77150.52</v>
          </cell>
        </row>
        <row r="12">
          <cell r="A12">
            <v>203</v>
          </cell>
          <cell r="B12" t="str">
            <v>PANTEONES CIUDAD</v>
          </cell>
          <cell r="C12">
            <v>2785.98</v>
          </cell>
        </row>
        <row r="13">
          <cell r="A13">
            <v>204</v>
          </cell>
          <cell r="B13" t="str">
            <v>PANTEONES COMUNIDADES</v>
          </cell>
          <cell r="C13">
            <v>470.52</v>
          </cell>
        </row>
        <row r="14">
          <cell r="A14">
            <v>205</v>
          </cell>
          <cell r="B14" t="str">
            <v>ESTACIONAMIENTO MUSEO MOMIAS</v>
          </cell>
          <cell r="C14">
            <v>210</v>
          </cell>
        </row>
        <row r="15">
          <cell r="A15">
            <v>206</v>
          </cell>
          <cell r="B15" t="str">
            <v>ESTACIONAMIENTO MERCADO HIDALG</v>
          </cell>
          <cell r="C15">
            <v>1008</v>
          </cell>
        </row>
        <row r="16">
          <cell r="A16">
            <v>210</v>
          </cell>
          <cell r="B16" t="str">
            <v>POR LIC. DE CONST. Y AMPLIACIO</v>
          </cell>
          <cell r="C16">
            <v>4158.3999999999996</v>
          </cell>
        </row>
        <row r="17">
          <cell r="A17">
            <v>211</v>
          </cell>
          <cell r="B17" t="str">
            <v>POR LIC DE REGULARIZACION DE C</v>
          </cell>
          <cell r="C17">
            <v>1456.52</v>
          </cell>
        </row>
        <row r="18">
          <cell r="A18">
            <v>212</v>
          </cell>
          <cell r="B18" t="str">
            <v>POR PRORROGAS DE LIC DE CONST</v>
          </cell>
          <cell r="C18">
            <v>145.04</v>
          </cell>
        </row>
        <row r="19">
          <cell r="A19">
            <v>217</v>
          </cell>
          <cell r="B19" t="str">
            <v>ANALISIS DE FAC PARA DIV LOT O</v>
          </cell>
          <cell r="C19">
            <v>461.18</v>
          </cell>
        </row>
        <row r="20">
          <cell r="A20">
            <v>221</v>
          </cell>
          <cell r="B20" t="str">
            <v>LIC USO SUELO ALIN N. OFIC COM</v>
          </cell>
          <cell r="C20">
            <v>967.74</v>
          </cell>
        </row>
        <row r="21">
          <cell r="A21">
            <v>229</v>
          </cell>
          <cell r="B21" t="str">
            <v>CONSTANCIAS DE VALOR FISCAL</v>
          </cell>
          <cell r="C21">
            <v>928.26</v>
          </cell>
        </row>
        <row r="22">
          <cell r="A22">
            <v>244</v>
          </cell>
          <cell r="B22" t="str">
            <v>EXP DE LIC O PERM P/ ESTAB DE</v>
          </cell>
          <cell r="C22">
            <v>153.88</v>
          </cell>
        </row>
        <row r="23">
          <cell r="A23">
            <v>248</v>
          </cell>
          <cell r="B23" t="str">
            <v>ESTACIONAMIENTO EX. EST. FERRO</v>
          </cell>
          <cell r="C23">
            <v>4002</v>
          </cell>
        </row>
        <row r="24">
          <cell r="A24">
            <v>253</v>
          </cell>
          <cell r="B24" t="str">
            <v>ESTACIONAMIENTO EMBAJADORAS  (</v>
          </cell>
          <cell r="C24">
            <v>1987</v>
          </cell>
        </row>
        <row r="25">
          <cell r="A25">
            <v>256</v>
          </cell>
          <cell r="B25" t="str">
            <v>POR ALINEAM. N° USO HABIT</v>
          </cell>
          <cell r="C25">
            <v>5014.2299999999996</v>
          </cell>
        </row>
        <row r="26">
          <cell r="A26">
            <v>266</v>
          </cell>
          <cell r="B26" t="str">
            <v>DICTAMEN DE FACTIBILIDAD PROTE</v>
          </cell>
          <cell r="C26">
            <v>1175.79</v>
          </cell>
        </row>
        <row r="27">
          <cell r="A27">
            <v>269</v>
          </cell>
          <cell r="B27" t="str">
            <v>PADRON DE CONTRATISTAS</v>
          </cell>
          <cell r="C27">
            <v>1482</v>
          </cell>
        </row>
        <row r="28">
          <cell r="A28">
            <v>274</v>
          </cell>
          <cell r="B28" t="str">
            <v>EXTENSION DE HORARIO</v>
          </cell>
          <cell r="C28">
            <v>2617.7199999999998</v>
          </cell>
        </row>
        <row r="29">
          <cell r="A29">
            <v>276</v>
          </cell>
          <cell r="B29" t="str">
            <v>CONSTANCIAS DIRECCION DE TRANS</v>
          </cell>
          <cell r="C29">
            <v>1180.6400000000001</v>
          </cell>
        </row>
        <row r="30">
          <cell r="A30">
            <v>278</v>
          </cell>
          <cell r="B30" t="str">
            <v>CONSTANCIAS QUE EXPIDAN LAS DE</v>
          </cell>
          <cell r="C30">
            <v>147.58000000000001</v>
          </cell>
        </row>
        <row r="31">
          <cell r="A31">
            <v>282</v>
          </cell>
          <cell r="B31" t="str">
            <v>PERMISO EXTRAORDINARIO</v>
          </cell>
          <cell r="C31">
            <v>7752.03</v>
          </cell>
        </row>
        <row r="32">
          <cell r="A32">
            <v>284</v>
          </cell>
          <cell r="B32" t="str">
            <v>REVISTA MECANICA SEMESTRAL</v>
          </cell>
          <cell r="C32">
            <v>120.36</v>
          </cell>
        </row>
        <row r="33">
          <cell r="A33">
            <v>286</v>
          </cell>
          <cell r="B33" t="str">
            <v>PERMISO SUPLETORIO DE TRANSPOR</v>
          </cell>
          <cell r="C33">
            <v>87.08</v>
          </cell>
        </row>
        <row r="34">
          <cell r="A34">
            <v>290</v>
          </cell>
          <cell r="B34" t="str">
            <v>DICTAMEN DE SEGURIDAD P SEDENA</v>
          </cell>
          <cell r="C34">
            <v>146.37</v>
          </cell>
        </row>
        <row r="35">
          <cell r="A35">
            <v>293</v>
          </cell>
          <cell r="B35" t="str">
            <v>SERVICIOS EXTRAORDINARIOS</v>
          </cell>
          <cell r="C35">
            <v>856.44</v>
          </cell>
        </row>
        <row r="36">
          <cell r="A36">
            <v>295</v>
          </cell>
          <cell r="B36" t="str">
            <v>CONSTANCIA DE UBICACION DE PRE</v>
          </cell>
          <cell r="C36">
            <v>148.44</v>
          </cell>
        </row>
        <row r="37">
          <cell r="A37">
            <v>405</v>
          </cell>
          <cell r="B37" t="str">
            <v>CENTRO DE CONVIVENCIA EL ENCIN</v>
          </cell>
          <cell r="C37">
            <v>485</v>
          </cell>
        </row>
        <row r="38">
          <cell r="A38">
            <v>407</v>
          </cell>
          <cell r="B38" t="str">
            <v>MUSEO MOMIAS</v>
          </cell>
          <cell r="C38">
            <v>27434</v>
          </cell>
        </row>
        <row r="39">
          <cell r="A39">
            <v>408</v>
          </cell>
          <cell r="B39" t="str">
            <v>SALON CULTO A LA MUERTE</v>
          </cell>
          <cell r="C39">
            <v>1890</v>
          </cell>
        </row>
        <row r="40">
          <cell r="A40">
            <v>410</v>
          </cell>
          <cell r="B40" t="str">
            <v>MONUMENTO AL PIPILA</v>
          </cell>
          <cell r="C40">
            <v>420</v>
          </cell>
        </row>
        <row r="41">
          <cell r="A41">
            <v>411</v>
          </cell>
          <cell r="B41" t="str">
            <v>MERCADO HIDALGO</v>
          </cell>
          <cell r="C41">
            <v>858.08</v>
          </cell>
        </row>
        <row r="42">
          <cell r="A42">
            <v>412</v>
          </cell>
          <cell r="B42" t="str">
            <v>MERCADO EMBAJADORAS</v>
          </cell>
          <cell r="C42">
            <v>4246.87</v>
          </cell>
        </row>
        <row r="43">
          <cell r="A43">
            <v>426</v>
          </cell>
          <cell r="B43" t="str">
            <v>AREAS OCUP POR HOT, REST, BARE</v>
          </cell>
          <cell r="C43">
            <v>3218.6</v>
          </cell>
        </row>
        <row r="44">
          <cell r="A44">
            <v>428</v>
          </cell>
          <cell r="B44" t="str">
            <v>COMERCIANTES SEMIFIJOS</v>
          </cell>
          <cell r="C44">
            <v>11533.9</v>
          </cell>
        </row>
        <row r="45">
          <cell r="A45">
            <v>429</v>
          </cell>
          <cell r="B45" t="str">
            <v>VTA DE INMUEBLES PROP DEL MPIO</v>
          </cell>
          <cell r="C45">
            <v>39915</v>
          </cell>
        </row>
        <row r="46">
          <cell r="A46">
            <v>433</v>
          </cell>
          <cell r="B46" t="str">
            <v>SOBRANTES</v>
          </cell>
          <cell r="C46">
            <v>7.33</v>
          </cell>
        </row>
        <row r="47">
          <cell r="A47">
            <v>437</v>
          </cell>
          <cell r="B47" t="str">
            <v>SANITARIOS MDO. EMBAJADORAS</v>
          </cell>
          <cell r="C47">
            <v>869</v>
          </cell>
        </row>
        <row r="48">
          <cell r="A48">
            <v>438</v>
          </cell>
          <cell r="B48" t="str">
            <v>SANITARIOS MDO. HIDALGO</v>
          </cell>
          <cell r="C48">
            <v>2007</v>
          </cell>
        </row>
        <row r="49">
          <cell r="A49">
            <v>439</v>
          </cell>
          <cell r="B49" t="str">
            <v>SANITARIOS JARDIN REFORMA</v>
          </cell>
          <cell r="C49">
            <v>1144</v>
          </cell>
        </row>
        <row r="50">
          <cell r="A50">
            <v>443</v>
          </cell>
          <cell r="B50" t="str">
            <v>SANITARIOS FERROCARRIL</v>
          </cell>
          <cell r="C50">
            <v>1940</v>
          </cell>
        </row>
        <row r="51">
          <cell r="A51">
            <v>445</v>
          </cell>
          <cell r="B51" t="str">
            <v>SANITARIOS MUSEO MOMIAS</v>
          </cell>
          <cell r="C51">
            <v>356</v>
          </cell>
        </row>
        <row r="52">
          <cell r="A52">
            <v>447</v>
          </cell>
          <cell r="B52" t="str">
            <v>LAS CALAS</v>
          </cell>
          <cell r="C52">
            <v>800</v>
          </cell>
        </row>
        <row r="53">
          <cell r="A53">
            <v>454</v>
          </cell>
          <cell r="B53" t="str">
            <v>FIESTAS TRADICIONALES</v>
          </cell>
          <cell r="C53">
            <v>20820.75</v>
          </cell>
        </row>
        <row r="54">
          <cell r="A54">
            <v>469</v>
          </cell>
          <cell r="B54" t="str">
            <v>CASETAS TELEFONICAS</v>
          </cell>
          <cell r="C54">
            <v>26460</v>
          </cell>
        </row>
        <row r="55">
          <cell r="A55">
            <v>470</v>
          </cell>
          <cell r="B55" t="str">
            <v>LOCALES ESTACION</v>
          </cell>
          <cell r="C55">
            <v>2870</v>
          </cell>
        </row>
        <row r="56">
          <cell r="A56">
            <v>480</v>
          </cell>
          <cell r="B56" t="str">
            <v>PERIFONEO</v>
          </cell>
          <cell r="C56">
            <v>322</v>
          </cell>
        </row>
        <row r="57">
          <cell r="A57">
            <v>482</v>
          </cell>
          <cell r="B57" t="str">
            <v>CALLEJONEADAS</v>
          </cell>
          <cell r="C57">
            <v>7735.13</v>
          </cell>
        </row>
        <row r="58">
          <cell r="A58">
            <v>484</v>
          </cell>
          <cell r="B58" t="str">
            <v>PERMISO PARA ESPECTÁCULOS O CE</v>
          </cell>
          <cell r="C58">
            <v>2030</v>
          </cell>
        </row>
        <row r="59">
          <cell r="A59">
            <v>485</v>
          </cell>
          <cell r="B59" t="str">
            <v>SELLADO DE BOLETOS</v>
          </cell>
          <cell r="C59">
            <v>618</v>
          </cell>
        </row>
        <row r="60">
          <cell r="A60">
            <v>486</v>
          </cell>
          <cell r="B60" t="str">
            <v>COLOCACION DE GUIAS</v>
          </cell>
          <cell r="C60">
            <v>170</v>
          </cell>
        </row>
        <row r="61">
          <cell r="A61">
            <v>491</v>
          </cell>
          <cell r="B61" t="str">
            <v>ESTRUCTURAS, CONSTRUCCIONES O</v>
          </cell>
          <cell r="C61">
            <v>89</v>
          </cell>
        </row>
        <row r="62">
          <cell r="A62">
            <v>502</v>
          </cell>
          <cell r="B62" t="str">
            <v>RECARGOS OTROS IMPTOS Y DERECH</v>
          </cell>
          <cell r="C62">
            <v>13657.5</v>
          </cell>
        </row>
        <row r="63">
          <cell r="A63">
            <v>503</v>
          </cell>
          <cell r="B63" t="str">
            <v>AVISO EXTEMP TRASLACION DE DOM</v>
          </cell>
          <cell r="C63">
            <v>1135</v>
          </cell>
        </row>
        <row r="64">
          <cell r="A64">
            <v>506</v>
          </cell>
          <cell r="B64" t="str">
            <v>INFRACCIONES DIRECCION DE FISC</v>
          </cell>
          <cell r="C64">
            <v>2835</v>
          </cell>
        </row>
        <row r="65">
          <cell r="A65">
            <v>507</v>
          </cell>
          <cell r="B65" t="str">
            <v>INF AL BANDO POLICIA Y BUEN GO</v>
          </cell>
          <cell r="C65">
            <v>3640</v>
          </cell>
        </row>
        <row r="66">
          <cell r="A66">
            <v>508</v>
          </cell>
          <cell r="B66" t="str">
            <v>INF LEY DE TRANSITO Y SU REGLA</v>
          </cell>
          <cell r="C66">
            <v>13731.5</v>
          </cell>
        </row>
        <row r="67">
          <cell r="A67">
            <v>509</v>
          </cell>
          <cell r="B67" t="str">
            <v>EXTEMP VERIFICACION AMB VEHICU</v>
          </cell>
          <cell r="C67">
            <v>1365</v>
          </cell>
        </row>
        <row r="68">
          <cell r="A68">
            <v>519</v>
          </cell>
          <cell r="B68" t="str">
            <v>GOB DEL ESTADO CASA DE LA CULT</v>
          </cell>
          <cell r="C68">
            <v>31698</v>
          </cell>
        </row>
        <row r="69">
          <cell r="A69">
            <v>538</v>
          </cell>
          <cell r="B69" t="str">
            <v>BASES PARA LICITACION OBRA PUB</v>
          </cell>
          <cell r="C69">
            <v>2985</v>
          </cell>
        </row>
        <row r="70">
          <cell r="A70">
            <v>806</v>
          </cell>
          <cell r="B70" t="str">
            <v>EXCEDENTES PAGADOS</v>
          </cell>
          <cell r="C70">
            <v>623.88</v>
          </cell>
        </row>
        <row r="71">
          <cell r="A71">
            <v>888</v>
          </cell>
          <cell r="B71" t="str">
            <v>COBROS SIMAPAG</v>
          </cell>
          <cell r="C71">
            <v>3032</v>
          </cell>
        </row>
      </sheetData>
      <sheetData sheetId="182">
        <row r="1">
          <cell r="A1">
            <v>1</v>
          </cell>
          <cell r="B1" t="str">
            <v>IMPTO. PREDIAL URBANO CORRIENT</v>
          </cell>
          <cell r="C1">
            <v>1457</v>
          </cell>
        </row>
        <row r="2">
          <cell r="A2">
            <v>4</v>
          </cell>
          <cell r="B2" t="str">
            <v>RECARGOS *3%*</v>
          </cell>
          <cell r="C2">
            <v>456.96</v>
          </cell>
        </row>
        <row r="3">
          <cell r="A3">
            <v>7</v>
          </cell>
          <cell r="B3" t="str">
            <v>IMPTO. PREDIAL URBANO REZAGO</v>
          </cell>
          <cell r="C3">
            <v>672</v>
          </cell>
        </row>
        <row r="4">
          <cell r="A4">
            <v>13</v>
          </cell>
          <cell r="B4" t="str">
            <v>HONORARIOS DE COBRANZA</v>
          </cell>
          <cell r="C4">
            <v>108.94</v>
          </cell>
        </row>
        <row r="5">
          <cell r="A5">
            <v>203</v>
          </cell>
          <cell r="B5" t="str">
            <v>PANTEONES CIUDAD</v>
          </cell>
          <cell r="C5">
            <v>1325.36</v>
          </cell>
        </row>
        <row r="6">
          <cell r="A6">
            <v>204</v>
          </cell>
          <cell r="B6" t="str">
            <v>PANTEONES COMUNIDADES</v>
          </cell>
          <cell r="C6">
            <v>1393.3</v>
          </cell>
        </row>
        <row r="7">
          <cell r="A7">
            <v>407</v>
          </cell>
          <cell r="B7" t="str">
            <v>MUSEO MOMIAS</v>
          </cell>
          <cell r="C7">
            <v>15235</v>
          </cell>
        </row>
        <row r="8">
          <cell r="A8">
            <v>408</v>
          </cell>
          <cell r="B8" t="str">
            <v>SALON CULTO A LA MUERTE</v>
          </cell>
          <cell r="C8">
            <v>450</v>
          </cell>
        </row>
        <row r="9">
          <cell r="A9">
            <v>433</v>
          </cell>
          <cell r="B9" t="str">
            <v>SOBRANTES</v>
          </cell>
          <cell r="C9">
            <v>0.44</v>
          </cell>
        </row>
        <row r="10">
          <cell r="A10">
            <v>474</v>
          </cell>
          <cell r="B10" t="str">
            <v>BASES PARA LICITACION ADQUISIC</v>
          </cell>
          <cell r="C10">
            <v>874</v>
          </cell>
        </row>
        <row r="11">
          <cell r="A11">
            <v>507</v>
          </cell>
          <cell r="B11" t="str">
            <v>INF AL BANDO POLICIA Y BUEN GO</v>
          </cell>
          <cell r="C11">
            <v>250</v>
          </cell>
        </row>
        <row r="12">
          <cell r="A12">
            <v>508</v>
          </cell>
          <cell r="B12" t="str">
            <v>INF LEY DE TRANSITO Y SU REGLA</v>
          </cell>
          <cell r="C12">
            <v>1743</v>
          </cell>
        </row>
      </sheetData>
      <sheetData sheetId="183">
        <row r="1">
          <cell r="A1">
            <v>1</v>
          </cell>
          <cell r="B1" t="str">
            <v>IMPTO. PREDIAL URBANO CORRIENT</v>
          </cell>
          <cell r="C1">
            <v>7681.49</v>
          </cell>
        </row>
        <row r="2">
          <cell r="A2">
            <v>2</v>
          </cell>
          <cell r="B2" t="str">
            <v>IMPTO. PREDIAL RUSTICO CORRIEN</v>
          </cell>
          <cell r="C2">
            <v>3549.19</v>
          </cell>
        </row>
        <row r="3">
          <cell r="A3">
            <v>4</v>
          </cell>
          <cell r="B3" t="str">
            <v>RECARGOS *3%*</v>
          </cell>
          <cell r="C3">
            <v>7983.47</v>
          </cell>
        </row>
        <row r="4">
          <cell r="A4">
            <v>7</v>
          </cell>
          <cell r="B4" t="str">
            <v>IMPTO. PREDIAL URBANO REZAGO</v>
          </cell>
          <cell r="C4">
            <v>16010.15</v>
          </cell>
        </row>
        <row r="5">
          <cell r="A5">
            <v>8</v>
          </cell>
          <cell r="B5" t="str">
            <v>IMPTO. PREDIAL RUSTICO REZAGO</v>
          </cell>
          <cell r="C5">
            <v>11345</v>
          </cell>
        </row>
        <row r="6">
          <cell r="A6">
            <v>13</v>
          </cell>
          <cell r="B6" t="str">
            <v>HONORARIOS DE COBRANZA</v>
          </cell>
          <cell r="C6">
            <v>2681.28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3159.31</v>
          </cell>
        </row>
        <row r="9">
          <cell r="A9">
            <v>104</v>
          </cell>
          <cell r="B9" t="str">
            <v>SOBRE DIVISION Y LOTIFICACION</v>
          </cell>
          <cell r="C9">
            <v>973.35</v>
          </cell>
        </row>
        <row r="10">
          <cell r="A10">
            <v>107</v>
          </cell>
          <cell r="B10" t="str">
            <v>VIDEO JUEGOS Y FUT-BOLITOS</v>
          </cell>
          <cell r="C10">
            <v>688</v>
          </cell>
        </row>
        <row r="11">
          <cell r="A11">
            <v>200</v>
          </cell>
          <cell r="B11" t="str">
            <v>RASTRO</v>
          </cell>
          <cell r="C11">
            <v>5404.37</v>
          </cell>
        </row>
        <row r="12">
          <cell r="A12">
            <v>203</v>
          </cell>
          <cell r="B12" t="str">
            <v>PANTEONES CIUDAD</v>
          </cell>
          <cell r="C12">
            <v>278.66000000000003</v>
          </cell>
        </row>
        <row r="13">
          <cell r="A13">
            <v>204</v>
          </cell>
          <cell r="B13" t="str">
            <v>PANTEONES COMUNIDADES</v>
          </cell>
          <cell r="C13">
            <v>1114.6400000000001</v>
          </cell>
        </row>
        <row r="14">
          <cell r="A14">
            <v>205</v>
          </cell>
          <cell r="B14" t="str">
            <v>ESTACIONAMIENTO MUSEO MOMIAS</v>
          </cell>
          <cell r="C14">
            <v>301</v>
          </cell>
        </row>
        <row r="15">
          <cell r="A15">
            <v>206</v>
          </cell>
          <cell r="B15" t="str">
            <v>ESTACIONAMIENTO MERCADO HIDALG</v>
          </cell>
          <cell r="C15">
            <v>952</v>
          </cell>
        </row>
        <row r="16">
          <cell r="A16">
            <v>207</v>
          </cell>
          <cell r="B16" t="str">
            <v>ESTAC.  MERCADO EMBAJADORAS</v>
          </cell>
          <cell r="C16">
            <v>798</v>
          </cell>
        </row>
        <row r="17">
          <cell r="A17">
            <v>210</v>
          </cell>
          <cell r="B17" t="str">
            <v>POR LIC. DE CONST. Y AMPLIACIO</v>
          </cell>
          <cell r="C17">
            <v>547.34</v>
          </cell>
        </row>
        <row r="18">
          <cell r="A18">
            <v>211</v>
          </cell>
          <cell r="B18" t="str">
            <v>POR LIC DE REGULARIZACION DE C</v>
          </cell>
          <cell r="C18">
            <v>3348.15</v>
          </cell>
        </row>
        <row r="19">
          <cell r="A19">
            <v>217</v>
          </cell>
          <cell r="B19" t="str">
            <v>ANALISIS DE FAC PARA DIV LOT O</v>
          </cell>
          <cell r="C19">
            <v>461.18</v>
          </cell>
        </row>
        <row r="20">
          <cell r="A20">
            <v>221</v>
          </cell>
          <cell r="B20" t="str">
            <v>LIC USO SUELO ALIN N. OFIC COM</v>
          </cell>
          <cell r="C20">
            <v>900.82</v>
          </cell>
        </row>
        <row r="21">
          <cell r="A21">
            <v>229</v>
          </cell>
          <cell r="B21" t="str">
            <v>CONSTANCIAS DE VALOR FISCAL</v>
          </cell>
          <cell r="C21">
            <v>696</v>
          </cell>
        </row>
        <row r="22">
          <cell r="A22">
            <v>244</v>
          </cell>
          <cell r="B22" t="str">
            <v>EXP DE LIC O PERM P/ ESTAB DE</v>
          </cell>
          <cell r="C22">
            <v>3730.56</v>
          </cell>
        </row>
        <row r="23">
          <cell r="A23">
            <v>248</v>
          </cell>
          <cell r="B23" t="str">
            <v>ESTACIONAMIENTO EX. EST. FERRO</v>
          </cell>
          <cell r="C23">
            <v>2505</v>
          </cell>
        </row>
        <row r="24">
          <cell r="A24">
            <v>253</v>
          </cell>
          <cell r="B24" t="str">
            <v>ESTACIONAMIENTO EMBAJADORAS  (</v>
          </cell>
          <cell r="C24">
            <v>1355</v>
          </cell>
        </row>
        <row r="25">
          <cell r="A25">
            <v>256</v>
          </cell>
          <cell r="B25" t="str">
            <v>POR ALINEAM. N° USO HABIT</v>
          </cell>
          <cell r="C25">
            <v>2574.87</v>
          </cell>
        </row>
        <row r="26">
          <cell r="A26">
            <v>267</v>
          </cell>
          <cell r="B26" t="str">
            <v>CONSTANCIA  DE VERIFICACION PR</v>
          </cell>
          <cell r="C26">
            <v>261.27999999999997</v>
          </cell>
        </row>
        <row r="27">
          <cell r="A27">
            <v>268</v>
          </cell>
          <cell r="B27" t="str">
            <v>CASA DE LA CULTURA</v>
          </cell>
          <cell r="C27">
            <v>8159.4</v>
          </cell>
        </row>
        <row r="28">
          <cell r="A28">
            <v>269</v>
          </cell>
          <cell r="B28" t="str">
            <v>PADRON DE CONTRATISTAS</v>
          </cell>
          <cell r="C28">
            <v>777</v>
          </cell>
        </row>
        <row r="29">
          <cell r="A29">
            <v>274</v>
          </cell>
          <cell r="B29" t="str">
            <v>EXTENSION DE HORARIO</v>
          </cell>
          <cell r="C29">
            <v>1308.8599999999999</v>
          </cell>
        </row>
        <row r="30">
          <cell r="A30">
            <v>276</v>
          </cell>
          <cell r="B30" t="str">
            <v>CONSTANCIAS DIRECCION DE TRANS</v>
          </cell>
          <cell r="C30">
            <v>590.32000000000005</v>
          </cell>
        </row>
        <row r="31">
          <cell r="A31">
            <v>278</v>
          </cell>
          <cell r="B31" t="str">
            <v>CONSTANCIAS QUE EXPIDAN LAS DE</v>
          </cell>
          <cell r="C31">
            <v>147.58000000000001</v>
          </cell>
        </row>
        <row r="32">
          <cell r="A32">
            <v>295</v>
          </cell>
          <cell r="B32" t="str">
            <v>CONSTANCIA DE UBICACION DE PRE</v>
          </cell>
          <cell r="C32">
            <v>148.44</v>
          </cell>
        </row>
        <row r="33">
          <cell r="A33">
            <v>403</v>
          </cell>
          <cell r="B33" t="str">
            <v>UNIDAD DEPORTIVA TORRES LANDA</v>
          </cell>
          <cell r="C33">
            <v>231</v>
          </cell>
        </row>
        <row r="34">
          <cell r="A34">
            <v>405</v>
          </cell>
          <cell r="B34" t="str">
            <v>CENTRO DE CONVIVENCIA EL ENCIN</v>
          </cell>
          <cell r="C34">
            <v>119</v>
          </cell>
        </row>
        <row r="35">
          <cell r="A35">
            <v>407</v>
          </cell>
          <cell r="B35" t="str">
            <v>MUSEO MOMIAS</v>
          </cell>
          <cell r="C35">
            <v>17496</v>
          </cell>
        </row>
        <row r="36">
          <cell r="A36">
            <v>408</v>
          </cell>
          <cell r="B36" t="str">
            <v>SALON CULTO A LA MUERTE</v>
          </cell>
          <cell r="C36">
            <v>630</v>
          </cell>
        </row>
        <row r="37">
          <cell r="A37">
            <v>410</v>
          </cell>
          <cell r="B37" t="str">
            <v>MONUMENTO AL PIPILA</v>
          </cell>
          <cell r="C37">
            <v>282</v>
          </cell>
        </row>
        <row r="38">
          <cell r="A38">
            <v>411</v>
          </cell>
          <cell r="B38" t="str">
            <v>MERCADO HIDALGO</v>
          </cell>
          <cell r="C38">
            <v>679.76</v>
          </cell>
        </row>
        <row r="39">
          <cell r="A39">
            <v>412</v>
          </cell>
          <cell r="B39" t="str">
            <v>MERCADO EMBAJADORAS</v>
          </cell>
          <cell r="C39">
            <v>1435.5</v>
          </cell>
        </row>
        <row r="40">
          <cell r="A40">
            <v>421</v>
          </cell>
          <cell r="B40" t="str">
            <v>DECLARACIONES, FORMATOS Y AVIS</v>
          </cell>
          <cell r="C40">
            <v>120</v>
          </cell>
        </row>
        <row r="41">
          <cell r="A41">
            <v>426</v>
          </cell>
          <cell r="B41" t="str">
            <v>AREAS OCUP POR HOT, REST, BARE</v>
          </cell>
          <cell r="C41">
            <v>22776.11</v>
          </cell>
        </row>
        <row r="42">
          <cell r="A42">
            <v>428</v>
          </cell>
          <cell r="B42" t="str">
            <v>COMERCIANTES SEMIFIJOS</v>
          </cell>
          <cell r="C42">
            <v>5530</v>
          </cell>
        </row>
        <row r="43">
          <cell r="A43">
            <v>433</v>
          </cell>
          <cell r="B43" t="str">
            <v>SOBRANTES</v>
          </cell>
          <cell r="C43">
            <v>691.3</v>
          </cell>
        </row>
        <row r="44">
          <cell r="A44">
            <v>437</v>
          </cell>
          <cell r="B44" t="str">
            <v>SANITARIOS MDO. EMBAJADORAS</v>
          </cell>
          <cell r="C44">
            <v>1446</v>
          </cell>
        </row>
        <row r="45">
          <cell r="A45">
            <v>438</v>
          </cell>
          <cell r="B45" t="str">
            <v>SANITARIOS MDO. HIDALGO</v>
          </cell>
          <cell r="C45">
            <v>1701</v>
          </cell>
        </row>
        <row r="46">
          <cell r="A46">
            <v>439</v>
          </cell>
          <cell r="B46" t="str">
            <v>SANITARIOS JARDIN REFORMA</v>
          </cell>
          <cell r="C46">
            <v>748</v>
          </cell>
        </row>
        <row r="47">
          <cell r="A47">
            <v>443</v>
          </cell>
          <cell r="B47" t="str">
            <v>SANITARIOS FERROCARRIL</v>
          </cell>
          <cell r="C47">
            <v>1368</v>
          </cell>
        </row>
        <row r="48">
          <cell r="A48">
            <v>445</v>
          </cell>
          <cell r="B48" t="str">
            <v>SANITARIOS MUSEO MOMIAS</v>
          </cell>
          <cell r="C48">
            <v>344</v>
          </cell>
        </row>
        <row r="49">
          <cell r="A49">
            <v>447</v>
          </cell>
          <cell r="B49" t="str">
            <v>LAS CALAS</v>
          </cell>
          <cell r="C49">
            <v>280</v>
          </cell>
        </row>
        <row r="50">
          <cell r="A50">
            <v>463</v>
          </cell>
          <cell r="B50" t="str">
            <v>SALIDA DE GRUAS</v>
          </cell>
          <cell r="C50">
            <v>221</v>
          </cell>
        </row>
        <row r="51">
          <cell r="A51">
            <v>464</v>
          </cell>
          <cell r="B51" t="str">
            <v>ARRASTRE DE VEHICULOS INFRACCI</v>
          </cell>
          <cell r="C51">
            <v>56</v>
          </cell>
        </row>
        <row r="52">
          <cell r="A52">
            <v>472</v>
          </cell>
          <cell r="B52" t="str">
            <v>MERCADO GAVIRA</v>
          </cell>
          <cell r="C52">
            <v>360</v>
          </cell>
        </row>
        <row r="53">
          <cell r="A53">
            <v>482</v>
          </cell>
          <cell r="B53" t="str">
            <v>CALLEJONEADAS</v>
          </cell>
          <cell r="C53">
            <v>733.5</v>
          </cell>
        </row>
        <row r="54">
          <cell r="A54">
            <v>493</v>
          </cell>
          <cell r="B54" t="str">
            <v>RENOVACION PERMISO P/ USO VIA</v>
          </cell>
          <cell r="C54">
            <v>360</v>
          </cell>
        </row>
        <row r="55">
          <cell r="A55">
            <v>502</v>
          </cell>
          <cell r="B55" t="str">
            <v>RECARGOS OTROS IMPTOS Y DERECH</v>
          </cell>
          <cell r="C55">
            <v>2654.16</v>
          </cell>
        </row>
        <row r="56">
          <cell r="A56">
            <v>505</v>
          </cell>
          <cell r="B56" t="str">
            <v>INF AL REG. DE CONST Y CONSER</v>
          </cell>
          <cell r="C56">
            <v>997</v>
          </cell>
        </row>
        <row r="57">
          <cell r="A57">
            <v>506</v>
          </cell>
          <cell r="B57" t="str">
            <v>INFRACCIONES DIRECCION DE FISC</v>
          </cell>
          <cell r="C57">
            <v>567</v>
          </cell>
        </row>
        <row r="58">
          <cell r="A58">
            <v>507</v>
          </cell>
          <cell r="B58" t="str">
            <v>INF AL BANDO POLICIA Y BUEN GO</v>
          </cell>
          <cell r="C58">
            <v>500</v>
          </cell>
        </row>
        <row r="59">
          <cell r="A59">
            <v>508</v>
          </cell>
          <cell r="B59" t="str">
            <v>INF LEY DE TRANSITO Y SU REGLA</v>
          </cell>
          <cell r="C59">
            <v>18153.7</v>
          </cell>
        </row>
        <row r="60">
          <cell r="A60">
            <v>509</v>
          </cell>
          <cell r="B60" t="str">
            <v>EXTEMP VERIFICACION AMB VEHICU</v>
          </cell>
          <cell r="C60">
            <v>819</v>
          </cell>
        </row>
        <row r="61">
          <cell r="A61">
            <v>526</v>
          </cell>
          <cell r="B61" t="str">
            <v>RESPUESTA DE AYUNTAMIENTO</v>
          </cell>
          <cell r="C61">
            <v>596</v>
          </cell>
        </row>
        <row r="62">
          <cell r="A62">
            <v>806</v>
          </cell>
          <cell r="B62" t="str">
            <v>EXCEDENTES PAGADOS</v>
          </cell>
          <cell r="C62">
            <v>24.52</v>
          </cell>
        </row>
        <row r="63">
          <cell r="A63">
            <v>888</v>
          </cell>
          <cell r="B63" t="str">
            <v>COBROS SIMAPAG</v>
          </cell>
          <cell r="C63">
            <v>1247</v>
          </cell>
        </row>
      </sheetData>
      <sheetData sheetId="184">
        <row r="1">
          <cell r="A1">
            <v>1</v>
          </cell>
          <cell r="B1" t="str">
            <v>IMPTO. PREDIAL URBANO CORRIENT</v>
          </cell>
          <cell r="C1">
            <v>35346.239999999998</v>
          </cell>
        </row>
        <row r="2">
          <cell r="A2">
            <v>4</v>
          </cell>
          <cell r="B2" t="str">
            <v>RECARGOS *3%*</v>
          </cell>
          <cell r="C2">
            <v>8835.69</v>
          </cell>
        </row>
        <row r="3">
          <cell r="A3">
            <v>7</v>
          </cell>
          <cell r="B3" t="str">
            <v>IMPTO. PREDIAL URBANO REZAGO</v>
          </cell>
          <cell r="C3">
            <v>12845.95</v>
          </cell>
        </row>
        <row r="4">
          <cell r="A4">
            <v>13</v>
          </cell>
          <cell r="B4" t="str">
            <v>HONORARIOS DE COBRANZA</v>
          </cell>
          <cell r="C4">
            <v>2071.87</v>
          </cell>
        </row>
        <row r="5">
          <cell r="A5">
            <v>103</v>
          </cell>
          <cell r="B5" t="str">
            <v>TRASLACION DE DOMINIO</v>
          </cell>
          <cell r="C5">
            <v>4523.5</v>
          </cell>
        </row>
        <row r="6">
          <cell r="A6">
            <v>104</v>
          </cell>
          <cell r="B6" t="str">
            <v>SOBRE DIVISION Y LOTIFICACION</v>
          </cell>
          <cell r="C6">
            <v>11449.83</v>
          </cell>
        </row>
        <row r="7">
          <cell r="A7">
            <v>110</v>
          </cell>
          <cell r="B7" t="str">
            <v>ESPECTACULOS PUBLICOS ESPORADI</v>
          </cell>
          <cell r="C7">
            <v>14497.53</v>
          </cell>
        </row>
        <row r="8">
          <cell r="A8">
            <v>112</v>
          </cell>
          <cell r="B8" t="str">
            <v>ESPECTACULOS PUBLICOS PERMANEN</v>
          </cell>
          <cell r="C8">
            <v>10239.9</v>
          </cell>
        </row>
        <row r="9">
          <cell r="A9">
            <v>200</v>
          </cell>
          <cell r="B9" t="str">
            <v>RASTRO</v>
          </cell>
          <cell r="C9">
            <v>4985.8500000000004</v>
          </cell>
        </row>
        <row r="10">
          <cell r="A10">
            <v>205</v>
          </cell>
          <cell r="B10" t="str">
            <v>ESTACIONAMIENTO MUSEO MOMIAS</v>
          </cell>
          <cell r="C10">
            <v>312</v>
          </cell>
        </row>
        <row r="11">
          <cell r="A11">
            <v>206</v>
          </cell>
          <cell r="B11" t="str">
            <v>ESTACIONAMIENTO MERCADO HIDALG</v>
          </cell>
          <cell r="C11">
            <v>1064</v>
          </cell>
        </row>
        <row r="12">
          <cell r="A12">
            <v>210</v>
          </cell>
          <cell r="B12" t="str">
            <v>POR LIC. DE CONST. Y AMPLIACIO</v>
          </cell>
          <cell r="C12">
            <v>4874.4399999999996</v>
          </cell>
        </row>
        <row r="13">
          <cell r="A13">
            <v>217</v>
          </cell>
          <cell r="B13" t="str">
            <v>ANALISIS DE FAC PARA DIV LOT O</v>
          </cell>
          <cell r="C13">
            <v>5764.75</v>
          </cell>
        </row>
        <row r="14">
          <cell r="A14">
            <v>221</v>
          </cell>
          <cell r="B14" t="str">
            <v>LIC USO SUELO ALIN N. OFIC COM</v>
          </cell>
          <cell r="C14">
            <v>483.87</v>
          </cell>
        </row>
        <row r="15">
          <cell r="A15">
            <v>227</v>
          </cell>
          <cell r="B15" t="str">
            <v>AVALUOS PRACT POR TESORERIA</v>
          </cell>
          <cell r="C15">
            <v>563</v>
          </cell>
        </row>
        <row r="16">
          <cell r="A16">
            <v>228</v>
          </cell>
          <cell r="B16" t="str">
            <v>POR PERM EVENT P/ VTA DE BEB A</v>
          </cell>
          <cell r="C16">
            <v>2700.57</v>
          </cell>
        </row>
        <row r="17">
          <cell r="A17">
            <v>229</v>
          </cell>
          <cell r="B17" t="str">
            <v>CONSTANCIAS DE VALOR FISCAL</v>
          </cell>
          <cell r="C17">
            <v>2088</v>
          </cell>
        </row>
        <row r="18">
          <cell r="A18">
            <v>244</v>
          </cell>
          <cell r="B18" t="str">
            <v>EXP DE LIC O PERM P/ ESTAB DE</v>
          </cell>
          <cell r="C18">
            <v>1851.29</v>
          </cell>
        </row>
        <row r="19">
          <cell r="A19">
            <v>248</v>
          </cell>
          <cell r="B19" t="str">
            <v>ESTACIONAMIENTO EX. EST. FERRO</v>
          </cell>
          <cell r="C19">
            <v>766</v>
          </cell>
        </row>
        <row r="20">
          <cell r="A20">
            <v>252</v>
          </cell>
          <cell r="B20" t="str">
            <v>RESOLUCION DE IMPACTO AMBIENTA</v>
          </cell>
          <cell r="C20">
            <v>356.85</v>
          </cell>
        </row>
        <row r="21">
          <cell r="A21">
            <v>253</v>
          </cell>
          <cell r="B21" t="str">
            <v>ESTACIONAMIENTO EMBAJADORAS  (</v>
          </cell>
          <cell r="C21">
            <v>1650</v>
          </cell>
        </row>
        <row r="22">
          <cell r="A22">
            <v>256</v>
          </cell>
          <cell r="B22" t="str">
            <v>POR ALINEAM. N° USO HABIT</v>
          </cell>
          <cell r="C22">
            <v>5304.07</v>
          </cell>
        </row>
        <row r="23">
          <cell r="A23">
            <v>266</v>
          </cell>
          <cell r="B23" t="str">
            <v>DICTAMEN DE FACTIBILIDAD PROTE</v>
          </cell>
          <cell r="C23">
            <v>783.86</v>
          </cell>
        </row>
        <row r="24">
          <cell r="A24">
            <v>269</v>
          </cell>
          <cell r="B24" t="str">
            <v>PADRON DE CONTRATISTAS</v>
          </cell>
          <cell r="C24">
            <v>2259</v>
          </cell>
        </row>
        <row r="25">
          <cell r="A25">
            <v>274</v>
          </cell>
          <cell r="B25" t="str">
            <v>EXTENSION DE HORARIO</v>
          </cell>
          <cell r="C25">
            <v>2617.7199999999998</v>
          </cell>
        </row>
        <row r="26">
          <cell r="A26">
            <v>276</v>
          </cell>
          <cell r="B26" t="str">
            <v>CONSTANCIAS DIRECCION DE TRANS</v>
          </cell>
          <cell r="C26">
            <v>811.69</v>
          </cell>
        </row>
        <row r="27">
          <cell r="A27">
            <v>278</v>
          </cell>
          <cell r="B27" t="str">
            <v>CONSTANCIAS QUE EXPIDAN LAS DE</v>
          </cell>
          <cell r="C27">
            <v>737.9</v>
          </cell>
        </row>
        <row r="28">
          <cell r="A28">
            <v>293</v>
          </cell>
          <cell r="B28" t="str">
            <v>SERVICIOS EXTRAORDINARIOS</v>
          </cell>
          <cell r="C28">
            <v>570.96</v>
          </cell>
        </row>
        <row r="29">
          <cell r="A29">
            <v>295</v>
          </cell>
          <cell r="B29" t="str">
            <v>CONSTANCIA DE UBICACION DE PRE</v>
          </cell>
          <cell r="C29">
            <v>296.88</v>
          </cell>
        </row>
        <row r="30">
          <cell r="A30">
            <v>403</v>
          </cell>
          <cell r="B30" t="str">
            <v>UNIDAD DEPORTIVA TORRES LANDA</v>
          </cell>
          <cell r="C30">
            <v>360</v>
          </cell>
        </row>
        <row r="31">
          <cell r="A31">
            <v>405</v>
          </cell>
          <cell r="B31" t="str">
            <v>CENTRO DE CONVIVENCIA EL ENCIN</v>
          </cell>
          <cell r="C31">
            <v>627</v>
          </cell>
        </row>
        <row r="32">
          <cell r="A32">
            <v>407</v>
          </cell>
          <cell r="B32" t="str">
            <v>MUSEO MOMIAS</v>
          </cell>
          <cell r="C32">
            <v>17139</v>
          </cell>
        </row>
        <row r="33">
          <cell r="A33">
            <v>408</v>
          </cell>
          <cell r="B33" t="str">
            <v>SALON CULTO A LA MUERTE</v>
          </cell>
          <cell r="C33">
            <v>675</v>
          </cell>
        </row>
        <row r="34">
          <cell r="A34">
            <v>410</v>
          </cell>
          <cell r="B34" t="str">
            <v>MONUMENTO AL PIPILA</v>
          </cell>
          <cell r="C34">
            <v>408</v>
          </cell>
        </row>
        <row r="35">
          <cell r="A35">
            <v>411</v>
          </cell>
          <cell r="B35" t="str">
            <v>MERCADO HIDALGO</v>
          </cell>
          <cell r="C35">
            <v>515</v>
          </cell>
        </row>
        <row r="36">
          <cell r="A36">
            <v>414</v>
          </cell>
          <cell r="B36" t="str">
            <v>OTROS PRODUCTOS</v>
          </cell>
          <cell r="C36">
            <v>149</v>
          </cell>
        </row>
        <row r="37">
          <cell r="A37">
            <v>428</v>
          </cell>
          <cell r="B37" t="str">
            <v>COMERCIANTES SEMIFIJOS</v>
          </cell>
          <cell r="C37">
            <v>3500</v>
          </cell>
        </row>
        <row r="38">
          <cell r="A38">
            <v>433</v>
          </cell>
          <cell r="B38" t="str">
            <v>SOBRANTES</v>
          </cell>
          <cell r="C38">
            <v>146.31</v>
          </cell>
        </row>
        <row r="39">
          <cell r="A39">
            <v>437</v>
          </cell>
          <cell r="B39" t="str">
            <v>SANITARIOS MDO. EMBAJADORAS</v>
          </cell>
          <cell r="C39">
            <v>548</v>
          </cell>
        </row>
        <row r="40">
          <cell r="A40">
            <v>438</v>
          </cell>
          <cell r="B40" t="str">
            <v>SANITARIOS MDO. HIDALGO</v>
          </cell>
          <cell r="C40">
            <v>1757</v>
          </cell>
        </row>
        <row r="41">
          <cell r="A41">
            <v>439</v>
          </cell>
          <cell r="B41" t="str">
            <v>SANITARIOS JARDIN REFORMA</v>
          </cell>
          <cell r="C41">
            <v>28</v>
          </cell>
        </row>
        <row r="42">
          <cell r="A42">
            <v>443</v>
          </cell>
          <cell r="B42" t="str">
            <v>SANITARIOS FERROCARRIL</v>
          </cell>
          <cell r="C42">
            <v>732</v>
          </cell>
        </row>
        <row r="43">
          <cell r="A43">
            <v>445</v>
          </cell>
          <cell r="B43" t="str">
            <v>SANITARIOS MUSEO MOMIAS</v>
          </cell>
          <cell r="C43">
            <v>444</v>
          </cell>
        </row>
        <row r="44">
          <cell r="A44">
            <v>447</v>
          </cell>
          <cell r="B44" t="str">
            <v>LAS CALAS</v>
          </cell>
          <cell r="C44">
            <v>136</v>
          </cell>
        </row>
        <row r="45">
          <cell r="A45">
            <v>484</v>
          </cell>
          <cell r="B45" t="str">
            <v>PERMISO PARA ESPECTÁCULOS O CE</v>
          </cell>
          <cell r="C45">
            <v>1218</v>
          </cell>
        </row>
        <row r="46">
          <cell r="A46">
            <v>485</v>
          </cell>
          <cell r="B46" t="str">
            <v>SELLADO DE BOLETOS</v>
          </cell>
          <cell r="C46">
            <v>218</v>
          </cell>
        </row>
        <row r="47">
          <cell r="A47">
            <v>491</v>
          </cell>
          <cell r="B47" t="str">
            <v>ESTRUCTURAS, CONSTRUCCIONES O</v>
          </cell>
          <cell r="C47">
            <v>89</v>
          </cell>
        </row>
        <row r="48">
          <cell r="A48">
            <v>502</v>
          </cell>
          <cell r="B48" t="str">
            <v>RECARGOS OTROS IMPTOS Y DERECH</v>
          </cell>
          <cell r="C48">
            <v>3502.95</v>
          </cell>
        </row>
        <row r="49">
          <cell r="A49">
            <v>503</v>
          </cell>
          <cell r="B49" t="str">
            <v>AVISO EXTEMP TRASLACION DE DOM</v>
          </cell>
          <cell r="C49">
            <v>7945</v>
          </cell>
        </row>
        <row r="50">
          <cell r="A50">
            <v>504</v>
          </cell>
          <cell r="B50" t="str">
            <v>AVISO EXTEMP TERM DE OBRA</v>
          </cell>
          <cell r="C50">
            <v>850.5</v>
          </cell>
        </row>
        <row r="51">
          <cell r="A51">
            <v>505</v>
          </cell>
          <cell r="B51" t="str">
            <v>INF AL REG. DE CONST Y CONSER</v>
          </cell>
          <cell r="C51">
            <v>2991</v>
          </cell>
        </row>
        <row r="52">
          <cell r="A52">
            <v>508</v>
          </cell>
          <cell r="B52" t="str">
            <v>INF LEY DE TRANSITO Y SU REGLA</v>
          </cell>
          <cell r="C52">
            <v>10075</v>
          </cell>
        </row>
        <row r="53">
          <cell r="A53">
            <v>509</v>
          </cell>
          <cell r="B53" t="str">
            <v>EXTEMP VERIFICACION AMB VEHICU</v>
          </cell>
          <cell r="C53">
            <v>888</v>
          </cell>
        </row>
        <row r="54">
          <cell r="A54">
            <v>519</v>
          </cell>
          <cell r="B54" t="str">
            <v>GOB DEL ESTADO CASA DE LA CULT</v>
          </cell>
          <cell r="C54">
            <v>31698</v>
          </cell>
        </row>
        <row r="55">
          <cell r="A55">
            <v>536</v>
          </cell>
          <cell r="B55" t="str">
            <v>PADRON DE PROVEEDORES</v>
          </cell>
          <cell r="C55">
            <v>300</v>
          </cell>
        </row>
        <row r="56">
          <cell r="A56">
            <v>805</v>
          </cell>
          <cell r="B56" t="str">
            <v>CENTRO DE APRENDIZAJE DIGITAL</v>
          </cell>
          <cell r="C56">
            <v>170</v>
          </cell>
        </row>
        <row r="57">
          <cell r="A57">
            <v>888</v>
          </cell>
          <cell r="B57" t="str">
            <v>COBROS SIMAPAG</v>
          </cell>
          <cell r="C57">
            <v>2547</v>
          </cell>
        </row>
      </sheetData>
      <sheetData sheetId="185">
        <row r="1">
          <cell r="A1">
            <v>1</v>
          </cell>
          <cell r="B1" t="str">
            <v>IMPTO. PREDIAL URBANO CORRIENT</v>
          </cell>
          <cell r="C1">
            <v>23432.39</v>
          </cell>
        </row>
        <row r="2">
          <cell r="A2">
            <v>2</v>
          </cell>
          <cell r="B2" t="str">
            <v>IMPTO. PREDIAL RUSTICO CORRIEN</v>
          </cell>
          <cell r="C2">
            <v>1200</v>
          </cell>
        </row>
        <row r="3">
          <cell r="A3">
            <v>4</v>
          </cell>
          <cell r="B3" t="str">
            <v>RECARGOS *3%*</v>
          </cell>
          <cell r="C3">
            <v>7046.59</v>
          </cell>
        </row>
        <row r="4">
          <cell r="A4">
            <v>7</v>
          </cell>
          <cell r="B4" t="str">
            <v>IMPTO. PREDIAL URBANO REZAGO</v>
          </cell>
          <cell r="C4">
            <v>4844.9799999999996</v>
          </cell>
        </row>
        <row r="5">
          <cell r="A5">
            <v>13</v>
          </cell>
          <cell r="B5" t="str">
            <v>HONORARIOS DE COBRANZA</v>
          </cell>
          <cell r="C5">
            <v>562.94000000000005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107</v>
          </cell>
          <cell r="B7" t="str">
            <v>VIDEO JUEGOS Y FUT-BOLITOS</v>
          </cell>
          <cell r="C7">
            <v>688</v>
          </cell>
        </row>
        <row r="8">
          <cell r="A8">
            <v>110</v>
          </cell>
          <cell r="B8" t="str">
            <v>ESPECTACULOS PUBLICOS ESPORADI</v>
          </cell>
          <cell r="C8">
            <v>275</v>
          </cell>
        </row>
        <row r="9">
          <cell r="A9">
            <v>200</v>
          </cell>
          <cell r="B9" t="str">
            <v>RASTRO</v>
          </cell>
          <cell r="C9">
            <v>9172.85</v>
          </cell>
        </row>
        <row r="10">
          <cell r="A10">
            <v>203</v>
          </cell>
          <cell r="B10" t="str">
            <v>PANTEONES CIUDAD</v>
          </cell>
          <cell r="C10">
            <v>4601.34</v>
          </cell>
        </row>
        <row r="11">
          <cell r="A11">
            <v>204</v>
          </cell>
          <cell r="B11" t="str">
            <v>PANTEONES COMUNIDADES</v>
          </cell>
          <cell r="C11">
            <v>1628.56</v>
          </cell>
        </row>
        <row r="12">
          <cell r="A12">
            <v>205</v>
          </cell>
          <cell r="B12" t="str">
            <v>ESTACIONAMIENTO MUSEO MOMIAS</v>
          </cell>
          <cell r="C12">
            <v>4517</v>
          </cell>
        </row>
        <row r="13">
          <cell r="A13">
            <v>206</v>
          </cell>
          <cell r="B13" t="str">
            <v>ESTACIONAMIENTO MERCADO HIDALG</v>
          </cell>
          <cell r="C13">
            <v>2416</v>
          </cell>
        </row>
        <row r="14">
          <cell r="A14">
            <v>207</v>
          </cell>
          <cell r="B14" t="str">
            <v>ESTAC.  MERCADO EMBAJADORAS</v>
          </cell>
          <cell r="C14">
            <v>936</v>
          </cell>
        </row>
        <row r="15">
          <cell r="A15">
            <v>210</v>
          </cell>
          <cell r="B15" t="str">
            <v>POR LIC. DE CONST. Y AMPLIACIO</v>
          </cell>
          <cell r="C15">
            <v>640.75</v>
          </cell>
        </row>
        <row r="16">
          <cell r="A16">
            <v>244</v>
          </cell>
          <cell r="B16" t="str">
            <v>EXP DE LIC O PERM P/ ESTAB DE</v>
          </cell>
          <cell r="C16">
            <v>9253.7999999999993</v>
          </cell>
        </row>
        <row r="17">
          <cell r="A17">
            <v>248</v>
          </cell>
          <cell r="B17" t="str">
            <v>ESTACIONAMIENTO EX. EST. FERRO</v>
          </cell>
          <cell r="C17">
            <v>6169</v>
          </cell>
        </row>
        <row r="18">
          <cell r="A18">
            <v>253</v>
          </cell>
          <cell r="B18" t="str">
            <v>ESTACIONAMIENTO EMBAJADORAS  (</v>
          </cell>
          <cell r="C18">
            <v>5941</v>
          </cell>
        </row>
        <row r="19">
          <cell r="A19">
            <v>274</v>
          </cell>
          <cell r="B19" t="str">
            <v>EXTENSION DE HORARIO</v>
          </cell>
          <cell r="C19">
            <v>2617.7199999999998</v>
          </cell>
        </row>
        <row r="20">
          <cell r="A20">
            <v>275</v>
          </cell>
          <cell r="B20" t="str">
            <v>CONSTANCIAS DIRECCION DE ECOLO</v>
          </cell>
          <cell r="C20">
            <v>147.58000000000001</v>
          </cell>
        </row>
        <row r="21">
          <cell r="A21">
            <v>276</v>
          </cell>
          <cell r="B21" t="str">
            <v>CONSTANCIAS DIRECCION DE TRANS</v>
          </cell>
          <cell r="C21">
            <v>885.48</v>
          </cell>
        </row>
        <row r="22">
          <cell r="A22">
            <v>405</v>
          </cell>
          <cell r="B22" t="str">
            <v>CENTRO DE CONVIVENCIA EL ENCIN</v>
          </cell>
          <cell r="C22">
            <v>957</v>
          </cell>
        </row>
        <row r="23">
          <cell r="A23">
            <v>407</v>
          </cell>
          <cell r="B23" t="str">
            <v>MUSEO MOMIAS</v>
          </cell>
          <cell r="C23">
            <v>227382</v>
          </cell>
        </row>
        <row r="24">
          <cell r="A24">
            <v>408</v>
          </cell>
          <cell r="B24" t="str">
            <v>SALON CULTO A LA MUERTE</v>
          </cell>
          <cell r="C24">
            <v>21285</v>
          </cell>
        </row>
        <row r="25">
          <cell r="A25">
            <v>410</v>
          </cell>
          <cell r="B25" t="str">
            <v>MONUMENTO AL PIPILA</v>
          </cell>
          <cell r="C25">
            <v>4104</v>
          </cell>
        </row>
        <row r="26">
          <cell r="A26">
            <v>411</v>
          </cell>
          <cell r="B26" t="str">
            <v>MERCADO HIDALGO</v>
          </cell>
          <cell r="C26">
            <v>7923.88</v>
          </cell>
        </row>
        <row r="27">
          <cell r="A27">
            <v>412</v>
          </cell>
          <cell r="B27" t="str">
            <v>MERCADO EMBAJADORAS</v>
          </cell>
          <cell r="C27">
            <v>2560.8000000000002</v>
          </cell>
        </row>
        <row r="28">
          <cell r="A28">
            <v>414</v>
          </cell>
          <cell r="B28" t="str">
            <v>OTROS PRODUCTOS</v>
          </cell>
          <cell r="C28">
            <v>805.21</v>
          </cell>
        </row>
        <row r="29">
          <cell r="A29">
            <v>428</v>
          </cell>
          <cell r="B29" t="str">
            <v>COMERCIANTES SEMIFIJOS</v>
          </cell>
          <cell r="C29">
            <v>5390.19</v>
          </cell>
        </row>
        <row r="30">
          <cell r="A30">
            <v>433</v>
          </cell>
          <cell r="B30" t="str">
            <v>SOBRANTES</v>
          </cell>
          <cell r="C30">
            <v>76.63</v>
          </cell>
        </row>
        <row r="31">
          <cell r="A31">
            <v>437</v>
          </cell>
          <cell r="B31" t="str">
            <v>SANITARIOS MDO. EMBAJADORAS</v>
          </cell>
          <cell r="C31">
            <v>5780</v>
          </cell>
        </row>
        <row r="32">
          <cell r="A32">
            <v>438</v>
          </cell>
          <cell r="B32" t="str">
            <v>SANITARIOS MDO. HIDALGO</v>
          </cell>
          <cell r="C32">
            <v>7563</v>
          </cell>
        </row>
        <row r="33">
          <cell r="A33">
            <v>439</v>
          </cell>
          <cell r="B33" t="str">
            <v>SANITARIOS JARDIN REFORMA</v>
          </cell>
          <cell r="C33">
            <v>1992</v>
          </cell>
        </row>
        <row r="34">
          <cell r="A34">
            <v>443</v>
          </cell>
          <cell r="B34" t="str">
            <v>SANITARIOS FERROCARRIL</v>
          </cell>
          <cell r="C34">
            <v>5032</v>
          </cell>
        </row>
        <row r="35">
          <cell r="A35">
            <v>445</v>
          </cell>
          <cell r="B35" t="str">
            <v>SANITARIOS MUSEO MOMIAS</v>
          </cell>
          <cell r="C35">
            <v>4040</v>
          </cell>
        </row>
        <row r="36">
          <cell r="A36">
            <v>454</v>
          </cell>
          <cell r="B36" t="str">
            <v>FIESTAS TRADICIONALES</v>
          </cell>
          <cell r="C36">
            <v>1500</v>
          </cell>
        </row>
        <row r="37">
          <cell r="A37">
            <v>479</v>
          </cell>
          <cell r="B37" t="str">
            <v>COMERCIANTES AMBULANTES</v>
          </cell>
          <cell r="C37">
            <v>1008</v>
          </cell>
        </row>
        <row r="38">
          <cell r="A38">
            <v>484</v>
          </cell>
          <cell r="B38" t="str">
            <v>PERMISO PARA ESPECTÁCULOS O CE</v>
          </cell>
          <cell r="C38">
            <v>406</v>
          </cell>
        </row>
        <row r="39">
          <cell r="A39">
            <v>485</v>
          </cell>
          <cell r="B39" t="str">
            <v>SELLADO DE BOLETOS</v>
          </cell>
          <cell r="C39">
            <v>218</v>
          </cell>
        </row>
        <row r="40">
          <cell r="A40">
            <v>493</v>
          </cell>
          <cell r="B40" t="str">
            <v>RENOVACION PERMISO P/ USO VIA</v>
          </cell>
          <cell r="C40">
            <v>120</v>
          </cell>
        </row>
        <row r="41">
          <cell r="A41">
            <v>502</v>
          </cell>
          <cell r="B41" t="str">
            <v>RECARGOS OTROS IMPTOS Y DERECH</v>
          </cell>
          <cell r="C41">
            <v>786.14</v>
          </cell>
        </row>
        <row r="42">
          <cell r="A42">
            <v>506</v>
          </cell>
          <cell r="B42" t="str">
            <v>INFRACCIONES DIRECCION DE FISC</v>
          </cell>
          <cell r="C42">
            <v>567</v>
          </cell>
        </row>
        <row r="43">
          <cell r="A43">
            <v>507</v>
          </cell>
          <cell r="B43" t="str">
            <v>INF AL BANDO POLICIA Y BUEN GO</v>
          </cell>
          <cell r="C43">
            <v>500</v>
          </cell>
        </row>
        <row r="44">
          <cell r="A44">
            <v>508</v>
          </cell>
          <cell r="B44" t="str">
            <v>INF LEY DE TRANSITO Y SU REGLA</v>
          </cell>
          <cell r="C44">
            <v>12342</v>
          </cell>
        </row>
        <row r="45">
          <cell r="A45">
            <v>509</v>
          </cell>
          <cell r="B45" t="str">
            <v>EXTEMP VERIFICACION AMB VEHICU</v>
          </cell>
          <cell r="C45">
            <v>546</v>
          </cell>
        </row>
        <row r="46">
          <cell r="A46">
            <v>600</v>
          </cell>
          <cell r="B46" t="str">
            <v>FONDO GENERAL</v>
          </cell>
          <cell r="C46">
            <v>6099631.96</v>
          </cell>
        </row>
        <row r="47">
          <cell r="A47">
            <v>601</v>
          </cell>
          <cell r="B47" t="str">
            <v>FONDO DEL FOMENTO MUNICIPAL</v>
          </cell>
          <cell r="C47">
            <v>1384923.7</v>
          </cell>
        </row>
      </sheetData>
      <sheetData sheetId="186">
        <row r="1">
          <cell r="A1">
            <v>1</v>
          </cell>
          <cell r="B1" t="str">
            <v>IMPTO. PREDIAL URBANO CORRIENT</v>
          </cell>
          <cell r="C1">
            <v>58706.87</v>
          </cell>
        </row>
        <row r="2">
          <cell r="A2">
            <v>2</v>
          </cell>
          <cell r="B2" t="str">
            <v>IMPTO. PREDIAL RUSTICO CORRIEN</v>
          </cell>
          <cell r="C2">
            <v>1467.59</v>
          </cell>
        </row>
        <row r="3">
          <cell r="A3">
            <v>4</v>
          </cell>
          <cell r="B3" t="str">
            <v>RECARGOS *3%*</v>
          </cell>
          <cell r="C3">
            <v>8949.17</v>
          </cell>
        </row>
        <row r="4">
          <cell r="A4">
            <v>7</v>
          </cell>
          <cell r="B4" t="str">
            <v>IMPTO. PREDIAL URBANO REZAGO</v>
          </cell>
          <cell r="C4">
            <v>16457.849999999999</v>
          </cell>
        </row>
        <row r="5">
          <cell r="A5">
            <v>8</v>
          </cell>
          <cell r="B5" t="str">
            <v>IMPTO. PREDIAL RUSTICO REZAGO</v>
          </cell>
          <cell r="C5">
            <v>751.85</v>
          </cell>
        </row>
        <row r="6">
          <cell r="A6">
            <v>13</v>
          </cell>
          <cell r="B6" t="str">
            <v>HONORARIOS DE COBRANZA</v>
          </cell>
          <cell r="C6">
            <v>2795.02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3359.31</v>
          </cell>
        </row>
        <row r="9">
          <cell r="A9">
            <v>104</v>
          </cell>
          <cell r="B9" t="str">
            <v>SOBRE DIVISION Y LOTIFICACION</v>
          </cell>
          <cell r="C9">
            <v>2365.4899999999998</v>
          </cell>
        </row>
        <row r="10">
          <cell r="A10">
            <v>112</v>
          </cell>
          <cell r="B10" t="str">
            <v>ESPECTACULOS PUBLICOS PERMANEN</v>
          </cell>
          <cell r="C10">
            <v>11864.41</v>
          </cell>
        </row>
        <row r="11">
          <cell r="A11">
            <v>200</v>
          </cell>
          <cell r="B11" t="str">
            <v>RASTRO</v>
          </cell>
          <cell r="C11">
            <v>2904.16</v>
          </cell>
        </row>
        <row r="12">
          <cell r="A12">
            <v>203</v>
          </cell>
          <cell r="B12" t="str">
            <v>PANTEONES CIUDAD</v>
          </cell>
          <cell r="C12">
            <v>1061.8</v>
          </cell>
        </row>
        <row r="13">
          <cell r="A13">
            <v>205</v>
          </cell>
          <cell r="B13" t="str">
            <v>ESTACIONAMIENTO MUSEO MOMIAS</v>
          </cell>
          <cell r="C13">
            <v>1429</v>
          </cell>
        </row>
        <row r="14">
          <cell r="A14">
            <v>206</v>
          </cell>
          <cell r="B14" t="str">
            <v>ESTACIONAMIENTO MERCADO HIDALG</v>
          </cell>
          <cell r="C14">
            <v>1076</v>
          </cell>
        </row>
        <row r="15">
          <cell r="A15">
            <v>207</v>
          </cell>
          <cell r="B15" t="str">
            <v>ESTAC.  MERCADO EMBAJADORAS</v>
          </cell>
          <cell r="C15">
            <v>1893</v>
          </cell>
        </row>
        <row r="16">
          <cell r="A16">
            <v>210</v>
          </cell>
          <cell r="B16" t="str">
            <v>POR LIC. DE CONST. Y AMPLIACIO</v>
          </cell>
          <cell r="C16">
            <v>3249.14</v>
          </cell>
        </row>
        <row r="17">
          <cell r="A17">
            <v>211</v>
          </cell>
          <cell r="B17" t="str">
            <v>POR LIC DE REGULARIZACION DE C</v>
          </cell>
          <cell r="C17">
            <v>1418.01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2016.32</v>
          </cell>
        </row>
        <row r="20">
          <cell r="A20">
            <v>227</v>
          </cell>
          <cell r="B20" t="str">
            <v>AVALUOS PRACT POR TESORERIA</v>
          </cell>
          <cell r="C20">
            <v>280</v>
          </cell>
        </row>
        <row r="21">
          <cell r="A21">
            <v>229</v>
          </cell>
          <cell r="B21" t="str">
            <v>CONSTANCIAS DE VALOR FISCAL</v>
          </cell>
          <cell r="C21">
            <v>232</v>
          </cell>
        </row>
        <row r="22">
          <cell r="A22">
            <v>244</v>
          </cell>
          <cell r="B22" t="str">
            <v>EXP DE LIC O PERM P/ ESTAB DE</v>
          </cell>
          <cell r="C22">
            <v>587.55999999999995</v>
          </cell>
        </row>
        <row r="23">
          <cell r="A23">
            <v>248</v>
          </cell>
          <cell r="B23" t="str">
            <v>ESTACIONAMIENTO EX. EST. FERRO</v>
          </cell>
          <cell r="C23">
            <v>1639</v>
          </cell>
        </row>
        <row r="24">
          <cell r="A24">
            <v>256</v>
          </cell>
          <cell r="B24" t="str">
            <v>POR ALINEAM. N° USO HABIT</v>
          </cell>
          <cell r="C24">
            <v>3478.07</v>
          </cell>
        </row>
        <row r="25">
          <cell r="A25">
            <v>266</v>
          </cell>
          <cell r="B25" t="str">
            <v>DICTAMEN DE FACTIBILIDAD PROTE</v>
          </cell>
          <cell r="C25">
            <v>783.86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268</v>
          </cell>
          <cell r="B27" t="str">
            <v>CASA DE LA CULTURA</v>
          </cell>
          <cell r="C27">
            <v>1116.56</v>
          </cell>
        </row>
        <row r="28">
          <cell r="A28">
            <v>272</v>
          </cell>
          <cell r="B28" t="str">
            <v>PENSION EST. EX ESTACION DEL F</v>
          </cell>
          <cell r="C28">
            <v>367.5</v>
          </cell>
        </row>
        <row r="29">
          <cell r="A29">
            <v>276</v>
          </cell>
          <cell r="B29" t="str">
            <v>CONSTANCIAS DIRECCION DE TRANS</v>
          </cell>
          <cell r="C29">
            <v>442.74</v>
          </cell>
        </row>
        <row r="30">
          <cell r="A30">
            <v>278</v>
          </cell>
          <cell r="B30" t="str">
            <v>CONSTANCIAS QUE EXPIDAN LAS DE</v>
          </cell>
          <cell r="C30">
            <v>442.74</v>
          </cell>
        </row>
        <row r="31">
          <cell r="A31">
            <v>280</v>
          </cell>
          <cell r="B31" t="str">
            <v>SERVICIOS CONTROL CANINO</v>
          </cell>
          <cell r="C31">
            <v>1102.5</v>
          </cell>
        </row>
        <row r="32">
          <cell r="A32">
            <v>284</v>
          </cell>
          <cell r="B32" t="str">
            <v>REVISTA MECANICA SEMESTRAL</v>
          </cell>
          <cell r="C32">
            <v>6619.8</v>
          </cell>
        </row>
        <row r="33">
          <cell r="A33">
            <v>292</v>
          </cell>
          <cell r="B33" t="str">
            <v>DICTAMEN DE SEGURIDAD PROGRAMA</v>
          </cell>
          <cell r="C33">
            <v>915.72</v>
          </cell>
        </row>
        <row r="34">
          <cell r="A34">
            <v>295</v>
          </cell>
          <cell r="B34" t="str">
            <v>CONSTANCIA DE UBICACION DE PRE</v>
          </cell>
          <cell r="C34">
            <v>222.66</v>
          </cell>
        </row>
        <row r="35">
          <cell r="A35">
            <v>403</v>
          </cell>
          <cell r="B35" t="str">
            <v>UNIDAD DEPORTIVA TORRES LANDA</v>
          </cell>
          <cell r="C35">
            <v>234</v>
          </cell>
        </row>
        <row r="36">
          <cell r="A36">
            <v>405</v>
          </cell>
          <cell r="B36" t="str">
            <v>CENTRO DE CONVIVENCIA EL ENCIN</v>
          </cell>
          <cell r="C36">
            <v>362</v>
          </cell>
        </row>
        <row r="37">
          <cell r="A37">
            <v>407</v>
          </cell>
          <cell r="B37" t="str">
            <v>MUSEO MOMIAS</v>
          </cell>
          <cell r="C37">
            <v>95005</v>
          </cell>
        </row>
        <row r="38">
          <cell r="A38">
            <v>408</v>
          </cell>
          <cell r="B38" t="str">
            <v>SALON CULTO A LA MUERTE</v>
          </cell>
          <cell r="C38">
            <v>8475</v>
          </cell>
        </row>
        <row r="39">
          <cell r="A39">
            <v>410</v>
          </cell>
          <cell r="B39" t="str">
            <v>MONUMENTO AL PIPILA</v>
          </cell>
          <cell r="C39">
            <v>1608</v>
          </cell>
        </row>
        <row r="40">
          <cell r="A40">
            <v>411</v>
          </cell>
          <cell r="B40" t="str">
            <v>MERCADO HIDALGO</v>
          </cell>
          <cell r="C40">
            <v>1455.15</v>
          </cell>
        </row>
        <row r="41">
          <cell r="A41">
            <v>412</v>
          </cell>
          <cell r="B41" t="str">
            <v>MERCADO EMBAJADORAS</v>
          </cell>
          <cell r="C41">
            <v>3332.09</v>
          </cell>
        </row>
        <row r="42">
          <cell r="A42">
            <v>414</v>
          </cell>
          <cell r="B42" t="str">
            <v>OTROS PRODUCTOS</v>
          </cell>
          <cell r="C42">
            <v>149</v>
          </cell>
        </row>
        <row r="43">
          <cell r="A43">
            <v>428</v>
          </cell>
          <cell r="B43" t="str">
            <v>COMERCIANTES SEMIFIJOS</v>
          </cell>
          <cell r="C43">
            <v>10092.780000000001</v>
          </cell>
        </row>
        <row r="44">
          <cell r="A44">
            <v>433</v>
          </cell>
          <cell r="B44" t="str">
            <v>SOBRANTES</v>
          </cell>
          <cell r="C44">
            <v>54.6</v>
          </cell>
        </row>
        <row r="45">
          <cell r="A45">
            <v>437</v>
          </cell>
          <cell r="B45" t="str">
            <v>SANITARIOS MDO. EMBAJADORAS</v>
          </cell>
          <cell r="C45">
            <v>1629</v>
          </cell>
        </row>
        <row r="46">
          <cell r="A46">
            <v>438</v>
          </cell>
          <cell r="B46" t="str">
            <v>SANITARIOS MDO. HIDALGO</v>
          </cell>
          <cell r="C46">
            <v>1900</v>
          </cell>
        </row>
        <row r="47">
          <cell r="A47">
            <v>439</v>
          </cell>
          <cell r="B47" t="str">
            <v>SANITARIOS JARDIN REFORMA</v>
          </cell>
          <cell r="C47">
            <v>632</v>
          </cell>
        </row>
        <row r="48">
          <cell r="A48">
            <v>443</v>
          </cell>
          <cell r="B48" t="str">
            <v>SANITARIOS FERROCARRIL</v>
          </cell>
          <cell r="C48">
            <v>1668</v>
          </cell>
        </row>
        <row r="49">
          <cell r="A49">
            <v>445</v>
          </cell>
          <cell r="B49" t="str">
            <v>SANITARIOS MUSEO MOMIAS</v>
          </cell>
          <cell r="C49">
            <v>2096</v>
          </cell>
        </row>
        <row r="50">
          <cell r="A50">
            <v>447</v>
          </cell>
          <cell r="B50" t="str">
            <v>LAS CALAS</v>
          </cell>
          <cell r="C50">
            <v>800</v>
          </cell>
        </row>
        <row r="51">
          <cell r="A51">
            <v>479</v>
          </cell>
          <cell r="B51" t="str">
            <v>COMERCIANTES AMBULANTES</v>
          </cell>
          <cell r="C51">
            <v>11672.8</v>
          </cell>
        </row>
        <row r="52">
          <cell r="A52">
            <v>482</v>
          </cell>
          <cell r="B52" t="str">
            <v>CALLEJONEADAS</v>
          </cell>
          <cell r="C52">
            <v>1500</v>
          </cell>
        </row>
        <row r="53">
          <cell r="A53">
            <v>483</v>
          </cell>
          <cell r="B53" t="str">
            <v>PROMOTOR TURISTICO</v>
          </cell>
          <cell r="C53">
            <v>1260</v>
          </cell>
        </row>
        <row r="54">
          <cell r="A54">
            <v>491</v>
          </cell>
          <cell r="B54" t="str">
            <v>ESTRUCTURAS, CONSTRUCCIONES O</v>
          </cell>
          <cell r="C54">
            <v>195</v>
          </cell>
        </row>
        <row r="55">
          <cell r="A55">
            <v>502</v>
          </cell>
          <cell r="B55" t="str">
            <v>RECARGOS OTROS IMPTOS Y DERECH</v>
          </cell>
          <cell r="C55">
            <v>7530.1</v>
          </cell>
        </row>
        <row r="56">
          <cell r="A56">
            <v>503</v>
          </cell>
          <cell r="B56" t="str">
            <v>AVISO EXTEMP TRASLACION DE DOM</v>
          </cell>
          <cell r="C56">
            <v>223.75</v>
          </cell>
        </row>
        <row r="57">
          <cell r="A57">
            <v>504</v>
          </cell>
          <cell r="B57" t="str">
            <v>AVISO EXTEMP TERM DE OBRA</v>
          </cell>
          <cell r="C57">
            <v>283.5</v>
          </cell>
        </row>
        <row r="58">
          <cell r="A58">
            <v>505</v>
          </cell>
          <cell r="B58" t="str">
            <v>INF AL REG. DE CONST Y CONSER</v>
          </cell>
          <cell r="C58">
            <v>1000</v>
          </cell>
        </row>
        <row r="59">
          <cell r="A59">
            <v>507</v>
          </cell>
          <cell r="B59" t="str">
            <v>INF AL BANDO POLICIA Y BUEN GO</v>
          </cell>
          <cell r="C59">
            <v>400</v>
          </cell>
        </row>
        <row r="60">
          <cell r="A60">
            <v>508</v>
          </cell>
          <cell r="B60" t="str">
            <v>INF LEY DE TRANSITO Y SU REGLA</v>
          </cell>
          <cell r="C60">
            <v>14620</v>
          </cell>
        </row>
        <row r="61">
          <cell r="A61">
            <v>509</v>
          </cell>
          <cell r="B61" t="str">
            <v>EXTEMP VERIFICACION AMB VEHICU</v>
          </cell>
          <cell r="C61">
            <v>1638</v>
          </cell>
        </row>
        <row r="62">
          <cell r="A62">
            <v>526</v>
          </cell>
          <cell r="B62" t="str">
            <v>RESPUESTA DE AYUNTAMIENTO</v>
          </cell>
          <cell r="C62">
            <v>596</v>
          </cell>
        </row>
        <row r="63">
          <cell r="A63">
            <v>536</v>
          </cell>
          <cell r="B63" t="str">
            <v>PADRON DE PROVEEDORES</v>
          </cell>
          <cell r="C63">
            <v>600</v>
          </cell>
        </row>
        <row r="64">
          <cell r="A64">
            <v>888</v>
          </cell>
          <cell r="B64" t="str">
            <v>COBROS SIMAPAG</v>
          </cell>
          <cell r="C64">
            <v>1006</v>
          </cell>
        </row>
      </sheetData>
      <sheetData sheetId="187">
        <row r="1">
          <cell r="A1">
            <v>1</v>
          </cell>
          <cell r="B1" t="str">
            <v>IMPTO. PREDIAL URBANO CORRIENT</v>
          </cell>
          <cell r="C1">
            <v>12297</v>
          </cell>
        </row>
        <row r="2">
          <cell r="A2">
            <v>2</v>
          </cell>
          <cell r="B2" t="str">
            <v>IMPTO. PREDIAL RUSTICO CORRIEN</v>
          </cell>
          <cell r="C2">
            <v>1246.08</v>
          </cell>
        </row>
        <row r="3">
          <cell r="A3">
            <v>4</v>
          </cell>
          <cell r="B3" t="str">
            <v>RECARGOS *3%*</v>
          </cell>
          <cell r="C3">
            <v>8589.1299999999992</v>
          </cell>
        </row>
        <row r="4">
          <cell r="A4">
            <v>7</v>
          </cell>
          <cell r="B4" t="str">
            <v>IMPTO. PREDIAL URBANO REZAGO</v>
          </cell>
          <cell r="C4">
            <v>12987.53</v>
          </cell>
        </row>
        <row r="5">
          <cell r="A5">
            <v>13</v>
          </cell>
          <cell r="B5" t="str">
            <v>HONORARIOS DE COBRANZA</v>
          </cell>
          <cell r="C5">
            <v>4682.68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103</v>
          </cell>
          <cell r="B7" t="str">
            <v>TRASLACION DE DOMINIO</v>
          </cell>
          <cell r="C7">
            <v>29774.34</v>
          </cell>
        </row>
        <row r="8">
          <cell r="A8">
            <v>104</v>
          </cell>
          <cell r="B8" t="str">
            <v>SOBRE DIVISION Y LOTIFICACION</v>
          </cell>
          <cell r="C8">
            <v>1664.38</v>
          </cell>
        </row>
        <row r="9">
          <cell r="A9">
            <v>200</v>
          </cell>
          <cell r="B9" t="str">
            <v>RASTRO</v>
          </cell>
          <cell r="C9">
            <v>4336.12</v>
          </cell>
        </row>
        <row r="10">
          <cell r="A10">
            <v>203</v>
          </cell>
          <cell r="B10" t="str">
            <v>PANTEONES CIUDAD</v>
          </cell>
          <cell r="C10">
            <v>1819.78</v>
          </cell>
        </row>
        <row r="11">
          <cell r="A11">
            <v>204</v>
          </cell>
          <cell r="B11" t="str">
            <v>PANTEONES COMUNIDADES</v>
          </cell>
          <cell r="C11">
            <v>835.98</v>
          </cell>
        </row>
        <row r="12">
          <cell r="A12">
            <v>205</v>
          </cell>
          <cell r="B12" t="str">
            <v>ESTACIONAMIENTO MUSEO MOMIAS</v>
          </cell>
          <cell r="C12">
            <v>196</v>
          </cell>
        </row>
        <row r="13">
          <cell r="A13">
            <v>206</v>
          </cell>
          <cell r="B13" t="str">
            <v>ESTACIONAMIENTO MERCADO HIDALG</v>
          </cell>
          <cell r="C13">
            <v>1112</v>
          </cell>
        </row>
        <row r="14">
          <cell r="A14">
            <v>217</v>
          </cell>
          <cell r="B14" t="str">
            <v>ANALISIS DE FAC PARA DIV LOT O</v>
          </cell>
          <cell r="C14">
            <v>230.59</v>
          </cell>
        </row>
        <row r="15">
          <cell r="A15">
            <v>221</v>
          </cell>
          <cell r="B15" t="str">
            <v>LIC USO SUELO ALIN N. OFIC COM</v>
          </cell>
          <cell r="C15">
            <v>735.48</v>
          </cell>
        </row>
        <row r="16">
          <cell r="A16">
            <v>227</v>
          </cell>
          <cell r="B16" t="str">
            <v>AVALUOS PRACT POR TESORERIA</v>
          </cell>
          <cell r="C16">
            <v>838.76</v>
          </cell>
        </row>
        <row r="17">
          <cell r="A17">
            <v>229</v>
          </cell>
          <cell r="B17" t="str">
            <v>CONSTANCIAS DE VALOR FISCAL</v>
          </cell>
          <cell r="C17">
            <v>4176</v>
          </cell>
        </row>
        <row r="18">
          <cell r="A18">
            <v>244</v>
          </cell>
          <cell r="B18" t="str">
            <v>EXP DE LIC O PERM P/ ESTAB DE</v>
          </cell>
          <cell r="C18">
            <v>296.12</v>
          </cell>
        </row>
        <row r="19">
          <cell r="A19">
            <v>248</v>
          </cell>
          <cell r="B19" t="str">
            <v>ESTACIONAMIENTO EX. EST. FERRO</v>
          </cell>
          <cell r="C19">
            <v>1933</v>
          </cell>
        </row>
        <row r="20">
          <cell r="A20">
            <v>253</v>
          </cell>
          <cell r="B20" t="str">
            <v>ESTACIONAMIENTO EMBAJADORAS  (</v>
          </cell>
          <cell r="C20">
            <v>1272</v>
          </cell>
        </row>
        <row r="21">
          <cell r="A21">
            <v>254</v>
          </cell>
          <cell r="B21" t="str">
            <v>POR CERTIF.TERMINO DE OBRA</v>
          </cell>
          <cell r="C21">
            <v>33.35</v>
          </cell>
        </row>
        <row r="22">
          <cell r="A22">
            <v>256</v>
          </cell>
          <cell r="B22" t="str">
            <v>POR ALINEAM. N° USO HABIT</v>
          </cell>
          <cell r="C22">
            <v>2952.11</v>
          </cell>
        </row>
        <row r="23">
          <cell r="A23">
            <v>266</v>
          </cell>
          <cell r="B23" t="str">
            <v>DICTAMEN DE FACTIBILIDAD PROTE</v>
          </cell>
          <cell r="C23">
            <v>1175.79</v>
          </cell>
        </row>
        <row r="24">
          <cell r="A24">
            <v>267</v>
          </cell>
          <cell r="B24" t="str">
            <v>CONSTANCIA  DE VERIFICACION PR</v>
          </cell>
          <cell r="C24">
            <v>522.55999999999995</v>
          </cell>
        </row>
        <row r="25">
          <cell r="A25">
            <v>269</v>
          </cell>
          <cell r="B25" t="str">
            <v>PADRON DE CONTRATISTAS</v>
          </cell>
          <cell r="C25">
            <v>1410</v>
          </cell>
        </row>
        <row r="26">
          <cell r="A26">
            <v>274</v>
          </cell>
          <cell r="B26" t="str">
            <v>EXTENSION DE HORARIO</v>
          </cell>
          <cell r="C26">
            <v>1963.29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811.69</v>
          </cell>
        </row>
        <row r="29">
          <cell r="A29">
            <v>278</v>
          </cell>
          <cell r="B29" t="str">
            <v>CONSTANCIAS QUE EXPIDAN LAS DE</v>
          </cell>
          <cell r="C29">
            <v>147.58000000000001</v>
          </cell>
        </row>
        <row r="30">
          <cell r="A30">
            <v>291</v>
          </cell>
          <cell r="B30" t="str">
            <v>DICTAMEN DE FACTIBILIDAD PARA</v>
          </cell>
          <cell r="C30">
            <v>522.55999999999995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400</v>
          </cell>
          <cell r="B32" t="str">
            <v>LOCALES PRESA DE LA OLLA</v>
          </cell>
          <cell r="C32">
            <v>5364</v>
          </cell>
        </row>
        <row r="33">
          <cell r="A33">
            <v>405</v>
          </cell>
          <cell r="B33" t="str">
            <v>CENTRO DE CONVIVENCIA EL ENCIN</v>
          </cell>
          <cell r="C33">
            <v>152</v>
          </cell>
        </row>
        <row r="34">
          <cell r="A34">
            <v>407</v>
          </cell>
          <cell r="B34" t="str">
            <v>MUSEO MOMIAS</v>
          </cell>
          <cell r="C34">
            <v>16199</v>
          </cell>
        </row>
        <row r="35">
          <cell r="A35">
            <v>408</v>
          </cell>
          <cell r="B35" t="str">
            <v>SALON CULTO A LA MUERTE</v>
          </cell>
          <cell r="C35">
            <v>585</v>
          </cell>
        </row>
        <row r="36">
          <cell r="A36">
            <v>410</v>
          </cell>
          <cell r="B36" t="str">
            <v>MONUMENTO AL PIPILA</v>
          </cell>
          <cell r="C36">
            <v>234</v>
          </cell>
        </row>
        <row r="37">
          <cell r="A37">
            <v>411</v>
          </cell>
          <cell r="B37" t="str">
            <v>MERCADO HIDALGO</v>
          </cell>
          <cell r="C37">
            <v>1469.76</v>
          </cell>
        </row>
        <row r="38">
          <cell r="A38">
            <v>412</v>
          </cell>
          <cell r="B38" t="str">
            <v>MERCADO EMBAJADORAS</v>
          </cell>
          <cell r="C38">
            <v>1210</v>
          </cell>
        </row>
        <row r="39">
          <cell r="A39">
            <v>414</v>
          </cell>
          <cell r="B39" t="str">
            <v>OTROS PRODUCTOS</v>
          </cell>
          <cell r="C39">
            <v>17.399999999999999</v>
          </cell>
        </row>
        <row r="40">
          <cell r="A40">
            <v>421</v>
          </cell>
          <cell r="B40" t="str">
            <v>DECLARACIONES, FORMATOS Y AVIS</v>
          </cell>
          <cell r="C40">
            <v>16</v>
          </cell>
        </row>
        <row r="41">
          <cell r="A41">
            <v>428</v>
          </cell>
          <cell r="B41" t="str">
            <v>COMERCIANTES SEMIFIJOS</v>
          </cell>
          <cell r="C41">
            <v>3856.09</v>
          </cell>
        </row>
        <row r="42">
          <cell r="A42">
            <v>433</v>
          </cell>
          <cell r="B42" t="str">
            <v>SOBRANTES</v>
          </cell>
          <cell r="C42">
            <v>6.98</v>
          </cell>
        </row>
        <row r="43">
          <cell r="A43">
            <v>437</v>
          </cell>
          <cell r="B43" t="str">
            <v>SANITARIOS MDO. EMBAJADORAS</v>
          </cell>
          <cell r="C43">
            <v>965</v>
          </cell>
        </row>
        <row r="44">
          <cell r="A44">
            <v>438</v>
          </cell>
          <cell r="B44" t="str">
            <v>SANITARIOS MDO. HIDALGO</v>
          </cell>
          <cell r="C44">
            <v>2134</v>
          </cell>
        </row>
        <row r="45">
          <cell r="A45">
            <v>439</v>
          </cell>
          <cell r="B45" t="str">
            <v>SANITARIOS JARDIN REFORMA</v>
          </cell>
          <cell r="C45">
            <v>716</v>
          </cell>
        </row>
        <row r="46">
          <cell r="A46">
            <v>443</v>
          </cell>
          <cell r="B46" t="str">
            <v>SANITARIOS FERROCARRIL</v>
          </cell>
          <cell r="C46">
            <v>760</v>
          </cell>
        </row>
        <row r="47">
          <cell r="A47">
            <v>445</v>
          </cell>
          <cell r="B47" t="str">
            <v>SANITARIOS MUSEO MOMIAS</v>
          </cell>
          <cell r="C47">
            <v>320</v>
          </cell>
        </row>
        <row r="48">
          <cell r="A48">
            <v>447</v>
          </cell>
          <cell r="B48" t="str">
            <v>LAS CALAS</v>
          </cell>
          <cell r="C48">
            <v>416</v>
          </cell>
        </row>
        <row r="49">
          <cell r="A49">
            <v>454</v>
          </cell>
          <cell r="B49" t="str">
            <v>FIESTAS TRADICIONALES</v>
          </cell>
          <cell r="C49">
            <v>7277.5</v>
          </cell>
        </row>
        <row r="50">
          <cell r="A50">
            <v>470</v>
          </cell>
          <cell r="B50" t="str">
            <v>LOCALES ESTACION</v>
          </cell>
          <cell r="C50">
            <v>9850.0300000000007</v>
          </cell>
        </row>
        <row r="51">
          <cell r="A51">
            <v>479</v>
          </cell>
          <cell r="B51" t="str">
            <v>COMERCIANTES AMBULANTES</v>
          </cell>
          <cell r="C51">
            <v>720</v>
          </cell>
        </row>
        <row r="52">
          <cell r="A52">
            <v>484</v>
          </cell>
          <cell r="B52" t="str">
            <v>PERMISO PARA ESPECTÁCULOS O CE</v>
          </cell>
          <cell r="C52">
            <v>203</v>
          </cell>
        </row>
        <row r="53">
          <cell r="A53">
            <v>493</v>
          </cell>
          <cell r="B53" t="str">
            <v>RENOVACION PERMISO P/ USO VIA</v>
          </cell>
          <cell r="C53">
            <v>120</v>
          </cell>
        </row>
        <row r="54">
          <cell r="A54">
            <v>502</v>
          </cell>
          <cell r="B54" t="str">
            <v>RECARGOS OTROS IMPTOS Y DERECH</v>
          </cell>
          <cell r="C54">
            <v>1949.56</v>
          </cell>
        </row>
        <row r="55">
          <cell r="A55">
            <v>503</v>
          </cell>
          <cell r="B55" t="str">
            <v>AVISO EXTEMP TRASLACION DE DOM</v>
          </cell>
          <cell r="C55">
            <v>1305.25</v>
          </cell>
        </row>
        <row r="56">
          <cell r="A56">
            <v>504</v>
          </cell>
          <cell r="B56" t="str">
            <v>AVISO EXTEMP TERM DE OBRA</v>
          </cell>
          <cell r="C56">
            <v>2552</v>
          </cell>
        </row>
        <row r="57">
          <cell r="A57">
            <v>505</v>
          </cell>
          <cell r="B57" t="str">
            <v>INF AL REG. DE CONST Y CONSER</v>
          </cell>
          <cell r="C57">
            <v>700</v>
          </cell>
        </row>
        <row r="58">
          <cell r="A58">
            <v>506</v>
          </cell>
          <cell r="B58" t="str">
            <v>INFRACCIONES DIRECCION DE FISC</v>
          </cell>
          <cell r="C58">
            <v>1190.7</v>
          </cell>
        </row>
        <row r="59">
          <cell r="A59">
            <v>507</v>
          </cell>
          <cell r="B59" t="str">
            <v>INF AL BANDO POLICIA Y BUEN GO</v>
          </cell>
          <cell r="C59">
            <v>1950</v>
          </cell>
        </row>
        <row r="60">
          <cell r="A60">
            <v>508</v>
          </cell>
          <cell r="B60" t="str">
            <v>INF LEY DE TRANSITO Y SU REGLA</v>
          </cell>
          <cell r="C60">
            <v>7383</v>
          </cell>
        </row>
        <row r="61">
          <cell r="A61">
            <v>509</v>
          </cell>
          <cell r="B61" t="str">
            <v>EXTEMP VERIFICACION AMB VEHICU</v>
          </cell>
          <cell r="C61">
            <v>1299</v>
          </cell>
        </row>
        <row r="62">
          <cell r="A62">
            <v>510</v>
          </cell>
          <cell r="B62" t="str">
            <v>ADMTVAS NO FISCALES *FEDERALES</v>
          </cell>
          <cell r="C62">
            <v>10007.93</v>
          </cell>
        </row>
        <row r="63">
          <cell r="A63">
            <v>526</v>
          </cell>
          <cell r="B63" t="str">
            <v>RESPUESTA DE AYUNTAMIENTO</v>
          </cell>
          <cell r="C63">
            <v>596</v>
          </cell>
        </row>
        <row r="64">
          <cell r="A64">
            <v>708</v>
          </cell>
          <cell r="B64" t="str">
            <v>HABITAT</v>
          </cell>
          <cell r="C64">
            <v>369600</v>
          </cell>
        </row>
        <row r="65">
          <cell r="A65">
            <v>888</v>
          </cell>
          <cell r="B65" t="str">
            <v>COBROS SIMAPAG</v>
          </cell>
          <cell r="C65">
            <v>2755</v>
          </cell>
        </row>
      </sheetData>
      <sheetData sheetId="188">
        <row r="1">
          <cell r="A1">
            <v>1</v>
          </cell>
          <cell r="B1" t="str">
            <v>IMPTO. PREDIAL URBANO CORRIENT</v>
          </cell>
          <cell r="C1">
            <v>7766.83</v>
          </cell>
        </row>
        <row r="2">
          <cell r="A2">
            <v>2</v>
          </cell>
          <cell r="B2" t="str">
            <v>IMPTO. PREDIAL RUSTICO CORRIEN</v>
          </cell>
          <cell r="C2">
            <v>387.29</v>
          </cell>
        </row>
        <row r="3">
          <cell r="A3">
            <v>4</v>
          </cell>
          <cell r="B3" t="str">
            <v>RECARGOS *3%*</v>
          </cell>
          <cell r="C3">
            <v>3570.01</v>
          </cell>
        </row>
        <row r="4">
          <cell r="A4">
            <v>7</v>
          </cell>
          <cell r="B4" t="str">
            <v>IMPTO. PREDIAL URBANO REZAGO</v>
          </cell>
          <cell r="C4">
            <v>5353.81</v>
          </cell>
        </row>
        <row r="5">
          <cell r="A5">
            <v>13</v>
          </cell>
          <cell r="B5" t="str">
            <v>HONORARIOS DE COBRANZA</v>
          </cell>
          <cell r="C5">
            <v>2242.44</v>
          </cell>
        </row>
        <row r="6">
          <cell r="A6">
            <v>103</v>
          </cell>
          <cell r="B6" t="str">
            <v>TRASLACION DE DOMINIO</v>
          </cell>
          <cell r="C6">
            <v>5687.41</v>
          </cell>
        </row>
        <row r="7">
          <cell r="A7">
            <v>104</v>
          </cell>
          <cell r="B7" t="str">
            <v>SOBRE DIVISION Y LOTIFICACION</v>
          </cell>
          <cell r="C7">
            <v>1845</v>
          </cell>
        </row>
        <row r="8">
          <cell r="A8">
            <v>107</v>
          </cell>
          <cell r="B8" t="str">
            <v>VIDEO JUEGOS Y FUT-BOLITOS</v>
          </cell>
          <cell r="C8">
            <v>258</v>
          </cell>
        </row>
        <row r="9">
          <cell r="A9">
            <v>110</v>
          </cell>
          <cell r="B9" t="str">
            <v>ESPECTACULOS PUBLICOS ESPORADI</v>
          </cell>
          <cell r="C9">
            <v>2068</v>
          </cell>
        </row>
        <row r="10">
          <cell r="A10">
            <v>112</v>
          </cell>
          <cell r="B10" t="str">
            <v>ESPECTACULOS PUBLICOS PERMANEN</v>
          </cell>
          <cell r="C10">
            <v>4536.5</v>
          </cell>
        </row>
        <row r="11">
          <cell r="A11">
            <v>200</v>
          </cell>
          <cell r="B11" t="str">
            <v>RASTRO</v>
          </cell>
          <cell r="C11">
            <v>13489.89</v>
          </cell>
        </row>
        <row r="12">
          <cell r="A12">
            <v>203</v>
          </cell>
          <cell r="B12" t="str">
            <v>PANTEONES CIUDAD</v>
          </cell>
          <cell r="C12">
            <v>1950.62</v>
          </cell>
        </row>
        <row r="13">
          <cell r="A13">
            <v>204</v>
          </cell>
          <cell r="B13" t="str">
            <v>PANTEONES COMUNIDADES</v>
          </cell>
          <cell r="C13">
            <v>2055.73</v>
          </cell>
        </row>
        <row r="14">
          <cell r="A14">
            <v>205</v>
          </cell>
          <cell r="B14" t="str">
            <v>ESTACIONAMIENTO MUSEO MOMIAS</v>
          </cell>
          <cell r="C14">
            <v>2429</v>
          </cell>
        </row>
        <row r="15">
          <cell r="A15">
            <v>206</v>
          </cell>
          <cell r="B15" t="str">
            <v>ESTACIONAMIENTO MERCADO HIDALG</v>
          </cell>
          <cell r="C15">
            <v>2880</v>
          </cell>
        </row>
        <row r="16">
          <cell r="A16">
            <v>207</v>
          </cell>
          <cell r="B16" t="str">
            <v>ESTAC.  MERCADO EMBAJADORAS</v>
          </cell>
          <cell r="C16">
            <v>903</v>
          </cell>
        </row>
        <row r="17">
          <cell r="A17">
            <v>210</v>
          </cell>
          <cell r="B17" t="str">
            <v>POR LIC. DE CONST. Y AMPLIACIO</v>
          </cell>
          <cell r="C17">
            <v>226.15</v>
          </cell>
        </row>
        <row r="18">
          <cell r="A18">
            <v>217</v>
          </cell>
          <cell r="B18" t="str">
            <v>ANALISIS DE FAC PARA DIV LOT O</v>
          </cell>
          <cell r="C18">
            <v>691.77</v>
          </cell>
        </row>
        <row r="19">
          <cell r="A19">
            <v>221</v>
          </cell>
          <cell r="B19" t="str">
            <v>LIC USO SUELO ALIN N. OFIC COM</v>
          </cell>
          <cell r="C19">
            <v>735.48</v>
          </cell>
        </row>
        <row r="20">
          <cell r="A20">
            <v>229</v>
          </cell>
          <cell r="B20" t="str">
            <v>CONSTANCIAS DE VALOR FISCAL</v>
          </cell>
          <cell r="C20">
            <v>232</v>
          </cell>
        </row>
        <row r="21">
          <cell r="A21">
            <v>248</v>
          </cell>
          <cell r="B21" t="str">
            <v>ESTACIONAMIENTO EX. EST. FERRO</v>
          </cell>
          <cell r="C21">
            <v>5384</v>
          </cell>
        </row>
        <row r="22">
          <cell r="A22">
            <v>253</v>
          </cell>
          <cell r="B22" t="str">
            <v>ESTACIONAMIENTO EMBAJADORAS  (</v>
          </cell>
          <cell r="C22">
            <v>5343</v>
          </cell>
        </row>
        <row r="23">
          <cell r="A23">
            <v>254</v>
          </cell>
          <cell r="B23" t="str">
            <v>POR CERTIF.TERMINO DE OBRA</v>
          </cell>
          <cell r="C23">
            <v>109.77</v>
          </cell>
        </row>
        <row r="24">
          <cell r="A24">
            <v>256</v>
          </cell>
          <cell r="B24" t="str">
            <v>POR ALINEAM. N° USO HABIT</v>
          </cell>
          <cell r="C24">
            <v>8459.02</v>
          </cell>
        </row>
        <row r="25">
          <cell r="A25">
            <v>267</v>
          </cell>
          <cell r="B25" t="str">
            <v>CONSTANCIA  DE VERIFICACION PR</v>
          </cell>
          <cell r="C25">
            <v>261.27999999999997</v>
          </cell>
        </row>
        <row r="26">
          <cell r="A26">
            <v>268</v>
          </cell>
          <cell r="B26" t="str">
            <v>CASA DE LA CULTURA</v>
          </cell>
          <cell r="C26">
            <v>5496.84</v>
          </cell>
        </row>
        <row r="27">
          <cell r="A27">
            <v>269</v>
          </cell>
          <cell r="B27" t="str">
            <v>PADRON DE CONTRATISTAS</v>
          </cell>
          <cell r="C27">
            <v>705</v>
          </cell>
        </row>
        <row r="28">
          <cell r="A28">
            <v>276</v>
          </cell>
          <cell r="B28" t="str">
            <v>CONSTANCIAS DIRECCION DE TRANS</v>
          </cell>
          <cell r="C28">
            <v>737.9</v>
          </cell>
        </row>
        <row r="29">
          <cell r="A29">
            <v>278</v>
          </cell>
          <cell r="B29" t="str">
            <v>CONSTANCIAS QUE EXPIDAN LAS DE</v>
          </cell>
          <cell r="C29">
            <v>516.53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403</v>
          </cell>
          <cell r="B31" t="str">
            <v>UNIDAD DEPORTIVA TORRES LANDA</v>
          </cell>
          <cell r="C31">
            <v>4678</v>
          </cell>
        </row>
        <row r="32">
          <cell r="A32">
            <v>405</v>
          </cell>
          <cell r="B32" t="str">
            <v>CENTRO DE CONVIVENCIA EL ENCIN</v>
          </cell>
          <cell r="C32">
            <v>1363</v>
          </cell>
        </row>
        <row r="33">
          <cell r="A33">
            <v>407</v>
          </cell>
          <cell r="B33" t="str">
            <v>MUSEO MOMIAS</v>
          </cell>
          <cell r="C33">
            <v>124850</v>
          </cell>
        </row>
        <row r="34">
          <cell r="A34">
            <v>408</v>
          </cell>
          <cell r="B34" t="str">
            <v>SALON CULTO A LA MUERTE</v>
          </cell>
          <cell r="C34">
            <v>7545</v>
          </cell>
        </row>
        <row r="35">
          <cell r="A35">
            <v>410</v>
          </cell>
          <cell r="B35" t="str">
            <v>MONUMENTO AL PIPILA</v>
          </cell>
          <cell r="C35">
            <v>1452</v>
          </cell>
        </row>
        <row r="36">
          <cell r="A36">
            <v>411</v>
          </cell>
          <cell r="B36" t="str">
            <v>MERCADO HIDALGO</v>
          </cell>
          <cell r="C36">
            <v>515</v>
          </cell>
        </row>
        <row r="37">
          <cell r="A37">
            <v>412</v>
          </cell>
          <cell r="B37" t="str">
            <v>MERCADO EMBAJADORAS</v>
          </cell>
          <cell r="C37">
            <v>242</v>
          </cell>
        </row>
        <row r="38">
          <cell r="A38">
            <v>414</v>
          </cell>
          <cell r="B38" t="str">
            <v>OTROS PRODUCTOS</v>
          </cell>
          <cell r="C38">
            <v>160.69999999999999</v>
          </cell>
        </row>
        <row r="39">
          <cell r="A39">
            <v>428</v>
          </cell>
          <cell r="B39" t="str">
            <v>COMERCIANTES SEMIFIJOS</v>
          </cell>
          <cell r="C39">
            <v>4366.74</v>
          </cell>
        </row>
        <row r="40">
          <cell r="A40">
            <v>433</v>
          </cell>
          <cell r="B40" t="str">
            <v>SOBRANTES</v>
          </cell>
          <cell r="C40">
            <v>10.6</v>
          </cell>
        </row>
        <row r="41">
          <cell r="A41">
            <v>437</v>
          </cell>
          <cell r="B41" t="str">
            <v>SANITARIOS MDO. EMBAJADORAS</v>
          </cell>
          <cell r="C41">
            <v>4859</v>
          </cell>
        </row>
        <row r="42">
          <cell r="A42">
            <v>438</v>
          </cell>
          <cell r="B42" t="str">
            <v>SANITARIOS MDO. HIDALGO</v>
          </cell>
          <cell r="C42">
            <v>5055</v>
          </cell>
        </row>
        <row r="43">
          <cell r="A43">
            <v>439</v>
          </cell>
          <cell r="B43" t="str">
            <v>SANITARIOS JARDIN REFORMA</v>
          </cell>
          <cell r="C43">
            <v>1544</v>
          </cell>
        </row>
        <row r="44">
          <cell r="A44">
            <v>443</v>
          </cell>
          <cell r="B44" t="str">
            <v>SANITARIOS FERROCARRIL</v>
          </cell>
          <cell r="C44">
            <v>5348</v>
          </cell>
        </row>
        <row r="45">
          <cell r="A45">
            <v>445</v>
          </cell>
          <cell r="B45" t="str">
            <v>SANITARIOS MUSEO MOMIAS</v>
          </cell>
          <cell r="C45">
            <v>2040</v>
          </cell>
        </row>
        <row r="46">
          <cell r="A46">
            <v>447</v>
          </cell>
          <cell r="B46" t="str">
            <v>LAS CALAS</v>
          </cell>
          <cell r="C46">
            <v>544</v>
          </cell>
        </row>
        <row r="47">
          <cell r="A47">
            <v>459</v>
          </cell>
          <cell r="B47" t="str">
            <v>CASETAS DEPORTIVAS</v>
          </cell>
          <cell r="C47">
            <v>377</v>
          </cell>
        </row>
        <row r="48">
          <cell r="A48">
            <v>463</v>
          </cell>
          <cell r="B48" t="str">
            <v>SALIDA DE GRUAS</v>
          </cell>
          <cell r="C48">
            <v>221</v>
          </cell>
        </row>
        <row r="49">
          <cell r="A49">
            <v>464</v>
          </cell>
          <cell r="B49" t="str">
            <v>ARRASTRE DE VEHICULOS INFRACCI</v>
          </cell>
          <cell r="C49">
            <v>56</v>
          </cell>
        </row>
        <row r="50">
          <cell r="A50">
            <v>482</v>
          </cell>
          <cell r="B50" t="str">
            <v>CALLEJONEADAS</v>
          </cell>
          <cell r="C50">
            <v>600</v>
          </cell>
        </row>
        <row r="51">
          <cell r="A51">
            <v>484</v>
          </cell>
          <cell r="B51" t="str">
            <v>PERMISO PARA ESPECTÁCULOS O CE</v>
          </cell>
          <cell r="C51">
            <v>203</v>
          </cell>
        </row>
        <row r="52">
          <cell r="A52">
            <v>493</v>
          </cell>
          <cell r="B52" t="str">
            <v>RENOVACION PERMISO P/ USO VIA</v>
          </cell>
          <cell r="C52">
            <v>240</v>
          </cell>
        </row>
        <row r="53">
          <cell r="A53">
            <v>502</v>
          </cell>
          <cell r="B53" t="str">
            <v>RECARGOS OTROS IMPTOS Y DERECH</v>
          </cell>
          <cell r="C53">
            <v>1065.8499999999999</v>
          </cell>
        </row>
        <row r="54">
          <cell r="A54">
            <v>505</v>
          </cell>
          <cell r="B54" t="str">
            <v>INF AL REG. DE CONST Y CONSER</v>
          </cell>
          <cell r="C54">
            <v>5982</v>
          </cell>
        </row>
        <row r="55">
          <cell r="A55">
            <v>506</v>
          </cell>
          <cell r="B55" t="str">
            <v>INFRACCIONES DIRECCION DE FISC</v>
          </cell>
          <cell r="C55">
            <v>1701</v>
          </cell>
        </row>
        <row r="56">
          <cell r="A56">
            <v>507</v>
          </cell>
          <cell r="B56" t="str">
            <v>INF AL BANDO POLICIA Y BUEN GO</v>
          </cell>
          <cell r="C56">
            <v>950</v>
          </cell>
        </row>
        <row r="57">
          <cell r="A57">
            <v>508</v>
          </cell>
          <cell r="B57" t="str">
            <v>INF LEY DE TRANSITO Y SU REGLA</v>
          </cell>
          <cell r="C57">
            <v>11775.32</v>
          </cell>
        </row>
        <row r="58">
          <cell r="A58">
            <v>509</v>
          </cell>
          <cell r="B58" t="str">
            <v>EXTEMP VERIFICACION AMB VEHICU</v>
          </cell>
          <cell r="C58">
            <v>819</v>
          </cell>
        </row>
        <row r="59">
          <cell r="A59">
            <v>526</v>
          </cell>
          <cell r="B59" t="str">
            <v>RESPUESTA DE AYUNTAMIENTO</v>
          </cell>
          <cell r="C59">
            <v>1788</v>
          </cell>
        </row>
        <row r="60">
          <cell r="A60">
            <v>536</v>
          </cell>
          <cell r="B60" t="str">
            <v>PADRON DE PROVEEDORES</v>
          </cell>
          <cell r="C60">
            <v>300</v>
          </cell>
        </row>
        <row r="61">
          <cell r="A61">
            <v>600</v>
          </cell>
          <cell r="B61" t="str">
            <v>FONDO GENERAL</v>
          </cell>
          <cell r="C61">
            <v>5269749.41</v>
          </cell>
        </row>
        <row r="62">
          <cell r="A62">
            <v>601</v>
          </cell>
          <cell r="B62" t="str">
            <v>FONDO DEL FOMENTO MUNICIPAL</v>
          </cell>
          <cell r="C62">
            <v>1255404.03</v>
          </cell>
        </row>
        <row r="63">
          <cell r="A63">
            <v>888</v>
          </cell>
          <cell r="B63" t="str">
            <v>COBROS SIMAPAG</v>
          </cell>
          <cell r="C63">
            <v>1795</v>
          </cell>
        </row>
      </sheetData>
      <sheetData sheetId="189">
        <row r="1">
          <cell r="A1">
            <v>1</v>
          </cell>
          <cell r="B1" t="str">
            <v>IMPTO. PREDIAL URBANO CORRIENT</v>
          </cell>
          <cell r="C1">
            <v>24896.33</v>
          </cell>
        </row>
        <row r="2">
          <cell r="A2">
            <v>2</v>
          </cell>
          <cell r="B2" t="str">
            <v>IMPTO. PREDIAL RUSTICO CORRIEN</v>
          </cell>
          <cell r="C2">
            <v>819</v>
          </cell>
        </row>
        <row r="3">
          <cell r="A3">
            <v>4</v>
          </cell>
          <cell r="B3" t="str">
            <v>RECARGOS *3%*</v>
          </cell>
          <cell r="C3">
            <v>10177.049999999999</v>
          </cell>
        </row>
        <row r="4">
          <cell r="A4">
            <v>7</v>
          </cell>
          <cell r="B4" t="str">
            <v>IMPTO. PREDIAL URBANO REZAGO</v>
          </cell>
          <cell r="C4">
            <v>15511.02</v>
          </cell>
        </row>
        <row r="5">
          <cell r="A5">
            <v>8</v>
          </cell>
          <cell r="B5" t="str">
            <v>IMPTO. PREDIAL RUSTICO REZAGO</v>
          </cell>
          <cell r="C5">
            <v>894</v>
          </cell>
        </row>
        <row r="6">
          <cell r="A6">
            <v>13</v>
          </cell>
          <cell r="B6" t="str">
            <v>HONORARIOS DE COBRANZA</v>
          </cell>
          <cell r="C6">
            <v>5109.58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10693.7</v>
          </cell>
        </row>
        <row r="9">
          <cell r="A9">
            <v>110</v>
          </cell>
          <cell r="B9" t="str">
            <v>ESPECTACULOS PUBLICOS ESPORADI</v>
          </cell>
          <cell r="C9">
            <v>1960.4</v>
          </cell>
        </row>
        <row r="10">
          <cell r="A10">
            <v>200</v>
          </cell>
          <cell r="B10" t="str">
            <v>RASTRO</v>
          </cell>
          <cell r="C10">
            <v>3937.1</v>
          </cell>
        </row>
        <row r="11">
          <cell r="A11">
            <v>203</v>
          </cell>
          <cell r="B11" t="str">
            <v>PANTEONES CIUDAD</v>
          </cell>
          <cell r="C11">
            <v>557.32000000000005</v>
          </cell>
        </row>
        <row r="12">
          <cell r="A12">
            <v>204</v>
          </cell>
          <cell r="B12" t="str">
            <v>PANTEONES COMUNIDADES</v>
          </cell>
          <cell r="C12">
            <v>749.18</v>
          </cell>
        </row>
        <row r="13">
          <cell r="A13">
            <v>205</v>
          </cell>
          <cell r="B13" t="str">
            <v>ESTACIONAMIENTO MUSEO MOMIAS</v>
          </cell>
          <cell r="C13">
            <v>293</v>
          </cell>
        </row>
        <row r="14">
          <cell r="A14">
            <v>206</v>
          </cell>
          <cell r="B14" t="str">
            <v>ESTACIONAMIENTO MERCADO HIDALG</v>
          </cell>
          <cell r="C14">
            <v>1143</v>
          </cell>
        </row>
        <row r="15">
          <cell r="A15">
            <v>211</v>
          </cell>
          <cell r="B15" t="str">
            <v>POR LIC DE REGULARIZACION DE C</v>
          </cell>
          <cell r="C15">
            <v>127.89</v>
          </cell>
        </row>
        <row r="16">
          <cell r="A16">
            <v>214</v>
          </cell>
          <cell r="B16" t="str">
            <v>POR LIC DE RECONST. Y REMODELA</v>
          </cell>
          <cell r="C16">
            <v>420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7862.81</v>
          </cell>
        </row>
        <row r="19">
          <cell r="A19">
            <v>229</v>
          </cell>
          <cell r="B19" t="str">
            <v>CONSTANCIAS DE VALOR FISCAL</v>
          </cell>
          <cell r="C19">
            <v>696.13</v>
          </cell>
        </row>
        <row r="20">
          <cell r="A20">
            <v>244</v>
          </cell>
          <cell r="B20" t="str">
            <v>EXP DE LIC O PERM P/ ESTAB DE</v>
          </cell>
          <cell r="C20">
            <v>116.58</v>
          </cell>
        </row>
        <row r="21">
          <cell r="A21">
            <v>248</v>
          </cell>
          <cell r="B21" t="str">
            <v>ESTACIONAMIENTO EX. EST. FERRO</v>
          </cell>
          <cell r="C21">
            <v>1089</v>
          </cell>
        </row>
        <row r="22">
          <cell r="A22">
            <v>253</v>
          </cell>
          <cell r="B22" t="str">
            <v>ESTACIONAMIENTO EMBAJADORAS  (</v>
          </cell>
          <cell r="C22">
            <v>1295</v>
          </cell>
        </row>
        <row r="23">
          <cell r="A23">
            <v>254</v>
          </cell>
          <cell r="B23" t="str">
            <v>POR CERTIF.TERMINO DE OBRA</v>
          </cell>
          <cell r="C23">
            <v>293.52999999999997</v>
          </cell>
        </row>
        <row r="24">
          <cell r="A24">
            <v>256</v>
          </cell>
          <cell r="B24" t="str">
            <v>POR ALINEAM. N° USO HABIT</v>
          </cell>
          <cell r="C24">
            <v>1957.99</v>
          </cell>
        </row>
        <row r="25">
          <cell r="A25">
            <v>268</v>
          </cell>
          <cell r="B25" t="str">
            <v>CASA DE LA CULTURA</v>
          </cell>
          <cell r="C25">
            <v>2404.88</v>
          </cell>
        </row>
        <row r="26">
          <cell r="A26">
            <v>276</v>
          </cell>
          <cell r="B26" t="str">
            <v>CONSTANCIAS DIRECCION DE TRANS</v>
          </cell>
          <cell r="C26">
            <v>516.53</v>
          </cell>
        </row>
        <row r="27">
          <cell r="A27">
            <v>277</v>
          </cell>
          <cell r="B27" t="str">
            <v>SERVICIOS ACCESO A LA INFORMAC</v>
          </cell>
          <cell r="C27">
            <v>45.97</v>
          </cell>
        </row>
        <row r="28">
          <cell r="A28">
            <v>278</v>
          </cell>
          <cell r="B28" t="str">
            <v>CONSTANCIAS QUE EXPIDAN LAS DE</v>
          </cell>
          <cell r="C28">
            <v>442.74</v>
          </cell>
        </row>
        <row r="29">
          <cell r="A29">
            <v>279</v>
          </cell>
          <cell r="B29" t="str">
            <v>CERTIFICACIONES EXPEDIDAS POR</v>
          </cell>
          <cell r="C29">
            <v>16.940000000000001</v>
          </cell>
        </row>
        <row r="30">
          <cell r="A30">
            <v>295</v>
          </cell>
          <cell r="B30" t="str">
            <v>CONSTANCIA DE UBICACION DE PRE</v>
          </cell>
          <cell r="C30">
            <v>74.22</v>
          </cell>
        </row>
        <row r="31">
          <cell r="A31">
            <v>403</v>
          </cell>
          <cell r="B31" t="str">
            <v>UNIDAD DEPORTIVA TORRES LANDA</v>
          </cell>
          <cell r="C31">
            <v>286</v>
          </cell>
        </row>
        <row r="32">
          <cell r="A32">
            <v>404</v>
          </cell>
          <cell r="B32" t="str">
            <v>UNIDAD DEPORTIVA YERBABUENA</v>
          </cell>
          <cell r="C32">
            <v>1431</v>
          </cell>
        </row>
        <row r="33">
          <cell r="A33">
            <v>405</v>
          </cell>
          <cell r="B33" t="str">
            <v>CENTRO DE CONVIVENCIA EL ENCIN</v>
          </cell>
          <cell r="C33">
            <v>821</v>
          </cell>
        </row>
        <row r="34">
          <cell r="A34">
            <v>407</v>
          </cell>
          <cell r="B34" t="str">
            <v>MUSEO MOMIAS</v>
          </cell>
          <cell r="C34">
            <v>13462</v>
          </cell>
        </row>
        <row r="35">
          <cell r="A35">
            <v>408</v>
          </cell>
          <cell r="B35" t="str">
            <v>SALON CULTO A LA MUERTE</v>
          </cell>
          <cell r="C35">
            <v>585</v>
          </cell>
        </row>
        <row r="36">
          <cell r="A36">
            <v>410</v>
          </cell>
          <cell r="B36" t="str">
            <v>MONUMENTO AL PIPILA</v>
          </cell>
          <cell r="C36">
            <v>228</v>
          </cell>
        </row>
        <row r="37">
          <cell r="A37">
            <v>411</v>
          </cell>
          <cell r="B37" t="str">
            <v>MERCADO HIDALGO</v>
          </cell>
          <cell r="C37">
            <v>2028.93</v>
          </cell>
        </row>
        <row r="38">
          <cell r="A38">
            <v>412</v>
          </cell>
          <cell r="B38" t="str">
            <v>MERCADO EMBAJADORAS</v>
          </cell>
          <cell r="C38">
            <v>2798.4</v>
          </cell>
        </row>
        <row r="39">
          <cell r="A39">
            <v>428</v>
          </cell>
          <cell r="B39" t="str">
            <v>COMERCIANTES SEMIFIJOS</v>
          </cell>
          <cell r="C39">
            <v>4862.78</v>
          </cell>
        </row>
        <row r="40">
          <cell r="A40">
            <v>433</v>
          </cell>
          <cell r="B40" t="str">
            <v>SOBRANTES</v>
          </cell>
          <cell r="C40">
            <v>5.27</v>
          </cell>
        </row>
        <row r="41">
          <cell r="A41">
            <v>437</v>
          </cell>
          <cell r="B41" t="str">
            <v>SANITARIOS MDO. EMBAJADORAS</v>
          </cell>
          <cell r="C41">
            <v>1515</v>
          </cell>
        </row>
        <row r="42">
          <cell r="A42">
            <v>438</v>
          </cell>
          <cell r="B42" t="str">
            <v>SANITARIOS MDO. HIDALGO</v>
          </cell>
          <cell r="C42">
            <v>1844</v>
          </cell>
        </row>
        <row r="43">
          <cell r="A43">
            <v>439</v>
          </cell>
          <cell r="B43" t="str">
            <v>SANITARIOS JARDIN REFORMA</v>
          </cell>
          <cell r="C43">
            <v>468</v>
          </cell>
        </row>
        <row r="44">
          <cell r="A44">
            <v>443</v>
          </cell>
          <cell r="B44" t="str">
            <v>SANITARIOS FERROCARRIL</v>
          </cell>
          <cell r="C44">
            <v>1640</v>
          </cell>
        </row>
        <row r="45">
          <cell r="A45">
            <v>445</v>
          </cell>
          <cell r="B45" t="str">
            <v>SANITARIOS MUSEO MOMIAS</v>
          </cell>
          <cell r="C45">
            <v>284</v>
          </cell>
        </row>
        <row r="46">
          <cell r="A46">
            <v>447</v>
          </cell>
          <cell r="B46" t="str">
            <v>LAS CALAS</v>
          </cell>
          <cell r="C46">
            <v>200</v>
          </cell>
        </row>
        <row r="47">
          <cell r="A47">
            <v>459</v>
          </cell>
          <cell r="B47" t="str">
            <v>CASETAS DEPORTIVAS</v>
          </cell>
          <cell r="C47">
            <v>377</v>
          </cell>
        </row>
        <row r="48">
          <cell r="A48">
            <v>484</v>
          </cell>
          <cell r="B48" t="str">
            <v>PERMISO PARA ESPECTÁCULOS O CE</v>
          </cell>
          <cell r="C48">
            <v>203</v>
          </cell>
        </row>
        <row r="49">
          <cell r="A49">
            <v>493</v>
          </cell>
          <cell r="B49" t="str">
            <v>RENOVACION PERMISO P/ USO VIA</v>
          </cell>
          <cell r="C49">
            <v>120</v>
          </cell>
        </row>
        <row r="50">
          <cell r="A50">
            <v>502</v>
          </cell>
          <cell r="B50" t="str">
            <v>RECARGOS OTROS IMPTOS Y DERECH</v>
          </cell>
          <cell r="C50">
            <v>3036.59</v>
          </cell>
        </row>
        <row r="51">
          <cell r="A51">
            <v>503</v>
          </cell>
          <cell r="B51" t="str">
            <v>AVISO EXTEMP TRASLACION DE DOM</v>
          </cell>
          <cell r="C51">
            <v>283.75</v>
          </cell>
        </row>
        <row r="52">
          <cell r="A52">
            <v>506</v>
          </cell>
          <cell r="B52" t="str">
            <v>INFRACCIONES DIRECCION DE FISC</v>
          </cell>
          <cell r="C52">
            <v>567</v>
          </cell>
        </row>
        <row r="53">
          <cell r="A53">
            <v>507</v>
          </cell>
          <cell r="B53" t="str">
            <v>INF AL BANDO POLICIA Y BUEN GO</v>
          </cell>
          <cell r="C53">
            <v>150</v>
          </cell>
        </row>
        <row r="54">
          <cell r="A54">
            <v>508</v>
          </cell>
          <cell r="B54" t="str">
            <v>INF LEY DE TRANSITO Y SU REGLA</v>
          </cell>
          <cell r="C54">
            <v>9238.5</v>
          </cell>
        </row>
        <row r="55">
          <cell r="A55">
            <v>509</v>
          </cell>
          <cell r="B55" t="str">
            <v>EXTEMP VERIFICACION AMB VEHICU</v>
          </cell>
          <cell r="C55">
            <v>1575</v>
          </cell>
        </row>
        <row r="56">
          <cell r="A56">
            <v>536</v>
          </cell>
          <cell r="B56" t="str">
            <v>PADRON DE PROVEEDORES</v>
          </cell>
          <cell r="C56">
            <v>300</v>
          </cell>
        </row>
        <row r="57">
          <cell r="A57">
            <v>538</v>
          </cell>
          <cell r="B57" t="str">
            <v>BASES PARA LICITACION OBRA PUB</v>
          </cell>
          <cell r="C57">
            <v>1791</v>
          </cell>
        </row>
        <row r="58">
          <cell r="A58">
            <v>888</v>
          </cell>
          <cell r="B58" t="str">
            <v>COBROS SIMAPAG</v>
          </cell>
          <cell r="C58">
            <v>3600</v>
          </cell>
        </row>
      </sheetData>
      <sheetData sheetId="190">
        <row r="1">
          <cell r="A1">
            <v>1</v>
          </cell>
          <cell r="B1" t="str">
            <v>IMPTO. PREDIAL URBANO CORRIENT</v>
          </cell>
          <cell r="C1">
            <v>10554.58</v>
          </cell>
        </row>
        <row r="2">
          <cell r="A2">
            <v>2</v>
          </cell>
          <cell r="B2" t="str">
            <v>IMPTO. PREDIAL RUSTICO CORRIEN</v>
          </cell>
          <cell r="C2">
            <v>62</v>
          </cell>
        </row>
        <row r="3">
          <cell r="A3">
            <v>4</v>
          </cell>
          <cell r="B3" t="str">
            <v>RECARGOS *3%*</v>
          </cell>
          <cell r="C3">
            <v>5085.53</v>
          </cell>
        </row>
        <row r="4">
          <cell r="A4">
            <v>7</v>
          </cell>
          <cell r="B4" t="str">
            <v>IMPTO. PREDIAL URBANO REZAGO</v>
          </cell>
          <cell r="C4">
            <v>6517.48</v>
          </cell>
        </row>
        <row r="5">
          <cell r="A5">
            <v>13</v>
          </cell>
          <cell r="B5" t="str">
            <v>HONORARIOS DE COBRANZA</v>
          </cell>
          <cell r="C5">
            <v>1660.5</v>
          </cell>
        </row>
        <row r="6">
          <cell r="A6">
            <v>103</v>
          </cell>
          <cell r="B6" t="str">
            <v>TRASLACION DE DOMINIO</v>
          </cell>
          <cell r="C6">
            <v>2869.27</v>
          </cell>
        </row>
        <row r="7">
          <cell r="A7">
            <v>104</v>
          </cell>
          <cell r="B7" t="str">
            <v>SOBRE DIVISION Y LOTIFICACION</v>
          </cell>
          <cell r="C7">
            <v>1023.44</v>
          </cell>
        </row>
        <row r="8">
          <cell r="A8">
            <v>200</v>
          </cell>
          <cell r="B8" t="str">
            <v>RASTRO</v>
          </cell>
          <cell r="C8">
            <v>4982.3</v>
          </cell>
        </row>
        <row r="9">
          <cell r="A9">
            <v>203</v>
          </cell>
          <cell r="B9" t="str">
            <v>PANTEONES CIUDAD</v>
          </cell>
          <cell r="C9">
            <v>3208.04</v>
          </cell>
        </row>
        <row r="10">
          <cell r="A10">
            <v>204</v>
          </cell>
          <cell r="B10" t="str">
            <v>PANTEONES COMUNIDADES</v>
          </cell>
          <cell r="C10">
            <v>278.66000000000003</v>
          </cell>
        </row>
        <row r="11">
          <cell r="A11">
            <v>205</v>
          </cell>
          <cell r="B11" t="str">
            <v>ESTACIONAMIENTO MUSEO MOMIAS</v>
          </cell>
          <cell r="C11">
            <v>451</v>
          </cell>
        </row>
        <row r="12">
          <cell r="A12">
            <v>206</v>
          </cell>
          <cell r="B12" t="str">
            <v>ESTACIONAMIENTO MERCADO HIDALG</v>
          </cell>
          <cell r="C12">
            <v>1000</v>
          </cell>
        </row>
        <row r="13">
          <cell r="A13">
            <v>207</v>
          </cell>
          <cell r="B13" t="str">
            <v>ESTAC.  MERCADO EMBAJADORAS</v>
          </cell>
          <cell r="C13">
            <v>931</v>
          </cell>
        </row>
        <row r="14">
          <cell r="A14">
            <v>211</v>
          </cell>
          <cell r="B14" t="str">
            <v>POR LIC DE REGULARIZACION DE C</v>
          </cell>
          <cell r="C14">
            <v>83.51</v>
          </cell>
        </row>
        <row r="15">
          <cell r="A15">
            <v>217</v>
          </cell>
          <cell r="B15" t="str">
            <v>ANALISIS DE FAC PARA DIV LOT O</v>
          </cell>
          <cell r="C15">
            <v>230.59</v>
          </cell>
        </row>
        <row r="16">
          <cell r="A16">
            <v>221</v>
          </cell>
          <cell r="B16" t="str">
            <v>LIC USO SUELO ALIN N. OFIC COM</v>
          </cell>
          <cell r="C16">
            <v>1489.15</v>
          </cell>
        </row>
        <row r="17">
          <cell r="A17">
            <v>227</v>
          </cell>
          <cell r="B17" t="str">
            <v>AVALUOS PRACT POR TESORERIA</v>
          </cell>
          <cell r="C17">
            <v>280</v>
          </cell>
        </row>
        <row r="18">
          <cell r="A18">
            <v>229</v>
          </cell>
          <cell r="B18" t="str">
            <v>CONSTANCIAS DE VALOR FISCAL</v>
          </cell>
          <cell r="C18">
            <v>2436.91</v>
          </cell>
        </row>
        <row r="19">
          <cell r="A19">
            <v>244</v>
          </cell>
          <cell r="B19" t="str">
            <v>EXP DE LIC O PERM P/ ESTAB DE</v>
          </cell>
          <cell r="C19">
            <v>639.63</v>
          </cell>
        </row>
        <row r="20">
          <cell r="A20">
            <v>248</v>
          </cell>
          <cell r="B20" t="str">
            <v>ESTACIONAMIENTO EX. EST. FERRO</v>
          </cell>
          <cell r="C20">
            <v>1747</v>
          </cell>
        </row>
        <row r="21">
          <cell r="A21">
            <v>253</v>
          </cell>
          <cell r="B21" t="str">
            <v>ESTACIONAMIENTO EMBAJADORAS  (</v>
          </cell>
          <cell r="C21">
            <v>2156</v>
          </cell>
        </row>
        <row r="22">
          <cell r="A22">
            <v>256</v>
          </cell>
          <cell r="B22" t="str">
            <v>POR ALINEAM. N° USO HABIT</v>
          </cell>
          <cell r="C22">
            <v>3290.23</v>
          </cell>
        </row>
        <row r="23">
          <cell r="A23">
            <v>276</v>
          </cell>
          <cell r="B23" t="str">
            <v>CONSTANCIAS DIRECCION DE TRANS</v>
          </cell>
          <cell r="C23">
            <v>590.32000000000005</v>
          </cell>
        </row>
        <row r="24">
          <cell r="A24">
            <v>278</v>
          </cell>
          <cell r="B24" t="str">
            <v>CONSTANCIAS QUE EXPIDAN LAS DE</v>
          </cell>
          <cell r="C24">
            <v>516.53</v>
          </cell>
        </row>
        <row r="25">
          <cell r="A25">
            <v>280</v>
          </cell>
          <cell r="B25" t="str">
            <v>SERVICIOS CONTROL CANINO</v>
          </cell>
          <cell r="C25">
            <v>220.5</v>
          </cell>
        </row>
        <row r="26">
          <cell r="A26">
            <v>403</v>
          </cell>
          <cell r="B26" t="str">
            <v>UNIDAD DEPORTIVA TORRES LANDA</v>
          </cell>
          <cell r="C26">
            <v>971</v>
          </cell>
        </row>
        <row r="27">
          <cell r="A27">
            <v>405</v>
          </cell>
          <cell r="B27" t="str">
            <v>CENTRO DE CONVIVENCIA EL ENCIN</v>
          </cell>
          <cell r="C27">
            <v>128</v>
          </cell>
        </row>
        <row r="28">
          <cell r="A28">
            <v>407</v>
          </cell>
          <cell r="B28" t="str">
            <v>MUSEO MOMIAS</v>
          </cell>
          <cell r="C28">
            <v>17715</v>
          </cell>
        </row>
        <row r="29">
          <cell r="A29">
            <v>408</v>
          </cell>
          <cell r="B29" t="str">
            <v>SALON CULTO A LA MUERTE</v>
          </cell>
          <cell r="C29">
            <v>975</v>
          </cell>
        </row>
        <row r="30">
          <cell r="A30">
            <v>410</v>
          </cell>
          <cell r="B30" t="str">
            <v>MONUMENTO AL PIPILA</v>
          </cell>
          <cell r="C30">
            <v>318</v>
          </cell>
        </row>
        <row r="31">
          <cell r="A31">
            <v>411</v>
          </cell>
          <cell r="B31" t="str">
            <v>MERCADO HIDALGO</v>
          </cell>
          <cell r="C31">
            <v>947.52</v>
          </cell>
        </row>
        <row r="32">
          <cell r="A32">
            <v>426</v>
          </cell>
          <cell r="B32" t="str">
            <v>AREAS OCUP POR HOT, REST, BARE</v>
          </cell>
          <cell r="C32">
            <v>18174.22</v>
          </cell>
        </row>
        <row r="33">
          <cell r="A33">
            <v>428</v>
          </cell>
          <cell r="B33" t="str">
            <v>COMERCIANTES SEMIFIJOS</v>
          </cell>
          <cell r="C33">
            <v>4904</v>
          </cell>
        </row>
        <row r="34">
          <cell r="A34">
            <v>433</v>
          </cell>
          <cell r="B34" t="str">
            <v>SOBRANTES</v>
          </cell>
          <cell r="C34">
            <v>23.17</v>
          </cell>
        </row>
        <row r="35">
          <cell r="A35">
            <v>437</v>
          </cell>
          <cell r="B35" t="str">
            <v>SANITARIOS MDO. EMBAJADORAS</v>
          </cell>
          <cell r="C35">
            <v>1616</v>
          </cell>
        </row>
        <row r="36">
          <cell r="A36">
            <v>438</v>
          </cell>
          <cell r="B36" t="str">
            <v>SANITARIOS MDO. HIDALGO</v>
          </cell>
          <cell r="C36">
            <v>1813</v>
          </cell>
        </row>
        <row r="37">
          <cell r="A37">
            <v>439</v>
          </cell>
          <cell r="B37" t="str">
            <v>SANITARIOS JARDIN REFORMA</v>
          </cell>
          <cell r="C37">
            <v>788</v>
          </cell>
        </row>
        <row r="38">
          <cell r="A38">
            <v>443</v>
          </cell>
          <cell r="B38" t="str">
            <v>SANITARIOS FERROCARRIL</v>
          </cell>
          <cell r="C38">
            <v>1216</v>
          </cell>
        </row>
        <row r="39">
          <cell r="A39">
            <v>445</v>
          </cell>
          <cell r="B39" t="str">
            <v>SANITARIOS MUSEO MOMIAS</v>
          </cell>
          <cell r="C39">
            <v>460</v>
          </cell>
        </row>
        <row r="40">
          <cell r="A40">
            <v>447</v>
          </cell>
          <cell r="B40" t="str">
            <v>LAS CALAS</v>
          </cell>
          <cell r="C40">
            <v>88</v>
          </cell>
        </row>
        <row r="41">
          <cell r="A41">
            <v>479</v>
          </cell>
          <cell r="B41" t="str">
            <v>COMERCIANTES AMBULANTES</v>
          </cell>
          <cell r="C41">
            <v>168</v>
          </cell>
        </row>
        <row r="42">
          <cell r="A42">
            <v>482</v>
          </cell>
          <cell r="B42" t="str">
            <v>CALLEJONEADAS</v>
          </cell>
          <cell r="C42">
            <v>600</v>
          </cell>
        </row>
        <row r="43">
          <cell r="A43">
            <v>484</v>
          </cell>
          <cell r="B43" t="str">
            <v>PERMISO PARA ESPECTÁCULOS O CE</v>
          </cell>
          <cell r="C43">
            <v>609</v>
          </cell>
        </row>
        <row r="44">
          <cell r="A44">
            <v>485</v>
          </cell>
          <cell r="B44" t="str">
            <v>SELLADO DE BOLETOS</v>
          </cell>
          <cell r="C44">
            <v>218</v>
          </cell>
        </row>
        <row r="45">
          <cell r="A45">
            <v>502</v>
          </cell>
          <cell r="B45" t="str">
            <v>RECARGOS OTROS IMPTOS Y DERECH</v>
          </cell>
          <cell r="C45">
            <v>2284.3000000000002</v>
          </cell>
        </row>
        <row r="46">
          <cell r="A46">
            <v>504</v>
          </cell>
          <cell r="B46" t="str">
            <v>AVISO EXTEMP TERM DE OBRA</v>
          </cell>
          <cell r="C46">
            <v>567</v>
          </cell>
        </row>
        <row r="47">
          <cell r="A47">
            <v>506</v>
          </cell>
          <cell r="B47" t="str">
            <v>INFRACCIONES DIRECCION DE FISC</v>
          </cell>
          <cell r="C47">
            <v>5103</v>
          </cell>
        </row>
        <row r="48">
          <cell r="A48">
            <v>507</v>
          </cell>
          <cell r="B48" t="str">
            <v>INF AL BANDO POLICIA Y BUEN GO</v>
          </cell>
          <cell r="C48">
            <v>300</v>
          </cell>
        </row>
        <row r="49">
          <cell r="A49">
            <v>508</v>
          </cell>
          <cell r="B49" t="str">
            <v>INF LEY DE TRANSITO Y SU REGLA</v>
          </cell>
          <cell r="C49">
            <v>12057.5</v>
          </cell>
        </row>
        <row r="50">
          <cell r="A50">
            <v>509</v>
          </cell>
          <cell r="B50" t="str">
            <v>EXTEMP VERIFICACION AMB VEHICU</v>
          </cell>
          <cell r="C50">
            <v>273</v>
          </cell>
        </row>
        <row r="51">
          <cell r="A51">
            <v>511</v>
          </cell>
          <cell r="B51" t="str">
            <v>ADMTVAS NO FISCALES * MPALES*</v>
          </cell>
          <cell r="C51">
            <v>2991</v>
          </cell>
        </row>
        <row r="52">
          <cell r="A52">
            <v>536</v>
          </cell>
          <cell r="B52" t="str">
            <v>PADRON DE PROVEEDORES</v>
          </cell>
          <cell r="C52">
            <v>300</v>
          </cell>
        </row>
        <row r="53">
          <cell r="A53">
            <v>805</v>
          </cell>
          <cell r="B53" t="str">
            <v>CENTRO DE APRENDIZAJE DIGITAL</v>
          </cell>
          <cell r="C53">
            <v>150</v>
          </cell>
        </row>
        <row r="54">
          <cell r="A54">
            <v>888</v>
          </cell>
          <cell r="B54" t="str">
            <v>COBROS SIMAPAG</v>
          </cell>
          <cell r="C54">
            <v>1541</v>
          </cell>
        </row>
      </sheetData>
      <sheetData sheetId="191">
        <row r="1">
          <cell r="A1">
            <v>1</v>
          </cell>
          <cell r="B1" t="str">
            <v>IMPTO. PREDIAL URBANO CORRIENT</v>
          </cell>
          <cell r="C1">
            <v>13761.46</v>
          </cell>
        </row>
        <row r="2">
          <cell r="A2">
            <v>2</v>
          </cell>
          <cell r="B2" t="str">
            <v>IMPTO. PREDIAL RUSTICO CORRIEN</v>
          </cell>
          <cell r="C2">
            <v>405</v>
          </cell>
        </row>
        <row r="3">
          <cell r="A3">
            <v>4</v>
          </cell>
          <cell r="B3" t="str">
            <v>RECARGOS *3%*</v>
          </cell>
          <cell r="C3">
            <v>3257.12</v>
          </cell>
        </row>
        <row r="4">
          <cell r="A4">
            <v>7</v>
          </cell>
          <cell r="B4" t="str">
            <v>IMPTO. PREDIAL URBANO REZAGO</v>
          </cell>
          <cell r="C4">
            <v>2539</v>
          </cell>
        </row>
        <row r="5">
          <cell r="A5">
            <v>13</v>
          </cell>
          <cell r="B5" t="str">
            <v>HONORARIOS DE COBRANZA</v>
          </cell>
          <cell r="C5">
            <v>794.5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200</v>
          </cell>
          <cell r="B7" t="str">
            <v>RASTRO</v>
          </cell>
          <cell r="C7">
            <v>7917.27</v>
          </cell>
        </row>
        <row r="8">
          <cell r="A8">
            <v>203</v>
          </cell>
          <cell r="B8" t="str">
            <v>PANTEONES CIUDAD</v>
          </cell>
          <cell r="C8">
            <v>213.24</v>
          </cell>
        </row>
        <row r="9">
          <cell r="A9">
            <v>204</v>
          </cell>
          <cell r="B9" t="str">
            <v>PANTEONES COMUNIDADES</v>
          </cell>
          <cell r="C9">
            <v>557.32000000000005</v>
          </cell>
        </row>
        <row r="10">
          <cell r="A10">
            <v>205</v>
          </cell>
          <cell r="B10" t="str">
            <v>ESTACIONAMIENTO MUSEO MOMIAS</v>
          </cell>
          <cell r="C10">
            <v>1440</v>
          </cell>
        </row>
        <row r="11">
          <cell r="A11">
            <v>206</v>
          </cell>
          <cell r="B11" t="str">
            <v>ESTACIONAMIENTO MERCADO HIDALG</v>
          </cell>
          <cell r="C11">
            <v>848</v>
          </cell>
        </row>
        <row r="12">
          <cell r="A12">
            <v>210</v>
          </cell>
          <cell r="B12" t="str">
            <v>POR LIC. DE CONST. Y AMPLIACIO</v>
          </cell>
          <cell r="C12">
            <v>29595.99</v>
          </cell>
        </row>
        <row r="13">
          <cell r="A13">
            <v>211</v>
          </cell>
          <cell r="B13" t="str">
            <v>POR LIC DE REGULARIZACION DE C</v>
          </cell>
          <cell r="C13">
            <v>3550.58</v>
          </cell>
        </row>
        <row r="14">
          <cell r="A14">
            <v>217</v>
          </cell>
          <cell r="B14" t="str">
            <v>ANALISIS DE FAC PARA DIV LOT O</v>
          </cell>
          <cell r="C14">
            <v>922.36</v>
          </cell>
        </row>
        <row r="15">
          <cell r="A15">
            <v>221</v>
          </cell>
          <cell r="B15" t="str">
            <v>LIC USO SUELO ALIN N. OFIC COM</v>
          </cell>
          <cell r="C15">
            <v>754.83</v>
          </cell>
        </row>
        <row r="16">
          <cell r="A16">
            <v>227</v>
          </cell>
          <cell r="B16" t="str">
            <v>AVALUOS PRACT POR TESORERIA</v>
          </cell>
          <cell r="C16">
            <v>220</v>
          </cell>
        </row>
        <row r="17">
          <cell r="A17">
            <v>248</v>
          </cell>
          <cell r="B17" t="str">
            <v>ESTACIONAMIENTO EX. EST. FERRO</v>
          </cell>
          <cell r="C17">
            <v>1326</v>
          </cell>
        </row>
        <row r="18">
          <cell r="A18">
            <v>249</v>
          </cell>
          <cell r="B18" t="str">
            <v>REGUL. PROR.LIC.CONT.75% DER.</v>
          </cell>
          <cell r="C18">
            <v>14.11</v>
          </cell>
        </row>
        <row r="19">
          <cell r="A19">
            <v>253</v>
          </cell>
          <cell r="B19" t="str">
            <v>ESTACIONAMIENTO EMBAJADORAS  (</v>
          </cell>
          <cell r="C19">
            <v>1961</v>
          </cell>
        </row>
        <row r="20">
          <cell r="A20">
            <v>254</v>
          </cell>
          <cell r="B20" t="str">
            <v>POR CERTIF.TERMINO DE OBRA</v>
          </cell>
          <cell r="C20">
            <v>668.88</v>
          </cell>
        </row>
        <row r="21">
          <cell r="A21">
            <v>256</v>
          </cell>
          <cell r="B21" t="str">
            <v>POR ALINEAM. N° USO HABIT</v>
          </cell>
          <cell r="C21">
            <v>9582.9</v>
          </cell>
        </row>
        <row r="22">
          <cell r="A22">
            <v>276</v>
          </cell>
          <cell r="B22" t="str">
            <v>CONSTANCIAS DIRECCION DE TRANS</v>
          </cell>
          <cell r="C22">
            <v>1328.22</v>
          </cell>
        </row>
        <row r="23">
          <cell r="A23">
            <v>278</v>
          </cell>
          <cell r="B23" t="str">
            <v>CONSTANCIAS QUE EXPIDAN LAS DE</v>
          </cell>
          <cell r="C23">
            <v>73.790000000000006</v>
          </cell>
        </row>
        <row r="24">
          <cell r="A24">
            <v>280</v>
          </cell>
          <cell r="B24" t="str">
            <v>SERVICIOS CONTROL CANINO</v>
          </cell>
          <cell r="C24">
            <v>441</v>
          </cell>
        </row>
        <row r="25">
          <cell r="A25">
            <v>284</v>
          </cell>
          <cell r="B25" t="str">
            <v>REVISTA MECANICA SEMESTRAL</v>
          </cell>
          <cell r="C25">
            <v>120.36</v>
          </cell>
        </row>
        <row r="26">
          <cell r="A26">
            <v>286</v>
          </cell>
          <cell r="B26" t="str">
            <v>PERMISO SUPLETORIO DE TRANSPOR</v>
          </cell>
          <cell r="C26">
            <v>979.65</v>
          </cell>
        </row>
        <row r="27">
          <cell r="A27">
            <v>295</v>
          </cell>
          <cell r="B27" t="str">
            <v>CONSTANCIA DE UBICACION DE PRE</v>
          </cell>
          <cell r="C27">
            <v>74.22</v>
          </cell>
        </row>
        <row r="28">
          <cell r="A28">
            <v>405</v>
          </cell>
          <cell r="B28" t="str">
            <v>CENTRO DE CONVIVENCIA EL ENCIN</v>
          </cell>
          <cell r="C28">
            <v>263</v>
          </cell>
        </row>
        <row r="29">
          <cell r="A29">
            <v>407</v>
          </cell>
          <cell r="B29" t="str">
            <v>MUSEO MOMIAS</v>
          </cell>
          <cell r="C29">
            <v>82557</v>
          </cell>
        </row>
        <row r="30">
          <cell r="A30">
            <v>408</v>
          </cell>
          <cell r="B30" t="str">
            <v>SALON CULTO A LA MUERTE</v>
          </cell>
          <cell r="C30">
            <v>6540</v>
          </cell>
        </row>
        <row r="31">
          <cell r="A31">
            <v>410</v>
          </cell>
          <cell r="B31" t="str">
            <v>MONUMENTO AL PIPILA</v>
          </cell>
          <cell r="C31">
            <v>1338</v>
          </cell>
        </row>
        <row r="32">
          <cell r="A32">
            <v>412</v>
          </cell>
          <cell r="B32" t="str">
            <v>MERCADO EMBAJADORAS</v>
          </cell>
          <cell r="C32">
            <v>4344</v>
          </cell>
        </row>
        <row r="33">
          <cell r="A33">
            <v>428</v>
          </cell>
          <cell r="B33" t="str">
            <v>COMERCIANTES SEMIFIJOS</v>
          </cell>
          <cell r="C33">
            <v>2680</v>
          </cell>
        </row>
        <row r="34">
          <cell r="A34">
            <v>433</v>
          </cell>
          <cell r="B34" t="str">
            <v>SOBRANTES</v>
          </cell>
          <cell r="C34">
            <v>110.35</v>
          </cell>
        </row>
        <row r="35">
          <cell r="A35">
            <v>437</v>
          </cell>
          <cell r="B35" t="str">
            <v>SANITARIOS MDO. EMBAJADORAS</v>
          </cell>
          <cell r="C35">
            <v>1490</v>
          </cell>
        </row>
        <row r="36">
          <cell r="A36">
            <v>438</v>
          </cell>
          <cell r="B36" t="str">
            <v>SANITARIOS MDO. HIDALGO</v>
          </cell>
          <cell r="C36">
            <v>1864</v>
          </cell>
        </row>
        <row r="37">
          <cell r="A37">
            <v>439</v>
          </cell>
          <cell r="B37" t="str">
            <v>SANITARIOS JARDIN REFORMA</v>
          </cell>
          <cell r="C37">
            <v>564</v>
          </cell>
        </row>
        <row r="38">
          <cell r="A38">
            <v>443</v>
          </cell>
          <cell r="B38" t="str">
            <v>SANITARIOS FERROCARRIL</v>
          </cell>
          <cell r="C38">
            <v>2212</v>
          </cell>
        </row>
        <row r="39">
          <cell r="A39">
            <v>445</v>
          </cell>
          <cell r="B39" t="str">
            <v>SANITARIOS MUSEO MOMIAS</v>
          </cell>
          <cell r="C39">
            <v>1776</v>
          </cell>
        </row>
        <row r="40">
          <cell r="A40">
            <v>447</v>
          </cell>
          <cell r="B40" t="str">
            <v>LAS CALAS</v>
          </cell>
          <cell r="C40">
            <v>632</v>
          </cell>
        </row>
        <row r="41">
          <cell r="A41">
            <v>454</v>
          </cell>
          <cell r="B41" t="str">
            <v>FIESTAS TRADICIONALES</v>
          </cell>
          <cell r="C41">
            <v>284</v>
          </cell>
        </row>
        <row r="42">
          <cell r="A42">
            <v>470</v>
          </cell>
          <cell r="B42" t="str">
            <v>LOCALES ESTACION</v>
          </cell>
          <cell r="C42">
            <v>452.89</v>
          </cell>
        </row>
        <row r="43">
          <cell r="A43">
            <v>480</v>
          </cell>
          <cell r="B43" t="str">
            <v>PERIFONEO</v>
          </cell>
          <cell r="C43">
            <v>161</v>
          </cell>
        </row>
        <row r="44">
          <cell r="A44">
            <v>484</v>
          </cell>
          <cell r="B44" t="str">
            <v>PERMISO PARA ESPECTÁCULOS O CE</v>
          </cell>
          <cell r="C44">
            <v>203</v>
          </cell>
        </row>
        <row r="45">
          <cell r="A45">
            <v>485</v>
          </cell>
          <cell r="B45" t="str">
            <v>SELLADO DE BOLETOS</v>
          </cell>
          <cell r="C45">
            <v>218</v>
          </cell>
        </row>
        <row r="46">
          <cell r="A46">
            <v>502</v>
          </cell>
          <cell r="B46" t="str">
            <v>RECARGOS OTROS IMPTOS Y DERECH</v>
          </cell>
          <cell r="C46">
            <v>274.7</v>
          </cell>
        </row>
        <row r="47">
          <cell r="A47">
            <v>504</v>
          </cell>
          <cell r="B47" t="str">
            <v>AVISO EXTEMP TERM DE OBRA</v>
          </cell>
          <cell r="C47">
            <v>283.5</v>
          </cell>
        </row>
        <row r="48">
          <cell r="A48">
            <v>506</v>
          </cell>
          <cell r="B48" t="str">
            <v>INFRACCIONES DIRECCION DE FISC</v>
          </cell>
          <cell r="C48">
            <v>1134</v>
          </cell>
        </row>
        <row r="49">
          <cell r="A49">
            <v>507</v>
          </cell>
          <cell r="B49" t="str">
            <v>INF AL BANDO POLICIA Y BUEN GO</v>
          </cell>
          <cell r="C49">
            <v>900</v>
          </cell>
        </row>
        <row r="50">
          <cell r="A50">
            <v>508</v>
          </cell>
          <cell r="B50" t="str">
            <v>INF LEY DE TRANSITO Y SU REGLA</v>
          </cell>
          <cell r="C50">
            <v>15331.3</v>
          </cell>
        </row>
        <row r="51">
          <cell r="A51">
            <v>509</v>
          </cell>
          <cell r="B51" t="str">
            <v>EXTEMP VERIFICACION AMB VEHICU</v>
          </cell>
          <cell r="C51">
            <v>2325</v>
          </cell>
        </row>
        <row r="52">
          <cell r="A52">
            <v>544</v>
          </cell>
          <cell r="B52" t="str">
            <v>INFRACCIONES AL REGLAMENTO DE</v>
          </cell>
          <cell r="C52">
            <v>1089.04</v>
          </cell>
        </row>
        <row r="53">
          <cell r="A53">
            <v>888</v>
          </cell>
          <cell r="B53" t="str">
            <v>COBROS SIMAPAG</v>
          </cell>
          <cell r="C53">
            <v>1102</v>
          </cell>
        </row>
      </sheetData>
      <sheetData sheetId="192">
        <row r="1">
          <cell r="A1">
            <v>447</v>
          </cell>
          <cell r="B1" t="str">
            <v>LAS</v>
          </cell>
          <cell r="C1">
            <v>984</v>
          </cell>
        </row>
        <row r="2">
          <cell r="A2">
            <v>507</v>
          </cell>
          <cell r="B2" t="str">
            <v>INF</v>
          </cell>
          <cell r="C2">
            <v>1450</v>
          </cell>
        </row>
        <row r="3">
          <cell r="A3">
            <v>508</v>
          </cell>
          <cell r="B3" t="str">
            <v>INF</v>
          </cell>
          <cell r="C3">
            <v>9449.7000000000007</v>
          </cell>
        </row>
      </sheetData>
      <sheetData sheetId="193">
        <row r="1">
          <cell r="A1">
            <v>1</v>
          </cell>
          <cell r="B1" t="str">
            <v>IMPTO. PREDIAL URBANO CORRIENT</v>
          </cell>
          <cell r="C1">
            <v>29520.73</v>
          </cell>
        </row>
        <row r="2">
          <cell r="A2">
            <v>2</v>
          </cell>
          <cell r="B2" t="str">
            <v>IMPTO. PREDIAL RUSTICO CORRIEN</v>
          </cell>
          <cell r="C2">
            <v>3433.29</v>
          </cell>
        </row>
        <row r="3">
          <cell r="A3">
            <v>4</v>
          </cell>
          <cell r="B3" t="str">
            <v>RECARGOS *3%*</v>
          </cell>
          <cell r="C3">
            <v>19766.62</v>
          </cell>
        </row>
        <row r="4">
          <cell r="A4">
            <v>7</v>
          </cell>
          <cell r="B4" t="str">
            <v>IMPTO. PREDIAL URBANO REZAGO</v>
          </cell>
          <cell r="C4">
            <v>28455.89</v>
          </cell>
        </row>
        <row r="5">
          <cell r="A5">
            <v>8</v>
          </cell>
          <cell r="B5" t="str">
            <v>IMPTO. PREDIAL RUSTICO REZAGO</v>
          </cell>
          <cell r="C5">
            <v>2487.5</v>
          </cell>
        </row>
        <row r="6">
          <cell r="A6">
            <v>13</v>
          </cell>
          <cell r="B6" t="str">
            <v>HONORARIOS DE COBRANZA</v>
          </cell>
          <cell r="C6">
            <v>5582.1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12821.9</v>
          </cell>
        </row>
        <row r="9">
          <cell r="A9">
            <v>104</v>
          </cell>
          <cell r="B9" t="str">
            <v>SOBRE DIVISION Y LOTIFICACION</v>
          </cell>
          <cell r="C9">
            <v>4082.9</v>
          </cell>
        </row>
        <row r="10">
          <cell r="A10">
            <v>200</v>
          </cell>
          <cell r="B10" t="str">
            <v>RASTRO</v>
          </cell>
          <cell r="C10">
            <v>8805.68</v>
          </cell>
        </row>
        <row r="11">
          <cell r="A11">
            <v>203</v>
          </cell>
          <cell r="B11" t="str">
            <v>PANTEONES CIUDAD</v>
          </cell>
          <cell r="C11">
            <v>278.66000000000003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576</v>
          </cell>
        </row>
        <row r="14">
          <cell r="A14">
            <v>206</v>
          </cell>
          <cell r="B14" t="str">
            <v>ESTACIONAMIENTO MERCADO HIDALG</v>
          </cell>
          <cell r="C14">
            <v>912</v>
          </cell>
        </row>
        <row r="15">
          <cell r="A15">
            <v>210</v>
          </cell>
          <cell r="B15" t="str">
            <v>POR LIC. DE CONST. Y AMPLIACIO</v>
          </cell>
          <cell r="C15">
            <v>506.5</v>
          </cell>
        </row>
        <row r="16">
          <cell r="A16">
            <v>211</v>
          </cell>
          <cell r="B16" t="str">
            <v>POR LIC DE REGULARIZACION DE C</v>
          </cell>
          <cell r="C16">
            <v>2365.8200000000002</v>
          </cell>
        </row>
        <row r="17">
          <cell r="A17">
            <v>214</v>
          </cell>
          <cell r="B17" t="str">
            <v>POR LIC DE RECONST. Y REMODELA</v>
          </cell>
          <cell r="C17">
            <v>574.14</v>
          </cell>
        </row>
        <row r="18">
          <cell r="A18">
            <v>221</v>
          </cell>
          <cell r="B18" t="str">
            <v>LIC USO SUELO ALIN N. OFIC COM</v>
          </cell>
          <cell r="C18">
            <v>591.48</v>
          </cell>
        </row>
        <row r="19">
          <cell r="A19">
            <v>227</v>
          </cell>
          <cell r="B19" t="str">
            <v>AVALUOS PRACT POR TESORERIA</v>
          </cell>
          <cell r="C19">
            <v>1030</v>
          </cell>
        </row>
        <row r="20">
          <cell r="A20">
            <v>228</v>
          </cell>
          <cell r="B20" t="str">
            <v>POR PERM EVENT P/ VTA DE BEB A</v>
          </cell>
          <cell r="C20">
            <v>2700.57</v>
          </cell>
        </row>
        <row r="21">
          <cell r="A21">
            <v>229</v>
          </cell>
          <cell r="B21" t="str">
            <v>CONSTANCIAS DE VALOR FISCAL</v>
          </cell>
          <cell r="C21">
            <v>696.13</v>
          </cell>
        </row>
        <row r="22">
          <cell r="A22">
            <v>244</v>
          </cell>
          <cell r="B22" t="str">
            <v>EXP DE LIC O PERM P/ ESTAB DE</v>
          </cell>
          <cell r="C22">
            <v>4832.12</v>
          </cell>
        </row>
        <row r="23">
          <cell r="A23">
            <v>248</v>
          </cell>
          <cell r="B23" t="str">
            <v>ESTACIONAMIENTO EX. EST. FERRO</v>
          </cell>
          <cell r="C23">
            <v>1556</v>
          </cell>
        </row>
        <row r="24">
          <cell r="A24">
            <v>252</v>
          </cell>
          <cell r="B24" t="str">
            <v>RESOLUCION DE IMPACTO AMBIENTA</v>
          </cell>
          <cell r="C24">
            <v>1446.76</v>
          </cell>
        </row>
        <row r="25">
          <cell r="A25">
            <v>253</v>
          </cell>
          <cell r="B25" t="str">
            <v>ESTACIONAMIENTO EMBAJADORAS  (</v>
          </cell>
          <cell r="C25">
            <v>1278</v>
          </cell>
        </row>
        <row r="26">
          <cell r="A26">
            <v>254</v>
          </cell>
          <cell r="B26" t="str">
            <v>POR CERTIF.TERMINO DE OBRA</v>
          </cell>
          <cell r="C26">
            <v>2155.69</v>
          </cell>
        </row>
        <row r="27">
          <cell r="A27">
            <v>256</v>
          </cell>
          <cell r="B27" t="str">
            <v>POR ALINEAM. N° USO HABIT</v>
          </cell>
          <cell r="C27">
            <v>369</v>
          </cell>
        </row>
        <row r="28">
          <cell r="A28">
            <v>266</v>
          </cell>
          <cell r="B28" t="str">
            <v>DICTAMEN DE FACTIBILIDAD PROTE</v>
          </cell>
          <cell r="C28">
            <v>1175.79</v>
          </cell>
        </row>
        <row r="29">
          <cell r="A29">
            <v>267</v>
          </cell>
          <cell r="B29" t="str">
            <v>CONSTANCIA  DE VERIFICACION PR</v>
          </cell>
          <cell r="C29">
            <v>130.63999999999999</v>
          </cell>
        </row>
        <row r="30">
          <cell r="A30">
            <v>274</v>
          </cell>
          <cell r="B30" t="str">
            <v>EXTENSION DE HORARIO</v>
          </cell>
          <cell r="C30">
            <v>1963.29</v>
          </cell>
        </row>
        <row r="31">
          <cell r="A31">
            <v>276</v>
          </cell>
          <cell r="B31" t="str">
            <v>CONSTANCIAS DIRECCION DE TRANS</v>
          </cell>
          <cell r="C31">
            <v>885.48</v>
          </cell>
        </row>
        <row r="32">
          <cell r="A32">
            <v>278</v>
          </cell>
          <cell r="B32" t="str">
            <v>CONSTANCIAS QUE EXPIDAN LAS DE</v>
          </cell>
          <cell r="C32">
            <v>959.27</v>
          </cell>
        </row>
        <row r="33">
          <cell r="A33">
            <v>280</v>
          </cell>
          <cell r="B33" t="str">
            <v>SERVICIOS CONTROL CANINO</v>
          </cell>
          <cell r="C33">
            <v>220.5</v>
          </cell>
        </row>
        <row r="34">
          <cell r="A34">
            <v>289</v>
          </cell>
          <cell r="B34" t="str">
            <v>CONFORMIDAD PARA QUEMA DE FUEG</v>
          </cell>
          <cell r="C34">
            <v>222.58</v>
          </cell>
        </row>
        <row r="35">
          <cell r="A35">
            <v>291</v>
          </cell>
          <cell r="B35" t="str">
            <v>DICTAMEN DE FACTIBILIDAD PARA</v>
          </cell>
          <cell r="C35">
            <v>65.319999999999993</v>
          </cell>
        </row>
        <row r="36">
          <cell r="A36">
            <v>293</v>
          </cell>
          <cell r="B36" t="str">
            <v>SERVICIOS EXTRAORDINARIOS</v>
          </cell>
          <cell r="C36">
            <v>570.96</v>
          </cell>
        </row>
        <row r="37">
          <cell r="A37">
            <v>295</v>
          </cell>
          <cell r="B37" t="str">
            <v>CONSTANCIA DE UBICACION DE PRE</v>
          </cell>
          <cell r="C37">
            <v>593.76</v>
          </cell>
        </row>
        <row r="38">
          <cell r="A38">
            <v>405</v>
          </cell>
          <cell r="B38" t="str">
            <v>CENTRO DE CONVIVENCIA EL ENCIN</v>
          </cell>
          <cell r="C38">
            <v>680</v>
          </cell>
        </row>
        <row r="39">
          <cell r="A39">
            <v>407</v>
          </cell>
          <cell r="B39" t="str">
            <v>MUSEO MOMIAS</v>
          </cell>
          <cell r="C39">
            <v>20865</v>
          </cell>
        </row>
        <row r="40">
          <cell r="A40">
            <v>408</v>
          </cell>
          <cell r="B40" t="str">
            <v>SALON CULTO A LA MUERTE</v>
          </cell>
          <cell r="C40">
            <v>840</v>
          </cell>
        </row>
        <row r="41">
          <cell r="A41">
            <v>410</v>
          </cell>
          <cell r="B41" t="str">
            <v>MONUMENTO AL PIPILA</v>
          </cell>
          <cell r="C41">
            <v>246</v>
          </cell>
        </row>
        <row r="42">
          <cell r="A42">
            <v>412</v>
          </cell>
          <cell r="B42" t="str">
            <v>MERCADO EMBAJADORAS</v>
          </cell>
          <cell r="C42">
            <v>242</v>
          </cell>
        </row>
        <row r="43">
          <cell r="A43">
            <v>414</v>
          </cell>
          <cell r="B43" t="str">
            <v>OTROS PRODUCTOS</v>
          </cell>
          <cell r="C43">
            <v>149</v>
          </cell>
        </row>
        <row r="44">
          <cell r="A44">
            <v>426</v>
          </cell>
          <cell r="B44" t="str">
            <v>AREAS OCUP POR HOT, REST, BARE</v>
          </cell>
          <cell r="C44">
            <v>4069</v>
          </cell>
        </row>
        <row r="45">
          <cell r="A45">
            <v>428</v>
          </cell>
          <cell r="B45" t="str">
            <v>COMERCIANTES SEMIFIJOS</v>
          </cell>
          <cell r="C45">
            <v>7907.62</v>
          </cell>
        </row>
        <row r="46">
          <cell r="A46">
            <v>433</v>
          </cell>
          <cell r="B46" t="str">
            <v>SOBRANTES</v>
          </cell>
          <cell r="C46">
            <v>3.41</v>
          </cell>
        </row>
        <row r="47">
          <cell r="A47">
            <v>437</v>
          </cell>
          <cell r="B47" t="str">
            <v>SANITARIOS MDO. EMBAJADORAS</v>
          </cell>
          <cell r="C47">
            <v>980</v>
          </cell>
        </row>
        <row r="48">
          <cell r="A48">
            <v>438</v>
          </cell>
          <cell r="B48" t="str">
            <v>SANITARIOS MDO. HIDALGO</v>
          </cell>
          <cell r="C48">
            <v>1569</v>
          </cell>
        </row>
        <row r="49">
          <cell r="A49">
            <v>439</v>
          </cell>
          <cell r="B49" t="str">
            <v>SANITARIOS JARDIN REFORMA</v>
          </cell>
          <cell r="C49">
            <v>516</v>
          </cell>
        </row>
        <row r="50">
          <cell r="A50">
            <v>443</v>
          </cell>
          <cell r="B50" t="str">
            <v>SANITARIOS FERROCARRIL</v>
          </cell>
          <cell r="C50">
            <v>1308</v>
          </cell>
        </row>
        <row r="51">
          <cell r="A51">
            <v>445</v>
          </cell>
          <cell r="B51" t="str">
            <v>SANITARIOS MUSEO MOMIAS</v>
          </cell>
          <cell r="C51">
            <v>296</v>
          </cell>
        </row>
        <row r="52">
          <cell r="A52">
            <v>447</v>
          </cell>
          <cell r="B52" t="str">
            <v>LAS CALAS</v>
          </cell>
          <cell r="C52">
            <v>200</v>
          </cell>
        </row>
        <row r="53">
          <cell r="A53">
            <v>459</v>
          </cell>
          <cell r="B53" t="str">
            <v>CASETAS DEPORTIVAS</v>
          </cell>
          <cell r="C53">
            <v>658.72</v>
          </cell>
        </row>
        <row r="54">
          <cell r="A54">
            <v>463</v>
          </cell>
          <cell r="B54" t="str">
            <v>SALIDA DE GRUAS</v>
          </cell>
          <cell r="C54">
            <v>442</v>
          </cell>
        </row>
        <row r="55">
          <cell r="A55">
            <v>464</v>
          </cell>
          <cell r="B55" t="str">
            <v>ARRASTRE DE VEHICULOS INFRACCI</v>
          </cell>
          <cell r="C55">
            <v>112</v>
          </cell>
        </row>
        <row r="56">
          <cell r="A56">
            <v>481</v>
          </cell>
          <cell r="B56" t="str">
            <v>REPARTO DE VOLANTES</v>
          </cell>
          <cell r="C56">
            <v>172</v>
          </cell>
        </row>
        <row r="57">
          <cell r="A57">
            <v>482</v>
          </cell>
          <cell r="B57" t="str">
            <v>CALLEJONEADAS</v>
          </cell>
          <cell r="C57">
            <v>300</v>
          </cell>
        </row>
        <row r="58">
          <cell r="A58">
            <v>484</v>
          </cell>
          <cell r="B58" t="str">
            <v>PERMISO PARA ESPECTÁCULOS O CE</v>
          </cell>
          <cell r="C58">
            <v>1218</v>
          </cell>
        </row>
        <row r="59">
          <cell r="A59">
            <v>485</v>
          </cell>
          <cell r="B59" t="str">
            <v>SELLADO DE BOLETOS</v>
          </cell>
          <cell r="C59">
            <v>618</v>
          </cell>
        </row>
        <row r="60">
          <cell r="A60">
            <v>491</v>
          </cell>
          <cell r="B60" t="str">
            <v>ESTRUCTURAS, CONSTRUCCIONES O</v>
          </cell>
          <cell r="C60">
            <v>2080</v>
          </cell>
        </row>
        <row r="61">
          <cell r="A61">
            <v>502</v>
          </cell>
          <cell r="B61" t="str">
            <v>RECARGOS OTROS IMPTOS Y DERECH</v>
          </cell>
          <cell r="C61">
            <v>5415.47</v>
          </cell>
        </row>
        <row r="62">
          <cell r="A62">
            <v>503</v>
          </cell>
          <cell r="B62" t="str">
            <v>AVISO EXTEMP TRASLACION DE DOM</v>
          </cell>
          <cell r="C62">
            <v>964.75</v>
          </cell>
        </row>
        <row r="63">
          <cell r="A63">
            <v>504</v>
          </cell>
          <cell r="B63" t="str">
            <v>AVISO EXTEMP TERM DE OBRA</v>
          </cell>
          <cell r="C63">
            <v>283.5</v>
          </cell>
        </row>
        <row r="64">
          <cell r="A64">
            <v>505</v>
          </cell>
          <cell r="B64" t="str">
            <v>INF AL REG. DE CONST Y CONSER</v>
          </cell>
          <cell r="C64">
            <v>1000</v>
          </cell>
        </row>
        <row r="65">
          <cell r="A65">
            <v>507</v>
          </cell>
          <cell r="B65" t="str">
            <v>INF AL BANDO POLICIA Y BUEN GO</v>
          </cell>
          <cell r="C65">
            <v>250</v>
          </cell>
        </row>
        <row r="66">
          <cell r="A66">
            <v>508</v>
          </cell>
          <cell r="B66" t="str">
            <v>INF LEY DE TRANSITO Y SU REGLA</v>
          </cell>
          <cell r="C66">
            <v>12937.1</v>
          </cell>
        </row>
        <row r="67">
          <cell r="A67">
            <v>509</v>
          </cell>
          <cell r="B67" t="str">
            <v>EXTEMP VERIFICACION AMB VEHICU</v>
          </cell>
          <cell r="C67">
            <v>1161</v>
          </cell>
        </row>
        <row r="68">
          <cell r="A68">
            <v>526</v>
          </cell>
          <cell r="B68" t="str">
            <v>RESPUESTA DE AYUNTAMIENTO</v>
          </cell>
          <cell r="C68">
            <v>596</v>
          </cell>
        </row>
        <row r="69">
          <cell r="A69">
            <v>888</v>
          </cell>
          <cell r="B69" t="str">
            <v>COBROS SIMAPAG</v>
          </cell>
          <cell r="C69">
            <v>924</v>
          </cell>
        </row>
      </sheetData>
      <sheetData sheetId="194">
        <row r="1">
          <cell r="A1">
            <v>1</v>
          </cell>
          <cell r="B1" t="str">
            <v>IMPTO. PREDIAL URBANO CORRIENT</v>
          </cell>
          <cell r="C1">
            <v>12439.69</v>
          </cell>
        </row>
        <row r="2">
          <cell r="A2">
            <v>2</v>
          </cell>
          <cell r="B2" t="str">
            <v>IMPTO. PREDIAL RUSTICO CORRIEN</v>
          </cell>
          <cell r="C2">
            <v>522.58000000000004</v>
          </cell>
        </row>
        <row r="3">
          <cell r="A3">
            <v>4</v>
          </cell>
          <cell r="B3" t="str">
            <v>RECARGOS *3%*</v>
          </cell>
          <cell r="C3">
            <v>14791.61</v>
          </cell>
        </row>
        <row r="4">
          <cell r="A4">
            <v>7</v>
          </cell>
          <cell r="B4" t="str">
            <v>IMPTO. PREDIAL URBANO REZAGO</v>
          </cell>
          <cell r="C4">
            <v>28879.06</v>
          </cell>
        </row>
        <row r="5">
          <cell r="A5">
            <v>13</v>
          </cell>
          <cell r="B5" t="str">
            <v>HONORARIOS DE COBRANZA</v>
          </cell>
          <cell r="C5">
            <v>5209.3599999999997</v>
          </cell>
        </row>
        <row r="6">
          <cell r="A6">
            <v>103</v>
          </cell>
          <cell r="B6" t="str">
            <v>TRASLACION DE DOMINIO</v>
          </cell>
          <cell r="C6">
            <v>5908.62</v>
          </cell>
        </row>
        <row r="7">
          <cell r="A7">
            <v>104</v>
          </cell>
          <cell r="B7" t="str">
            <v>SOBRE DIVISION Y LOTIFICACION</v>
          </cell>
          <cell r="C7">
            <v>4466.5</v>
          </cell>
        </row>
        <row r="8">
          <cell r="A8">
            <v>110</v>
          </cell>
          <cell r="B8" t="str">
            <v>ESPECTACULOS PUBLICOS ESPORADI</v>
          </cell>
          <cell r="C8">
            <v>1435.5</v>
          </cell>
        </row>
        <row r="9">
          <cell r="A9">
            <v>200</v>
          </cell>
          <cell r="B9" t="str">
            <v>RASTRO</v>
          </cell>
          <cell r="C9">
            <v>3610.33</v>
          </cell>
        </row>
        <row r="10">
          <cell r="A10">
            <v>203</v>
          </cell>
          <cell r="B10" t="str">
            <v>PANTEONES CIUDAD</v>
          </cell>
          <cell r="C10">
            <v>3025.62</v>
          </cell>
        </row>
        <row r="11">
          <cell r="A11">
            <v>205</v>
          </cell>
          <cell r="B11" t="str">
            <v>ESTACIONAMIENTO MUSEO MOMIAS</v>
          </cell>
          <cell r="C11">
            <v>362</v>
          </cell>
        </row>
        <row r="12">
          <cell r="A12">
            <v>206</v>
          </cell>
          <cell r="B12" t="str">
            <v>ESTACIONAMIENTO MERCADO HIDALG</v>
          </cell>
          <cell r="C12">
            <v>992</v>
          </cell>
        </row>
        <row r="13">
          <cell r="A13">
            <v>210</v>
          </cell>
          <cell r="B13" t="str">
            <v>POR LIC. DE CONST. Y AMPLIACIO</v>
          </cell>
          <cell r="C13">
            <v>5390</v>
          </cell>
        </row>
        <row r="14">
          <cell r="A14">
            <v>211</v>
          </cell>
          <cell r="B14" t="str">
            <v>POR LIC DE REGULARIZACION DE C</v>
          </cell>
          <cell r="C14">
            <v>354.61</v>
          </cell>
        </row>
        <row r="15">
          <cell r="A15">
            <v>214</v>
          </cell>
          <cell r="B15" t="str">
            <v>POR LIC DE RECONST. Y REMODELA</v>
          </cell>
          <cell r="C15">
            <v>175.75</v>
          </cell>
        </row>
        <row r="16">
          <cell r="A16">
            <v>217</v>
          </cell>
          <cell r="B16" t="str">
            <v>ANALISIS DE FAC PARA DIV LOT O</v>
          </cell>
          <cell r="C16">
            <v>461.18</v>
          </cell>
        </row>
        <row r="17">
          <cell r="A17">
            <v>221</v>
          </cell>
          <cell r="B17" t="str">
            <v>LIC USO SUELO ALIN N. OFIC COM</v>
          </cell>
          <cell r="C17">
            <v>1809.8</v>
          </cell>
        </row>
        <row r="18">
          <cell r="A18">
            <v>228</v>
          </cell>
          <cell r="B18" t="str">
            <v>POR PERM EVENT P/ VTA DE BEB A</v>
          </cell>
          <cell r="C18">
            <v>2700.57</v>
          </cell>
        </row>
        <row r="19">
          <cell r="A19">
            <v>229</v>
          </cell>
          <cell r="B19" t="str">
            <v>CONSTANCIAS DE VALOR FISCAL</v>
          </cell>
          <cell r="C19">
            <v>1392.26</v>
          </cell>
        </row>
        <row r="20">
          <cell r="A20">
            <v>244</v>
          </cell>
          <cell r="B20" t="str">
            <v>EXP DE LIC O PERM P/ ESTAB DE</v>
          </cell>
          <cell r="C20">
            <v>4137.3599999999997</v>
          </cell>
        </row>
        <row r="21">
          <cell r="A21">
            <v>248</v>
          </cell>
          <cell r="B21" t="str">
            <v>ESTACIONAMIENTO EX. EST. FERRO</v>
          </cell>
          <cell r="C21">
            <v>1014</v>
          </cell>
        </row>
        <row r="22">
          <cell r="A22">
            <v>253</v>
          </cell>
          <cell r="B22" t="str">
            <v>ESTACIONAMIENTO EMBAJADORAS  (</v>
          </cell>
          <cell r="C22">
            <v>1803</v>
          </cell>
        </row>
        <row r="23">
          <cell r="A23">
            <v>254</v>
          </cell>
          <cell r="B23" t="str">
            <v>POR CERTIF.TERMINO DE OBRA</v>
          </cell>
          <cell r="C23">
            <v>488.43</v>
          </cell>
        </row>
        <row r="24">
          <cell r="A24">
            <v>256</v>
          </cell>
          <cell r="B24" t="str">
            <v>POR ALINEAM. N° USO HABIT</v>
          </cell>
          <cell r="C24">
            <v>1826.44</v>
          </cell>
        </row>
        <row r="25">
          <cell r="A25">
            <v>268</v>
          </cell>
          <cell r="B25" t="str">
            <v>CASA DE LA CULTURA</v>
          </cell>
          <cell r="C25">
            <v>3864.94</v>
          </cell>
        </row>
        <row r="26">
          <cell r="A26">
            <v>274</v>
          </cell>
          <cell r="B26" t="str">
            <v>EXTENSION DE HORARIO</v>
          </cell>
          <cell r="C26">
            <v>9642.67</v>
          </cell>
        </row>
        <row r="27">
          <cell r="A27">
            <v>276</v>
          </cell>
          <cell r="B27" t="str">
            <v>CONSTANCIAS DIRECCION DE TRANS</v>
          </cell>
          <cell r="C27">
            <v>295.16000000000003</v>
          </cell>
        </row>
        <row r="28">
          <cell r="A28">
            <v>277</v>
          </cell>
          <cell r="B28" t="str">
            <v>SERVICIOS ACCESO A LA INFORMAC</v>
          </cell>
          <cell r="C28">
            <v>73.790000000000006</v>
          </cell>
        </row>
        <row r="29">
          <cell r="A29">
            <v>278</v>
          </cell>
          <cell r="B29" t="str">
            <v>CONSTANCIAS QUE EXPIDAN LAS DE</v>
          </cell>
          <cell r="C29">
            <v>737.9</v>
          </cell>
        </row>
        <row r="30">
          <cell r="A30">
            <v>291</v>
          </cell>
          <cell r="B30" t="str">
            <v>DICTAMEN DE FACTIBILIDAD PARA</v>
          </cell>
          <cell r="C30">
            <v>65.319999999999993</v>
          </cell>
        </row>
        <row r="31">
          <cell r="A31">
            <v>295</v>
          </cell>
          <cell r="B31" t="str">
            <v>CONSTANCIA DE UBICACION DE PRE</v>
          </cell>
          <cell r="C31">
            <v>296.88</v>
          </cell>
        </row>
        <row r="32">
          <cell r="A32">
            <v>403</v>
          </cell>
          <cell r="B32" t="str">
            <v>UNIDAD DEPORTIVA TORRES LANDA</v>
          </cell>
          <cell r="C32">
            <v>871</v>
          </cell>
        </row>
        <row r="33">
          <cell r="A33">
            <v>405</v>
          </cell>
          <cell r="B33" t="str">
            <v>CENTRO DE CONVIVENCIA EL ENCIN</v>
          </cell>
          <cell r="C33">
            <v>117</v>
          </cell>
        </row>
        <row r="34">
          <cell r="A34">
            <v>407</v>
          </cell>
          <cell r="B34" t="str">
            <v>MUSEO MOMIAS</v>
          </cell>
          <cell r="C34">
            <v>17826</v>
          </cell>
        </row>
        <row r="35">
          <cell r="A35">
            <v>408</v>
          </cell>
          <cell r="B35" t="str">
            <v>SALON CULTO A LA MUERTE</v>
          </cell>
          <cell r="C35">
            <v>840</v>
          </cell>
        </row>
        <row r="36">
          <cell r="A36">
            <v>410</v>
          </cell>
          <cell r="B36" t="str">
            <v>MONUMENTO AL PIPILA</v>
          </cell>
          <cell r="C36">
            <v>294</v>
          </cell>
        </row>
        <row r="37">
          <cell r="A37">
            <v>412</v>
          </cell>
          <cell r="B37" t="str">
            <v>MERCADO EMBAJADORAS</v>
          </cell>
          <cell r="C37">
            <v>537.24</v>
          </cell>
        </row>
        <row r="38">
          <cell r="A38">
            <v>414</v>
          </cell>
          <cell r="B38" t="str">
            <v>OTROS PRODUCTOS</v>
          </cell>
          <cell r="C38">
            <v>8470.75</v>
          </cell>
        </row>
        <row r="39">
          <cell r="A39">
            <v>421</v>
          </cell>
          <cell r="B39" t="str">
            <v>DECLARACIONES, FORMATOS Y AVIS</v>
          </cell>
          <cell r="C39">
            <v>24</v>
          </cell>
        </row>
        <row r="40">
          <cell r="A40">
            <v>428</v>
          </cell>
          <cell r="B40" t="str">
            <v>COMERCIANTES SEMIFIJOS</v>
          </cell>
          <cell r="C40">
            <v>1256</v>
          </cell>
        </row>
        <row r="41">
          <cell r="A41">
            <v>431</v>
          </cell>
          <cell r="B41" t="str">
            <v>LOCALES MERCADO EMBAJADORAS</v>
          </cell>
          <cell r="C41">
            <v>394</v>
          </cell>
        </row>
        <row r="42">
          <cell r="A42">
            <v>433</v>
          </cell>
          <cell r="B42" t="str">
            <v>SOBRANTES</v>
          </cell>
          <cell r="C42">
            <v>1.56</v>
          </cell>
        </row>
        <row r="43">
          <cell r="A43">
            <v>437</v>
          </cell>
          <cell r="B43" t="str">
            <v>SANITARIOS MDO. EMBAJADORAS</v>
          </cell>
          <cell r="C43">
            <v>1135</v>
          </cell>
        </row>
        <row r="44">
          <cell r="A44">
            <v>438</v>
          </cell>
          <cell r="B44" t="str">
            <v>SANITARIOS MDO. HIDALGO</v>
          </cell>
          <cell r="C44">
            <v>1308</v>
          </cell>
        </row>
        <row r="45">
          <cell r="A45">
            <v>439</v>
          </cell>
          <cell r="B45" t="str">
            <v>SANITARIOS JARDIN REFORMA</v>
          </cell>
          <cell r="C45">
            <v>488</v>
          </cell>
        </row>
        <row r="46">
          <cell r="A46">
            <v>443</v>
          </cell>
          <cell r="B46" t="str">
            <v>SANITARIOS FERROCARRIL</v>
          </cell>
          <cell r="C46">
            <v>520</v>
          </cell>
        </row>
        <row r="47">
          <cell r="A47">
            <v>445</v>
          </cell>
          <cell r="B47" t="str">
            <v>SANITARIOS MUSEO MOMIAS</v>
          </cell>
          <cell r="C47">
            <v>304</v>
          </cell>
        </row>
        <row r="48">
          <cell r="A48">
            <v>447</v>
          </cell>
          <cell r="B48" t="str">
            <v>LAS CALAS</v>
          </cell>
          <cell r="C48">
            <v>160</v>
          </cell>
        </row>
        <row r="49">
          <cell r="A49">
            <v>454</v>
          </cell>
          <cell r="B49" t="str">
            <v>FIESTAS TRADICIONALES</v>
          </cell>
          <cell r="C49">
            <v>177.5</v>
          </cell>
        </row>
        <row r="50">
          <cell r="A50">
            <v>460</v>
          </cell>
          <cell r="B50" t="str">
            <v>PARQUE DE BEIS BOL SAN JERONIM</v>
          </cell>
          <cell r="C50">
            <v>500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482</v>
          </cell>
          <cell r="B53" t="str">
            <v>CALLEJONEADAS</v>
          </cell>
          <cell r="C53">
            <v>300</v>
          </cell>
        </row>
        <row r="54">
          <cell r="A54">
            <v>484</v>
          </cell>
          <cell r="B54" t="str">
            <v>PERMISO PARA ESPECTÁCULOS O CE</v>
          </cell>
          <cell r="C54">
            <v>1218</v>
          </cell>
        </row>
        <row r="55">
          <cell r="A55">
            <v>485</v>
          </cell>
          <cell r="B55" t="str">
            <v>SELLADO DE BOLETOS</v>
          </cell>
          <cell r="C55">
            <v>400</v>
          </cell>
        </row>
        <row r="56">
          <cell r="A56">
            <v>493</v>
          </cell>
          <cell r="B56" t="str">
            <v>RENOVACION PERMISO P/ USO VIA</v>
          </cell>
          <cell r="C56">
            <v>360</v>
          </cell>
        </row>
        <row r="57">
          <cell r="A57">
            <v>502</v>
          </cell>
          <cell r="B57" t="str">
            <v>RECARGOS OTROS IMPTOS Y DERECH</v>
          </cell>
          <cell r="C57">
            <v>1369.19</v>
          </cell>
        </row>
        <row r="58">
          <cell r="A58">
            <v>503</v>
          </cell>
          <cell r="B58" t="str">
            <v>AVISO EXTEMP TRASLACION DE DOM</v>
          </cell>
          <cell r="C58">
            <v>283.75</v>
          </cell>
        </row>
        <row r="59">
          <cell r="A59">
            <v>504</v>
          </cell>
          <cell r="B59" t="str">
            <v>AVISO EXTEMP TERM DE OBRA</v>
          </cell>
          <cell r="C59">
            <v>1135</v>
          </cell>
        </row>
        <row r="60">
          <cell r="A60">
            <v>505</v>
          </cell>
          <cell r="B60" t="str">
            <v>INF AL REG. DE CONST Y CONSER</v>
          </cell>
          <cell r="C60">
            <v>2991</v>
          </cell>
        </row>
        <row r="61">
          <cell r="A61">
            <v>507</v>
          </cell>
          <cell r="B61" t="str">
            <v>INF AL BANDO POLICIA Y BUEN GO</v>
          </cell>
          <cell r="C61">
            <v>700</v>
          </cell>
        </row>
        <row r="62">
          <cell r="A62">
            <v>508</v>
          </cell>
          <cell r="B62" t="str">
            <v>INF LEY DE TRANSITO Y SU REGLA</v>
          </cell>
          <cell r="C62">
            <v>16394.400000000001</v>
          </cell>
        </row>
        <row r="63">
          <cell r="A63">
            <v>509</v>
          </cell>
          <cell r="B63" t="str">
            <v>EXTEMP VERIFICACION AMB VEHICU</v>
          </cell>
          <cell r="C63">
            <v>1776</v>
          </cell>
        </row>
        <row r="64">
          <cell r="A64">
            <v>510</v>
          </cell>
          <cell r="B64" t="str">
            <v>ADMTVAS NO FISCALES *FEDERALES</v>
          </cell>
          <cell r="C64">
            <v>1501.62</v>
          </cell>
        </row>
        <row r="65">
          <cell r="A65">
            <v>805</v>
          </cell>
          <cell r="B65" t="str">
            <v>CENTRO DE APRENDIZAJE DIGITAL</v>
          </cell>
          <cell r="C65">
            <v>150</v>
          </cell>
        </row>
        <row r="66">
          <cell r="A66">
            <v>806</v>
          </cell>
          <cell r="B66" t="str">
            <v>EXCEDENTES PAGADOS</v>
          </cell>
          <cell r="C66">
            <v>2.58</v>
          </cell>
        </row>
        <row r="67">
          <cell r="A67">
            <v>888</v>
          </cell>
          <cell r="B67" t="str">
            <v>COBROS SIMAPAG</v>
          </cell>
          <cell r="C67">
            <v>1420</v>
          </cell>
        </row>
      </sheetData>
      <sheetData sheetId="195">
        <row r="1">
          <cell r="A1">
            <v>203</v>
          </cell>
          <cell r="B1" t="str">
            <v>PANTEONES CIUDAD</v>
          </cell>
          <cell r="C1">
            <v>1325.36</v>
          </cell>
        </row>
        <row r="2">
          <cell r="A2">
            <v>433</v>
          </cell>
          <cell r="B2" t="str">
            <v>SOBRANTES</v>
          </cell>
          <cell r="C2">
            <v>0.14000000000000001</v>
          </cell>
        </row>
        <row r="3">
          <cell r="A3">
            <v>447</v>
          </cell>
          <cell r="B3" t="str">
            <v>LAS CALAS</v>
          </cell>
          <cell r="C3">
            <v>552</v>
          </cell>
        </row>
        <row r="4">
          <cell r="A4">
            <v>507</v>
          </cell>
          <cell r="B4" t="str">
            <v>INF AL BANDO POLICIA Y BUEN GO</v>
          </cell>
          <cell r="C4">
            <v>1250</v>
          </cell>
        </row>
        <row r="5">
          <cell r="A5">
            <v>508</v>
          </cell>
          <cell r="B5" t="str">
            <v>INF LEY DE TRANSITO Y SU REGLA</v>
          </cell>
          <cell r="C5">
            <v>2167.5</v>
          </cell>
        </row>
      </sheetData>
      <sheetData sheetId="196">
        <row r="1">
          <cell r="A1">
            <v>1</v>
          </cell>
          <cell r="B1" t="str">
            <v>IMPTO. PREDIAL URBANO CORRIENT</v>
          </cell>
          <cell r="C1">
            <v>19577.16</v>
          </cell>
        </row>
        <row r="2">
          <cell r="A2">
            <v>2</v>
          </cell>
          <cell r="B2" t="str">
            <v>IMPTO. PREDIAL RUSTICO CORRIEN</v>
          </cell>
          <cell r="C2">
            <v>300</v>
          </cell>
        </row>
        <row r="3">
          <cell r="A3">
            <v>4</v>
          </cell>
          <cell r="B3" t="str">
            <v>RECARGOS *3%*</v>
          </cell>
          <cell r="C3">
            <v>5050.58</v>
          </cell>
        </row>
        <row r="4">
          <cell r="A4">
            <v>7</v>
          </cell>
          <cell r="B4" t="str">
            <v>IMPTO. PREDIAL URBANO REZAGO</v>
          </cell>
          <cell r="C4">
            <v>4837.55</v>
          </cell>
        </row>
        <row r="5">
          <cell r="A5">
            <v>13</v>
          </cell>
          <cell r="B5" t="str">
            <v>HONORARIOS DE COBRANZA</v>
          </cell>
          <cell r="C5">
            <v>1121.32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8335.6200000000008</v>
          </cell>
        </row>
        <row r="8">
          <cell r="A8">
            <v>104</v>
          </cell>
          <cell r="B8" t="str">
            <v>SOBRE DIVISION Y LOTIFICACION</v>
          </cell>
          <cell r="C8">
            <v>2880</v>
          </cell>
        </row>
        <row r="9">
          <cell r="A9">
            <v>107</v>
          </cell>
          <cell r="B9" t="str">
            <v>VIDEO JUEGOS Y FUT-BOLITOS</v>
          </cell>
          <cell r="C9">
            <v>516</v>
          </cell>
        </row>
        <row r="10">
          <cell r="A10">
            <v>112</v>
          </cell>
          <cell r="B10" t="str">
            <v>ESPECTACULOS PUBLICOS PERMANEN</v>
          </cell>
          <cell r="C10">
            <v>19372.86</v>
          </cell>
        </row>
        <row r="11">
          <cell r="A11">
            <v>200</v>
          </cell>
          <cell r="B11" t="str">
            <v>RASTRO</v>
          </cell>
          <cell r="C11">
            <v>4694.3</v>
          </cell>
        </row>
        <row r="12">
          <cell r="A12">
            <v>203</v>
          </cell>
          <cell r="B12" t="str">
            <v>PANTEONES CIUDAD</v>
          </cell>
          <cell r="C12">
            <v>2211.04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1243</v>
          </cell>
        </row>
        <row r="15">
          <cell r="A15">
            <v>206</v>
          </cell>
          <cell r="B15" t="str">
            <v>ESTACIONAMIENTO MERCADO HIDALG</v>
          </cell>
          <cell r="C15">
            <v>888</v>
          </cell>
        </row>
        <row r="16">
          <cell r="A16">
            <v>210</v>
          </cell>
          <cell r="B16" t="str">
            <v>POR LIC. DE CONST. Y AMPLIACIO</v>
          </cell>
          <cell r="C16">
            <v>7933.68</v>
          </cell>
        </row>
        <row r="17">
          <cell r="A17">
            <v>217</v>
          </cell>
          <cell r="B17" t="str">
            <v>ANALISIS DE FAC PARA DIV LOT O</v>
          </cell>
          <cell r="C17">
            <v>7609.47</v>
          </cell>
        </row>
        <row r="18">
          <cell r="A18">
            <v>221</v>
          </cell>
          <cell r="B18" t="str">
            <v>LIC USO SUELO ALIN N. OFIC COM</v>
          </cell>
          <cell r="C18">
            <v>2813.58</v>
          </cell>
        </row>
        <row r="19">
          <cell r="A19">
            <v>229</v>
          </cell>
          <cell r="B19" t="str">
            <v>CONSTANCIAS DE VALOR FISCAL</v>
          </cell>
          <cell r="C19">
            <v>1740</v>
          </cell>
        </row>
        <row r="20">
          <cell r="A20">
            <v>248</v>
          </cell>
          <cell r="B20" t="str">
            <v>ESTACIONAMIENTO EX. EST. FERRO</v>
          </cell>
          <cell r="C20">
            <v>1126</v>
          </cell>
        </row>
        <row r="21">
          <cell r="A21">
            <v>253</v>
          </cell>
          <cell r="B21" t="str">
            <v>ESTACIONAMIENTO EMBAJADORAS  (</v>
          </cell>
          <cell r="C21">
            <v>1865</v>
          </cell>
        </row>
        <row r="22">
          <cell r="A22">
            <v>254</v>
          </cell>
          <cell r="B22" t="str">
            <v>POR CERTIF.TERMINO DE OBRA</v>
          </cell>
          <cell r="C22">
            <v>121.08</v>
          </cell>
        </row>
        <row r="23">
          <cell r="A23">
            <v>256</v>
          </cell>
          <cell r="B23" t="str">
            <v>POR ALINEAM. N° USO HABIT</v>
          </cell>
          <cell r="C23">
            <v>7164.7</v>
          </cell>
        </row>
        <row r="24">
          <cell r="A24">
            <v>274</v>
          </cell>
          <cell r="B24" t="str">
            <v>EXTENSION DE HORARIO</v>
          </cell>
          <cell r="C24">
            <v>5235.4399999999996</v>
          </cell>
        </row>
        <row r="25">
          <cell r="A25">
            <v>276</v>
          </cell>
          <cell r="B25" t="str">
            <v>CONSTANCIAS DIRECCION DE TRANS</v>
          </cell>
          <cell r="C25">
            <v>811.69</v>
          </cell>
        </row>
        <row r="26">
          <cell r="A26">
            <v>278</v>
          </cell>
          <cell r="B26" t="str">
            <v>CONSTANCIAS QUE EXPIDAN LAS DE</v>
          </cell>
          <cell r="C26">
            <v>295.16000000000003</v>
          </cell>
        </row>
        <row r="27">
          <cell r="A27">
            <v>284</v>
          </cell>
          <cell r="B27" t="str">
            <v>REVISTA MECANICA SEMESTRAL</v>
          </cell>
          <cell r="C27">
            <v>8304.84</v>
          </cell>
        </row>
        <row r="28">
          <cell r="A28">
            <v>286</v>
          </cell>
          <cell r="B28" t="str">
            <v>PERMISO SUPLETORIO DE TRANSPOR</v>
          </cell>
          <cell r="C28">
            <v>1959.3</v>
          </cell>
        </row>
        <row r="29">
          <cell r="A29">
            <v>295</v>
          </cell>
          <cell r="B29" t="str">
            <v>CONSTANCIA DE UBICACION DE PRE</v>
          </cell>
          <cell r="C29">
            <v>222.66</v>
          </cell>
        </row>
        <row r="30">
          <cell r="A30">
            <v>405</v>
          </cell>
          <cell r="B30" t="str">
            <v>CENTRO DE CONVIVENCIA EL ENCIN</v>
          </cell>
          <cell r="C30">
            <v>180</v>
          </cell>
        </row>
        <row r="31">
          <cell r="A31">
            <v>407</v>
          </cell>
          <cell r="B31" t="str">
            <v>MUSEO MOMIAS</v>
          </cell>
          <cell r="C31">
            <v>75825</v>
          </cell>
        </row>
        <row r="32">
          <cell r="A32">
            <v>408</v>
          </cell>
          <cell r="B32" t="str">
            <v>SALON CULTO A LA MUERTE</v>
          </cell>
          <cell r="C32">
            <v>5880</v>
          </cell>
        </row>
        <row r="33">
          <cell r="A33">
            <v>410</v>
          </cell>
          <cell r="B33" t="str">
            <v>MONUMENTO AL PIPILA</v>
          </cell>
          <cell r="C33">
            <v>1308</v>
          </cell>
        </row>
        <row r="34">
          <cell r="A34">
            <v>411</v>
          </cell>
          <cell r="B34" t="str">
            <v>MERCADO HIDALGO</v>
          </cell>
          <cell r="C34">
            <v>30107.27</v>
          </cell>
        </row>
        <row r="35">
          <cell r="A35">
            <v>412</v>
          </cell>
          <cell r="B35" t="str">
            <v>MERCADO EMBAJADORAS</v>
          </cell>
          <cell r="C35">
            <v>109.23</v>
          </cell>
        </row>
        <row r="36">
          <cell r="A36">
            <v>419</v>
          </cell>
          <cell r="B36" t="str">
            <v>REND E INVERSIONES RAMO 33</v>
          </cell>
          <cell r="C36">
            <v>6686.42</v>
          </cell>
        </row>
        <row r="37">
          <cell r="A37">
            <v>428</v>
          </cell>
          <cell r="B37" t="str">
            <v>COMERCIANTES SEMIFIJOS</v>
          </cell>
          <cell r="C37">
            <v>7820</v>
          </cell>
        </row>
        <row r="38">
          <cell r="A38">
            <v>433</v>
          </cell>
          <cell r="B38" t="str">
            <v>SOBRANTES</v>
          </cell>
          <cell r="C38">
            <v>1.02</v>
          </cell>
        </row>
        <row r="39">
          <cell r="A39">
            <v>437</v>
          </cell>
          <cell r="B39" t="str">
            <v>SANITARIOS MDO. EMBAJADORAS</v>
          </cell>
          <cell r="C39">
            <v>1635</v>
          </cell>
        </row>
        <row r="40">
          <cell r="A40">
            <v>443</v>
          </cell>
          <cell r="B40" t="str">
            <v>SANITARIOS FERROCARRIL</v>
          </cell>
          <cell r="C40">
            <v>1564</v>
          </cell>
        </row>
        <row r="41">
          <cell r="A41">
            <v>445</v>
          </cell>
          <cell r="B41" t="str">
            <v>SANITARIOS MUSEO MOMIAS</v>
          </cell>
          <cell r="C41">
            <v>1508</v>
          </cell>
        </row>
        <row r="42">
          <cell r="A42">
            <v>447</v>
          </cell>
          <cell r="B42" t="str">
            <v>LAS CALAS</v>
          </cell>
          <cell r="C42">
            <v>216</v>
          </cell>
        </row>
        <row r="43">
          <cell r="A43">
            <v>454</v>
          </cell>
          <cell r="B43" t="str">
            <v>FIESTAS TRADICIONALES</v>
          </cell>
          <cell r="C43">
            <v>2059</v>
          </cell>
        </row>
        <row r="44">
          <cell r="A44">
            <v>484</v>
          </cell>
          <cell r="B44" t="str">
            <v>PERMISO PARA ESPECTÁCULOS O CE</v>
          </cell>
          <cell r="C44">
            <v>812</v>
          </cell>
        </row>
        <row r="45">
          <cell r="A45">
            <v>485</v>
          </cell>
          <cell r="B45" t="str">
            <v>SELLADO DE BOLETOS</v>
          </cell>
          <cell r="C45">
            <v>600</v>
          </cell>
        </row>
        <row r="46">
          <cell r="A46">
            <v>491</v>
          </cell>
          <cell r="B46" t="str">
            <v>ESTRUCTURAS, CONSTRUCCIONES O</v>
          </cell>
          <cell r="C46">
            <v>63</v>
          </cell>
        </row>
        <row r="47">
          <cell r="A47">
            <v>502</v>
          </cell>
          <cell r="B47" t="str">
            <v>RECARGOS OTROS IMPTOS Y DERECH</v>
          </cell>
          <cell r="C47">
            <v>2961.95</v>
          </cell>
        </row>
        <row r="48">
          <cell r="A48">
            <v>503</v>
          </cell>
          <cell r="B48" t="str">
            <v>AVISO EXTEMP TRASLACION DE DOM</v>
          </cell>
          <cell r="C48">
            <v>170.25</v>
          </cell>
        </row>
        <row r="49">
          <cell r="A49">
            <v>508</v>
          </cell>
          <cell r="B49" t="str">
            <v>INF LEY DE TRANSITO Y SU REGLA</v>
          </cell>
          <cell r="C49">
            <v>14296.5</v>
          </cell>
        </row>
        <row r="50">
          <cell r="A50">
            <v>509</v>
          </cell>
          <cell r="B50" t="str">
            <v>EXTEMP VERIFICACION AMB VEHICU</v>
          </cell>
          <cell r="C50">
            <v>4173</v>
          </cell>
        </row>
        <row r="51">
          <cell r="A51">
            <v>511</v>
          </cell>
          <cell r="B51" t="str">
            <v>ADMTVAS NO FISCALES * MPALES*</v>
          </cell>
          <cell r="C51">
            <v>5670</v>
          </cell>
        </row>
        <row r="52">
          <cell r="A52">
            <v>519</v>
          </cell>
          <cell r="B52" t="str">
            <v>GOB DEL ESTADO CASA DE LA CULT</v>
          </cell>
          <cell r="C52">
            <v>31699</v>
          </cell>
        </row>
        <row r="53">
          <cell r="A53">
            <v>526</v>
          </cell>
          <cell r="B53" t="str">
            <v>RESPUESTA DE AYUNTAMIENTO</v>
          </cell>
          <cell r="C53">
            <v>596</v>
          </cell>
        </row>
        <row r="54">
          <cell r="A54">
            <v>536</v>
          </cell>
          <cell r="B54" t="str">
            <v>PADRON DE PROVEEDORES</v>
          </cell>
          <cell r="C54">
            <v>300</v>
          </cell>
        </row>
        <row r="55">
          <cell r="A55">
            <v>888</v>
          </cell>
          <cell r="B55" t="str">
            <v>COBROS SIMAPAG</v>
          </cell>
          <cell r="C55">
            <v>1534</v>
          </cell>
        </row>
      </sheetData>
      <sheetData sheetId="197">
        <row r="1">
          <cell r="A1">
            <v>1</v>
          </cell>
          <cell r="B1" t="str">
            <v>IMPTO. PREDIAL URBANO CORRIENT</v>
          </cell>
          <cell r="C1">
            <v>12835.04</v>
          </cell>
        </row>
        <row r="2">
          <cell r="A2">
            <v>2</v>
          </cell>
          <cell r="B2" t="str">
            <v>IMPTO. PREDIAL RUSTICO CORRIEN</v>
          </cell>
          <cell r="C2">
            <v>300</v>
          </cell>
        </row>
        <row r="3">
          <cell r="A3">
            <v>4</v>
          </cell>
          <cell r="B3" t="str">
            <v>RECARGOS *3%*</v>
          </cell>
          <cell r="C3">
            <v>6236.34</v>
          </cell>
        </row>
        <row r="4">
          <cell r="A4">
            <v>7</v>
          </cell>
          <cell r="B4" t="str">
            <v>IMPTO. PREDIAL URBANO REZAGO</v>
          </cell>
          <cell r="C4">
            <v>12672.38</v>
          </cell>
        </row>
        <row r="5">
          <cell r="A5">
            <v>13</v>
          </cell>
          <cell r="B5" t="str">
            <v>HONORARIOS DE COBRANZA</v>
          </cell>
          <cell r="C5">
            <v>1626.84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573.73</v>
          </cell>
        </row>
        <row r="8">
          <cell r="A8">
            <v>104</v>
          </cell>
          <cell r="B8" t="str">
            <v>SOBRE DIVISION Y LOTIFICACION</v>
          </cell>
          <cell r="C8">
            <v>631.79999999999995</v>
          </cell>
        </row>
        <row r="9">
          <cell r="A9">
            <v>200</v>
          </cell>
          <cell r="B9" t="str">
            <v>RASTRO</v>
          </cell>
          <cell r="C9">
            <v>3581.65</v>
          </cell>
        </row>
        <row r="10">
          <cell r="A10">
            <v>203</v>
          </cell>
          <cell r="B10" t="str">
            <v>PANTEONES CIUDAD</v>
          </cell>
          <cell r="C10">
            <v>2718.66</v>
          </cell>
        </row>
        <row r="11">
          <cell r="A11">
            <v>205</v>
          </cell>
          <cell r="B11" t="str">
            <v>ESTACIONAMIENTO MUSEO MOMIAS</v>
          </cell>
          <cell r="C11">
            <v>1451</v>
          </cell>
        </row>
        <row r="12">
          <cell r="A12">
            <v>206</v>
          </cell>
          <cell r="B12" t="str">
            <v>ESTACIONAMIENTO MERCADO HIDALG</v>
          </cell>
          <cell r="C12">
            <v>915</v>
          </cell>
        </row>
        <row r="13">
          <cell r="A13">
            <v>210</v>
          </cell>
          <cell r="B13" t="str">
            <v>POR LIC. DE CONST. Y AMPLIACIO</v>
          </cell>
          <cell r="C13">
            <v>2917.48</v>
          </cell>
        </row>
        <row r="14">
          <cell r="A14">
            <v>211</v>
          </cell>
          <cell r="B14" t="str">
            <v>POR LIC DE REGULARIZACION DE C</v>
          </cell>
          <cell r="C14">
            <v>70.900000000000006</v>
          </cell>
        </row>
        <row r="15">
          <cell r="A15">
            <v>217</v>
          </cell>
          <cell r="B15" t="str">
            <v>ANALISIS DE FAC PARA DIV LOT O</v>
          </cell>
          <cell r="C15">
            <v>2767.08</v>
          </cell>
        </row>
        <row r="16">
          <cell r="A16">
            <v>219</v>
          </cell>
          <cell r="B16" t="str">
            <v>LIC USO SUELO ALIN N. OFIC HAB</v>
          </cell>
          <cell r="C16">
            <v>937.96</v>
          </cell>
        </row>
        <row r="17">
          <cell r="A17">
            <v>221</v>
          </cell>
          <cell r="B17" t="str">
            <v>LIC USO SUELO ALIN N. OFIC COM</v>
          </cell>
          <cell r="C17">
            <v>1470.96</v>
          </cell>
        </row>
        <row r="18">
          <cell r="A18">
            <v>227</v>
          </cell>
          <cell r="B18" t="str">
            <v>AVALUOS PRACT POR TESORERIA</v>
          </cell>
          <cell r="C18">
            <v>725</v>
          </cell>
        </row>
        <row r="19">
          <cell r="A19">
            <v>229</v>
          </cell>
          <cell r="B19" t="str">
            <v>CONSTANCIAS DE VALOR FISCAL</v>
          </cell>
          <cell r="C19">
            <v>232</v>
          </cell>
        </row>
        <row r="20">
          <cell r="A20">
            <v>244</v>
          </cell>
          <cell r="B20" t="str">
            <v>EXP DE LIC O PERM P/ ESTAB DE</v>
          </cell>
          <cell r="C20">
            <v>1502.15</v>
          </cell>
        </row>
        <row r="21">
          <cell r="A21">
            <v>248</v>
          </cell>
          <cell r="B21" t="str">
            <v>ESTACIONAMIENTO EX. EST. FERRO</v>
          </cell>
          <cell r="C21">
            <v>1594</v>
          </cell>
        </row>
        <row r="22">
          <cell r="A22">
            <v>249</v>
          </cell>
          <cell r="B22" t="str">
            <v>REGUL. PROR.LIC.CONT.75% DER.</v>
          </cell>
          <cell r="C22">
            <v>781.46</v>
          </cell>
        </row>
        <row r="23">
          <cell r="A23">
            <v>252</v>
          </cell>
          <cell r="B23" t="str">
            <v>RESOLUCION DE IMPACTO AMBIENTA</v>
          </cell>
          <cell r="C23">
            <v>2788.27</v>
          </cell>
        </row>
        <row r="24">
          <cell r="A24">
            <v>253</v>
          </cell>
          <cell r="B24" t="str">
            <v>ESTACIONAMIENTO EMBAJADORAS  (</v>
          </cell>
          <cell r="C24">
            <v>1609</v>
          </cell>
        </row>
        <row r="25">
          <cell r="A25">
            <v>254</v>
          </cell>
          <cell r="B25" t="str">
            <v>POR CERTIF.TERMINO DE OBRA</v>
          </cell>
          <cell r="C25">
            <v>172.97</v>
          </cell>
        </row>
        <row r="26">
          <cell r="A26">
            <v>256</v>
          </cell>
          <cell r="B26" t="str">
            <v>POR ALINEAM. N° USO HABIT</v>
          </cell>
          <cell r="C26">
            <v>2131.5300000000002</v>
          </cell>
        </row>
        <row r="27">
          <cell r="A27">
            <v>258</v>
          </cell>
          <cell r="B27" t="str">
            <v>POR ALINEM. N° USO COMERCIAL</v>
          </cell>
          <cell r="C27">
            <v>251.61</v>
          </cell>
        </row>
        <row r="28">
          <cell r="A28">
            <v>266</v>
          </cell>
          <cell r="B28" t="str">
            <v>DICTAMEN DE FACTIBILIDAD PROTE</v>
          </cell>
          <cell r="C28">
            <v>783.86</v>
          </cell>
        </row>
        <row r="29">
          <cell r="A29">
            <v>268</v>
          </cell>
          <cell r="B29" t="str">
            <v>CASA DE LA CULTURA</v>
          </cell>
          <cell r="C29">
            <v>1030.6600000000001</v>
          </cell>
        </row>
        <row r="30">
          <cell r="A30">
            <v>269</v>
          </cell>
          <cell r="B30" t="str">
            <v>PADRON DE CONTRATISTAS</v>
          </cell>
          <cell r="C30">
            <v>705</v>
          </cell>
        </row>
        <row r="31">
          <cell r="A31">
            <v>274</v>
          </cell>
          <cell r="B31" t="str">
            <v>EXTENSION DE HORARIO</v>
          </cell>
          <cell r="C31">
            <v>1308.8599999999999</v>
          </cell>
        </row>
        <row r="32">
          <cell r="A32">
            <v>276</v>
          </cell>
          <cell r="B32" t="str">
            <v>CONSTANCIAS DIRECCION DE TRANS</v>
          </cell>
          <cell r="C32">
            <v>885.48</v>
          </cell>
        </row>
        <row r="33">
          <cell r="A33">
            <v>278</v>
          </cell>
          <cell r="B33" t="str">
            <v>CONSTANCIAS QUE EXPIDAN LAS DE</v>
          </cell>
          <cell r="C33">
            <v>516.53</v>
          </cell>
        </row>
        <row r="34">
          <cell r="A34">
            <v>292</v>
          </cell>
          <cell r="B34" t="str">
            <v>DICTAMEN DE SEGURIDAD PROGRAMA</v>
          </cell>
          <cell r="C34">
            <v>915.72</v>
          </cell>
        </row>
        <row r="35">
          <cell r="A35">
            <v>295</v>
          </cell>
          <cell r="B35" t="str">
            <v>CONSTANCIA DE UBICACION DE PRE</v>
          </cell>
          <cell r="C35">
            <v>222.66</v>
          </cell>
        </row>
        <row r="36">
          <cell r="A36">
            <v>403</v>
          </cell>
          <cell r="B36" t="str">
            <v>UNIDAD DEPORTIVA TORRES LANDA</v>
          </cell>
          <cell r="C36">
            <v>408</v>
          </cell>
        </row>
        <row r="37">
          <cell r="A37">
            <v>405</v>
          </cell>
          <cell r="B37" t="str">
            <v>CENTRO DE CONVIVENCIA EL ENCIN</v>
          </cell>
          <cell r="C37">
            <v>557</v>
          </cell>
        </row>
        <row r="38">
          <cell r="A38">
            <v>407</v>
          </cell>
          <cell r="B38" t="str">
            <v>MUSEO MOMIAS</v>
          </cell>
          <cell r="C38">
            <v>94939</v>
          </cell>
        </row>
        <row r="39">
          <cell r="A39">
            <v>408</v>
          </cell>
          <cell r="B39" t="str">
            <v>SALON CULTO A LA MUERTE</v>
          </cell>
          <cell r="C39">
            <v>6840</v>
          </cell>
        </row>
        <row r="40">
          <cell r="A40">
            <v>410</v>
          </cell>
          <cell r="B40" t="str">
            <v>MONUMENTO AL PIPILA</v>
          </cell>
          <cell r="C40">
            <v>1020</v>
          </cell>
        </row>
        <row r="41">
          <cell r="A41">
            <v>411</v>
          </cell>
          <cell r="B41" t="str">
            <v>MERCADO HIDALGO</v>
          </cell>
          <cell r="C41">
            <v>3048.76</v>
          </cell>
        </row>
        <row r="42">
          <cell r="A42">
            <v>412</v>
          </cell>
          <cell r="B42" t="str">
            <v>MERCADO EMBAJADORAS</v>
          </cell>
          <cell r="C42">
            <v>396</v>
          </cell>
        </row>
        <row r="43">
          <cell r="A43">
            <v>414</v>
          </cell>
          <cell r="B43" t="str">
            <v>OTROS PRODUCTOS</v>
          </cell>
          <cell r="C43">
            <v>140</v>
          </cell>
        </row>
        <row r="44">
          <cell r="A44">
            <v>428</v>
          </cell>
          <cell r="B44" t="str">
            <v>COMERCIANTES SEMIFIJOS</v>
          </cell>
          <cell r="C44">
            <v>1152</v>
          </cell>
        </row>
        <row r="45">
          <cell r="A45">
            <v>433</v>
          </cell>
          <cell r="B45" t="str">
            <v>SOBRANTES</v>
          </cell>
          <cell r="C45">
            <v>5.62</v>
          </cell>
        </row>
        <row r="46">
          <cell r="A46">
            <v>437</v>
          </cell>
          <cell r="B46" t="str">
            <v>SANITARIOS MDO. EMBAJADORAS</v>
          </cell>
          <cell r="C46">
            <v>833</v>
          </cell>
        </row>
        <row r="47">
          <cell r="A47">
            <v>438</v>
          </cell>
          <cell r="B47" t="str">
            <v>SANITARIOS MDO. HIDALGO</v>
          </cell>
          <cell r="C47">
            <v>1765</v>
          </cell>
        </row>
        <row r="48">
          <cell r="A48">
            <v>439</v>
          </cell>
          <cell r="B48" t="str">
            <v>SANITARIOS JARDIN REFORMA</v>
          </cell>
          <cell r="C48">
            <v>396</v>
          </cell>
        </row>
        <row r="49">
          <cell r="A49">
            <v>443</v>
          </cell>
          <cell r="B49" t="str">
            <v>SANITARIOS FERROCARRIL</v>
          </cell>
          <cell r="C49">
            <v>1692</v>
          </cell>
        </row>
        <row r="50">
          <cell r="A50">
            <v>445</v>
          </cell>
          <cell r="B50" t="str">
            <v>SANITARIOS MUSEO MOMIAS</v>
          </cell>
          <cell r="C50">
            <v>2212</v>
          </cell>
        </row>
        <row r="51">
          <cell r="A51">
            <v>447</v>
          </cell>
          <cell r="B51" t="str">
            <v>LAS CALAS</v>
          </cell>
          <cell r="C51">
            <v>448</v>
          </cell>
        </row>
        <row r="52">
          <cell r="A52">
            <v>477</v>
          </cell>
          <cell r="B52" t="str">
            <v>PADRON DIRECTOR RESPONSABLE DE</v>
          </cell>
          <cell r="C52">
            <v>1252</v>
          </cell>
        </row>
        <row r="53">
          <cell r="A53">
            <v>479</v>
          </cell>
          <cell r="B53" t="str">
            <v>COMERCIANTES AMBULANTES</v>
          </cell>
          <cell r="C53">
            <v>966</v>
          </cell>
        </row>
        <row r="54">
          <cell r="A54">
            <v>482</v>
          </cell>
          <cell r="B54" t="str">
            <v>CALLEJONEADAS</v>
          </cell>
          <cell r="C54">
            <v>3600</v>
          </cell>
        </row>
        <row r="55">
          <cell r="A55">
            <v>483</v>
          </cell>
          <cell r="B55" t="str">
            <v>PROMOTOR TURISTICO</v>
          </cell>
          <cell r="C55">
            <v>2460</v>
          </cell>
        </row>
        <row r="56">
          <cell r="A56">
            <v>484</v>
          </cell>
          <cell r="B56" t="str">
            <v>PERMISO PARA ESPECTÁCULOS O CE</v>
          </cell>
          <cell r="C56">
            <v>203</v>
          </cell>
        </row>
        <row r="57">
          <cell r="A57">
            <v>489</v>
          </cell>
          <cell r="B57" t="str">
            <v>INSTALACION DE TOMA DE CORRIEN</v>
          </cell>
          <cell r="C57">
            <v>185</v>
          </cell>
        </row>
        <row r="58">
          <cell r="A58">
            <v>502</v>
          </cell>
          <cell r="B58" t="str">
            <v>RECARGOS OTROS IMPTOS Y DERECH</v>
          </cell>
          <cell r="C58">
            <v>670.63</v>
          </cell>
        </row>
        <row r="59">
          <cell r="A59">
            <v>504</v>
          </cell>
          <cell r="B59" t="str">
            <v>AVISO EXTEMP TERM DE OBRA</v>
          </cell>
          <cell r="C59">
            <v>1701</v>
          </cell>
        </row>
        <row r="60">
          <cell r="A60">
            <v>505</v>
          </cell>
          <cell r="B60" t="str">
            <v>INF AL REG. DE CONST Y CONSER</v>
          </cell>
          <cell r="C60">
            <v>1000</v>
          </cell>
        </row>
        <row r="61">
          <cell r="A61">
            <v>506</v>
          </cell>
          <cell r="B61" t="str">
            <v>INFRACCIONES DIRECCION DE FISC</v>
          </cell>
          <cell r="C61">
            <v>1134</v>
          </cell>
        </row>
        <row r="62">
          <cell r="A62">
            <v>507</v>
          </cell>
          <cell r="B62" t="str">
            <v>INF AL BANDO POLICIA Y BUEN GO</v>
          </cell>
          <cell r="C62">
            <v>650</v>
          </cell>
        </row>
        <row r="63">
          <cell r="A63">
            <v>508</v>
          </cell>
          <cell r="B63" t="str">
            <v>INF LEY DE TRANSITO Y SU REGLA</v>
          </cell>
          <cell r="C63">
            <v>14835.5</v>
          </cell>
        </row>
        <row r="64">
          <cell r="A64">
            <v>509</v>
          </cell>
          <cell r="B64" t="str">
            <v>EXTEMP VERIFICACION AMB VEHICU</v>
          </cell>
          <cell r="C64">
            <v>1707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707</v>
          </cell>
          <cell r="B66" t="str">
            <v>FONDO DE PAVIMENTACION A MUNIC</v>
          </cell>
          <cell r="C66">
            <v>1900000</v>
          </cell>
        </row>
        <row r="67">
          <cell r="A67">
            <v>708</v>
          </cell>
          <cell r="B67" t="str">
            <v>HABITAT</v>
          </cell>
          <cell r="C67">
            <v>3125598</v>
          </cell>
        </row>
        <row r="68">
          <cell r="A68">
            <v>710</v>
          </cell>
          <cell r="B68" t="str">
            <v>SUBSIDIO P/LA SEGURIDAD PUB. D</v>
          </cell>
          <cell r="C68">
            <v>4000000</v>
          </cell>
        </row>
        <row r="69">
          <cell r="A69">
            <v>713</v>
          </cell>
          <cell r="B69" t="str">
            <v>PROGRAMA ECONOMIA SOCIAL FAMIL</v>
          </cell>
          <cell r="C69">
            <v>260890</v>
          </cell>
        </row>
        <row r="70">
          <cell r="A70">
            <v>714</v>
          </cell>
          <cell r="B70" t="str">
            <v>FONDO DE PAVIMENTACION Y ESPAC</v>
          </cell>
          <cell r="C70">
            <v>2394575.96</v>
          </cell>
        </row>
        <row r="71">
          <cell r="A71">
            <v>805</v>
          </cell>
          <cell r="B71" t="str">
            <v>CENTRO DE APRENDIZAJE DIGITAL</v>
          </cell>
          <cell r="C71">
            <v>340</v>
          </cell>
        </row>
        <row r="72">
          <cell r="A72">
            <v>888</v>
          </cell>
          <cell r="B72" t="str">
            <v>COBROS SIMAPAG</v>
          </cell>
          <cell r="C72">
            <v>864</v>
          </cell>
        </row>
      </sheetData>
      <sheetData sheetId="198">
        <row r="1">
          <cell r="A1">
            <v>1</v>
          </cell>
          <cell r="B1" t="str">
            <v>IMPTO. PREDIAL URBANO CORRIENT</v>
          </cell>
          <cell r="C1">
            <v>10707.46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13452.65</v>
          </cell>
        </row>
        <row r="4">
          <cell r="A4">
            <v>7</v>
          </cell>
          <cell r="B4" t="str">
            <v>IMPTO. PREDIAL URBANO REZAGO</v>
          </cell>
          <cell r="C4">
            <v>28484.35</v>
          </cell>
        </row>
        <row r="5">
          <cell r="A5">
            <v>13</v>
          </cell>
          <cell r="B5" t="str">
            <v>HONORARIOS DE COBRANZA</v>
          </cell>
          <cell r="C5">
            <v>3010.86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22753.75</v>
          </cell>
        </row>
        <row r="8">
          <cell r="A8">
            <v>110</v>
          </cell>
          <cell r="B8" t="str">
            <v>ESPECTACULOS PUBLICOS ESPORADI</v>
          </cell>
          <cell r="C8">
            <v>1034</v>
          </cell>
        </row>
        <row r="9">
          <cell r="A9">
            <v>200</v>
          </cell>
          <cell r="B9" t="str">
            <v>RASTRO</v>
          </cell>
          <cell r="C9">
            <v>5807.18</v>
          </cell>
        </row>
        <row r="10">
          <cell r="A10">
            <v>203</v>
          </cell>
          <cell r="B10" t="str">
            <v>PANTEONES CIUDAD</v>
          </cell>
          <cell r="C10">
            <v>5442.98</v>
          </cell>
        </row>
        <row r="11">
          <cell r="A11">
            <v>204</v>
          </cell>
          <cell r="B11" t="str">
            <v>PANTEONES COMUNIDADES</v>
          </cell>
          <cell r="C11">
            <v>1071.24</v>
          </cell>
        </row>
        <row r="12">
          <cell r="A12">
            <v>205</v>
          </cell>
          <cell r="B12" t="str">
            <v>ESTACIONAMIENTO MUSEO MOMIAS</v>
          </cell>
          <cell r="C12">
            <v>300</v>
          </cell>
        </row>
        <row r="13">
          <cell r="A13">
            <v>206</v>
          </cell>
          <cell r="B13" t="str">
            <v>ESTACIONAMIENTO MERCADO HIDALG</v>
          </cell>
          <cell r="C13">
            <v>816</v>
          </cell>
        </row>
        <row r="14">
          <cell r="A14">
            <v>210</v>
          </cell>
          <cell r="B14" t="str">
            <v>POR LIC. DE CONST. Y AMPLIACIO</v>
          </cell>
          <cell r="C14">
            <v>2530.6799999999998</v>
          </cell>
        </row>
        <row r="15">
          <cell r="A15">
            <v>211</v>
          </cell>
          <cell r="B15" t="str">
            <v>POR LIC DE REGULARIZACION DE C</v>
          </cell>
          <cell r="C15">
            <v>2843.61</v>
          </cell>
        </row>
        <row r="16">
          <cell r="A16">
            <v>221</v>
          </cell>
          <cell r="B16" t="str">
            <v>LIC USO SUELO ALIN N. OFIC COM</v>
          </cell>
          <cell r="C16">
            <v>1663.62</v>
          </cell>
        </row>
        <row r="17">
          <cell r="A17">
            <v>229</v>
          </cell>
          <cell r="B17" t="str">
            <v>CONSTANCIAS DE VALOR FISCAL</v>
          </cell>
          <cell r="C17">
            <v>1276</v>
          </cell>
        </row>
        <row r="18">
          <cell r="A18">
            <v>244</v>
          </cell>
          <cell r="B18" t="str">
            <v>EXP DE LIC O PERM P/ ESTAB DE</v>
          </cell>
          <cell r="C18">
            <v>1044.56</v>
          </cell>
        </row>
        <row r="19">
          <cell r="A19">
            <v>248</v>
          </cell>
          <cell r="B19" t="str">
            <v>ESTACIONAMIENTO EX. EST. FERRO</v>
          </cell>
          <cell r="C19">
            <v>3054</v>
          </cell>
        </row>
        <row r="20">
          <cell r="A20">
            <v>249</v>
          </cell>
          <cell r="B20" t="str">
            <v>REGUL. PROR.LIC.CONT.75% DER.</v>
          </cell>
          <cell r="C20">
            <v>344.25</v>
          </cell>
        </row>
        <row r="21">
          <cell r="A21">
            <v>253</v>
          </cell>
          <cell r="B21" t="str">
            <v>ESTACIONAMIENTO EMBAJADORAS  (</v>
          </cell>
          <cell r="C21">
            <v>1567</v>
          </cell>
        </row>
        <row r="22">
          <cell r="A22">
            <v>254</v>
          </cell>
          <cell r="B22" t="str">
            <v>POR CERTIF.TERMINO DE OBRA</v>
          </cell>
          <cell r="C22">
            <v>953.26</v>
          </cell>
        </row>
        <row r="23">
          <cell r="A23">
            <v>256</v>
          </cell>
          <cell r="B23" t="str">
            <v>POR ALINEAM. N° USO HABIT</v>
          </cell>
          <cell r="C23">
            <v>5959.07</v>
          </cell>
        </row>
        <row r="24">
          <cell r="A24">
            <v>274</v>
          </cell>
          <cell r="B24" t="str">
            <v>EXTENSION DE HORARIO</v>
          </cell>
          <cell r="C24">
            <v>12434.17</v>
          </cell>
        </row>
        <row r="25">
          <cell r="A25">
            <v>276</v>
          </cell>
          <cell r="B25" t="str">
            <v>CONSTANCIAS DIRECCION DE TRANS</v>
          </cell>
          <cell r="C25">
            <v>811.69</v>
          </cell>
        </row>
        <row r="26">
          <cell r="A26">
            <v>278</v>
          </cell>
          <cell r="B26" t="str">
            <v>CONSTANCIAS QUE EXPIDAN LAS DE</v>
          </cell>
          <cell r="C26">
            <v>221.37</v>
          </cell>
        </row>
        <row r="27">
          <cell r="A27">
            <v>280</v>
          </cell>
          <cell r="B27" t="str">
            <v>SERVICIOS CONTROL CANINO</v>
          </cell>
          <cell r="C27">
            <v>220.5</v>
          </cell>
        </row>
        <row r="28">
          <cell r="A28">
            <v>289</v>
          </cell>
          <cell r="B28" t="str">
            <v>CONFORMIDAD PARA QUEMA DE FUEG</v>
          </cell>
          <cell r="C28">
            <v>222.58</v>
          </cell>
        </row>
        <row r="29">
          <cell r="A29">
            <v>290</v>
          </cell>
          <cell r="B29" t="str">
            <v>DICTAMEN DE SEGURIDAD P SEDENA</v>
          </cell>
          <cell r="C29">
            <v>292.74</v>
          </cell>
        </row>
        <row r="30">
          <cell r="A30">
            <v>293</v>
          </cell>
          <cell r="B30" t="str">
            <v>SERVICIOS EXTRAORDINARIOS</v>
          </cell>
          <cell r="C30">
            <v>285.48</v>
          </cell>
        </row>
        <row r="31">
          <cell r="A31">
            <v>295</v>
          </cell>
          <cell r="B31" t="str">
            <v>CONSTANCIA DE UBICACION DE PRE</v>
          </cell>
          <cell r="C31">
            <v>148.44</v>
          </cell>
        </row>
        <row r="32">
          <cell r="A32">
            <v>405</v>
          </cell>
          <cell r="B32" t="str">
            <v>CENTRO DE CONVIVENCIA EL ENCIN</v>
          </cell>
          <cell r="C32">
            <v>896</v>
          </cell>
        </row>
        <row r="33">
          <cell r="A33">
            <v>407</v>
          </cell>
          <cell r="B33" t="str">
            <v>MUSEO MOMIAS</v>
          </cell>
          <cell r="C33">
            <v>20628</v>
          </cell>
        </row>
        <row r="34">
          <cell r="A34">
            <v>408</v>
          </cell>
          <cell r="B34" t="str">
            <v>SALON CULTO A LA MUERTE</v>
          </cell>
          <cell r="C34">
            <v>1230</v>
          </cell>
        </row>
        <row r="35">
          <cell r="A35">
            <v>410</v>
          </cell>
          <cell r="B35" t="str">
            <v>MONUMENTO AL PIPILA</v>
          </cell>
          <cell r="C35">
            <v>642</v>
          </cell>
        </row>
        <row r="36">
          <cell r="A36">
            <v>412</v>
          </cell>
          <cell r="B36" t="str">
            <v>MERCADO EMBAJADORAS</v>
          </cell>
          <cell r="C36">
            <v>2432.96</v>
          </cell>
        </row>
        <row r="37">
          <cell r="A37">
            <v>414</v>
          </cell>
          <cell r="B37" t="str">
            <v>OTROS PRODUCTOS</v>
          </cell>
          <cell r="C37">
            <v>418</v>
          </cell>
        </row>
        <row r="38">
          <cell r="A38">
            <v>421</v>
          </cell>
          <cell r="B38" t="str">
            <v>DECLARACIONES, FORMATOS Y AVIS</v>
          </cell>
          <cell r="C38">
            <v>48</v>
          </cell>
        </row>
        <row r="39">
          <cell r="A39">
            <v>426</v>
          </cell>
          <cell r="B39" t="str">
            <v>AREAS OCUP POR HOT, REST, BARE</v>
          </cell>
          <cell r="C39">
            <v>21574.560000000001</v>
          </cell>
        </row>
        <row r="40">
          <cell r="A40">
            <v>428</v>
          </cell>
          <cell r="B40" t="str">
            <v>COMERCIANTES SEMIFIJOS</v>
          </cell>
          <cell r="C40">
            <v>6081.61</v>
          </cell>
        </row>
        <row r="41">
          <cell r="A41">
            <v>433</v>
          </cell>
          <cell r="B41" t="str">
            <v>SOBRANTES</v>
          </cell>
          <cell r="C41">
            <v>4.88</v>
          </cell>
        </row>
        <row r="42">
          <cell r="A42">
            <v>437</v>
          </cell>
          <cell r="B42" t="str">
            <v>SANITARIOS MDO. EMBAJADORAS</v>
          </cell>
          <cell r="C42">
            <v>844</v>
          </cell>
        </row>
        <row r="43">
          <cell r="A43">
            <v>438</v>
          </cell>
          <cell r="B43" t="str">
            <v>SANITARIOS MDO. HIDALGO</v>
          </cell>
          <cell r="C43">
            <v>2867</v>
          </cell>
        </row>
        <row r="44">
          <cell r="A44">
            <v>439</v>
          </cell>
          <cell r="B44" t="str">
            <v>SANITARIOS JARDIN REFORMA</v>
          </cell>
          <cell r="C44">
            <v>832</v>
          </cell>
        </row>
        <row r="45">
          <cell r="A45">
            <v>443</v>
          </cell>
          <cell r="B45" t="str">
            <v>SANITARIOS FERROCARRIL</v>
          </cell>
          <cell r="C45">
            <v>2616</v>
          </cell>
        </row>
        <row r="46">
          <cell r="A46">
            <v>445</v>
          </cell>
          <cell r="B46" t="str">
            <v>SANITARIOS MUSEO MOMIAS</v>
          </cell>
          <cell r="C46">
            <v>316</v>
          </cell>
        </row>
        <row r="47">
          <cell r="A47">
            <v>447</v>
          </cell>
          <cell r="B47" t="str">
            <v>LAS CALAS</v>
          </cell>
          <cell r="C47">
            <v>648</v>
          </cell>
        </row>
        <row r="48">
          <cell r="A48">
            <v>454</v>
          </cell>
          <cell r="B48" t="str">
            <v>FIESTAS TRADICIONALES</v>
          </cell>
          <cell r="C48">
            <v>1917</v>
          </cell>
        </row>
        <row r="49">
          <cell r="A49">
            <v>474</v>
          </cell>
          <cell r="B49" t="str">
            <v>BASES PARA LICITACION ADQUISIC</v>
          </cell>
          <cell r="C49">
            <v>874</v>
          </cell>
        </row>
        <row r="50">
          <cell r="A50">
            <v>481</v>
          </cell>
          <cell r="B50" t="str">
            <v>REPARTO DE VOLANTES</v>
          </cell>
          <cell r="C50">
            <v>172</v>
          </cell>
        </row>
        <row r="51">
          <cell r="A51">
            <v>482</v>
          </cell>
          <cell r="B51" t="str">
            <v>CALLEJONEADAS</v>
          </cell>
          <cell r="C51">
            <v>1200</v>
          </cell>
        </row>
        <row r="52">
          <cell r="A52">
            <v>484</v>
          </cell>
          <cell r="B52" t="str">
            <v>PERMISO PARA ESPECTÁCULOS O CE</v>
          </cell>
          <cell r="C52">
            <v>1421</v>
          </cell>
        </row>
        <row r="53">
          <cell r="A53">
            <v>485</v>
          </cell>
          <cell r="B53" t="str">
            <v>SELLADO DE BOLETOS</v>
          </cell>
          <cell r="C53">
            <v>654</v>
          </cell>
        </row>
        <row r="54">
          <cell r="A54">
            <v>502</v>
          </cell>
          <cell r="B54" t="str">
            <v>RECARGOS OTROS IMPTOS Y DERECH</v>
          </cell>
          <cell r="C54">
            <v>4898.16</v>
          </cell>
        </row>
        <row r="55">
          <cell r="A55">
            <v>503</v>
          </cell>
          <cell r="B55" t="str">
            <v>AVISO EXTEMP TRASLACION DE DOM</v>
          </cell>
          <cell r="C55">
            <v>567.5</v>
          </cell>
        </row>
        <row r="56">
          <cell r="A56">
            <v>505</v>
          </cell>
          <cell r="B56" t="str">
            <v>INF AL REG. DE CONST Y CONSER</v>
          </cell>
          <cell r="C56">
            <v>3824.33</v>
          </cell>
        </row>
        <row r="57">
          <cell r="A57">
            <v>506</v>
          </cell>
          <cell r="B57" t="str">
            <v>INFRACCIONES DIRECCION DE FISC</v>
          </cell>
          <cell r="C57">
            <v>1417.5</v>
          </cell>
        </row>
        <row r="58">
          <cell r="A58">
            <v>507</v>
          </cell>
          <cell r="B58" t="str">
            <v>INF AL BANDO POLICIA Y BUEN GO</v>
          </cell>
          <cell r="C58">
            <v>5750</v>
          </cell>
        </row>
        <row r="59">
          <cell r="A59">
            <v>508</v>
          </cell>
          <cell r="B59" t="str">
            <v>INF LEY DE TRANSITO Y SU REGLA</v>
          </cell>
          <cell r="C59">
            <v>11436</v>
          </cell>
        </row>
        <row r="60">
          <cell r="A60">
            <v>509</v>
          </cell>
          <cell r="B60" t="str">
            <v>EXTEMP VERIFICACION AMB VEHICU</v>
          </cell>
          <cell r="C60">
            <v>2118</v>
          </cell>
        </row>
        <row r="61">
          <cell r="A61">
            <v>510</v>
          </cell>
          <cell r="B61" t="str">
            <v>ADMTVAS NO FISCALES *FEDERALES</v>
          </cell>
          <cell r="C61">
            <v>1001.29</v>
          </cell>
        </row>
        <row r="62">
          <cell r="A62">
            <v>526</v>
          </cell>
          <cell r="B62" t="str">
            <v>RESPUESTA DE AYUNTAMIENTO</v>
          </cell>
          <cell r="C62">
            <v>596</v>
          </cell>
        </row>
        <row r="63">
          <cell r="A63">
            <v>544</v>
          </cell>
          <cell r="B63" t="str">
            <v>INFRACCIONES AL REGLAMENTO DE</v>
          </cell>
          <cell r="C63">
            <v>1089</v>
          </cell>
        </row>
        <row r="64">
          <cell r="A64">
            <v>888</v>
          </cell>
          <cell r="B64" t="str">
            <v>COBROS SIMAPAG</v>
          </cell>
          <cell r="C64">
            <v>95</v>
          </cell>
        </row>
        <row r="65">
          <cell r="A65">
            <v>900</v>
          </cell>
          <cell r="B65" t="str">
            <v>INGRESOS POR CLASIFICAR</v>
          </cell>
          <cell r="C65">
            <v>15127.5</v>
          </cell>
        </row>
      </sheetData>
      <sheetData sheetId="199">
        <row r="1">
          <cell r="A1">
            <v>1</v>
          </cell>
          <cell r="B1" t="str">
            <v>IMPTO. PREDIAL URBANO CORRIENT</v>
          </cell>
          <cell r="C1">
            <v>15407.66</v>
          </cell>
        </row>
        <row r="2">
          <cell r="A2">
            <v>2</v>
          </cell>
          <cell r="B2" t="str">
            <v>IMPTO. PREDIAL RUSTICO CORRIEN</v>
          </cell>
          <cell r="C2">
            <v>5045.72</v>
          </cell>
        </row>
        <row r="3">
          <cell r="A3">
            <v>4</v>
          </cell>
          <cell r="B3" t="str">
            <v>RECARGOS *3%*</v>
          </cell>
          <cell r="C3">
            <v>9987.1200000000008</v>
          </cell>
        </row>
        <row r="4">
          <cell r="A4">
            <v>7</v>
          </cell>
          <cell r="B4" t="str">
            <v>IMPTO. PREDIAL URBANO REZAGO</v>
          </cell>
          <cell r="C4">
            <v>24307.89</v>
          </cell>
        </row>
        <row r="5">
          <cell r="A5">
            <v>8</v>
          </cell>
          <cell r="B5" t="str">
            <v>IMPTO. PREDIAL RUSTICO REZAGO</v>
          </cell>
          <cell r="C5">
            <v>20421</v>
          </cell>
        </row>
        <row r="6">
          <cell r="A6">
            <v>13</v>
          </cell>
          <cell r="B6" t="str">
            <v>HONORARIOS DE COBRANZA</v>
          </cell>
          <cell r="C6">
            <v>8297.85</v>
          </cell>
        </row>
        <row r="7">
          <cell r="A7">
            <v>103</v>
          </cell>
          <cell r="B7" t="str">
            <v>TRASLACION DE DOMINIO</v>
          </cell>
          <cell r="C7">
            <v>1154.1500000000001</v>
          </cell>
        </row>
        <row r="8">
          <cell r="A8">
            <v>104</v>
          </cell>
          <cell r="B8" t="str">
            <v>SOBRE DIVISION Y LOTIFICACION</v>
          </cell>
          <cell r="C8">
            <v>1209.5999999999999</v>
          </cell>
        </row>
        <row r="9">
          <cell r="A9">
            <v>112</v>
          </cell>
          <cell r="B9" t="str">
            <v>ESPECTACULOS PUBLICOS PERMANEN</v>
          </cell>
          <cell r="C9">
            <v>2970</v>
          </cell>
        </row>
        <row r="10">
          <cell r="A10">
            <v>200</v>
          </cell>
          <cell r="B10" t="str">
            <v>RASTRO</v>
          </cell>
          <cell r="C10">
            <v>3916.36</v>
          </cell>
        </row>
        <row r="11">
          <cell r="A11">
            <v>203</v>
          </cell>
          <cell r="B11" t="str">
            <v>PANTEONES CIUDAD</v>
          </cell>
          <cell r="C11">
            <v>1604.02</v>
          </cell>
        </row>
        <row r="12">
          <cell r="A12">
            <v>204</v>
          </cell>
          <cell r="B12" t="str">
            <v>PANTEONES COMUNIDADES</v>
          </cell>
          <cell r="C12">
            <v>1071.24</v>
          </cell>
        </row>
        <row r="13">
          <cell r="A13">
            <v>205</v>
          </cell>
          <cell r="B13" t="str">
            <v>ESTACIONAMIENTO MUSEO MOMIAS</v>
          </cell>
          <cell r="C13">
            <v>335</v>
          </cell>
        </row>
        <row r="14">
          <cell r="A14">
            <v>206</v>
          </cell>
          <cell r="B14" t="str">
            <v>ESTACIONAMIENTO MERCADO HIDALG</v>
          </cell>
          <cell r="C14">
            <v>1008</v>
          </cell>
        </row>
        <row r="15">
          <cell r="A15">
            <v>211</v>
          </cell>
          <cell r="B15" t="str">
            <v>POR LIC DE REGULARIZACION DE C</v>
          </cell>
          <cell r="C15">
            <v>8096.11</v>
          </cell>
        </row>
        <row r="16">
          <cell r="A16">
            <v>221</v>
          </cell>
          <cell r="B16" t="str">
            <v>LIC USO SUELO ALIN N. OFIC COM</v>
          </cell>
          <cell r="C16">
            <v>483.87</v>
          </cell>
        </row>
        <row r="17">
          <cell r="A17">
            <v>229</v>
          </cell>
          <cell r="B17" t="str">
            <v>CONSTANCIAS DE VALOR FISCAL</v>
          </cell>
          <cell r="C17">
            <v>1044</v>
          </cell>
        </row>
        <row r="18">
          <cell r="A18">
            <v>240</v>
          </cell>
          <cell r="B18" t="str">
            <v>REV PROY P/ AUT. DE TRAZA</v>
          </cell>
          <cell r="C18">
            <v>12865.6</v>
          </cell>
        </row>
        <row r="19">
          <cell r="A19">
            <v>244</v>
          </cell>
          <cell r="B19" t="str">
            <v>EXP DE LIC O PERM P/ ESTAB DE</v>
          </cell>
          <cell r="C19">
            <v>2056.7800000000002</v>
          </cell>
        </row>
        <row r="20">
          <cell r="A20">
            <v>248</v>
          </cell>
          <cell r="B20" t="str">
            <v>ESTACIONAMIENTO EX. EST. FERRO</v>
          </cell>
          <cell r="C20">
            <v>817</v>
          </cell>
        </row>
        <row r="21">
          <cell r="A21">
            <v>253</v>
          </cell>
          <cell r="B21" t="str">
            <v>ESTACIONAMIENTO EMBAJADORAS  (</v>
          </cell>
          <cell r="C21">
            <v>2175</v>
          </cell>
        </row>
        <row r="22">
          <cell r="A22">
            <v>256</v>
          </cell>
          <cell r="B22" t="str">
            <v>POR ALINEAM. N° USO HABIT</v>
          </cell>
          <cell r="C22">
            <v>4412.24</v>
          </cell>
        </row>
        <row r="23">
          <cell r="A23">
            <v>268</v>
          </cell>
          <cell r="B23" t="str">
            <v>CASA DE LA CULTURA</v>
          </cell>
          <cell r="C23">
            <v>2662.54</v>
          </cell>
        </row>
        <row r="24">
          <cell r="A24">
            <v>274</v>
          </cell>
          <cell r="B24" t="str">
            <v>EXTENSION DE HORARIO</v>
          </cell>
          <cell r="C24">
            <v>1963.29</v>
          </cell>
        </row>
        <row r="25">
          <cell r="A25">
            <v>276</v>
          </cell>
          <cell r="B25" t="str">
            <v>CONSTANCIAS DIRECCION DE TRANS</v>
          </cell>
          <cell r="C25">
            <v>664.11</v>
          </cell>
        </row>
        <row r="26">
          <cell r="A26">
            <v>278</v>
          </cell>
          <cell r="B26" t="str">
            <v>CONSTANCIAS QUE EXPIDAN LAS DE</v>
          </cell>
          <cell r="C26">
            <v>811.69</v>
          </cell>
        </row>
        <row r="27">
          <cell r="A27">
            <v>291</v>
          </cell>
          <cell r="B27" t="str">
            <v>DICTAMEN DE FACTIBILIDAD PARA</v>
          </cell>
          <cell r="C27">
            <v>65.319999999999993</v>
          </cell>
        </row>
        <row r="28">
          <cell r="A28">
            <v>295</v>
          </cell>
          <cell r="B28" t="str">
            <v>CONSTANCIA DE UBICACION DE PRE</v>
          </cell>
          <cell r="C28">
            <v>148.44</v>
          </cell>
        </row>
        <row r="29">
          <cell r="A29">
            <v>400</v>
          </cell>
          <cell r="B29" t="str">
            <v>LOCALES PRESA DE LA OLLA</v>
          </cell>
          <cell r="C29">
            <v>1192</v>
          </cell>
        </row>
        <row r="30">
          <cell r="A30">
            <v>403</v>
          </cell>
          <cell r="B30" t="str">
            <v>UNIDAD DEPORTIVA TORRES LANDA</v>
          </cell>
          <cell r="C30">
            <v>524</v>
          </cell>
        </row>
        <row r="31">
          <cell r="A31">
            <v>405</v>
          </cell>
          <cell r="B31" t="str">
            <v>CENTRO DE CONVIVENCIA EL ENCIN</v>
          </cell>
          <cell r="C31">
            <v>813</v>
          </cell>
        </row>
        <row r="32">
          <cell r="A32">
            <v>407</v>
          </cell>
          <cell r="B32" t="str">
            <v>MUSEO MOMIAS</v>
          </cell>
          <cell r="C32">
            <v>12647</v>
          </cell>
        </row>
        <row r="33">
          <cell r="A33">
            <v>408</v>
          </cell>
          <cell r="B33" t="str">
            <v>SALON CULTO A LA MUERTE</v>
          </cell>
          <cell r="C33">
            <v>690</v>
          </cell>
        </row>
        <row r="34">
          <cell r="A34">
            <v>410</v>
          </cell>
          <cell r="B34" t="str">
            <v>MONUMENTO AL PIPILA</v>
          </cell>
          <cell r="C34">
            <v>246</v>
          </cell>
        </row>
        <row r="35">
          <cell r="A35">
            <v>412</v>
          </cell>
          <cell r="B35" t="str">
            <v>MERCADO EMBAJADORAS</v>
          </cell>
          <cell r="C35">
            <v>2938.43</v>
          </cell>
        </row>
        <row r="36">
          <cell r="A36">
            <v>421</v>
          </cell>
          <cell r="B36" t="str">
            <v>DECLARACIONES, FORMATOS Y AVIS</v>
          </cell>
          <cell r="C36">
            <v>40</v>
          </cell>
        </row>
        <row r="37">
          <cell r="A37">
            <v>426</v>
          </cell>
          <cell r="B37" t="str">
            <v>AREAS OCUP POR HOT, REST, BARE</v>
          </cell>
          <cell r="C37">
            <v>10348.799999999999</v>
          </cell>
        </row>
        <row r="38">
          <cell r="A38">
            <v>428</v>
          </cell>
          <cell r="B38" t="str">
            <v>COMERCIANTES SEMIFIJOS</v>
          </cell>
          <cell r="C38">
            <v>7105.43</v>
          </cell>
        </row>
        <row r="39">
          <cell r="A39">
            <v>433</v>
          </cell>
          <cell r="B39" t="str">
            <v>SOBRANTES</v>
          </cell>
          <cell r="C39">
            <v>1.69</v>
          </cell>
        </row>
        <row r="40">
          <cell r="A40">
            <v>437</v>
          </cell>
          <cell r="B40" t="str">
            <v>SANITARIOS MDO. EMBAJADORAS</v>
          </cell>
          <cell r="C40">
            <v>1092</v>
          </cell>
        </row>
        <row r="41">
          <cell r="A41">
            <v>438</v>
          </cell>
          <cell r="B41" t="str">
            <v>SANITARIOS MDO. HIDALGO</v>
          </cell>
          <cell r="C41">
            <v>1217</v>
          </cell>
        </row>
        <row r="42">
          <cell r="A42">
            <v>439</v>
          </cell>
          <cell r="B42" t="str">
            <v>SANITARIOS JARDIN REFORMA</v>
          </cell>
          <cell r="C42">
            <v>608</v>
          </cell>
        </row>
        <row r="43">
          <cell r="A43">
            <v>443</v>
          </cell>
          <cell r="B43" t="str">
            <v>SANITARIOS FERROCARRIL</v>
          </cell>
          <cell r="C43">
            <v>568</v>
          </cell>
        </row>
        <row r="44">
          <cell r="A44">
            <v>445</v>
          </cell>
          <cell r="B44" t="str">
            <v>SANITARIOS MUSEO MOMIAS</v>
          </cell>
          <cell r="C44">
            <v>216</v>
          </cell>
        </row>
        <row r="45">
          <cell r="A45">
            <v>447</v>
          </cell>
          <cell r="B45" t="str">
            <v>LAS CALAS</v>
          </cell>
          <cell r="C45">
            <v>200</v>
          </cell>
        </row>
        <row r="46">
          <cell r="A46">
            <v>479</v>
          </cell>
          <cell r="B46" t="str">
            <v>COMERCIANTES AMBULANTES</v>
          </cell>
          <cell r="C46">
            <v>913.37</v>
          </cell>
        </row>
        <row r="47">
          <cell r="A47">
            <v>484</v>
          </cell>
          <cell r="B47" t="str">
            <v>PERMISO PARA ESPECTÁCULOS O CE</v>
          </cell>
          <cell r="C47">
            <v>203</v>
          </cell>
        </row>
        <row r="48">
          <cell r="A48">
            <v>485</v>
          </cell>
          <cell r="B48" t="str">
            <v>SELLADO DE BOLETOS</v>
          </cell>
          <cell r="C48">
            <v>400</v>
          </cell>
        </row>
        <row r="49">
          <cell r="A49">
            <v>502</v>
          </cell>
          <cell r="B49" t="str">
            <v>RECARGOS OTROS IMPTOS Y DERECH</v>
          </cell>
          <cell r="C49">
            <v>3736.11</v>
          </cell>
        </row>
        <row r="50">
          <cell r="A50">
            <v>505</v>
          </cell>
          <cell r="B50" t="str">
            <v>INF AL REG. DE CONST Y CONSER</v>
          </cell>
          <cell r="C50">
            <v>3391</v>
          </cell>
        </row>
        <row r="51">
          <cell r="A51">
            <v>508</v>
          </cell>
          <cell r="B51" t="str">
            <v>INF LEY DE TRANSITO Y SU REGLA</v>
          </cell>
          <cell r="C51">
            <v>12048.1</v>
          </cell>
        </row>
        <row r="52">
          <cell r="A52">
            <v>509</v>
          </cell>
          <cell r="B52" t="str">
            <v>EXTEMP VERIFICACION AMB VEHICU</v>
          </cell>
          <cell r="C52">
            <v>888</v>
          </cell>
        </row>
        <row r="53">
          <cell r="A53">
            <v>714</v>
          </cell>
          <cell r="B53" t="str">
            <v>FONDO DE PAVIMENTACION Y ESPAC</v>
          </cell>
          <cell r="C53">
            <v>1795931.34</v>
          </cell>
        </row>
        <row r="54">
          <cell r="A54">
            <v>805</v>
          </cell>
          <cell r="B54" t="str">
            <v>CENTRO DE APRENDIZAJE DIGITAL</v>
          </cell>
          <cell r="C54">
            <v>170</v>
          </cell>
        </row>
        <row r="55">
          <cell r="A55">
            <v>888</v>
          </cell>
          <cell r="B55" t="str">
            <v>COBROS SIMAPAG</v>
          </cell>
          <cell r="C55">
            <v>282</v>
          </cell>
        </row>
      </sheetData>
      <sheetData sheetId="200">
        <row r="1">
          <cell r="A1">
            <v>1</v>
          </cell>
          <cell r="B1" t="str">
            <v>IMPTO. PREDIAL URBANO CORRIENT</v>
          </cell>
          <cell r="C1">
            <v>18434.86</v>
          </cell>
        </row>
        <row r="2">
          <cell r="A2">
            <v>2</v>
          </cell>
          <cell r="B2" t="str">
            <v>IMPTO. PREDIAL RUSTICO CORRIEN</v>
          </cell>
          <cell r="C2">
            <v>630.29</v>
          </cell>
        </row>
        <row r="3">
          <cell r="A3">
            <v>4</v>
          </cell>
          <cell r="B3" t="str">
            <v>RECARGOS *3%*</v>
          </cell>
          <cell r="C3">
            <v>12399.16</v>
          </cell>
        </row>
        <row r="4">
          <cell r="A4">
            <v>7</v>
          </cell>
          <cell r="B4" t="str">
            <v>IMPTO. PREDIAL URBANO REZAGO</v>
          </cell>
          <cell r="C4">
            <v>15070.34</v>
          </cell>
        </row>
        <row r="5">
          <cell r="A5">
            <v>8</v>
          </cell>
          <cell r="B5" t="str">
            <v>IMPTO. PREDIAL RUSTICO REZAGO</v>
          </cell>
          <cell r="C5">
            <v>617.85</v>
          </cell>
        </row>
        <row r="6">
          <cell r="A6">
            <v>13</v>
          </cell>
          <cell r="B6" t="str">
            <v>HONORARIOS DE COBRANZA</v>
          </cell>
          <cell r="C6">
            <v>4052.32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1550.04</v>
          </cell>
        </row>
        <row r="9">
          <cell r="A9">
            <v>107</v>
          </cell>
          <cell r="B9" t="str">
            <v>VIDEO JUEGOS Y FUT-BOLITOS</v>
          </cell>
          <cell r="C9">
            <v>258</v>
          </cell>
        </row>
        <row r="10">
          <cell r="A10">
            <v>200</v>
          </cell>
          <cell r="B10" t="str">
            <v>RASTRO</v>
          </cell>
          <cell r="C10">
            <v>3858.56</v>
          </cell>
        </row>
        <row r="11">
          <cell r="A11">
            <v>202</v>
          </cell>
          <cell r="B11" t="str">
            <v>SEGURIDAD PUBLICA PERIODO MENS</v>
          </cell>
          <cell r="C11">
            <v>17144.560000000001</v>
          </cell>
        </row>
        <row r="12">
          <cell r="A12">
            <v>203</v>
          </cell>
          <cell r="B12" t="str">
            <v>PANTEONES CIUDAD</v>
          </cell>
          <cell r="C12">
            <v>2442.52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1292</v>
          </cell>
        </row>
        <row r="15">
          <cell r="A15">
            <v>206</v>
          </cell>
          <cell r="B15" t="str">
            <v>ESTACIONAMIENTO MERCADO HIDALG</v>
          </cell>
          <cell r="C15">
            <v>1032</v>
          </cell>
        </row>
        <row r="16">
          <cell r="A16">
            <v>210</v>
          </cell>
          <cell r="B16" t="str">
            <v>POR LIC. DE CONST. Y AMPLIACIO</v>
          </cell>
          <cell r="C16">
            <v>2233.4299999999998</v>
          </cell>
        </row>
        <row r="17">
          <cell r="A17">
            <v>211</v>
          </cell>
          <cell r="B17" t="str">
            <v>POR LIC DE REGULARIZACION DE C</v>
          </cell>
          <cell r="C17">
            <v>1123.02</v>
          </cell>
        </row>
        <row r="18">
          <cell r="A18">
            <v>221</v>
          </cell>
          <cell r="B18" t="str">
            <v>LIC USO SUELO ALIN N. OFIC COM</v>
          </cell>
          <cell r="C18">
            <v>1006.44</v>
          </cell>
        </row>
        <row r="19">
          <cell r="A19">
            <v>227</v>
          </cell>
          <cell r="B19" t="str">
            <v>AVALUOS PRACT POR TESORERIA</v>
          </cell>
          <cell r="C19">
            <v>593.12</v>
          </cell>
        </row>
        <row r="20">
          <cell r="A20">
            <v>229</v>
          </cell>
          <cell r="B20" t="str">
            <v>CONSTANCIAS DE VALOR FISCAL</v>
          </cell>
          <cell r="C20">
            <v>348</v>
          </cell>
        </row>
        <row r="21">
          <cell r="A21">
            <v>248</v>
          </cell>
          <cell r="B21" t="str">
            <v>ESTACIONAMIENTO EX. EST. FERRO</v>
          </cell>
          <cell r="C21">
            <v>2284</v>
          </cell>
        </row>
        <row r="22">
          <cell r="A22">
            <v>249</v>
          </cell>
          <cell r="B22" t="str">
            <v>REGUL. PROR.LIC.CONT.75% DER.</v>
          </cell>
          <cell r="C22">
            <v>507.14</v>
          </cell>
        </row>
        <row r="23">
          <cell r="A23">
            <v>253</v>
          </cell>
          <cell r="B23" t="str">
            <v>ESTACIONAMIENTO EMBAJADORAS  (</v>
          </cell>
          <cell r="C23">
            <v>1766</v>
          </cell>
        </row>
        <row r="24">
          <cell r="A24">
            <v>254</v>
          </cell>
          <cell r="B24" t="str">
            <v>POR CERTIF.TERMINO DE OBRA</v>
          </cell>
          <cell r="C24">
            <v>1343.58</v>
          </cell>
        </row>
        <row r="25">
          <cell r="A25">
            <v>256</v>
          </cell>
          <cell r="B25" t="str">
            <v>POR ALINEAM. N° USO HABIT</v>
          </cell>
          <cell r="C25">
            <v>5881.9</v>
          </cell>
        </row>
        <row r="26">
          <cell r="A26">
            <v>266</v>
          </cell>
          <cell r="B26" t="str">
            <v>DICTAMEN DE FACTIBILIDAD PROTE</v>
          </cell>
          <cell r="C26">
            <v>783.86</v>
          </cell>
        </row>
        <row r="27">
          <cell r="A27">
            <v>267</v>
          </cell>
          <cell r="B27" t="str">
            <v>CONSTANCIA  DE VERIFICACION PR</v>
          </cell>
          <cell r="C27">
            <v>391.92</v>
          </cell>
        </row>
        <row r="28">
          <cell r="A28">
            <v>271</v>
          </cell>
          <cell r="B28" t="str">
            <v>PENSION EST. MUSEO DE MOMIAS</v>
          </cell>
          <cell r="C28">
            <v>367.5</v>
          </cell>
        </row>
        <row r="29">
          <cell r="A29">
            <v>272</v>
          </cell>
          <cell r="B29" t="str">
            <v>PENSION EST. EX ESTACION DEL F</v>
          </cell>
          <cell r="C29">
            <v>367.5</v>
          </cell>
        </row>
        <row r="30">
          <cell r="A30">
            <v>273</v>
          </cell>
          <cell r="B30" t="str">
            <v>PENSION EST. JARDIN EMBAJADORA</v>
          </cell>
          <cell r="C30">
            <v>682.5</v>
          </cell>
        </row>
        <row r="31">
          <cell r="A31">
            <v>274</v>
          </cell>
          <cell r="B31" t="str">
            <v>EXTENSION DE HORARIO</v>
          </cell>
          <cell r="C31">
            <v>37956.94</v>
          </cell>
        </row>
        <row r="32">
          <cell r="A32">
            <v>276</v>
          </cell>
          <cell r="B32" t="str">
            <v>CONSTANCIAS DIRECCION DE TRANS</v>
          </cell>
          <cell r="C32">
            <v>811.69</v>
          </cell>
        </row>
        <row r="33">
          <cell r="A33">
            <v>278</v>
          </cell>
          <cell r="B33" t="str">
            <v>CONSTANCIAS QUE EXPIDAN LAS DE</v>
          </cell>
          <cell r="C33">
            <v>664.11</v>
          </cell>
        </row>
        <row r="34">
          <cell r="A34">
            <v>281</v>
          </cell>
          <cell r="B34" t="str">
            <v>VIGILANCIA POR EVENTO</v>
          </cell>
          <cell r="C34">
            <v>2854.8</v>
          </cell>
        </row>
        <row r="35">
          <cell r="A35">
            <v>292</v>
          </cell>
          <cell r="B35" t="str">
            <v>DICTAMEN DE SEGURIDAD PROGRAMA</v>
          </cell>
          <cell r="C35">
            <v>457.86</v>
          </cell>
        </row>
        <row r="36">
          <cell r="A36">
            <v>293</v>
          </cell>
          <cell r="B36" t="str">
            <v>SERVICIOS EXTRAORDINARIOS</v>
          </cell>
          <cell r="C36">
            <v>570.96</v>
          </cell>
        </row>
        <row r="37">
          <cell r="A37">
            <v>295</v>
          </cell>
          <cell r="B37" t="str">
            <v>CONSTANCIA DE UBICACION DE PRE</v>
          </cell>
          <cell r="C37">
            <v>148.44</v>
          </cell>
        </row>
        <row r="38">
          <cell r="A38">
            <v>400</v>
          </cell>
          <cell r="B38" t="str">
            <v>LOCALES PRESA DE LA OLLA</v>
          </cell>
          <cell r="C38">
            <v>1192</v>
          </cell>
        </row>
        <row r="39">
          <cell r="A39">
            <v>403</v>
          </cell>
          <cell r="B39" t="str">
            <v>UNIDAD DEPORTIVA TORRES LANDA</v>
          </cell>
          <cell r="C39">
            <v>498</v>
          </cell>
        </row>
        <row r="40">
          <cell r="A40">
            <v>405</v>
          </cell>
          <cell r="B40" t="str">
            <v>CENTRO DE CONVIVENCIA EL ENCIN</v>
          </cell>
          <cell r="C40">
            <v>795</v>
          </cell>
        </row>
        <row r="41">
          <cell r="A41">
            <v>407</v>
          </cell>
          <cell r="B41" t="str">
            <v>MUSEO MOMIAS</v>
          </cell>
          <cell r="C41">
            <v>73461</v>
          </cell>
        </row>
        <row r="42">
          <cell r="A42">
            <v>408</v>
          </cell>
          <cell r="B42" t="str">
            <v>SALON CULTO A LA MUERTE</v>
          </cell>
          <cell r="C42">
            <v>1620</v>
          </cell>
        </row>
        <row r="43">
          <cell r="A43">
            <v>410</v>
          </cell>
          <cell r="B43" t="str">
            <v>MONUMENTO AL PIPILA</v>
          </cell>
          <cell r="C43">
            <v>1308</v>
          </cell>
        </row>
        <row r="44">
          <cell r="A44">
            <v>411</v>
          </cell>
          <cell r="B44" t="str">
            <v>MERCADO HIDALGO</v>
          </cell>
          <cell r="C44">
            <v>6292.12</v>
          </cell>
        </row>
        <row r="45">
          <cell r="A45">
            <v>412</v>
          </cell>
          <cell r="B45" t="str">
            <v>MERCADO EMBAJADORAS</v>
          </cell>
          <cell r="C45">
            <v>18541.099999999999</v>
          </cell>
        </row>
        <row r="46">
          <cell r="A46">
            <v>414</v>
          </cell>
          <cell r="B46" t="str">
            <v>OTROS PRODUCTOS</v>
          </cell>
          <cell r="C46">
            <v>60</v>
          </cell>
        </row>
        <row r="47">
          <cell r="A47">
            <v>426</v>
          </cell>
          <cell r="B47" t="str">
            <v>AREAS OCUP POR HOT, REST, BARE</v>
          </cell>
          <cell r="C47">
            <v>30096.74</v>
          </cell>
        </row>
        <row r="48">
          <cell r="A48">
            <v>428</v>
          </cell>
          <cell r="B48" t="str">
            <v>COMERCIANTES SEMIFIJOS</v>
          </cell>
          <cell r="C48">
            <v>30443.62</v>
          </cell>
        </row>
        <row r="49">
          <cell r="A49">
            <v>431</v>
          </cell>
          <cell r="B49" t="str">
            <v>LOCALES MERCADO EMBAJADORAS</v>
          </cell>
          <cell r="C49">
            <v>394</v>
          </cell>
        </row>
        <row r="50">
          <cell r="A50">
            <v>433</v>
          </cell>
          <cell r="B50" t="str">
            <v>SOBRANTES</v>
          </cell>
          <cell r="C50">
            <v>22.74</v>
          </cell>
        </row>
        <row r="51">
          <cell r="A51">
            <v>436</v>
          </cell>
          <cell r="B51" t="str">
            <v>SANITARIOS PRESA DE LA OLLA</v>
          </cell>
          <cell r="C51">
            <v>4439</v>
          </cell>
        </row>
        <row r="52">
          <cell r="A52">
            <v>437</v>
          </cell>
          <cell r="B52" t="str">
            <v>SANITARIOS MDO. EMBAJADORAS</v>
          </cell>
          <cell r="C52">
            <v>1166</v>
          </cell>
        </row>
        <row r="53">
          <cell r="A53">
            <v>438</v>
          </cell>
          <cell r="B53" t="str">
            <v>SANITARIOS MDO. HIDALGO</v>
          </cell>
          <cell r="C53">
            <v>1858</v>
          </cell>
        </row>
        <row r="54">
          <cell r="A54">
            <v>439</v>
          </cell>
          <cell r="B54" t="str">
            <v>SANITARIOS JARDIN REFORMA</v>
          </cell>
          <cell r="C54">
            <v>688</v>
          </cell>
        </row>
        <row r="55">
          <cell r="A55">
            <v>443</v>
          </cell>
          <cell r="B55" t="str">
            <v>SANITARIOS FERROCARRIL</v>
          </cell>
          <cell r="C55">
            <v>1268</v>
          </cell>
        </row>
        <row r="56">
          <cell r="A56">
            <v>445</v>
          </cell>
          <cell r="B56" t="str">
            <v>SANITARIOS MUSEO MOMIAS</v>
          </cell>
          <cell r="C56">
            <v>1832</v>
          </cell>
        </row>
        <row r="57">
          <cell r="A57">
            <v>447</v>
          </cell>
          <cell r="B57" t="str">
            <v>LAS CALAS</v>
          </cell>
          <cell r="C57">
            <v>336</v>
          </cell>
        </row>
        <row r="58">
          <cell r="A58">
            <v>453</v>
          </cell>
          <cell r="B58" t="str">
            <v>TELESCOPIO</v>
          </cell>
          <cell r="C58">
            <v>4650</v>
          </cell>
        </row>
        <row r="59">
          <cell r="A59">
            <v>455</v>
          </cell>
          <cell r="B59" t="str">
            <v>INFRAESTRUCTURA TELEFONICA</v>
          </cell>
          <cell r="C59">
            <v>40131</v>
          </cell>
        </row>
        <row r="60">
          <cell r="A60">
            <v>457</v>
          </cell>
          <cell r="B60" t="str">
            <v>CASETAS DE  REVISTAS</v>
          </cell>
          <cell r="C60">
            <v>358</v>
          </cell>
        </row>
        <row r="61">
          <cell r="A61">
            <v>459</v>
          </cell>
          <cell r="B61" t="str">
            <v>CASETAS DEPORTIVAS</v>
          </cell>
          <cell r="C61">
            <v>755.19</v>
          </cell>
        </row>
        <row r="62">
          <cell r="A62">
            <v>472</v>
          </cell>
          <cell r="B62" t="str">
            <v>MERCADO GAVIRA</v>
          </cell>
          <cell r="C62">
            <v>2520</v>
          </cell>
        </row>
        <row r="63">
          <cell r="A63">
            <v>479</v>
          </cell>
          <cell r="B63" t="str">
            <v>COMERCIANTES AMBULANTES</v>
          </cell>
          <cell r="C63">
            <v>840</v>
          </cell>
        </row>
        <row r="64">
          <cell r="A64">
            <v>484</v>
          </cell>
          <cell r="B64" t="str">
            <v>PERMISO PARA ESPECTÁCULOS O CE</v>
          </cell>
          <cell r="C64">
            <v>203</v>
          </cell>
        </row>
        <row r="65">
          <cell r="A65">
            <v>493</v>
          </cell>
          <cell r="B65" t="str">
            <v>RENOVACION PERMISO P/ USO VIA</v>
          </cell>
          <cell r="C65">
            <v>360</v>
          </cell>
        </row>
        <row r="66">
          <cell r="A66">
            <v>502</v>
          </cell>
          <cell r="B66" t="str">
            <v>RECARGOS OTROS IMPTOS Y DERECH</v>
          </cell>
          <cell r="C66">
            <v>2748.2</v>
          </cell>
        </row>
        <row r="67">
          <cell r="A67">
            <v>504</v>
          </cell>
          <cell r="B67" t="str">
            <v>AVISO EXTEMP TERM DE OBRA</v>
          </cell>
          <cell r="C67">
            <v>1134</v>
          </cell>
        </row>
        <row r="68">
          <cell r="A68">
            <v>505</v>
          </cell>
          <cell r="B68" t="str">
            <v>INF AL REG. DE CONST Y CONSER</v>
          </cell>
          <cell r="C68">
            <v>700</v>
          </cell>
        </row>
        <row r="69">
          <cell r="A69">
            <v>506</v>
          </cell>
          <cell r="B69" t="str">
            <v>INFRACCIONES DIRECCION DE FISC</v>
          </cell>
          <cell r="C69">
            <v>4876.2</v>
          </cell>
        </row>
        <row r="70">
          <cell r="A70">
            <v>507</v>
          </cell>
          <cell r="B70" t="str">
            <v>INF AL BANDO POLICIA Y BUEN GO</v>
          </cell>
          <cell r="C70">
            <v>600</v>
          </cell>
        </row>
        <row r="71">
          <cell r="A71">
            <v>508</v>
          </cell>
          <cell r="B71" t="str">
            <v>INF LEY DE TRANSITO Y SU REGLA</v>
          </cell>
          <cell r="C71">
            <v>18462</v>
          </cell>
        </row>
        <row r="72">
          <cell r="A72">
            <v>509</v>
          </cell>
          <cell r="B72" t="str">
            <v>EXTEMP VERIFICACION AMB VEHICU</v>
          </cell>
          <cell r="C72">
            <v>2118</v>
          </cell>
        </row>
        <row r="73">
          <cell r="A73">
            <v>526</v>
          </cell>
          <cell r="B73" t="str">
            <v>RESPUESTA DE AYUNTAMIENTO</v>
          </cell>
          <cell r="C73">
            <v>596</v>
          </cell>
        </row>
        <row r="74">
          <cell r="A74">
            <v>600</v>
          </cell>
          <cell r="B74" t="str">
            <v>FONDO GENERAL</v>
          </cell>
          <cell r="C74">
            <v>0</v>
          </cell>
        </row>
        <row r="75">
          <cell r="A75">
            <v>712</v>
          </cell>
          <cell r="B75" t="str">
            <v>PROGRAMA BORDERIA</v>
          </cell>
          <cell r="C75">
            <v>80000</v>
          </cell>
        </row>
      </sheetData>
      <sheetData sheetId="201">
        <row r="1">
          <cell r="A1">
            <v>1</v>
          </cell>
          <cell r="B1" t="str">
            <v>IMPTO. PREDIAL URBANO CORRIENT</v>
          </cell>
          <cell r="C1">
            <v>872</v>
          </cell>
        </row>
        <row r="2">
          <cell r="A2">
            <v>4</v>
          </cell>
          <cell r="B2" t="str">
            <v>RECARGOS *3%*</v>
          </cell>
          <cell r="C2">
            <v>48.24</v>
          </cell>
        </row>
        <row r="3">
          <cell r="A3">
            <v>203</v>
          </cell>
          <cell r="B3" t="str">
            <v>PANTEONES CIUDAD</v>
          </cell>
          <cell r="C3">
            <v>1538.6</v>
          </cell>
        </row>
        <row r="4">
          <cell r="A4">
            <v>428</v>
          </cell>
          <cell r="B4" t="str">
            <v>COMERCIANTES SEMIFIJOS</v>
          </cell>
          <cell r="C4">
            <v>680</v>
          </cell>
        </row>
        <row r="5">
          <cell r="A5">
            <v>433</v>
          </cell>
          <cell r="B5" t="str">
            <v>SOBRANTES</v>
          </cell>
          <cell r="C5">
            <v>0.46</v>
          </cell>
        </row>
        <row r="6">
          <cell r="A6">
            <v>447</v>
          </cell>
          <cell r="B6" t="str">
            <v>LAS CALAS</v>
          </cell>
          <cell r="C6">
            <v>648</v>
          </cell>
        </row>
        <row r="7">
          <cell r="A7">
            <v>502</v>
          </cell>
          <cell r="B7" t="str">
            <v>RECARGOS OTROS IMPTOS Y DERECH</v>
          </cell>
          <cell r="C7">
            <v>7.2</v>
          </cell>
        </row>
        <row r="8">
          <cell r="A8">
            <v>507</v>
          </cell>
          <cell r="B8" t="str">
            <v>INF AL BANDO POLICIA Y BUEN GO</v>
          </cell>
          <cell r="C8">
            <v>4300</v>
          </cell>
        </row>
        <row r="9">
          <cell r="A9">
            <v>508</v>
          </cell>
          <cell r="B9" t="str">
            <v>INF LEY DE TRANSITO Y SU REGLA</v>
          </cell>
          <cell r="C9">
            <v>12967</v>
          </cell>
        </row>
      </sheetData>
      <sheetData sheetId="202">
        <row r="1">
          <cell r="A1">
            <v>1</v>
          </cell>
          <cell r="B1" t="str">
            <v>IMPTO. PREDIAL URBANO CORRIENT</v>
          </cell>
          <cell r="C1">
            <v>47741.11</v>
          </cell>
        </row>
        <row r="2">
          <cell r="A2">
            <v>2</v>
          </cell>
          <cell r="B2" t="str">
            <v>IMPTO. PREDIAL RUSTICO CORRIEN</v>
          </cell>
          <cell r="C2">
            <v>762.29</v>
          </cell>
        </row>
        <row r="3">
          <cell r="A3">
            <v>4</v>
          </cell>
          <cell r="B3" t="str">
            <v>RECARGOS *3%*</v>
          </cell>
          <cell r="C3">
            <v>16805.439999999999</v>
          </cell>
        </row>
        <row r="4">
          <cell r="A4">
            <v>7</v>
          </cell>
          <cell r="B4" t="str">
            <v>IMPTO. PREDIAL URBANO REZAGO</v>
          </cell>
          <cell r="C4">
            <v>63949.36</v>
          </cell>
        </row>
        <row r="5">
          <cell r="A5">
            <v>13</v>
          </cell>
          <cell r="B5" t="str">
            <v>HONORARIOS DE COBRANZA</v>
          </cell>
          <cell r="C5">
            <v>6745.38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12162.37</v>
          </cell>
        </row>
        <row r="8">
          <cell r="A8">
            <v>104</v>
          </cell>
          <cell r="B8" t="str">
            <v>SOBRE DIVISION Y LOTIFICACION</v>
          </cell>
          <cell r="C8">
            <v>2374.31</v>
          </cell>
        </row>
        <row r="9">
          <cell r="A9">
            <v>107</v>
          </cell>
          <cell r="B9" t="str">
            <v>VIDEO JUEGOS Y FUT-BOLITOS</v>
          </cell>
          <cell r="C9">
            <v>602</v>
          </cell>
        </row>
        <row r="10">
          <cell r="A10">
            <v>110</v>
          </cell>
          <cell r="B10" t="str">
            <v>ESPECTACULOS PUBLICOS ESPORADI</v>
          </cell>
          <cell r="C10">
            <v>352</v>
          </cell>
        </row>
        <row r="11">
          <cell r="A11">
            <v>112</v>
          </cell>
          <cell r="B11" t="str">
            <v>ESPECTACULOS PUBLICOS PERMANEN</v>
          </cell>
          <cell r="C11">
            <v>6585.15</v>
          </cell>
        </row>
        <row r="12">
          <cell r="A12">
            <v>200</v>
          </cell>
          <cell r="B12" t="str">
            <v>RASTRO</v>
          </cell>
          <cell r="C12">
            <v>11065.91</v>
          </cell>
        </row>
        <row r="13">
          <cell r="A13">
            <v>202</v>
          </cell>
          <cell r="B13" t="str">
            <v>SEGURIDAD PUBLICA PERIODO MENS</v>
          </cell>
          <cell r="C13">
            <v>8572.2800000000007</v>
          </cell>
        </row>
        <row r="14">
          <cell r="A14">
            <v>203</v>
          </cell>
          <cell r="B14" t="str">
            <v>PANTEONES CIUDAD</v>
          </cell>
          <cell r="C14">
            <v>5648.04</v>
          </cell>
        </row>
        <row r="15">
          <cell r="A15">
            <v>204</v>
          </cell>
          <cell r="B15" t="str">
            <v>PANTEONES COMUNIDADES</v>
          </cell>
          <cell r="C15">
            <v>278.66000000000003</v>
          </cell>
        </row>
        <row r="16">
          <cell r="A16">
            <v>205</v>
          </cell>
          <cell r="B16" t="str">
            <v>ESTACIONAMIENTO MUSEO MOMIAS</v>
          </cell>
          <cell r="C16">
            <v>2548</v>
          </cell>
        </row>
        <row r="17">
          <cell r="A17">
            <v>206</v>
          </cell>
          <cell r="B17" t="str">
            <v>ESTACIONAMIENTO MERCADO HIDALG</v>
          </cell>
          <cell r="C17">
            <v>2384</v>
          </cell>
        </row>
        <row r="18">
          <cell r="A18">
            <v>210</v>
          </cell>
          <cell r="B18" t="str">
            <v>POR LIC. DE CONST. Y AMPLIACIO</v>
          </cell>
          <cell r="C18">
            <v>3083.21</v>
          </cell>
        </row>
        <row r="19">
          <cell r="A19">
            <v>211</v>
          </cell>
          <cell r="B19" t="str">
            <v>POR LIC DE REGULARIZACION DE C</v>
          </cell>
          <cell r="C19">
            <v>4092.34</v>
          </cell>
        </row>
        <row r="20">
          <cell r="A20">
            <v>217</v>
          </cell>
          <cell r="B20" t="str">
            <v>ANALISIS DE FAC PARA DIV LOT O</v>
          </cell>
          <cell r="C20">
            <v>922.36</v>
          </cell>
        </row>
        <row r="21">
          <cell r="A21">
            <v>221</v>
          </cell>
          <cell r="B21" t="str">
            <v>LIC USO SUELO ALIN N. OFIC COM</v>
          </cell>
          <cell r="C21">
            <v>735.48</v>
          </cell>
        </row>
        <row r="22">
          <cell r="A22">
            <v>229</v>
          </cell>
          <cell r="B22" t="str">
            <v>CONSTANCIAS DE VALOR FISCAL</v>
          </cell>
          <cell r="C22">
            <v>1276.1300000000001</v>
          </cell>
        </row>
        <row r="23">
          <cell r="A23">
            <v>241</v>
          </cell>
          <cell r="B23" t="str">
            <v>AUTORIZACION  DE OBRAS DE URBA</v>
          </cell>
          <cell r="C23">
            <v>18824.169999999998</v>
          </cell>
        </row>
        <row r="24">
          <cell r="A24">
            <v>244</v>
          </cell>
          <cell r="B24" t="str">
            <v>EXP DE LIC O PERM P/ ESTAB DE</v>
          </cell>
          <cell r="C24">
            <v>5171.49</v>
          </cell>
        </row>
        <row r="25">
          <cell r="A25">
            <v>248</v>
          </cell>
          <cell r="B25" t="str">
            <v>ESTACIONAMIENTO EX. EST. FERRO</v>
          </cell>
          <cell r="C25">
            <v>5655</v>
          </cell>
        </row>
        <row r="26">
          <cell r="A26">
            <v>253</v>
          </cell>
          <cell r="B26" t="str">
            <v>ESTACIONAMIENTO EMBAJADORAS  (</v>
          </cell>
          <cell r="C26">
            <v>5386</v>
          </cell>
        </row>
        <row r="27">
          <cell r="A27">
            <v>256</v>
          </cell>
          <cell r="B27" t="str">
            <v>POR ALINEAM. N° USO HABIT</v>
          </cell>
          <cell r="C27">
            <v>6834.8</v>
          </cell>
        </row>
        <row r="28">
          <cell r="A28">
            <v>268</v>
          </cell>
          <cell r="B28" t="str">
            <v>CASA DE LA CULTURA</v>
          </cell>
          <cell r="C28">
            <v>2490.7399999999998</v>
          </cell>
        </row>
        <row r="29">
          <cell r="A29">
            <v>271</v>
          </cell>
          <cell r="B29" t="str">
            <v>PENSION EST. MUSEO DE MOMIAS</v>
          </cell>
          <cell r="C29">
            <v>735</v>
          </cell>
        </row>
        <row r="30">
          <cell r="A30">
            <v>273</v>
          </cell>
          <cell r="B30" t="str">
            <v>PENSION EST. JARDIN EMBAJADORA</v>
          </cell>
          <cell r="C30">
            <v>682.5</v>
          </cell>
        </row>
        <row r="31">
          <cell r="A31">
            <v>274</v>
          </cell>
          <cell r="B31" t="str">
            <v>EXTENSION DE HORARIO</v>
          </cell>
          <cell r="C31">
            <v>22905.05</v>
          </cell>
        </row>
        <row r="32">
          <cell r="A32">
            <v>276</v>
          </cell>
          <cell r="B32" t="str">
            <v>CONSTANCIAS DIRECCION DE TRANS</v>
          </cell>
          <cell r="C32">
            <v>811.69</v>
          </cell>
        </row>
        <row r="33">
          <cell r="A33">
            <v>278</v>
          </cell>
          <cell r="B33" t="str">
            <v>CONSTANCIAS QUE EXPIDAN LAS DE</v>
          </cell>
          <cell r="C33">
            <v>737.9</v>
          </cell>
        </row>
        <row r="34">
          <cell r="A34">
            <v>286</v>
          </cell>
          <cell r="B34" t="str">
            <v>PERMISO SUPLETORIO DE TRANSPOR</v>
          </cell>
          <cell r="C34">
            <v>261.24</v>
          </cell>
        </row>
        <row r="35">
          <cell r="A35">
            <v>295</v>
          </cell>
          <cell r="B35" t="str">
            <v>CONSTANCIA DE UBICACION DE PRE</v>
          </cell>
          <cell r="C35">
            <v>74.22</v>
          </cell>
        </row>
        <row r="36">
          <cell r="A36">
            <v>403</v>
          </cell>
          <cell r="B36" t="str">
            <v>UNIDAD DEPORTIVA TORRES LANDA</v>
          </cell>
          <cell r="C36">
            <v>4637</v>
          </cell>
        </row>
        <row r="37">
          <cell r="A37">
            <v>404</v>
          </cell>
          <cell r="B37" t="str">
            <v>UNIDAD DEPORTIVA YERBABUENA</v>
          </cell>
          <cell r="C37">
            <v>1271</v>
          </cell>
        </row>
        <row r="38">
          <cell r="A38">
            <v>405</v>
          </cell>
          <cell r="B38" t="str">
            <v>CENTRO DE CONVIVENCIA EL ENCIN</v>
          </cell>
          <cell r="C38">
            <v>1049</v>
          </cell>
        </row>
        <row r="39">
          <cell r="A39">
            <v>407</v>
          </cell>
          <cell r="B39" t="str">
            <v>MUSEO MOMIAS</v>
          </cell>
          <cell r="C39">
            <v>128958</v>
          </cell>
        </row>
        <row r="40">
          <cell r="A40">
            <v>408</v>
          </cell>
          <cell r="B40" t="str">
            <v>SALON CULTO A LA MUERTE</v>
          </cell>
          <cell r="C40">
            <v>7230</v>
          </cell>
        </row>
        <row r="41">
          <cell r="A41">
            <v>410</v>
          </cell>
          <cell r="B41" t="str">
            <v>MONUMENTO AL PIPILA</v>
          </cell>
          <cell r="C41">
            <v>2196</v>
          </cell>
        </row>
        <row r="42">
          <cell r="A42">
            <v>411</v>
          </cell>
          <cell r="B42" t="str">
            <v>MERCADO HIDALGO</v>
          </cell>
          <cell r="C42">
            <v>14211.14</v>
          </cell>
        </row>
        <row r="43">
          <cell r="A43">
            <v>412</v>
          </cell>
          <cell r="B43" t="str">
            <v>MERCADO EMBAJADORAS</v>
          </cell>
          <cell r="C43">
            <v>21622.2</v>
          </cell>
        </row>
        <row r="44">
          <cell r="A44">
            <v>414</v>
          </cell>
          <cell r="B44" t="str">
            <v>OTROS PRODUCTOS</v>
          </cell>
          <cell r="C44">
            <v>5351.44</v>
          </cell>
        </row>
        <row r="45">
          <cell r="A45">
            <v>421</v>
          </cell>
          <cell r="B45" t="str">
            <v>DECLARACIONES, FORMATOS Y AVIS</v>
          </cell>
          <cell r="C45">
            <v>232</v>
          </cell>
        </row>
        <row r="46">
          <cell r="A46">
            <v>426</v>
          </cell>
          <cell r="B46" t="str">
            <v>AREAS OCUP POR HOT, REST, BARE</v>
          </cell>
          <cell r="C46">
            <v>11011.96</v>
          </cell>
        </row>
        <row r="47">
          <cell r="A47">
            <v>428</v>
          </cell>
          <cell r="B47" t="str">
            <v>COMERCIANTES SEMIFIJOS</v>
          </cell>
          <cell r="C47">
            <v>29464</v>
          </cell>
        </row>
        <row r="48">
          <cell r="A48">
            <v>430</v>
          </cell>
          <cell r="B48" t="str">
            <v>LOCALES MERCADO HIDALGO</v>
          </cell>
          <cell r="C48">
            <v>1192</v>
          </cell>
        </row>
        <row r="49">
          <cell r="A49">
            <v>431</v>
          </cell>
          <cell r="B49" t="str">
            <v>LOCALES MERCADO EMBAJADORAS</v>
          </cell>
          <cell r="C49">
            <v>394</v>
          </cell>
        </row>
        <row r="50">
          <cell r="A50">
            <v>433</v>
          </cell>
          <cell r="B50" t="str">
            <v>SOBRANTES</v>
          </cell>
          <cell r="C50">
            <v>23.98</v>
          </cell>
        </row>
        <row r="51">
          <cell r="A51">
            <v>436</v>
          </cell>
          <cell r="B51" t="str">
            <v>SANITARIOS PRESA DE LA OLLA</v>
          </cell>
          <cell r="C51">
            <v>4439</v>
          </cell>
        </row>
        <row r="52">
          <cell r="A52">
            <v>437</v>
          </cell>
          <cell r="B52" t="str">
            <v>SANITARIOS MDO. EMBAJADORAS</v>
          </cell>
          <cell r="C52">
            <v>4890</v>
          </cell>
        </row>
        <row r="53">
          <cell r="A53">
            <v>438</v>
          </cell>
          <cell r="B53" t="str">
            <v>SANITARIOS MDO. HIDALGO</v>
          </cell>
          <cell r="C53">
            <v>6437</v>
          </cell>
        </row>
        <row r="54">
          <cell r="A54">
            <v>439</v>
          </cell>
          <cell r="B54" t="str">
            <v>SANITARIOS JARDIN REFORMA</v>
          </cell>
          <cell r="C54">
            <v>272</v>
          </cell>
        </row>
        <row r="55">
          <cell r="A55">
            <v>442</v>
          </cell>
          <cell r="B55" t="str">
            <v>SANITARIOS VALENCIANA</v>
          </cell>
          <cell r="C55">
            <v>603.5</v>
          </cell>
        </row>
        <row r="56">
          <cell r="A56">
            <v>443</v>
          </cell>
          <cell r="B56" t="str">
            <v>SANITARIOS FERROCARRIL</v>
          </cell>
          <cell r="C56">
            <v>6484</v>
          </cell>
        </row>
        <row r="57">
          <cell r="A57">
            <v>445</v>
          </cell>
          <cell r="B57" t="str">
            <v>SANITARIOS MUSEO MOMIAS</v>
          </cell>
          <cell r="C57">
            <v>2216</v>
          </cell>
        </row>
        <row r="58">
          <cell r="A58">
            <v>455</v>
          </cell>
          <cell r="B58" t="str">
            <v>INFRAESTRUCTURA TELEFONICA</v>
          </cell>
          <cell r="C58">
            <v>22932</v>
          </cell>
        </row>
        <row r="59">
          <cell r="A59">
            <v>470</v>
          </cell>
          <cell r="B59" t="str">
            <v>LOCALES ESTACION</v>
          </cell>
          <cell r="C59">
            <v>1392.5</v>
          </cell>
        </row>
        <row r="60">
          <cell r="A60">
            <v>472</v>
          </cell>
          <cell r="B60" t="str">
            <v>MERCADO GAVIRA</v>
          </cell>
          <cell r="C60">
            <v>360</v>
          </cell>
        </row>
        <row r="61">
          <cell r="A61">
            <v>474</v>
          </cell>
          <cell r="B61" t="str">
            <v>BASES PARA LICITACION ADQUISIC</v>
          </cell>
          <cell r="C61">
            <v>1748</v>
          </cell>
        </row>
        <row r="62">
          <cell r="A62">
            <v>479</v>
          </cell>
          <cell r="B62" t="str">
            <v>COMERCIANTES AMBULANTES</v>
          </cell>
          <cell r="C62">
            <v>322</v>
          </cell>
        </row>
        <row r="63">
          <cell r="A63">
            <v>482</v>
          </cell>
          <cell r="B63" t="str">
            <v>CALLEJONEADAS</v>
          </cell>
          <cell r="C63">
            <v>984.48</v>
          </cell>
        </row>
        <row r="64">
          <cell r="A64">
            <v>484</v>
          </cell>
          <cell r="B64" t="str">
            <v>PERMISO PARA ESPECTÁCULOS O CE</v>
          </cell>
          <cell r="C64">
            <v>406</v>
          </cell>
        </row>
        <row r="65">
          <cell r="A65">
            <v>491</v>
          </cell>
          <cell r="B65" t="str">
            <v>ESTRUCTURAS, CONSTRUCCIONES O</v>
          </cell>
          <cell r="C65">
            <v>245</v>
          </cell>
        </row>
        <row r="66">
          <cell r="A66">
            <v>493</v>
          </cell>
          <cell r="B66" t="str">
            <v>RENOVACION PERMISO P/ USO VIA</v>
          </cell>
          <cell r="C66">
            <v>342.16</v>
          </cell>
        </row>
        <row r="67">
          <cell r="A67">
            <v>502</v>
          </cell>
          <cell r="B67" t="str">
            <v>RECARGOS OTROS IMPTOS Y DERECH</v>
          </cell>
          <cell r="C67">
            <v>2010.34</v>
          </cell>
        </row>
        <row r="68">
          <cell r="A68">
            <v>505</v>
          </cell>
          <cell r="B68" t="str">
            <v>INF AL REG. DE CONST Y CONSER</v>
          </cell>
          <cell r="C68">
            <v>2991</v>
          </cell>
        </row>
        <row r="69">
          <cell r="A69">
            <v>507</v>
          </cell>
          <cell r="B69" t="str">
            <v>INF AL BANDO POLICIA Y BUEN GO</v>
          </cell>
          <cell r="C69">
            <v>1150</v>
          </cell>
        </row>
        <row r="70">
          <cell r="A70">
            <v>508</v>
          </cell>
          <cell r="B70" t="str">
            <v>INF LEY DE TRANSITO Y SU REGLA</v>
          </cell>
          <cell r="C70">
            <v>9832.5</v>
          </cell>
        </row>
        <row r="71">
          <cell r="A71">
            <v>509</v>
          </cell>
          <cell r="B71" t="str">
            <v>EXTEMP VERIFICACION AMB VEHICU</v>
          </cell>
          <cell r="C71">
            <v>1365</v>
          </cell>
        </row>
        <row r="72">
          <cell r="A72">
            <v>600</v>
          </cell>
          <cell r="B72" t="str">
            <v>FONDO GENERAL</v>
          </cell>
          <cell r="C72">
            <v>3110008.67</v>
          </cell>
        </row>
        <row r="73">
          <cell r="A73">
            <v>860</v>
          </cell>
          <cell r="B73" t="str">
            <v>PROG. ESCOLAR RESIDUOS SOLIDOS</v>
          </cell>
          <cell r="C73">
            <v>28196</v>
          </cell>
        </row>
        <row r="74">
          <cell r="A74">
            <v>888</v>
          </cell>
          <cell r="B74" t="str">
            <v>COBROS SIMAPAG</v>
          </cell>
          <cell r="C74">
            <v>156</v>
          </cell>
        </row>
        <row r="75">
          <cell r="A75">
            <v>898</v>
          </cell>
          <cell r="B75" t="str">
            <v>APORTACIONES VOLUNTARIAS BOMBE</v>
          </cell>
          <cell r="C75">
            <v>25896.5</v>
          </cell>
        </row>
      </sheetData>
      <sheetData sheetId="203"/>
      <sheetData sheetId="204">
        <row r="1">
          <cell r="A1">
            <v>1</v>
          </cell>
        </row>
      </sheetData>
      <sheetData sheetId="205"/>
      <sheetData sheetId="206">
        <row r="1">
          <cell r="A1">
            <v>1</v>
          </cell>
        </row>
      </sheetData>
      <sheetData sheetId="207"/>
      <sheetData sheetId="208">
        <row r="1">
          <cell r="A1">
            <v>203</v>
          </cell>
        </row>
      </sheetData>
      <sheetData sheetId="209"/>
      <sheetData sheetId="210">
        <row r="1">
          <cell r="A1">
            <v>203</v>
          </cell>
        </row>
      </sheetData>
      <sheetData sheetId="211"/>
      <sheetData sheetId="212">
        <row r="1">
          <cell r="A1">
            <v>1</v>
          </cell>
        </row>
      </sheetData>
      <sheetData sheetId="213"/>
      <sheetData sheetId="214">
        <row r="1">
          <cell r="A1">
            <v>1</v>
          </cell>
        </row>
      </sheetData>
      <sheetData sheetId="215"/>
      <sheetData sheetId="216">
        <row r="1">
          <cell r="A1">
            <v>1</v>
          </cell>
        </row>
      </sheetData>
      <sheetData sheetId="217"/>
      <sheetData sheetId="218">
        <row r="1">
          <cell r="A1">
            <v>1</v>
          </cell>
        </row>
      </sheetData>
      <sheetData sheetId="219"/>
      <sheetData sheetId="220">
        <row r="1">
          <cell r="A1">
            <v>1</v>
          </cell>
        </row>
      </sheetData>
      <sheetData sheetId="221"/>
      <sheetData sheetId="222">
        <row r="1">
          <cell r="A1">
            <v>203</v>
          </cell>
        </row>
      </sheetData>
      <sheetData sheetId="223"/>
      <sheetData sheetId="224">
        <row r="1">
          <cell r="A1">
            <v>1</v>
          </cell>
        </row>
      </sheetData>
      <sheetData sheetId="225"/>
      <sheetData sheetId="226">
        <row r="1">
          <cell r="A1">
            <v>1</v>
          </cell>
        </row>
      </sheetData>
      <sheetData sheetId="227"/>
      <sheetData sheetId="228">
        <row r="1">
          <cell r="A1">
            <v>1</v>
          </cell>
        </row>
      </sheetData>
      <sheetData sheetId="229"/>
      <sheetData sheetId="230">
        <row r="1">
          <cell r="A1">
            <v>1</v>
          </cell>
        </row>
      </sheetData>
      <sheetData sheetId="231"/>
      <sheetData sheetId="232">
        <row r="1">
          <cell r="A1">
            <v>1</v>
          </cell>
        </row>
      </sheetData>
      <sheetData sheetId="233"/>
      <sheetData sheetId="234">
        <row r="1">
          <cell r="A1">
            <v>1</v>
          </cell>
        </row>
      </sheetData>
      <sheetData sheetId="235"/>
      <sheetData sheetId="236">
        <row r="1">
          <cell r="A1">
            <v>463</v>
          </cell>
        </row>
      </sheetData>
      <sheetData sheetId="237"/>
      <sheetData sheetId="238">
        <row r="1">
          <cell r="A1">
            <v>203</v>
          </cell>
        </row>
      </sheetData>
      <sheetData sheetId="239"/>
      <sheetData sheetId="240">
        <row r="1">
          <cell r="A1">
            <v>1</v>
          </cell>
        </row>
      </sheetData>
      <sheetData sheetId="241"/>
      <sheetData sheetId="242">
        <row r="1">
          <cell r="A1">
            <v>1</v>
          </cell>
        </row>
      </sheetData>
      <sheetData sheetId="243"/>
      <sheetData sheetId="244">
        <row r="1">
          <cell r="A1">
            <v>1</v>
          </cell>
        </row>
      </sheetData>
      <sheetData sheetId="245"/>
      <sheetData sheetId="246">
        <row r="1">
          <cell r="A1">
            <v>1</v>
          </cell>
        </row>
      </sheetData>
      <sheetData sheetId="247"/>
      <sheetData sheetId="248">
        <row r="1">
          <cell r="A1">
            <v>1</v>
          </cell>
        </row>
      </sheetData>
      <sheetData sheetId="249"/>
      <sheetData sheetId="250">
        <row r="1">
          <cell r="A1">
            <v>1</v>
          </cell>
        </row>
      </sheetData>
      <sheetData sheetId="251"/>
      <sheetData sheetId="252">
        <row r="1">
          <cell r="A1">
            <v>1</v>
          </cell>
        </row>
      </sheetData>
      <sheetData sheetId="253"/>
      <sheetData sheetId="254">
        <row r="1">
          <cell r="A1">
            <v>1</v>
          </cell>
        </row>
      </sheetData>
      <sheetData sheetId="255"/>
      <sheetData sheetId="256">
        <row r="1">
          <cell r="A1">
            <v>1</v>
          </cell>
        </row>
      </sheetData>
      <sheetData sheetId="257"/>
      <sheetData sheetId="258">
        <row r="1">
          <cell r="A1">
            <v>1</v>
          </cell>
        </row>
      </sheetData>
      <sheetData sheetId="259"/>
      <sheetData sheetId="260">
        <row r="1">
          <cell r="A1">
            <v>1</v>
          </cell>
        </row>
      </sheetData>
      <sheetData sheetId="261"/>
      <sheetData sheetId="262">
        <row r="1">
          <cell r="A1">
            <v>1</v>
          </cell>
        </row>
      </sheetData>
      <sheetData sheetId="263"/>
      <sheetData sheetId="264">
        <row r="1">
          <cell r="A1">
            <v>203</v>
          </cell>
        </row>
      </sheetData>
      <sheetData sheetId="265"/>
      <sheetData sheetId="266">
        <row r="1">
          <cell r="A1">
            <v>203</v>
          </cell>
        </row>
      </sheetData>
      <sheetData sheetId="267"/>
      <sheetData sheetId="268">
        <row r="1">
          <cell r="A1">
            <v>1</v>
          </cell>
        </row>
      </sheetData>
      <sheetData sheetId="269"/>
      <sheetData sheetId="270">
        <row r="1">
          <cell r="A1">
            <v>1</v>
          </cell>
        </row>
      </sheetData>
      <sheetData sheetId="271"/>
      <sheetData sheetId="272">
        <row r="1">
          <cell r="A1">
            <v>1</v>
          </cell>
        </row>
      </sheetData>
      <sheetData sheetId="273"/>
      <sheetData sheetId="274">
        <row r="1">
          <cell r="A1">
            <v>1</v>
          </cell>
        </row>
      </sheetData>
      <sheetData sheetId="275"/>
      <sheetData sheetId="276">
        <row r="1">
          <cell r="A1">
            <v>1</v>
          </cell>
        </row>
      </sheetData>
      <sheetData sheetId="277"/>
      <sheetData sheetId="278">
        <row r="1">
          <cell r="A1">
            <v>203</v>
          </cell>
        </row>
      </sheetData>
      <sheetData sheetId="279"/>
      <sheetData sheetId="280">
        <row r="1">
          <cell r="A1">
            <v>203</v>
          </cell>
        </row>
      </sheetData>
      <sheetData sheetId="281"/>
      <sheetData sheetId="282">
        <row r="1">
          <cell r="A1">
            <v>1</v>
          </cell>
        </row>
      </sheetData>
      <sheetData sheetId="283"/>
      <sheetData sheetId="284">
        <row r="1">
          <cell r="A1">
            <v>1</v>
          </cell>
        </row>
      </sheetData>
      <sheetData sheetId="285"/>
      <sheetData sheetId="286">
        <row r="1">
          <cell r="A1">
            <v>1</v>
          </cell>
        </row>
      </sheetData>
      <sheetData sheetId="287"/>
      <sheetData sheetId="288">
        <row r="1">
          <cell r="A1">
            <v>1</v>
          </cell>
        </row>
      </sheetData>
      <sheetData sheetId="289"/>
      <sheetData sheetId="290">
        <row r="1">
          <cell r="A1">
            <v>1</v>
          </cell>
        </row>
      </sheetData>
      <sheetData sheetId="291"/>
      <sheetData sheetId="292">
        <row r="1">
          <cell r="A1">
            <v>1</v>
          </cell>
        </row>
      </sheetData>
      <sheetData sheetId="293"/>
      <sheetData sheetId="294">
        <row r="1">
          <cell r="A1">
            <v>1</v>
          </cell>
        </row>
      </sheetData>
      <sheetData sheetId="295"/>
      <sheetData sheetId="296">
        <row r="1">
          <cell r="A1">
            <v>1</v>
          </cell>
        </row>
      </sheetData>
      <sheetData sheetId="297"/>
      <sheetData sheetId="298">
        <row r="1">
          <cell r="A1">
            <v>1</v>
          </cell>
        </row>
      </sheetData>
      <sheetData sheetId="299"/>
      <sheetData sheetId="300">
        <row r="1">
          <cell r="A1">
            <v>1</v>
          </cell>
        </row>
      </sheetData>
      <sheetData sheetId="301"/>
      <sheetData sheetId="302">
        <row r="1">
          <cell r="A1">
            <v>1</v>
          </cell>
        </row>
      </sheetData>
      <sheetData sheetId="303"/>
      <sheetData sheetId="304">
        <row r="1">
          <cell r="A1">
            <v>1</v>
          </cell>
        </row>
      </sheetData>
      <sheetData sheetId="305"/>
      <sheetData sheetId="306">
        <row r="1">
          <cell r="A1">
            <v>203</v>
          </cell>
        </row>
      </sheetData>
      <sheetData sheetId="307"/>
      <sheetData sheetId="308">
        <row r="1">
          <cell r="A1">
            <v>447</v>
          </cell>
        </row>
      </sheetData>
      <sheetData sheetId="309"/>
      <sheetData sheetId="310">
        <row r="1">
          <cell r="A1">
            <v>1</v>
          </cell>
        </row>
      </sheetData>
      <sheetData sheetId="311"/>
      <sheetData sheetId="312">
        <row r="1">
          <cell r="A1">
            <v>1</v>
          </cell>
        </row>
      </sheetData>
      <sheetData sheetId="313"/>
      <sheetData sheetId="314">
        <row r="1">
          <cell r="A1">
            <v>1</v>
          </cell>
        </row>
      </sheetData>
      <sheetData sheetId="315"/>
      <sheetData sheetId="316">
        <row r="1">
          <cell r="A1">
            <v>1</v>
          </cell>
        </row>
      </sheetData>
      <sheetData sheetId="317"/>
      <sheetData sheetId="318">
        <row r="1">
          <cell r="A1">
            <v>1</v>
          </cell>
        </row>
      </sheetData>
      <sheetData sheetId="319"/>
      <sheetData sheetId="320">
        <row r="1">
          <cell r="A1">
            <v>203</v>
          </cell>
        </row>
      </sheetData>
      <sheetData sheetId="321"/>
      <sheetData sheetId="322">
        <row r="1">
          <cell r="A1">
            <v>447</v>
          </cell>
        </row>
      </sheetData>
      <sheetData sheetId="323"/>
      <sheetData sheetId="324">
        <row r="1">
          <cell r="A1">
            <v>1</v>
          </cell>
        </row>
      </sheetData>
      <sheetData sheetId="325"/>
      <sheetData sheetId="326">
        <row r="1">
          <cell r="A1">
            <v>1</v>
          </cell>
        </row>
      </sheetData>
      <sheetData sheetId="327"/>
      <sheetData sheetId="328">
        <row r="1">
          <cell r="A1">
            <v>1</v>
          </cell>
        </row>
      </sheetData>
      <sheetData sheetId="329"/>
      <sheetData sheetId="330">
        <row r="1">
          <cell r="A1">
            <v>1</v>
          </cell>
        </row>
      </sheetData>
      <sheetData sheetId="331"/>
      <sheetData sheetId="332">
        <row r="1">
          <cell r="A1">
            <v>1</v>
          </cell>
        </row>
      </sheetData>
      <sheetData sheetId="333"/>
      <sheetData sheetId="334">
        <row r="1">
          <cell r="A1">
            <v>1</v>
          </cell>
        </row>
      </sheetData>
      <sheetData sheetId="335"/>
      <sheetData sheetId="336">
        <row r="1">
          <cell r="A1">
            <v>203</v>
          </cell>
        </row>
      </sheetData>
      <sheetData sheetId="337"/>
      <sheetData sheetId="338">
        <row r="1">
          <cell r="A1">
            <v>1</v>
          </cell>
        </row>
      </sheetData>
      <sheetData sheetId="339"/>
      <sheetData sheetId="340">
        <row r="1">
          <cell r="A1">
            <v>1</v>
          </cell>
        </row>
      </sheetData>
      <sheetData sheetId="341"/>
      <sheetData sheetId="342">
        <row r="1">
          <cell r="A1">
            <v>1</v>
          </cell>
        </row>
      </sheetData>
      <sheetData sheetId="343"/>
      <sheetData sheetId="344">
        <row r="1">
          <cell r="A1">
            <v>1</v>
          </cell>
        </row>
      </sheetData>
      <sheetData sheetId="345"/>
      <sheetData sheetId="346">
        <row r="1">
          <cell r="A1">
            <v>1</v>
          </cell>
        </row>
      </sheetData>
      <sheetData sheetId="347"/>
      <sheetData sheetId="348">
        <row r="1">
          <cell r="A1">
            <v>203</v>
          </cell>
        </row>
      </sheetData>
      <sheetData sheetId="349"/>
      <sheetData sheetId="350">
        <row r="1">
          <cell r="A1">
            <v>203</v>
          </cell>
        </row>
      </sheetData>
      <sheetData sheetId="351"/>
      <sheetData sheetId="352">
        <row r="1">
          <cell r="A1">
            <v>1</v>
          </cell>
        </row>
      </sheetData>
      <sheetData sheetId="353"/>
      <sheetData sheetId="354">
        <row r="1">
          <cell r="A1">
            <v>1</v>
          </cell>
        </row>
      </sheetData>
      <sheetData sheetId="355"/>
      <sheetData sheetId="356">
        <row r="1">
          <cell r="A1">
            <v>1</v>
          </cell>
        </row>
      </sheetData>
      <sheetData sheetId="357"/>
      <sheetData sheetId="358">
        <row r="1">
          <cell r="A1">
            <v>1</v>
          </cell>
        </row>
      </sheetData>
      <sheetData sheetId="359"/>
      <sheetData sheetId="360">
        <row r="1">
          <cell r="A1">
            <v>1</v>
          </cell>
        </row>
      </sheetData>
      <sheetData sheetId="361"/>
      <sheetData sheetId="362">
        <row r="1">
          <cell r="A1">
            <v>447</v>
          </cell>
        </row>
      </sheetData>
      <sheetData sheetId="363"/>
      <sheetData sheetId="364">
        <row r="1">
          <cell r="A1">
            <v>203</v>
          </cell>
        </row>
      </sheetData>
      <sheetData sheetId="365"/>
      <sheetData sheetId="366">
        <row r="1">
          <cell r="A1">
            <v>1</v>
          </cell>
        </row>
      </sheetData>
      <sheetData sheetId="367"/>
      <sheetData sheetId="368">
        <row r="1">
          <cell r="A1">
            <v>1</v>
          </cell>
        </row>
      </sheetData>
      <sheetData sheetId="369"/>
      <sheetData sheetId="370">
        <row r="1">
          <cell r="A1">
            <v>1</v>
          </cell>
        </row>
      </sheetData>
      <sheetData sheetId="371"/>
      <sheetData sheetId="372">
        <row r="1">
          <cell r="A1">
            <v>1</v>
          </cell>
        </row>
      </sheetData>
      <sheetData sheetId="373"/>
      <sheetData sheetId="374">
        <row r="1">
          <cell r="A1">
            <v>1</v>
          </cell>
        </row>
      </sheetData>
      <sheetData sheetId="375"/>
      <sheetData sheetId="376">
        <row r="1">
          <cell r="A1">
            <v>203</v>
          </cell>
        </row>
      </sheetData>
      <sheetData sheetId="377"/>
      <sheetData sheetId="378">
        <row r="1">
          <cell r="A1">
            <v>203</v>
          </cell>
        </row>
      </sheetData>
      <sheetData sheetId="379"/>
      <sheetData sheetId="380">
        <row r="1">
          <cell r="A1">
            <v>1</v>
          </cell>
        </row>
      </sheetData>
      <sheetData sheetId="381"/>
      <sheetData sheetId="382">
        <row r="1">
          <cell r="A1">
            <v>1</v>
          </cell>
        </row>
      </sheetData>
      <sheetData sheetId="383"/>
      <sheetData sheetId="384">
        <row r="1">
          <cell r="A1">
            <v>1</v>
          </cell>
        </row>
      </sheetData>
      <sheetData sheetId="385"/>
      <sheetData sheetId="386">
        <row r="1">
          <cell r="A1">
            <v>1</v>
          </cell>
        </row>
      </sheetData>
      <sheetData sheetId="387"/>
      <sheetData sheetId="388">
        <row r="1">
          <cell r="A1">
            <v>1</v>
          </cell>
        </row>
      </sheetData>
      <sheetData sheetId="389"/>
      <sheetData sheetId="390">
        <row r="1">
          <cell r="A1">
            <v>203</v>
          </cell>
        </row>
      </sheetData>
      <sheetData sheetId="391"/>
      <sheetData sheetId="392">
        <row r="1">
          <cell r="A1">
            <v>1</v>
          </cell>
        </row>
      </sheetData>
      <sheetData sheetId="393"/>
      <sheetData sheetId="394">
        <row r="1">
          <cell r="A1">
            <v>1</v>
          </cell>
        </row>
      </sheetData>
      <sheetData sheetId="395"/>
      <sheetData sheetId="396">
        <row r="1">
          <cell r="A1">
            <v>1</v>
          </cell>
        </row>
      </sheetData>
      <sheetData sheetId="397"/>
      <sheetData sheetId="398">
        <row r="1">
          <cell r="A1">
            <v>1</v>
          </cell>
        </row>
      </sheetData>
      <sheetData sheetId="399"/>
      <sheetData sheetId="400">
        <row r="1">
          <cell r="A1">
            <v>1</v>
          </cell>
        </row>
      </sheetData>
      <sheetData sheetId="401"/>
      <sheetData sheetId="402">
        <row r="1">
          <cell r="A1">
            <v>1</v>
          </cell>
        </row>
      </sheetData>
      <sheetData sheetId="403"/>
      <sheetData sheetId="404">
        <row r="1">
          <cell r="A1">
            <v>203</v>
          </cell>
        </row>
      </sheetData>
      <sheetData sheetId="405"/>
      <sheetData sheetId="406">
        <row r="1">
          <cell r="A1">
            <v>203</v>
          </cell>
        </row>
      </sheetData>
      <sheetData sheetId="407"/>
      <sheetData sheetId="408">
        <row r="1">
          <cell r="A1">
            <v>1</v>
          </cell>
        </row>
      </sheetData>
      <sheetData sheetId="409"/>
      <sheetData sheetId="410">
        <row r="1">
          <cell r="A1">
            <v>1</v>
          </cell>
        </row>
      </sheetData>
      <sheetData sheetId="411"/>
      <sheetData sheetId="412">
        <row r="1">
          <cell r="A1">
            <v>1</v>
          </cell>
        </row>
      </sheetData>
      <sheetData sheetId="4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ncil16"/>
      <sheetName val="POLIZA16 ok"/>
      <sheetName val="P01MAY16"/>
      <sheetName val="01MAY"/>
      <sheetName val="P30AB16"/>
      <sheetName val="30ab"/>
      <sheetName val="p29ab16"/>
      <sheetName val="29ab"/>
      <sheetName val="p28ab16"/>
      <sheetName val="28ab"/>
      <sheetName val="p27ab16"/>
      <sheetName val="27ab"/>
      <sheetName val="p26ab16"/>
      <sheetName val="26ab"/>
      <sheetName val="p25ab16"/>
      <sheetName val="25ab"/>
      <sheetName val="p24ab16"/>
      <sheetName val="24ab"/>
      <sheetName val="p23ab16"/>
      <sheetName val="23ab"/>
      <sheetName val="p22.ab16"/>
      <sheetName val="22.ab"/>
      <sheetName val="P21ab16"/>
      <sheetName val="21ab"/>
      <sheetName val="p20ab16"/>
      <sheetName val="20ab"/>
      <sheetName val="p19ab16"/>
      <sheetName val="19ab"/>
      <sheetName val="p18ab16"/>
      <sheetName val="18ab"/>
      <sheetName val="p17ab16"/>
      <sheetName val="17ab"/>
      <sheetName val="p16ab16"/>
      <sheetName val="16ab"/>
      <sheetName val="p15ab16"/>
      <sheetName val="15ab"/>
      <sheetName val="p14ab16"/>
      <sheetName val="14ab"/>
      <sheetName val="p13ab16"/>
      <sheetName val="13ab"/>
      <sheetName val="p12ab16"/>
      <sheetName val="12ab"/>
      <sheetName val="p11ab16"/>
      <sheetName val="11ab"/>
      <sheetName val="p10ab16"/>
      <sheetName val="10ab"/>
      <sheetName val="p9ab16"/>
      <sheetName val="9ab"/>
      <sheetName val="p8ab16"/>
      <sheetName val="8ab"/>
      <sheetName val="p7ab16"/>
      <sheetName val="7ab"/>
      <sheetName val="p6ab16"/>
      <sheetName val="6ab"/>
      <sheetName val="p5ab16"/>
      <sheetName val="5ab"/>
      <sheetName val="p4ab16"/>
      <sheetName val="4ab"/>
      <sheetName val="P3AB16"/>
      <sheetName val="3AB"/>
      <sheetName val="P2AB16"/>
      <sheetName val="2AB"/>
      <sheetName val="p1ab16"/>
      <sheetName val="1ab"/>
      <sheetName val="p31mz16."/>
      <sheetName val="31mz"/>
      <sheetName val="p30mz16"/>
      <sheetName val="30mz"/>
      <sheetName val="p29mz16"/>
      <sheetName val="29mz"/>
      <sheetName val="p28mz16"/>
      <sheetName val="28mz"/>
      <sheetName val="p27mz16"/>
      <sheetName val="27mz"/>
      <sheetName val="p26mz16"/>
      <sheetName val="26mz"/>
      <sheetName val="p25mz16"/>
      <sheetName val="25mz"/>
      <sheetName val="p24mz16"/>
      <sheetName val="24mz"/>
      <sheetName val="p23mz16"/>
      <sheetName val="23mz"/>
      <sheetName val="p22mz16"/>
      <sheetName val="22mz"/>
      <sheetName val="p21mz16"/>
      <sheetName val="21mz"/>
      <sheetName val="p20mz16"/>
      <sheetName val="20mz"/>
      <sheetName val="p19mz16"/>
      <sheetName val="19mz"/>
      <sheetName val="p18mz16"/>
      <sheetName val="18mz"/>
      <sheetName val="p17mz16"/>
      <sheetName val="17mz"/>
      <sheetName val="p16mz16"/>
      <sheetName val="16mz"/>
      <sheetName val="p15mz16"/>
      <sheetName val="15mz"/>
      <sheetName val="p14mz16"/>
      <sheetName val="14mz"/>
      <sheetName val="P13MZ16"/>
      <sheetName val="13mz"/>
      <sheetName val="P12MZ16"/>
      <sheetName val="12mz"/>
      <sheetName val="p11mz16"/>
      <sheetName val="11mz"/>
      <sheetName val="p10mz16"/>
      <sheetName val="10mz"/>
      <sheetName val="p9mz16"/>
      <sheetName val="9mz"/>
      <sheetName val="p8mz16"/>
      <sheetName val="8mz"/>
      <sheetName val="p7mz16"/>
      <sheetName val="7mz"/>
      <sheetName val="p6mz16"/>
      <sheetName val="6mz"/>
      <sheetName val="p5mz16"/>
      <sheetName val="5mz"/>
      <sheetName val="p4mz16"/>
      <sheetName val="4mz"/>
      <sheetName val="p3mz16"/>
      <sheetName val="3mz"/>
      <sheetName val="p2mz16"/>
      <sheetName val="2mz"/>
      <sheetName val="p1mz16"/>
      <sheetName val="1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>
            <v>1</v>
          </cell>
        </row>
      </sheetData>
      <sheetData sheetId="15"/>
      <sheetData sheetId="16"/>
      <sheetData sheetId="17"/>
      <sheetData sheetId="18">
        <row r="1">
          <cell r="A1">
            <v>433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1">
          <cell r="A1">
            <v>1</v>
          </cell>
          <cell r="B1" t="str">
            <v>IMPTO. PREDIAL URBANO CORRIENT</v>
          </cell>
          <cell r="C1">
            <v>58522.51</v>
          </cell>
        </row>
        <row r="2">
          <cell r="A2">
            <v>2</v>
          </cell>
          <cell r="B2" t="str">
            <v>IMPTO. PREDIAL RUSTICO CORRIEN</v>
          </cell>
          <cell r="C2">
            <v>7385.01</v>
          </cell>
        </row>
        <row r="3">
          <cell r="A3">
            <v>4</v>
          </cell>
          <cell r="B3" t="str">
            <v>RECARGOS IMPTO. SOBRE PATRIMON</v>
          </cell>
          <cell r="C3">
            <v>9624.67</v>
          </cell>
        </row>
        <row r="4">
          <cell r="A4">
            <v>7</v>
          </cell>
          <cell r="B4" t="str">
            <v>IMPTO. PREDIAL URBANO REZAGO</v>
          </cell>
          <cell r="C4">
            <v>13306</v>
          </cell>
        </row>
        <row r="5">
          <cell r="A5">
            <v>8</v>
          </cell>
          <cell r="B5" t="str">
            <v>IMPTO. PREDIAL RUSTICO REZAGO</v>
          </cell>
          <cell r="C5">
            <v>11397.15</v>
          </cell>
        </row>
        <row r="6">
          <cell r="A6">
            <v>13</v>
          </cell>
          <cell r="B6" t="str">
            <v>GTOS.DE EJEC. IMPTOS. SOBRE PA</v>
          </cell>
          <cell r="C6">
            <v>2300.58</v>
          </cell>
        </row>
        <row r="7">
          <cell r="A7">
            <v>14</v>
          </cell>
          <cell r="B7" t="str">
            <v>C.O.A. 20%</v>
          </cell>
          <cell r="C7">
            <v>730</v>
          </cell>
        </row>
        <row r="8">
          <cell r="A8">
            <v>103</v>
          </cell>
          <cell r="B8" t="str">
            <v>IMPTO. SOBRE TRASLACION DE DOM</v>
          </cell>
          <cell r="C8">
            <v>16729.62</v>
          </cell>
        </row>
        <row r="9">
          <cell r="A9">
            <v>110</v>
          </cell>
          <cell r="B9" t="str">
            <v>IMPTO. SOBRE DIV.Y ESPC.PUB.ES</v>
          </cell>
          <cell r="C9">
            <v>187</v>
          </cell>
        </row>
        <row r="10">
          <cell r="A10">
            <v>200</v>
          </cell>
          <cell r="B10" t="str">
            <v>SERVICIO DE RASTRO MUNICIPAL</v>
          </cell>
          <cell r="C10">
            <v>3090.53</v>
          </cell>
        </row>
        <row r="11">
          <cell r="A11">
            <v>201</v>
          </cell>
          <cell r="B11" t="str">
            <v>SERV.LIMPIA,RECOLECCION,TRASLA</v>
          </cell>
          <cell r="C11">
            <v>1136.6400000000001</v>
          </cell>
        </row>
        <row r="12">
          <cell r="A12">
            <v>202</v>
          </cell>
          <cell r="B12" t="str">
            <v>SERVICIO VIGILANCIA PERIODO ME</v>
          </cell>
          <cell r="C12">
            <v>21059.54</v>
          </cell>
        </row>
        <row r="13">
          <cell r="A13">
            <v>203</v>
          </cell>
          <cell r="B13" t="str">
            <v>PANTEONES CIUDAD</v>
          </cell>
          <cell r="C13">
            <v>1384.57</v>
          </cell>
        </row>
        <row r="14">
          <cell r="A14">
            <v>205</v>
          </cell>
          <cell r="B14" t="str">
            <v>ESTACIONAMIENTO MUSEO MOMIAS</v>
          </cell>
          <cell r="C14">
            <v>4835</v>
          </cell>
        </row>
        <row r="15">
          <cell r="A15">
            <v>206</v>
          </cell>
          <cell r="B15" t="str">
            <v>ESTACIONAMIENTO MERCADO HIDALG</v>
          </cell>
          <cell r="C15">
            <v>3622</v>
          </cell>
        </row>
        <row r="16">
          <cell r="A16">
            <v>207</v>
          </cell>
          <cell r="B16" t="str">
            <v>ESTAC.  MERCADO EMBAJADORAS</v>
          </cell>
          <cell r="C16">
            <v>379</v>
          </cell>
        </row>
        <row r="17">
          <cell r="A17">
            <v>210</v>
          </cell>
          <cell r="B17" t="str">
            <v>PERMISOS DE CONSTRUCCION</v>
          </cell>
          <cell r="C17">
            <v>17.09</v>
          </cell>
        </row>
        <row r="18">
          <cell r="A18">
            <v>219</v>
          </cell>
          <cell r="B18" t="str">
            <v>PERMISO DE USO DE SUELO HABITA</v>
          </cell>
          <cell r="C18">
            <v>610.22</v>
          </cell>
        </row>
        <row r="19">
          <cell r="A19">
            <v>229</v>
          </cell>
          <cell r="B19" t="str">
            <v>CONSTANCIAS DE ESTADO DE CUENT</v>
          </cell>
          <cell r="C19">
            <v>15691.5</v>
          </cell>
        </row>
        <row r="20">
          <cell r="A20">
            <v>244</v>
          </cell>
          <cell r="B20" t="str">
            <v>EXP. DE LIC. O PERM.  ESTBMTO.</v>
          </cell>
          <cell r="C20">
            <v>2230.06</v>
          </cell>
        </row>
        <row r="21">
          <cell r="A21">
            <v>248</v>
          </cell>
          <cell r="B21" t="str">
            <v>ESTACIONAMIENTO EX. EST. FERRO</v>
          </cell>
          <cell r="C21">
            <v>11248</v>
          </cell>
        </row>
        <row r="22">
          <cell r="A22">
            <v>253</v>
          </cell>
          <cell r="B22" t="str">
            <v>ESTACIONAMIENTO EMBAJADORAS  (</v>
          </cell>
          <cell r="C22">
            <v>4936</v>
          </cell>
        </row>
        <row r="23">
          <cell r="A23">
            <v>254</v>
          </cell>
          <cell r="B23" t="str">
            <v>CERTIFICACION TERMINO DE OBRA</v>
          </cell>
          <cell r="C23">
            <v>37.93</v>
          </cell>
        </row>
        <row r="24">
          <cell r="A24">
            <v>256</v>
          </cell>
          <cell r="B24" t="str">
            <v>CONSTANCIA ALINEAMTO.Y NO.OFIC</v>
          </cell>
          <cell r="C24">
            <v>6506.68</v>
          </cell>
        </row>
        <row r="25">
          <cell r="A25">
            <v>258</v>
          </cell>
          <cell r="B25" t="str">
            <v>CONSTANCIA DE ALINEAMTO.Y  NO.</v>
          </cell>
          <cell r="C25">
            <v>1130.5999999999999</v>
          </cell>
        </row>
        <row r="26">
          <cell r="A26">
            <v>266</v>
          </cell>
          <cell r="B26" t="str">
            <v>DICTAMEN DE FACTIBILIDAD PROTE</v>
          </cell>
          <cell r="C26">
            <v>962.84</v>
          </cell>
        </row>
        <row r="27">
          <cell r="A27">
            <v>268</v>
          </cell>
          <cell r="B27" t="str">
            <v>SERVICIOS CASA DE LA CULTURA</v>
          </cell>
          <cell r="C27">
            <v>6013.39</v>
          </cell>
        </row>
        <row r="28">
          <cell r="A28">
            <v>271</v>
          </cell>
          <cell r="B28" t="str">
            <v>PENSION EST. MUSEO DE MOMIAS</v>
          </cell>
          <cell r="C28">
            <v>902.14</v>
          </cell>
        </row>
        <row r="29">
          <cell r="A29">
            <v>272</v>
          </cell>
          <cell r="B29" t="str">
            <v>PENSION EST. EX ESTACION DEL F</v>
          </cell>
          <cell r="C29">
            <v>838.02</v>
          </cell>
        </row>
        <row r="30">
          <cell r="A30">
            <v>273</v>
          </cell>
          <cell r="B30" t="str">
            <v>PENSION EST. JARDIN EMBAJADORA</v>
          </cell>
          <cell r="C30">
            <v>838.02</v>
          </cell>
        </row>
        <row r="31">
          <cell r="A31">
            <v>274</v>
          </cell>
          <cell r="B31" t="str">
            <v>PERMISO AMPL HORARIO VTA. BEBI</v>
          </cell>
          <cell r="C31">
            <v>4019.35</v>
          </cell>
        </row>
        <row r="32">
          <cell r="A32">
            <v>276</v>
          </cell>
          <cell r="B32" t="str">
            <v>CONSTANCIAS NO INFRACCION TRAN</v>
          </cell>
          <cell r="C32">
            <v>1812.8</v>
          </cell>
        </row>
        <row r="33">
          <cell r="A33">
            <v>278</v>
          </cell>
          <cell r="B33" t="str">
            <v>CONSTANCIAS QUE EXPIDAN LAS DE</v>
          </cell>
          <cell r="C33">
            <v>1450.24</v>
          </cell>
        </row>
        <row r="34">
          <cell r="A34">
            <v>292</v>
          </cell>
          <cell r="B34" t="str">
            <v>DICTAMEN DE SEGURIDAD PROGRAMA</v>
          </cell>
          <cell r="C34">
            <v>562.41</v>
          </cell>
        </row>
        <row r="35">
          <cell r="A35">
            <v>295</v>
          </cell>
          <cell r="B35" t="str">
            <v>CONSTANCIA DE UBICACION DE PRE</v>
          </cell>
          <cell r="C35">
            <v>91.16</v>
          </cell>
        </row>
        <row r="36">
          <cell r="A36">
            <v>297</v>
          </cell>
          <cell r="B36" t="str">
            <v>D.A.P.</v>
          </cell>
          <cell r="C36">
            <v>2617.71</v>
          </cell>
        </row>
        <row r="37">
          <cell r="A37">
            <v>299</v>
          </cell>
          <cell r="B37" t="str">
            <v>CERTIFICACION DE CLAVE CATASTR</v>
          </cell>
          <cell r="C37">
            <v>271.92</v>
          </cell>
        </row>
        <row r="38">
          <cell r="A38">
            <v>405</v>
          </cell>
          <cell r="B38" t="str">
            <v>CENTRO DE CONVIVENCIA EL ENCIN</v>
          </cell>
          <cell r="C38">
            <v>2741</v>
          </cell>
        </row>
        <row r="39">
          <cell r="A39">
            <v>407</v>
          </cell>
          <cell r="B39" t="str">
            <v>MUSEO MOMIAS</v>
          </cell>
          <cell r="C39">
            <v>32343</v>
          </cell>
        </row>
        <row r="40">
          <cell r="A40">
            <v>410</v>
          </cell>
          <cell r="B40" t="str">
            <v>MONUMENTO AL PIPILA</v>
          </cell>
          <cell r="C40">
            <v>5240</v>
          </cell>
        </row>
        <row r="41">
          <cell r="A41">
            <v>411</v>
          </cell>
          <cell r="B41" t="str">
            <v>CUOTAS MERCADO HIDALGO</v>
          </cell>
          <cell r="C41">
            <v>13176.72</v>
          </cell>
        </row>
        <row r="42">
          <cell r="A42">
            <v>418</v>
          </cell>
          <cell r="B42" t="str">
            <v>RENDIMIENTOS E INVERSIONES</v>
          </cell>
          <cell r="C42">
            <v>564475.59</v>
          </cell>
        </row>
        <row r="43">
          <cell r="A43">
            <v>419</v>
          </cell>
          <cell r="B43" t="str">
            <v>REND E INVERSIONES RAMO 33</v>
          </cell>
          <cell r="C43">
            <v>33786.730000000003</v>
          </cell>
        </row>
        <row r="44">
          <cell r="A44">
            <v>420</v>
          </cell>
          <cell r="B44" t="str">
            <v>REND E INVER RAMO 33 PROG COMP</v>
          </cell>
          <cell r="C44">
            <v>57298.6</v>
          </cell>
        </row>
        <row r="45">
          <cell r="A45">
            <v>428</v>
          </cell>
          <cell r="B45" t="str">
            <v>COMERCIANTES SEMIFIJOS</v>
          </cell>
          <cell r="C45">
            <v>7062.19</v>
          </cell>
        </row>
        <row r="46">
          <cell r="A46">
            <v>431</v>
          </cell>
          <cell r="B46" t="str">
            <v>LOCALES MERCADO EMBAJADORAS</v>
          </cell>
          <cell r="C46">
            <v>479</v>
          </cell>
        </row>
        <row r="47">
          <cell r="A47">
            <v>433</v>
          </cell>
          <cell r="B47" t="str">
            <v>SOBRANTES</v>
          </cell>
          <cell r="C47">
            <v>173.14</v>
          </cell>
        </row>
        <row r="48">
          <cell r="A48">
            <v>436</v>
          </cell>
          <cell r="B48" t="str">
            <v>SANITARIOS PRESA DE LA OLLA</v>
          </cell>
          <cell r="C48">
            <v>2265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04/04/2016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437</v>
          </cell>
          <cell r="B58" t="str">
            <v>SANITARIOS MDO. EMBAJADORAS</v>
          </cell>
          <cell r="C58">
            <v>5725</v>
          </cell>
        </row>
        <row r="59">
          <cell r="A59">
            <v>438</v>
          </cell>
          <cell r="B59" t="str">
            <v>SANITARIOS MDO. HIDALGO</v>
          </cell>
          <cell r="C59">
            <v>9690</v>
          </cell>
        </row>
        <row r="60">
          <cell r="A60">
            <v>439</v>
          </cell>
          <cell r="B60" t="str">
            <v>SANITARIOS JARDIN REFORMA</v>
          </cell>
          <cell r="C60">
            <v>2005</v>
          </cell>
        </row>
        <row r="61">
          <cell r="A61">
            <v>443</v>
          </cell>
          <cell r="B61" t="str">
            <v>SANITARIOS FERROCARRIL</v>
          </cell>
          <cell r="C61">
            <v>5655</v>
          </cell>
        </row>
        <row r="62">
          <cell r="A62">
            <v>444</v>
          </cell>
          <cell r="B62" t="str">
            <v>SANITARIOS JARDIN UNION</v>
          </cell>
          <cell r="C62">
            <v>17306</v>
          </cell>
        </row>
        <row r="63">
          <cell r="A63">
            <v>445</v>
          </cell>
          <cell r="B63" t="str">
            <v>SANITARIOS MUSEO MOMIAS</v>
          </cell>
          <cell r="C63">
            <v>7270</v>
          </cell>
        </row>
        <row r="64">
          <cell r="A64">
            <v>447</v>
          </cell>
          <cell r="B64" t="str">
            <v>MUSEO CALAS DE SAN DIEGO</v>
          </cell>
          <cell r="C64">
            <v>182</v>
          </cell>
        </row>
        <row r="65">
          <cell r="A65">
            <v>454</v>
          </cell>
          <cell r="B65" t="str">
            <v>FIESTAS TRADICIONALES</v>
          </cell>
          <cell r="C65">
            <v>962</v>
          </cell>
        </row>
        <row r="66">
          <cell r="A66">
            <v>472</v>
          </cell>
          <cell r="B66" t="str">
            <v>CUOTAS MERCADO GAVIRA</v>
          </cell>
          <cell r="C66">
            <v>3047.03</v>
          </cell>
        </row>
        <row r="67">
          <cell r="A67">
            <v>474</v>
          </cell>
          <cell r="B67" t="str">
            <v>BASES PARA LICITACION ADQUISIC</v>
          </cell>
          <cell r="C67">
            <v>1454</v>
          </cell>
        </row>
        <row r="68">
          <cell r="A68">
            <v>479</v>
          </cell>
          <cell r="B68" t="str">
            <v>COMERCIANTES AMBULANTES</v>
          </cell>
          <cell r="C68">
            <v>480</v>
          </cell>
        </row>
        <row r="69">
          <cell r="A69">
            <v>483</v>
          </cell>
          <cell r="B69" t="str">
            <v>PROMOTOR TURISTICO</v>
          </cell>
          <cell r="C69">
            <v>3072</v>
          </cell>
        </row>
        <row r="70">
          <cell r="A70">
            <v>499</v>
          </cell>
          <cell r="B70" t="str">
            <v>MUSEO MOMIAS VIAJERAS</v>
          </cell>
          <cell r="C70">
            <v>30476</v>
          </cell>
        </row>
        <row r="71">
          <cell r="A71">
            <v>502</v>
          </cell>
          <cell r="B71" t="str">
            <v>RECARGOS</v>
          </cell>
          <cell r="C71">
            <v>551.46</v>
          </cell>
        </row>
        <row r="72">
          <cell r="A72">
            <v>503</v>
          </cell>
          <cell r="B72" t="str">
            <v>AVISO EXTEMP TRASLACION DE DOM</v>
          </cell>
          <cell r="C72">
            <v>219.12</v>
          </cell>
        </row>
        <row r="73">
          <cell r="A73">
            <v>505</v>
          </cell>
          <cell r="B73" t="str">
            <v>INFRACCIONES DESARROLLO URBANO</v>
          </cell>
          <cell r="C73">
            <v>4382.3999999999996</v>
          </cell>
        </row>
        <row r="74">
          <cell r="A74">
            <v>506</v>
          </cell>
          <cell r="B74" t="str">
            <v>INFRACCIONES DIRECCION DE FISC</v>
          </cell>
          <cell r="C74">
            <v>12908.8</v>
          </cell>
        </row>
        <row r="75">
          <cell r="A75">
            <v>507</v>
          </cell>
          <cell r="B75" t="str">
            <v>INF AL BANDO POLICIA Y BUEN GO</v>
          </cell>
          <cell r="C75">
            <v>1002</v>
          </cell>
        </row>
        <row r="76">
          <cell r="A76">
            <v>508</v>
          </cell>
          <cell r="B76" t="str">
            <v>INF LEY DE TRANSITO Y SU REGLA</v>
          </cell>
          <cell r="C76">
            <v>22896.16</v>
          </cell>
        </row>
        <row r="77">
          <cell r="A77">
            <v>509</v>
          </cell>
          <cell r="B77" t="str">
            <v>EXTEMP VERIFICACION AMB VEHICU</v>
          </cell>
          <cell r="C77">
            <v>2158</v>
          </cell>
        </row>
        <row r="78">
          <cell r="A78">
            <v>515</v>
          </cell>
          <cell r="B78" t="str">
            <v>RECARGOS DERECHOS POR PRESTACI</v>
          </cell>
          <cell r="C78">
            <v>487.61</v>
          </cell>
        </row>
        <row r="79">
          <cell r="A79">
            <v>536</v>
          </cell>
          <cell r="B79" t="str">
            <v>PADRON DE PROVEEDORES</v>
          </cell>
          <cell r="C79">
            <v>364</v>
          </cell>
        </row>
        <row r="80">
          <cell r="A80">
            <v>888</v>
          </cell>
          <cell r="B80" t="str">
            <v>COBROS SIMAPAG</v>
          </cell>
          <cell r="C80">
            <v>432</v>
          </cell>
        </row>
        <row r="81">
          <cell r="A81">
            <v>934</v>
          </cell>
          <cell r="B81" t="str">
            <v>COMISION PAGO POR INTERNET</v>
          </cell>
          <cell r="C81">
            <v>17.399999999999999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>
        <row r="1">
          <cell r="A1">
            <v>1</v>
          </cell>
        </row>
      </sheetData>
      <sheetData sheetId="67"/>
      <sheetData sheetId="68">
        <row r="1">
          <cell r="A1">
            <v>1</v>
          </cell>
        </row>
      </sheetData>
      <sheetData sheetId="69"/>
      <sheetData sheetId="70">
        <row r="1">
          <cell r="A1">
            <v>1</v>
          </cell>
        </row>
      </sheetData>
      <sheetData sheetId="71"/>
      <sheetData sheetId="72">
        <row r="1">
          <cell r="A1">
            <v>1</v>
          </cell>
        </row>
      </sheetData>
      <sheetData sheetId="73"/>
      <sheetData sheetId="74">
        <row r="1">
          <cell r="A1">
            <v>1</v>
          </cell>
        </row>
      </sheetData>
      <sheetData sheetId="75"/>
      <sheetData sheetId="76">
        <row r="1">
          <cell r="A1">
            <v>200</v>
          </cell>
        </row>
      </sheetData>
      <sheetData sheetId="77"/>
      <sheetData sheetId="78">
        <row r="1">
          <cell r="A1">
            <v>1</v>
          </cell>
        </row>
      </sheetData>
      <sheetData sheetId="79"/>
      <sheetData sheetId="80">
        <row r="1">
          <cell r="A1">
            <v>1</v>
          </cell>
        </row>
      </sheetData>
      <sheetData sheetId="81"/>
      <sheetData sheetId="82">
        <row r="1">
          <cell r="A1">
            <v>1</v>
          </cell>
        </row>
      </sheetData>
      <sheetData sheetId="83"/>
      <sheetData sheetId="84">
        <row r="1">
          <cell r="A1">
            <v>1</v>
          </cell>
        </row>
      </sheetData>
      <sheetData sheetId="85"/>
      <sheetData sheetId="86">
        <row r="1">
          <cell r="A1">
            <v>1</v>
          </cell>
        </row>
      </sheetData>
      <sheetData sheetId="87"/>
      <sheetData sheetId="88">
        <row r="1">
          <cell r="A1">
            <v>203</v>
          </cell>
        </row>
      </sheetData>
      <sheetData sheetId="89"/>
      <sheetData sheetId="90">
        <row r="1">
          <cell r="A1">
            <v>1</v>
          </cell>
        </row>
      </sheetData>
      <sheetData sheetId="91"/>
      <sheetData sheetId="92">
        <row r="1">
          <cell r="A1">
            <v>1</v>
          </cell>
        </row>
      </sheetData>
      <sheetData sheetId="93"/>
      <sheetData sheetId="94">
        <row r="1">
          <cell r="A1">
            <v>1</v>
          </cell>
        </row>
      </sheetData>
      <sheetData sheetId="95"/>
      <sheetData sheetId="96">
        <row r="1">
          <cell r="A1">
            <v>1</v>
          </cell>
        </row>
      </sheetData>
      <sheetData sheetId="97"/>
      <sheetData sheetId="98">
        <row r="1">
          <cell r="A1">
            <v>1</v>
          </cell>
        </row>
      </sheetData>
      <sheetData sheetId="99"/>
      <sheetData sheetId="100">
        <row r="1">
          <cell r="A1">
            <v>1</v>
          </cell>
        </row>
      </sheetData>
      <sheetData sheetId="101"/>
      <sheetData sheetId="102">
        <row r="1">
          <cell r="A1">
            <v>1</v>
          </cell>
        </row>
      </sheetData>
      <sheetData sheetId="103"/>
      <sheetData sheetId="104">
        <row r="1">
          <cell r="A1">
            <v>1</v>
          </cell>
        </row>
      </sheetData>
      <sheetData sheetId="105"/>
      <sheetData sheetId="106">
        <row r="1">
          <cell r="A1">
            <v>1</v>
          </cell>
        </row>
      </sheetData>
      <sheetData sheetId="107"/>
      <sheetData sheetId="108">
        <row r="1">
          <cell r="A1">
            <v>1</v>
          </cell>
        </row>
      </sheetData>
      <sheetData sheetId="109"/>
      <sheetData sheetId="110">
        <row r="1">
          <cell r="A1">
            <v>1</v>
          </cell>
        </row>
      </sheetData>
      <sheetData sheetId="111"/>
      <sheetData sheetId="112">
        <row r="1">
          <cell r="A1">
            <v>1</v>
          </cell>
        </row>
      </sheetData>
      <sheetData sheetId="113"/>
      <sheetData sheetId="114">
        <row r="1">
          <cell r="A1">
            <v>1</v>
          </cell>
        </row>
      </sheetData>
      <sheetData sheetId="115"/>
      <sheetData sheetId="116">
        <row r="1">
          <cell r="A1">
            <v>433</v>
          </cell>
        </row>
      </sheetData>
      <sheetData sheetId="117"/>
      <sheetData sheetId="118">
        <row r="1">
          <cell r="A1">
            <v>1</v>
          </cell>
        </row>
      </sheetData>
      <sheetData sheetId="119"/>
      <sheetData sheetId="120">
        <row r="1">
          <cell r="A1">
            <v>1</v>
          </cell>
        </row>
      </sheetData>
      <sheetData sheetId="121"/>
      <sheetData sheetId="122">
        <row r="1">
          <cell r="A1">
            <v>1</v>
          </cell>
        </row>
      </sheetData>
      <sheetData sheetId="123"/>
      <sheetData sheetId="124">
        <row r="1">
          <cell r="A1">
            <v>1</v>
          </cell>
        </row>
      </sheetData>
      <sheetData sheetId="125"/>
      <sheetData sheetId="126">
        <row r="1">
          <cell r="A1">
            <v>1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LIZA14"/>
      <sheetName val="concil"/>
      <sheetName val="p31dc14"/>
      <sheetName val="31dc"/>
      <sheetName val="p30dc14"/>
      <sheetName val="30dc"/>
      <sheetName val="p29dc14"/>
      <sheetName val="29dc"/>
      <sheetName val="p28dic14"/>
      <sheetName val="28dic14"/>
      <sheetName val="P27DIC14"/>
      <sheetName val="27DIC14"/>
      <sheetName val="P26DIC14"/>
      <sheetName val="26dic14"/>
      <sheetName val="p25dic14"/>
      <sheetName val="25dic14"/>
      <sheetName val="p24dic14"/>
      <sheetName val="24dic14"/>
      <sheetName val="P23DIC14"/>
      <sheetName val="23dic"/>
      <sheetName val="P22DIC14"/>
      <sheetName val="22DIC14"/>
      <sheetName val="p21dic14"/>
      <sheetName val="21dic"/>
      <sheetName val="P20DIC14"/>
      <sheetName val="20DIC"/>
      <sheetName val="p19dc14"/>
      <sheetName val="19dc "/>
      <sheetName val="p18dc14"/>
      <sheetName val="18dc"/>
      <sheetName val="P17dc14"/>
      <sheetName val="17dc"/>
      <sheetName val="P16dc14"/>
      <sheetName val="16dc"/>
      <sheetName val="p15dc14"/>
      <sheetName val="15dc"/>
      <sheetName val="p14dc14"/>
      <sheetName val="14dc"/>
      <sheetName val="p13dc14"/>
      <sheetName val="13dc"/>
      <sheetName val="p12dc14"/>
      <sheetName val="12dc"/>
      <sheetName val="p11dc14"/>
      <sheetName val="11dc"/>
      <sheetName val="P10dc14"/>
      <sheetName val="10dc"/>
      <sheetName val="p9dc14"/>
      <sheetName val="9dc"/>
      <sheetName val="P8DC14"/>
      <sheetName val="8DC"/>
      <sheetName val="p7dc14"/>
      <sheetName val="7dc"/>
      <sheetName val="p6dc14"/>
      <sheetName val="6dc"/>
      <sheetName val="p5dc14"/>
      <sheetName val="5dc"/>
      <sheetName val="p4dc14"/>
      <sheetName val="4dc"/>
      <sheetName val="p3dc14"/>
      <sheetName val="3dc"/>
      <sheetName val="p2dc14"/>
      <sheetName val="2dc"/>
      <sheetName val="p1dc14"/>
      <sheetName val="1dc"/>
      <sheetName val="p30nv14"/>
      <sheetName val="30nv"/>
      <sheetName val="p29nv14"/>
      <sheetName val="29nv"/>
      <sheetName val="p28nv14"/>
      <sheetName val="28nv"/>
      <sheetName val="p27nv14"/>
      <sheetName val="27nv"/>
      <sheetName val="p26nv14"/>
      <sheetName val="26nv"/>
      <sheetName val="p25nv"/>
      <sheetName val="25nv"/>
      <sheetName val="p24nv14"/>
      <sheetName val="24nv"/>
      <sheetName val="P23NV14"/>
      <sheetName val="23nv"/>
      <sheetName val="P22NV14"/>
      <sheetName val="22nv"/>
      <sheetName val="p21nv14"/>
      <sheetName val="21nv"/>
      <sheetName val="p20nv14"/>
      <sheetName val="20nv"/>
      <sheetName val="p19nv14"/>
      <sheetName val="19nv"/>
      <sheetName val="P18NV14"/>
      <sheetName val="18NV"/>
      <sheetName val="p17nv14"/>
      <sheetName val="17nv"/>
      <sheetName val="p16nv14"/>
      <sheetName val="16nv"/>
      <sheetName val="p15nv14"/>
      <sheetName val="15nv"/>
      <sheetName val="p14nv14"/>
      <sheetName val="14nv"/>
      <sheetName val="p13nv14"/>
      <sheetName val="13nv"/>
      <sheetName val="p12nv14"/>
      <sheetName val="12nv"/>
      <sheetName val="p11nv14"/>
      <sheetName val="11nv"/>
      <sheetName val="P10nv14"/>
      <sheetName val="10NV"/>
      <sheetName val="p9nv14"/>
      <sheetName val="9nv"/>
      <sheetName val="p8nv14"/>
      <sheetName val="8nv"/>
      <sheetName val="p7nv14"/>
      <sheetName val="7nv"/>
      <sheetName val="p6nv14"/>
      <sheetName val="6nv"/>
      <sheetName val="p05nv14"/>
      <sheetName val="5nv"/>
      <sheetName val="p4nv14"/>
      <sheetName val="4nv"/>
      <sheetName val="p3nv14"/>
      <sheetName val="3nv"/>
      <sheetName val="p2nv14"/>
      <sheetName val="2nv"/>
      <sheetName val="p1nc14"/>
      <sheetName val="1nv"/>
      <sheetName val="p31oc14"/>
      <sheetName val="31oc"/>
      <sheetName val="p30oc14"/>
      <sheetName val="30oc14"/>
      <sheetName val="p29oc14"/>
      <sheetName val="29oc"/>
      <sheetName val="p28oc14"/>
      <sheetName val="28oc"/>
      <sheetName val="p27oc14"/>
      <sheetName val="27oc"/>
      <sheetName val="p26oc14"/>
      <sheetName val="26oc"/>
      <sheetName val="p25oc14"/>
      <sheetName val="25oc"/>
      <sheetName val="p24oc14"/>
      <sheetName val="24oc"/>
      <sheetName val="p23oc14"/>
      <sheetName val="23oc"/>
      <sheetName val="p22oc14"/>
      <sheetName val="22oc"/>
      <sheetName val="P21oct14"/>
      <sheetName val="21oc"/>
      <sheetName val="p20oc14"/>
      <sheetName val="20oc"/>
      <sheetName val="p19oc14"/>
      <sheetName val="19oc"/>
      <sheetName val="p18oc14"/>
      <sheetName val="18oc"/>
      <sheetName val="p17oc14"/>
      <sheetName val="17oc"/>
      <sheetName val="p16oc14"/>
      <sheetName val="16oc"/>
      <sheetName val="p15oc14"/>
      <sheetName val="15oc"/>
      <sheetName val="p14oc14"/>
      <sheetName val="14oc"/>
      <sheetName val="P13OC14"/>
      <sheetName val="13OC"/>
      <sheetName val="P12OC14"/>
      <sheetName val="12oc"/>
      <sheetName val="P11OC14"/>
      <sheetName val="11oc"/>
      <sheetName val="p10oc14"/>
      <sheetName val="10oc"/>
      <sheetName val="p09oc14"/>
      <sheetName val="9oc"/>
      <sheetName val="p08oc14"/>
      <sheetName val="8oc"/>
      <sheetName val="p07oc14"/>
      <sheetName val="7oc"/>
      <sheetName val="p06oc14"/>
      <sheetName val="06oc"/>
      <sheetName val="p05oc14"/>
      <sheetName val="05oc"/>
      <sheetName val="p04oc14"/>
      <sheetName val="04oc"/>
      <sheetName val="p03oc14"/>
      <sheetName val="03oc"/>
      <sheetName val="p02oc14"/>
      <sheetName val="02oc"/>
      <sheetName val="p01oc14"/>
      <sheetName val="1oc"/>
      <sheetName val="P30SP14"/>
      <sheetName val="30sp"/>
      <sheetName val="p29sp14"/>
      <sheetName val="29SP"/>
      <sheetName val="p28sp14"/>
      <sheetName val="28sp"/>
      <sheetName val="p27sp14"/>
      <sheetName val="27sp"/>
      <sheetName val="p26sp14"/>
      <sheetName val="26sp"/>
      <sheetName val="p25sp14"/>
      <sheetName val="25sp"/>
      <sheetName val="p24sp14"/>
      <sheetName val="24sp"/>
      <sheetName val="P23SP14"/>
      <sheetName val="23SP"/>
      <sheetName val="p22sp14"/>
      <sheetName val="22sp"/>
      <sheetName val="p21sp14"/>
      <sheetName val="21sp"/>
      <sheetName val="p20sp14"/>
      <sheetName val="20sp"/>
      <sheetName val="p19sp14"/>
      <sheetName val="19sp"/>
      <sheetName val="p18sp14"/>
      <sheetName val="sp18"/>
      <sheetName val="P17SP14"/>
      <sheetName val="17sp"/>
      <sheetName val="p11sp14"/>
      <sheetName val="11sp"/>
      <sheetName val="p10sp14"/>
      <sheetName val="10sp"/>
      <sheetName val="p9sp14"/>
      <sheetName val="9sp"/>
      <sheetName val="p8sp14"/>
      <sheetName val="8sp"/>
      <sheetName val="p7sp14"/>
      <sheetName val="7sp"/>
      <sheetName val="p6sp14"/>
      <sheetName val="6sp"/>
      <sheetName val="p5sp14"/>
      <sheetName val="5sp"/>
      <sheetName val="P04SP14"/>
      <sheetName val="SP04"/>
      <sheetName val="P03sp14"/>
      <sheetName val="sp03"/>
      <sheetName val="P02SP14"/>
      <sheetName val="2sp"/>
      <sheetName val="P01SP14"/>
      <sheetName val="sp1"/>
    </sheetNames>
    <sheetDataSet>
      <sheetData sheetId="0">
        <row r="1">
          <cell r="A1">
            <v>1</v>
          </cell>
        </row>
      </sheetData>
      <sheetData sheetId="1">
        <row r="1">
          <cell r="A1">
            <v>1</v>
          </cell>
        </row>
      </sheetData>
      <sheetData sheetId="2">
        <row r="1">
          <cell r="A1">
            <v>1</v>
          </cell>
        </row>
      </sheetData>
      <sheetData sheetId="3">
        <row r="1">
          <cell r="A1">
            <v>203</v>
          </cell>
        </row>
      </sheetData>
      <sheetData sheetId="4">
        <row r="1">
          <cell r="A1">
            <v>200</v>
          </cell>
          <cell r="B1" t="str">
            <v>SERVICIOS DE RASTRO</v>
          </cell>
          <cell r="C1">
            <v>1967.02</v>
          </cell>
        </row>
        <row r="2">
          <cell r="A2">
            <v>201</v>
          </cell>
          <cell r="B2" t="str">
            <v>SERV.LIMPIA,RECOLECCION,TRASLA</v>
          </cell>
          <cell r="C2">
            <v>2344.3000000000002</v>
          </cell>
        </row>
        <row r="3">
          <cell r="A3">
            <v>203</v>
          </cell>
          <cell r="B3" t="str">
            <v>PANTEONES CIUDAD</v>
          </cell>
          <cell r="C3">
            <v>4926.16</v>
          </cell>
        </row>
        <row r="4">
          <cell r="A4">
            <v>204</v>
          </cell>
          <cell r="B4" t="str">
            <v>PANTEONES COMUNIDADES</v>
          </cell>
          <cell r="C4">
            <v>316.45999999999998</v>
          </cell>
        </row>
        <row r="5">
          <cell r="A5">
            <v>205</v>
          </cell>
          <cell r="B5" t="str">
            <v>ESTACIONAMIENTO MUSEO MOMIAS</v>
          </cell>
          <cell r="C5">
            <v>5337</v>
          </cell>
        </row>
        <row r="6">
          <cell r="A6">
            <v>206</v>
          </cell>
          <cell r="B6" t="str">
            <v>ESTACIONAMIENTO MERCADO HIDALG</v>
          </cell>
          <cell r="C6">
            <v>1134</v>
          </cell>
        </row>
        <row r="7">
          <cell r="A7">
            <v>248</v>
          </cell>
          <cell r="B7" t="str">
            <v>ESTACIONAMIENTO EX. EST. FERRO</v>
          </cell>
          <cell r="C7">
            <v>5939</v>
          </cell>
        </row>
        <row r="8">
          <cell r="A8">
            <v>253</v>
          </cell>
          <cell r="B8" t="str">
            <v>ESTACIONAMIENTO EMBAJADORAS  (</v>
          </cell>
          <cell r="C8">
            <v>2212</v>
          </cell>
        </row>
        <row r="9">
          <cell r="A9">
            <v>258</v>
          </cell>
          <cell r="B9" t="str">
            <v>CONSTANCIA DE ALINEAMTO.Y  NO.</v>
          </cell>
          <cell r="C9">
            <v>2058.0700000000002</v>
          </cell>
        </row>
        <row r="10">
          <cell r="A10">
            <v>266</v>
          </cell>
          <cell r="B10" t="str">
            <v>DICTAMEN DE FACTIBILIDAD PROTE</v>
          </cell>
          <cell r="C10">
            <v>890.2</v>
          </cell>
        </row>
        <row r="11">
          <cell r="A11">
            <v>276</v>
          </cell>
          <cell r="B11" t="str">
            <v>CONSTANCIAS DIRECCION DE TRANS</v>
          </cell>
          <cell r="C11">
            <v>754.2</v>
          </cell>
        </row>
        <row r="12">
          <cell r="A12">
            <v>405</v>
          </cell>
          <cell r="B12" t="str">
            <v>CENTRO DE CONVIVENCIA EL ENCIN</v>
          </cell>
          <cell r="C12">
            <v>6223</v>
          </cell>
        </row>
        <row r="13">
          <cell r="A13">
            <v>407</v>
          </cell>
          <cell r="B13" t="str">
            <v>MUSEO MOMIAS</v>
          </cell>
          <cell r="C13">
            <v>205875</v>
          </cell>
        </row>
        <row r="14">
          <cell r="A14">
            <v>410</v>
          </cell>
          <cell r="B14" t="str">
            <v>MONUMENTO AL PIPILA</v>
          </cell>
          <cell r="C14">
            <v>3708</v>
          </cell>
        </row>
        <row r="15">
          <cell r="A15">
            <v>411</v>
          </cell>
          <cell r="B15" t="str">
            <v>CUOTAS MERCADO HIDALGO</v>
          </cell>
          <cell r="C15">
            <v>3745</v>
          </cell>
        </row>
        <row r="16">
          <cell r="A16">
            <v>433</v>
          </cell>
          <cell r="B16" t="str">
            <v>SOBRANTES</v>
          </cell>
          <cell r="C16">
            <v>168.96</v>
          </cell>
        </row>
        <row r="17">
          <cell r="A17">
            <v>436</v>
          </cell>
          <cell r="B17" t="str">
            <v>SANITARIOS PRESA DE LA OLLA</v>
          </cell>
          <cell r="C17">
            <v>968</v>
          </cell>
        </row>
        <row r="18">
          <cell r="A18">
            <v>437</v>
          </cell>
          <cell r="B18" t="str">
            <v>SANITARIOS MDO. EMBAJADORAS</v>
          </cell>
          <cell r="C18">
            <v>1872</v>
          </cell>
        </row>
        <row r="19">
          <cell r="A19">
            <v>438</v>
          </cell>
          <cell r="B19" t="str">
            <v>SANITARIOS MDO. HIDALGO</v>
          </cell>
          <cell r="C19">
            <v>5320</v>
          </cell>
        </row>
        <row r="20">
          <cell r="A20">
            <v>441</v>
          </cell>
          <cell r="B20" t="str">
            <v>SANITARIOS LOS PASTITOS</v>
          </cell>
          <cell r="C20">
            <v>40</v>
          </cell>
        </row>
        <row r="21">
          <cell r="A21">
            <v>443</v>
          </cell>
          <cell r="B21" t="str">
            <v>SANITARIOS FERROCARRIL</v>
          </cell>
          <cell r="C21">
            <v>1924</v>
          </cell>
        </row>
        <row r="22">
          <cell r="A22">
            <v>445</v>
          </cell>
          <cell r="B22" t="str">
            <v>SANITARIOS MUSEO MOMIAS</v>
          </cell>
          <cell r="C22">
            <v>4704</v>
          </cell>
        </row>
        <row r="23">
          <cell r="A23">
            <v>447</v>
          </cell>
          <cell r="B23" t="str">
            <v>MUSEO CALAS DE SAN DIEGO</v>
          </cell>
          <cell r="C23">
            <v>252</v>
          </cell>
        </row>
        <row r="24">
          <cell r="A24">
            <v>454</v>
          </cell>
          <cell r="B24" t="str">
            <v>FIESTAS TRADICIONALES</v>
          </cell>
          <cell r="C24">
            <v>15169</v>
          </cell>
        </row>
        <row r="25">
          <cell r="A25">
            <v>472</v>
          </cell>
          <cell r="B25" t="str">
            <v>CUOTAS MERCADO GAVIRA</v>
          </cell>
          <cell r="C25">
            <v>749.08</v>
          </cell>
        </row>
        <row r="26">
          <cell r="A26">
            <v>484</v>
          </cell>
          <cell r="B26" t="str">
            <v>PERMISO PARA ESPECTÁCULOS O CE</v>
          </cell>
          <cell r="C26">
            <v>228</v>
          </cell>
        </row>
        <row r="27">
          <cell r="A27">
            <v>502</v>
          </cell>
          <cell r="B27" t="str">
            <v>RECARGOS  PRODUCTOS</v>
          </cell>
          <cell r="C27">
            <v>669.54</v>
          </cell>
        </row>
        <row r="28">
          <cell r="A28">
            <v>506</v>
          </cell>
          <cell r="B28" t="str">
            <v>INFRACCIONES DIRECCION DE FISC</v>
          </cell>
          <cell r="C28">
            <v>637.70000000000005</v>
          </cell>
        </row>
        <row r="29">
          <cell r="A29">
            <v>507</v>
          </cell>
          <cell r="B29" t="str">
            <v>INF AL BANDO POLICIA Y BUEN GO</v>
          </cell>
          <cell r="C29">
            <v>3050</v>
          </cell>
        </row>
        <row r="30">
          <cell r="A30">
            <v>508</v>
          </cell>
          <cell r="B30" t="str">
            <v>INF LEY DE TRANSITO Y SU REGLA</v>
          </cell>
          <cell r="C30">
            <v>17396</v>
          </cell>
        </row>
        <row r="31">
          <cell r="A31">
            <v>509</v>
          </cell>
          <cell r="B31" t="str">
            <v>EXTEMP VERIFICACION AMB VEHICU</v>
          </cell>
          <cell r="C31">
            <v>1689</v>
          </cell>
        </row>
        <row r="32">
          <cell r="A32">
            <v>888</v>
          </cell>
          <cell r="B32" t="str">
            <v>COBROS SIMAPAG</v>
          </cell>
          <cell r="C32">
            <v>116</v>
          </cell>
        </row>
        <row r="33">
          <cell r="A33">
            <v>900</v>
          </cell>
          <cell r="B33" t="str">
            <v>INGRESOS POR CLASIFICAR</v>
          </cell>
          <cell r="C33">
            <v>54862.89</v>
          </cell>
        </row>
      </sheetData>
      <sheetData sheetId="5">
        <row r="1">
          <cell r="A1">
            <v>1</v>
          </cell>
        </row>
      </sheetData>
      <sheetData sheetId="6">
        <row r="1">
          <cell r="A1">
            <v>110</v>
          </cell>
          <cell r="B1" t="str">
            <v>ESPECTACULOS PUBLICOS ESPORADI</v>
          </cell>
          <cell r="C1">
            <v>1155</v>
          </cell>
        </row>
        <row r="2">
          <cell r="A2">
            <v>200</v>
          </cell>
          <cell r="B2" t="str">
            <v>RASTRO</v>
          </cell>
          <cell r="C2">
            <v>5215</v>
          </cell>
        </row>
        <row r="3">
          <cell r="A3">
            <v>201</v>
          </cell>
          <cell r="B3" t="str">
            <v>SERV.LIMPIA,RECOLECCION,TRASLA</v>
          </cell>
          <cell r="C3">
            <v>979.2</v>
          </cell>
        </row>
        <row r="4">
          <cell r="A4">
            <v>203</v>
          </cell>
          <cell r="B4" t="str">
            <v>PANTEONES CIUDAD</v>
          </cell>
          <cell r="C4">
            <v>2862.42</v>
          </cell>
        </row>
        <row r="5">
          <cell r="A5">
            <v>205</v>
          </cell>
          <cell r="B5" t="str">
            <v>ESTACIONAMIENTO MUSEO MOMIAS</v>
          </cell>
          <cell r="C5">
            <v>43058</v>
          </cell>
        </row>
        <row r="6">
          <cell r="A6">
            <v>206</v>
          </cell>
          <cell r="B6" t="str">
            <v>ESTACIONAMIENTO MERCADO HIDALG</v>
          </cell>
          <cell r="C6">
            <v>12436</v>
          </cell>
        </row>
        <row r="7">
          <cell r="A7">
            <v>207</v>
          </cell>
          <cell r="B7" t="str">
            <v>ESTAC.  MERCADO EMBAJADORAS</v>
          </cell>
          <cell r="C7">
            <v>1632</v>
          </cell>
        </row>
        <row r="8">
          <cell r="A8">
            <v>248</v>
          </cell>
          <cell r="B8" t="str">
            <v>ESTACIONAMIENTO EX. EST. FERRO</v>
          </cell>
          <cell r="C8">
            <v>42311</v>
          </cell>
        </row>
        <row r="9">
          <cell r="A9">
            <v>253</v>
          </cell>
          <cell r="B9" t="str">
            <v>ESTACIONAMIENTO EMBAJADORAS  (</v>
          </cell>
          <cell r="C9">
            <v>31122</v>
          </cell>
        </row>
        <row r="10">
          <cell r="A10">
            <v>266</v>
          </cell>
          <cell r="B10" t="str">
            <v>DICTAMEN DE FACTIBILIDAD PROTE</v>
          </cell>
          <cell r="C10">
            <v>890.2</v>
          </cell>
        </row>
        <row r="11">
          <cell r="A11">
            <v>276</v>
          </cell>
          <cell r="B11" t="str">
            <v>CONSTANCIAS DIRECCION DE TRANS</v>
          </cell>
          <cell r="C11">
            <v>586.6</v>
          </cell>
        </row>
        <row r="12">
          <cell r="A12">
            <v>289</v>
          </cell>
          <cell r="B12" t="str">
            <v>CONFORMIDAD PARA QUEMA DE FUEG</v>
          </cell>
          <cell r="C12">
            <v>126.39</v>
          </cell>
        </row>
        <row r="13">
          <cell r="A13">
            <v>292</v>
          </cell>
          <cell r="B13" t="str">
            <v>DICTAMEN DE SEGURIDAD PROGRAMA</v>
          </cell>
          <cell r="C13">
            <v>1039.96</v>
          </cell>
        </row>
        <row r="14">
          <cell r="A14">
            <v>293</v>
          </cell>
          <cell r="B14" t="str">
            <v>SERVICIOS EXTRAORDINARIOS</v>
          </cell>
          <cell r="C14">
            <v>324.2</v>
          </cell>
        </row>
        <row r="15">
          <cell r="A15">
            <v>407</v>
          </cell>
          <cell r="B15" t="str">
            <v>MUSEO MOMIAS</v>
          </cell>
          <cell r="C15">
            <v>894433</v>
          </cell>
        </row>
        <row r="16">
          <cell r="A16">
            <v>410</v>
          </cell>
          <cell r="B16" t="str">
            <v>MONUMENTO AL PIPILA</v>
          </cell>
          <cell r="C16">
            <v>28272</v>
          </cell>
        </row>
        <row r="17">
          <cell r="A17">
            <v>411</v>
          </cell>
          <cell r="B17" t="str">
            <v>MERCADO HIDALGO</v>
          </cell>
          <cell r="C17">
            <v>6352.65</v>
          </cell>
        </row>
        <row r="18">
          <cell r="A18">
            <v>412</v>
          </cell>
          <cell r="B18" t="str">
            <v>MERCADO EMBAJADORAS</v>
          </cell>
          <cell r="C18">
            <v>2184</v>
          </cell>
        </row>
        <row r="19">
          <cell r="A19">
            <v>426</v>
          </cell>
          <cell r="B19" t="str">
            <v>AREAS OCUP POR HOT, REST, BARE</v>
          </cell>
          <cell r="C19">
            <v>4354.5600000000004</v>
          </cell>
        </row>
        <row r="20">
          <cell r="A20">
            <v>428</v>
          </cell>
          <cell r="B20" t="str">
            <v>COMERCIANTES SEMIFIJOS</v>
          </cell>
          <cell r="C20">
            <v>1430</v>
          </cell>
        </row>
        <row r="21">
          <cell r="A21">
            <v>430</v>
          </cell>
          <cell r="B21" t="str">
            <v>LOCALES MERCADO HIDALGO</v>
          </cell>
          <cell r="C21">
            <v>671</v>
          </cell>
        </row>
        <row r="22">
          <cell r="A22">
            <v>433</v>
          </cell>
          <cell r="B22" t="str">
            <v>SOBRANTES</v>
          </cell>
          <cell r="C22">
            <v>226.82</v>
          </cell>
        </row>
        <row r="23">
          <cell r="A23">
            <v>436</v>
          </cell>
          <cell r="B23" t="str">
            <v>SANITARIOS PRESA DE LA OLLA</v>
          </cell>
          <cell r="C23">
            <v>8900</v>
          </cell>
        </row>
        <row r="24">
          <cell r="A24">
            <v>437</v>
          </cell>
          <cell r="B24" t="str">
            <v>SANITARIOS MDO. EMBAJADORAS</v>
          </cell>
          <cell r="C24">
            <v>28978.5</v>
          </cell>
        </row>
        <row r="25">
          <cell r="A25">
            <v>438</v>
          </cell>
          <cell r="B25" t="str">
            <v>SANITARIOS MDO. HIDALGO</v>
          </cell>
          <cell r="C25">
            <v>44320.5</v>
          </cell>
        </row>
        <row r="26">
          <cell r="A26">
            <v>441</v>
          </cell>
          <cell r="B26" t="str">
            <v>SANITARIOS LOS PASTITOS</v>
          </cell>
          <cell r="C26">
            <v>700</v>
          </cell>
        </row>
        <row r="27">
          <cell r="A27">
            <v>443</v>
          </cell>
          <cell r="B27" t="str">
            <v>SANITARIOS FERROCARRIL</v>
          </cell>
          <cell r="C27">
            <v>18263</v>
          </cell>
        </row>
        <row r="28">
          <cell r="A28">
            <v>445</v>
          </cell>
          <cell r="B28" t="str">
            <v>SANITARIOS MUSEO MOMIAS</v>
          </cell>
          <cell r="C28">
            <v>38968</v>
          </cell>
        </row>
        <row r="29">
          <cell r="A29">
            <v>447</v>
          </cell>
          <cell r="B29" t="str">
            <v>LAS CALAS</v>
          </cell>
          <cell r="C29">
            <v>696</v>
          </cell>
        </row>
        <row r="30">
          <cell r="A30">
            <v>454</v>
          </cell>
          <cell r="B30" t="str">
            <v>FIESTAS TRADICIONALES</v>
          </cell>
          <cell r="C30">
            <v>5202</v>
          </cell>
        </row>
        <row r="31">
          <cell r="A31">
            <v>467</v>
          </cell>
          <cell r="B31" t="str">
            <v>PRESTADORES DE SERVICIO</v>
          </cell>
          <cell r="C31">
            <v>641.75</v>
          </cell>
        </row>
        <row r="32">
          <cell r="A32">
            <v>502</v>
          </cell>
          <cell r="B32" t="str">
            <v>RECARGOS OTROS IMPTOS Y DERECH</v>
          </cell>
          <cell r="C32">
            <v>1043.5999999999999</v>
          </cell>
        </row>
        <row r="33">
          <cell r="A33">
            <v>507</v>
          </cell>
          <cell r="B33" t="str">
            <v>INF AL BANDO POLICIA Y BUEN GO</v>
          </cell>
          <cell r="C33">
            <v>1000</v>
          </cell>
        </row>
        <row r="34">
          <cell r="A34">
            <v>508</v>
          </cell>
          <cell r="B34" t="str">
            <v>INF LEY DE TRANSITO Y SU REGLA</v>
          </cell>
          <cell r="C34">
            <v>16272.1</v>
          </cell>
        </row>
        <row r="35">
          <cell r="A35">
            <v>509</v>
          </cell>
          <cell r="B35" t="str">
            <v>EXTEMP VERIFICACION AMB VEHICU</v>
          </cell>
          <cell r="C35">
            <v>1537</v>
          </cell>
        </row>
        <row r="36">
          <cell r="A36">
            <v>600</v>
          </cell>
          <cell r="B36" t="str">
            <v>FONDO GENERAL</v>
          </cell>
          <cell r="C36">
            <v>6866674.2599999998</v>
          </cell>
        </row>
        <row r="37">
          <cell r="A37">
            <v>601</v>
          </cell>
          <cell r="B37" t="str">
            <v>FONDO DEL FOMENTO MUNICIPAL</v>
          </cell>
          <cell r="C37">
            <v>1408892.79</v>
          </cell>
        </row>
        <row r="38">
          <cell r="A38">
            <v>606</v>
          </cell>
          <cell r="B38" t="str">
            <v>FONDO DE FISCALIZACION</v>
          </cell>
          <cell r="C38">
            <v>596110.30000000005</v>
          </cell>
        </row>
        <row r="39">
          <cell r="A39">
            <v>607</v>
          </cell>
          <cell r="B39" t="str">
            <v>DERECHOS ALCOHOLES</v>
          </cell>
          <cell r="C39">
            <v>15305.76</v>
          </cell>
        </row>
        <row r="40">
          <cell r="A40">
            <v>608</v>
          </cell>
          <cell r="B40" t="str">
            <v>I.E.P.S</v>
          </cell>
          <cell r="C40">
            <v>184907.84</v>
          </cell>
        </row>
        <row r="41">
          <cell r="A41">
            <v>609</v>
          </cell>
          <cell r="B41" t="str">
            <v>I.S.A.N.</v>
          </cell>
          <cell r="C41">
            <v>156792.12</v>
          </cell>
        </row>
        <row r="42">
          <cell r="A42">
            <v>611</v>
          </cell>
          <cell r="B42" t="str">
            <v>I.S.T.U.V.</v>
          </cell>
          <cell r="C42">
            <v>5675.06</v>
          </cell>
        </row>
        <row r="43">
          <cell r="A43">
            <v>817</v>
          </cell>
          <cell r="B43" t="str">
            <v>ANTICIPOS OTROS INGRESOS</v>
          </cell>
          <cell r="C43">
            <v>504</v>
          </cell>
        </row>
        <row r="44">
          <cell r="A44">
            <v>888</v>
          </cell>
          <cell r="B44" t="str">
            <v>COBROS SIMAPAG</v>
          </cell>
          <cell r="C44">
            <v>332</v>
          </cell>
        </row>
        <row r="45">
          <cell r="A45">
            <v>925</v>
          </cell>
          <cell r="B45" t="str">
            <v>INGRESOS POR RECAUDAR</v>
          </cell>
          <cell r="C45">
            <v>528703</v>
          </cell>
        </row>
      </sheetData>
      <sheetData sheetId="7">
        <row r="1">
          <cell r="A1">
            <v>1</v>
          </cell>
        </row>
      </sheetData>
      <sheetData sheetId="8">
        <row r="1">
          <cell r="A1">
            <v>4</v>
          </cell>
          <cell r="B1" t="str">
            <v>RECARGOS 3%</v>
          </cell>
          <cell r="C1">
            <v>220.85</v>
          </cell>
        </row>
        <row r="2">
          <cell r="A2">
            <v>7</v>
          </cell>
          <cell r="B2" t="str">
            <v>IMPTO. PREDIAL URBANO REZAGO</v>
          </cell>
          <cell r="C2">
            <v>875.15</v>
          </cell>
        </row>
        <row r="3">
          <cell r="A3">
            <v>200</v>
          </cell>
          <cell r="B3" t="str">
            <v>RASTRO</v>
          </cell>
          <cell r="C3">
            <v>4985.93</v>
          </cell>
        </row>
        <row r="4">
          <cell r="A4">
            <v>203</v>
          </cell>
          <cell r="B4" t="str">
            <v>PANTEONES CIUDAD</v>
          </cell>
          <cell r="C4">
            <v>1216.55</v>
          </cell>
        </row>
        <row r="5">
          <cell r="A5">
            <v>204</v>
          </cell>
          <cell r="B5" t="str">
            <v>PANTEONES COMUNIDADES</v>
          </cell>
          <cell r="C5">
            <v>2531.6799999999998</v>
          </cell>
        </row>
        <row r="6">
          <cell r="A6">
            <v>266</v>
          </cell>
          <cell r="B6" t="str">
            <v>DICTAMEN DE FACTIBILIDAD PROTE</v>
          </cell>
          <cell r="C6">
            <v>890.2</v>
          </cell>
        </row>
        <row r="7">
          <cell r="A7">
            <v>276</v>
          </cell>
          <cell r="B7" t="str">
            <v>CONSTANCIAS DIRECCION DE TRANS</v>
          </cell>
          <cell r="C7">
            <v>1927.4</v>
          </cell>
        </row>
        <row r="8">
          <cell r="A8">
            <v>292</v>
          </cell>
          <cell r="B8" t="str">
            <v>DICTAMEN DE SEGURIDAD PROGRAMA</v>
          </cell>
          <cell r="C8">
            <v>1039.96</v>
          </cell>
        </row>
        <row r="9">
          <cell r="A9">
            <v>433</v>
          </cell>
          <cell r="B9" t="str">
            <v>SOBRANTES</v>
          </cell>
          <cell r="C9">
            <v>1.37</v>
          </cell>
        </row>
        <row r="10">
          <cell r="A10">
            <v>447</v>
          </cell>
          <cell r="B10" t="str">
            <v>LAS CALAS</v>
          </cell>
          <cell r="C10">
            <v>528</v>
          </cell>
        </row>
        <row r="11">
          <cell r="A11">
            <v>484</v>
          </cell>
          <cell r="B11" t="str">
            <v>PERMISO PARA ESPECTÁCULOS O CE</v>
          </cell>
          <cell r="C11">
            <v>228</v>
          </cell>
        </row>
        <row r="12">
          <cell r="A12">
            <v>506</v>
          </cell>
          <cell r="B12" t="str">
            <v>INFRACCIONES DIRECCION DE FISC</v>
          </cell>
          <cell r="C12">
            <v>637.70000000000005</v>
          </cell>
        </row>
        <row r="13">
          <cell r="A13">
            <v>507</v>
          </cell>
          <cell r="B13" t="str">
            <v>INF AL BANDO POLICIA Y BUEN GO</v>
          </cell>
          <cell r="C13">
            <v>550</v>
          </cell>
        </row>
        <row r="14">
          <cell r="A14">
            <v>508</v>
          </cell>
          <cell r="B14" t="str">
            <v>INF LEY DE TRANSITO Y SU REGLA</v>
          </cell>
          <cell r="C14">
            <v>20972.799999999999</v>
          </cell>
        </row>
        <row r="15">
          <cell r="A15">
            <v>509</v>
          </cell>
          <cell r="B15" t="str">
            <v>EXTEMP VERIFICACION AMB VEHICU</v>
          </cell>
          <cell r="C15">
            <v>3379</v>
          </cell>
        </row>
        <row r="16">
          <cell r="A16">
            <v>544</v>
          </cell>
          <cell r="B16" t="str">
            <v>INFRACCIONES AL REGLAMENTO DE</v>
          </cell>
          <cell r="C16">
            <v>318.85000000000002</v>
          </cell>
        </row>
      </sheetData>
      <sheetData sheetId="9">
        <row r="1">
          <cell r="A1">
            <v>1</v>
          </cell>
        </row>
      </sheetData>
      <sheetData sheetId="10">
        <row r="1">
          <cell r="A1">
            <v>1</v>
          </cell>
          <cell r="B1" t="str">
            <v>IMPTO. PREDIAL URBANO CORRIENT</v>
          </cell>
          <cell r="C1">
            <v>348</v>
          </cell>
        </row>
        <row r="2">
          <cell r="A2">
            <v>4</v>
          </cell>
          <cell r="B2" t="str">
            <v>RECARGOS 3%</v>
          </cell>
          <cell r="C2">
            <v>62.64</v>
          </cell>
        </row>
        <row r="3">
          <cell r="A3">
            <v>203</v>
          </cell>
          <cell r="B3" t="str">
            <v>PANTEONES CIUDAD</v>
          </cell>
          <cell r="C3">
            <v>1835.91</v>
          </cell>
        </row>
        <row r="4">
          <cell r="A4">
            <v>204</v>
          </cell>
          <cell r="B4" t="str">
            <v>PANTEONES COMUNIDADES</v>
          </cell>
          <cell r="C4">
            <v>1898.76</v>
          </cell>
        </row>
        <row r="5">
          <cell r="A5">
            <v>433</v>
          </cell>
          <cell r="B5" t="str">
            <v>SOBRANTES</v>
          </cell>
          <cell r="C5">
            <v>0.69</v>
          </cell>
        </row>
        <row r="6">
          <cell r="A6">
            <v>447</v>
          </cell>
          <cell r="B6" t="str">
            <v>LAS CALAS</v>
          </cell>
          <cell r="C6">
            <v>288</v>
          </cell>
        </row>
        <row r="7">
          <cell r="A7">
            <v>507</v>
          </cell>
          <cell r="B7" t="str">
            <v>INF AL BANDO POLICIA Y BUEN GO</v>
          </cell>
          <cell r="C7">
            <v>400</v>
          </cell>
        </row>
        <row r="8">
          <cell r="A8">
            <v>508</v>
          </cell>
          <cell r="B8" t="str">
            <v>INF LEY DE TRANSITO Y SU REGLA</v>
          </cell>
          <cell r="C8">
            <v>8841</v>
          </cell>
        </row>
      </sheetData>
      <sheetData sheetId="11">
        <row r="1">
          <cell r="A1">
            <v>1</v>
          </cell>
        </row>
      </sheetData>
      <sheetData sheetId="12">
        <row r="1">
          <cell r="A1">
            <v>1</v>
          </cell>
          <cell r="B1" t="str">
            <v>IMPTO. PREDIAL URBANO CORRIENT</v>
          </cell>
          <cell r="C1">
            <v>255.12</v>
          </cell>
        </row>
        <row r="2">
          <cell r="A2">
            <v>4</v>
          </cell>
          <cell r="B2" t="str">
            <v>RECARGOS 3%</v>
          </cell>
          <cell r="C2">
            <v>84.19</v>
          </cell>
        </row>
        <row r="3">
          <cell r="A3">
            <v>200</v>
          </cell>
          <cell r="B3" t="str">
            <v>RASTRO</v>
          </cell>
          <cell r="C3">
            <v>5033.8599999999997</v>
          </cell>
        </row>
        <row r="4">
          <cell r="A4">
            <v>203</v>
          </cell>
          <cell r="B4" t="str">
            <v>PANTEONES CIUDAD</v>
          </cell>
          <cell r="C4">
            <v>1505.17</v>
          </cell>
        </row>
        <row r="5">
          <cell r="A5">
            <v>204</v>
          </cell>
          <cell r="B5" t="str">
            <v>PANTEONES COMUNIDADES</v>
          </cell>
          <cell r="C5">
            <v>1265.8399999999999</v>
          </cell>
        </row>
        <row r="6">
          <cell r="A6">
            <v>433</v>
          </cell>
          <cell r="B6" t="str">
            <v>SOBRANTES</v>
          </cell>
          <cell r="C6">
            <v>0.82</v>
          </cell>
        </row>
        <row r="7">
          <cell r="A7">
            <v>447</v>
          </cell>
          <cell r="B7" t="str">
            <v>LAS CALAS</v>
          </cell>
          <cell r="C7">
            <v>288</v>
          </cell>
        </row>
        <row r="8">
          <cell r="A8">
            <v>507</v>
          </cell>
          <cell r="B8" t="str">
            <v>INF AL BANDO POLICIA Y BUEN GO</v>
          </cell>
          <cell r="C8">
            <v>5250</v>
          </cell>
        </row>
        <row r="9">
          <cell r="A9">
            <v>508</v>
          </cell>
          <cell r="B9" t="str">
            <v>INF LEY DE TRANSITO Y SU REGLA</v>
          </cell>
          <cell r="C9">
            <v>5639</v>
          </cell>
        </row>
      </sheetData>
      <sheetData sheetId="13">
        <row r="1">
          <cell r="A1">
            <v>1</v>
          </cell>
        </row>
      </sheetData>
      <sheetData sheetId="14">
        <row r="1">
          <cell r="A1">
            <v>1</v>
          </cell>
          <cell r="B1" t="str">
            <v>IMPTO. PREDIAL URBANO CORRIENT</v>
          </cell>
          <cell r="C1">
            <v>5084.3500000000004</v>
          </cell>
        </row>
        <row r="2">
          <cell r="A2">
            <v>2</v>
          </cell>
          <cell r="B2" t="str">
            <v>IMPTO. PREDIAL RUSTICO CORRIEN</v>
          </cell>
          <cell r="C2">
            <v>858</v>
          </cell>
        </row>
        <row r="3">
          <cell r="A3">
            <v>4</v>
          </cell>
          <cell r="B3" t="str">
            <v>RECARGOS 3%</v>
          </cell>
          <cell r="C3">
            <v>6700.42</v>
          </cell>
        </row>
        <row r="4">
          <cell r="A4">
            <v>7</v>
          </cell>
          <cell r="B4" t="str">
            <v>IMPTO. PREDIAL URBANO REZAGO</v>
          </cell>
          <cell r="C4">
            <v>2584.98</v>
          </cell>
        </row>
        <row r="5">
          <cell r="A5">
            <v>8</v>
          </cell>
          <cell r="B5" t="str">
            <v>IMPTO. PREDIAL RUSTICO REZAGO</v>
          </cell>
          <cell r="C5">
            <v>3989.74</v>
          </cell>
        </row>
        <row r="6">
          <cell r="A6">
            <v>13</v>
          </cell>
          <cell r="B6" t="str">
            <v>HONORARIOS DE COBRANZA</v>
          </cell>
          <cell r="C6">
            <v>127.54</v>
          </cell>
        </row>
        <row r="7">
          <cell r="A7">
            <v>14</v>
          </cell>
          <cell r="B7" t="str">
            <v>C.O.A. 20%</v>
          </cell>
          <cell r="C7">
            <v>71</v>
          </cell>
        </row>
        <row r="8">
          <cell r="A8">
            <v>200</v>
          </cell>
          <cell r="B8" t="str">
            <v>RASTRO</v>
          </cell>
          <cell r="C8">
            <v>8720.17</v>
          </cell>
        </row>
        <row r="9">
          <cell r="A9">
            <v>201</v>
          </cell>
          <cell r="B9" t="str">
            <v>RECOLECCION DE BASURA</v>
          </cell>
          <cell r="C9">
            <v>853.4</v>
          </cell>
        </row>
        <row r="10">
          <cell r="A10">
            <v>203</v>
          </cell>
          <cell r="B10" t="str">
            <v>PANTEONES CIUDAD</v>
          </cell>
          <cell r="C10">
            <v>5225.51</v>
          </cell>
        </row>
        <row r="11">
          <cell r="A11">
            <v>204</v>
          </cell>
          <cell r="B11" t="str">
            <v>PANTEONES COMUNIDADES</v>
          </cell>
          <cell r="C11">
            <v>632.91999999999996</v>
          </cell>
        </row>
        <row r="12">
          <cell r="A12">
            <v>276</v>
          </cell>
          <cell r="B12" t="str">
            <v>CONSTANCIAS DIRECCION DE TRANS</v>
          </cell>
          <cell r="C12">
            <v>1173.2</v>
          </cell>
        </row>
        <row r="13">
          <cell r="A13">
            <v>289</v>
          </cell>
          <cell r="B13" t="str">
            <v>CONFORMIDAD PARA QUEMA DE FUEG</v>
          </cell>
          <cell r="C13">
            <v>252.78</v>
          </cell>
        </row>
        <row r="14">
          <cell r="A14">
            <v>297</v>
          </cell>
          <cell r="B14" t="str">
            <v>D.A.P.</v>
          </cell>
          <cell r="C14">
            <v>60</v>
          </cell>
        </row>
        <row r="15">
          <cell r="A15">
            <v>407</v>
          </cell>
          <cell r="B15" t="str">
            <v>MUSEO MOMIAS</v>
          </cell>
          <cell r="C15">
            <v>206747</v>
          </cell>
        </row>
        <row r="16">
          <cell r="A16">
            <v>412</v>
          </cell>
          <cell r="B16" t="str">
            <v>MERCADO EMBAJADORAS</v>
          </cell>
          <cell r="C16">
            <v>1247.4000000000001</v>
          </cell>
        </row>
        <row r="17">
          <cell r="A17">
            <v>433</v>
          </cell>
          <cell r="B17" t="str">
            <v>SOBRANTES</v>
          </cell>
          <cell r="C17">
            <v>534.5</v>
          </cell>
        </row>
        <row r="18">
          <cell r="A18">
            <v>447</v>
          </cell>
          <cell r="B18" t="str">
            <v>LAS CALAS</v>
          </cell>
          <cell r="C18">
            <v>312</v>
          </cell>
        </row>
        <row r="19">
          <cell r="A19">
            <v>454</v>
          </cell>
          <cell r="B19" t="str">
            <v>FIESTAS TRADICIONALES</v>
          </cell>
          <cell r="C19">
            <v>5598</v>
          </cell>
        </row>
        <row r="20">
          <cell r="A20">
            <v>484</v>
          </cell>
          <cell r="B20" t="str">
            <v>PERMISO PARA ESPECTÁCULOS O CE</v>
          </cell>
          <cell r="C20">
            <v>1596</v>
          </cell>
        </row>
        <row r="21">
          <cell r="A21">
            <v>485</v>
          </cell>
          <cell r="B21" t="str">
            <v>SELLADO DE BOLETOS</v>
          </cell>
          <cell r="C21">
            <v>450</v>
          </cell>
        </row>
        <row r="22">
          <cell r="A22">
            <v>502</v>
          </cell>
          <cell r="B22" t="str">
            <v>RECARGOS OTROS IMPTOS Y DERECH</v>
          </cell>
          <cell r="C22">
            <v>74.84</v>
          </cell>
        </row>
        <row r="23">
          <cell r="A23">
            <v>507</v>
          </cell>
          <cell r="B23" t="str">
            <v>INF AL BANDO POLICIA Y BUEN GO</v>
          </cell>
          <cell r="C23">
            <v>2250</v>
          </cell>
        </row>
        <row r="24">
          <cell r="A24">
            <v>508</v>
          </cell>
          <cell r="B24" t="str">
            <v>INF LEY DE TRANSITO Y SU REGLA</v>
          </cell>
          <cell r="C24">
            <v>14038</v>
          </cell>
        </row>
        <row r="25">
          <cell r="A25">
            <v>509</v>
          </cell>
          <cell r="B25" t="str">
            <v>EXTEMP VERIFICACION AMB VEHICU</v>
          </cell>
          <cell r="C25">
            <v>1382</v>
          </cell>
        </row>
        <row r="26">
          <cell r="A26">
            <v>888</v>
          </cell>
          <cell r="B26" t="str">
            <v>COBROS SIMAPAG</v>
          </cell>
          <cell r="C26">
            <v>154</v>
          </cell>
        </row>
        <row r="27">
          <cell r="A27">
            <v>892</v>
          </cell>
          <cell r="B27" t="str">
            <v>REPARACION DE DAÑOS</v>
          </cell>
          <cell r="C27">
            <v>2492.91</v>
          </cell>
        </row>
      </sheetData>
      <sheetData sheetId="15">
        <row r="1">
          <cell r="A1">
            <v>1</v>
          </cell>
        </row>
      </sheetData>
      <sheetData sheetId="16">
        <row r="1">
          <cell r="A1">
            <v>507</v>
          </cell>
          <cell r="B1" t="str">
            <v>INF AL BANDO POLICIA Y BUEN GO</v>
          </cell>
          <cell r="C1">
            <v>1800</v>
          </cell>
        </row>
        <row r="2">
          <cell r="A2">
            <v>508</v>
          </cell>
          <cell r="B2" t="str">
            <v>INF LEY DE TRANSITO Y SU REGLA</v>
          </cell>
          <cell r="C2">
            <v>1657.5</v>
          </cell>
        </row>
      </sheetData>
      <sheetData sheetId="17">
        <row r="1">
          <cell r="A1">
            <v>203</v>
          </cell>
        </row>
      </sheetData>
      <sheetData sheetId="18">
        <row r="1">
          <cell r="A1">
            <v>1</v>
          </cell>
          <cell r="B1" t="str">
            <v>IMPTO. PREDIAL URBANO CORRIENT</v>
          </cell>
          <cell r="C1">
            <v>8362.11</v>
          </cell>
        </row>
        <row r="2">
          <cell r="A2">
            <v>4</v>
          </cell>
          <cell r="B2" t="str">
            <v>RECARGOS 3%</v>
          </cell>
          <cell r="C2">
            <v>733.66</v>
          </cell>
        </row>
        <row r="3">
          <cell r="A3">
            <v>7</v>
          </cell>
          <cell r="B3" t="str">
            <v>IMPTO. PREDIAL URBANO REZAGO</v>
          </cell>
          <cell r="C3">
            <v>399.61</v>
          </cell>
        </row>
        <row r="4">
          <cell r="A4">
            <v>200</v>
          </cell>
          <cell r="B4" t="str">
            <v>RASTRO</v>
          </cell>
          <cell r="C4">
            <v>2353.94</v>
          </cell>
        </row>
        <row r="5">
          <cell r="A5">
            <v>201</v>
          </cell>
          <cell r="B5" t="str">
            <v>RECOLECCION DE BASURA</v>
          </cell>
          <cell r="C5">
            <v>421.6</v>
          </cell>
        </row>
        <row r="6">
          <cell r="A6">
            <v>203</v>
          </cell>
          <cell r="B6" t="str">
            <v>PANTEONES CIUDAD</v>
          </cell>
          <cell r="C6">
            <v>267.17</v>
          </cell>
        </row>
        <row r="7">
          <cell r="A7">
            <v>276</v>
          </cell>
          <cell r="B7" t="str">
            <v>CONSTANCIAS DIRECCION DE TRANS</v>
          </cell>
          <cell r="C7">
            <v>83.8</v>
          </cell>
        </row>
        <row r="8">
          <cell r="A8">
            <v>407</v>
          </cell>
          <cell r="B8" t="str">
            <v>MUSEO MOMIAS</v>
          </cell>
          <cell r="C8">
            <v>132823</v>
          </cell>
        </row>
        <row r="9">
          <cell r="A9">
            <v>414</v>
          </cell>
          <cell r="B9" t="str">
            <v>OTROS PRODUCTOS</v>
          </cell>
          <cell r="C9">
            <v>8.6999999999999993</v>
          </cell>
        </row>
        <row r="10">
          <cell r="A10">
            <v>433</v>
          </cell>
          <cell r="B10" t="str">
            <v>SOBRANTES</v>
          </cell>
          <cell r="C10">
            <v>35.700000000000003</v>
          </cell>
        </row>
        <row r="11">
          <cell r="A11">
            <v>447</v>
          </cell>
          <cell r="B11" t="str">
            <v>LAS CALAS</v>
          </cell>
          <cell r="C11">
            <v>168</v>
          </cell>
        </row>
        <row r="12">
          <cell r="A12">
            <v>454</v>
          </cell>
          <cell r="B12" t="str">
            <v>FIESTAS TRADICIONALES</v>
          </cell>
          <cell r="C12">
            <v>4603.5</v>
          </cell>
        </row>
        <row r="13">
          <cell r="A13">
            <v>484</v>
          </cell>
          <cell r="B13" t="str">
            <v>PERMISO PARA ESPECTÁCULOS O CE</v>
          </cell>
          <cell r="C13">
            <v>456</v>
          </cell>
        </row>
        <row r="14">
          <cell r="A14">
            <v>485</v>
          </cell>
          <cell r="B14" t="str">
            <v>SELLADO DE BOLETOS</v>
          </cell>
          <cell r="C14">
            <v>245</v>
          </cell>
        </row>
        <row r="15">
          <cell r="A15">
            <v>507</v>
          </cell>
          <cell r="B15" t="str">
            <v>INF AL BANDO POLICIA Y BUEN GO</v>
          </cell>
          <cell r="C15">
            <v>1450</v>
          </cell>
        </row>
        <row r="16">
          <cell r="A16">
            <v>508</v>
          </cell>
          <cell r="B16" t="str">
            <v>INF LEY DE TRANSITO Y SU REGLA</v>
          </cell>
          <cell r="C16">
            <v>8525.6</v>
          </cell>
        </row>
        <row r="17">
          <cell r="A17">
            <v>509</v>
          </cell>
          <cell r="B17" t="str">
            <v>EXTEMP VERIFICACION AMB VEHICU</v>
          </cell>
          <cell r="C17">
            <v>384</v>
          </cell>
        </row>
        <row r="18">
          <cell r="A18">
            <v>538</v>
          </cell>
          <cell r="B18" t="str">
            <v>BASES PARA LICITACION OBRA PUB</v>
          </cell>
          <cell r="C18">
            <v>5928</v>
          </cell>
        </row>
        <row r="19">
          <cell r="A19">
            <v>544</v>
          </cell>
          <cell r="B19" t="str">
            <v>INFRACCIONES AL REGLAMENTO DE</v>
          </cell>
          <cell r="C19">
            <v>318.85000000000002</v>
          </cell>
        </row>
      </sheetData>
      <sheetData sheetId="19">
        <row r="1">
          <cell r="A1">
            <v>1</v>
          </cell>
        </row>
      </sheetData>
      <sheetData sheetId="20">
        <row r="1">
          <cell r="A1">
            <v>1</v>
          </cell>
          <cell r="B1" t="str">
            <v>IMPTO. PREDIAL URBANO CORRIENT</v>
          </cell>
          <cell r="C1">
            <v>9139.83</v>
          </cell>
        </row>
        <row r="2">
          <cell r="A2">
            <v>2</v>
          </cell>
          <cell r="B2" t="str">
            <v>IMPTO. PREDIAL RUSTICO CORRIEN</v>
          </cell>
          <cell r="C2">
            <v>612.61</v>
          </cell>
        </row>
        <row r="3">
          <cell r="A3">
            <v>4</v>
          </cell>
          <cell r="B3" t="str">
            <v>RECARGOS 3%</v>
          </cell>
          <cell r="C3">
            <v>7984.2</v>
          </cell>
        </row>
        <row r="4">
          <cell r="A4">
            <v>7</v>
          </cell>
          <cell r="B4" t="str">
            <v>IMPTO. PREDIAL URBANO REZAGO</v>
          </cell>
          <cell r="C4">
            <v>8303.2199999999993</v>
          </cell>
        </row>
        <row r="5">
          <cell r="A5">
            <v>8</v>
          </cell>
          <cell r="B5" t="str">
            <v>IMPTO. PREDIAL RUSTICO REZAGO</v>
          </cell>
          <cell r="C5">
            <v>271.75</v>
          </cell>
        </row>
        <row r="6">
          <cell r="A6">
            <v>13</v>
          </cell>
          <cell r="B6" t="str">
            <v>HONORARIOS DE COBRANZA</v>
          </cell>
          <cell r="C6">
            <v>373.06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200</v>
          </cell>
          <cell r="B8" t="str">
            <v>RASTRO</v>
          </cell>
          <cell r="C8">
            <v>7597.93</v>
          </cell>
        </row>
        <row r="9">
          <cell r="A9">
            <v>201</v>
          </cell>
          <cell r="B9" t="str">
            <v>RECOLECCION DE BASURA</v>
          </cell>
          <cell r="C9">
            <v>4850.6000000000004</v>
          </cell>
        </row>
        <row r="10">
          <cell r="A10">
            <v>203</v>
          </cell>
          <cell r="B10" t="str">
            <v>PANTEONES CIUDAD</v>
          </cell>
          <cell r="C10">
            <v>3271.04</v>
          </cell>
        </row>
        <row r="11">
          <cell r="A11">
            <v>204</v>
          </cell>
          <cell r="B11" t="str">
            <v>PANTEONES COMUNIDADES</v>
          </cell>
          <cell r="C11">
            <v>2307.38</v>
          </cell>
        </row>
        <row r="12">
          <cell r="A12">
            <v>276</v>
          </cell>
          <cell r="B12" t="str">
            <v>CONSTANCIAS DIRECCION DE TRANS</v>
          </cell>
          <cell r="C12">
            <v>1508.4</v>
          </cell>
        </row>
        <row r="13">
          <cell r="A13">
            <v>297</v>
          </cell>
          <cell r="B13" t="str">
            <v>D.A.P.</v>
          </cell>
          <cell r="C13">
            <v>200</v>
          </cell>
        </row>
        <row r="14">
          <cell r="A14">
            <v>407</v>
          </cell>
          <cell r="B14" t="str">
            <v>MUSEO MOMIAS</v>
          </cell>
          <cell r="C14">
            <v>135904</v>
          </cell>
        </row>
        <row r="15">
          <cell r="A15">
            <v>411</v>
          </cell>
          <cell r="B15" t="str">
            <v>MERCADO HIDALGO</v>
          </cell>
          <cell r="C15">
            <v>563</v>
          </cell>
        </row>
        <row r="16">
          <cell r="A16">
            <v>433</v>
          </cell>
          <cell r="B16" t="str">
            <v>SOBRANTES</v>
          </cell>
          <cell r="C16">
            <v>43.39</v>
          </cell>
        </row>
        <row r="17">
          <cell r="A17">
            <v>447</v>
          </cell>
          <cell r="B17" t="str">
            <v>LAS CALAS</v>
          </cell>
          <cell r="C17">
            <v>360</v>
          </cell>
        </row>
        <row r="18">
          <cell r="A18">
            <v>454</v>
          </cell>
          <cell r="B18" t="str">
            <v>FIESTAS TRADICIONALES</v>
          </cell>
          <cell r="C18">
            <v>14750</v>
          </cell>
        </row>
        <row r="19">
          <cell r="A19">
            <v>481</v>
          </cell>
          <cell r="B19" t="str">
            <v>REPARTO DE VOLANTES</v>
          </cell>
          <cell r="C19">
            <v>386</v>
          </cell>
        </row>
        <row r="20">
          <cell r="A20">
            <v>484</v>
          </cell>
          <cell r="B20" t="str">
            <v>PERMISO PARA ESPECTÁCULOS O CE</v>
          </cell>
          <cell r="C20">
            <v>456</v>
          </cell>
        </row>
        <row r="21">
          <cell r="A21">
            <v>502</v>
          </cell>
          <cell r="B21" t="str">
            <v>RECARGOS OTROS IMPTOS Y DERECH</v>
          </cell>
          <cell r="C21">
            <v>16.89</v>
          </cell>
        </row>
        <row r="22">
          <cell r="A22">
            <v>506</v>
          </cell>
          <cell r="B22" t="str">
            <v>INFRACCIONES DIRECCION DE FISC</v>
          </cell>
          <cell r="C22">
            <v>3188.5</v>
          </cell>
        </row>
        <row r="23">
          <cell r="A23">
            <v>507</v>
          </cell>
          <cell r="B23" t="str">
            <v>INF AL BANDO POLICIA Y BUEN GO</v>
          </cell>
          <cell r="C23">
            <v>1050</v>
          </cell>
        </row>
        <row r="24">
          <cell r="A24">
            <v>508</v>
          </cell>
          <cell r="B24" t="str">
            <v>INF LEY DE TRANSITO Y SU REGLA</v>
          </cell>
          <cell r="C24">
            <v>21178.5</v>
          </cell>
        </row>
        <row r="25">
          <cell r="A25">
            <v>509</v>
          </cell>
          <cell r="B25" t="str">
            <v>EXTEMP VERIFICACION AMB VEHICU</v>
          </cell>
          <cell r="C25">
            <v>1842</v>
          </cell>
        </row>
      </sheetData>
      <sheetData sheetId="21">
        <row r="1">
          <cell r="A1">
            <v>1</v>
          </cell>
        </row>
      </sheetData>
      <sheetData sheetId="22">
        <row r="1">
          <cell r="A1">
            <v>1</v>
          </cell>
          <cell r="B1" t="str">
            <v>IMPTO. PREDIAL URBANO CORRIENT</v>
          </cell>
          <cell r="C1">
            <v>28997.1</v>
          </cell>
        </row>
        <row r="2">
          <cell r="A2">
            <v>4</v>
          </cell>
          <cell r="B2" t="str">
            <v>RECARGOS 3%</v>
          </cell>
          <cell r="C2">
            <v>9726.99</v>
          </cell>
        </row>
        <row r="3">
          <cell r="A3">
            <v>7</v>
          </cell>
          <cell r="B3" t="str">
            <v>IMPTO. PREDIAL URBANO REZAGO</v>
          </cell>
          <cell r="C3">
            <v>9773.4500000000007</v>
          </cell>
        </row>
        <row r="4">
          <cell r="A4">
            <v>13</v>
          </cell>
          <cell r="B4" t="str">
            <v>HONORARIOS DE COBRANZA</v>
          </cell>
          <cell r="C4">
            <v>3034</v>
          </cell>
        </row>
        <row r="5">
          <cell r="A5">
            <v>200</v>
          </cell>
          <cell r="B5" t="str">
            <v>RASTRO</v>
          </cell>
          <cell r="C5">
            <v>9316.6200000000008</v>
          </cell>
        </row>
        <row r="6">
          <cell r="A6">
            <v>201</v>
          </cell>
          <cell r="B6" t="str">
            <v>RECOLECCION DE BASURA</v>
          </cell>
          <cell r="C6">
            <v>2354.84</v>
          </cell>
        </row>
        <row r="7">
          <cell r="A7">
            <v>203</v>
          </cell>
          <cell r="B7" t="str">
            <v>PANTEONES CIUDAD</v>
          </cell>
          <cell r="C7">
            <v>4279</v>
          </cell>
        </row>
        <row r="8">
          <cell r="A8">
            <v>204</v>
          </cell>
          <cell r="B8" t="str">
            <v>PANTEONES COMUNIDADES</v>
          </cell>
          <cell r="C8">
            <v>2482.39</v>
          </cell>
        </row>
        <row r="9">
          <cell r="A9">
            <v>211</v>
          </cell>
          <cell r="B9" t="str">
            <v>POR LIC DE REGULARIZACION DE C</v>
          </cell>
          <cell r="C9">
            <v>1324.09</v>
          </cell>
        </row>
        <row r="10">
          <cell r="A10">
            <v>212</v>
          </cell>
          <cell r="B10" t="str">
            <v>POR PRORROGAS DE LIC DE CONST</v>
          </cell>
          <cell r="C10">
            <v>1695.76</v>
          </cell>
        </row>
        <row r="11">
          <cell r="A11">
            <v>244</v>
          </cell>
          <cell r="B11" t="str">
            <v>EXP DE LIC O PERM P/ ESTAB DE</v>
          </cell>
          <cell r="C11">
            <v>3772.21</v>
          </cell>
        </row>
        <row r="12">
          <cell r="A12">
            <v>254</v>
          </cell>
          <cell r="B12" t="str">
            <v>POR CERTIF.TERMINO DE OBRA</v>
          </cell>
          <cell r="C12">
            <v>430.31</v>
          </cell>
        </row>
        <row r="13">
          <cell r="A13">
            <v>266</v>
          </cell>
          <cell r="B13" t="str">
            <v>DICTAMEN DE FACTIBILIDAD PROTE</v>
          </cell>
          <cell r="C13">
            <v>445.1</v>
          </cell>
        </row>
        <row r="14">
          <cell r="A14">
            <v>276</v>
          </cell>
          <cell r="B14" t="str">
            <v>CONSTANCIAS DIRECCION DE TRANS</v>
          </cell>
          <cell r="C14">
            <v>670.4</v>
          </cell>
        </row>
        <row r="15">
          <cell r="A15">
            <v>297</v>
          </cell>
          <cell r="B15" t="str">
            <v>D.A.P.</v>
          </cell>
          <cell r="C15">
            <v>576.91</v>
          </cell>
        </row>
        <row r="16">
          <cell r="A16">
            <v>407</v>
          </cell>
          <cell r="B16" t="str">
            <v>MUSEO MOMIAS</v>
          </cell>
          <cell r="C16">
            <v>285572</v>
          </cell>
        </row>
        <row r="17">
          <cell r="A17">
            <v>411</v>
          </cell>
          <cell r="B17" t="str">
            <v>MERCADO HIDALGO</v>
          </cell>
          <cell r="C17">
            <v>2099.5100000000002</v>
          </cell>
        </row>
        <row r="18">
          <cell r="A18">
            <v>428</v>
          </cell>
          <cell r="B18" t="str">
            <v>COMERCIANTES SEMIFIJOS</v>
          </cell>
          <cell r="C18">
            <v>2037.2</v>
          </cell>
        </row>
        <row r="19">
          <cell r="A19">
            <v>433</v>
          </cell>
          <cell r="B19" t="str">
            <v>SOBRANTES</v>
          </cell>
          <cell r="C19">
            <v>11.67</v>
          </cell>
        </row>
        <row r="20">
          <cell r="A20">
            <v>447</v>
          </cell>
          <cell r="B20" t="str">
            <v>LAS CALAS</v>
          </cell>
          <cell r="C20">
            <v>132</v>
          </cell>
        </row>
        <row r="21">
          <cell r="A21">
            <v>454</v>
          </cell>
          <cell r="B21" t="str">
            <v>FIESTAS TRADICIONALES</v>
          </cell>
          <cell r="C21">
            <v>12835.8</v>
          </cell>
        </row>
        <row r="22">
          <cell r="A22">
            <v>456</v>
          </cell>
          <cell r="B22" t="str">
            <v>JUEGOS MECANICOS</v>
          </cell>
          <cell r="C22">
            <v>2184</v>
          </cell>
        </row>
        <row r="23">
          <cell r="A23">
            <v>472</v>
          </cell>
          <cell r="B23" t="str">
            <v>MERCADO GAVIRA</v>
          </cell>
          <cell r="C23">
            <v>393</v>
          </cell>
        </row>
        <row r="24">
          <cell r="A24">
            <v>484</v>
          </cell>
          <cell r="B24" t="str">
            <v>PERMISO PARA ESPECTÁCULOS O CE</v>
          </cell>
          <cell r="C24">
            <v>228</v>
          </cell>
        </row>
        <row r="25">
          <cell r="A25">
            <v>502</v>
          </cell>
          <cell r="B25" t="str">
            <v>RECARGOS OTROS IMPTOS Y DERECH</v>
          </cell>
          <cell r="C25">
            <v>338.48</v>
          </cell>
        </row>
        <row r="26">
          <cell r="A26">
            <v>505</v>
          </cell>
          <cell r="B26" t="str">
            <v>INFRACCIONES DESARROLLO URBANO</v>
          </cell>
          <cell r="C26">
            <v>637.37</v>
          </cell>
        </row>
        <row r="27">
          <cell r="A27">
            <v>507</v>
          </cell>
          <cell r="B27" t="str">
            <v>INF AL BANDO POLICIA Y BUEN GO</v>
          </cell>
          <cell r="C27">
            <v>3550</v>
          </cell>
        </row>
        <row r="28">
          <cell r="A28">
            <v>508</v>
          </cell>
          <cell r="B28" t="str">
            <v>INF LEY DE TRANSITO Y SU REGLA</v>
          </cell>
          <cell r="C28">
            <v>12365.8</v>
          </cell>
        </row>
        <row r="29">
          <cell r="A29">
            <v>509</v>
          </cell>
          <cell r="B29" t="str">
            <v>EXTEMP VERIFICACION AMB VEHICU</v>
          </cell>
          <cell r="C29">
            <v>3916</v>
          </cell>
        </row>
      </sheetData>
      <sheetData sheetId="23">
        <row r="1">
          <cell r="A1">
            <v>1</v>
          </cell>
        </row>
      </sheetData>
      <sheetData sheetId="24">
        <row r="1">
          <cell r="A1">
            <v>203</v>
          </cell>
          <cell r="B1" t="str">
            <v>PANTEONES CIUDAD</v>
          </cell>
          <cell r="C1">
            <v>2889.58</v>
          </cell>
        </row>
        <row r="2">
          <cell r="A2">
            <v>433</v>
          </cell>
          <cell r="B2" t="str">
            <v>SOBRANTES</v>
          </cell>
          <cell r="C2">
            <v>0.72</v>
          </cell>
        </row>
        <row r="3">
          <cell r="A3">
            <v>447</v>
          </cell>
          <cell r="B3" t="str">
            <v>LAS CALAS</v>
          </cell>
          <cell r="C3">
            <v>324</v>
          </cell>
        </row>
        <row r="4">
          <cell r="A4">
            <v>507</v>
          </cell>
          <cell r="B4" t="str">
            <v>INF AL BANDO POLICIA Y BUEN GO</v>
          </cell>
          <cell r="C4">
            <v>1850</v>
          </cell>
        </row>
        <row r="5">
          <cell r="A5">
            <v>508</v>
          </cell>
          <cell r="B5" t="str">
            <v>INF LEY DE TRANSITO Y SU REGLA</v>
          </cell>
          <cell r="C5">
            <v>3570.2</v>
          </cell>
        </row>
      </sheetData>
      <sheetData sheetId="25">
        <row r="1">
          <cell r="A1">
            <v>1</v>
          </cell>
        </row>
      </sheetData>
      <sheetData sheetId="26">
        <row r="1">
          <cell r="A1">
            <v>200</v>
          </cell>
          <cell r="B1" t="str">
            <v>RASTRO</v>
          </cell>
          <cell r="C1">
            <v>5040.71</v>
          </cell>
        </row>
        <row r="2">
          <cell r="A2">
            <v>203</v>
          </cell>
          <cell r="B2" t="str">
            <v>PANTEONES CIUDAD</v>
          </cell>
          <cell r="C2">
            <v>647.20000000000005</v>
          </cell>
        </row>
        <row r="3">
          <cell r="A3">
            <v>433</v>
          </cell>
          <cell r="B3" t="str">
            <v>SOBRANTES</v>
          </cell>
          <cell r="C3">
            <v>0.59</v>
          </cell>
        </row>
        <row r="4">
          <cell r="A4">
            <v>447</v>
          </cell>
          <cell r="B4" t="str">
            <v>LAS CALAS</v>
          </cell>
          <cell r="C4">
            <v>108</v>
          </cell>
        </row>
        <row r="5">
          <cell r="A5">
            <v>507</v>
          </cell>
          <cell r="B5" t="str">
            <v>INF AL BANDO POLICIA Y BUEN GO</v>
          </cell>
          <cell r="C5">
            <v>1250</v>
          </cell>
        </row>
        <row r="6">
          <cell r="A6">
            <v>508</v>
          </cell>
          <cell r="B6" t="str">
            <v>INF LEY DE TRANSITO Y SU REGLA                1</v>
          </cell>
          <cell r="C6">
            <v>10212.5</v>
          </cell>
        </row>
      </sheetData>
      <sheetData sheetId="27">
        <row r="1">
          <cell r="A1">
            <v>1</v>
          </cell>
        </row>
      </sheetData>
      <sheetData sheetId="28">
        <row r="1">
          <cell r="A1">
            <v>1</v>
          </cell>
          <cell r="B1" t="str">
            <v>IMPTO. PREDIAL URBANO CORRIENT</v>
          </cell>
          <cell r="C1">
            <v>51360.4</v>
          </cell>
        </row>
        <row r="2">
          <cell r="A2">
            <v>2</v>
          </cell>
          <cell r="B2" t="str">
            <v>IMPTO. PREDIAL RUSTICO CORRIEN</v>
          </cell>
          <cell r="C2">
            <v>1926</v>
          </cell>
        </row>
        <row r="3">
          <cell r="A3">
            <v>4</v>
          </cell>
          <cell r="B3" t="str">
            <v>RECARGOS 3%</v>
          </cell>
          <cell r="C3">
            <v>18679.509999999998</v>
          </cell>
        </row>
        <row r="4">
          <cell r="A4">
            <v>7</v>
          </cell>
          <cell r="B4" t="str">
            <v>IMPTO. PREDIAL URBANO REZAGO</v>
          </cell>
          <cell r="C4">
            <v>27933.31</v>
          </cell>
        </row>
        <row r="5">
          <cell r="A5">
            <v>13</v>
          </cell>
          <cell r="B5" t="str">
            <v>HONORARIOS DE COBRANZA</v>
          </cell>
          <cell r="C5">
            <v>3838.42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5827.95</v>
          </cell>
        </row>
        <row r="8">
          <cell r="A8">
            <v>104</v>
          </cell>
          <cell r="B8" t="str">
            <v>SOBRE DIVISION Y LOTIFICACION</v>
          </cell>
          <cell r="C8">
            <v>5534.94</v>
          </cell>
        </row>
        <row r="9">
          <cell r="A9">
            <v>200</v>
          </cell>
          <cell r="B9" t="str">
            <v>RASTRO</v>
          </cell>
          <cell r="C9">
            <v>9300.7000000000007</v>
          </cell>
        </row>
        <row r="10">
          <cell r="A10">
            <v>201</v>
          </cell>
          <cell r="B10" t="str">
            <v>RECOLECCION DE BASURA</v>
          </cell>
          <cell r="C10">
            <v>253.3</v>
          </cell>
        </row>
        <row r="11">
          <cell r="A11">
            <v>203</v>
          </cell>
          <cell r="B11" t="str">
            <v>PANTEONES CIUDAD</v>
          </cell>
          <cell r="C11">
            <v>4374.0600000000004</v>
          </cell>
        </row>
        <row r="12">
          <cell r="A12">
            <v>204</v>
          </cell>
          <cell r="B12" t="str">
            <v>PANTEONES COMUNIDADES</v>
          </cell>
          <cell r="C12">
            <v>1582.3</v>
          </cell>
        </row>
        <row r="13">
          <cell r="A13">
            <v>205</v>
          </cell>
          <cell r="B13" t="str">
            <v>ESTACIONAMIENTO MUSEO MOMIAS</v>
          </cell>
          <cell r="C13">
            <v>767</v>
          </cell>
        </row>
        <row r="14">
          <cell r="A14">
            <v>206</v>
          </cell>
          <cell r="B14" t="str">
            <v>ESTACIONAMIENTO MERCADO HIDALG</v>
          </cell>
          <cell r="C14">
            <v>1116</v>
          </cell>
        </row>
        <row r="15">
          <cell r="A15">
            <v>207</v>
          </cell>
          <cell r="B15" t="str">
            <v>ESTAC.  MERCADO EMBAJADORAS</v>
          </cell>
          <cell r="C15">
            <v>202</v>
          </cell>
        </row>
        <row r="16">
          <cell r="A16">
            <v>210</v>
          </cell>
          <cell r="B16" t="str">
            <v>POR LIC. DE CONST. Y AMPLIACIO</v>
          </cell>
          <cell r="C16">
            <v>12748.14</v>
          </cell>
        </row>
        <row r="17">
          <cell r="A17">
            <v>211</v>
          </cell>
          <cell r="B17" t="str">
            <v>POR LIC DE REGULARIZACION DE C</v>
          </cell>
          <cell r="C17">
            <v>1431.81</v>
          </cell>
        </row>
        <row r="18">
          <cell r="A18">
            <v>221</v>
          </cell>
          <cell r="B18" t="str">
            <v>LIC USO SUELO ALIN N. OFIC COM</v>
          </cell>
          <cell r="C18">
            <v>1406.77</v>
          </cell>
        </row>
        <row r="19">
          <cell r="A19">
            <v>229</v>
          </cell>
          <cell r="B19" t="str">
            <v>CONSTANCIAS DE ESTADO DE CUENT</v>
          </cell>
          <cell r="C19">
            <v>1056</v>
          </cell>
        </row>
        <row r="20">
          <cell r="A20">
            <v>244</v>
          </cell>
          <cell r="B20" t="str">
            <v>EXP DE LIC O PERM P/ ESTAB DE</v>
          </cell>
          <cell r="C20">
            <v>21018</v>
          </cell>
        </row>
        <row r="21">
          <cell r="A21">
            <v>248</v>
          </cell>
          <cell r="B21" t="str">
            <v>ESTACIONAMIENTO EX. EST. FERRO</v>
          </cell>
          <cell r="C21">
            <v>1636</v>
          </cell>
        </row>
        <row r="22">
          <cell r="A22">
            <v>249</v>
          </cell>
          <cell r="B22" t="str">
            <v>REGUL. PROR.LIC.CONT.75% DER.</v>
          </cell>
          <cell r="C22">
            <v>1802.74</v>
          </cell>
        </row>
        <row r="23">
          <cell r="A23">
            <v>252</v>
          </cell>
          <cell r="B23" t="str">
            <v>RESOLUCION DE IMPACTO AMBIENTA</v>
          </cell>
          <cell r="C23">
            <v>2431.62</v>
          </cell>
        </row>
        <row r="24">
          <cell r="A24">
            <v>253</v>
          </cell>
          <cell r="B24" t="str">
            <v>ESTACIONAMIENTO EMBAJADORAS  (</v>
          </cell>
          <cell r="C24">
            <v>3892</v>
          </cell>
        </row>
        <row r="25">
          <cell r="A25">
            <v>254</v>
          </cell>
          <cell r="B25" t="str">
            <v>POR CERTIF.TERMINO DE OBRA</v>
          </cell>
          <cell r="C25">
            <v>6670.33</v>
          </cell>
        </row>
        <row r="26">
          <cell r="A26">
            <v>256</v>
          </cell>
          <cell r="B26" t="str">
            <v>POR ALINEAM. N° USO HABIT</v>
          </cell>
          <cell r="C26">
            <v>29885.87</v>
          </cell>
        </row>
        <row r="27">
          <cell r="A27">
            <v>266</v>
          </cell>
          <cell r="B27" t="str">
            <v>DICTAMEN DE FACTIBILIDAD PROTE</v>
          </cell>
          <cell r="C27">
            <v>890.2</v>
          </cell>
        </row>
        <row r="28">
          <cell r="A28">
            <v>267</v>
          </cell>
          <cell r="B28" t="str">
            <v>CONSTANCIA  DE VERIFICACION PR</v>
          </cell>
          <cell r="C28">
            <v>148.36000000000001</v>
          </cell>
        </row>
        <row r="29">
          <cell r="A29">
            <v>274</v>
          </cell>
          <cell r="B29" t="str">
            <v>EXTENSION DE HORARIO</v>
          </cell>
          <cell r="C29">
            <v>5202.54</v>
          </cell>
        </row>
        <row r="30">
          <cell r="A30">
            <v>276</v>
          </cell>
          <cell r="B30" t="str">
            <v>CONSTANCIAS DIRECCION DE TRANS</v>
          </cell>
          <cell r="C30">
            <v>754.2</v>
          </cell>
        </row>
        <row r="31">
          <cell r="A31">
            <v>278</v>
          </cell>
          <cell r="B31" t="str">
            <v>CONSTANCIAS QUE EXPIDAN LAS DE</v>
          </cell>
          <cell r="C31">
            <v>167.6</v>
          </cell>
        </row>
        <row r="32">
          <cell r="A32">
            <v>295</v>
          </cell>
          <cell r="B32" t="str">
            <v>CONSTANCIA DE UBICACION DE PRE</v>
          </cell>
          <cell r="C32">
            <v>505.68</v>
          </cell>
        </row>
        <row r="33">
          <cell r="A33">
            <v>297</v>
          </cell>
          <cell r="B33" t="str">
            <v>D.A.P.</v>
          </cell>
          <cell r="C33">
            <v>706.91</v>
          </cell>
        </row>
        <row r="34">
          <cell r="A34">
            <v>405</v>
          </cell>
          <cell r="B34" t="str">
            <v>CENTRO DE CONVIVENCIA EL ENCIN</v>
          </cell>
          <cell r="C34">
            <v>1595</v>
          </cell>
        </row>
        <row r="35">
          <cell r="A35">
            <v>407</v>
          </cell>
          <cell r="B35" t="str">
            <v>MUSEO MOMIAS</v>
          </cell>
          <cell r="C35">
            <v>40085</v>
          </cell>
        </row>
        <row r="36">
          <cell r="A36">
            <v>410</v>
          </cell>
          <cell r="B36" t="str">
            <v>MONUMENTO AL PIPILA</v>
          </cell>
          <cell r="C36">
            <v>840</v>
          </cell>
        </row>
        <row r="37">
          <cell r="A37">
            <v>411</v>
          </cell>
          <cell r="B37" t="str">
            <v>MERCADO HIDALGO</v>
          </cell>
          <cell r="C37">
            <v>2029.79</v>
          </cell>
        </row>
        <row r="38">
          <cell r="A38">
            <v>412</v>
          </cell>
          <cell r="B38" t="str">
            <v>MERCADO EMBAJADORAS</v>
          </cell>
          <cell r="C38">
            <v>2592</v>
          </cell>
        </row>
        <row r="39">
          <cell r="A39">
            <v>414</v>
          </cell>
          <cell r="B39" t="str">
            <v>OTROS PRODUCTOS</v>
          </cell>
          <cell r="C39">
            <v>120.7</v>
          </cell>
        </row>
        <row r="40">
          <cell r="A40">
            <v>417</v>
          </cell>
          <cell r="B40" t="str">
            <v>CONSULTORIO DENTAL</v>
          </cell>
          <cell r="C40">
            <v>66</v>
          </cell>
        </row>
        <row r="41">
          <cell r="A41">
            <v>428</v>
          </cell>
          <cell r="B41" t="str">
            <v>COMERCIANTES SEMIFIJOS</v>
          </cell>
          <cell r="C41">
            <v>16559.37</v>
          </cell>
        </row>
        <row r="42">
          <cell r="A42">
            <v>433</v>
          </cell>
          <cell r="B42" t="str">
            <v>SOBRANTES</v>
          </cell>
          <cell r="C42">
            <v>273.43</v>
          </cell>
        </row>
        <row r="43">
          <cell r="A43">
            <v>436</v>
          </cell>
          <cell r="B43" t="str">
            <v>SANITARIOS PRESA DE LA OLLA</v>
          </cell>
          <cell r="C43">
            <v>96</v>
          </cell>
        </row>
        <row r="44">
          <cell r="A44">
            <v>437</v>
          </cell>
          <cell r="B44" t="str">
            <v>SANITARIOS MDO. EMBAJADORAS</v>
          </cell>
          <cell r="C44">
            <v>1676</v>
          </cell>
        </row>
        <row r="45">
          <cell r="A45">
            <v>438</v>
          </cell>
          <cell r="B45" t="str">
            <v>SANITARIOS MDO. HIDALGO</v>
          </cell>
          <cell r="C45">
            <v>2476</v>
          </cell>
        </row>
        <row r="46">
          <cell r="A46">
            <v>441</v>
          </cell>
          <cell r="B46" t="str">
            <v>SANITARIOS LOS PASTITOS</v>
          </cell>
          <cell r="C46">
            <v>56</v>
          </cell>
        </row>
        <row r="47">
          <cell r="A47">
            <v>443</v>
          </cell>
          <cell r="B47" t="str">
            <v>SANITARIOS FERROCARRIL</v>
          </cell>
          <cell r="C47">
            <v>2552</v>
          </cell>
        </row>
        <row r="48">
          <cell r="A48">
            <v>445</v>
          </cell>
          <cell r="B48" t="str">
            <v>SANITARIOS MUSEO MOMIAS</v>
          </cell>
          <cell r="C48">
            <v>1056</v>
          </cell>
        </row>
        <row r="49">
          <cell r="A49">
            <v>447</v>
          </cell>
          <cell r="B49" t="str">
            <v>LAS CALAS</v>
          </cell>
          <cell r="C49">
            <v>120</v>
          </cell>
        </row>
        <row r="50">
          <cell r="A50">
            <v>454</v>
          </cell>
          <cell r="B50" t="str">
            <v>FIESTAS TRADICIONALES</v>
          </cell>
          <cell r="C50">
            <v>2424</v>
          </cell>
        </row>
        <row r="51">
          <cell r="A51">
            <v>456</v>
          </cell>
          <cell r="B51" t="str">
            <v>JUEGOS MECANICOS</v>
          </cell>
          <cell r="C51">
            <v>1260</v>
          </cell>
        </row>
        <row r="52">
          <cell r="A52">
            <v>472</v>
          </cell>
          <cell r="B52" t="str">
            <v>MERCADO GAVIRA</v>
          </cell>
          <cell r="C52">
            <v>786</v>
          </cell>
        </row>
        <row r="53">
          <cell r="A53">
            <v>483</v>
          </cell>
          <cell r="B53" t="str">
            <v>PROMOTOR TURISTICO</v>
          </cell>
          <cell r="C53">
            <v>361.85</v>
          </cell>
        </row>
        <row r="54">
          <cell r="A54">
            <v>484</v>
          </cell>
          <cell r="B54" t="str">
            <v>PERMISO PARA ESPECTÁCULOS O CE</v>
          </cell>
          <cell r="C54">
            <v>2964</v>
          </cell>
        </row>
        <row r="55">
          <cell r="A55">
            <v>485</v>
          </cell>
          <cell r="B55" t="str">
            <v>SELLADO DE BOLETOS</v>
          </cell>
          <cell r="C55">
            <v>245</v>
          </cell>
        </row>
        <row r="56">
          <cell r="A56">
            <v>491</v>
          </cell>
          <cell r="B56" t="str">
            <v>ESTRUCTURAS, CONSTRUCCIONES O</v>
          </cell>
          <cell r="C56">
            <v>2016</v>
          </cell>
        </row>
        <row r="57">
          <cell r="A57">
            <v>493</v>
          </cell>
          <cell r="B57" t="str">
            <v>RENOVACION PERMISO P/ USO VIA</v>
          </cell>
          <cell r="C57">
            <v>509</v>
          </cell>
        </row>
        <row r="58">
          <cell r="A58">
            <v>502</v>
          </cell>
          <cell r="B58" t="str">
            <v>RECARGOS OTROS IMPTOS Y DERECH</v>
          </cell>
          <cell r="C58">
            <v>2965.39</v>
          </cell>
        </row>
        <row r="59">
          <cell r="A59">
            <v>505</v>
          </cell>
          <cell r="B59" t="str">
            <v>INFRACCIONES DESARROLLO URBANO</v>
          </cell>
          <cell r="C59">
            <v>1594.25</v>
          </cell>
        </row>
        <row r="60">
          <cell r="A60">
            <v>506</v>
          </cell>
          <cell r="B60" t="str">
            <v>INFRACCIONES DIRECCION DE FISC</v>
          </cell>
          <cell r="C60">
            <v>1062.8399999999999</v>
          </cell>
        </row>
        <row r="61">
          <cell r="A61">
            <v>507</v>
          </cell>
          <cell r="B61" t="str">
            <v>INF AL BANDO POLICIA Y BUEN GO</v>
          </cell>
          <cell r="C61">
            <v>550</v>
          </cell>
        </row>
        <row r="62">
          <cell r="A62">
            <v>508</v>
          </cell>
          <cell r="B62" t="str">
            <v>INF LEY DE TRANSITO Y SU REGLA</v>
          </cell>
          <cell r="C62">
            <v>17188.8</v>
          </cell>
        </row>
        <row r="63">
          <cell r="A63">
            <v>509</v>
          </cell>
          <cell r="B63" t="str">
            <v>EXTEMP VERIFICACION AMB VEHICU</v>
          </cell>
          <cell r="C63">
            <v>4759</v>
          </cell>
        </row>
        <row r="64">
          <cell r="A64">
            <v>510</v>
          </cell>
          <cell r="B64" t="str">
            <v>ADMTVAS NO FISCALES *FEDERALES</v>
          </cell>
          <cell r="C64">
            <v>14407.18</v>
          </cell>
        </row>
        <row r="65">
          <cell r="A65">
            <v>519</v>
          </cell>
          <cell r="B65" t="str">
            <v>GOB DEL ESTADO CASA DE LA CULT</v>
          </cell>
          <cell r="C65">
            <v>22195</v>
          </cell>
        </row>
        <row r="66">
          <cell r="A66">
            <v>529</v>
          </cell>
          <cell r="B66" t="str">
            <v>OTROS DONATIVOS</v>
          </cell>
          <cell r="C66">
            <v>0.93</v>
          </cell>
        </row>
        <row r="67">
          <cell r="A67">
            <v>728</v>
          </cell>
          <cell r="B67" t="str">
            <v>PROGRAMA DE EMPLEO TEMPORAL</v>
          </cell>
          <cell r="C67">
            <v>850034</v>
          </cell>
        </row>
        <row r="68">
          <cell r="A68">
            <v>775</v>
          </cell>
          <cell r="B68" t="str">
            <v>FONDO DE APORT. PARA INFRAESTR</v>
          </cell>
          <cell r="C68">
            <v>870000</v>
          </cell>
        </row>
        <row r="69">
          <cell r="A69">
            <v>812</v>
          </cell>
          <cell r="B69" t="str">
            <v>REINTEGROS TESOFE</v>
          </cell>
          <cell r="C69">
            <v>18802.490000000002</v>
          </cell>
        </row>
        <row r="70">
          <cell r="A70">
            <v>898</v>
          </cell>
          <cell r="B70" t="str">
            <v>APORTACIONES VOLUNTARIAS BOMBE</v>
          </cell>
          <cell r="C70">
            <v>26026.49</v>
          </cell>
        </row>
        <row r="71">
          <cell r="A71">
            <v>923</v>
          </cell>
          <cell r="B71" t="str">
            <v>OTROS DEUDORES</v>
          </cell>
          <cell r="C71">
            <v>364170.5</v>
          </cell>
        </row>
        <row r="72">
          <cell r="A72">
            <v>925</v>
          </cell>
          <cell r="B72" t="str">
            <v>INGRESOS POR RECAUDAR</v>
          </cell>
          <cell r="C72">
            <v>357000</v>
          </cell>
        </row>
        <row r="73">
          <cell r="A73">
            <v>931</v>
          </cell>
          <cell r="B73" t="str">
            <v>INST. SALUD PUBLICA DEL EDO. D</v>
          </cell>
          <cell r="C73">
            <v>27680</v>
          </cell>
        </row>
      </sheetData>
      <sheetData sheetId="29">
        <row r="1">
          <cell r="A1">
            <v>1</v>
          </cell>
        </row>
      </sheetData>
      <sheetData sheetId="30">
        <row r="1">
          <cell r="A1">
            <v>1</v>
          </cell>
          <cell r="B1" t="str">
            <v>IMPTO. PREDIAL URBANO CORRIENT</v>
          </cell>
          <cell r="C1">
            <v>41248.230000000003</v>
          </cell>
        </row>
        <row r="2">
          <cell r="A2">
            <v>2</v>
          </cell>
          <cell r="B2" t="str">
            <v>IMPTO. PREDIAL RUSTICO CORRIEN</v>
          </cell>
          <cell r="C2">
            <v>4148.42</v>
          </cell>
        </row>
        <row r="3">
          <cell r="A3">
            <v>4</v>
          </cell>
          <cell r="B3" t="str">
            <v>RECARGOS 3%</v>
          </cell>
          <cell r="C3">
            <v>25918.62</v>
          </cell>
        </row>
        <row r="4">
          <cell r="A4">
            <v>7</v>
          </cell>
          <cell r="B4" t="str">
            <v>IMPTO. PREDIAL URBANO REZAGO</v>
          </cell>
          <cell r="C4">
            <v>37886.300000000003</v>
          </cell>
        </row>
        <row r="5">
          <cell r="A5">
            <v>8</v>
          </cell>
          <cell r="B5" t="str">
            <v>IMPTO. PREDIAL RUSTICO REZAGO</v>
          </cell>
          <cell r="C5">
            <v>3906.67</v>
          </cell>
        </row>
        <row r="6">
          <cell r="A6">
            <v>13</v>
          </cell>
          <cell r="B6" t="str">
            <v>HONORARIOS DE COBRANZA</v>
          </cell>
          <cell r="C6">
            <v>2158.02</v>
          </cell>
        </row>
        <row r="7">
          <cell r="A7">
            <v>14</v>
          </cell>
          <cell r="B7" t="str">
            <v>C.O.A. 20%</v>
          </cell>
          <cell r="C7">
            <v>66</v>
          </cell>
        </row>
        <row r="8">
          <cell r="A8">
            <v>103</v>
          </cell>
          <cell r="B8" t="str">
            <v>TRASLACION DE DOMINIO</v>
          </cell>
          <cell r="C8">
            <v>9617.48</v>
          </cell>
        </row>
        <row r="9">
          <cell r="A9">
            <v>104</v>
          </cell>
          <cell r="B9" t="str">
            <v>SOBRE DIVISION Y LOTIFICACION</v>
          </cell>
          <cell r="C9">
            <v>12644.77</v>
          </cell>
        </row>
        <row r="10">
          <cell r="A10">
            <v>200</v>
          </cell>
          <cell r="B10" t="str">
            <v>RASTRO</v>
          </cell>
          <cell r="C10">
            <v>6201.29</v>
          </cell>
        </row>
        <row r="11">
          <cell r="A11">
            <v>201</v>
          </cell>
          <cell r="B11" t="str">
            <v>RECOLECCION DE BASURA</v>
          </cell>
          <cell r="C11">
            <v>561</v>
          </cell>
        </row>
        <row r="12">
          <cell r="A12">
            <v>203</v>
          </cell>
          <cell r="B12" t="str">
            <v>PANTEONES CIUDAD</v>
          </cell>
          <cell r="C12">
            <v>4776.21</v>
          </cell>
        </row>
        <row r="13">
          <cell r="A13">
            <v>204</v>
          </cell>
          <cell r="B13" t="str">
            <v>PANTEONES COMUNIDADES</v>
          </cell>
          <cell r="C13">
            <v>949.38</v>
          </cell>
        </row>
        <row r="14">
          <cell r="A14">
            <v>205</v>
          </cell>
          <cell r="B14" t="str">
            <v>ESTACIONAMIENTO MUSEO MOMIAS</v>
          </cell>
          <cell r="C14">
            <v>593</v>
          </cell>
        </row>
        <row r="15">
          <cell r="A15">
            <v>206</v>
          </cell>
          <cell r="B15" t="str">
            <v>ESTACIONAMIENTO MERCADO HIDALG</v>
          </cell>
          <cell r="C15">
            <v>1350</v>
          </cell>
        </row>
        <row r="16">
          <cell r="A16">
            <v>207</v>
          </cell>
          <cell r="B16" t="str">
            <v>ESTAC.  MERCADO EMBAJADORAS</v>
          </cell>
          <cell r="C16">
            <v>115</v>
          </cell>
        </row>
        <row r="17">
          <cell r="A17">
            <v>210</v>
          </cell>
          <cell r="B17" t="str">
            <v>POR LIC. DE CONST. Y AMPLIACIO</v>
          </cell>
          <cell r="C17">
            <v>2077.96</v>
          </cell>
        </row>
        <row r="18">
          <cell r="A18">
            <v>217</v>
          </cell>
          <cell r="B18" t="str">
            <v>ANALISIS DE FAC PARA DIV LOT O</v>
          </cell>
          <cell r="C18">
            <v>261.87</v>
          </cell>
        </row>
        <row r="19">
          <cell r="A19">
            <v>219</v>
          </cell>
          <cell r="B19" t="str">
            <v>LIC USO SUELO ALIN N. OFIC HAB</v>
          </cell>
          <cell r="C19">
            <v>814.71</v>
          </cell>
        </row>
        <row r="20">
          <cell r="A20">
            <v>221</v>
          </cell>
          <cell r="B20" t="str">
            <v>LIC USO SUELO ALIN N. OFIC COM</v>
          </cell>
          <cell r="C20">
            <v>549.52</v>
          </cell>
        </row>
        <row r="21">
          <cell r="A21">
            <v>229</v>
          </cell>
          <cell r="B21" t="str">
            <v>CONSTANCIAS DE ESTADO DE CUENT</v>
          </cell>
          <cell r="C21">
            <v>2112</v>
          </cell>
        </row>
        <row r="22">
          <cell r="A22">
            <v>248</v>
          </cell>
          <cell r="B22" t="str">
            <v>ESTACIONAMIENTO EX. EST. FERRO</v>
          </cell>
          <cell r="C22">
            <v>2442</v>
          </cell>
        </row>
        <row r="23">
          <cell r="A23">
            <v>249</v>
          </cell>
          <cell r="B23" t="str">
            <v>REGUL. PROR.LIC.CONT.75% DER.</v>
          </cell>
          <cell r="C23">
            <v>1120.4000000000001</v>
          </cell>
        </row>
        <row r="24">
          <cell r="A24">
            <v>253</v>
          </cell>
          <cell r="B24" t="str">
            <v>ESTACIONAMIENTO EMBAJADORAS  (</v>
          </cell>
          <cell r="C24">
            <v>3017</v>
          </cell>
        </row>
        <row r="25">
          <cell r="A25">
            <v>256</v>
          </cell>
          <cell r="B25" t="str">
            <v>POR ALINEAM. N° USO HABIT</v>
          </cell>
          <cell r="C25">
            <v>3890.2</v>
          </cell>
        </row>
        <row r="26">
          <cell r="A26">
            <v>266</v>
          </cell>
          <cell r="B26" t="str">
            <v>DICTAMEN DE FACTIBILIDAD PROTE</v>
          </cell>
          <cell r="C26">
            <v>890.2</v>
          </cell>
        </row>
        <row r="27">
          <cell r="A27">
            <v>274</v>
          </cell>
          <cell r="B27" t="str">
            <v>EXTENSION DE HORARIO</v>
          </cell>
          <cell r="C27">
            <v>2972.88</v>
          </cell>
        </row>
        <row r="28">
          <cell r="A28">
            <v>276</v>
          </cell>
          <cell r="B28" t="str">
            <v>CONSTANCIAS DIRECCION DE TRANS</v>
          </cell>
          <cell r="C28">
            <v>1340.8</v>
          </cell>
        </row>
        <row r="29">
          <cell r="A29">
            <v>278</v>
          </cell>
          <cell r="B29" t="str">
            <v>CONSTANCIAS QUE EXPIDAN LAS DE</v>
          </cell>
          <cell r="C29">
            <v>670.4</v>
          </cell>
        </row>
        <row r="30">
          <cell r="A30">
            <v>288</v>
          </cell>
          <cell r="B30" t="str">
            <v>ANALISIS DE RIESGOS</v>
          </cell>
          <cell r="C30">
            <v>519.98</v>
          </cell>
        </row>
        <row r="31">
          <cell r="A31">
            <v>295</v>
          </cell>
          <cell r="B31" t="str">
            <v>CONSTANCIA DE UBICACION DE PRE</v>
          </cell>
          <cell r="C31">
            <v>589.96</v>
          </cell>
        </row>
        <row r="32">
          <cell r="A32">
            <v>297</v>
          </cell>
          <cell r="B32" t="str">
            <v>D.A.P.</v>
          </cell>
          <cell r="C32">
            <v>460</v>
          </cell>
        </row>
        <row r="33">
          <cell r="A33">
            <v>405</v>
          </cell>
          <cell r="B33" t="str">
            <v>CENTRO DE CONVIVENCIA EL ENCIN</v>
          </cell>
          <cell r="C33">
            <v>476</v>
          </cell>
        </row>
        <row r="34">
          <cell r="A34">
            <v>407</v>
          </cell>
          <cell r="B34" t="str">
            <v>MUSEO MOMIAS</v>
          </cell>
          <cell r="C34">
            <v>39232</v>
          </cell>
        </row>
        <row r="35">
          <cell r="A35">
            <v>410</v>
          </cell>
          <cell r="B35" t="str">
            <v>MONUMENTO AL PIPILA</v>
          </cell>
          <cell r="C35">
            <v>828</v>
          </cell>
        </row>
        <row r="36">
          <cell r="A36">
            <v>411</v>
          </cell>
          <cell r="B36" t="str">
            <v>MERCADO HIDALGO</v>
          </cell>
          <cell r="C36">
            <v>1500</v>
          </cell>
        </row>
        <row r="37">
          <cell r="A37">
            <v>417</v>
          </cell>
          <cell r="B37" t="str">
            <v>CONSULTORIO DENTAL</v>
          </cell>
          <cell r="C37">
            <v>66</v>
          </cell>
        </row>
        <row r="38">
          <cell r="A38">
            <v>433</v>
          </cell>
          <cell r="B38" t="str">
            <v>SOBRANTES</v>
          </cell>
          <cell r="C38">
            <v>21.67</v>
          </cell>
        </row>
        <row r="39">
          <cell r="A39">
            <v>436</v>
          </cell>
          <cell r="B39" t="str">
            <v>SANITARIOS PRESA DE LA OLLA</v>
          </cell>
          <cell r="C39">
            <v>304</v>
          </cell>
        </row>
        <row r="40">
          <cell r="A40">
            <v>437</v>
          </cell>
          <cell r="B40" t="str">
            <v>SANITARIOS MDO. EMBAJADORAS</v>
          </cell>
          <cell r="C40">
            <v>1548</v>
          </cell>
        </row>
        <row r="41">
          <cell r="A41">
            <v>438</v>
          </cell>
          <cell r="B41" t="str">
            <v>SANITARIOS MDO. HIDALGO</v>
          </cell>
          <cell r="C41">
            <v>1464</v>
          </cell>
        </row>
        <row r="42">
          <cell r="A42">
            <v>441</v>
          </cell>
          <cell r="B42" t="str">
            <v>SANITARIOS LOS PASTITOS</v>
          </cell>
          <cell r="C42">
            <v>52</v>
          </cell>
        </row>
        <row r="43">
          <cell r="A43">
            <v>443</v>
          </cell>
          <cell r="B43" t="str">
            <v>SANITARIOS FERROCARRIL</v>
          </cell>
          <cell r="C43">
            <v>932</v>
          </cell>
        </row>
        <row r="44">
          <cell r="A44">
            <v>445</v>
          </cell>
          <cell r="B44" t="str">
            <v>SANITARIOS MUSEO MOMIAS</v>
          </cell>
          <cell r="C44">
            <v>700</v>
          </cell>
        </row>
        <row r="45">
          <cell r="A45">
            <v>447</v>
          </cell>
          <cell r="B45" t="str">
            <v>LAS CALAS</v>
          </cell>
          <cell r="C45">
            <v>96</v>
          </cell>
        </row>
        <row r="46">
          <cell r="A46">
            <v>454</v>
          </cell>
          <cell r="B46" t="str">
            <v>FIESTAS TRADICIONALES</v>
          </cell>
          <cell r="C46">
            <v>3972.5</v>
          </cell>
        </row>
        <row r="47">
          <cell r="A47">
            <v>484</v>
          </cell>
          <cell r="B47" t="str">
            <v>PERMISO PARA ESPECTÁCULOS O CE</v>
          </cell>
          <cell r="C47">
            <v>3420</v>
          </cell>
        </row>
        <row r="48">
          <cell r="A48">
            <v>485</v>
          </cell>
          <cell r="B48" t="str">
            <v>SELLADO DE BOLETOS</v>
          </cell>
          <cell r="C48">
            <v>245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18/12/2014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494</v>
          </cell>
          <cell r="B58" t="str">
            <v>REPOSICION DE CREDENCIAL</v>
          </cell>
          <cell r="C58">
            <v>68</v>
          </cell>
        </row>
        <row r="59">
          <cell r="A59">
            <v>502</v>
          </cell>
          <cell r="B59" t="str">
            <v>RECARGOS OTROS IMPTOS Y DERECH</v>
          </cell>
          <cell r="C59">
            <v>201.69</v>
          </cell>
        </row>
        <row r="60">
          <cell r="A60">
            <v>506</v>
          </cell>
          <cell r="B60" t="str">
            <v>INFRACCIONES DIRECCION DE FISC</v>
          </cell>
          <cell r="C60">
            <v>4919.8999999999996</v>
          </cell>
        </row>
        <row r="61">
          <cell r="A61">
            <v>507</v>
          </cell>
          <cell r="B61" t="str">
            <v>INF AL BANDO POLICIA Y BUEN GO</v>
          </cell>
          <cell r="C61">
            <v>150</v>
          </cell>
        </row>
        <row r="62">
          <cell r="A62">
            <v>508</v>
          </cell>
          <cell r="B62" t="str">
            <v>INF LEY DE TRANSITO Y SU REGLA</v>
          </cell>
          <cell r="C62">
            <v>11263.5</v>
          </cell>
        </row>
        <row r="63">
          <cell r="A63">
            <v>509</v>
          </cell>
          <cell r="B63" t="str">
            <v>EXTEMP VERIFICACION AMB VEHICU</v>
          </cell>
          <cell r="C63">
            <v>5761</v>
          </cell>
        </row>
        <row r="64">
          <cell r="A64">
            <v>738</v>
          </cell>
          <cell r="B64" t="str">
            <v>REMANENTES DE EJER ANT 2011 FI</v>
          </cell>
          <cell r="C64">
            <v>14855.04</v>
          </cell>
        </row>
        <row r="65">
          <cell r="A65">
            <v>817</v>
          </cell>
          <cell r="B65" t="str">
            <v>ANTICIPOS OTROS INGRESOS</v>
          </cell>
          <cell r="C65">
            <v>210</v>
          </cell>
        </row>
        <row r="66">
          <cell r="A66">
            <v>888</v>
          </cell>
          <cell r="B66" t="str">
            <v>COBROS SIMAPAG</v>
          </cell>
          <cell r="C66">
            <v>418</v>
          </cell>
        </row>
      </sheetData>
      <sheetData sheetId="31">
        <row r="1">
          <cell r="A1">
            <v>1</v>
          </cell>
        </row>
      </sheetData>
      <sheetData sheetId="32">
        <row r="1">
          <cell r="A1">
            <v>1</v>
          </cell>
          <cell r="B1" t="str">
            <v>IMPTO. PREDIAL URBANO CORRIENT</v>
          </cell>
          <cell r="C1">
            <v>42641.16</v>
          </cell>
        </row>
        <row r="2">
          <cell r="A2">
            <v>2</v>
          </cell>
          <cell r="B2" t="str">
            <v>IMPTO. PREDIAL RUSTICO CORRIEN</v>
          </cell>
          <cell r="C2">
            <v>753</v>
          </cell>
        </row>
        <row r="3">
          <cell r="A3">
            <v>4</v>
          </cell>
          <cell r="B3" t="str">
            <v>RECARGOS 3%</v>
          </cell>
          <cell r="C3">
            <v>18941.919999999998</v>
          </cell>
        </row>
        <row r="4">
          <cell r="A4">
            <v>7</v>
          </cell>
          <cell r="B4" t="str">
            <v>IMPTO. PREDIAL URBANO REZAGO</v>
          </cell>
          <cell r="C4">
            <v>42825.41</v>
          </cell>
        </row>
        <row r="5">
          <cell r="A5">
            <v>8</v>
          </cell>
          <cell r="B5" t="str">
            <v>IMPTO. PREDIAL RUSTICO REZAGO</v>
          </cell>
          <cell r="C5">
            <v>4614.72</v>
          </cell>
        </row>
        <row r="6">
          <cell r="A6">
            <v>13</v>
          </cell>
          <cell r="B6" t="str">
            <v>HONORARIOS DE COBRANZA</v>
          </cell>
          <cell r="C6">
            <v>9102.14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101817.25</v>
          </cell>
        </row>
        <row r="9">
          <cell r="A9">
            <v>104</v>
          </cell>
          <cell r="B9" t="str">
            <v>SOBRE DIVISION Y LOTIFICACION</v>
          </cell>
          <cell r="C9">
            <v>34191.15</v>
          </cell>
        </row>
        <row r="10">
          <cell r="A10">
            <v>200</v>
          </cell>
          <cell r="B10" t="str">
            <v>RASTRO</v>
          </cell>
          <cell r="C10">
            <v>5075.12</v>
          </cell>
        </row>
        <row r="11">
          <cell r="A11">
            <v>201</v>
          </cell>
          <cell r="B11" t="str">
            <v>RECOLECCION DE BASURA</v>
          </cell>
          <cell r="C11">
            <v>227.8</v>
          </cell>
        </row>
        <row r="12">
          <cell r="A12">
            <v>203</v>
          </cell>
          <cell r="B12" t="str">
            <v>PANTEONES CIUDAD</v>
          </cell>
          <cell r="C12">
            <v>2483.11</v>
          </cell>
        </row>
        <row r="13">
          <cell r="A13">
            <v>204</v>
          </cell>
          <cell r="B13" t="str">
            <v>PANTEONES COMUNIDADES</v>
          </cell>
          <cell r="C13">
            <v>2088.8000000000002</v>
          </cell>
        </row>
        <row r="14">
          <cell r="A14">
            <v>205</v>
          </cell>
          <cell r="B14" t="str">
            <v>ESTACIONAMIENTO MUSEO MOMIAS</v>
          </cell>
          <cell r="C14">
            <v>851</v>
          </cell>
        </row>
        <row r="15">
          <cell r="A15">
            <v>206</v>
          </cell>
          <cell r="B15" t="str">
            <v>ESTACIONAMIENTO MERCADO HIDALG</v>
          </cell>
          <cell r="C15">
            <v>1017</v>
          </cell>
        </row>
        <row r="16">
          <cell r="A16">
            <v>207</v>
          </cell>
          <cell r="B16" t="str">
            <v>ESTAC.  MERCADO EMBAJADORAS</v>
          </cell>
          <cell r="C16">
            <v>164</v>
          </cell>
        </row>
        <row r="17">
          <cell r="A17">
            <v>210</v>
          </cell>
          <cell r="B17" t="str">
            <v>POR LIC. DE CONST. Y AMPLIACIO</v>
          </cell>
          <cell r="C17">
            <v>3194.33</v>
          </cell>
        </row>
        <row r="18">
          <cell r="A18">
            <v>211</v>
          </cell>
          <cell r="B18" t="str">
            <v>POR LIC DE REGULARIZACION DE C</v>
          </cell>
          <cell r="C18">
            <v>2643.52</v>
          </cell>
        </row>
        <row r="19">
          <cell r="A19">
            <v>217</v>
          </cell>
          <cell r="B19" t="str">
            <v>ANALISIS DE FAC PARA DIV LOT O</v>
          </cell>
          <cell r="C19">
            <v>523.74</v>
          </cell>
        </row>
        <row r="20">
          <cell r="A20">
            <v>229</v>
          </cell>
          <cell r="B20" t="str">
            <v>CONSTANCIAS DE ESTADO DE CUENT</v>
          </cell>
          <cell r="C20">
            <v>3696</v>
          </cell>
        </row>
        <row r="21">
          <cell r="A21">
            <v>244</v>
          </cell>
          <cell r="B21" t="str">
            <v>EXP DE LIC O PERM P/ ESTAB DE</v>
          </cell>
          <cell r="C21">
            <v>171.72</v>
          </cell>
        </row>
        <row r="22">
          <cell r="A22">
            <v>248</v>
          </cell>
          <cell r="B22" t="str">
            <v>ESTACIONAMIENTO EX. EST. FERRO</v>
          </cell>
          <cell r="C22">
            <v>1801</v>
          </cell>
        </row>
        <row r="23">
          <cell r="A23">
            <v>249</v>
          </cell>
          <cell r="B23" t="str">
            <v>REGUL. PROR.LIC.CONT.75% DER.</v>
          </cell>
          <cell r="C23">
            <v>1077.69</v>
          </cell>
        </row>
        <row r="24">
          <cell r="A24">
            <v>252</v>
          </cell>
          <cell r="B24" t="str">
            <v>RESOLUCION DE IMPACTO AMBIENTA</v>
          </cell>
          <cell r="C24">
            <v>1299.58</v>
          </cell>
        </row>
        <row r="25">
          <cell r="A25">
            <v>253</v>
          </cell>
          <cell r="B25" t="str">
            <v>ESTACIONAMIENTO EMBAJADORAS  (</v>
          </cell>
          <cell r="C25">
            <v>3059</v>
          </cell>
        </row>
        <row r="26">
          <cell r="A26">
            <v>254</v>
          </cell>
          <cell r="B26" t="str">
            <v>POR CERTIF.TERMINO DE OBRA</v>
          </cell>
          <cell r="C26">
            <v>6147.75</v>
          </cell>
        </row>
        <row r="27">
          <cell r="A27">
            <v>256</v>
          </cell>
          <cell r="B27" t="str">
            <v>POR ALINEAM. N° USO HABIT</v>
          </cell>
          <cell r="C27">
            <v>2328.83</v>
          </cell>
        </row>
        <row r="28">
          <cell r="A28">
            <v>271</v>
          </cell>
          <cell r="B28" t="str">
            <v>PENSION EST. MUSEO DE MOMIAS</v>
          </cell>
          <cell r="C28">
            <v>417.04</v>
          </cell>
        </row>
        <row r="29">
          <cell r="A29">
            <v>274</v>
          </cell>
          <cell r="B29" t="str">
            <v>EXTENSION DE HORARIO</v>
          </cell>
          <cell r="C29">
            <v>8918.64</v>
          </cell>
        </row>
        <row r="30">
          <cell r="A30">
            <v>276</v>
          </cell>
          <cell r="B30" t="str">
            <v>CONSTANCIAS DIRECCION DE TRANS</v>
          </cell>
          <cell r="C30">
            <v>838</v>
          </cell>
        </row>
        <row r="31">
          <cell r="A31">
            <v>278</v>
          </cell>
          <cell r="B31" t="str">
            <v>CONSTANCIAS QUE EXPIDAN LAS DE</v>
          </cell>
          <cell r="C31">
            <v>586.79999999999995</v>
          </cell>
        </row>
        <row r="32">
          <cell r="A32">
            <v>280</v>
          </cell>
          <cell r="B32" t="str">
            <v>SERVICIOS CONTROL CANINO</v>
          </cell>
          <cell r="C32">
            <v>600.99</v>
          </cell>
        </row>
        <row r="33">
          <cell r="A33">
            <v>288</v>
          </cell>
          <cell r="B33" t="str">
            <v>ANALISIS DE RIESGOS</v>
          </cell>
          <cell r="C33">
            <v>519.98</v>
          </cell>
        </row>
        <row r="34">
          <cell r="A34">
            <v>295</v>
          </cell>
          <cell r="B34" t="str">
            <v>CONSTANCIA DE UBICACION DE PRE</v>
          </cell>
          <cell r="C34">
            <v>84.28</v>
          </cell>
        </row>
        <row r="35">
          <cell r="A35">
            <v>297</v>
          </cell>
          <cell r="B35" t="str">
            <v>D.A.P.</v>
          </cell>
          <cell r="C35">
            <v>666.91</v>
          </cell>
        </row>
        <row r="36">
          <cell r="A36">
            <v>405</v>
          </cell>
          <cell r="B36" t="str">
            <v>CENTRO DE CONVIVENCIA EL ENCIN</v>
          </cell>
          <cell r="C36">
            <v>412</v>
          </cell>
        </row>
        <row r="37">
          <cell r="A37">
            <v>407</v>
          </cell>
          <cell r="B37" t="str">
            <v>MUSEO MOMIAS</v>
          </cell>
          <cell r="C37">
            <v>22969</v>
          </cell>
        </row>
        <row r="38">
          <cell r="A38">
            <v>410</v>
          </cell>
          <cell r="B38" t="str">
            <v>MONUMENTO AL PIPILA</v>
          </cell>
          <cell r="C38">
            <v>756</v>
          </cell>
        </row>
        <row r="39">
          <cell r="A39">
            <v>411</v>
          </cell>
          <cell r="B39" t="str">
            <v>MERCADO HIDALGO</v>
          </cell>
          <cell r="C39">
            <v>4723</v>
          </cell>
        </row>
        <row r="40">
          <cell r="A40">
            <v>412</v>
          </cell>
          <cell r="B40" t="str">
            <v>MERCADO EMBAJADORAS</v>
          </cell>
          <cell r="C40">
            <v>792</v>
          </cell>
        </row>
        <row r="41">
          <cell r="A41">
            <v>414</v>
          </cell>
          <cell r="B41" t="str">
            <v>OTROS PRODUCTOS</v>
          </cell>
          <cell r="C41">
            <v>167</v>
          </cell>
        </row>
        <row r="42">
          <cell r="A42">
            <v>417</v>
          </cell>
          <cell r="B42" t="str">
            <v>CONSULTORIO DENTAL</v>
          </cell>
          <cell r="C42">
            <v>459</v>
          </cell>
        </row>
        <row r="43">
          <cell r="A43">
            <v>421</v>
          </cell>
          <cell r="B43" t="str">
            <v>DECLARACIONES, FORMATOS Y AVIS</v>
          </cell>
          <cell r="C43">
            <v>44</v>
          </cell>
        </row>
        <row r="44">
          <cell r="A44">
            <v>426</v>
          </cell>
          <cell r="B44" t="str">
            <v>AREAS OCUP POR HOT, REST, BARE</v>
          </cell>
          <cell r="C44">
            <v>1008</v>
          </cell>
        </row>
        <row r="45">
          <cell r="A45">
            <v>428</v>
          </cell>
          <cell r="B45" t="str">
            <v>COMERCIANTES SEMIFIJOS</v>
          </cell>
          <cell r="C45">
            <v>3636.56</v>
          </cell>
        </row>
        <row r="46">
          <cell r="A46">
            <v>432</v>
          </cell>
          <cell r="B46" t="str">
            <v>LOCALES PANTEON</v>
          </cell>
          <cell r="C46">
            <v>1342</v>
          </cell>
        </row>
        <row r="47">
          <cell r="A47">
            <v>433</v>
          </cell>
          <cell r="B47" t="str">
            <v>SOBRANTES</v>
          </cell>
          <cell r="C47">
            <v>116.4</v>
          </cell>
        </row>
        <row r="48">
          <cell r="A48">
            <v>436</v>
          </cell>
          <cell r="B48" t="str">
            <v>SANITARIOS PRESA DE LA OLLA</v>
          </cell>
          <cell r="C48">
            <v>236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17/12/2014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437</v>
          </cell>
          <cell r="B58" t="str">
            <v>SANITARIOS MDO. EMBAJADORAS</v>
          </cell>
          <cell r="C58">
            <v>1656</v>
          </cell>
        </row>
        <row r="59">
          <cell r="A59">
            <v>438</v>
          </cell>
          <cell r="B59" t="str">
            <v>SANITARIOS MDO. HIDALGO</v>
          </cell>
          <cell r="C59">
            <v>3264</v>
          </cell>
        </row>
        <row r="60">
          <cell r="A60">
            <v>441</v>
          </cell>
          <cell r="B60" t="str">
            <v>SANITARIOS LOS PASTITOS</v>
          </cell>
          <cell r="C60">
            <v>72</v>
          </cell>
        </row>
        <row r="61">
          <cell r="A61">
            <v>443</v>
          </cell>
          <cell r="B61" t="str">
            <v>SANITARIOS FERROCARRIL</v>
          </cell>
          <cell r="C61">
            <v>1388</v>
          </cell>
        </row>
        <row r="62">
          <cell r="A62">
            <v>445</v>
          </cell>
          <cell r="B62" t="str">
            <v>SANITARIOS MUSEO MOMIAS</v>
          </cell>
          <cell r="C62">
            <v>720</v>
          </cell>
        </row>
        <row r="63">
          <cell r="A63">
            <v>447</v>
          </cell>
          <cell r="B63" t="str">
            <v>LAS CALAS</v>
          </cell>
          <cell r="C63">
            <v>168</v>
          </cell>
        </row>
        <row r="64">
          <cell r="A64">
            <v>454</v>
          </cell>
          <cell r="B64" t="str">
            <v>FIESTAS TRADICIONALES</v>
          </cell>
          <cell r="C64">
            <v>1520</v>
          </cell>
        </row>
        <row r="65">
          <cell r="A65">
            <v>470</v>
          </cell>
          <cell r="B65" t="str">
            <v>LOCALES ESTACION</v>
          </cell>
          <cell r="C65">
            <v>972</v>
          </cell>
        </row>
        <row r="66">
          <cell r="A66">
            <v>482</v>
          </cell>
          <cell r="B66" t="str">
            <v>CALLEJONEADAS</v>
          </cell>
          <cell r="C66">
            <v>337</v>
          </cell>
        </row>
        <row r="67">
          <cell r="A67">
            <v>484</v>
          </cell>
          <cell r="B67" t="str">
            <v>PERMISO PARA ESPECTÁCULOS O CE</v>
          </cell>
          <cell r="C67">
            <v>1368</v>
          </cell>
        </row>
        <row r="68">
          <cell r="A68">
            <v>493</v>
          </cell>
          <cell r="B68" t="str">
            <v>RENOVACION PERMISO P/ USO VIA</v>
          </cell>
          <cell r="C68">
            <v>623</v>
          </cell>
        </row>
        <row r="69">
          <cell r="A69">
            <v>494</v>
          </cell>
          <cell r="B69" t="str">
            <v>REPOSICION DE CREDENCIAL</v>
          </cell>
          <cell r="C69">
            <v>68</v>
          </cell>
        </row>
        <row r="70">
          <cell r="A70">
            <v>502</v>
          </cell>
          <cell r="B70" t="str">
            <v>RECARGOS OTROS IMPTOS Y DERECH</v>
          </cell>
          <cell r="C70">
            <v>1957.28</v>
          </cell>
        </row>
        <row r="71">
          <cell r="A71">
            <v>503</v>
          </cell>
          <cell r="B71" t="str">
            <v>AVISO EXTEMP TRASLACION DE DOM</v>
          </cell>
          <cell r="C71">
            <v>192</v>
          </cell>
        </row>
        <row r="72">
          <cell r="A72">
            <v>504</v>
          </cell>
          <cell r="B72" t="str">
            <v>AVISO EXTEMP TERM DE OBRA</v>
          </cell>
          <cell r="C72">
            <v>640</v>
          </cell>
        </row>
        <row r="73">
          <cell r="A73">
            <v>505</v>
          </cell>
          <cell r="B73" t="str">
            <v>INFRACCIONES DESARROLLO URBANO</v>
          </cell>
          <cell r="C73">
            <v>2550.8000000000002</v>
          </cell>
        </row>
        <row r="74">
          <cell r="A74">
            <v>507</v>
          </cell>
          <cell r="B74" t="str">
            <v>INF AL BANDO POLICIA Y BUEN GO</v>
          </cell>
          <cell r="C74">
            <v>1100</v>
          </cell>
        </row>
        <row r="75">
          <cell r="A75">
            <v>508</v>
          </cell>
          <cell r="B75" t="str">
            <v>INF LEY DE TRANSITO Y SU REGLA</v>
          </cell>
          <cell r="C75">
            <v>17878.5</v>
          </cell>
        </row>
        <row r="76">
          <cell r="A76">
            <v>509</v>
          </cell>
          <cell r="B76" t="str">
            <v>EXTEMP VERIFICACION AMB VEHICU</v>
          </cell>
          <cell r="C76">
            <v>3609</v>
          </cell>
        </row>
        <row r="77">
          <cell r="A77">
            <v>519</v>
          </cell>
          <cell r="B77" t="str">
            <v>GOB DEL ESTADO CASA DE LA CULT</v>
          </cell>
          <cell r="C77">
            <v>22188</v>
          </cell>
        </row>
        <row r="78">
          <cell r="A78">
            <v>544</v>
          </cell>
          <cell r="B78" t="str">
            <v>INFRACCIONES AL REGLAMENTO DE</v>
          </cell>
          <cell r="C78">
            <v>318.60000000000002</v>
          </cell>
        </row>
        <row r="79">
          <cell r="A79">
            <v>605</v>
          </cell>
          <cell r="B79" t="str">
            <v>IEPS ESPECIAL DE GASOLINAS Y D</v>
          </cell>
          <cell r="C79">
            <v>491206.28</v>
          </cell>
        </row>
        <row r="80">
          <cell r="A80">
            <v>812</v>
          </cell>
          <cell r="B80" t="str">
            <v>REINTEGROS TESOFE</v>
          </cell>
          <cell r="C80">
            <v>9200</v>
          </cell>
        </row>
      </sheetData>
      <sheetData sheetId="33">
        <row r="1">
          <cell r="A1">
            <v>1</v>
          </cell>
        </row>
      </sheetData>
      <sheetData sheetId="34">
        <row r="1">
          <cell r="A1">
            <v>1</v>
          </cell>
          <cell r="B1" t="str">
            <v>IMPTO. PREDIAL URBANO CORRIENT</v>
          </cell>
          <cell r="C1">
            <v>23259.360000000001</v>
          </cell>
        </row>
        <row r="2">
          <cell r="A2">
            <v>2</v>
          </cell>
          <cell r="B2" t="str">
            <v>IMPTO. PREDIAL RUSTICO CORRIEN</v>
          </cell>
          <cell r="C2">
            <v>9158.61</v>
          </cell>
        </row>
        <row r="3">
          <cell r="A3">
            <v>4</v>
          </cell>
          <cell r="B3" t="str">
            <v>RECARGOS 3%</v>
          </cell>
          <cell r="C3">
            <v>10467.01</v>
          </cell>
        </row>
        <row r="4">
          <cell r="A4">
            <v>7</v>
          </cell>
          <cell r="B4" t="str">
            <v>IMPTO. PREDIAL URBANO REZAGO</v>
          </cell>
          <cell r="C4">
            <v>18447.240000000002</v>
          </cell>
        </row>
        <row r="5">
          <cell r="A5">
            <v>8</v>
          </cell>
          <cell r="B5" t="str">
            <v>IMPTO. PREDIAL RUSTICO REZAGO</v>
          </cell>
          <cell r="C5">
            <v>1731.29</v>
          </cell>
        </row>
        <row r="6">
          <cell r="A6">
            <v>13</v>
          </cell>
          <cell r="B6" t="str">
            <v>HONORARIOS DE COBRANZA</v>
          </cell>
          <cell r="C6">
            <v>3733.86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105151.58</v>
          </cell>
        </row>
        <row r="9">
          <cell r="A9">
            <v>104</v>
          </cell>
          <cell r="B9" t="str">
            <v>SOBRE DIVISION Y LOTIFICACION</v>
          </cell>
          <cell r="C9">
            <v>14313.29</v>
          </cell>
        </row>
        <row r="10">
          <cell r="A10">
            <v>200</v>
          </cell>
          <cell r="B10" t="str">
            <v>RASTRO</v>
          </cell>
          <cell r="C10">
            <v>3253.8</v>
          </cell>
        </row>
        <row r="11">
          <cell r="A11">
            <v>201</v>
          </cell>
          <cell r="B11" t="str">
            <v>RECOLECCION DE BASURA</v>
          </cell>
          <cell r="C11">
            <v>76.5</v>
          </cell>
        </row>
        <row r="12">
          <cell r="A12">
            <v>203</v>
          </cell>
          <cell r="B12" t="str">
            <v>PANTEONES CIUDAD</v>
          </cell>
          <cell r="C12">
            <v>2830.3</v>
          </cell>
        </row>
        <row r="13">
          <cell r="A13">
            <v>204</v>
          </cell>
          <cell r="B13" t="str">
            <v>PANTEONES COMUNIDADES</v>
          </cell>
          <cell r="C13">
            <v>1582.3</v>
          </cell>
        </row>
        <row r="14">
          <cell r="A14">
            <v>205</v>
          </cell>
          <cell r="B14" t="str">
            <v>ESTACIONAMIENTO MUSEO MOMIAS</v>
          </cell>
          <cell r="C14">
            <v>633</v>
          </cell>
        </row>
        <row r="15">
          <cell r="A15">
            <v>206</v>
          </cell>
          <cell r="B15" t="str">
            <v>ESTACIONAMIENTO MERCADO HIDALG</v>
          </cell>
          <cell r="C15">
            <v>1197</v>
          </cell>
        </row>
        <row r="16">
          <cell r="A16">
            <v>207</v>
          </cell>
          <cell r="B16" t="str">
            <v>ESTAC.  MERCADO EMBAJADORAS</v>
          </cell>
          <cell r="C16">
            <v>124</v>
          </cell>
        </row>
        <row r="17">
          <cell r="A17">
            <v>210</v>
          </cell>
          <cell r="B17" t="str">
            <v>POR LIC. DE CONST. Y AMPLIACIO</v>
          </cell>
          <cell r="C17">
            <v>2527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229</v>
          </cell>
          <cell r="B20" t="str">
            <v>CONSTANCIAS DE ESTADO DE CUENT</v>
          </cell>
          <cell r="C20">
            <v>1847.88</v>
          </cell>
        </row>
        <row r="21">
          <cell r="A21">
            <v>241</v>
          </cell>
          <cell r="B21" t="str">
            <v>AUTORIZACION  DE OBRAS DE URBA</v>
          </cell>
          <cell r="C21">
            <v>1067.8499999999999</v>
          </cell>
        </row>
        <row r="22">
          <cell r="A22">
            <v>248</v>
          </cell>
          <cell r="B22" t="str">
            <v>ESTACIONAMIENTO EX. EST. FERRO</v>
          </cell>
          <cell r="C22">
            <v>1644</v>
          </cell>
        </row>
        <row r="23">
          <cell r="A23">
            <v>249</v>
          </cell>
          <cell r="B23" t="str">
            <v>REGUL. PROR.LIC.CONT.75% DER.</v>
          </cell>
          <cell r="C23">
            <v>3584.24</v>
          </cell>
        </row>
        <row r="24">
          <cell r="A24">
            <v>252</v>
          </cell>
          <cell r="B24" t="str">
            <v>RESOLUCION DE IMPACTO AMBIENTA</v>
          </cell>
          <cell r="C24">
            <v>3166.59</v>
          </cell>
        </row>
        <row r="25">
          <cell r="A25">
            <v>253</v>
          </cell>
          <cell r="B25" t="str">
            <v>ESTACIONAMIENTO EMBAJADORAS  (</v>
          </cell>
          <cell r="C25">
            <v>2821</v>
          </cell>
        </row>
        <row r="26">
          <cell r="A26">
            <v>256</v>
          </cell>
          <cell r="B26" t="str">
            <v>POR ALINEAM. N° USO HABIT</v>
          </cell>
          <cell r="C26">
            <v>3381.2</v>
          </cell>
        </row>
        <row r="27">
          <cell r="A27">
            <v>261</v>
          </cell>
          <cell r="B27" t="str">
            <v>SUPERVISION DE OBRA</v>
          </cell>
          <cell r="C27">
            <v>468774.3</v>
          </cell>
        </row>
        <row r="28">
          <cell r="A28">
            <v>271</v>
          </cell>
          <cell r="B28" t="str">
            <v>PENSION EST. MUSEO DE MOMIAS</v>
          </cell>
          <cell r="C28">
            <v>417.04</v>
          </cell>
        </row>
        <row r="29">
          <cell r="A29">
            <v>273</v>
          </cell>
          <cell r="B29" t="str">
            <v>PENSION EST. JARDIN EMBAJADORA</v>
          </cell>
          <cell r="C29">
            <v>834.08</v>
          </cell>
        </row>
        <row r="30">
          <cell r="A30">
            <v>274</v>
          </cell>
          <cell r="B30" t="str">
            <v>EXTENSION DE HORARIO</v>
          </cell>
          <cell r="C30">
            <v>4459.32</v>
          </cell>
        </row>
        <row r="31">
          <cell r="A31">
            <v>276</v>
          </cell>
          <cell r="B31" t="str">
            <v>CONSTANCIAS DIRECCION DE TRANS</v>
          </cell>
          <cell r="C31">
            <v>1257</v>
          </cell>
        </row>
        <row r="32">
          <cell r="A32">
            <v>278</v>
          </cell>
          <cell r="B32" t="str">
            <v>CONSTANCIAS QUE EXPIDAN LAS DE</v>
          </cell>
          <cell r="C32">
            <v>1257.2</v>
          </cell>
        </row>
        <row r="33">
          <cell r="A33">
            <v>291</v>
          </cell>
          <cell r="B33" t="str">
            <v>DICTAMEN DE FACTIBILIDAD PARA</v>
          </cell>
          <cell r="C33">
            <v>148.36000000000001</v>
          </cell>
        </row>
        <row r="34">
          <cell r="A34">
            <v>295</v>
          </cell>
          <cell r="B34" t="str">
            <v>CONSTANCIA DE UBICACION DE PRE</v>
          </cell>
          <cell r="C34">
            <v>252.84</v>
          </cell>
        </row>
        <row r="35">
          <cell r="A35">
            <v>297</v>
          </cell>
          <cell r="B35" t="str">
            <v>D.A.P.</v>
          </cell>
          <cell r="C35">
            <v>210</v>
          </cell>
        </row>
        <row r="36">
          <cell r="A36">
            <v>405</v>
          </cell>
          <cell r="B36" t="str">
            <v>CENTRO DE CONVIVENCIA EL ENCIN</v>
          </cell>
          <cell r="C36">
            <v>532</v>
          </cell>
        </row>
        <row r="37">
          <cell r="A37">
            <v>407</v>
          </cell>
          <cell r="B37" t="str">
            <v>MUSEO MOMIAS</v>
          </cell>
          <cell r="C37">
            <v>25257</v>
          </cell>
        </row>
        <row r="38">
          <cell r="A38">
            <v>410</v>
          </cell>
          <cell r="B38" t="str">
            <v>MONUMENTO AL PIPILA</v>
          </cell>
          <cell r="C38">
            <v>468</v>
          </cell>
        </row>
        <row r="39">
          <cell r="A39">
            <v>411</v>
          </cell>
          <cell r="B39" t="str">
            <v>MERCADO HIDALGO</v>
          </cell>
          <cell r="C39">
            <v>375</v>
          </cell>
        </row>
        <row r="40">
          <cell r="A40">
            <v>412</v>
          </cell>
          <cell r="B40" t="str">
            <v>MERCADO EMBAJADORAS</v>
          </cell>
          <cell r="C40">
            <v>353.6</v>
          </cell>
        </row>
        <row r="41">
          <cell r="A41">
            <v>417</v>
          </cell>
          <cell r="B41" t="str">
            <v>CONSULTORIO DENTAL</v>
          </cell>
          <cell r="C41">
            <v>132</v>
          </cell>
        </row>
        <row r="42">
          <cell r="A42">
            <v>426</v>
          </cell>
          <cell r="B42" t="str">
            <v>AREAS OCUP POR HOT, REST, BARE</v>
          </cell>
          <cell r="C42">
            <v>9979.2000000000007</v>
          </cell>
        </row>
        <row r="43">
          <cell r="A43">
            <v>428</v>
          </cell>
          <cell r="B43" t="str">
            <v>COMERCIANTES SEMIFIJOS</v>
          </cell>
          <cell r="C43">
            <v>5016</v>
          </cell>
        </row>
        <row r="44">
          <cell r="A44">
            <v>433</v>
          </cell>
          <cell r="B44" t="str">
            <v>SOBRANTES</v>
          </cell>
          <cell r="C44">
            <v>17.309999999999999</v>
          </cell>
        </row>
        <row r="45">
          <cell r="A45">
            <v>436</v>
          </cell>
          <cell r="B45" t="str">
            <v>SANITARIOS PRESA DE LA OLLA</v>
          </cell>
          <cell r="C45">
            <v>96</v>
          </cell>
        </row>
        <row r="46">
          <cell r="A46">
            <v>437</v>
          </cell>
          <cell r="B46" t="str">
            <v>SANITARIOS MDO. EMBAJADORAS</v>
          </cell>
          <cell r="C46">
            <v>2304</v>
          </cell>
        </row>
        <row r="47">
          <cell r="A47">
            <v>438</v>
          </cell>
          <cell r="B47" t="str">
            <v>SANITARIOS MDO. HIDALGO</v>
          </cell>
          <cell r="C47">
            <v>4300</v>
          </cell>
        </row>
        <row r="48">
          <cell r="A48">
            <v>441</v>
          </cell>
          <cell r="B48" t="str">
            <v>SANITARIOS LOS PASTITOS</v>
          </cell>
          <cell r="C48">
            <v>68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16/12/2014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442</v>
          </cell>
          <cell r="B58" t="str">
            <v>SANITARIOS VALENCIANA</v>
          </cell>
          <cell r="C58">
            <v>3000</v>
          </cell>
        </row>
        <row r="59">
          <cell r="A59">
            <v>443</v>
          </cell>
          <cell r="B59" t="str">
            <v>SANITARIOS FERROCARRIL</v>
          </cell>
          <cell r="C59">
            <v>1238</v>
          </cell>
        </row>
        <row r="60">
          <cell r="A60">
            <v>445</v>
          </cell>
          <cell r="B60" t="str">
            <v>SANITARIOS MUSEO MOMIAS</v>
          </cell>
          <cell r="C60">
            <v>644</v>
          </cell>
        </row>
        <row r="61">
          <cell r="A61">
            <v>447</v>
          </cell>
          <cell r="B61" t="str">
            <v>LAS CALAS</v>
          </cell>
          <cell r="C61">
            <v>132</v>
          </cell>
        </row>
        <row r="62">
          <cell r="A62">
            <v>454</v>
          </cell>
          <cell r="B62" t="str">
            <v>FIESTAS TRADICIONALES</v>
          </cell>
          <cell r="C62">
            <v>1065</v>
          </cell>
        </row>
        <row r="63">
          <cell r="A63">
            <v>470</v>
          </cell>
          <cell r="B63" t="str">
            <v>LOCALES ESTACION</v>
          </cell>
          <cell r="C63">
            <v>972</v>
          </cell>
        </row>
        <row r="64">
          <cell r="A64">
            <v>479</v>
          </cell>
          <cell r="B64" t="str">
            <v>COMERCIANTES AMBULANTES</v>
          </cell>
          <cell r="C64">
            <v>900</v>
          </cell>
        </row>
        <row r="65">
          <cell r="A65">
            <v>484</v>
          </cell>
          <cell r="B65" t="str">
            <v>PERMISO PARA ESPECTÁCULOS O CE</v>
          </cell>
          <cell r="C65">
            <v>456</v>
          </cell>
        </row>
        <row r="66">
          <cell r="A66">
            <v>502</v>
          </cell>
          <cell r="B66" t="str">
            <v>RECARGOS OTROS IMPTOS Y DERECH</v>
          </cell>
          <cell r="C66">
            <v>5225.24</v>
          </cell>
        </row>
        <row r="67">
          <cell r="A67">
            <v>503</v>
          </cell>
          <cell r="B67" t="str">
            <v>AVISO EXTEMP TRASLACION DE DOM</v>
          </cell>
          <cell r="C67">
            <v>384</v>
          </cell>
        </row>
        <row r="68">
          <cell r="A68">
            <v>506</v>
          </cell>
          <cell r="B68" t="str">
            <v>INFRACCIONES DIRECCION DE FISC</v>
          </cell>
          <cell r="C68">
            <v>6377</v>
          </cell>
        </row>
        <row r="69">
          <cell r="A69">
            <v>507</v>
          </cell>
          <cell r="B69" t="str">
            <v>INF AL BANDO POLICIA Y BUEN GO</v>
          </cell>
          <cell r="C69">
            <v>1675.4</v>
          </cell>
        </row>
        <row r="70">
          <cell r="A70">
            <v>508</v>
          </cell>
          <cell r="B70" t="str">
            <v>INF LEY DE TRANSITO Y SU REGLA</v>
          </cell>
          <cell r="C70">
            <v>22598.2</v>
          </cell>
        </row>
        <row r="71">
          <cell r="A71">
            <v>509</v>
          </cell>
          <cell r="B71" t="str">
            <v>EXTEMP VERIFICACION AMB VEHICU</v>
          </cell>
          <cell r="C71">
            <v>2764</v>
          </cell>
        </row>
        <row r="72">
          <cell r="A72">
            <v>529</v>
          </cell>
          <cell r="B72" t="str">
            <v>OTROS DONATIVOS</v>
          </cell>
          <cell r="C72">
            <v>20.88</v>
          </cell>
        </row>
        <row r="73">
          <cell r="A73">
            <v>538</v>
          </cell>
          <cell r="B73" t="str">
            <v>BASES PARA LICITACION OBRA PUB</v>
          </cell>
          <cell r="C73">
            <v>2964</v>
          </cell>
        </row>
        <row r="74">
          <cell r="A74">
            <v>544</v>
          </cell>
          <cell r="B74" t="str">
            <v>INFRACCIONES AL REGLAMENTO DE</v>
          </cell>
          <cell r="C74">
            <v>318.85000000000002</v>
          </cell>
        </row>
        <row r="75">
          <cell r="A75">
            <v>714</v>
          </cell>
          <cell r="B75" t="str">
            <v>FONDO DE PAVIMENTACION Y ESPAC</v>
          </cell>
          <cell r="C75">
            <v>13429.84</v>
          </cell>
        </row>
        <row r="76">
          <cell r="A76">
            <v>716</v>
          </cell>
          <cell r="B76" t="str">
            <v>MIGRANTES 3X1</v>
          </cell>
          <cell r="C76">
            <v>165000</v>
          </cell>
        </row>
      </sheetData>
      <sheetData sheetId="35">
        <row r="1">
          <cell r="A1">
            <v>1</v>
          </cell>
        </row>
      </sheetData>
      <sheetData sheetId="36">
        <row r="1">
          <cell r="A1">
            <v>1</v>
          </cell>
          <cell r="B1" t="str">
            <v>IMPTO. PREDIAL URBANO CORRIENT</v>
          </cell>
          <cell r="C1">
            <v>58408.67</v>
          </cell>
        </row>
        <row r="2">
          <cell r="A2">
            <v>2</v>
          </cell>
          <cell r="B2" t="str">
            <v>IMPTO. PREDIAL RUSTICO CORRIEN</v>
          </cell>
          <cell r="C2">
            <v>1951.22</v>
          </cell>
        </row>
        <row r="3">
          <cell r="A3">
            <v>4</v>
          </cell>
          <cell r="B3" t="str">
            <v>RECARGOS 3%</v>
          </cell>
          <cell r="C3">
            <v>16604.46</v>
          </cell>
        </row>
        <row r="4">
          <cell r="A4">
            <v>7</v>
          </cell>
          <cell r="B4" t="str">
            <v>IMPTO. PREDIAL URBANO REZAGO</v>
          </cell>
          <cell r="C4">
            <v>15608.69</v>
          </cell>
        </row>
        <row r="5">
          <cell r="A5">
            <v>8</v>
          </cell>
          <cell r="B5" t="str">
            <v>IMPTO. PREDIAL RUSTICO REZAGO</v>
          </cell>
          <cell r="C5">
            <v>4278.49</v>
          </cell>
        </row>
        <row r="6">
          <cell r="A6">
            <v>13</v>
          </cell>
          <cell r="B6" t="str">
            <v>HONORARIOS DE COBRANZA</v>
          </cell>
          <cell r="C6">
            <v>3027.76</v>
          </cell>
        </row>
        <row r="7">
          <cell r="A7">
            <v>14</v>
          </cell>
          <cell r="B7" t="str">
            <v>C.O.A. 20%</v>
          </cell>
          <cell r="C7">
            <v>116</v>
          </cell>
        </row>
        <row r="8">
          <cell r="A8">
            <v>103</v>
          </cell>
          <cell r="B8" t="str">
            <v>TRASLACION DE DOMINIO</v>
          </cell>
          <cell r="C8">
            <v>19863.45</v>
          </cell>
        </row>
        <row r="9">
          <cell r="A9">
            <v>104</v>
          </cell>
          <cell r="B9" t="str">
            <v>SOBRE DIVISION Y LOTIFICACION</v>
          </cell>
          <cell r="C9">
            <v>16141.49</v>
          </cell>
        </row>
        <row r="10">
          <cell r="A10">
            <v>107</v>
          </cell>
          <cell r="B10" t="str">
            <v>VIDEO JUEGOS Y FUT-BOLITOS</v>
          </cell>
          <cell r="C10">
            <v>936</v>
          </cell>
        </row>
        <row r="11">
          <cell r="A11">
            <v>200</v>
          </cell>
          <cell r="B11" t="str">
            <v>RASTRO</v>
          </cell>
          <cell r="C11">
            <v>4987.2700000000004</v>
          </cell>
        </row>
        <row r="12">
          <cell r="A12">
            <v>201</v>
          </cell>
          <cell r="B12" t="str">
            <v>RECOLECCION DE BASURA</v>
          </cell>
          <cell r="C12">
            <v>1184.22</v>
          </cell>
        </row>
        <row r="13">
          <cell r="A13">
            <v>203</v>
          </cell>
          <cell r="B13" t="str">
            <v>PANTEONES CIUDAD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4448</v>
          </cell>
        </row>
        <row r="15">
          <cell r="A15">
            <v>206</v>
          </cell>
          <cell r="B15" t="str">
            <v>ESTACIONAMIENTO MERCADO HIDALG</v>
          </cell>
          <cell r="C15">
            <v>4338</v>
          </cell>
        </row>
        <row r="16">
          <cell r="A16">
            <v>207</v>
          </cell>
          <cell r="B16" t="str">
            <v>ESTAC.  MERCADO EMBAJADORAS</v>
          </cell>
          <cell r="C16">
            <v>663</v>
          </cell>
        </row>
        <row r="17">
          <cell r="A17">
            <v>217</v>
          </cell>
          <cell r="B17" t="str">
            <v>ANALISIS DE FAC PARA DIV LOT O</v>
          </cell>
          <cell r="C17">
            <v>261.87</v>
          </cell>
        </row>
        <row r="18">
          <cell r="A18">
            <v>221</v>
          </cell>
          <cell r="B18" t="str">
            <v>LIC USO SUELO ALIN N. OFIC COM</v>
          </cell>
          <cell r="C18">
            <v>549.52</v>
          </cell>
        </row>
        <row r="19">
          <cell r="A19">
            <v>229</v>
          </cell>
          <cell r="B19" t="str">
            <v>CONSTANCIAS DE ESTADO DE CUENT</v>
          </cell>
          <cell r="C19">
            <v>2112</v>
          </cell>
        </row>
        <row r="20">
          <cell r="A20">
            <v>248</v>
          </cell>
          <cell r="B20" t="str">
            <v>ESTACIONAMIENTO EX. EST. FERRO</v>
          </cell>
          <cell r="C20">
            <v>10676.5</v>
          </cell>
        </row>
        <row r="21">
          <cell r="A21">
            <v>252</v>
          </cell>
          <cell r="B21" t="str">
            <v>RESOLUCION DE IMPACTO AMBIENTA</v>
          </cell>
          <cell r="C21">
            <v>1949.37</v>
          </cell>
        </row>
        <row r="22">
          <cell r="A22">
            <v>253</v>
          </cell>
          <cell r="B22" t="str">
            <v>ESTACIONAMIENTO EMBAJADORAS  (</v>
          </cell>
          <cell r="C22">
            <v>11536</v>
          </cell>
        </row>
        <row r="23">
          <cell r="A23">
            <v>256</v>
          </cell>
          <cell r="B23" t="str">
            <v>POR ALINEAM. N° USO HABIT</v>
          </cell>
          <cell r="C23">
            <v>2307.8000000000002</v>
          </cell>
        </row>
        <row r="24">
          <cell r="A24">
            <v>273</v>
          </cell>
          <cell r="B24" t="str">
            <v>PENSION EST. JARDIN EMBAJADORA</v>
          </cell>
          <cell r="C24">
            <v>774.8</v>
          </cell>
        </row>
        <row r="25">
          <cell r="A25">
            <v>274</v>
          </cell>
          <cell r="B25" t="str">
            <v>EXTENSION DE HORARIO</v>
          </cell>
          <cell r="C25">
            <v>7432.2</v>
          </cell>
        </row>
        <row r="26">
          <cell r="A26">
            <v>276</v>
          </cell>
          <cell r="B26" t="str">
            <v>CONSTANCIAS DIRECCION DE TRANS</v>
          </cell>
          <cell r="C26">
            <v>1950.8</v>
          </cell>
        </row>
        <row r="27">
          <cell r="A27">
            <v>278</v>
          </cell>
          <cell r="B27" t="str">
            <v>CONSTANCIAS QUE EXPIDAN LAS DE</v>
          </cell>
          <cell r="C27">
            <v>2263</v>
          </cell>
        </row>
        <row r="28">
          <cell r="A28">
            <v>284</v>
          </cell>
          <cell r="B28" t="str">
            <v>REVISTA MECANICA SEMESTRAL</v>
          </cell>
          <cell r="C28">
            <v>273.38</v>
          </cell>
        </row>
        <row r="29">
          <cell r="A29">
            <v>286</v>
          </cell>
          <cell r="B29" t="str">
            <v>PERMISO SUPLETORIO DE TRANSPOR</v>
          </cell>
          <cell r="C29">
            <v>420.24</v>
          </cell>
        </row>
        <row r="30">
          <cell r="A30">
            <v>295</v>
          </cell>
          <cell r="B30" t="str">
            <v>CONSTANCIA DE UBICACION DE PRE</v>
          </cell>
          <cell r="C30">
            <v>168.56</v>
          </cell>
        </row>
        <row r="31">
          <cell r="A31">
            <v>297</v>
          </cell>
          <cell r="B31" t="str">
            <v>D.A.P.</v>
          </cell>
          <cell r="C31">
            <v>230</v>
          </cell>
        </row>
        <row r="32">
          <cell r="A32">
            <v>400</v>
          </cell>
          <cell r="B32" t="str">
            <v>LOCALES PRESA DE LA OLLA</v>
          </cell>
          <cell r="C32">
            <v>2684</v>
          </cell>
        </row>
        <row r="33">
          <cell r="A33">
            <v>405</v>
          </cell>
          <cell r="B33" t="str">
            <v>CENTRO DE CONVIVENCIA EL ENCIN</v>
          </cell>
          <cell r="C33">
            <v>2251</v>
          </cell>
        </row>
        <row r="34">
          <cell r="A34">
            <v>407</v>
          </cell>
          <cell r="B34" t="str">
            <v>MUSEO MOMIAS</v>
          </cell>
          <cell r="C34">
            <v>231036</v>
          </cell>
        </row>
        <row r="35">
          <cell r="A35">
            <v>410</v>
          </cell>
          <cell r="B35" t="str">
            <v>MONUMENTO AL PIPILA</v>
          </cell>
          <cell r="C35">
            <v>3768</v>
          </cell>
        </row>
        <row r="36">
          <cell r="A36">
            <v>411</v>
          </cell>
          <cell r="B36" t="str">
            <v>MERCADO HIDALGO</v>
          </cell>
          <cell r="C36">
            <v>1013</v>
          </cell>
        </row>
        <row r="37">
          <cell r="A37">
            <v>412</v>
          </cell>
          <cell r="B37" t="str">
            <v>MERCADO EMBAJADORAS</v>
          </cell>
          <cell r="C37">
            <v>594</v>
          </cell>
        </row>
        <row r="38">
          <cell r="A38">
            <v>414</v>
          </cell>
          <cell r="B38" t="str">
            <v>OTROS PRODUCTOS</v>
          </cell>
          <cell r="C38">
            <v>17.399999999999999</v>
          </cell>
        </row>
        <row r="39">
          <cell r="A39">
            <v>421</v>
          </cell>
          <cell r="B39" t="str">
            <v>DECLARACIONES, FORMATOS Y AVIS</v>
          </cell>
          <cell r="C39">
            <v>22</v>
          </cell>
        </row>
        <row r="40">
          <cell r="A40">
            <v>426</v>
          </cell>
          <cell r="B40" t="str">
            <v>AREAS OCUP POR HOT, REST, BARE</v>
          </cell>
          <cell r="C40">
            <v>3525.48</v>
          </cell>
        </row>
        <row r="41">
          <cell r="A41">
            <v>428</v>
          </cell>
          <cell r="B41" t="str">
            <v>COMERCIANTES SEMIFIJOS</v>
          </cell>
          <cell r="C41">
            <v>7395.9</v>
          </cell>
        </row>
        <row r="42">
          <cell r="A42">
            <v>433</v>
          </cell>
          <cell r="B42" t="str">
            <v>SOBRANTES</v>
          </cell>
          <cell r="C42">
            <v>65.849999999999994</v>
          </cell>
        </row>
        <row r="43">
          <cell r="A43">
            <v>436</v>
          </cell>
          <cell r="B43" t="str">
            <v>SANITARIOS PRESA DE LA OLLA</v>
          </cell>
          <cell r="C43">
            <v>2468</v>
          </cell>
        </row>
        <row r="44">
          <cell r="A44">
            <v>437</v>
          </cell>
          <cell r="B44" t="str">
            <v>SANITARIOS MDO. EMBAJADORAS</v>
          </cell>
          <cell r="C44">
            <v>10032</v>
          </cell>
        </row>
        <row r="45">
          <cell r="A45">
            <v>438</v>
          </cell>
          <cell r="B45" t="str">
            <v>SANITARIOS MDO. HIDALGO</v>
          </cell>
          <cell r="C45">
            <v>11504</v>
          </cell>
        </row>
        <row r="46">
          <cell r="A46">
            <v>441</v>
          </cell>
          <cell r="B46" t="str">
            <v>SANITARIOS LOS PASTITOS</v>
          </cell>
          <cell r="C46">
            <v>168</v>
          </cell>
        </row>
        <row r="47">
          <cell r="A47">
            <v>443</v>
          </cell>
          <cell r="B47" t="str">
            <v>SANITARIOS FERROCARRIL</v>
          </cell>
          <cell r="C47">
            <v>5772</v>
          </cell>
        </row>
        <row r="48">
          <cell r="A48">
            <v>445</v>
          </cell>
          <cell r="B48" t="str">
            <v>SANITARIOS MUSEO MOMIAS</v>
          </cell>
          <cell r="C48">
            <v>4196</v>
          </cell>
        </row>
        <row r="49">
          <cell r="A49">
            <v>447</v>
          </cell>
          <cell r="B49" t="str">
            <v>LAS CALAS</v>
          </cell>
          <cell r="C49">
            <v>168</v>
          </cell>
        </row>
        <row r="50">
          <cell r="A50">
            <v>454</v>
          </cell>
          <cell r="B50" t="str">
            <v>FIESTAS TRADICIONALES</v>
          </cell>
          <cell r="C50">
            <v>8837</v>
          </cell>
        </row>
        <row r="51">
          <cell r="A51">
            <v>470</v>
          </cell>
          <cell r="B51" t="str">
            <v>LOCALES ESTACION</v>
          </cell>
          <cell r="C51">
            <v>647</v>
          </cell>
        </row>
        <row r="52">
          <cell r="A52">
            <v>483</v>
          </cell>
          <cell r="B52" t="str">
            <v>PROMOTOR TURISTICO</v>
          </cell>
          <cell r="C52">
            <v>138.63</v>
          </cell>
        </row>
        <row r="53">
          <cell r="A53">
            <v>484</v>
          </cell>
          <cell r="B53" t="str">
            <v>PERMISO PARA ESPECTÁCULOS O CE</v>
          </cell>
          <cell r="C53">
            <v>456</v>
          </cell>
        </row>
        <row r="54">
          <cell r="A54">
            <v>493</v>
          </cell>
          <cell r="B54" t="str">
            <v>RENOVACION PERMISO P/ USO VIA</v>
          </cell>
          <cell r="C54">
            <v>623</v>
          </cell>
        </row>
        <row r="55">
          <cell r="A55">
            <v>502</v>
          </cell>
          <cell r="B55" t="str">
            <v>RECARGOS OTROS IMPTOS Y DERECH</v>
          </cell>
          <cell r="C55">
            <v>1973.68</v>
          </cell>
        </row>
        <row r="56">
          <cell r="A56">
            <v>503</v>
          </cell>
          <cell r="B56" t="str">
            <v>AVISO EXTEMP TRASLACION DE DOM</v>
          </cell>
          <cell r="C56">
            <v>192</v>
          </cell>
        </row>
        <row r="57">
          <cell r="A57">
            <v>507</v>
          </cell>
          <cell r="B57" t="str">
            <v>INF AL BANDO POLICIA Y BUEN GO</v>
          </cell>
          <cell r="C57">
            <v>750</v>
          </cell>
        </row>
        <row r="58">
          <cell r="A58">
            <v>508</v>
          </cell>
          <cell r="B58" t="str">
            <v>INF LEY DE TRANSITO Y SU REGLA</v>
          </cell>
          <cell r="C58">
            <v>19569.5</v>
          </cell>
        </row>
        <row r="59">
          <cell r="A59">
            <v>509</v>
          </cell>
          <cell r="B59" t="str">
            <v>EXTEMP VERIFICACION AMB VEHICU</v>
          </cell>
          <cell r="C59">
            <v>4224</v>
          </cell>
        </row>
        <row r="60">
          <cell r="A60">
            <v>526</v>
          </cell>
          <cell r="B60" t="str">
            <v>RESPUESTA DE AYUNTAMIENTO</v>
          </cell>
          <cell r="C60">
            <v>3355</v>
          </cell>
        </row>
        <row r="61">
          <cell r="A61">
            <v>533</v>
          </cell>
          <cell r="B61" t="str">
            <v>FONDO PARA FORTALECIMIENTO MPA</v>
          </cell>
          <cell r="C61">
            <v>7326842</v>
          </cell>
        </row>
        <row r="62">
          <cell r="A62">
            <v>538</v>
          </cell>
          <cell r="B62" t="str">
            <v>BASES PARA LICITACION OBRA PUB</v>
          </cell>
          <cell r="C62">
            <v>2964</v>
          </cell>
        </row>
      </sheetData>
      <sheetData sheetId="37">
        <row r="1">
          <cell r="A1">
            <v>1</v>
          </cell>
        </row>
      </sheetData>
      <sheetData sheetId="38">
        <row r="1">
          <cell r="A1">
            <v>203</v>
          </cell>
          <cell r="B1" t="str">
            <v>PANTEONES CIUDAD</v>
          </cell>
          <cell r="C1">
            <v>3010.34</v>
          </cell>
        </row>
        <row r="2">
          <cell r="A2">
            <v>204</v>
          </cell>
          <cell r="B2" t="str">
            <v>PANTEONES COMUNIDADES</v>
          </cell>
          <cell r="C2">
            <v>1990.92</v>
          </cell>
        </row>
        <row r="3">
          <cell r="A3">
            <v>433</v>
          </cell>
          <cell r="B3" t="str">
            <v>SOBRANTES</v>
          </cell>
          <cell r="C3">
            <v>0.24</v>
          </cell>
        </row>
        <row r="4">
          <cell r="A4">
            <v>447</v>
          </cell>
          <cell r="B4" t="str">
            <v>LAS CALAS</v>
          </cell>
          <cell r="C4">
            <v>108</v>
          </cell>
        </row>
        <row r="5">
          <cell r="A5">
            <v>507</v>
          </cell>
          <cell r="B5" t="str">
            <v>INF AL BANDO POLICIA Y BUEN GO</v>
          </cell>
          <cell r="C5">
            <v>1750</v>
          </cell>
        </row>
        <row r="6">
          <cell r="A6">
            <v>508</v>
          </cell>
          <cell r="B6" t="str">
            <v>INF LEY DE TRANSITO Y SU REGLA</v>
          </cell>
          <cell r="C6">
            <v>2853</v>
          </cell>
        </row>
      </sheetData>
      <sheetData sheetId="39">
        <row r="1">
          <cell r="A1">
            <v>1</v>
          </cell>
        </row>
      </sheetData>
      <sheetData sheetId="40">
        <row r="1">
          <cell r="A1">
            <v>203</v>
          </cell>
          <cell r="B1" t="str">
            <v>PANTEONES CIUDAD</v>
          </cell>
          <cell r="C1">
            <v>2863.17</v>
          </cell>
        </row>
        <row r="2">
          <cell r="A2">
            <v>204</v>
          </cell>
          <cell r="B2" t="str">
            <v>PANTEONES COMUNIDADES</v>
          </cell>
          <cell r="C2">
            <v>1824.46</v>
          </cell>
        </row>
        <row r="3">
          <cell r="A3">
            <v>433</v>
          </cell>
          <cell r="B3" t="str">
            <v>SOBRANTES</v>
          </cell>
          <cell r="C3">
            <v>0.37</v>
          </cell>
        </row>
        <row r="4">
          <cell r="A4">
            <v>447</v>
          </cell>
          <cell r="B4" t="str">
            <v>LAS CALAS</v>
          </cell>
          <cell r="C4">
            <v>120</v>
          </cell>
        </row>
        <row r="5">
          <cell r="A5">
            <v>507</v>
          </cell>
          <cell r="B5" t="str">
            <v>INF AL BANDO POLICIA Y BUEN GO</v>
          </cell>
          <cell r="C5">
            <v>1400</v>
          </cell>
        </row>
        <row r="6">
          <cell r="A6">
            <v>508</v>
          </cell>
          <cell r="B6" t="str">
            <v>INF LEY DE TRANSITO Y SU REGLA</v>
          </cell>
          <cell r="C6">
            <v>10703.98</v>
          </cell>
        </row>
      </sheetData>
      <sheetData sheetId="41">
        <row r="1">
          <cell r="A1">
            <v>1</v>
          </cell>
        </row>
      </sheetData>
      <sheetData sheetId="42">
        <row r="1">
          <cell r="A1">
            <v>1</v>
          </cell>
          <cell r="B1" t="str">
            <v>IMPTO. PREDIAL URBANO CORRIENT</v>
          </cell>
          <cell r="C1">
            <v>2316</v>
          </cell>
        </row>
        <row r="2">
          <cell r="A2">
            <v>4</v>
          </cell>
          <cell r="B2" t="str">
            <v>RECARGOS 3%</v>
          </cell>
          <cell r="C2">
            <v>449.88</v>
          </cell>
        </row>
        <row r="3">
          <cell r="A3">
            <v>13</v>
          </cell>
          <cell r="B3" t="str">
            <v>HONORARIOS DE COBRANZA</v>
          </cell>
          <cell r="C3">
            <v>510.16</v>
          </cell>
        </row>
        <row r="4">
          <cell r="A4">
            <v>200</v>
          </cell>
          <cell r="B4" t="str">
            <v>RASTRO</v>
          </cell>
          <cell r="C4">
            <v>6426.52</v>
          </cell>
        </row>
        <row r="5">
          <cell r="A5">
            <v>276</v>
          </cell>
          <cell r="B5" t="str">
            <v>CONSTANCIAS DIRECCION DE TRANS</v>
          </cell>
          <cell r="C5">
            <v>83.8</v>
          </cell>
        </row>
        <row r="6">
          <cell r="A6">
            <v>297</v>
          </cell>
          <cell r="B6" t="str">
            <v>D.A.P.</v>
          </cell>
          <cell r="C6">
            <v>100</v>
          </cell>
        </row>
        <row r="7">
          <cell r="A7">
            <v>433</v>
          </cell>
          <cell r="B7" t="str">
            <v>SOBRANTES</v>
          </cell>
          <cell r="C7">
            <v>0.2</v>
          </cell>
        </row>
        <row r="8">
          <cell r="A8">
            <v>447</v>
          </cell>
          <cell r="B8" t="str">
            <v>LAS CALAS</v>
          </cell>
          <cell r="C8">
            <v>48</v>
          </cell>
        </row>
        <row r="9">
          <cell r="A9">
            <v>484</v>
          </cell>
          <cell r="B9" t="str">
            <v>PERMISO PARA ESPECTÁCULOS O CE</v>
          </cell>
          <cell r="C9">
            <v>228</v>
          </cell>
        </row>
        <row r="10">
          <cell r="A10">
            <v>507</v>
          </cell>
          <cell r="B10" t="str">
            <v>INF AL BANDO POLICIA Y BUEN GO</v>
          </cell>
          <cell r="C10">
            <v>1450</v>
          </cell>
        </row>
        <row r="11">
          <cell r="A11">
            <v>508</v>
          </cell>
          <cell r="B11" t="str">
            <v>INF LEY DE TRANSITO Y SU REGLA</v>
          </cell>
          <cell r="C11">
            <v>4698.5</v>
          </cell>
        </row>
      </sheetData>
      <sheetData sheetId="43">
        <row r="1">
          <cell r="A1">
            <v>1</v>
          </cell>
        </row>
      </sheetData>
      <sheetData sheetId="44">
        <row r="1">
          <cell r="A1">
            <v>1</v>
          </cell>
          <cell r="B1" t="str">
            <v>IMPTO. PREDIAL URBANO CORRIENT</v>
          </cell>
          <cell r="C1">
            <v>35657.699999999997</v>
          </cell>
        </row>
        <row r="2">
          <cell r="A2">
            <v>2</v>
          </cell>
          <cell r="B2" t="str">
            <v>IMPTO. PREDIAL RUSTICO CORRIEN</v>
          </cell>
          <cell r="C2">
            <v>1110.6099999999999</v>
          </cell>
        </row>
        <row r="3">
          <cell r="A3">
            <v>4</v>
          </cell>
          <cell r="B3" t="str">
            <v>RECARGOS 3%</v>
          </cell>
          <cell r="C3">
            <v>20503.8</v>
          </cell>
        </row>
        <row r="4">
          <cell r="A4">
            <v>7</v>
          </cell>
          <cell r="B4" t="str">
            <v>IMPTO. PREDIAL URBANO REZAGO</v>
          </cell>
          <cell r="C4">
            <v>41995.22</v>
          </cell>
        </row>
        <row r="5">
          <cell r="A5">
            <v>8</v>
          </cell>
          <cell r="B5" t="str">
            <v>IMPTO. PREDIAL RUSTICO REZAGO</v>
          </cell>
          <cell r="C5">
            <v>271.74</v>
          </cell>
        </row>
        <row r="6">
          <cell r="A6">
            <v>13</v>
          </cell>
          <cell r="B6" t="str">
            <v>HONORARIOS DE COBRANZA</v>
          </cell>
          <cell r="C6">
            <v>4839.16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19047.05</v>
          </cell>
        </row>
        <row r="9">
          <cell r="A9">
            <v>104</v>
          </cell>
          <cell r="B9" t="str">
            <v>SOBRE DIVISION Y LOTIFICACION</v>
          </cell>
          <cell r="C9">
            <v>10444.219999999999</v>
          </cell>
        </row>
        <row r="10">
          <cell r="A10">
            <v>107</v>
          </cell>
          <cell r="B10" t="str">
            <v>VIDEO JUEGOS Y FUT-BOLITOS</v>
          </cell>
          <cell r="C10">
            <v>388</v>
          </cell>
        </row>
        <row r="11">
          <cell r="A11">
            <v>200</v>
          </cell>
          <cell r="B11" t="str">
            <v>RASTRO</v>
          </cell>
          <cell r="C11">
            <v>6044.71</v>
          </cell>
        </row>
        <row r="12">
          <cell r="A12">
            <v>201</v>
          </cell>
          <cell r="B12" t="str">
            <v>RECOLECCION DE BASURA</v>
          </cell>
          <cell r="C12">
            <v>682.04</v>
          </cell>
        </row>
        <row r="13">
          <cell r="A13">
            <v>203</v>
          </cell>
          <cell r="B13" t="str">
            <v>PANTEONES CIUDAD</v>
          </cell>
          <cell r="C13">
            <v>267.17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444</v>
          </cell>
        </row>
        <row r="16">
          <cell r="A16">
            <v>206</v>
          </cell>
          <cell r="B16" t="str">
            <v>ESTACIONAMIENTO MERCADO HIDALG</v>
          </cell>
          <cell r="C16">
            <v>1107</v>
          </cell>
        </row>
        <row r="17">
          <cell r="A17">
            <v>207</v>
          </cell>
          <cell r="B17" t="str">
            <v>ESTAC.  MERCADO EMBAJADORAS</v>
          </cell>
          <cell r="C17">
            <v>171</v>
          </cell>
        </row>
        <row r="18">
          <cell r="A18">
            <v>210</v>
          </cell>
          <cell r="B18" t="str">
            <v>POR LIC. DE CONST. Y AMPLIACIO</v>
          </cell>
          <cell r="C18">
            <v>648.46</v>
          </cell>
        </row>
        <row r="19">
          <cell r="A19">
            <v>221</v>
          </cell>
          <cell r="B19" t="str">
            <v>LIC USO SUELO ALIN N. OFIC COM</v>
          </cell>
          <cell r="C19">
            <v>2346.65</v>
          </cell>
        </row>
        <row r="20">
          <cell r="A20">
            <v>229</v>
          </cell>
          <cell r="B20" t="str">
            <v>CONSTANCIAS DE ESTADO DE CUENT</v>
          </cell>
          <cell r="C20">
            <v>2508</v>
          </cell>
        </row>
        <row r="21">
          <cell r="A21">
            <v>248</v>
          </cell>
          <cell r="B21" t="str">
            <v>ESTACIONAMIENTO EX. EST. FERRO</v>
          </cell>
          <cell r="C21">
            <v>1053</v>
          </cell>
        </row>
        <row r="22">
          <cell r="A22">
            <v>249</v>
          </cell>
          <cell r="B22" t="str">
            <v>REGUL. PROR.LIC.CONT.75% DER.</v>
          </cell>
          <cell r="C22">
            <v>2328.9499999999998</v>
          </cell>
        </row>
        <row r="23">
          <cell r="A23">
            <v>253</v>
          </cell>
          <cell r="B23" t="str">
            <v>ESTACIONAMIENTO EMBAJADORAS  (</v>
          </cell>
          <cell r="C23">
            <v>2520</v>
          </cell>
        </row>
        <row r="24">
          <cell r="A24">
            <v>254</v>
          </cell>
          <cell r="B24" t="str">
            <v>POR CERTIF.TERMINO DE OBRA</v>
          </cell>
          <cell r="C24">
            <v>2525.36</v>
          </cell>
        </row>
        <row r="25">
          <cell r="A25">
            <v>256</v>
          </cell>
          <cell r="B25" t="str">
            <v>POR ALINEAM. N° USO HABIT</v>
          </cell>
          <cell r="C25">
            <v>9265.9599999999991</v>
          </cell>
        </row>
        <row r="26">
          <cell r="A26">
            <v>274</v>
          </cell>
          <cell r="B26" t="str">
            <v>EXTENSION DE HORARIO</v>
          </cell>
          <cell r="C26">
            <v>15607.62</v>
          </cell>
        </row>
        <row r="27">
          <cell r="A27">
            <v>276</v>
          </cell>
          <cell r="B27" t="str">
            <v>CONSTANCIAS DIRECCION DE TRANS</v>
          </cell>
          <cell r="C27">
            <v>419</v>
          </cell>
        </row>
        <row r="28">
          <cell r="A28">
            <v>278</v>
          </cell>
          <cell r="B28" t="str">
            <v>CONSTANCIAS QUE EXPIDAN LAS DE</v>
          </cell>
          <cell r="C28">
            <v>1257.2</v>
          </cell>
        </row>
        <row r="29">
          <cell r="A29">
            <v>280</v>
          </cell>
          <cell r="B29" t="str">
            <v>SERVICIOS CONTROL CANINO</v>
          </cell>
          <cell r="C29">
            <v>250.42</v>
          </cell>
        </row>
        <row r="30">
          <cell r="A30">
            <v>284</v>
          </cell>
          <cell r="B30" t="str">
            <v>REVISTA MECANICA SEMESTRAL</v>
          </cell>
          <cell r="C30">
            <v>273.38</v>
          </cell>
        </row>
        <row r="31">
          <cell r="A31">
            <v>286</v>
          </cell>
          <cell r="B31" t="str">
            <v>PERMISO SUPLETORIO DE TRANSPOR</v>
          </cell>
          <cell r="C31">
            <v>2224.8000000000002</v>
          </cell>
        </row>
        <row r="32">
          <cell r="A32">
            <v>289</v>
          </cell>
          <cell r="B32" t="str">
            <v>CONFORMIDAD PARA QUEMA DE FUEG</v>
          </cell>
          <cell r="C32">
            <v>126.39</v>
          </cell>
        </row>
        <row r="33">
          <cell r="A33">
            <v>293</v>
          </cell>
          <cell r="B33" t="str">
            <v>SERVICIOS EXTRAORDINARIOS</v>
          </cell>
          <cell r="C33">
            <v>324.2</v>
          </cell>
        </row>
        <row r="34">
          <cell r="A34">
            <v>295</v>
          </cell>
          <cell r="B34" t="str">
            <v>CONSTANCIA DE UBICACION DE PRE</v>
          </cell>
          <cell r="C34">
            <v>842.8</v>
          </cell>
        </row>
        <row r="35">
          <cell r="A35">
            <v>297</v>
          </cell>
          <cell r="B35" t="str">
            <v>D.A.P.</v>
          </cell>
          <cell r="C35">
            <v>1133.82</v>
          </cell>
        </row>
        <row r="36">
          <cell r="A36">
            <v>405</v>
          </cell>
          <cell r="B36" t="str">
            <v>CENTRO DE CONVIVENCIA EL ENCIN</v>
          </cell>
          <cell r="C36">
            <v>404</v>
          </cell>
        </row>
        <row r="37">
          <cell r="A37">
            <v>407</v>
          </cell>
          <cell r="B37" t="str">
            <v>MUSEO MOMIAS</v>
          </cell>
          <cell r="C37">
            <v>20988</v>
          </cell>
        </row>
        <row r="38">
          <cell r="A38">
            <v>410</v>
          </cell>
          <cell r="B38" t="str">
            <v>MONUMENTO AL PIPILA</v>
          </cell>
          <cell r="C38">
            <v>312</v>
          </cell>
        </row>
        <row r="39">
          <cell r="A39">
            <v>411</v>
          </cell>
          <cell r="B39" t="str">
            <v>MERCADO HIDALGO</v>
          </cell>
          <cell r="C39">
            <v>712</v>
          </cell>
        </row>
        <row r="40">
          <cell r="A40">
            <v>412</v>
          </cell>
          <cell r="B40" t="str">
            <v>MERCADO EMBAJADORAS</v>
          </cell>
          <cell r="C40">
            <v>198</v>
          </cell>
        </row>
        <row r="41">
          <cell r="A41">
            <v>414</v>
          </cell>
          <cell r="B41" t="str">
            <v>OTROS PRODUCTOS</v>
          </cell>
          <cell r="C41">
            <v>800</v>
          </cell>
        </row>
        <row r="42">
          <cell r="A42">
            <v>421</v>
          </cell>
          <cell r="B42" t="str">
            <v>DECLARACIONES, FORMATOS Y AVIS</v>
          </cell>
          <cell r="C42">
            <v>55</v>
          </cell>
        </row>
        <row r="43">
          <cell r="A43">
            <v>428</v>
          </cell>
          <cell r="B43" t="str">
            <v>COMERCIANTES SEMIFIJOS</v>
          </cell>
          <cell r="C43">
            <v>7241.5</v>
          </cell>
        </row>
        <row r="44">
          <cell r="A44">
            <v>431</v>
          </cell>
          <cell r="B44" t="str">
            <v>LOCALES MERCADO EMBAJADORAS</v>
          </cell>
          <cell r="C44">
            <v>443</v>
          </cell>
        </row>
        <row r="45">
          <cell r="A45">
            <v>433</v>
          </cell>
          <cell r="B45" t="str">
            <v>SOBRANTES</v>
          </cell>
          <cell r="C45">
            <v>18.54</v>
          </cell>
        </row>
        <row r="46">
          <cell r="A46">
            <v>436</v>
          </cell>
          <cell r="B46" t="str">
            <v>SANITARIOS PRESA DE LA OLLA</v>
          </cell>
          <cell r="C46">
            <v>256</v>
          </cell>
        </row>
        <row r="47">
          <cell r="A47">
            <v>437</v>
          </cell>
          <cell r="B47" t="str">
            <v>SANITARIOS MDO. EMBAJADORAS</v>
          </cell>
          <cell r="C47">
            <v>1308</v>
          </cell>
        </row>
        <row r="48">
          <cell r="A48">
            <v>438</v>
          </cell>
          <cell r="B48" t="str">
            <v>SANITARIOS MDO. HIDALGO</v>
          </cell>
          <cell r="C48">
            <v>2772</v>
          </cell>
        </row>
        <row r="49">
          <cell r="A49">
            <v>441</v>
          </cell>
          <cell r="B49" t="str">
            <v>SANITARIOS LOS PASTITOS</v>
          </cell>
          <cell r="C49">
            <v>36</v>
          </cell>
        </row>
        <row r="50">
          <cell r="A50">
            <v>443</v>
          </cell>
          <cell r="B50" t="str">
            <v>SANITARIOS FERROCARRIL</v>
          </cell>
          <cell r="C50">
            <v>856</v>
          </cell>
        </row>
        <row r="51">
          <cell r="A51">
            <v>445</v>
          </cell>
          <cell r="B51" t="str">
            <v>SANITARIOS MUSEO MOMIAS</v>
          </cell>
          <cell r="C51">
            <v>536</v>
          </cell>
        </row>
        <row r="52">
          <cell r="A52">
            <v>447</v>
          </cell>
          <cell r="B52" t="str">
            <v>LAS CALAS</v>
          </cell>
          <cell r="C52">
            <v>108</v>
          </cell>
        </row>
        <row r="53">
          <cell r="A53">
            <v>454</v>
          </cell>
          <cell r="B53" t="str">
            <v>FIESTAS TRADICIONALES</v>
          </cell>
          <cell r="C53">
            <v>9592.1</v>
          </cell>
        </row>
        <row r="54">
          <cell r="A54">
            <v>470</v>
          </cell>
          <cell r="B54" t="str">
            <v>LOCALES ESTACION</v>
          </cell>
          <cell r="C54">
            <v>647</v>
          </cell>
        </row>
        <row r="55">
          <cell r="A55">
            <v>472</v>
          </cell>
          <cell r="B55" t="str">
            <v>MERCADO GAVIRA</v>
          </cell>
          <cell r="C55">
            <v>2596.7399999999998</v>
          </cell>
        </row>
        <row r="56">
          <cell r="A56">
            <v>482</v>
          </cell>
          <cell r="B56" t="str">
            <v>CALLEJONEADAS</v>
          </cell>
          <cell r="C56">
            <v>337</v>
          </cell>
        </row>
        <row r="57">
          <cell r="A57">
            <v>484</v>
          </cell>
          <cell r="B57" t="str">
            <v>PERMISO PARA ESPECTÁCULOS O CE</v>
          </cell>
          <cell r="C57">
            <v>3648</v>
          </cell>
        </row>
        <row r="58">
          <cell r="A58">
            <v>502</v>
          </cell>
          <cell r="B58" t="str">
            <v>RECARGOS OTROS IMPTOS Y DERECH</v>
          </cell>
          <cell r="C58">
            <v>1925.62</v>
          </cell>
        </row>
        <row r="59">
          <cell r="A59">
            <v>503</v>
          </cell>
          <cell r="B59" t="str">
            <v>AVISO EXTEMP TRASLACION DE DOM</v>
          </cell>
          <cell r="C59">
            <v>1472</v>
          </cell>
        </row>
        <row r="60">
          <cell r="A60">
            <v>507</v>
          </cell>
          <cell r="B60" t="str">
            <v>INF AL BANDO POLICIA Y BUEN GO</v>
          </cell>
          <cell r="C60">
            <v>1550</v>
          </cell>
        </row>
        <row r="61">
          <cell r="A61">
            <v>508</v>
          </cell>
          <cell r="B61" t="str">
            <v>INF LEY DE TRANSITO Y SU REGLA</v>
          </cell>
          <cell r="C61">
            <v>15295</v>
          </cell>
        </row>
        <row r="62">
          <cell r="A62">
            <v>509</v>
          </cell>
          <cell r="B62" t="str">
            <v>EXTEMP VERIFICACION AMB VEHICU</v>
          </cell>
          <cell r="C62">
            <v>3224</v>
          </cell>
        </row>
        <row r="63">
          <cell r="A63">
            <v>526</v>
          </cell>
          <cell r="B63" t="str">
            <v>RESPUESTA DE AYUNTAMIENTO</v>
          </cell>
          <cell r="C63">
            <v>1342</v>
          </cell>
        </row>
        <row r="64">
          <cell r="A64">
            <v>529</v>
          </cell>
          <cell r="B64" t="str">
            <v>OTROS DONATIVOS</v>
          </cell>
          <cell r="C64">
            <v>8.6999999999999993</v>
          </cell>
        </row>
        <row r="65">
          <cell r="A65">
            <v>724</v>
          </cell>
          <cell r="B65" t="str">
            <v>PROYECTOS DE DESARROLLO REGION</v>
          </cell>
          <cell r="C65">
            <v>2375000</v>
          </cell>
        </row>
        <row r="66">
          <cell r="A66">
            <v>860</v>
          </cell>
          <cell r="B66" t="str">
            <v>PROG. ESCOLAR RESIDUOS SOLIDOS</v>
          </cell>
          <cell r="C66">
            <v>4325</v>
          </cell>
        </row>
        <row r="67">
          <cell r="A67">
            <v>923</v>
          </cell>
          <cell r="B67" t="str">
            <v>OTROS DEUDORES</v>
          </cell>
          <cell r="C67">
            <v>129727.83</v>
          </cell>
        </row>
      </sheetData>
      <sheetData sheetId="45">
        <row r="1">
          <cell r="A1">
            <v>1</v>
          </cell>
        </row>
      </sheetData>
      <sheetData sheetId="46">
        <row r="1">
          <cell r="A1">
            <v>1</v>
          </cell>
          <cell r="B1" t="str">
            <v>IMPTO. PREDIAL URBANO CORRIENT</v>
          </cell>
          <cell r="C1">
            <v>12718.17</v>
          </cell>
        </row>
        <row r="2">
          <cell r="A2">
            <v>2</v>
          </cell>
          <cell r="B2" t="str">
            <v>IMPTO. PREDIAL RUSTICO CORRIEN</v>
          </cell>
          <cell r="C2">
            <v>3012</v>
          </cell>
        </row>
        <row r="3">
          <cell r="A3">
            <v>4</v>
          </cell>
          <cell r="B3" t="str">
            <v>RECARGOS 3%</v>
          </cell>
          <cell r="C3">
            <v>6686.11</v>
          </cell>
        </row>
        <row r="4">
          <cell r="A4">
            <v>7</v>
          </cell>
          <cell r="B4" t="str">
            <v>IMPTO. PREDIAL URBANO REZAGO</v>
          </cell>
          <cell r="C4">
            <v>10436.56</v>
          </cell>
        </row>
        <row r="5">
          <cell r="A5">
            <v>8</v>
          </cell>
          <cell r="B5" t="str">
            <v>IMPTO. PREDIAL RUSTICO REZAGO</v>
          </cell>
          <cell r="C5">
            <v>6024</v>
          </cell>
        </row>
        <row r="6">
          <cell r="A6">
            <v>13</v>
          </cell>
          <cell r="B6" t="str">
            <v>HONORARIOS DE COBRANZA</v>
          </cell>
          <cell r="C6">
            <v>1648.46</v>
          </cell>
        </row>
        <row r="7">
          <cell r="A7">
            <v>14</v>
          </cell>
          <cell r="B7" t="str">
            <v>C.O.A. 20%</v>
          </cell>
          <cell r="C7">
            <v>602.5</v>
          </cell>
        </row>
        <row r="8">
          <cell r="A8">
            <v>103</v>
          </cell>
          <cell r="B8" t="str">
            <v>TRASLACION DE DOMINIO</v>
          </cell>
          <cell r="C8">
            <v>6372.87</v>
          </cell>
        </row>
        <row r="9">
          <cell r="A9">
            <v>104</v>
          </cell>
          <cell r="B9" t="str">
            <v>SOBRE DIVISION Y LOTIFICACION</v>
          </cell>
          <cell r="C9">
            <v>1530.55</v>
          </cell>
        </row>
        <row r="10">
          <cell r="A10">
            <v>200</v>
          </cell>
          <cell r="B10" t="str">
            <v>RASTRO</v>
          </cell>
          <cell r="C10">
            <v>3995.46</v>
          </cell>
        </row>
        <row r="11">
          <cell r="A11">
            <v>201</v>
          </cell>
          <cell r="B11" t="str">
            <v>RECOLECCION DE BASURA</v>
          </cell>
          <cell r="C11">
            <v>243.1</v>
          </cell>
        </row>
        <row r="12">
          <cell r="A12">
            <v>202</v>
          </cell>
          <cell r="B12" t="str">
            <v>SEGURIDAD PUBLICA PERIODO MENS</v>
          </cell>
          <cell r="C12">
            <v>136295.04000000001</v>
          </cell>
        </row>
        <row r="13">
          <cell r="A13">
            <v>203</v>
          </cell>
          <cell r="B13" t="str">
            <v>PANTEONES CIUDAD</v>
          </cell>
          <cell r="C13">
            <v>963.66</v>
          </cell>
        </row>
        <row r="14">
          <cell r="A14">
            <v>204</v>
          </cell>
          <cell r="B14" t="str">
            <v>PANTEONES COMUNIDADES</v>
          </cell>
          <cell r="C14">
            <v>316.45999999999998</v>
          </cell>
        </row>
        <row r="15">
          <cell r="A15">
            <v>205</v>
          </cell>
          <cell r="B15" t="str">
            <v>ESTACIONAMIENTO MUSEO MOMIAS</v>
          </cell>
          <cell r="C15">
            <v>329</v>
          </cell>
        </row>
        <row r="16">
          <cell r="A16">
            <v>206</v>
          </cell>
          <cell r="B16" t="str">
            <v>ESTACIONAMIENTO MERCADO HIDALG</v>
          </cell>
          <cell r="C16">
            <v>1071</v>
          </cell>
        </row>
        <row r="17">
          <cell r="A17">
            <v>207</v>
          </cell>
          <cell r="B17" t="str">
            <v>ESTAC.  MERCADO EMBAJADORAS</v>
          </cell>
          <cell r="C17">
            <v>178</v>
          </cell>
        </row>
        <row r="18">
          <cell r="A18">
            <v>210</v>
          </cell>
          <cell r="B18" t="str">
            <v>POR LIC. DE CONST. Y AMPLIACIO</v>
          </cell>
          <cell r="C18">
            <v>1230.99</v>
          </cell>
        </row>
        <row r="19">
          <cell r="A19">
            <v>217</v>
          </cell>
          <cell r="B19" t="str">
            <v>ANALISIS DE FAC PARA DIV LOT O</v>
          </cell>
          <cell r="C19">
            <v>785.61</v>
          </cell>
        </row>
        <row r="20">
          <cell r="A20">
            <v>229</v>
          </cell>
          <cell r="B20" t="str">
            <v>CONSTANCIAS DE ESTADO DE CUENT</v>
          </cell>
          <cell r="C20">
            <v>2112</v>
          </cell>
        </row>
        <row r="21">
          <cell r="A21">
            <v>248</v>
          </cell>
          <cell r="B21" t="str">
            <v>ESTACIONAMIENTO EX. EST. FERRO</v>
          </cell>
          <cell r="C21">
            <v>1685</v>
          </cell>
        </row>
        <row r="22">
          <cell r="A22">
            <v>253</v>
          </cell>
          <cell r="B22" t="str">
            <v>ESTACIONAMIENTO EMBAJADORAS  (</v>
          </cell>
          <cell r="C22">
            <v>2856</v>
          </cell>
        </row>
        <row r="23">
          <cell r="A23">
            <v>256</v>
          </cell>
          <cell r="B23" t="str">
            <v>POR ALINEAM. N° USO HABIT</v>
          </cell>
          <cell r="C23">
            <v>5802.18</v>
          </cell>
        </row>
        <row r="24">
          <cell r="A24">
            <v>258</v>
          </cell>
          <cell r="B24" t="str">
            <v>POR ALINEM. N° USO COMERCIAL</v>
          </cell>
          <cell r="C24">
            <v>285.75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271</v>
          </cell>
          <cell r="B26" t="str">
            <v>PENSION EST. MUSEO DE MOMIAS</v>
          </cell>
          <cell r="C26">
            <v>417.04</v>
          </cell>
        </row>
        <row r="27">
          <cell r="A27">
            <v>273</v>
          </cell>
          <cell r="B27" t="str">
            <v>PENSION EST. JARDIN EMBAJADORA</v>
          </cell>
          <cell r="C27">
            <v>1966.64</v>
          </cell>
        </row>
        <row r="28">
          <cell r="A28">
            <v>274</v>
          </cell>
          <cell r="B28" t="str">
            <v>EXTENSION DE HORARIO</v>
          </cell>
          <cell r="C28">
            <v>54255.06</v>
          </cell>
        </row>
        <row r="29">
          <cell r="A29">
            <v>276</v>
          </cell>
          <cell r="B29" t="str">
            <v>CONSTANCIAS DIRECCION DE TRANS</v>
          </cell>
          <cell r="C29">
            <v>921.8</v>
          </cell>
        </row>
        <row r="30">
          <cell r="A30">
            <v>278</v>
          </cell>
          <cell r="B30" t="str">
            <v>CONSTANCIAS QUE EXPIDAN LAS DE</v>
          </cell>
          <cell r="C30">
            <v>1341.4</v>
          </cell>
        </row>
        <row r="31">
          <cell r="A31">
            <v>291</v>
          </cell>
          <cell r="B31" t="str">
            <v>DICTAMEN DE FACTIBILIDAD PARA</v>
          </cell>
          <cell r="C31">
            <v>148.36000000000001</v>
          </cell>
        </row>
        <row r="32">
          <cell r="A32">
            <v>295</v>
          </cell>
          <cell r="B32" t="str">
            <v>CONSTANCIA DE UBICACION DE PRE</v>
          </cell>
          <cell r="C32">
            <v>421.4</v>
          </cell>
        </row>
        <row r="33">
          <cell r="A33">
            <v>297</v>
          </cell>
          <cell r="B33" t="str">
            <v>D.A.P.</v>
          </cell>
          <cell r="C33">
            <v>240</v>
          </cell>
        </row>
        <row r="34">
          <cell r="A34">
            <v>400</v>
          </cell>
          <cell r="B34" t="str">
            <v>LOCALES PRESA DE LA OLLA</v>
          </cell>
          <cell r="C34">
            <v>11869</v>
          </cell>
        </row>
        <row r="35">
          <cell r="A35">
            <v>405</v>
          </cell>
          <cell r="B35" t="str">
            <v>CENTRO DE CONVIVENCIA EL ENCIN</v>
          </cell>
          <cell r="C35">
            <v>184</v>
          </cell>
        </row>
        <row r="36">
          <cell r="A36">
            <v>407</v>
          </cell>
          <cell r="B36" t="str">
            <v>MUSEO MOMIAS</v>
          </cell>
          <cell r="C36">
            <v>13749</v>
          </cell>
        </row>
        <row r="37">
          <cell r="A37">
            <v>410</v>
          </cell>
          <cell r="B37" t="str">
            <v>MONUMENTO AL PIPILA</v>
          </cell>
          <cell r="C37">
            <v>468</v>
          </cell>
        </row>
        <row r="38">
          <cell r="A38">
            <v>411</v>
          </cell>
          <cell r="B38" t="str">
            <v>MERCADO HIDALGO</v>
          </cell>
          <cell r="C38">
            <v>14192.04</v>
          </cell>
        </row>
        <row r="39">
          <cell r="A39">
            <v>412</v>
          </cell>
          <cell r="B39" t="str">
            <v>MERCADO EMBAJADORAS</v>
          </cell>
          <cell r="C39">
            <v>8802</v>
          </cell>
        </row>
        <row r="40">
          <cell r="A40">
            <v>414</v>
          </cell>
          <cell r="B40" t="str">
            <v>OTROS PRODUCTOS</v>
          </cell>
          <cell r="C40">
            <v>4167</v>
          </cell>
        </row>
        <row r="41">
          <cell r="A41">
            <v>417</v>
          </cell>
          <cell r="B41" t="str">
            <v>CONSULTORIO DENTAL</v>
          </cell>
          <cell r="C41">
            <v>218</v>
          </cell>
        </row>
        <row r="42">
          <cell r="A42">
            <v>421</v>
          </cell>
          <cell r="B42" t="str">
            <v>DECLARACIONES, FORMATOS Y AVIS</v>
          </cell>
          <cell r="C42">
            <v>33</v>
          </cell>
        </row>
        <row r="43">
          <cell r="A43">
            <v>426</v>
          </cell>
          <cell r="B43" t="str">
            <v>AREAS OCUP POR HOT, REST, BARE</v>
          </cell>
          <cell r="C43">
            <v>43832.88</v>
          </cell>
        </row>
        <row r="44">
          <cell r="A44">
            <v>428</v>
          </cell>
          <cell r="B44" t="str">
            <v>COMERCIANTES SEMIFIJOS</v>
          </cell>
          <cell r="C44">
            <v>3338.57</v>
          </cell>
        </row>
        <row r="45">
          <cell r="A45">
            <v>430</v>
          </cell>
          <cell r="B45" t="str">
            <v>LOCALES MERCADO HIDALGO</v>
          </cell>
          <cell r="C45">
            <v>671</v>
          </cell>
        </row>
        <row r="46">
          <cell r="A46">
            <v>432</v>
          </cell>
          <cell r="B46" t="str">
            <v>LOCALES PANTEON</v>
          </cell>
          <cell r="C46">
            <v>671</v>
          </cell>
        </row>
        <row r="47">
          <cell r="A47">
            <v>433</v>
          </cell>
          <cell r="B47" t="str">
            <v>SOBRANTES</v>
          </cell>
          <cell r="C47">
            <v>14.15</v>
          </cell>
        </row>
        <row r="48">
          <cell r="A48">
            <v>436</v>
          </cell>
          <cell r="B48" t="str">
            <v>SANITARIOS PRESA DE LA OLLA</v>
          </cell>
          <cell r="C48">
            <v>388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10/12/2014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437</v>
          </cell>
          <cell r="B58" t="str">
            <v>SANITARIOS MDO. EMBAJADORAS</v>
          </cell>
          <cell r="C58">
            <v>1520</v>
          </cell>
        </row>
        <row r="59">
          <cell r="A59">
            <v>438</v>
          </cell>
          <cell r="B59" t="str">
            <v>SANITARIOS MDO. HIDALGO</v>
          </cell>
          <cell r="C59">
            <v>2318</v>
          </cell>
        </row>
        <row r="60">
          <cell r="A60">
            <v>441</v>
          </cell>
          <cell r="B60" t="str">
            <v>SANITARIOS LOS PASTITOS</v>
          </cell>
          <cell r="C60">
            <v>40</v>
          </cell>
        </row>
        <row r="61">
          <cell r="A61">
            <v>443</v>
          </cell>
          <cell r="B61" t="str">
            <v>SANITARIOS FERROCARRIL</v>
          </cell>
          <cell r="C61">
            <v>928</v>
          </cell>
        </row>
        <row r="62">
          <cell r="A62">
            <v>445</v>
          </cell>
          <cell r="B62" t="str">
            <v>SANITARIOS MUSEO MOMIAS</v>
          </cell>
          <cell r="C62">
            <v>364</v>
          </cell>
        </row>
        <row r="63">
          <cell r="A63">
            <v>447</v>
          </cell>
          <cell r="B63" t="str">
            <v>LAS CALAS</v>
          </cell>
          <cell r="C63">
            <v>192</v>
          </cell>
        </row>
        <row r="64">
          <cell r="A64">
            <v>451</v>
          </cell>
          <cell r="B64" t="str">
            <v>BODEGAS RASTRO</v>
          </cell>
          <cell r="C64">
            <v>4425</v>
          </cell>
        </row>
        <row r="65">
          <cell r="A65">
            <v>454</v>
          </cell>
          <cell r="B65" t="str">
            <v>FIESTAS TRADICIONALES</v>
          </cell>
          <cell r="C65">
            <v>2627</v>
          </cell>
        </row>
        <row r="66">
          <cell r="A66">
            <v>456</v>
          </cell>
          <cell r="B66" t="str">
            <v>JUEGOS MECANICOS</v>
          </cell>
          <cell r="C66">
            <v>1008</v>
          </cell>
        </row>
        <row r="67">
          <cell r="A67">
            <v>457</v>
          </cell>
          <cell r="B67" t="str">
            <v>CASETAS DE  REVISTAS</v>
          </cell>
          <cell r="C67">
            <v>201</v>
          </cell>
        </row>
        <row r="68">
          <cell r="A68">
            <v>470</v>
          </cell>
          <cell r="B68" t="str">
            <v>LOCALES ESTACION</v>
          </cell>
          <cell r="C68">
            <v>1940</v>
          </cell>
        </row>
        <row r="69">
          <cell r="A69">
            <v>472</v>
          </cell>
          <cell r="B69" t="str">
            <v>MERCADO GAVIRA</v>
          </cell>
          <cell r="C69">
            <v>1572</v>
          </cell>
        </row>
        <row r="70">
          <cell r="A70">
            <v>484</v>
          </cell>
          <cell r="B70" t="str">
            <v>PERMISO PARA ESPECTÁCULOS O CE</v>
          </cell>
          <cell r="C70">
            <v>228</v>
          </cell>
        </row>
        <row r="71">
          <cell r="A71">
            <v>502</v>
          </cell>
          <cell r="B71" t="str">
            <v>RECARGOS OTROS IMPTOS Y DERECH</v>
          </cell>
          <cell r="C71">
            <v>899</v>
          </cell>
        </row>
        <row r="72">
          <cell r="A72">
            <v>506</v>
          </cell>
          <cell r="B72" t="str">
            <v>INFRACCIONES DIRECCION DE FISC</v>
          </cell>
          <cell r="C72">
            <v>8290.1</v>
          </cell>
        </row>
        <row r="73">
          <cell r="A73">
            <v>508</v>
          </cell>
          <cell r="B73" t="str">
            <v>INF LEY DE TRANSITO Y SU REGLA</v>
          </cell>
          <cell r="C73">
            <v>22146</v>
          </cell>
        </row>
        <row r="74">
          <cell r="A74">
            <v>509</v>
          </cell>
          <cell r="B74" t="str">
            <v>EXTEMP VERIFICACION AMB VEHICU</v>
          </cell>
          <cell r="C74">
            <v>1229</v>
          </cell>
        </row>
        <row r="75">
          <cell r="A75">
            <v>511</v>
          </cell>
          <cell r="B75" t="str">
            <v>ADMTVAS NO FISCALES * MPALES*</v>
          </cell>
          <cell r="C75">
            <v>3188.5</v>
          </cell>
        </row>
        <row r="76">
          <cell r="A76">
            <v>526</v>
          </cell>
          <cell r="B76" t="str">
            <v>RESPUESTA DE AYUNTAMIENTO</v>
          </cell>
          <cell r="C76">
            <v>671</v>
          </cell>
        </row>
        <row r="77">
          <cell r="A77">
            <v>600</v>
          </cell>
          <cell r="B77" t="str">
            <v>FONDO GENERAL</v>
          </cell>
          <cell r="C77">
            <v>3144236.53</v>
          </cell>
        </row>
        <row r="78">
          <cell r="A78">
            <v>609</v>
          </cell>
          <cell r="B78" t="str">
            <v>I.S.A.N.</v>
          </cell>
          <cell r="C78">
            <v>35352.79</v>
          </cell>
        </row>
        <row r="79">
          <cell r="A79">
            <v>730</v>
          </cell>
          <cell r="B79" t="str">
            <v>FIDER</v>
          </cell>
          <cell r="C79">
            <v>500</v>
          </cell>
        </row>
        <row r="80">
          <cell r="A80">
            <v>817</v>
          </cell>
          <cell r="B80" t="str">
            <v>ANTICIPOS OTROS INGRESOS</v>
          </cell>
          <cell r="C80">
            <v>105</v>
          </cell>
        </row>
      </sheetData>
      <sheetData sheetId="47">
        <row r="1">
          <cell r="A1">
            <v>200</v>
          </cell>
        </row>
      </sheetData>
      <sheetData sheetId="48">
        <row r="1">
          <cell r="A1">
            <v>1</v>
          </cell>
          <cell r="B1" t="str">
            <v>IMPTO. PREDIAL URBANO CORRIENT</v>
          </cell>
          <cell r="C1">
            <v>20169.919999999998</v>
          </cell>
        </row>
        <row r="2">
          <cell r="A2">
            <v>2</v>
          </cell>
          <cell r="B2" t="str">
            <v>IMPTO. PREDIAL RUSTICO CORRIEN</v>
          </cell>
          <cell r="C2">
            <v>1117.2</v>
          </cell>
        </row>
        <row r="3">
          <cell r="A3">
            <v>4</v>
          </cell>
          <cell r="B3" t="str">
            <v>RECARGOS 3%</v>
          </cell>
          <cell r="C3">
            <v>11103.29</v>
          </cell>
        </row>
        <row r="4">
          <cell r="A4">
            <v>7</v>
          </cell>
          <cell r="B4" t="str">
            <v>IMPTO. PREDIAL URBANO REZAGO</v>
          </cell>
          <cell r="C4">
            <v>21809.9</v>
          </cell>
        </row>
        <row r="5">
          <cell r="A5">
            <v>8</v>
          </cell>
          <cell r="B5" t="str">
            <v>IMPTO. PREDIAL RUSTICO REZAGO</v>
          </cell>
          <cell r="C5">
            <v>363</v>
          </cell>
        </row>
        <row r="6">
          <cell r="A6">
            <v>13</v>
          </cell>
          <cell r="B6" t="str">
            <v>HONORARIOS DE COBRANZA</v>
          </cell>
          <cell r="C6">
            <v>1764.35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36957.97</v>
          </cell>
        </row>
        <row r="9">
          <cell r="A9">
            <v>104</v>
          </cell>
          <cell r="B9" t="str">
            <v>SOBRE DIVISION Y LOTIFICACION</v>
          </cell>
          <cell r="C9">
            <v>10135.530000000001</v>
          </cell>
        </row>
        <row r="10">
          <cell r="A10">
            <v>107</v>
          </cell>
          <cell r="B10" t="str">
            <v>VIDEO JUEGOS Y FUT-BOLITOS</v>
          </cell>
          <cell r="C10">
            <v>194</v>
          </cell>
        </row>
        <row r="11">
          <cell r="A11">
            <v>112</v>
          </cell>
          <cell r="B11" t="str">
            <v>ESPECTACULOS PUBLICOS PERMANEN</v>
          </cell>
          <cell r="C11">
            <v>20283.009999999998</v>
          </cell>
        </row>
        <row r="12">
          <cell r="A12">
            <v>200</v>
          </cell>
          <cell r="B12" t="str">
            <v>RASTRO</v>
          </cell>
          <cell r="C12">
            <v>4186.47</v>
          </cell>
        </row>
        <row r="13">
          <cell r="A13">
            <v>201</v>
          </cell>
          <cell r="B13" t="str">
            <v>RECOLECCION DE BASURA</v>
          </cell>
          <cell r="C13">
            <v>12634.74</v>
          </cell>
        </row>
        <row r="14">
          <cell r="A14">
            <v>203</v>
          </cell>
          <cell r="B14" t="str">
            <v>PANTEONES CIUDAD</v>
          </cell>
          <cell r="C14">
            <v>2665.26</v>
          </cell>
        </row>
        <row r="15">
          <cell r="A15">
            <v>204</v>
          </cell>
          <cell r="B15" t="str">
            <v>PANTEONES COMUNIDADES</v>
          </cell>
          <cell r="C15">
            <v>949.38</v>
          </cell>
        </row>
        <row r="16">
          <cell r="A16">
            <v>205</v>
          </cell>
          <cell r="B16" t="str">
            <v>ESTACIONAMIENTO MUSEO MOMIAS</v>
          </cell>
          <cell r="C16">
            <v>701</v>
          </cell>
        </row>
        <row r="17">
          <cell r="A17">
            <v>206</v>
          </cell>
          <cell r="B17" t="str">
            <v>ESTACIONAMIENTO MERCADO HIDALG</v>
          </cell>
          <cell r="C17">
            <v>1251</v>
          </cell>
        </row>
        <row r="18">
          <cell r="A18">
            <v>207</v>
          </cell>
          <cell r="B18" t="str">
            <v>ESTAC.  MERCADO EMBAJADORAS</v>
          </cell>
          <cell r="C18">
            <v>97</v>
          </cell>
        </row>
        <row r="19">
          <cell r="A19">
            <v>210</v>
          </cell>
          <cell r="B19" t="str">
            <v>POR LIC. DE CONST. Y AMPLIACIO</v>
          </cell>
          <cell r="C19">
            <v>3127.66</v>
          </cell>
        </row>
        <row r="20">
          <cell r="A20">
            <v>217</v>
          </cell>
          <cell r="B20" t="str">
            <v>ANALISIS DE FAC PARA DIV LOT O</v>
          </cell>
          <cell r="C20">
            <v>14664.72</v>
          </cell>
        </row>
        <row r="21">
          <cell r="A21">
            <v>221</v>
          </cell>
          <cell r="B21" t="str">
            <v>LIC USO SUELO ALIN N. OFIC COM</v>
          </cell>
          <cell r="C21">
            <v>285.75</v>
          </cell>
        </row>
        <row r="22">
          <cell r="A22">
            <v>229</v>
          </cell>
          <cell r="B22" t="str">
            <v>CONSTANCIAS DE ESTADO DE CUENT</v>
          </cell>
          <cell r="C22">
            <v>4752</v>
          </cell>
        </row>
        <row r="23">
          <cell r="A23">
            <v>244</v>
          </cell>
          <cell r="B23" t="str">
            <v>EXP DE LIC O PERM P/ ESTAB DE</v>
          </cell>
          <cell r="C23">
            <v>10277.73</v>
          </cell>
        </row>
        <row r="24">
          <cell r="A24">
            <v>248</v>
          </cell>
          <cell r="B24" t="str">
            <v>ESTACIONAMIENTO EX. EST. FERRO</v>
          </cell>
          <cell r="C24">
            <v>1660</v>
          </cell>
        </row>
        <row r="25">
          <cell r="A25">
            <v>253</v>
          </cell>
          <cell r="B25" t="str">
            <v>ESTACIONAMIENTO EMBAJADORAS  (</v>
          </cell>
          <cell r="C25">
            <v>4074</v>
          </cell>
        </row>
        <row r="26">
          <cell r="A26">
            <v>256</v>
          </cell>
          <cell r="B26" t="str">
            <v>POR ALINEAM. N° USO HABIT</v>
          </cell>
          <cell r="C26">
            <v>968.08</v>
          </cell>
        </row>
        <row r="27">
          <cell r="A27">
            <v>258</v>
          </cell>
          <cell r="B27" t="str">
            <v>POR ALINEM. N° USO COMERCIAL</v>
          </cell>
          <cell r="C27">
            <v>1122.95</v>
          </cell>
        </row>
        <row r="28">
          <cell r="A28">
            <v>266</v>
          </cell>
          <cell r="B28" t="str">
            <v>DICTAMEN DE FACTIBILIDAD PROTE</v>
          </cell>
          <cell r="C28">
            <v>1780.4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2442.96</v>
          </cell>
        </row>
        <row r="31">
          <cell r="A31">
            <v>274</v>
          </cell>
          <cell r="B31" t="str">
            <v>EXTENSION DE HORARIO</v>
          </cell>
          <cell r="C31">
            <v>23783.040000000001</v>
          </cell>
        </row>
        <row r="32">
          <cell r="A32">
            <v>276</v>
          </cell>
          <cell r="B32" t="str">
            <v>CONSTANCIAS DIRECCION DE TRANS</v>
          </cell>
          <cell r="C32">
            <v>502.8</v>
          </cell>
        </row>
        <row r="33">
          <cell r="A33">
            <v>278</v>
          </cell>
          <cell r="B33" t="str">
            <v>CONSTANCIAS QUE EXPIDAN LAS DE</v>
          </cell>
          <cell r="C33">
            <v>586.79999999999995</v>
          </cell>
        </row>
        <row r="34">
          <cell r="A34">
            <v>288</v>
          </cell>
          <cell r="B34" t="str">
            <v>ANALISIS DE RIESGOS</v>
          </cell>
          <cell r="C34">
            <v>1039.96</v>
          </cell>
        </row>
        <row r="35">
          <cell r="A35">
            <v>295</v>
          </cell>
          <cell r="B35" t="str">
            <v>CONSTANCIA DE UBICACION DE PRE</v>
          </cell>
          <cell r="C35">
            <v>252.84</v>
          </cell>
        </row>
        <row r="36">
          <cell r="A36">
            <v>297</v>
          </cell>
          <cell r="B36" t="str">
            <v>D.A.P.</v>
          </cell>
          <cell r="C36">
            <v>130</v>
          </cell>
        </row>
        <row r="37">
          <cell r="A37">
            <v>400</v>
          </cell>
          <cell r="B37" t="str">
            <v>LOCALES PRESA DE LA OLLA</v>
          </cell>
          <cell r="C37">
            <v>4662.1899999999996</v>
          </cell>
        </row>
        <row r="38">
          <cell r="A38">
            <v>405</v>
          </cell>
          <cell r="B38" t="str">
            <v>CENTRO DE CONVIVENCIA EL ENCIN</v>
          </cell>
          <cell r="C38">
            <v>1335</v>
          </cell>
        </row>
        <row r="39">
          <cell r="A39">
            <v>407</v>
          </cell>
          <cell r="B39" t="str">
            <v>MUSEO MOMIAS</v>
          </cell>
          <cell r="C39">
            <v>22079</v>
          </cell>
        </row>
        <row r="40">
          <cell r="A40">
            <v>410</v>
          </cell>
          <cell r="B40" t="str">
            <v>MONUMENTO AL PIPILA</v>
          </cell>
          <cell r="C40">
            <v>624</v>
          </cell>
        </row>
        <row r="41">
          <cell r="A41">
            <v>411</v>
          </cell>
          <cell r="B41" t="str">
            <v>MERCADO HIDALGO</v>
          </cell>
          <cell r="C41">
            <v>11778</v>
          </cell>
        </row>
        <row r="42">
          <cell r="A42">
            <v>412</v>
          </cell>
          <cell r="B42" t="str">
            <v>MERCADO EMBAJADORAS</v>
          </cell>
          <cell r="C42">
            <v>3960</v>
          </cell>
        </row>
        <row r="43">
          <cell r="A43">
            <v>414</v>
          </cell>
          <cell r="B43" t="str">
            <v>OTROS PRODUCTOS</v>
          </cell>
          <cell r="C43">
            <v>2400</v>
          </cell>
        </row>
        <row r="44">
          <cell r="A44">
            <v>417</v>
          </cell>
          <cell r="B44" t="str">
            <v>CONSULTORIO DENTAL</v>
          </cell>
          <cell r="C44">
            <v>567</v>
          </cell>
        </row>
        <row r="45">
          <cell r="A45">
            <v>426</v>
          </cell>
          <cell r="B45" t="str">
            <v>AREAS OCUP POR HOT, REST, BARE</v>
          </cell>
          <cell r="C45">
            <v>17975.52</v>
          </cell>
        </row>
        <row r="46">
          <cell r="A46">
            <v>428</v>
          </cell>
          <cell r="B46" t="str">
            <v>COMERCIANTES SEMIFIJOS</v>
          </cell>
          <cell r="C46">
            <v>17954.64</v>
          </cell>
        </row>
        <row r="47">
          <cell r="A47">
            <v>433</v>
          </cell>
          <cell r="B47" t="str">
            <v>SOBRANTES</v>
          </cell>
          <cell r="C47">
            <v>17.23</v>
          </cell>
        </row>
        <row r="48">
          <cell r="A48">
            <v>436</v>
          </cell>
          <cell r="B48" t="str">
            <v>SANITARIOS PRESA DE LA OLLA</v>
          </cell>
          <cell r="C48">
            <v>104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09/12/2014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437</v>
          </cell>
          <cell r="B58" t="str">
            <v>SANITARIOS MDO. EMBAJADORAS</v>
          </cell>
          <cell r="C58">
            <v>1960</v>
          </cell>
        </row>
        <row r="59">
          <cell r="A59">
            <v>438</v>
          </cell>
          <cell r="B59" t="str">
            <v>SANITARIOS MDO. HIDALGO</v>
          </cell>
          <cell r="C59">
            <v>2724</v>
          </cell>
        </row>
        <row r="60">
          <cell r="A60">
            <v>441</v>
          </cell>
          <cell r="B60" t="str">
            <v>SANITARIOS LOS PASTITOS</v>
          </cell>
          <cell r="C60">
            <v>168</v>
          </cell>
        </row>
        <row r="61">
          <cell r="A61">
            <v>442</v>
          </cell>
          <cell r="B61" t="str">
            <v>SANITARIOS VALENCIANA</v>
          </cell>
          <cell r="C61">
            <v>6052.9</v>
          </cell>
        </row>
        <row r="62">
          <cell r="A62">
            <v>443</v>
          </cell>
          <cell r="B62" t="str">
            <v>SANITARIOS FERROCARRIL</v>
          </cell>
          <cell r="C62">
            <v>1824</v>
          </cell>
        </row>
        <row r="63">
          <cell r="A63">
            <v>445</v>
          </cell>
          <cell r="B63" t="str">
            <v>SANITARIOS MUSEO MOMIAS</v>
          </cell>
          <cell r="C63">
            <v>572</v>
          </cell>
        </row>
        <row r="64">
          <cell r="A64">
            <v>447</v>
          </cell>
          <cell r="B64" t="str">
            <v>LAS CALAS</v>
          </cell>
          <cell r="C64">
            <v>60</v>
          </cell>
        </row>
        <row r="65">
          <cell r="A65">
            <v>454</v>
          </cell>
          <cell r="B65" t="str">
            <v>FIESTAS TRADICIONALES</v>
          </cell>
          <cell r="C65">
            <v>5218.5</v>
          </cell>
        </row>
        <row r="66">
          <cell r="A66">
            <v>470</v>
          </cell>
          <cell r="B66" t="str">
            <v>LOCALES ESTACION</v>
          </cell>
          <cell r="C66">
            <v>809</v>
          </cell>
        </row>
        <row r="67">
          <cell r="A67">
            <v>472</v>
          </cell>
          <cell r="B67" t="str">
            <v>MERCADO GAVIRA</v>
          </cell>
          <cell r="C67">
            <v>393</v>
          </cell>
        </row>
        <row r="68">
          <cell r="A68">
            <v>479</v>
          </cell>
          <cell r="B68" t="str">
            <v>COMERCIANTES AMBULANTES</v>
          </cell>
          <cell r="C68">
            <v>360</v>
          </cell>
        </row>
        <row r="69">
          <cell r="A69">
            <v>482</v>
          </cell>
          <cell r="B69" t="str">
            <v>CALLEJONEADAS</v>
          </cell>
          <cell r="C69">
            <v>674</v>
          </cell>
        </row>
        <row r="70">
          <cell r="A70">
            <v>484</v>
          </cell>
          <cell r="B70" t="str">
            <v>PERMISO PARA ESPECTÁCULOS O CE</v>
          </cell>
          <cell r="C70">
            <v>912</v>
          </cell>
        </row>
        <row r="71">
          <cell r="A71">
            <v>485</v>
          </cell>
          <cell r="B71" t="str">
            <v>SELLADO DE BOLETOS</v>
          </cell>
          <cell r="C71">
            <v>245</v>
          </cell>
        </row>
        <row r="72">
          <cell r="A72">
            <v>491</v>
          </cell>
          <cell r="B72" t="str">
            <v>ESTRUCTURAS, CONSTRUCCIONES O</v>
          </cell>
          <cell r="C72">
            <v>341</v>
          </cell>
        </row>
        <row r="73">
          <cell r="A73">
            <v>493</v>
          </cell>
          <cell r="B73" t="str">
            <v>RENOVACION PERMISO P/ USO VIA</v>
          </cell>
          <cell r="C73">
            <v>405</v>
          </cell>
        </row>
        <row r="74">
          <cell r="A74">
            <v>502</v>
          </cell>
          <cell r="B74" t="str">
            <v>RECARGOS OTROS IMPTOS Y DERECH</v>
          </cell>
          <cell r="C74">
            <v>2539.19</v>
          </cell>
        </row>
        <row r="75">
          <cell r="A75">
            <v>503</v>
          </cell>
          <cell r="B75" t="str">
            <v>AVISO EXTEMP TRASLACION DE DOM</v>
          </cell>
          <cell r="C75">
            <v>192</v>
          </cell>
        </row>
        <row r="76">
          <cell r="A76">
            <v>505</v>
          </cell>
          <cell r="B76" t="str">
            <v>INFRACCIONES DESARROLLO URBANO</v>
          </cell>
          <cell r="C76">
            <v>5739.3</v>
          </cell>
        </row>
        <row r="77">
          <cell r="A77">
            <v>506</v>
          </cell>
          <cell r="B77" t="str">
            <v>INFRACCIONES DIRECCION DE FISC</v>
          </cell>
          <cell r="C77">
            <v>674</v>
          </cell>
        </row>
        <row r="78">
          <cell r="A78">
            <v>507</v>
          </cell>
          <cell r="B78" t="str">
            <v>INF AL BANDO POLICIA Y BUEN GO</v>
          </cell>
          <cell r="C78">
            <v>900</v>
          </cell>
        </row>
        <row r="79">
          <cell r="A79">
            <v>508</v>
          </cell>
          <cell r="B79" t="str">
            <v>INF LEY DE TRANSITO Y SU REGLA</v>
          </cell>
          <cell r="C79">
            <v>16902</v>
          </cell>
        </row>
        <row r="80">
          <cell r="A80">
            <v>509</v>
          </cell>
          <cell r="B80" t="str">
            <v>EXTEMP VERIFICACION AMB VEHICU</v>
          </cell>
          <cell r="C80">
            <v>1612</v>
          </cell>
        </row>
        <row r="81">
          <cell r="A81">
            <v>511</v>
          </cell>
          <cell r="B81" t="str">
            <v>ADMTVAS NO FISCALES * MPALES*</v>
          </cell>
          <cell r="C81">
            <v>3188.5</v>
          </cell>
        </row>
        <row r="82">
          <cell r="A82">
            <v>605</v>
          </cell>
          <cell r="B82" t="str">
            <v>IEPS ESPECIAL DE GASOLINAS Y D</v>
          </cell>
          <cell r="C82">
            <v>5579.84</v>
          </cell>
        </row>
        <row r="83">
          <cell r="A83">
            <v>713</v>
          </cell>
          <cell r="B83" t="str">
            <v>PROGRAMA ECONOMIA SOCIAL FAMIL</v>
          </cell>
          <cell r="C83">
            <v>1650</v>
          </cell>
        </row>
      </sheetData>
      <sheetData sheetId="49">
        <row r="1">
          <cell r="A1">
            <v>203</v>
          </cell>
        </row>
      </sheetData>
      <sheetData sheetId="50">
        <row r="1">
          <cell r="A1">
            <v>1</v>
          </cell>
          <cell r="B1" t="str">
            <v>IMPTO. PREDIAL URBANO CORRIENT</v>
          </cell>
          <cell r="C1">
            <v>27911.94</v>
          </cell>
        </row>
        <row r="2">
          <cell r="A2">
            <v>2</v>
          </cell>
          <cell r="B2" t="str">
            <v>IMPTO. PREDIAL RUSTICO CORRIEN</v>
          </cell>
          <cell r="C2">
            <v>624</v>
          </cell>
        </row>
        <row r="3">
          <cell r="A3">
            <v>4</v>
          </cell>
          <cell r="B3" t="str">
            <v>RECARGOS 3%</v>
          </cell>
          <cell r="C3">
            <v>5473.27</v>
          </cell>
        </row>
        <row r="4">
          <cell r="A4">
            <v>7</v>
          </cell>
          <cell r="B4" t="str">
            <v>IMPTO. PREDIAL URBANO REZAGO</v>
          </cell>
          <cell r="C4">
            <v>9929.33</v>
          </cell>
        </row>
        <row r="5">
          <cell r="A5">
            <v>8</v>
          </cell>
          <cell r="B5" t="str">
            <v>IMPTO. PREDIAL RUSTICO REZAGO</v>
          </cell>
          <cell r="C5">
            <v>498</v>
          </cell>
        </row>
        <row r="6">
          <cell r="A6">
            <v>13</v>
          </cell>
          <cell r="B6" t="str">
            <v>HONORARIOS DE COBRANZA</v>
          </cell>
          <cell r="C6">
            <v>2078.48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10901.12</v>
          </cell>
        </row>
        <row r="9">
          <cell r="A9">
            <v>104</v>
          </cell>
          <cell r="B9" t="str">
            <v>SOBRE DIVISION Y LOTIFICACION</v>
          </cell>
          <cell r="C9">
            <v>17900.05</v>
          </cell>
        </row>
        <row r="10">
          <cell r="A10">
            <v>110</v>
          </cell>
          <cell r="B10" t="str">
            <v>ESPECTACULOS PUBLICOS ESPORADI</v>
          </cell>
          <cell r="C10">
            <v>1221</v>
          </cell>
        </row>
        <row r="11">
          <cell r="A11">
            <v>200</v>
          </cell>
          <cell r="B11" t="str">
            <v>RASTRO</v>
          </cell>
          <cell r="C11">
            <v>4762.0200000000004</v>
          </cell>
        </row>
        <row r="12">
          <cell r="A12">
            <v>201</v>
          </cell>
          <cell r="B12" t="str">
            <v>RECOLECCION DE BASURA</v>
          </cell>
          <cell r="C12">
            <v>3569.32</v>
          </cell>
        </row>
        <row r="13">
          <cell r="A13">
            <v>203</v>
          </cell>
          <cell r="B13" t="str">
            <v>PANTEONES CIUDAD</v>
          </cell>
          <cell r="C13">
            <v>2773.84</v>
          </cell>
        </row>
        <row r="14">
          <cell r="A14">
            <v>204</v>
          </cell>
          <cell r="B14" t="str">
            <v>PANTEONES COMUNIDADES</v>
          </cell>
          <cell r="C14">
            <v>1533.01</v>
          </cell>
        </row>
        <row r="15">
          <cell r="A15">
            <v>205</v>
          </cell>
          <cell r="B15" t="str">
            <v>ESTACIONAMIENTO MUSEO MOMIAS</v>
          </cell>
          <cell r="C15">
            <v>4103</v>
          </cell>
        </row>
        <row r="16">
          <cell r="A16">
            <v>206</v>
          </cell>
          <cell r="B16" t="str">
            <v>ESTACIONAMIENTO MERCADO HIDALG</v>
          </cell>
          <cell r="C16">
            <v>3240</v>
          </cell>
        </row>
        <row r="17">
          <cell r="A17">
            <v>207</v>
          </cell>
          <cell r="B17" t="str">
            <v>ESTAC.  MERCADO EMBAJADORAS</v>
          </cell>
          <cell r="C17">
            <v>456</v>
          </cell>
        </row>
        <row r="18">
          <cell r="A18">
            <v>210</v>
          </cell>
          <cell r="B18" t="str">
            <v>POR LIC. DE CONST. Y AMPLIACIO</v>
          </cell>
          <cell r="C18">
            <v>4836.3999999999996</v>
          </cell>
        </row>
        <row r="19">
          <cell r="A19">
            <v>217</v>
          </cell>
          <cell r="B19" t="str">
            <v>ANALISIS DE FAC PARA DIV LOT O</v>
          </cell>
          <cell r="C19">
            <v>261.87</v>
          </cell>
        </row>
        <row r="20">
          <cell r="A20">
            <v>221</v>
          </cell>
          <cell r="B20" t="str">
            <v>LIC USO SUELO ALIN N. OFIC COM</v>
          </cell>
          <cell r="C20">
            <v>549.52</v>
          </cell>
        </row>
        <row r="21">
          <cell r="A21">
            <v>229</v>
          </cell>
          <cell r="B21" t="str">
            <v>CONSTANCIAS DE ESTADO DE CUENT</v>
          </cell>
          <cell r="C21">
            <v>2772</v>
          </cell>
        </row>
        <row r="22">
          <cell r="A22">
            <v>248</v>
          </cell>
          <cell r="B22" t="str">
            <v>ESTACIONAMIENTO EX. EST. FERRO</v>
          </cell>
          <cell r="C22">
            <v>6900.5</v>
          </cell>
        </row>
        <row r="23">
          <cell r="A23">
            <v>252</v>
          </cell>
          <cell r="B23" t="str">
            <v>RESOLUCION DE IMPACTO AMBIENTA</v>
          </cell>
          <cell r="C23">
            <v>649.79</v>
          </cell>
        </row>
        <row r="24">
          <cell r="A24">
            <v>253</v>
          </cell>
          <cell r="B24" t="str">
            <v>ESTACIONAMIENTO EMBAJADORAS  (</v>
          </cell>
          <cell r="C24">
            <v>7777</v>
          </cell>
        </row>
        <row r="25">
          <cell r="A25">
            <v>254</v>
          </cell>
          <cell r="B25" t="str">
            <v>POR CERTIF.TERMINO DE OBRA</v>
          </cell>
          <cell r="C25">
            <v>210.31</v>
          </cell>
        </row>
        <row r="26">
          <cell r="A26">
            <v>256</v>
          </cell>
          <cell r="B26" t="str">
            <v>POR ALINEAM. N° USO HABIT</v>
          </cell>
          <cell r="C26">
            <v>1256.03</v>
          </cell>
        </row>
        <row r="27">
          <cell r="A27">
            <v>266</v>
          </cell>
          <cell r="B27" t="str">
            <v>DICTAMEN DE FACTIBILIDAD PROTE</v>
          </cell>
          <cell r="C27">
            <v>890.2</v>
          </cell>
        </row>
        <row r="28">
          <cell r="A28">
            <v>267</v>
          </cell>
          <cell r="B28" t="str">
            <v>CONSTANCIA  DE VERIFICACION PR</v>
          </cell>
          <cell r="C28">
            <v>148.36000000000001</v>
          </cell>
        </row>
        <row r="29">
          <cell r="A29">
            <v>271</v>
          </cell>
          <cell r="B29" t="str">
            <v>PENSION EST. MUSEO DE MOMIAS</v>
          </cell>
          <cell r="C29">
            <v>1251.1199999999999</v>
          </cell>
        </row>
        <row r="30">
          <cell r="A30">
            <v>274</v>
          </cell>
          <cell r="B30" t="str">
            <v>EXTENSION DE HORARIO</v>
          </cell>
          <cell r="C30">
            <v>12634.74</v>
          </cell>
        </row>
        <row r="31">
          <cell r="A31">
            <v>276</v>
          </cell>
          <cell r="B31" t="str">
            <v>CONSTANCIAS DIRECCION DE TRANS</v>
          </cell>
          <cell r="C31">
            <v>921.8</v>
          </cell>
        </row>
        <row r="32">
          <cell r="A32">
            <v>278</v>
          </cell>
          <cell r="B32" t="str">
            <v>CONSTANCIAS QUE EXPIDAN LAS DE</v>
          </cell>
          <cell r="C32">
            <v>921.8</v>
          </cell>
        </row>
        <row r="33">
          <cell r="A33">
            <v>280</v>
          </cell>
          <cell r="B33" t="str">
            <v>SERVICIOS CONTROL CANINO</v>
          </cell>
          <cell r="C33">
            <v>250.42</v>
          </cell>
        </row>
        <row r="34">
          <cell r="A34">
            <v>289</v>
          </cell>
          <cell r="B34" t="str">
            <v>CONFORMIDAD PARA QUEMA DE FUEG</v>
          </cell>
          <cell r="C34">
            <v>126.39</v>
          </cell>
        </row>
        <row r="35">
          <cell r="A35">
            <v>293</v>
          </cell>
          <cell r="B35" t="str">
            <v>SERVICIOS EXTRAORDINARIOS</v>
          </cell>
          <cell r="C35">
            <v>324.2</v>
          </cell>
        </row>
        <row r="36">
          <cell r="A36">
            <v>297</v>
          </cell>
          <cell r="B36" t="str">
            <v>D.A.P.</v>
          </cell>
          <cell r="C36">
            <v>130</v>
          </cell>
        </row>
        <row r="37">
          <cell r="A37">
            <v>400</v>
          </cell>
          <cell r="B37" t="str">
            <v>LOCALES PRESA DE LA OLLA</v>
          </cell>
          <cell r="C37">
            <v>3355</v>
          </cell>
        </row>
        <row r="38">
          <cell r="A38">
            <v>405</v>
          </cell>
          <cell r="B38" t="str">
            <v>CENTRO DE CONVIVENCIA EL ENCIN</v>
          </cell>
          <cell r="C38">
            <v>1832</v>
          </cell>
        </row>
        <row r="39">
          <cell r="A39">
            <v>407</v>
          </cell>
          <cell r="B39" t="str">
            <v>MUSEO MOMIAS</v>
          </cell>
          <cell r="C39">
            <v>206688</v>
          </cell>
        </row>
        <row r="40">
          <cell r="A40">
            <v>410</v>
          </cell>
          <cell r="B40" t="str">
            <v>MONUMENTO AL PIPILA</v>
          </cell>
          <cell r="C40">
            <v>2604</v>
          </cell>
        </row>
        <row r="41">
          <cell r="A41">
            <v>411</v>
          </cell>
          <cell r="B41" t="str">
            <v>MERCADO HIDALGO</v>
          </cell>
          <cell r="C41">
            <v>14923</v>
          </cell>
        </row>
        <row r="42">
          <cell r="A42">
            <v>412</v>
          </cell>
          <cell r="B42" t="str">
            <v>MERCADO EMBAJADORAS</v>
          </cell>
          <cell r="C42">
            <v>7220.8</v>
          </cell>
        </row>
        <row r="43">
          <cell r="A43">
            <v>414</v>
          </cell>
          <cell r="B43" t="str">
            <v>OTROS PRODUCTOS</v>
          </cell>
          <cell r="C43">
            <v>1600</v>
          </cell>
        </row>
        <row r="44">
          <cell r="A44">
            <v>417</v>
          </cell>
          <cell r="B44" t="str">
            <v>CONSULTORIO DENTAL</v>
          </cell>
          <cell r="C44">
            <v>197</v>
          </cell>
        </row>
        <row r="45">
          <cell r="A45">
            <v>421</v>
          </cell>
          <cell r="B45" t="str">
            <v>DECLARACIONES, FORMATOS Y AVIS</v>
          </cell>
          <cell r="C45">
            <v>77</v>
          </cell>
        </row>
        <row r="46">
          <cell r="A46">
            <v>426</v>
          </cell>
          <cell r="B46" t="str">
            <v>AREAS OCUP POR HOT, REST, BARE</v>
          </cell>
          <cell r="C46">
            <v>51144.480000000003</v>
          </cell>
        </row>
        <row r="47">
          <cell r="A47">
            <v>428</v>
          </cell>
          <cell r="B47" t="str">
            <v>COMERCIANTES SEMIFIJOS</v>
          </cell>
          <cell r="C47">
            <v>11678.12</v>
          </cell>
        </row>
        <row r="48">
          <cell r="A48">
            <v>431</v>
          </cell>
          <cell r="B48" t="str">
            <v>LOCALES MERCADO EMBAJADORAS</v>
          </cell>
          <cell r="C48">
            <v>443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08/12/2014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433</v>
          </cell>
          <cell r="B58" t="str">
            <v>SOBRANTES</v>
          </cell>
          <cell r="C58">
            <v>346.81</v>
          </cell>
        </row>
        <row r="59">
          <cell r="A59">
            <v>436</v>
          </cell>
          <cell r="B59" t="str">
            <v>SANITARIOS PRESA DE LA OLLA</v>
          </cell>
          <cell r="C59">
            <v>2560</v>
          </cell>
        </row>
        <row r="60">
          <cell r="A60">
            <v>437</v>
          </cell>
          <cell r="B60" t="str">
            <v>SANITARIOS MDO. EMBAJADORAS</v>
          </cell>
          <cell r="C60">
            <v>8224</v>
          </cell>
        </row>
        <row r="61">
          <cell r="A61">
            <v>438</v>
          </cell>
          <cell r="B61" t="str">
            <v>SANITARIOS MDO. HIDALGO</v>
          </cell>
          <cell r="C61">
            <v>9752</v>
          </cell>
        </row>
        <row r="62">
          <cell r="A62">
            <v>441</v>
          </cell>
          <cell r="B62" t="str">
            <v>SANITARIOS LOS PASTITOS</v>
          </cell>
          <cell r="C62">
            <v>256</v>
          </cell>
        </row>
        <row r="63">
          <cell r="A63">
            <v>443</v>
          </cell>
          <cell r="B63" t="str">
            <v>SANITARIOS FERROCARRIL</v>
          </cell>
          <cell r="C63">
            <v>6644</v>
          </cell>
        </row>
        <row r="64">
          <cell r="A64">
            <v>445</v>
          </cell>
          <cell r="B64" t="str">
            <v>SANITARIOS MUSEO MOMIAS</v>
          </cell>
          <cell r="C64">
            <v>3456</v>
          </cell>
        </row>
        <row r="65">
          <cell r="A65">
            <v>447</v>
          </cell>
          <cell r="B65" t="str">
            <v>LAS CALAS</v>
          </cell>
          <cell r="C65">
            <v>204</v>
          </cell>
        </row>
        <row r="66">
          <cell r="A66">
            <v>453</v>
          </cell>
          <cell r="B66" t="str">
            <v>TELESCOPIO</v>
          </cell>
          <cell r="C66">
            <v>1744</v>
          </cell>
        </row>
        <row r="67">
          <cell r="A67">
            <v>454</v>
          </cell>
          <cell r="B67" t="str">
            <v>FIESTAS TRADICIONALES</v>
          </cell>
          <cell r="C67">
            <v>8562</v>
          </cell>
        </row>
        <row r="68">
          <cell r="A68">
            <v>470</v>
          </cell>
          <cell r="B68" t="str">
            <v>LOCALES ESTACION</v>
          </cell>
          <cell r="C68">
            <v>809</v>
          </cell>
        </row>
        <row r="69">
          <cell r="A69">
            <v>479</v>
          </cell>
          <cell r="B69" t="str">
            <v>COMERCIANTES AMBULANTES</v>
          </cell>
          <cell r="C69">
            <v>360</v>
          </cell>
        </row>
        <row r="70">
          <cell r="A70">
            <v>481</v>
          </cell>
          <cell r="B70" t="str">
            <v>REPARTO DE VOLANTES</v>
          </cell>
          <cell r="C70">
            <v>965</v>
          </cell>
        </row>
        <row r="71">
          <cell r="A71">
            <v>482</v>
          </cell>
          <cell r="B71" t="str">
            <v>CALLEJONEADAS</v>
          </cell>
          <cell r="C71">
            <v>2696</v>
          </cell>
        </row>
        <row r="72">
          <cell r="A72">
            <v>493</v>
          </cell>
          <cell r="B72" t="str">
            <v>RENOVACION PERMISO P/ USO VIA</v>
          </cell>
          <cell r="C72">
            <v>405</v>
          </cell>
        </row>
        <row r="73">
          <cell r="A73">
            <v>502</v>
          </cell>
          <cell r="B73" t="str">
            <v>RECARGOS OTROS IMPTOS Y DERECH</v>
          </cell>
          <cell r="C73">
            <v>1920.39</v>
          </cell>
        </row>
        <row r="74">
          <cell r="A74">
            <v>503</v>
          </cell>
          <cell r="B74" t="str">
            <v>AVISO EXTEMP TRASLACION DE DOM</v>
          </cell>
          <cell r="C74">
            <v>1240</v>
          </cell>
        </row>
        <row r="75">
          <cell r="A75">
            <v>505</v>
          </cell>
          <cell r="B75" t="str">
            <v>INFRACCIONES DESARROLLO URBANO</v>
          </cell>
          <cell r="C75">
            <v>956.55</v>
          </cell>
        </row>
        <row r="76">
          <cell r="A76">
            <v>507</v>
          </cell>
          <cell r="B76" t="str">
            <v>INF AL BANDO POLICIA Y BUEN GO</v>
          </cell>
          <cell r="C76">
            <v>3550</v>
          </cell>
        </row>
        <row r="77">
          <cell r="A77">
            <v>508</v>
          </cell>
          <cell r="B77" t="str">
            <v>INF LEY DE TRANSITO Y SU REGLA</v>
          </cell>
          <cell r="C77">
            <v>21859.3</v>
          </cell>
        </row>
        <row r="78">
          <cell r="A78">
            <v>509</v>
          </cell>
          <cell r="B78" t="str">
            <v>EXTEMP VERIFICACION AMB VEHICU</v>
          </cell>
          <cell r="C78">
            <v>1306</v>
          </cell>
        </row>
        <row r="79">
          <cell r="A79">
            <v>511</v>
          </cell>
          <cell r="B79" t="str">
            <v>ADMTVAS NO FISCALES * MPALES*</v>
          </cell>
          <cell r="C79">
            <v>1913.1</v>
          </cell>
        </row>
        <row r="80">
          <cell r="A80">
            <v>708</v>
          </cell>
          <cell r="B80" t="str">
            <v>HABITAT</v>
          </cell>
          <cell r="C80">
            <v>317999</v>
          </cell>
        </row>
        <row r="81">
          <cell r="A81">
            <v>712</v>
          </cell>
          <cell r="B81" t="str">
            <v>PROGRAMA BORDERIA</v>
          </cell>
          <cell r="C81">
            <v>1050</v>
          </cell>
        </row>
        <row r="82">
          <cell r="A82">
            <v>925</v>
          </cell>
          <cell r="B82" t="str">
            <v>INGRESOS POR RECAUDAR</v>
          </cell>
          <cell r="C82">
            <v>602500</v>
          </cell>
        </row>
      </sheetData>
      <sheetData sheetId="51">
        <row r="1">
          <cell r="A1">
            <v>1</v>
          </cell>
        </row>
      </sheetData>
      <sheetData sheetId="52">
        <row r="1">
          <cell r="A1">
            <v>204</v>
          </cell>
        </row>
      </sheetData>
      <sheetData sheetId="53">
        <row r="1">
          <cell r="A1">
            <v>1</v>
          </cell>
        </row>
      </sheetData>
      <sheetData sheetId="54">
        <row r="1">
          <cell r="A1">
            <v>200</v>
          </cell>
          <cell r="B1" t="str">
            <v>RASTRO</v>
          </cell>
          <cell r="C1">
            <v>1777.33</v>
          </cell>
        </row>
        <row r="2">
          <cell r="A2">
            <v>204</v>
          </cell>
          <cell r="B2" t="str">
            <v>PANTEONES COMUNIDADES</v>
          </cell>
          <cell r="C2">
            <v>2405.2600000000002</v>
          </cell>
        </row>
        <row r="3">
          <cell r="A3">
            <v>276</v>
          </cell>
          <cell r="B3" t="str">
            <v>CONSTANCIAS DIRECCION DE TRANS</v>
          </cell>
          <cell r="C3">
            <v>83.8</v>
          </cell>
        </row>
        <row r="4">
          <cell r="A4">
            <v>433</v>
          </cell>
          <cell r="B4" t="str">
            <v>SOBRANTES</v>
          </cell>
          <cell r="C4">
            <v>2.2400000000000002</v>
          </cell>
        </row>
        <row r="5">
          <cell r="A5">
            <v>447</v>
          </cell>
          <cell r="B5" t="str">
            <v>LAS CALAS</v>
          </cell>
          <cell r="C5">
            <v>132</v>
          </cell>
        </row>
        <row r="6">
          <cell r="A6">
            <v>507</v>
          </cell>
          <cell r="B6" t="str">
            <v>INF AL BANDO POLICIA Y BUEN GO</v>
          </cell>
          <cell r="C6">
            <v>5250</v>
          </cell>
        </row>
        <row r="7">
          <cell r="A7">
            <v>508</v>
          </cell>
          <cell r="B7" t="str">
            <v>INF LEY DE TRANSITO Y SU REGLA</v>
          </cell>
          <cell r="C7">
            <v>10990.2</v>
          </cell>
        </row>
        <row r="8">
          <cell r="A8">
            <v>103</v>
          </cell>
          <cell r="B8" t="str">
            <v>TRASLACION DE DOMINIO</v>
          </cell>
          <cell r="C8">
            <v>36957.97</v>
          </cell>
        </row>
        <row r="9">
          <cell r="A9">
            <v>104</v>
          </cell>
          <cell r="B9" t="str">
            <v>SOBRE DIVISION Y LOTIFICACION</v>
          </cell>
          <cell r="C9">
            <v>10135.530000000001</v>
          </cell>
        </row>
        <row r="10">
          <cell r="A10">
            <v>107</v>
          </cell>
          <cell r="B10" t="str">
            <v>VIDEO JUEGOS Y FUT-BOLITOS</v>
          </cell>
          <cell r="C10">
            <v>194</v>
          </cell>
        </row>
        <row r="11">
          <cell r="A11">
            <v>112</v>
          </cell>
          <cell r="B11" t="str">
            <v>ESPECTACULOS PUBLICOS PERMANEN</v>
          </cell>
          <cell r="C11">
            <v>20283.009999999998</v>
          </cell>
        </row>
        <row r="12">
          <cell r="A12">
            <v>200</v>
          </cell>
          <cell r="B12" t="str">
            <v>RASTRO</v>
          </cell>
          <cell r="C12">
            <v>4186.47</v>
          </cell>
        </row>
        <row r="13">
          <cell r="A13">
            <v>201</v>
          </cell>
          <cell r="B13" t="str">
            <v>RECOLECCION DE BASURA</v>
          </cell>
          <cell r="C13">
            <v>12634.74</v>
          </cell>
        </row>
        <row r="14">
          <cell r="A14">
            <v>203</v>
          </cell>
          <cell r="B14" t="str">
            <v>PANTEONES CIUDAD</v>
          </cell>
          <cell r="C14">
            <v>2665.26</v>
          </cell>
        </row>
        <row r="15">
          <cell r="A15">
            <v>204</v>
          </cell>
          <cell r="B15" t="str">
            <v>PANTEONES COMUNIDADES</v>
          </cell>
          <cell r="C15">
            <v>949.38</v>
          </cell>
        </row>
        <row r="16">
          <cell r="A16">
            <v>205</v>
          </cell>
          <cell r="B16" t="str">
            <v>ESTACIONAMIENTO MUSEO MOMIAS</v>
          </cell>
          <cell r="C16">
            <v>701</v>
          </cell>
        </row>
        <row r="17">
          <cell r="A17">
            <v>206</v>
          </cell>
          <cell r="B17" t="str">
            <v>ESTACIONAMIENTO MERCADO HIDALG</v>
          </cell>
          <cell r="C17">
            <v>1251</v>
          </cell>
        </row>
        <row r="18">
          <cell r="A18">
            <v>207</v>
          </cell>
          <cell r="B18" t="str">
            <v>ESTAC.  MERCADO EMBAJADORAS</v>
          </cell>
          <cell r="C18">
            <v>97</v>
          </cell>
        </row>
        <row r="19">
          <cell r="A19">
            <v>210</v>
          </cell>
          <cell r="B19" t="str">
            <v>POR LIC. DE CONST. Y AMPLIACIO</v>
          </cell>
          <cell r="C19">
            <v>3127.66</v>
          </cell>
        </row>
        <row r="20">
          <cell r="A20">
            <v>217</v>
          </cell>
          <cell r="B20" t="str">
            <v>ANALISIS DE FAC PARA DIV LOT O</v>
          </cell>
          <cell r="C20">
            <v>14664.72</v>
          </cell>
        </row>
        <row r="21">
          <cell r="A21">
            <v>221</v>
          </cell>
          <cell r="B21" t="str">
            <v>LIC USO SUELO ALIN N. OFIC COM</v>
          </cell>
          <cell r="C21">
            <v>285.75</v>
          </cell>
        </row>
        <row r="22">
          <cell r="A22">
            <v>229</v>
          </cell>
          <cell r="B22" t="str">
            <v>CONSTANCIAS DE ESTADO DE CUENT</v>
          </cell>
          <cell r="C22">
            <v>4752</v>
          </cell>
        </row>
        <row r="23">
          <cell r="A23">
            <v>244</v>
          </cell>
          <cell r="B23" t="str">
            <v>EXP DE LIC O PERM P/ ESTAB DE</v>
          </cell>
          <cell r="C23">
            <v>10277.73</v>
          </cell>
        </row>
        <row r="24">
          <cell r="A24">
            <v>248</v>
          </cell>
          <cell r="B24" t="str">
            <v>ESTACIONAMIENTO EX. EST. FERRO</v>
          </cell>
          <cell r="C24">
            <v>1660</v>
          </cell>
        </row>
        <row r="25">
          <cell r="A25">
            <v>253</v>
          </cell>
          <cell r="B25" t="str">
            <v>ESTACIONAMIENTO EMBAJADORAS  (</v>
          </cell>
          <cell r="C25">
            <v>4074</v>
          </cell>
        </row>
        <row r="26">
          <cell r="A26">
            <v>256</v>
          </cell>
          <cell r="B26" t="str">
            <v>POR ALINEAM. N° USO HABIT</v>
          </cell>
          <cell r="C26">
            <v>968.08</v>
          </cell>
        </row>
        <row r="27">
          <cell r="A27">
            <v>258</v>
          </cell>
          <cell r="B27" t="str">
            <v>POR ALINEM. N° USO COMERCIAL</v>
          </cell>
          <cell r="C27">
            <v>1122.95</v>
          </cell>
        </row>
        <row r="28">
          <cell r="A28">
            <v>266</v>
          </cell>
          <cell r="B28" t="str">
            <v>DICTAMEN DE FACTIBILIDAD PROTE</v>
          </cell>
          <cell r="C28">
            <v>1780.4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2442.96</v>
          </cell>
        </row>
        <row r="31">
          <cell r="A31">
            <v>274</v>
          </cell>
          <cell r="B31" t="str">
            <v>EXTENSION DE HORARIO</v>
          </cell>
          <cell r="C31">
            <v>23783.040000000001</v>
          </cell>
        </row>
        <row r="32">
          <cell r="A32">
            <v>276</v>
          </cell>
          <cell r="B32" t="str">
            <v>CONSTANCIAS DIRECCION DE TRANS</v>
          </cell>
          <cell r="C32">
            <v>502.8</v>
          </cell>
        </row>
        <row r="33">
          <cell r="A33">
            <v>278</v>
          </cell>
          <cell r="B33" t="str">
            <v>CONSTANCIAS QUE EXPIDAN LAS DE</v>
          </cell>
          <cell r="C33">
            <v>586.79999999999995</v>
          </cell>
        </row>
        <row r="34">
          <cell r="A34">
            <v>288</v>
          </cell>
          <cell r="B34" t="str">
            <v>ANALISIS DE RIESGOS</v>
          </cell>
          <cell r="C34">
            <v>1039.96</v>
          </cell>
        </row>
        <row r="35">
          <cell r="A35">
            <v>295</v>
          </cell>
          <cell r="B35" t="str">
            <v>CONSTANCIA DE UBICACION DE PRE</v>
          </cell>
          <cell r="C35">
            <v>252.84</v>
          </cell>
        </row>
        <row r="36">
          <cell r="A36">
            <v>297</v>
          </cell>
          <cell r="B36" t="str">
            <v>D.A.P.</v>
          </cell>
          <cell r="C36">
            <v>130</v>
          </cell>
        </row>
        <row r="37">
          <cell r="A37">
            <v>400</v>
          </cell>
          <cell r="B37" t="str">
            <v>LOCALES PRESA DE LA OLLA</v>
          </cell>
          <cell r="C37">
            <v>4662.1899999999996</v>
          </cell>
        </row>
        <row r="38">
          <cell r="A38">
            <v>405</v>
          </cell>
          <cell r="B38" t="str">
            <v>CENTRO DE CONVIVENCIA EL ENCIN</v>
          </cell>
          <cell r="C38">
            <v>1335</v>
          </cell>
        </row>
        <row r="39">
          <cell r="A39">
            <v>407</v>
          </cell>
          <cell r="B39" t="str">
            <v>MUSEO MOMIAS</v>
          </cell>
          <cell r="C39">
            <v>22079</v>
          </cell>
        </row>
        <row r="40">
          <cell r="A40">
            <v>410</v>
          </cell>
          <cell r="B40" t="str">
            <v>MONUMENTO AL PIPILA</v>
          </cell>
          <cell r="C40">
            <v>624</v>
          </cell>
        </row>
        <row r="41">
          <cell r="A41">
            <v>411</v>
          </cell>
          <cell r="B41" t="str">
            <v>MERCADO HIDALGO</v>
          </cell>
          <cell r="C41">
            <v>11778</v>
          </cell>
        </row>
        <row r="42">
          <cell r="A42">
            <v>412</v>
          </cell>
          <cell r="B42" t="str">
            <v>MERCADO EMBAJADORAS</v>
          </cell>
          <cell r="C42">
            <v>3960</v>
          </cell>
        </row>
        <row r="43">
          <cell r="A43">
            <v>414</v>
          </cell>
          <cell r="B43" t="str">
            <v>OTROS PRODUCTOS</v>
          </cell>
          <cell r="C43">
            <v>2400</v>
          </cell>
        </row>
        <row r="44">
          <cell r="A44">
            <v>417</v>
          </cell>
          <cell r="B44" t="str">
            <v>CONSULTORIO DENTAL</v>
          </cell>
          <cell r="C44">
            <v>567</v>
          </cell>
        </row>
        <row r="45">
          <cell r="A45">
            <v>426</v>
          </cell>
          <cell r="B45" t="str">
            <v>AREAS OCUP POR HOT, REST, BARE</v>
          </cell>
          <cell r="C45">
            <v>17975.52</v>
          </cell>
        </row>
        <row r="46">
          <cell r="A46">
            <v>428</v>
          </cell>
          <cell r="B46" t="str">
            <v>COMERCIANTES SEMIFIJOS</v>
          </cell>
          <cell r="C46">
            <v>17954.64</v>
          </cell>
        </row>
        <row r="47">
          <cell r="A47">
            <v>433</v>
          </cell>
          <cell r="B47" t="str">
            <v>SOBRANTES</v>
          </cell>
          <cell r="C47">
            <v>17.23</v>
          </cell>
        </row>
        <row r="48">
          <cell r="A48">
            <v>436</v>
          </cell>
          <cell r="B48" t="str">
            <v>SANITARIOS PRESA DE LA OLLA</v>
          </cell>
          <cell r="C48">
            <v>104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09/12/2014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437</v>
          </cell>
          <cell r="B58" t="str">
            <v>SANITARIOS MDO. EMBAJADORAS</v>
          </cell>
          <cell r="C58">
            <v>1960</v>
          </cell>
        </row>
        <row r="59">
          <cell r="A59">
            <v>438</v>
          </cell>
          <cell r="B59" t="str">
            <v>SANITARIOS MDO. HIDALGO</v>
          </cell>
          <cell r="C59">
            <v>2724</v>
          </cell>
        </row>
        <row r="60">
          <cell r="A60">
            <v>441</v>
          </cell>
          <cell r="B60" t="str">
            <v>SANITARIOS LOS PASTITOS</v>
          </cell>
          <cell r="C60">
            <v>168</v>
          </cell>
        </row>
        <row r="61">
          <cell r="A61">
            <v>442</v>
          </cell>
          <cell r="B61" t="str">
            <v>SANITARIOS VALENCIANA</v>
          </cell>
          <cell r="C61">
            <v>6052.9</v>
          </cell>
        </row>
        <row r="62">
          <cell r="A62">
            <v>443</v>
          </cell>
          <cell r="B62" t="str">
            <v>SANITARIOS FERROCARRIL</v>
          </cell>
          <cell r="C62">
            <v>1824</v>
          </cell>
        </row>
        <row r="63">
          <cell r="A63">
            <v>445</v>
          </cell>
          <cell r="B63" t="str">
            <v>SANITARIOS MUSEO MOMIAS</v>
          </cell>
          <cell r="C63">
            <v>572</v>
          </cell>
        </row>
        <row r="64">
          <cell r="A64">
            <v>447</v>
          </cell>
          <cell r="B64" t="str">
            <v>LAS CALAS</v>
          </cell>
          <cell r="C64">
            <v>60</v>
          </cell>
        </row>
        <row r="65">
          <cell r="A65">
            <v>454</v>
          </cell>
          <cell r="B65" t="str">
            <v>FIESTAS TRADICIONALES</v>
          </cell>
          <cell r="C65">
            <v>5218.5</v>
          </cell>
        </row>
        <row r="66">
          <cell r="A66">
            <v>470</v>
          </cell>
          <cell r="B66" t="str">
            <v>LOCALES ESTACION</v>
          </cell>
          <cell r="C66">
            <v>809</v>
          </cell>
        </row>
        <row r="67">
          <cell r="A67">
            <v>472</v>
          </cell>
          <cell r="B67" t="str">
            <v>MERCADO GAVIRA</v>
          </cell>
          <cell r="C67">
            <v>393</v>
          </cell>
        </row>
        <row r="68">
          <cell r="A68">
            <v>479</v>
          </cell>
          <cell r="B68" t="str">
            <v>COMERCIANTES AMBULANTES</v>
          </cell>
          <cell r="C68">
            <v>360</v>
          </cell>
        </row>
        <row r="69">
          <cell r="A69">
            <v>482</v>
          </cell>
          <cell r="B69" t="str">
            <v>CALLEJONEADAS</v>
          </cell>
          <cell r="C69">
            <v>674</v>
          </cell>
        </row>
        <row r="70">
          <cell r="A70">
            <v>484</v>
          </cell>
          <cell r="B70" t="str">
            <v>PERMISO PARA ESPECTÁCULOS O CE</v>
          </cell>
          <cell r="C70">
            <v>912</v>
          </cell>
        </row>
        <row r="71">
          <cell r="A71">
            <v>485</v>
          </cell>
          <cell r="B71" t="str">
            <v>SELLADO DE BOLETOS</v>
          </cell>
          <cell r="C71">
            <v>245</v>
          </cell>
        </row>
        <row r="72">
          <cell r="A72">
            <v>491</v>
          </cell>
          <cell r="B72" t="str">
            <v>ESTRUCTURAS, CONSTRUCCIONES O</v>
          </cell>
          <cell r="C72">
            <v>341</v>
          </cell>
        </row>
        <row r="73">
          <cell r="A73">
            <v>493</v>
          </cell>
          <cell r="B73" t="str">
            <v>RENOVACION PERMISO P/ USO VIA</v>
          </cell>
          <cell r="C73">
            <v>405</v>
          </cell>
        </row>
        <row r="74">
          <cell r="A74">
            <v>502</v>
          </cell>
          <cell r="B74" t="str">
            <v>RECARGOS OTROS IMPTOS Y DERECH</v>
          </cell>
          <cell r="C74">
            <v>2539.19</v>
          </cell>
        </row>
        <row r="75">
          <cell r="A75">
            <v>503</v>
          </cell>
          <cell r="B75" t="str">
            <v>AVISO EXTEMP TRASLACION DE DOM</v>
          </cell>
          <cell r="C75">
            <v>192</v>
          </cell>
        </row>
        <row r="76">
          <cell r="A76">
            <v>505</v>
          </cell>
          <cell r="B76" t="str">
            <v>INFRACCIONES DESARROLLO URBANO</v>
          </cell>
          <cell r="C76">
            <v>5739.3</v>
          </cell>
        </row>
        <row r="77">
          <cell r="A77">
            <v>506</v>
          </cell>
          <cell r="B77" t="str">
            <v>INFRACCIONES DIRECCION DE FISC</v>
          </cell>
          <cell r="C77">
            <v>674</v>
          </cell>
        </row>
        <row r="78">
          <cell r="A78">
            <v>507</v>
          </cell>
          <cell r="B78" t="str">
            <v>INF AL BANDO POLICIA Y BUEN GO</v>
          </cell>
          <cell r="C78">
            <v>900</v>
          </cell>
        </row>
        <row r="79">
          <cell r="A79">
            <v>508</v>
          </cell>
          <cell r="B79" t="str">
            <v>INF LEY DE TRANSITO Y SU REGLA</v>
          </cell>
          <cell r="C79">
            <v>16902</v>
          </cell>
        </row>
        <row r="80">
          <cell r="A80">
            <v>509</v>
          </cell>
          <cell r="B80" t="str">
            <v>EXTEMP VERIFICACION AMB VEHICU</v>
          </cell>
          <cell r="C80">
            <v>1612</v>
          </cell>
        </row>
        <row r="81">
          <cell r="A81">
            <v>511</v>
          </cell>
          <cell r="B81" t="str">
            <v>ADMTVAS NO FISCALES * MPALES*</v>
          </cell>
          <cell r="C81">
            <v>3188.5</v>
          </cell>
        </row>
        <row r="82">
          <cell r="A82">
            <v>605</v>
          </cell>
          <cell r="B82" t="str">
            <v>IEPS ESPECIAL DE GASOLINAS Y D</v>
          </cell>
          <cell r="C82">
            <v>5579.84</v>
          </cell>
        </row>
        <row r="83">
          <cell r="A83">
            <v>713</v>
          </cell>
          <cell r="B83" t="str">
            <v>PROGRAMA ECONOMIA SOCIAL FAMIL</v>
          </cell>
          <cell r="C83">
            <v>1650</v>
          </cell>
        </row>
      </sheetData>
      <sheetData sheetId="55">
        <row r="1">
          <cell r="A1">
            <v>1</v>
          </cell>
        </row>
      </sheetData>
      <sheetData sheetId="56">
        <row r="1">
          <cell r="A1">
            <v>1</v>
          </cell>
        </row>
      </sheetData>
      <sheetData sheetId="57">
        <row r="1">
          <cell r="A1">
            <v>1</v>
          </cell>
        </row>
      </sheetData>
      <sheetData sheetId="58">
        <row r="1">
          <cell r="A1">
            <v>1</v>
          </cell>
          <cell r="B1" t="str">
            <v>IMPTO. PREDIAL URBANO CORRIENT</v>
          </cell>
          <cell r="C1">
            <v>30256.25</v>
          </cell>
        </row>
        <row r="2">
          <cell r="A2">
            <v>2</v>
          </cell>
          <cell r="B2" t="str">
            <v>IMPTO. PREDIAL RUSTICO CORRIEN</v>
          </cell>
          <cell r="C2">
            <v>1050.6099999999999</v>
          </cell>
        </row>
        <row r="3">
          <cell r="A3">
            <v>4</v>
          </cell>
          <cell r="B3" t="str">
            <v>RECARGOS 3%</v>
          </cell>
          <cell r="C3">
            <v>8790.7999999999993</v>
          </cell>
        </row>
        <row r="4">
          <cell r="A4">
            <v>7</v>
          </cell>
          <cell r="B4" t="str">
            <v>IMPTO. PREDIAL URBANO REZAGO</v>
          </cell>
          <cell r="C4">
            <v>17828.95</v>
          </cell>
        </row>
        <row r="5">
          <cell r="A5">
            <v>8</v>
          </cell>
          <cell r="B5" t="str">
            <v>IMPTO. PREDIAL RUSTICO REZAGO</v>
          </cell>
          <cell r="C5">
            <v>3615.49</v>
          </cell>
        </row>
        <row r="6">
          <cell r="A6">
            <v>13</v>
          </cell>
          <cell r="B6" t="str">
            <v>HONORARIOS DE COBRANZA</v>
          </cell>
          <cell r="C6">
            <v>2677.18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6224.12</v>
          </cell>
        </row>
        <row r="9">
          <cell r="A9">
            <v>104</v>
          </cell>
          <cell r="B9" t="str">
            <v>SOBRE DIVISION Y LOTIFICACION</v>
          </cell>
          <cell r="C9">
            <v>225</v>
          </cell>
        </row>
        <row r="10">
          <cell r="A10">
            <v>200</v>
          </cell>
          <cell r="B10" t="str">
            <v>RASTRO</v>
          </cell>
          <cell r="C10">
            <v>4491.21</v>
          </cell>
        </row>
        <row r="11">
          <cell r="A11">
            <v>201</v>
          </cell>
          <cell r="B11" t="str">
            <v>RECOLECCION DE BASURA</v>
          </cell>
          <cell r="C11">
            <v>1601.76</v>
          </cell>
        </row>
        <row r="12">
          <cell r="A12">
            <v>202</v>
          </cell>
          <cell r="B12" t="str">
            <v>SEGURIDAD PUBLICA PERIODO MENS</v>
          </cell>
          <cell r="C12">
            <v>9735.36</v>
          </cell>
        </row>
        <row r="13">
          <cell r="A13">
            <v>203</v>
          </cell>
          <cell r="B13" t="str">
            <v>PANTEONES CIUDAD</v>
          </cell>
          <cell r="C13">
            <v>632.91999999999996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459</v>
          </cell>
        </row>
        <row r="16">
          <cell r="A16">
            <v>206</v>
          </cell>
          <cell r="B16" t="str">
            <v>ESTACIONAMIENTO MERCADO HIDALG</v>
          </cell>
          <cell r="C16">
            <v>1206</v>
          </cell>
        </row>
        <row r="17">
          <cell r="A17">
            <v>207</v>
          </cell>
          <cell r="B17" t="str">
            <v>ESTAC.  MERCADO EMBAJADORAS</v>
          </cell>
          <cell r="C17">
            <v>141</v>
          </cell>
        </row>
        <row r="18">
          <cell r="A18">
            <v>210</v>
          </cell>
          <cell r="B18" t="str">
            <v>POR LIC. DE CONST. Y AMPLIACIO</v>
          </cell>
          <cell r="C18">
            <v>4013.13</v>
          </cell>
        </row>
        <row r="19">
          <cell r="A19">
            <v>217</v>
          </cell>
          <cell r="B19" t="str">
            <v>ANALISIS DE FAC PARA DIV LOT O</v>
          </cell>
          <cell r="C19">
            <v>4451.79</v>
          </cell>
        </row>
        <row r="20">
          <cell r="A20">
            <v>229</v>
          </cell>
          <cell r="B20" t="str">
            <v>CONSTANCIAS DE ESTADO DE CUENT</v>
          </cell>
          <cell r="C20">
            <v>528</v>
          </cell>
        </row>
        <row r="21">
          <cell r="A21">
            <v>244</v>
          </cell>
          <cell r="B21" t="str">
            <v>EXP DE LIC O PERM P/ ESTAB DE</v>
          </cell>
          <cell r="C21">
            <v>0.16</v>
          </cell>
        </row>
        <row r="22">
          <cell r="A22">
            <v>248</v>
          </cell>
          <cell r="B22" t="str">
            <v>ESTACIONAMIENTO EX. EST. FERRO</v>
          </cell>
          <cell r="C22">
            <v>2049</v>
          </cell>
        </row>
        <row r="23">
          <cell r="A23">
            <v>253</v>
          </cell>
          <cell r="B23" t="str">
            <v>ESTACIONAMIENTO EMBAJADORAS  (</v>
          </cell>
          <cell r="C23">
            <v>2688</v>
          </cell>
        </row>
        <row r="24">
          <cell r="A24">
            <v>256</v>
          </cell>
          <cell r="B24" t="str">
            <v>POR ALINEAM. N° USO HABIT</v>
          </cell>
          <cell r="C24">
            <v>6967.62</v>
          </cell>
        </row>
        <row r="25">
          <cell r="A25">
            <v>266</v>
          </cell>
          <cell r="B25" t="str">
            <v>DICTAMEN DE FACTIBILIDAD PROTE</v>
          </cell>
          <cell r="C25">
            <v>2225.5</v>
          </cell>
        </row>
        <row r="26">
          <cell r="A26">
            <v>267</v>
          </cell>
          <cell r="B26" t="str">
            <v>CONSTANCIA  DE VERIFICACION PR</v>
          </cell>
          <cell r="C26">
            <v>148.36000000000001</v>
          </cell>
        </row>
        <row r="27">
          <cell r="A27">
            <v>273</v>
          </cell>
          <cell r="B27" t="str">
            <v>PENSION EST. JARDIN EMBAJADORA</v>
          </cell>
          <cell r="C27">
            <v>1549.6</v>
          </cell>
        </row>
        <row r="28">
          <cell r="A28">
            <v>274</v>
          </cell>
          <cell r="B28" t="str">
            <v>EXTENSION DE HORARIO</v>
          </cell>
          <cell r="C28">
            <v>1486.44</v>
          </cell>
        </row>
        <row r="29">
          <cell r="A29">
            <v>276</v>
          </cell>
          <cell r="B29" t="str">
            <v>CONSTANCIAS DIRECCION DE TRANS</v>
          </cell>
          <cell r="C29">
            <v>502.8</v>
          </cell>
        </row>
        <row r="30">
          <cell r="A30">
            <v>278</v>
          </cell>
          <cell r="B30" t="str">
            <v>CONSTANCIAS QUE EXPIDAN LAS DE</v>
          </cell>
          <cell r="C30">
            <v>2346.4</v>
          </cell>
        </row>
        <row r="31">
          <cell r="A31">
            <v>292</v>
          </cell>
          <cell r="B31" t="str">
            <v>DICTAMEN DE SEGURIDAD PROGRAMA</v>
          </cell>
          <cell r="C31">
            <v>1039.96</v>
          </cell>
        </row>
        <row r="32">
          <cell r="A32">
            <v>295</v>
          </cell>
          <cell r="B32" t="str">
            <v>CONSTANCIA DE UBICACION DE PRE</v>
          </cell>
          <cell r="C32">
            <v>337.12</v>
          </cell>
        </row>
        <row r="33">
          <cell r="A33">
            <v>297</v>
          </cell>
          <cell r="B33" t="str">
            <v>D.A.P.</v>
          </cell>
          <cell r="C33">
            <v>230</v>
          </cell>
        </row>
        <row r="34">
          <cell r="A34">
            <v>405</v>
          </cell>
          <cell r="B34" t="str">
            <v>CENTRO DE CONVIVENCIA EL ENCIN</v>
          </cell>
          <cell r="C34">
            <v>396</v>
          </cell>
        </row>
        <row r="35">
          <cell r="A35">
            <v>407</v>
          </cell>
          <cell r="B35" t="str">
            <v>MUSEO MOMIAS</v>
          </cell>
          <cell r="C35">
            <v>18379</v>
          </cell>
        </row>
        <row r="36">
          <cell r="A36">
            <v>410</v>
          </cell>
          <cell r="B36" t="str">
            <v>MONUMENTO AL PIPILA</v>
          </cell>
          <cell r="C36">
            <v>408</v>
          </cell>
        </row>
        <row r="37">
          <cell r="A37">
            <v>411</v>
          </cell>
          <cell r="B37" t="str">
            <v>MERCADO HIDALGO</v>
          </cell>
          <cell r="C37">
            <v>5699</v>
          </cell>
        </row>
        <row r="38">
          <cell r="A38">
            <v>412</v>
          </cell>
          <cell r="B38" t="str">
            <v>MERCADO EMBAJADORAS</v>
          </cell>
          <cell r="C38">
            <v>1708.34</v>
          </cell>
        </row>
        <row r="39">
          <cell r="A39">
            <v>414</v>
          </cell>
          <cell r="B39" t="str">
            <v>OTROS PRODUCTOS</v>
          </cell>
          <cell r="C39">
            <v>8.6999999999999993</v>
          </cell>
        </row>
        <row r="40">
          <cell r="A40">
            <v>417</v>
          </cell>
          <cell r="B40" t="str">
            <v>CONSULTORIO DENTAL</v>
          </cell>
          <cell r="C40">
            <v>132</v>
          </cell>
        </row>
        <row r="41">
          <cell r="A41">
            <v>421</v>
          </cell>
          <cell r="B41" t="str">
            <v>DECLARACIONES, FORMATOS Y AVIS</v>
          </cell>
          <cell r="C41">
            <v>88</v>
          </cell>
        </row>
        <row r="42">
          <cell r="A42">
            <v>426</v>
          </cell>
          <cell r="B42" t="str">
            <v>AREAS OCUP POR HOT, REST, BARE</v>
          </cell>
          <cell r="C42">
            <v>2509.92</v>
          </cell>
        </row>
        <row r="43">
          <cell r="A43">
            <v>428</v>
          </cell>
          <cell r="B43" t="str">
            <v>COMERCIANTES SEMIFIJOS</v>
          </cell>
          <cell r="C43">
            <v>6752.5</v>
          </cell>
        </row>
        <row r="44">
          <cell r="A44">
            <v>433</v>
          </cell>
          <cell r="B44" t="str">
            <v>SOBRANTES</v>
          </cell>
          <cell r="C44">
            <v>25.96</v>
          </cell>
        </row>
        <row r="45">
          <cell r="A45">
            <v>436</v>
          </cell>
          <cell r="B45" t="str">
            <v>SANITARIOS PRESA DE LA OLLA</v>
          </cell>
          <cell r="C45">
            <v>288</v>
          </cell>
        </row>
        <row r="46">
          <cell r="A46">
            <v>437</v>
          </cell>
          <cell r="B46" t="str">
            <v>SANITARIOS MDO. EMBAJADORAS</v>
          </cell>
          <cell r="C46">
            <v>1316</v>
          </cell>
        </row>
        <row r="47">
          <cell r="A47">
            <v>438</v>
          </cell>
          <cell r="B47" t="str">
            <v>SANITARIOS MDO. HIDALGO</v>
          </cell>
          <cell r="C47">
            <v>2696</v>
          </cell>
        </row>
        <row r="48">
          <cell r="A48">
            <v>441</v>
          </cell>
          <cell r="B48" t="str">
            <v>SANITARIOS LOS PASTITOS</v>
          </cell>
          <cell r="C48">
            <v>48</v>
          </cell>
        </row>
        <row r="49">
          <cell r="A49">
            <v>443</v>
          </cell>
          <cell r="B49" t="str">
            <v>SANITARIOS FERROCARRIL</v>
          </cell>
          <cell r="C49">
            <v>804</v>
          </cell>
        </row>
        <row r="50">
          <cell r="A50">
            <v>445</v>
          </cell>
          <cell r="B50" t="str">
            <v>SANITARIOS MUSEO MOMIAS</v>
          </cell>
          <cell r="C50">
            <v>496</v>
          </cell>
        </row>
        <row r="51">
          <cell r="A51">
            <v>447</v>
          </cell>
          <cell r="B51" t="str">
            <v>LAS CALAS</v>
          </cell>
          <cell r="C51">
            <v>84</v>
          </cell>
        </row>
        <row r="52">
          <cell r="A52">
            <v>454</v>
          </cell>
          <cell r="B52" t="str">
            <v>FIESTAS TRADICIONALES</v>
          </cell>
          <cell r="C52">
            <v>1010</v>
          </cell>
        </row>
        <row r="53">
          <cell r="A53">
            <v>456</v>
          </cell>
          <cell r="B53" t="str">
            <v>JUEGOS MECANICOS</v>
          </cell>
          <cell r="C53">
            <v>1008</v>
          </cell>
        </row>
        <row r="54">
          <cell r="A54">
            <v>467</v>
          </cell>
          <cell r="B54" t="str">
            <v>PRESTADORES DE SERVICIO</v>
          </cell>
          <cell r="C54">
            <v>718.92</v>
          </cell>
        </row>
        <row r="55">
          <cell r="A55">
            <v>470</v>
          </cell>
          <cell r="B55" t="str">
            <v>LOCALES ESTACION</v>
          </cell>
          <cell r="C55">
            <v>1943</v>
          </cell>
        </row>
        <row r="56">
          <cell r="A56">
            <v>479</v>
          </cell>
          <cell r="B56" t="str">
            <v>COMERCIANTES AMBULANTES</v>
          </cell>
          <cell r="C56">
            <v>360</v>
          </cell>
        </row>
        <row r="57">
          <cell r="A57">
            <v>484</v>
          </cell>
          <cell r="B57" t="str">
            <v>PERMISO PARA ESPECTÁCULOS O CE</v>
          </cell>
          <cell r="C57">
            <v>912</v>
          </cell>
        </row>
        <row r="58">
          <cell r="A58">
            <v>493</v>
          </cell>
          <cell r="B58" t="str">
            <v>RENOVACION PERMISO P/ USO VIA</v>
          </cell>
          <cell r="C58">
            <v>893</v>
          </cell>
        </row>
        <row r="59">
          <cell r="A59">
            <v>502</v>
          </cell>
          <cell r="B59" t="str">
            <v>RECARGOS OTROS IMPTOS Y DERECH</v>
          </cell>
          <cell r="C59">
            <v>1818.8</v>
          </cell>
        </row>
        <row r="60">
          <cell r="A60">
            <v>505</v>
          </cell>
          <cell r="B60" t="str">
            <v>INFRACCIONES DESARROLLO URBANO</v>
          </cell>
          <cell r="C60">
            <v>1275.4000000000001</v>
          </cell>
        </row>
        <row r="61">
          <cell r="A61">
            <v>506</v>
          </cell>
          <cell r="B61" t="str">
            <v>INFRACCIONES DIRECCION DE FISC</v>
          </cell>
          <cell r="C61">
            <v>956.55</v>
          </cell>
        </row>
        <row r="62">
          <cell r="A62">
            <v>507</v>
          </cell>
          <cell r="B62" t="str">
            <v>INF AL BANDO POLICIA Y BUEN GO</v>
          </cell>
          <cell r="C62">
            <v>500</v>
          </cell>
        </row>
        <row r="63">
          <cell r="A63">
            <v>508</v>
          </cell>
          <cell r="B63" t="str">
            <v>INF LEY DE TRANSITO Y SU REGLA</v>
          </cell>
          <cell r="C63">
            <v>25969.9</v>
          </cell>
        </row>
        <row r="64">
          <cell r="A64">
            <v>509</v>
          </cell>
          <cell r="B64" t="str">
            <v>EXTEMP VERIFICACION AMB VEHICU</v>
          </cell>
          <cell r="C64">
            <v>2303</v>
          </cell>
        </row>
        <row r="65">
          <cell r="A65">
            <v>529</v>
          </cell>
          <cell r="B65" t="str">
            <v>OTROS DONATIVOS</v>
          </cell>
          <cell r="C65">
            <v>36.880000000000003</v>
          </cell>
        </row>
        <row r="66">
          <cell r="A66">
            <v>888</v>
          </cell>
          <cell r="B66" t="str">
            <v>COBROS SIMAPAG</v>
          </cell>
          <cell r="C66">
            <v>560</v>
          </cell>
        </row>
        <row r="67">
          <cell r="A67">
            <v>923</v>
          </cell>
          <cell r="B67" t="str">
            <v>OTROS DEUDORES</v>
          </cell>
          <cell r="C67">
            <v>418009.95</v>
          </cell>
        </row>
        <row r="68">
          <cell r="A68">
            <v>925</v>
          </cell>
          <cell r="B68" t="str">
            <v>INGRESOS POR RECAUDAR</v>
          </cell>
          <cell r="C68">
            <v>1420632.5</v>
          </cell>
        </row>
      </sheetData>
      <sheetData sheetId="59">
        <row r="1">
          <cell r="A1">
            <v>1</v>
          </cell>
        </row>
      </sheetData>
      <sheetData sheetId="60">
        <row r="1">
          <cell r="A1">
            <v>1</v>
          </cell>
          <cell r="B1" t="str">
            <v>IMPTO. PREDIAL URBANO CORRIENT</v>
          </cell>
          <cell r="C1">
            <v>20901.11</v>
          </cell>
        </row>
        <row r="2">
          <cell r="A2">
            <v>2</v>
          </cell>
          <cell r="B2" t="str">
            <v>IMPTO. PREDIAL RUSTICO CORRIEN</v>
          </cell>
          <cell r="C2">
            <v>1389</v>
          </cell>
        </row>
        <row r="3">
          <cell r="A3">
            <v>4</v>
          </cell>
          <cell r="B3" t="str">
            <v>RECARGOS 3%</v>
          </cell>
          <cell r="C3">
            <v>8036.54</v>
          </cell>
        </row>
        <row r="4">
          <cell r="A4">
            <v>7</v>
          </cell>
          <cell r="B4" t="str">
            <v>IMPTO. PREDIAL URBANO REZAGO</v>
          </cell>
          <cell r="C4">
            <v>14621.23</v>
          </cell>
        </row>
        <row r="5">
          <cell r="A5">
            <v>8</v>
          </cell>
          <cell r="B5" t="str">
            <v>IMPTO. PREDIAL RUSTICO REZAGO</v>
          </cell>
          <cell r="C5">
            <v>3043.3</v>
          </cell>
        </row>
        <row r="6">
          <cell r="A6">
            <v>13</v>
          </cell>
          <cell r="B6" t="str">
            <v>HONORARIOS DE COBRANZA</v>
          </cell>
          <cell r="C6">
            <v>1985.69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11720.2</v>
          </cell>
        </row>
        <row r="9">
          <cell r="A9">
            <v>200</v>
          </cell>
          <cell r="B9" t="str">
            <v>RASTRO</v>
          </cell>
          <cell r="C9">
            <v>4108.05</v>
          </cell>
        </row>
        <row r="10">
          <cell r="A10">
            <v>201</v>
          </cell>
          <cell r="B10" t="str">
            <v>RECOLECCION DE BASURA</v>
          </cell>
          <cell r="C10">
            <v>6.8</v>
          </cell>
        </row>
        <row r="11">
          <cell r="A11">
            <v>203</v>
          </cell>
          <cell r="B11" t="str">
            <v>PANTEONES CIUDAD</v>
          </cell>
          <cell r="C11">
            <v>1230.83</v>
          </cell>
        </row>
        <row r="12">
          <cell r="A12">
            <v>205</v>
          </cell>
          <cell r="B12" t="str">
            <v>ESTACIONAMIENTO MUSEO MOMIAS</v>
          </cell>
          <cell r="C12">
            <v>293</v>
          </cell>
        </row>
        <row r="13">
          <cell r="A13">
            <v>206</v>
          </cell>
          <cell r="B13" t="str">
            <v>ESTACIONAMIENTO MERCADO HIDALG</v>
          </cell>
          <cell r="C13">
            <v>1062</v>
          </cell>
        </row>
        <row r="14">
          <cell r="A14">
            <v>207</v>
          </cell>
          <cell r="B14" t="str">
            <v>ESTAC.  MERCADO EMBAJADORAS</v>
          </cell>
          <cell r="C14">
            <v>233</v>
          </cell>
        </row>
        <row r="15">
          <cell r="A15">
            <v>211</v>
          </cell>
          <cell r="B15" t="str">
            <v>POR LIC DE REGULARIZACION DE C</v>
          </cell>
          <cell r="C15">
            <v>279.39</v>
          </cell>
        </row>
        <row r="16">
          <cell r="A16">
            <v>229</v>
          </cell>
          <cell r="B16" t="str">
            <v>CONSTANCIAS DE ESTADO DE CUENT</v>
          </cell>
          <cell r="C16">
            <v>2376</v>
          </cell>
        </row>
        <row r="17">
          <cell r="A17">
            <v>244</v>
          </cell>
          <cell r="B17" t="str">
            <v>EXP DE LIC O PERM P/ ESTAB DE</v>
          </cell>
          <cell r="C17">
            <v>2021.11</v>
          </cell>
        </row>
        <row r="18">
          <cell r="A18">
            <v>248</v>
          </cell>
          <cell r="B18" t="str">
            <v>ESTACIONAMIENTO EX. EST. FERRO</v>
          </cell>
          <cell r="C18">
            <v>1273</v>
          </cell>
        </row>
        <row r="19">
          <cell r="A19">
            <v>253</v>
          </cell>
          <cell r="B19" t="str">
            <v>ESTACIONAMIENTO EMBAJADORAS  (</v>
          </cell>
          <cell r="C19">
            <v>3185</v>
          </cell>
        </row>
        <row r="20">
          <cell r="A20">
            <v>256</v>
          </cell>
          <cell r="B20" t="str">
            <v>POR ALINEAM. N° USO HABIT</v>
          </cell>
          <cell r="C20">
            <v>12537.48</v>
          </cell>
        </row>
        <row r="21">
          <cell r="A21">
            <v>266</v>
          </cell>
          <cell r="B21" t="str">
            <v>DICTAMEN DE FACTIBILIDAD PROTE</v>
          </cell>
          <cell r="C21">
            <v>1335.3</v>
          </cell>
        </row>
        <row r="22">
          <cell r="A22">
            <v>273</v>
          </cell>
          <cell r="B22" t="str">
            <v>PENSION EST. JARDIN EMBAJADORA</v>
          </cell>
          <cell r="C22">
            <v>1191.8399999999999</v>
          </cell>
        </row>
        <row r="23">
          <cell r="A23">
            <v>276</v>
          </cell>
          <cell r="B23" t="str">
            <v>CONSTANCIAS DIRECCION DE TRANS</v>
          </cell>
          <cell r="C23">
            <v>502.8</v>
          </cell>
        </row>
        <row r="24">
          <cell r="A24">
            <v>278</v>
          </cell>
          <cell r="B24" t="str">
            <v>CONSTANCIAS QUE EXPIDAN LAS DE</v>
          </cell>
          <cell r="C24">
            <v>1005.8</v>
          </cell>
        </row>
        <row r="25">
          <cell r="A25">
            <v>284</v>
          </cell>
          <cell r="B25" t="str">
            <v>REVISTA MECANICA SEMESTRAL</v>
          </cell>
          <cell r="C25">
            <v>956.83</v>
          </cell>
        </row>
        <row r="26">
          <cell r="A26">
            <v>289</v>
          </cell>
          <cell r="B26" t="str">
            <v>CONFORMIDAD PARA QUEMA DE FUEG</v>
          </cell>
          <cell r="C26">
            <v>252.78</v>
          </cell>
        </row>
        <row r="27">
          <cell r="A27">
            <v>291</v>
          </cell>
          <cell r="B27" t="str">
            <v>DICTAMEN DE FACTIBILIDAD PARA</v>
          </cell>
          <cell r="C27">
            <v>445.08</v>
          </cell>
        </row>
        <row r="28">
          <cell r="A28">
            <v>293</v>
          </cell>
          <cell r="B28" t="str">
            <v>SERVICIOS EXTRAORDINARIOS</v>
          </cell>
          <cell r="C28">
            <v>648.4</v>
          </cell>
        </row>
        <row r="29">
          <cell r="A29">
            <v>295</v>
          </cell>
          <cell r="B29" t="str">
            <v>CONSTANCIA DE UBICACION DE PRE</v>
          </cell>
          <cell r="C29">
            <v>168.56</v>
          </cell>
        </row>
        <row r="30">
          <cell r="A30">
            <v>297</v>
          </cell>
          <cell r="B30" t="str">
            <v>D.A.P.</v>
          </cell>
          <cell r="C30">
            <v>190</v>
          </cell>
        </row>
        <row r="31">
          <cell r="A31">
            <v>400</v>
          </cell>
          <cell r="B31" t="str">
            <v>LOCALES PRESA DE LA OLLA</v>
          </cell>
          <cell r="C31">
            <v>671</v>
          </cell>
        </row>
        <row r="32">
          <cell r="A32">
            <v>405</v>
          </cell>
          <cell r="B32" t="str">
            <v>CENTRO DE CONVIVENCIA EL ENCIN</v>
          </cell>
          <cell r="C32">
            <v>1075</v>
          </cell>
        </row>
        <row r="33">
          <cell r="A33">
            <v>407</v>
          </cell>
          <cell r="B33" t="str">
            <v>MUSEO MOMIAS</v>
          </cell>
          <cell r="C33">
            <v>9103</v>
          </cell>
        </row>
        <row r="34">
          <cell r="A34">
            <v>410</v>
          </cell>
          <cell r="B34" t="str">
            <v>MONUMENTO AL PIPILA</v>
          </cell>
          <cell r="C34">
            <v>396</v>
          </cell>
        </row>
        <row r="35">
          <cell r="A35">
            <v>411</v>
          </cell>
          <cell r="B35" t="str">
            <v>MERCADO HIDALGO</v>
          </cell>
          <cell r="C35">
            <v>4338.51</v>
          </cell>
        </row>
        <row r="36">
          <cell r="A36">
            <v>412</v>
          </cell>
          <cell r="B36" t="str">
            <v>MERCADO EMBAJADORAS</v>
          </cell>
          <cell r="C36">
            <v>514.79999999999995</v>
          </cell>
        </row>
        <row r="37">
          <cell r="A37">
            <v>414</v>
          </cell>
          <cell r="B37" t="str">
            <v>OTROS PRODUCTOS</v>
          </cell>
          <cell r="C37">
            <v>17.399999999999999</v>
          </cell>
        </row>
        <row r="38">
          <cell r="A38">
            <v>421</v>
          </cell>
          <cell r="B38" t="str">
            <v>DECLARACIONES, FORMATOS Y AVIS</v>
          </cell>
          <cell r="C38">
            <v>22</v>
          </cell>
        </row>
        <row r="39">
          <cell r="A39">
            <v>426</v>
          </cell>
          <cell r="B39" t="str">
            <v>AREAS OCUP POR HOT, REST, BARE</v>
          </cell>
          <cell r="C39">
            <v>4445.28</v>
          </cell>
        </row>
        <row r="40">
          <cell r="A40">
            <v>428</v>
          </cell>
          <cell r="B40" t="str">
            <v>COMERCIANTES SEMIFIJOS</v>
          </cell>
          <cell r="C40">
            <v>3728.19</v>
          </cell>
        </row>
        <row r="41">
          <cell r="A41">
            <v>433</v>
          </cell>
          <cell r="B41" t="str">
            <v>SOBRANTES</v>
          </cell>
          <cell r="C41">
            <v>9.9600000000000009</v>
          </cell>
        </row>
        <row r="42">
          <cell r="A42">
            <v>436</v>
          </cell>
          <cell r="B42" t="str">
            <v>SANITARIOS PRESA DE LA OLLA</v>
          </cell>
          <cell r="C42">
            <v>236</v>
          </cell>
        </row>
        <row r="43">
          <cell r="A43">
            <v>437</v>
          </cell>
          <cell r="B43" t="str">
            <v>SANITARIOS MDO. EMBAJADORAS</v>
          </cell>
          <cell r="C43">
            <v>1772</v>
          </cell>
        </row>
        <row r="44">
          <cell r="A44">
            <v>438</v>
          </cell>
          <cell r="B44" t="str">
            <v>SANITARIOS MDO. HIDALGO</v>
          </cell>
          <cell r="C44">
            <v>2024</v>
          </cell>
        </row>
        <row r="45">
          <cell r="A45">
            <v>441</v>
          </cell>
          <cell r="B45" t="str">
            <v>SANITARIOS LOS PASTITOS</v>
          </cell>
          <cell r="C45">
            <v>32</v>
          </cell>
        </row>
        <row r="46">
          <cell r="A46">
            <v>443</v>
          </cell>
          <cell r="B46" t="str">
            <v>SANITARIOS FERROCARRIL</v>
          </cell>
          <cell r="C46">
            <v>636</v>
          </cell>
        </row>
        <row r="47">
          <cell r="A47">
            <v>445</v>
          </cell>
          <cell r="B47" t="str">
            <v>SANITARIOS MUSEO MOMIAS</v>
          </cell>
          <cell r="C47">
            <v>336</v>
          </cell>
        </row>
        <row r="48">
          <cell r="A48">
            <v>447</v>
          </cell>
          <cell r="B48" t="str">
            <v>LAS CALAS</v>
          </cell>
          <cell r="C48">
            <v>24</v>
          </cell>
        </row>
        <row r="49">
          <cell r="A49">
            <v>454</v>
          </cell>
          <cell r="B49" t="str">
            <v>FIESTAS TRADICIONALES</v>
          </cell>
          <cell r="C49">
            <v>142</v>
          </cell>
        </row>
        <row r="50">
          <cell r="A50">
            <v>472</v>
          </cell>
          <cell r="B50" t="str">
            <v>MERCADO GAVIRA</v>
          </cell>
          <cell r="C50">
            <v>393</v>
          </cell>
        </row>
        <row r="51">
          <cell r="A51">
            <v>484</v>
          </cell>
          <cell r="B51" t="str">
            <v>PERMISO PARA ESPECTÁCULOS O CE</v>
          </cell>
          <cell r="C51">
            <v>456</v>
          </cell>
        </row>
        <row r="52">
          <cell r="A52">
            <v>493</v>
          </cell>
          <cell r="B52" t="str">
            <v>RENOVACION PERMISO P/ USO VIA</v>
          </cell>
          <cell r="C52">
            <v>509</v>
          </cell>
        </row>
        <row r="53">
          <cell r="A53">
            <v>502</v>
          </cell>
          <cell r="B53" t="str">
            <v>RECARGOS OTROS IMPTOS Y DERECH</v>
          </cell>
          <cell r="C53">
            <v>1760.77</v>
          </cell>
        </row>
        <row r="54">
          <cell r="A54">
            <v>504</v>
          </cell>
          <cell r="B54" t="str">
            <v>AVISO EXTEMP TERM DE OBRA</v>
          </cell>
          <cell r="C54">
            <v>640</v>
          </cell>
        </row>
        <row r="55">
          <cell r="A55">
            <v>507</v>
          </cell>
          <cell r="B55" t="str">
            <v>INF AL BANDO POLICIA Y BUEN GO</v>
          </cell>
          <cell r="C55">
            <v>1350</v>
          </cell>
        </row>
        <row r="56">
          <cell r="A56">
            <v>508</v>
          </cell>
          <cell r="B56" t="str">
            <v>INF LEY DE TRANSITO Y SU REGLA</v>
          </cell>
          <cell r="C56">
            <v>18565.599999999999</v>
          </cell>
        </row>
        <row r="57">
          <cell r="A57">
            <v>509</v>
          </cell>
          <cell r="B57" t="str">
            <v>EXTEMP VERIFICACION AMB VEHICU</v>
          </cell>
          <cell r="C57">
            <v>998</v>
          </cell>
        </row>
        <row r="58">
          <cell r="A58">
            <v>713</v>
          </cell>
          <cell r="B58" t="str">
            <v>PROGRAMA ECONOMIA SOCIAL FAMIL</v>
          </cell>
          <cell r="C58">
            <v>1200</v>
          </cell>
        </row>
        <row r="59">
          <cell r="A59">
            <v>817</v>
          </cell>
          <cell r="B59" t="str">
            <v>ANTICIPOS OTROS INGRESOS</v>
          </cell>
          <cell r="C59">
            <v>175</v>
          </cell>
        </row>
        <row r="60">
          <cell r="A60">
            <v>888</v>
          </cell>
          <cell r="B60" t="str">
            <v>COBROS SIMAPAG</v>
          </cell>
          <cell r="C60">
            <v>969</v>
          </cell>
        </row>
      </sheetData>
      <sheetData sheetId="61">
        <row r="1">
          <cell r="A1">
            <v>1</v>
          </cell>
        </row>
      </sheetData>
      <sheetData sheetId="62">
        <row r="1">
          <cell r="A1">
            <v>1</v>
          </cell>
          <cell r="B1" t="str">
            <v>IMPTO. PREDIAL URBANO CORRIENT</v>
          </cell>
          <cell r="C1">
            <v>30407.26</v>
          </cell>
        </row>
        <row r="2">
          <cell r="A2">
            <v>2</v>
          </cell>
          <cell r="B2" t="str">
            <v>IMPTO. PREDIAL RUSTICO CORRIEN</v>
          </cell>
          <cell r="C2">
            <v>414</v>
          </cell>
        </row>
        <row r="3">
          <cell r="A3">
            <v>4</v>
          </cell>
          <cell r="B3" t="str">
            <v>RECARGOS 3%</v>
          </cell>
          <cell r="C3">
            <v>10053.4</v>
          </cell>
        </row>
        <row r="4">
          <cell r="A4">
            <v>7</v>
          </cell>
          <cell r="B4" t="str">
            <v>IMPTO. PREDIAL URBANO REZAGO</v>
          </cell>
          <cell r="C4">
            <v>14660.15</v>
          </cell>
        </row>
        <row r="5">
          <cell r="A5">
            <v>13</v>
          </cell>
          <cell r="B5" t="str">
            <v>HONORARIOS DE COBRANZA</v>
          </cell>
          <cell r="C5">
            <v>2035.86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200</v>
          </cell>
          <cell r="B7" t="str">
            <v>RASTRO</v>
          </cell>
          <cell r="C7">
            <v>4664.42</v>
          </cell>
        </row>
        <row r="8">
          <cell r="A8">
            <v>201</v>
          </cell>
          <cell r="B8" t="str">
            <v>RECOLECCION DE BASURA</v>
          </cell>
          <cell r="C8">
            <v>8396.58</v>
          </cell>
        </row>
        <row r="9">
          <cell r="A9">
            <v>203</v>
          </cell>
          <cell r="B9" t="str">
            <v>PANTEONES CIUDAD</v>
          </cell>
          <cell r="C9">
            <v>3431.77</v>
          </cell>
        </row>
        <row r="10">
          <cell r="A10">
            <v>204</v>
          </cell>
          <cell r="B10" t="str">
            <v>PANTEONES COMUNIDADES</v>
          </cell>
          <cell r="C10">
            <v>632.91999999999996</v>
          </cell>
        </row>
        <row r="11">
          <cell r="A11">
            <v>205</v>
          </cell>
          <cell r="B11" t="str">
            <v>ESTACIONAMIENTO MUSEO MOMIAS</v>
          </cell>
          <cell r="C11">
            <v>495</v>
          </cell>
        </row>
        <row r="12">
          <cell r="A12">
            <v>206</v>
          </cell>
          <cell r="B12" t="str">
            <v>ESTACIONAMIENTO MERCADO HIDALG</v>
          </cell>
          <cell r="C12">
            <v>1215</v>
          </cell>
        </row>
        <row r="13">
          <cell r="A13">
            <v>207</v>
          </cell>
          <cell r="B13" t="str">
            <v>ESTAC.  MERCADO EMBAJADORAS</v>
          </cell>
          <cell r="C13">
            <v>154</v>
          </cell>
        </row>
        <row r="14">
          <cell r="A14">
            <v>211</v>
          </cell>
          <cell r="B14" t="str">
            <v>POR LIC DE REGULARIZACION DE C</v>
          </cell>
          <cell r="C14">
            <v>1296.8</v>
          </cell>
        </row>
        <row r="15">
          <cell r="A15">
            <v>217</v>
          </cell>
          <cell r="B15" t="str">
            <v>ANALISIS DE FAC PARA DIV LOT O</v>
          </cell>
          <cell r="C15">
            <v>1309.3499999999999</v>
          </cell>
        </row>
        <row r="16">
          <cell r="A16">
            <v>221</v>
          </cell>
          <cell r="B16" t="str">
            <v>LIC USO SUELO ALIN N. OFIC COM</v>
          </cell>
          <cell r="C16">
            <v>285.75</v>
          </cell>
        </row>
        <row r="17">
          <cell r="A17">
            <v>229</v>
          </cell>
          <cell r="B17" t="str">
            <v>CONSTANCIAS DE ESTADO DE CUENT</v>
          </cell>
          <cell r="C17">
            <v>396</v>
          </cell>
        </row>
        <row r="18">
          <cell r="A18">
            <v>248</v>
          </cell>
          <cell r="B18" t="str">
            <v>ESTACIONAMIENTO EX. EST. FERRO</v>
          </cell>
          <cell r="C18">
            <v>2006</v>
          </cell>
        </row>
        <row r="19">
          <cell r="A19">
            <v>253</v>
          </cell>
          <cell r="B19" t="str">
            <v>ESTACIONAMIENTO EMBAJADORAS  (</v>
          </cell>
          <cell r="C19">
            <v>2800</v>
          </cell>
        </row>
        <row r="20">
          <cell r="A20">
            <v>256</v>
          </cell>
          <cell r="B20" t="str">
            <v>POR ALINEAM. N° USO HABIT</v>
          </cell>
          <cell r="C20">
            <v>2540.44</v>
          </cell>
        </row>
        <row r="21">
          <cell r="A21">
            <v>266</v>
          </cell>
          <cell r="B21" t="str">
            <v>DICTAMEN DE FACTIBILIDAD PROTE</v>
          </cell>
          <cell r="C21">
            <v>2225.5</v>
          </cell>
        </row>
        <row r="22">
          <cell r="A22">
            <v>267</v>
          </cell>
          <cell r="B22" t="str">
            <v>CONSTANCIA  DE VERIFICACION PR</v>
          </cell>
          <cell r="C22">
            <v>741.8</v>
          </cell>
        </row>
        <row r="23">
          <cell r="A23">
            <v>271</v>
          </cell>
          <cell r="B23" t="str">
            <v>PENSION EST. MUSEO DE MOMIAS</v>
          </cell>
          <cell r="C23">
            <v>417.04</v>
          </cell>
        </row>
        <row r="24">
          <cell r="A24">
            <v>273</v>
          </cell>
          <cell r="B24" t="str">
            <v>PENSION EST. JARDIN EMBAJADORA</v>
          </cell>
          <cell r="C24">
            <v>417.04</v>
          </cell>
        </row>
        <row r="25">
          <cell r="A25">
            <v>276</v>
          </cell>
          <cell r="B25" t="str">
            <v>CONSTANCIAS DIRECCION DE TRANS</v>
          </cell>
          <cell r="C25">
            <v>754.2</v>
          </cell>
        </row>
        <row r="26">
          <cell r="A26">
            <v>278</v>
          </cell>
          <cell r="B26" t="str">
            <v>CONSTANCIAS QUE EXPIDAN LAS DE</v>
          </cell>
          <cell r="C26">
            <v>1005.8</v>
          </cell>
        </row>
        <row r="27">
          <cell r="A27">
            <v>286</v>
          </cell>
          <cell r="B27" t="str">
            <v>PERMISO SUPLETORIO DE TRANSPOR</v>
          </cell>
          <cell r="C27">
            <v>5191.2</v>
          </cell>
        </row>
        <row r="28">
          <cell r="A28">
            <v>288</v>
          </cell>
          <cell r="B28" t="str">
            <v>ANALISIS DE RIESGOS</v>
          </cell>
          <cell r="C28">
            <v>519.98</v>
          </cell>
        </row>
        <row r="29">
          <cell r="A29">
            <v>292</v>
          </cell>
          <cell r="B29" t="str">
            <v>DICTAMEN DE SEGURIDAD PROGRAMA</v>
          </cell>
          <cell r="C29">
            <v>519.98</v>
          </cell>
        </row>
        <row r="30">
          <cell r="A30">
            <v>295</v>
          </cell>
          <cell r="B30" t="str">
            <v>CONSTANCIA DE UBICACION DE PRE</v>
          </cell>
          <cell r="C30">
            <v>337.12</v>
          </cell>
        </row>
        <row r="31">
          <cell r="A31">
            <v>297</v>
          </cell>
          <cell r="B31" t="str">
            <v>D.A.P.</v>
          </cell>
          <cell r="C31">
            <v>726.91</v>
          </cell>
        </row>
        <row r="32">
          <cell r="A32">
            <v>405</v>
          </cell>
          <cell r="B32" t="str">
            <v>CENTRO DE CONVIVENCIA EL ENCIN</v>
          </cell>
          <cell r="C32">
            <v>1403</v>
          </cell>
        </row>
        <row r="33">
          <cell r="A33">
            <v>407</v>
          </cell>
          <cell r="B33" t="str">
            <v>MUSEO MOMIAS</v>
          </cell>
          <cell r="C33">
            <v>17261</v>
          </cell>
        </row>
        <row r="34">
          <cell r="A34">
            <v>410</v>
          </cell>
          <cell r="B34" t="str">
            <v>MONUMENTO AL PIPILA</v>
          </cell>
          <cell r="C34">
            <v>1668</v>
          </cell>
        </row>
        <row r="35">
          <cell r="A35">
            <v>411</v>
          </cell>
          <cell r="B35" t="str">
            <v>MERCADO HIDALGO</v>
          </cell>
          <cell r="C35">
            <v>3362.67</v>
          </cell>
        </row>
        <row r="36">
          <cell r="A36">
            <v>412</v>
          </cell>
          <cell r="B36" t="str">
            <v>MERCADO EMBAJADORAS</v>
          </cell>
          <cell r="C36">
            <v>541.20000000000005</v>
          </cell>
        </row>
        <row r="37">
          <cell r="A37">
            <v>417</v>
          </cell>
          <cell r="B37" t="str">
            <v>CONSULTORIO DENTAL</v>
          </cell>
          <cell r="C37">
            <v>66</v>
          </cell>
        </row>
        <row r="38">
          <cell r="A38">
            <v>418</v>
          </cell>
          <cell r="B38" t="str">
            <v>RENDIMIENTOS E INVERSIONES</v>
          </cell>
          <cell r="C38">
            <v>361335.42</v>
          </cell>
        </row>
        <row r="39">
          <cell r="A39">
            <v>419</v>
          </cell>
          <cell r="B39" t="str">
            <v>REND E INVERSIONES RAMO 33</v>
          </cell>
          <cell r="C39">
            <v>95015.95</v>
          </cell>
        </row>
        <row r="40">
          <cell r="A40">
            <v>420</v>
          </cell>
          <cell r="B40" t="str">
            <v>REND E INVER RAMO 33 PROG COMP</v>
          </cell>
          <cell r="C40">
            <v>33964.230000000003</v>
          </cell>
        </row>
        <row r="41">
          <cell r="A41">
            <v>428</v>
          </cell>
          <cell r="B41" t="str">
            <v>COMERCIANTES SEMIFIJOS</v>
          </cell>
          <cell r="C41">
            <v>5421.33</v>
          </cell>
        </row>
        <row r="42">
          <cell r="A42">
            <v>433</v>
          </cell>
          <cell r="B42" t="str">
            <v>SOBRANTES</v>
          </cell>
          <cell r="C42">
            <v>11.58</v>
          </cell>
        </row>
        <row r="43">
          <cell r="A43">
            <v>436</v>
          </cell>
          <cell r="B43" t="str">
            <v>SANITARIOS PRESA DE LA OLLA</v>
          </cell>
          <cell r="C43">
            <v>84</v>
          </cell>
        </row>
        <row r="44">
          <cell r="A44">
            <v>437</v>
          </cell>
          <cell r="B44" t="str">
            <v>SANITARIOS MDO. EMBAJADORAS</v>
          </cell>
          <cell r="C44">
            <v>2312</v>
          </cell>
        </row>
        <row r="45">
          <cell r="A45">
            <v>438</v>
          </cell>
          <cell r="B45" t="str">
            <v>SANITARIOS MDO. HIDALGO</v>
          </cell>
          <cell r="C45">
            <v>3648</v>
          </cell>
        </row>
        <row r="46">
          <cell r="A46">
            <v>440</v>
          </cell>
          <cell r="B46" t="str">
            <v>SANITARIOS PLAZUELA LOS ANGELE</v>
          </cell>
          <cell r="C46">
            <v>16000</v>
          </cell>
        </row>
        <row r="47">
          <cell r="A47">
            <v>441</v>
          </cell>
          <cell r="B47" t="str">
            <v>SANITARIOS LOS PASTITOS</v>
          </cell>
          <cell r="C47">
            <v>108</v>
          </cell>
        </row>
        <row r="48">
          <cell r="A48">
            <v>443</v>
          </cell>
          <cell r="B48" t="str">
            <v>SANITARIOS FERROCARRIL</v>
          </cell>
          <cell r="C48">
            <v>940</v>
          </cell>
        </row>
        <row r="49">
          <cell r="A49">
            <v>444</v>
          </cell>
          <cell r="B49" t="str">
            <v>SANITARIOS JARDIN UNION</v>
          </cell>
          <cell r="C49">
            <v>16000</v>
          </cell>
        </row>
        <row r="50">
          <cell r="A50">
            <v>445</v>
          </cell>
          <cell r="B50" t="str">
            <v>SANITARIOS MUSEO MOMIAS</v>
          </cell>
          <cell r="C50">
            <v>380</v>
          </cell>
        </row>
        <row r="51">
          <cell r="A51">
            <v>447</v>
          </cell>
          <cell r="B51" t="str">
            <v>LAS CALAS</v>
          </cell>
          <cell r="C51">
            <v>96</v>
          </cell>
        </row>
        <row r="52">
          <cell r="A52">
            <v>454</v>
          </cell>
          <cell r="B52" t="str">
            <v>FIESTAS TRADICIONALES</v>
          </cell>
          <cell r="C52">
            <v>3624</v>
          </cell>
        </row>
        <row r="53">
          <cell r="A53">
            <v>470</v>
          </cell>
          <cell r="B53" t="str">
            <v>LOCALES ESTACION</v>
          </cell>
          <cell r="C53">
            <v>162</v>
          </cell>
        </row>
        <row r="54">
          <cell r="A54">
            <v>472</v>
          </cell>
          <cell r="B54" t="str">
            <v>MERCADO GAVIRA</v>
          </cell>
          <cell r="C54">
            <v>1534</v>
          </cell>
        </row>
        <row r="55">
          <cell r="A55">
            <v>483</v>
          </cell>
          <cell r="B55" t="str">
            <v>PROMOTOR TURISTICO</v>
          </cell>
          <cell r="C55">
            <v>884.34</v>
          </cell>
        </row>
        <row r="56">
          <cell r="A56">
            <v>484</v>
          </cell>
          <cell r="B56" t="str">
            <v>PERMISO PARA ESPECTÁCULOS O CE</v>
          </cell>
          <cell r="C56">
            <v>2736</v>
          </cell>
        </row>
        <row r="57">
          <cell r="A57">
            <v>494</v>
          </cell>
          <cell r="B57" t="str">
            <v>REPOSICION DE CREDENCIAL</v>
          </cell>
          <cell r="C57">
            <v>68</v>
          </cell>
        </row>
        <row r="58">
          <cell r="A58">
            <v>502</v>
          </cell>
          <cell r="B58" t="str">
            <v>RECARGOS OTROS IMPTOS Y DERECH</v>
          </cell>
          <cell r="C58">
            <v>883.71</v>
          </cell>
        </row>
        <row r="59">
          <cell r="A59">
            <v>507</v>
          </cell>
          <cell r="B59" t="str">
            <v>INF AL BANDO POLICIA Y BUEN GO</v>
          </cell>
          <cell r="C59">
            <v>200</v>
          </cell>
        </row>
        <row r="60">
          <cell r="A60">
            <v>508</v>
          </cell>
          <cell r="B60" t="str">
            <v>INF LEY DE TRANSITO Y SU REGLA</v>
          </cell>
          <cell r="C60">
            <v>15336.5</v>
          </cell>
        </row>
        <row r="61">
          <cell r="A61">
            <v>509</v>
          </cell>
          <cell r="B61" t="str">
            <v>EXTEMP VERIFICACION AMB VEHICU</v>
          </cell>
          <cell r="C61">
            <v>1919</v>
          </cell>
        </row>
        <row r="62">
          <cell r="A62">
            <v>728</v>
          </cell>
          <cell r="B62" t="str">
            <v>PROGRAMA DE EMPLEO TEMPORAL</v>
          </cell>
          <cell r="C62">
            <v>673596</v>
          </cell>
        </row>
        <row r="63">
          <cell r="A63">
            <v>888</v>
          </cell>
          <cell r="B63" t="str">
            <v>COBROS SIMAPAG</v>
          </cell>
          <cell r="C63">
            <v>2090</v>
          </cell>
        </row>
      </sheetData>
      <sheetData sheetId="63">
        <row r="1">
          <cell r="A1">
            <v>203</v>
          </cell>
        </row>
      </sheetData>
      <sheetData sheetId="64">
        <row r="1">
          <cell r="A1">
            <v>1</v>
          </cell>
          <cell r="B1" t="str">
            <v>IMPTO. PREDIAL URBANO CORRIENT</v>
          </cell>
          <cell r="C1">
            <v>9840.99</v>
          </cell>
        </row>
        <row r="2">
          <cell r="A2">
            <v>2</v>
          </cell>
          <cell r="B2" t="str">
            <v>IMPTO. PREDIAL RUSTICO CORRIEN</v>
          </cell>
          <cell r="C2">
            <v>748.22</v>
          </cell>
        </row>
        <row r="3">
          <cell r="A3">
            <v>4</v>
          </cell>
          <cell r="B3" t="str">
            <v>RECARGOS 3%</v>
          </cell>
          <cell r="C3">
            <v>10241.31</v>
          </cell>
        </row>
        <row r="4">
          <cell r="A4">
            <v>7</v>
          </cell>
          <cell r="B4" t="str">
            <v>IMPTO. PREDIAL URBANO REZAGO</v>
          </cell>
          <cell r="C4">
            <v>16096.28</v>
          </cell>
        </row>
        <row r="5">
          <cell r="A5">
            <v>8</v>
          </cell>
          <cell r="B5" t="str">
            <v>IMPTO. PREDIAL RUSTICO REZAGO</v>
          </cell>
          <cell r="C5">
            <v>180</v>
          </cell>
        </row>
        <row r="6">
          <cell r="A6">
            <v>13</v>
          </cell>
          <cell r="B6" t="str">
            <v>HONORARIOS DE COBRANZA</v>
          </cell>
          <cell r="C6">
            <v>3215.35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366.93</v>
          </cell>
        </row>
        <row r="9">
          <cell r="A9">
            <v>110</v>
          </cell>
          <cell r="B9" t="str">
            <v>ESPECTACULOS PUBLICOS ESPORADI</v>
          </cell>
          <cell r="C9">
            <v>346.5</v>
          </cell>
        </row>
        <row r="10">
          <cell r="A10">
            <v>200</v>
          </cell>
          <cell r="B10" t="str">
            <v>RASTRO</v>
          </cell>
          <cell r="C10">
            <v>2701.77</v>
          </cell>
        </row>
        <row r="11">
          <cell r="A11">
            <v>201</v>
          </cell>
          <cell r="B11" t="str">
            <v>RECOLECCION DE BASURA</v>
          </cell>
          <cell r="C11">
            <v>2686.34</v>
          </cell>
        </row>
        <row r="12">
          <cell r="A12">
            <v>203</v>
          </cell>
          <cell r="B12" t="str">
            <v>PANTEONES CIUDAD</v>
          </cell>
          <cell r="C12">
            <v>2454.5500000000002</v>
          </cell>
        </row>
        <row r="13">
          <cell r="A13">
            <v>205</v>
          </cell>
          <cell r="B13" t="str">
            <v>ESTACIONAMIENTO MUSEO MOMIAS</v>
          </cell>
          <cell r="C13">
            <v>4009</v>
          </cell>
        </row>
        <row r="14">
          <cell r="A14">
            <v>206</v>
          </cell>
          <cell r="B14" t="str">
            <v>ESTACIONAMIENTO MERCADO HIDALG</v>
          </cell>
          <cell r="C14">
            <v>3528</v>
          </cell>
        </row>
        <row r="15">
          <cell r="A15">
            <v>207</v>
          </cell>
          <cell r="B15" t="str">
            <v>ESTAC.  MERCADO EMBAJADORAS</v>
          </cell>
          <cell r="C15">
            <v>506</v>
          </cell>
        </row>
        <row r="16">
          <cell r="A16">
            <v>217</v>
          </cell>
          <cell r="B16" t="str">
            <v>ANALISIS DE FAC PARA DIV LOT O</v>
          </cell>
          <cell r="C16">
            <v>785.61</v>
          </cell>
        </row>
        <row r="17">
          <cell r="A17">
            <v>220</v>
          </cell>
          <cell r="B17" t="str">
            <v>LIC USO SUELO ALIN N. OFIC IND</v>
          </cell>
          <cell r="C17">
            <v>12982.32</v>
          </cell>
        </row>
        <row r="18">
          <cell r="A18">
            <v>229</v>
          </cell>
          <cell r="B18" t="str">
            <v>CONSTANCIAS DE ESTADO DE CUENT</v>
          </cell>
          <cell r="C18">
            <v>528</v>
          </cell>
        </row>
        <row r="19">
          <cell r="A19">
            <v>248</v>
          </cell>
          <cell r="B19" t="str">
            <v>ESTACIONAMIENTO EX. EST. FERRO</v>
          </cell>
          <cell r="C19">
            <v>13745</v>
          </cell>
        </row>
        <row r="20">
          <cell r="A20">
            <v>253</v>
          </cell>
          <cell r="B20" t="str">
            <v>ESTACIONAMIENTO EMBAJADORAS  (</v>
          </cell>
          <cell r="C20">
            <v>8792</v>
          </cell>
        </row>
        <row r="21">
          <cell r="A21">
            <v>256</v>
          </cell>
          <cell r="B21" t="str">
            <v>POR ALINEAM. N° USO HABIT</v>
          </cell>
          <cell r="C21">
            <v>1898.85</v>
          </cell>
        </row>
        <row r="22">
          <cell r="A22">
            <v>258</v>
          </cell>
          <cell r="B22" t="str">
            <v>POR ALINEM. N° USO COMERCIAL</v>
          </cell>
          <cell r="C22">
            <v>6963.54</v>
          </cell>
        </row>
        <row r="23">
          <cell r="A23">
            <v>266</v>
          </cell>
          <cell r="B23" t="str">
            <v>DICTAMEN DE FACTIBILIDAD PROTE</v>
          </cell>
          <cell r="C23">
            <v>445.1</v>
          </cell>
        </row>
        <row r="24">
          <cell r="A24">
            <v>267</v>
          </cell>
          <cell r="B24" t="str">
            <v>CONSTANCIA  DE VERIFICACION PR</v>
          </cell>
          <cell r="C24">
            <v>148.36000000000001</v>
          </cell>
        </row>
        <row r="25">
          <cell r="A25">
            <v>271</v>
          </cell>
          <cell r="B25" t="str">
            <v>PENSION EST. MUSEO DE MOMIAS</v>
          </cell>
          <cell r="C25">
            <v>834.08</v>
          </cell>
        </row>
        <row r="26">
          <cell r="A26">
            <v>274</v>
          </cell>
          <cell r="B26" t="str">
            <v>EXTENSION DE HORARIO</v>
          </cell>
          <cell r="C26">
            <v>1486.44</v>
          </cell>
        </row>
        <row r="27">
          <cell r="A27">
            <v>276</v>
          </cell>
          <cell r="B27" t="str">
            <v>CONSTANCIAS DIRECCION DE TRANS</v>
          </cell>
          <cell r="C27">
            <v>1257</v>
          </cell>
        </row>
        <row r="28">
          <cell r="A28">
            <v>278</v>
          </cell>
          <cell r="B28" t="str">
            <v>CONSTANCIAS QUE EXPIDAN LAS DE</v>
          </cell>
          <cell r="C28">
            <v>1005.8</v>
          </cell>
        </row>
        <row r="29">
          <cell r="A29">
            <v>284</v>
          </cell>
          <cell r="B29" t="str">
            <v>REVISTA MECANICA SEMESTRAL</v>
          </cell>
          <cell r="C29">
            <v>4374.08</v>
          </cell>
        </row>
        <row r="30">
          <cell r="A30">
            <v>288</v>
          </cell>
          <cell r="B30" t="str">
            <v>ANALISIS DE RIESGOS</v>
          </cell>
          <cell r="C30">
            <v>519.98</v>
          </cell>
        </row>
        <row r="31">
          <cell r="A31">
            <v>289</v>
          </cell>
          <cell r="B31" t="str">
            <v>CONFORMIDAD PARA QUEMA DE FUEG</v>
          </cell>
          <cell r="C31">
            <v>126.39</v>
          </cell>
        </row>
        <row r="32">
          <cell r="A32">
            <v>291</v>
          </cell>
          <cell r="B32" t="str">
            <v>DICTAMEN DE FACTIBILIDAD PARA</v>
          </cell>
          <cell r="C32">
            <v>74.180000000000007</v>
          </cell>
        </row>
        <row r="33">
          <cell r="A33">
            <v>293</v>
          </cell>
          <cell r="B33" t="str">
            <v>SERVICIOS EXTRAORDINARIOS</v>
          </cell>
          <cell r="C33">
            <v>324.2</v>
          </cell>
        </row>
        <row r="34">
          <cell r="A34">
            <v>295</v>
          </cell>
          <cell r="B34" t="str">
            <v>CONSTANCIA DE UBICACION DE PRE</v>
          </cell>
          <cell r="C34">
            <v>84.28</v>
          </cell>
        </row>
        <row r="35">
          <cell r="A35">
            <v>297</v>
          </cell>
          <cell r="B35" t="str">
            <v>D.A.P.</v>
          </cell>
          <cell r="C35">
            <v>646.91</v>
          </cell>
        </row>
        <row r="36">
          <cell r="A36">
            <v>405</v>
          </cell>
          <cell r="B36" t="str">
            <v>CENTRO DE CONVIVENCIA EL ENCIN</v>
          </cell>
          <cell r="C36">
            <v>3155</v>
          </cell>
        </row>
        <row r="37">
          <cell r="A37">
            <v>407</v>
          </cell>
          <cell r="B37" t="str">
            <v>MUSEO MOMIAS</v>
          </cell>
          <cell r="C37">
            <v>225857</v>
          </cell>
        </row>
        <row r="38">
          <cell r="A38">
            <v>410</v>
          </cell>
          <cell r="B38" t="str">
            <v>MONUMENTO AL PIPILA</v>
          </cell>
          <cell r="C38">
            <v>2904</v>
          </cell>
        </row>
        <row r="39">
          <cell r="A39">
            <v>411</v>
          </cell>
          <cell r="B39" t="str">
            <v>MERCADO HIDALGO</v>
          </cell>
          <cell r="C39">
            <v>11899.07</v>
          </cell>
        </row>
        <row r="40">
          <cell r="A40">
            <v>412</v>
          </cell>
          <cell r="B40" t="str">
            <v>MERCADO EMBAJADORAS</v>
          </cell>
          <cell r="C40">
            <v>1980</v>
          </cell>
        </row>
        <row r="41">
          <cell r="A41">
            <v>426</v>
          </cell>
          <cell r="B41" t="str">
            <v>AREAS OCUP POR HOT, REST, BARE</v>
          </cell>
          <cell r="C41">
            <v>51691.46</v>
          </cell>
        </row>
        <row r="42">
          <cell r="A42">
            <v>428</v>
          </cell>
          <cell r="B42" t="str">
            <v>COMERCIANTES SEMIFIJOS</v>
          </cell>
          <cell r="C42">
            <v>8843.08</v>
          </cell>
        </row>
        <row r="43">
          <cell r="A43">
            <v>433</v>
          </cell>
          <cell r="B43" t="str">
            <v>SOBRANTES</v>
          </cell>
          <cell r="C43">
            <v>32.71</v>
          </cell>
        </row>
        <row r="44">
          <cell r="A44">
            <v>436</v>
          </cell>
          <cell r="B44" t="str">
            <v>SANITARIOS PRESA DE LA OLLA</v>
          </cell>
          <cell r="C44">
            <v>2612</v>
          </cell>
        </row>
        <row r="45">
          <cell r="A45">
            <v>437</v>
          </cell>
          <cell r="B45" t="str">
            <v>SANITARIOS MDO. EMBAJADORAS</v>
          </cell>
          <cell r="C45">
            <v>6480</v>
          </cell>
        </row>
        <row r="46">
          <cell r="A46">
            <v>438</v>
          </cell>
          <cell r="B46" t="str">
            <v>SANITARIOS MDO. HIDALGO</v>
          </cell>
          <cell r="C46">
            <v>9304</v>
          </cell>
        </row>
        <row r="47">
          <cell r="A47">
            <v>441</v>
          </cell>
          <cell r="B47" t="str">
            <v>SANITARIOS LOS PASTITOS</v>
          </cell>
          <cell r="C47">
            <v>292</v>
          </cell>
        </row>
        <row r="48">
          <cell r="A48">
            <v>443</v>
          </cell>
          <cell r="B48" t="str">
            <v>SANITARIOS FERROCARRIL</v>
          </cell>
          <cell r="C48">
            <v>8816</v>
          </cell>
        </row>
        <row r="49">
          <cell r="A49">
            <v>445</v>
          </cell>
          <cell r="B49" t="str">
            <v>SANITARIOS MUSEO MOMIAS</v>
          </cell>
          <cell r="C49">
            <v>4132</v>
          </cell>
        </row>
        <row r="50">
          <cell r="A50">
            <v>447</v>
          </cell>
          <cell r="B50" t="str">
            <v>LAS CALAS</v>
          </cell>
          <cell r="C50">
            <v>120</v>
          </cell>
        </row>
        <row r="51">
          <cell r="A51">
            <v>454</v>
          </cell>
          <cell r="B51" t="str">
            <v>FIESTAS TRADICIONALES</v>
          </cell>
          <cell r="C51">
            <v>378.97</v>
          </cell>
        </row>
        <row r="52">
          <cell r="A52">
            <v>470</v>
          </cell>
          <cell r="B52" t="str">
            <v>LOCALES ESTACION</v>
          </cell>
          <cell r="C52">
            <v>1778</v>
          </cell>
        </row>
        <row r="53">
          <cell r="A53">
            <v>471</v>
          </cell>
          <cell r="B53" t="str">
            <v>SANITARIOS PARDO</v>
          </cell>
          <cell r="C53">
            <v>4000</v>
          </cell>
        </row>
        <row r="54">
          <cell r="A54">
            <v>472</v>
          </cell>
          <cell r="B54" t="str">
            <v>MERCADO GAVIRA</v>
          </cell>
          <cell r="C54">
            <v>786</v>
          </cell>
        </row>
        <row r="55">
          <cell r="A55">
            <v>479</v>
          </cell>
          <cell r="B55" t="str">
            <v>COMERCIANTES AMBULANTES</v>
          </cell>
          <cell r="C55">
            <v>105</v>
          </cell>
        </row>
        <row r="56">
          <cell r="A56">
            <v>480</v>
          </cell>
          <cell r="B56" t="str">
            <v>PERIFONEO</v>
          </cell>
          <cell r="C56">
            <v>181</v>
          </cell>
        </row>
        <row r="57">
          <cell r="A57">
            <v>483</v>
          </cell>
          <cell r="B57" t="str">
            <v>PROMOTOR TURISTICO</v>
          </cell>
          <cell r="C57">
            <v>379.19</v>
          </cell>
        </row>
        <row r="58">
          <cell r="A58">
            <v>484</v>
          </cell>
          <cell r="B58" t="str">
            <v>PERMISO PARA ESPECTÁCULOS O CE</v>
          </cell>
          <cell r="C58">
            <v>912</v>
          </cell>
        </row>
        <row r="59">
          <cell r="A59">
            <v>493</v>
          </cell>
          <cell r="B59" t="str">
            <v>RENOVACION PERMISO P/ USO VIA</v>
          </cell>
          <cell r="C59">
            <v>660.08</v>
          </cell>
        </row>
        <row r="60">
          <cell r="A60">
            <v>502</v>
          </cell>
          <cell r="B60" t="str">
            <v>RECARGOS OTROS IMPTOS Y DERECH</v>
          </cell>
          <cell r="C60">
            <v>4887.16</v>
          </cell>
        </row>
        <row r="61">
          <cell r="A61">
            <v>506</v>
          </cell>
          <cell r="B61" t="str">
            <v>INFRACCIONES DIRECCION DE FISC</v>
          </cell>
          <cell r="C61">
            <v>7971.25</v>
          </cell>
        </row>
        <row r="62">
          <cell r="A62">
            <v>507</v>
          </cell>
          <cell r="B62" t="str">
            <v>INF AL BANDO POLICIA Y BUEN GO</v>
          </cell>
          <cell r="C62">
            <v>1000</v>
          </cell>
        </row>
        <row r="63">
          <cell r="A63">
            <v>508</v>
          </cell>
          <cell r="B63" t="str">
            <v>INF LEY DE TRANSITO Y SU REGLA</v>
          </cell>
          <cell r="C63">
            <v>17126.5</v>
          </cell>
        </row>
        <row r="64">
          <cell r="A64">
            <v>509</v>
          </cell>
          <cell r="B64" t="str">
            <v>EXTEMP VERIFICACION AMB VEHICU</v>
          </cell>
          <cell r="C64">
            <v>1689</v>
          </cell>
        </row>
        <row r="65">
          <cell r="A65">
            <v>526</v>
          </cell>
          <cell r="B65" t="str">
            <v>RESPUESTA DE AYUNTAMIENTO</v>
          </cell>
          <cell r="C65">
            <v>671</v>
          </cell>
        </row>
        <row r="66">
          <cell r="A66">
            <v>888</v>
          </cell>
          <cell r="B66" t="str">
            <v>COBROS SIMAPAG</v>
          </cell>
          <cell r="C66">
            <v>674</v>
          </cell>
        </row>
      </sheetData>
      <sheetData sheetId="65">
        <row r="1">
          <cell r="A1">
            <v>1</v>
          </cell>
        </row>
      </sheetData>
      <sheetData sheetId="66">
        <row r="1">
          <cell r="A1">
            <v>1</v>
          </cell>
          <cell r="B1" t="str">
            <v>IMPTO. PREDIAL URBANO</v>
          </cell>
          <cell r="C1">
            <v>504.61</v>
          </cell>
        </row>
        <row r="2">
          <cell r="A2">
            <v>4</v>
          </cell>
          <cell r="B2" t="str">
            <v>RECARGOS 3%</v>
          </cell>
          <cell r="C2">
            <v>84.78</v>
          </cell>
        </row>
        <row r="3">
          <cell r="A3">
            <v>203</v>
          </cell>
          <cell r="B3" t="str">
            <v>PANTEONES CIUDAD</v>
          </cell>
          <cell r="C3">
            <v>242.16</v>
          </cell>
        </row>
        <row r="4">
          <cell r="A4">
            <v>414</v>
          </cell>
          <cell r="B4" t="str">
            <v>OTROS PRODUCTOS</v>
          </cell>
          <cell r="C4">
            <v>17.399999999999999</v>
          </cell>
        </row>
        <row r="5">
          <cell r="A5">
            <v>433</v>
          </cell>
          <cell r="B5" t="str">
            <v>SOBRANTES</v>
          </cell>
          <cell r="C5">
            <v>0.34</v>
          </cell>
        </row>
        <row r="6">
          <cell r="A6">
            <v>447</v>
          </cell>
          <cell r="B6" t="str">
            <v>LAS CALAS</v>
          </cell>
          <cell r="C6">
            <v>48</v>
          </cell>
        </row>
        <row r="7">
          <cell r="A7">
            <v>507</v>
          </cell>
          <cell r="B7" t="str">
            <v>INF AL BANDO POLICIA</v>
          </cell>
          <cell r="C7">
            <v>2150</v>
          </cell>
        </row>
        <row r="8">
          <cell r="A8">
            <v>508</v>
          </cell>
          <cell r="B8" t="str">
            <v>INF LEY DE TRANSITO Y</v>
          </cell>
          <cell r="C8">
            <v>8319.5</v>
          </cell>
        </row>
      </sheetData>
      <sheetData sheetId="67">
        <row r="1">
          <cell r="A1">
            <v>1</v>
          </cell>
        </row>
      </sheetData>
      <sheetData sheetId="68">
        <row r="1">
          <cell r="A1">
            <v>1</v>
          </cell>
          <cell r="B1" t="str">
            <v>IMPTO. PREDIAL URBANO CORRIENT</v>
          </cell>
          <cell r="C1">
            <v>1050</v>
          </cell>
        </row>
        <row r="2">
          <cell r="A2">
            <v>4</v>
          </cell>
          <cell r="B2" t="str">
            <v>RECARGOS 3%</v>
          </cell>
          <cell r="C2">
            <v>157.5</v>
          </cell>
        </row>
        <row r="3">
          <cell r="A3">
            <v>13</v>
          </cell>
          <cell r="B3" t="str">
            <v>HONORARIOS DE COBRANZA</v>
          </cell>
          <cell r="C3">
            <v>255.08</v>
          </cell>
        </row>
        <row r="4">
          <cell r="A4">
            <v>200</v>
          </cell>
          <cell r="B4" t="str">
            <v>RASTRO</v>
          </cell>
          <cell r="C4">
            <v>3458.42</v>
          </cell>
        </row>
        <row r="5">
          <cell r="A5">
            <v>204</v>
          </cell>
          <cell r="B5" t="str">
            <v>PANTEONES COMUNIDADES</v>
          </cell>
          <cell r="C5">
            <v>316.45999999999998</v>
          </cell>
        </row>
        <row r="6">
          <cell r="A6">
            <v>433</v>
          </cell>
          <cell r="B6" t="str">
            <v>SOBRANTES</v>
          </cell>
          <cell r="C6">
            <v>369.32</v>
          </cell>
        </row>
        <row r="7">
          <cell r="A7">
            <v>447</v>
          </cell>
          <cell r="B7" t="str">
            <v>LAS CALAS</v>
          </cell>
          <cell r="C7">
            <v>192</v>
          </cell>
        </row>
        <row r="8">
          <cell r="A8">
            <v>472</v>
          </cell>
          <cell r="B8" t="str">
            <v>MERCADO GAVIRA</v>
          </cell>
          <cell r="C8">
            <v>741.66</v>
          </cell>
        </row>
        <row r="9">
          <cell r="A9">
            <v>502</v>
          </cell>
          <cell r="B9" t="str">
            <v>RECARGOS OTROS IMPTOS Y DERECH</v>
          </cell>
          <cell r="C9">
            <v>227.56</v>
          </cell>
        </row>
        <row r="10">
          <cell r="A10">
            <v>507</v>
          </cell>
          <cell r="B10" t="str">
            <v>INF AL BANDO POLICIA Y BUEN GO</v>
          </cell>
          <cell r="C10">
            <v>4750</v>
          </cell>
        </row>
        <row r="11">
          <cell r="A11">
            <v>508</v>
          </cell>
          <cell r="B11" t="str">
            <v>INF LEY DE TRANSITO Y SU REGLA</v>
          </cell>
          <cell r="C11">
            <v>5017.5</v>
          </cell>
        </row>
      </sheetData>
      <sheetData sheetId="69">
        <row r="1">
          <cell r="A1">
            <v>1</v>
          </cell>
        </row>
      </sheetData>
      <sheetData sheetId="70">
        <row r="1">
          <cell r="A1">
            <v>1</v>
          </cell>
          <cell r="B1" t="str">
            <v>IMPTO. PREDIAL URBANO CORRIENT</v>
          </cell>
          <cell r="C1">
            <v>47286.96</v>
          </cell>
        </row>
        <row r="2">
          <cell r="A2">
            <v>2</v>
          </cell>
          <cell r="B2" t="str">
            <v>IMPTO. PREDIAL RUSTICO CORRIEN</v>
          </cell>
          <cell r="C2">
            <v>12150</v>
          </cell>
        </row>
        <row r="3">
          <cell r="A3">
            <v>4</v>
          </cell>
          <cell r="B3" t="str">
            <v>RECARGOS 3%</v>
          </cell>
          <cell r="C3">
            <v>29496.95</v>
          </cell>
        </row>
        <row r="4">
          <cell r="A4">
            <v>7</v>
          </cell>
          <cell r="B4" t="str">
            <v>IMPTO. PREDIAL URBANO REZAGO</v>
          </cell>
          <cell r="C4">
            <v>50137.74</v>
          </cell>
        </row>
        <row r="5">
          <cell r="A5">
            <v>8</v>
          </cell>
          <cell r="B5" t="str">
            <v>IMPTO. PREDIAL RUSTICO REZAGO</v>
          </cell>
          <cell r="C5">
            <v>55080</v>
          </cell>
        </row>
        <row r="6">
          <cell r="A6">
            <v>13</v>
          </cell>
          <cell r="B6" t="str">
            <v>HONORARIOS DE COBRANZA</v>
          </cell>
          <cell r="C6">
            <v>11293.62</v>
          </cell>
        </row>
        <row r="7">
          <cell r="A7">
            <v>14</v>
          </cell>
          <cell r="B7" t="str">
            <v>C.O.A. 20%</v>
          </cell>
          <cell r="C7">
            <v>108</v>
          </cell>
        </row>
        <row r="8">
          <cell r="A8">
            <v>103</v>
          </cell>
          <cell r="B8" t="str">
            <v>TRASLACION DE DOMINIO</v>
          </cell>
          <cell r="C8">
            <v>29463.67</v>
          </cell>
        </row>
        <row r="9">
          <cell r="A9">
            <v>104</v>
          </cell>
          <cell r="B9" t="str">
            <v>SOBRE DIVISION Y LOTIFICACION</v>
          </cell>
          <cell r="C9">
            <v>2694.87</v>
          </cell>
        </row>
        <row r="10">
          <cell r="A10">
            <v>110</v>
          </cell>
          <cell r="B10" t="str">
            <v>ESPECTACULOS PUBLICOS ESPORADI</v>
          </cell>
          <cell r="C10">
            <v>3410</v>
          </cell>
        </row>
        <row r="11">
          <cell r="A11">
            <v>200</v>
          </cell>
          <cell r="B11" t="str">
            <v>RASTRO</v>
          </cell>
          <cell r="C11">
            <v>6654.36</v>
          </cell>
        </row>
        <row r="12">
          <cell r="A12">
            <v>201</v>
          </cell>
          <cell r="B12" t="str">
            <v>RECOLECCION DE BASURA</v>
          </cell>
          <cell r="C12">
            <v>3188.18</v>
          </cell>
        </row>
        <row r="13">
          <cell r="A13">
            <v>202</v>
          </cell>
          <cell r="B13" t="str">
            <v>SEGURIDAD PUBLICA PERIODO MENS</v>
          </cell>
          <cell r="C13">
            <v>19470.72</v>
          </cell>
        </row>
        <row r="14">
          <cell r="A14">
            <v>203</v>
          </cell>
          <cell r="B14" t="str">
            <v>PANTEONES CIUDAD</v>
          </cell>
          <cell r="C14">
            <v>1458.71</v>
          </cell>
        </row>
        <row r="15">
          <cell r="A15">
            <v>205</v>
          </cell>
          <cell r="B15" t="str">
            <v>ESTACIONAMIENTO MUSEO MOMIAS</v>
          </cell>
          <cell r="C15">
            <v>484</v>
          </cell>
        </row>
        <row r="16">
          <cell r="A16">
            <v>206</v>
          </cell>
          <cell r="B16" t="str">
            <v>ESTACIONAMIENTO MERCADO HIDALG</v>
          </cell>
          <cell r="C16">
            <v>1224</v>
          </cell>
        </row>
        <row r="17">
          <cell r="A17">
            <v>207</v>
          </cell>
          <cell r="B17" t="str">
            <v>ESTAC.  MERCADO EMBAJADORAS</v>
          </cell>
          <cell r="C17">
            <v>81</v>
          </cell>
        </row>
        <row r="18">
          <cell r="A18">
            <v>210</v>
          </cell>
          <cell r="B18" t="str">
            <v>POR LIC. DE CONST. Y AMPLIACIO</v>
          </cell>
          <cell r="C18">
            <v>1109.8599999999999</v>
          </cell>
        </row>
        <row r="19">
          <cell r="A19">
            <v>211</v>
          </cell>
          <cell r="B19" t="str">
            <v>POR LIC DE REGULARIZACION DE C</v>
          </cell>
          <cell r="C19">
            <v>6989.01</v>
          </cell>
        </row>
        <row r="20">
          <cell r="A20">
            <v>226</v>
          </cell>
          <cell r="B20" t="str">
            <v>AVALUOS PRAC POR PERITOS FISCA</v>
          </cell>
          <cell r="C20">
            <v>827.16</v>
          </cell>
        </row>
        <row r="21">
          <cell r="A21">
            <v>229</v>
          </cell>
          <cell r="B21" t="str">
            <v>CONSTANCIAS DE ESTADO DE CUENT</v>
          </cell>
          <cell r="C21">
            <v>2111.88</v>
          </cell>
        </row>
        <row r="22">
          <cell r="A22">
            <v>244</v>
          </cell>
          <cell r="B22" t="str">
            <v>EXP DE LIC O PERM P/ ESTAB DE</v>
          </cell>
          <cell r="C22">
            <v>3650.36</v>
          </cell>
        </row>
        <row r="23">
          <cell r="A23">
            <v>248</v>
          </cell>
          <cell r="B23" t="str">
            <v>ESTACIONAMIENTO EX. EST. FERRO</v>
          </cell>
          <cell r="C23">
            <v>1661</v>
          </cell>
        </row>
        <row r="24">
          <cell r="A24">
            <v>253</v>
          </cell>
          <cell r="B24" t="str">
            <v>ESTACIONAMIENTO EMBAJADORAS  (</v>
          </cell>
          <cell r="C24">
            <v>4459</v>
          </cell>
        </row>
        <row r="25">
          <cell r="A25">
            <v>254</v>
          </cell>
          <cell r="B25" t="str">
            <v>POR CERTIF.TERMINO DE OBRA</v>
          </cell>
          <cell r="C25">
            <v>8.67</v>
          </cell>
        </row>
        <row r="26">
          <cell r="A26">
            <v>256</v>
          </cell>
          <cell r="B26" t="str">
            <v>POR ALINEAM. N° USO HABIT</v>
          </cell>
          <cell r="C26">
            <v>8663.75</v>
          </cell>
        </row>
        <row r="27">
          <cell r="A27">
            <v>266</v>
          </cell>
          <cell r="B27" t="str">
            <v>DICTAMEN DE FACTIBILIDAD PROTE</v>
          </cell>
          <cell r="C27">
            <v>890.2</v>
          </cell>
        </row>
        <row r="28">
          <cell r="A28">
            <v>274</v>
          </cell>
          <cell r="B28" t="str">
            <v>EXTENSION DE HORARIO</v>
          </cell>
          <cell r="C28">
            <v>7432.2</v>
          </cell>
        </row>
        <row r="29">
          <cell r="A29">
            <v>276</v>
          </cell>
          <cell r="B29" t="str">
            <v>CONSTANCIAS DIRECCION DE TRANS</v>
          </cell>
          <cell r="C29">
            <v>419</v>
          </cell>
        </row>
        <row r="30">
          <cell r="A30">
            <v>278</v>
          </cell>
          <cell r="B30" t="str">
            <v>CONSTANCIAS QUE EXPIDAN LAS DE</v>
          </cell>
          <cell r="C30">
            <v>2011.6</v>
          </cell>
        </row>
        <row r="31">
          <cell r="A31">
            <v>286</v>
          </cell>
          <cell r="B31" t="str">
            <v>PERMISO SUPLETORIO DE TRANSPOR</v>
          </cell>
          <cell r="C31">
            <v>1854</v>
          </cell>
        </row>
        <row r="32">
          <cell r="A32">
            <v>292</v>
          </cell>
          <cell r="B32" t="str">
            <v>DICTAMEN DE SEGURIDAD PROGRAMA</v>
          </cell>
          <cell r="C32">
            <v>519.98</v>
          </cell>
        </row>
        <row r="33">
          <cell r="A33">
            <v>295</v>
          </cell>
          <cell r="B33" t="str">
            <v>CONSTANCIA DE UBICACION DE PRE</v>
          </cell>
          <cell r="C33">
            <v>84.28</v>
          </cell>
        </row>
        <row r="34">
          <cell r="A34">
            <v>297</v>
          </cell>
          <cell r="B34" t="str">
            <v>D.A.P.</v>
          </cell>
          <cell r="C34">
            <v>956.91</v>
          </cell>
        </row>
        <row r="35">
          <cell r="A35">
            <v>405</v>
          </cell>
          <cell r="B35" t="str">
            <v>CENTRO DE CONVIVENCIA EL ENCIN</v>
          </cell>
          <cell r="C35">
            <v>504</v>
          </cell>
        </row>
        <row r="36">
          <cell r="A36">
            <v>407</v>
          </cell>
          <cell r="B36" t="str">
            <v>MUSEO MOMIAS</v>
          </cell>
          <cell r="C36">
            <v>38575</v>
          </cell>
        </row>
        <row r="37">
          <cell r="A37">
            <v>410</v>
          </cell>
          <cell r="B37" t="str">
            <v>MONUMENTO AL PIPILA</v>
          </cell>
          <cell r="C37">
            <v>864</v>
          </cell>
        </row>
        <row r="38">
          <cell r="A38">
            <v>411</v>
          </cell>
          <cell r="B38" t="str">
            <v>MERCADO HIDALGO</v>
          </cell>
          <cell r="C38">
            <v>8642.99</v>
          </cell>
        </row>
        <row r="39">
          <cell r="A39">
            <v>412</v>
          </cell>
          <cell r="B39" t="str">
            <v>MERCADO EMBAJADORAS</v>
          </cell>
          <cell r="C39">
            <v>7842</v>
          </cell>
        </row>
        <row r="40">
          <cell r="A40">
            <v>414</v>
          </cell>
          <cell r="B40" t="str">
            <v>OTROS PRODUCTOS</v>
          </cell>
          <cell r="C40">
            <v>1617.4</v>
          </cell>
        </row>
        <row r="41">
          <cell r="A41">
            <v>421</v>
          </cell>
          <cell r="B41" t="str">
            <v>DECLARACIONES, FORMATOS Y AVIS</v>
          </cell>
          <cell r="C41">
            <v>88</v>
          </cell>
        </row>
        <row r="42">
          <cell r="A42">
            <v>428</v>
          </cell>
          <cell r="B42" t="str">
            <v>COMERCIANTES SEMIFIJOS</v>
          </cell>
          <cell r="C42">
            <v>2486</v>
          </cell>
        </row>
        <row r="43">
          <cell r="A43">
            <v>433</v>
          </cell>
          <cell r="B43" t="str">
            <v>SOBRANTES</v>
          </cell>
          <cell r="C43">
            <v>211.88</v>
          </cell>
        </row>
        <row r="44">
          <cell r="A44">
            <v>436</v>
          </cell>
          <cell r="B44" t="str">
            <v>SANITARIOS PRESA DE LA OLLA</v>
          </cell>
          <cell r="C44">
            <v>364</v>
          </cell>
        </row>
        <row r="45">
          <cell r="A45">
            <v>437</v>
          </cell>
          <cell r="B45" t="str">
            <v>SANITARIOS MDO. EMBAJADORAS</v>
          </cell>
          <cell r="C45">
            <v>2172</v>
          </cell>
        </row>
        <row r="46">
          <cell r="A46">
            <v>438</v>
          </cell>
          <cell r="B46" t="str">
            <v>SANITARIOS MDO. HIDALGO</v>
          </cell>
          <cell r="C46">
            <v>2432</v>
          </cell>
        </row>
        <row r="47">
          <cell r="A47">
            <v>441</v>
          </cell>
          <cell r="B47" t="str">
            <v>SANITARIOS LOS PASTITOS</v>
          </cell>
          <cell r="C47">
            <v>44</v>
          </cell>
        </row>
        <row r="48">
          <cell r="A48">
            <v>443</v>
          </cell>
          <cell r="B48" t="str">
            <v>SANITARIOS FERROCARRIL</v>
          </cell>
          <cell r="C48">
            <v>1644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28/11/2014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445</v>
          </cell>
          <cell r="B58" t="str">
            <v>SANITARIOS MUSEO MOMIAS</v>
          </cell>
          <cell r="C58">
            <v>784</v>
          </cell>
        </row>
        <row r="59">
          <cell r="A59">
            <v>447</v>
          </cell>
          <cell r="B59" t="str">
            <v>LAS CALAS</v>
          </cell>
          <cell r="C59">
            <v>168</v>
          </cell>
        </row>
        <row r="60">
          <cell r="A60">
            <v>470</v>
          </cell>
          <cell r="B60" t="str">
            <v>LOCALES ESTACION</v>
          </cell>
          <cell r="C60">
            <v>969</v>
          </cell>
        </row>
        <row r="61">
          <cell r="A61">
            <v>480</v>
          </cell>
          <cell r="B61" t="str">
            <v>PERIFONEO</v>
          </cell>
          <cell r="C61">
            <v>1740</v>
          </cell>
        </row>
        <row r="62">
          <cell r="A62">
            <v>484</v>
          </cell>
          <cell r="B62" t="str">
            <v>PERMISO PARA ESPECTÁCULOS O CE</v>
          </cell>
          <cell r="C62">
            <v>2280</v>
          </cell>
        </row>
        <row r="63">
          <cell r="A63">
            <v>485</v>
          </cell>
          <cell r="B63" t="str">
            <v>SELLADO DE BOLETOS</v>
          </cell>
          <cell r="C63">
            <v>490</v>
          </cell>
        </row>
        <row r="64">
          <cell r="A64">
            <v>502</v>
          </cell>
          <cell r="B64" t="str">
            <v>RECARGOS OTROS IMPTOS Y DERECH</v>
          </cell>
          <cell r="C64">
            <v>3159.82</v>
          </cell>
        </row>
        <row r="65">
          <cell r="A65">
            <v>505</v>
          </cell>
          <cell r="B65" t="str">
            <v>INFRACCIONES DESARROLLO URBANO</v>
          </cell>
          <cell r="C65">
            <v>956.55</v>
          </cell>
        </row>
        <row r="66">
          <cell r="A66">
            <v>506</v>
          </cell>
          <cell r="B66" t="str">
            <v>INFRACCIONES DIRECCION DE FISC</v>
          </cell>
          <cell r="C66">
            <v>3188.5</v>
          </cell>
        </row>
        <row r="67">
          <cell r="A67">
            <v>507</v>
          </cell>
          <cell r="B67" t="str">
            <v>INF AL BANDO POLICIA Y BUEN GO</v>
          </cell>
          <cell r="C67">
            <v>1500</v>
          </cell>
        </row>
        <row r="68">
          <cell r="A68">
            <v>508</v>
          </cell>
          <cell r="B68" t="str">
            <v>INF LEY DE TRANSITO Y SU REGLA</v>
          </cell>
          <cell r="C68">
            <v>15361</v>
          </cell>
        </row>
        <row r="69">
          <cell r="A69">
            <v>509</v>
          </cell>
          <cell r="B69" t="str">
            <v>EXTEMP VERIFICACION AMB VEHICU</v>
          </cell>
          <cell r="C69">
            <v>3071</v>
          </cell>
        </row>
        <row r="70">
          <cell r="A70">
            <v>529</v>
          </cell>
          <cell r="B70" t="str">
            <v>OTROS DONATIVOS</v>
          </cell>
          <cell r="C70">
            <v>20</v>
          </cell>
        </row>
        <row r="71">
          <cell r="A71">
            <v>533</v>
          </cell>
          <cell r="B71" t="str">
            <v>FONDO PARA FORTALECIMIENTO MPA</v>
          </cell>
          <cell r="C71">
            <v>7326846</v>
          </cell>
        </row>
        <row r="72">
          <cell r="A72">
            <v>606</v>
          </cell>
          <cell r="B72" t="str">
            <v>FONDO DE FISCALIZACION</v>
          </cell>
          <cell r="C72">
            <v>596110.30000000005</v>
          </cell>
        </row>
        <row r="73">
          <cell r="A73">
            <v>817</v>
          </cell>
          <cell r="B73" t="str">
            <v>ANTICIPOS OTROS INGRESOS</v>
          </cell>
          <cell r="C73">
            <v>280</v>
          </cell>
        </row>
        <row r="74">
          <cell r="A74">
            <v>888</v>
          </cell>
          <cell r="B74" t="str">
            <v>COBROS SIMAPAG</v>
          </cell>
          <cell r="C74">
            <v>203</v>
          </cell>
        </row>
      </sheetData>
      <sheetData sheetId="71">
        <row r="1">
          <cell r="A1">
            <v>1</v>
          </cell>
        </row>
      </sheetData>
      <sheetData sheetId="72">
        <row r="1">
          <cell r="A1">
            <v>1</v>
          </cell>
          <cell r="B1" t="str">
            <v>IMPTO. PREDIAL URBANO CORRIENT</v>
          </cell>
          <cell r="C1">
            <v>27977.83</v>
          </cell>
        </row>
        <row r="2">
          <cell r="A2">
            <v>2</v>
          </cell>
          <cell r="B2" t="str">
            <v>IMPTO. PREDIAL RUSTICO CORRIEN</v>
          </cell>
          <cell r="C2">
            <v>282.61</v>
          </cell>
        </row>
        <row r="3">
          <cell r="A3">
            <v>4</v>
          </cell>
          <cell r="B3" t="str">
            <v>RECARGOS 3%</v>
          </cell>
          <cell r="C3">
            <v>5034.0200000000004</v>
          </cell>
        </row>
        <row r="4">
          <cell r="A4">
            <v>7</v>
          </cell>
          <cell r="B4" t="str">
            <v>IMPTO. PREDIAL URBANO REZAGO</v>
          </cell>
          <cell r="C4">
            <v>6846.7</v>
          </cell>
        </row>
        <row r="5">
          <cell r="A5">
            <v>13</v>
          </cell>
          <cell r="B5" t="str">
            <v>HONORARIOS DE COBRANZA</v>
          </cell>
          <cell r="C5">
            <v>1677.01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7659.75</v>
          </cell>
        </row>
        <row r="8">
          <cell r="A8">
            <v>104</v>
          </cell>
          <cell r="B8" t="str">
            <v>SOBRE DIVISION Y LOTIFICACION</v>
          </cell>
          <cell r="C8">
            <v>1889.31</v>
          </cell>
        </row>
        <row r="9">
          <cell r="A9">
            <v>112</v>
          </cell>
          <cell r="B9" t="str">
            <v>ESPECTACULOS PUBLICOS PERMANEN</v>
          </cell>
          <cell r="C9">
            <v>12543.3</v>
          </cell>
        </row>
        <row r="10">
          <cell r="A10">
            <v>200</v>
          </cell>
          <cell r="B10" t="str">
            <v>RASTRO</v>
          </cell>
          <cell r="C10">
            <v>4701.43</v>
          </cell>
        </row>
        <row r="11">
          <cell r="A11">
            <v>201</v>
          </cell>
          <cell r="B11" t="str">
            <v>RECOLECCION DE BASURA</v>
          </cell>
          <cell r="C11">
            <v>2658.85</v>
          </cell>
        </row>
        <row r="12">
          <cell r="A12">
            <v>204</v>
          </cell>
          <cell r="B12" t="str">
            <v>PANTEONES COMUNIDADES</v>
          </cell>
          <cell r="C12">
            <v>632.91999999999996</v>
          </cell>
        </row>
        <row r="13">
          <cell r="A13">
            <v>205</v>
          </cell>
          <cell r="B13" t="str">
            <v>ESTACIONAMIENTO MUSEO MOMIAS</v>
          </cell>
          <cell r="C13">
            <v>459</v>
          </cell>
        </row>
        <row r="14">
          <cell r="A14">
            <v>206</v>
          </cell>
          <cell r="B14" t="str">
            <v>ESTACIONAMIENTO MERCADO HIDALG</v>
          </cell>
          <cell r="C14">
            <v>1278</v>
          </cell>
        </row>
        <row r="15">
          <cell r="A15">
            <v>207</v>
          </cell>
          <cell r="B15" t="str">
            <v>ESTAC.  MERCADO EMBAJADORAS</v>
          </cell>
          <cell r="C15">
            <v>147</v>
          </cell>
        </row>
        <row r="16">
          <cell r="A16">
            <v>217</v>
          </cell>
          <cell r="B16" t="str">
            <v>ANALISIS DE FAC PARA DIV LOT O</v>
          </cell>
          <cell r="C16">
            <v>785.61</v>
          </cell>
        </row>
        <row r="17">
          <cell r="A17">
            <v>221</v>
          </cell>
          <cell r="B17" t="str">
            <v>LIC USO SUELO ALIN N. OFIC COM</v>
          </cell>
          <cell r="C17">
            <v>549.52</v>
          </cell>
        </row>
        <row r="18">
          <cell r="A18">
            <v>229</v>
          </cell>
          <cell r="B18" t="str">
            <v>CONSTANCIAS DE ESTADO DE CUENT</v>
          </cell>
          <cell r="C18">
            <v>1584</v>
          </cell>
        </row>
        <row r="19">
          <cell r="A19">
            <v>244</v>
          </cell>
          <cell r="B19" t="str">
            <v>EXP DE LIC O PERM P/ ESTAB DE</v>
          </cell>
          <cell r="C19">
            <v>105.91</v>
          </cell>
        </row>
        <row r="20">
          <cell r="A20">
            <v>248</v>
          </cell>
          <cell r="B20" t="str">
            <v>ESTACIONAMIENTO EX. EST. FERRO</v>
          </cell>
          <cell r="C20">
            <v>1557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2310</v>
          </cell>
        </row>
        <row r="23">
          <cell r="A23">
            <v>254</v>
          </cell>
          <cell r="B23" t="str">
            <v>POR CERTIF.TERMINO DE OBRA</v>
          </cell>
          <cell r="C23">
            <v>1296.07</v>
          </cell>
        </row>
        <row r="24">
          <cell r="A24">
            <v>256</v>
          </cell>
          <cell r="B24" t="str">
            <v>POR ALINEAM. N° USO HABIT</v>
          </cell>
          <cell r="C24">
            <v>9693.4</v>
          </cell>
        </row>
        <row r="25">
          <cell r="A25">
            <v>266</v>
          </cell>
          <cell r="B25" t="str">
            <v>DICTAMEN DE FACTIBILIDAD PROTE</v>
          </cell>
          <cell r="C25">
            <v>1335.3</v>
          </cell>
        </row>
        <row r="26">
          <cell r="A26">
            <v>268</v>
          </cell>
          <cell r="B26" t="str">
            <v>CASA DE LA CULTURA</v>
          </cell>
          <cell r="C26">
            <v>195.08</v>
          </cell>
        </row>
        <row r="27">
          <cell r="A27">
            <v>274</v>
          </cell>
          <cell r="B27" t="str">
            <v>EXTENSION DE HORARIO</v>
          </cell>
          <cell r="C27">
            <v>1486.44</v>
          </cell>
        </row>
        <row r="28">
          <cell r="A28">
            <v>276</v>
          </cell>
          <cell r="B28" t="str">
            <v>CONSTANCIAS DIRECCION DE TRANS</v>
          </cell>
          <cell r="C28">
            <v>1005.6</v>
          </cell>
        </row>
        <row r="29">
          <cell r="A29">
            <v>278</v>
          </cell>
          <cell r="B29" t="str">
            <v>CONSTANCIAS QUE EXPIDAN LAS DE</v>
          </cell>
          <cell r="C29">
            <v>1508.8</v>
          </cell>
        </row>
        <row r="30">
          <cell r="A30">
            <v>289</v>
          </cell>
          <cell r="B30" t="str">
            <v>CONFORMIDAD PARA QUEMA DE FUEG</v>
          </cell>
          <cell r="C30">
            <v>252.78</v>
          </cell>
        </row>
        <row r="31">
          <cell r="A31">
            <v>292</v>
          </cell>
          <cell r="B31" t="str">
            <v>DICTAMEN DE SEGURIDAD PROGRAMA</v>
          </cell>
          <cell r="C31">
            <v>1039.96</v>
          </cell>
        </row>
        <row r="32">
          <cell r="A32">
            <v>293</v>
          </cell>
          <cell r="B32" t="str">
            <v>SERVICIOS EXTRAORDINARIOS</v>
          </cell>
          <cell r="C32">
            <v>648.4</v>
          </cell>
        </row>
        <row r="33">
          <cell r="A33">
            <v>295</v>
          </cell>
          <cell r="B33" t="str">
            <v>CONSTANCIA DE UBICACION DE PRE</v>
          </cell>
          <cell r="C33">
            <v>168.56</v>
          </cell>
        </row>
        <row r="34">
          <cell r="A34">
            <v>297</v>
          </cell>
          <cell r="B34" t="str">
            <v>D.A.P.</v>
          </cell>
          <cell r="C34">
            <v>536.91</v>
          </cell>
        </row>
        <row r="35">
          <cell r="A35">
            <v>405</v>
          </cell>
          <cell r="B35" t="str">
            <v>CENTRO DE CONVIVENCIA EL ENCIN</v>
          </cell>
          <cell r="C35">
            <v>616</v>
          </cell>
        </row>
        <row r="36">
          <cell r="A36">
            <v>407</v>
          </cell>
          <cell r="B36" t="str">
            <v>MUSEO MOMIAS</v>
          </cell>
          <cell r="C36">
            <v>25079</v>
          </cell>
        </row>
        <row r="37">
          <cell r="A37">
            <v>410</v>
          </cell>
          <cell r="B37" t="str">
            <v>MONUMENTO AL PIPILA</v>
          </cell>
          <cell r="C37">
            <v>348</v>
          </cell>
        </row>
        <row r="38">
          <cell r="A38">
            <v>411</v>
          </cell>
          <cell r="B38" t="str">
            <v>MERCADO HIDALGO</v>
          </cell>
          <cell r="C38">
            <v>975</v>
          </cell>
        </row>
        <row r="39">
          <cell r="A39">
            <v>412</v>
          </cell>
          <cell r="B39" t="str">
            <v>MERCADO EMBAJADORAS</v>
          </cell>
          <cell r="C39">
            <v>2074.8000000000002</v>
          </cell>
        </row>
        <row r="40">
          <cell r="A40">
            <v>414</v>
          </cell>
          <cell r="B40" t="str">
            <v>OTROS PRODUCTOS</v>
          </cell>
          <cell r="C40">
            <v>120.7</v>
          </cell>
        </row>
        <row r="41">
          <cell r="A41">
            <v>417</v>
          </cell>
          <cell r="B41" t="str">
            <v>CONSULTORIO DENTAL</v>
          </cell>
          <cell r="C41">
            <v>197</v>
          </cell>
        </row>
        <row r="42">
          <cell r="A42">
            <v>421</v>
          </cell>
          <cell r="B42" t="str">
            <v>DECLARACIONES, FORMATOS Y AVIS</v>
          </cell>
          <cell r="C42">
            <v>66</v>
          </cell>
        </row>
        <row r="43">
          <cell r="A43">
            <v>428</v>
          </cell>
          <cell r="B43" t="str">
            <v>COMERCIANTES SEMIFIJOS</v>
          </cell>
          <cell r="C43">
            <v>858</v>
          </cell>
        </row>
        <row r="44">
          <cell r="A44">
            <v>433</v>
          </cell>
          <cell r="B44" t="str">
            <v>SOBRANTES</v>
          </cell>
          <cell r="C44">
            <v>33.67</v>
          </cell>
        </row>
        <row r="45">
          <cell r="A45">
            <v>436</v>
          </cell>
          <cell r="B45" t="str">
            <v>SANITARIOS PRESA DE LA OLLA</v>
          </cell>
          <cell r="C45">
            <v>116</v>
          </cell>
        </row>
        <row r="46">
          <cell r="A46">
            <v>437</v>
          </cell>
          <cell r="B46" t="str">
            <v>SANITARIOS MDO. EMBAJADORAS</v>
          </cell>
          <cell r="C46">
            <v>1292</v>
          </cell>
        </row>
        <row r="47">
          <cell r="A47">
            <v>438</v>
          </cell>
          <cell r="B47" t="str">
            <v>SANITARIOS MDO. HIDALGO</v>
          </cell>
          <cell r="C47">
            <v>2268</v>
          </cell>
        </row>
        <row r="48">
          <cell r="A48">
            <v>441</v>
          </cell>
          <cell r="B48" t="str">
            <v>SANITARIOS LOS PASTITOS</v>
          </cell>
          <cell r="C48">
            <v>40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27/11/2014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443</v>
          </cell>
          <cell r="B58" t="str">
            <v>SANITARIOS FERROCARRIL</v>
          </cell>
          <cell r="C58">
            <v>668</v>
          </cell>
        </row>
        <row r="59">
          <cell r="A59">
            <v>445</v>
          </cell>
          <cell r="B59" t="str">
            <v>SANITARIOS MUSEO MOMIAS</v>
          </cell>
          <cell r="C59">
            <v>412</v>
          </cell>
        </row>
        <row r="60">
          <cell r="A60">
            <v>447</v>
          </cell>
          <cell r="B60" t="str">
            <v>LAS CALAS</v>
          </cell>
          <cell r="C60">
            <v>60</v>
          </cell>
        </row>
        <row r="61">
          <cell r="A61">
            <v>454</v>
          </cell>
          <cell r="B61" t="str">
            <v>FIESTAS TRADICIONALES</v>
          </cell>
          <cell r="C61">
            <v>1365</v>
          </cell>
        </row>
        <row r="62">
          <cell r="A62">
            <v>470</v>
          </cell>
          <cell r="B62" t="str">
            <v>LOCALES ESTACION</v>
          </cell>
          <cell r="C62">
            <v>162</v>
          </cell>
        </row>
        <row r="63">
          <cell r="A63">
            <v>472</v>
          </cell>
          <cell r="B63" t="str">
            <v>MERCADO GAVIRA</v>
          </cell>
          <cell r="C63">
            <v>4488</v>
          </cell>
        </row>
        <row r="64">
          <cell r="A64">
            <v>484</v>
          </cell>
          <cell r="B64" t="str">
            <v>PERMISO PARA ESPECTÁCULOS O CE</v>
          </cell>
          <cell r="C64">
            <v>912</v>
          </cell>
        </row>
        <row r="65">
          <cell r="A65">
            <v>485</v>
          </cell>
          <cell r="B65" t="str">
            <v>SELLADO DE BOLETOS</v>
          </cell>
          <cell r="C65">
            <v>245</v>
          </cell>
        </row>
        <row r="66">
          <cell r="A66">
            <v>502</v>
          </cell>
          <cell r="B66" t="str">
            <v>RECARGOS OTROS IMPTOS Y DERECH</v>
          </cell>
          <cell r="C66">
            <v>3054.71</v>
          </cell>
        </row>
        <row r="67">
          <cell r="A67">
            <v>507</v>
          </cell>
          <cell r="B67" t="str">
            <v>INF AL BANDO POLICIA Y BUEN GO</v>
          </cell>
          <cell r="C67">
            <v>150</v>
          </cell>
        </row>
        <row r="68">
          <cell r="A68">
            <v>508</v>
          </cell>
          <cell r="B68" t="str">
            <v>INF LEY DE TRANSITO Y SU REGLA</v>
          </cell>
          <cell r="C68">
            <v>12889</v>
          </cell>
        </row>
        <row r="69">
          <cell r="A69">
            <v>509</v>
          </cell>
          <cell r="B69" t="str">
            <v>EXTEMP VERIFICACION AMB VEHICU</v>
          </cell>
          <cell r="C69">
            <v>1690</v>
          </cell>
        </row>
        <row r="70">
          <cell r="A70">
            <v>544</v>
          </cell>
          <cell r="B70" t="str">
            <v>INFRACCIONES AL REGLAMENTO DE</v>
          </cell>
          <cell r="C70">
            <v>318.85000000000002</v>
          </cell>
        </row>
        <row r="71">
          <cell r="A71">
            <v>817</v>
          </cell>
          <cell r="B71" t="str">
            <v>ANTICIPOS OTROS INGRESOS</v>
          </cell>
          <cell r="C71">
            <v>400</v>
          </cell>
        </row>
        <row r="72">
          <cell r="A72">
            <v>925</v>
          </cell>
          <cell r="B72" t="str">
            <v>INGRESOS POR RECAUDAR</v>
          </cell>
          <cell r="C72">
            <v>2000000</v>
          </cell>
        </row>
        <row r="73">
          <cell r="A73">
            <v>608</v>
          </cell>
          <cell r="B73" t="str">
            <v>I.E.P.S</v>
          </cell>
          <cell r="C73">
            <v>179119.86</v>
          </cell>
        </row>
        <row r="74">
          <cell r="A74">
            <v>609</v>
          </cell>
          <cell r="B74" t="str">
            <v>I.S.A.N.</v>
          </cell>
          <cell r="C74">
            <v>133485.14000000001</v>
          </cell>
        </row>
        <row r="75">
          <cell r="A75">
            <v>611</v>
          </cell>
          <cell r="B75" t="str">
            <v>I.S.T.U.V.</v>
          </cell>
          <cell r="C75">
            <v>13725.6</v>
          </cell>
        </row>
        <row r="76">
          <cell r="A76">
            <v>817</v>
          </cell>
          <cell r="B76" t="str">
            <v>ANTICIPOS OTROS INGRESOS</v>
          </cell>
          <cell r="C76">
            <v>105</v>
          </cell>
        </row>
        <row r="77">
          <cell r="A77">
            <v>888</v>
          </cell>
          <cell r="B77" t="str">
            <v>COBROS SIMAPAG</v>
          </cell>
          <cell r="C77">
            <v>262</v>
          </cell>
        </row>
        <row r="78">
          <cell r="A78">
            <v>900</v>
          </cell>
          <cell r="B78" t="str">
            <v>INGRESOS POR CLASIFICAR</v>
          </cell>
          <cell r="C78">
            <v>35000</v>
          </cell>
        </row>
      </sheetData>
      <sheetData sheetId="73">
        <row r="1">
          <cell r="A1">
            <v>1</v>
          </cell>
        </row>
      </sheetData>
      <sheetData sheetId="74">
        <row r="1">
          <cell r="A1">
            <v>1</v>
          </cell>
          <cell r="B1" t="str">
            <v>IMPTO. PREDIAL URBANO CORRIENT</v>
          </cell>
          <cell r="C1">
            <v>48837.72</v>
          </cell>
        </row>
        <row r="2">
          <cell r="A2">
            <v>4</v>
          </cell>
          <cell r="B2" t="str">
            <v>RECARGOS 3%</v>
          </cell>
          <cell r="C2">
            <v>8929.07</v>
          </cell>
        </row>
        <row r="3">
          <cell r="A3">
            <v>7</v>
          </cell>
          <cell r="B3" t="str">
            <v>IMPTO. PREDIAL URBANO REZAGO</v>
          </cell>
          <cell r="C3">
            <v>31205.42</v>
          </cell>
        </row>
        <row r="4">
          <cell r="A4">
            <v>13</v>
          </cell>
          <cell r="B4" t="str">
            <v>HONORARIOS DE COBRANZA</v>
          </cell>
          <cell r="C4">
            <v>2518.75</v>
          </cell>
        </row>
        <row r="5">
          <cell r="A5">
            <v>103</v>
          </cell>
          <cell r="B5" t="str">
            <v>TRASLACION DE DOMINIO</v>
          </cell>
          <cell r="C5">
            <v>7299.66</v>
          </cell>
        </row>
        <row r="6">
          <cell r="A6">
            <v>104</v>
          </cell>
          <cell r="B6" t="str">
            <v>SOBRE DIVISION Y LOTIFICACION</v>
          </cell>
          <cell r="C6">
            <v>3041.33</v>
          </cell>
        </row>
        <row r="7">
          <cell r="A7">
            <v>200</v>
          </cell>
          <cell r="B7" t="str">
            <v>RASTRO</v>
          </cell>
          <cell r="C7">
            <v>4161.7700000000004</v>
          </cell>
        </row>
        <row r="8">
          <cell r="A8">
            <v>201</v>
          </cell>
          <cell r="B8" t="str">
            <v>RECOLECCION DE BASURA</v>
          </cell>
          <cell r="C8">
            <v>9.9</v>
          </cell>
        </row>
        <row r="9">
          <cell r="A9">
            <v>203</v>
          </cell>
          <cell r="B9" t="str">
            <v>PANTEONES CIUDAD</v>
          </cell>
          <cell r="C9">
            <v>2380.25</v>
          </cell>
        </row>
        <row r="10">
          <cell r="A10">
            <v>204</v>
          </cell>
          <cell r="B10" t="str">
            <v>PANTEONES COMUNIDADES</v>
          </cell>
          <cell r="C10">
            <v>1579.3</v>
          </cell>
        </row>
        <row r="11">
          <cell r="A11">
            <v>205</v>
          </cell>
          <cell r="B11" t="str">
            <v>ESTACIONAMIENTO MUSEO MOMIAS</v>
          </cell>
          <cell r="C11">
            <v>527</v>
          </cell>
        </row>
        <row r="12">
          <cell r="A12">
            <v>206</v>
          </cell>
          <cell r="B12" t="str">
            <v>ESTACIONAMIENTO MERCADO HIDALG</v>
          </cell>
          <cell r="C12">
            <v>1062</v>
          </cell>
        </row>
        <row r="13">
          <cell r="A13">
            <v>207</v>
          </cell>
          <cell r="B13" t="str">
            <v>ESTAC.  MERCADO EMBAJADORAS</v>
          </cell>
          <cell r="C13">
            <v>155</v>
          </cell>
        </row>
        <row r="14">
          <cell r="A14">
            <v>210</v>
          </cell>
          <cell r="B14" t="str">
            <v>POR LIC. DE CONST. Y AMPLIACIO</v>
          </cell>
          <cell r="C14">
            <v>1150.31</v>
          </cell>
        </row>
        <row r="15">
          <cell r="A15">
            <v>211</v>
          </cell>
          <cell r="B15" t="str">
            <v>POR LIC DE REGULARIZACION DE C</v>
          </cell>
          <cell r="C15">
            <v>16047.16</v>
          </cell>
        </row>
        <row r="16">
          <cell r="A16">
            <v>217</v>
          </cell>
          <cell r="B16" t="str">
            <v>ANALISIS DE FAC PARA DIV LOT O</v>
          </cell>
          <cell r="C16">
            <v>523.74</v>
          </cell>
        </row>
        <row r="17">
          <cell r="A17">
            <v>221</v>
          </cell>
          <cell r="B17" t="str">
            <v>LIC USO SUELO ALIN N. OFIC COM</v>
          </cell>
          <cell r="C17">
            <v>1833.47</v>
          </cell>
        </row>
        <row r="18">
          <cell r="A18">
            <v>229</v>
          </cell>
          <cell r="B18" t="str">
            <v>CONSTANCIAS DE ESTADO DE CUENT</v>
          </cell>
          <cell r="C18">
            <v>2772</v>
          </cell>
        </row>
        <row r="19">
          <cell r="A19">
            <v>244</v>
          </cell>
          <cell r="B19" t="str">
            <v>EXP DE LIC O PERM P/ ESTAB DE</v>
          </cell>
          <cell r="C19">
            <v>2481.94</v>
          </cell>
        </row>
        <row r="20">
          <cell r="A20">
            <v>248</v>
          </cell>
          <cell r="B20" t="str">
            <v>ESTACIONAMIENTO EX. EST. FERRO</v>
          </cell>
          <cell r="C20">
            <v>1125</v>
          </cell>
        </row>
        <row r="21">
          <cell r="A21">
            <v>249</v>
          </cell>
          <cell r="B21" t="str">
            <v>REGUL. PROR.LIC.CONT.75% DER.</v>
          </cell>
          <cell r="C21">
            <v>3737.86</v>
          </cell>
        </row>
        <row r="22">
          <cell r="A22">
            <v>253</v>
          </cell>
          <cell r="B22" t="str">
            <v>ESTACIONAMIENTO EMBAJADORAS  (</v>
          </cell>
          <cell r="C22">
            <v>3640</v>
          </cell>
        </row>
        <row r="23">
          <cell r="A23">
            <v>256</v>
          </cell>
          <cell r="B23" t="str">
            <v>POR ALINEAM. N° USO HABIT</v>
          </cell>
          <cell r="C23">
            <v>4722.25</v>
          </cell>
        </row>
        <row r="24">
          <cell r="A24">
            <v>266</v>
          </cell>
          <cell r="B24" t="str">
            <v>DICTAMEN DE FACTIBILIDAD PROTE</v>
          </cell>
          <cell r="C24">
            <v>890.2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268</v>
          </cell>
          <cell r="B26" t="str">
            <v>CASA DE LA CULTURA</v>
          </cell>
          <cell r="C26">
            <v>292.61</v>
          </cell>
        </row>
        <row r="27">
          <cell r="A27">
            <v>276</v>
          </cell>
          <cell r="B27" t="str">
            <v>CONSTANCIAS DIRECCION DE TRANS</v>
          </cell>
          <cell r="C27">
            <v>1005.6</v>
          </cell>
        </row>
        <row r="28">
          <cell r="A28">
            <v>278</v>
          </cell>
          <cell r="B28" t="str">
            <v>CONSTANCIAS QUE EXPIDAN LAS DE</v>
          </cell>
          <cell r="C28">
            <v>1090.4000000000001</v>
          </cell>
        </row>
        <row r="29">
          <cell r="A29">
            <v>288</v>
          </cell>
          <cell r="B29" t="str">
            <v>ANALISIS DE RIESGOS</v>
          </cell>
          <cell r="C29">
            <v>1559.94</v>
          </cell>
        </row>
        <row r="30">
          <cell r="A30">
            <v>295</v>
          </cell>
          <cell r="B30" t="str">
            <v>CONSTANCIA DE UBICACION DE PRE</v>
          </cell>
          <cell r="C30">
            <v>84.28</v>
          </cell>
        </row>
        <row r="31">
          <cell r="A31">
            <v>297</v>
          </cell>
          <cell r="B31" t="str">
            <v>D.A.P.</v>
          </cell>
          <cell r="C31">
            <v>60</v>
          </cell>
        </row>
        <row r="32">
          <cell r="A32">
            <v>405</v>
          </cell>
          <cell r="B32" t="str">
            <v>CENTRO DE CONVIVENCIA EL ENCIN</v>
          </cell>
          <cell r="C32">
            <v>216</v>
          </cell>
        </row>
        <row r="33">
          <cell r="A33">
            <v>407</v>
          </cell>
          <cell r="B33" t="str">
            <v>MUSEO MOMIAS</v>
          </cell>
          <cell r="C33">
            <v>21202</v>
          </cell>
        </row>
        <row r="34">
          <cell r="A34">
            <v>410</v>
          </cell>
          <cell r="B34" t="str">
            <v>MONUMENTO AL PIPILA</v>
          </cell>
          <cell r="C34">
            <v>468</v>
          </cell>
        </row>
        <row r="35">
          <cell r="A35">
            <v>411</v>
          </cell>
          <cell r="B35" t="str">
            <v>MERCADO HIDALGO</v>
          </cell>
          <cell r="C35">
            <v>960.19</v>
          </cell>
        </row>
        <row r="36">
          <cell r="A36">
            <v>414</v>
          </cell>
          <cell r="B36" t="str">
            <v>OTROS PRODUCTOS</v>
          </cell>
          <cell r="C36">
            <v>3367</v>
          </cell>
        </row>
        <row r="37">
          <cell r="A37">
            <v>421</v>
          </cell>
          <cell r="B37" t="str">
            <v>DECLARACIONES, FORMATOS Y AVIS</v>
          </cell>
          <cell r="C37">
            <v>220</v>
          </cell>
        </row>
        <row r="38">
          <cell r="A38">
            <v>428</v>
          </cell>
          <cell r="B38" t="str">
            <v>COMERCIANTES SEMIFIJOS</v>
          </cell>
          <cell r="C38">
            <v>5374.34</v>
          </cell>
        </row>
        <row r="39">
          <cell r="A39">
            <v>433</v>
          </cell>
          <cell r="B39" t="str">
            <v>SOBRANTES</v>
          </cell>
          <cell r="C39">
            <v>30.42</v>
          </cell>
        </row>
        <row r="40">
          <cell r="A40">
            <v>436</v>
          </cell>
          <cell r="B40" t="str">
            <v>SANITARIOS PRESA DE LA OLLA</v>
          </cell>
          <cell r="C40">
            <v>248</v>
          </cell>
        </row>
        <row r="41">
          <cell r="A41">
            <v>437</v>
          </cell>
          <cell r="B41" t="str">
            <v>SANITARIOS MDO. EMBAJADORAS</v>
          </cell>
          <cell r="C41">
            <v>1980</v>
          </cell>
        </row>
        <row r="42">
          <cell r="A42">
            <v>438</v>
          </cell>
          <cell r="B42" t="str">
            <v>SANITARIOS MDO. HIDALGO</v>
          </cell>
          <cell r="C42">
            <v>3588</v>
          </cell>
        </row>
        <row r="43">
          <cell r="A43">
            <v>441</v>
          </cell>
          <cell r="B43" t="str">
            <v>SANITARIOS LOS PASTITOS</v>
          </cell>
          <cell r="C43">
            <v>40</v>
          </cell>
        </row>
        <row r="44">
          <cell r="A44">
            <v>443</v>
          </cell>
          <cell r="B44" t="str">
            <v>SANITARIOS FERROCARRIL</v>
          </cell>
          <cell r="C44">
            <v>868</v>
          </cell>
        </row>
        <row r="45">
          <cell r="A45">
            <v>445</v>
          </cell>
          <cell r="B45" t="str">
            <v>SANITARIOS MUSEO MOMIAS</v>
          </cell>
          <cell r="C45">
            <v>636</v>
          </cell>
        </row>
        <row r="46">
          <cell r="A46">
            <v>447</v>
          </cell>
          <cell r="B46" t="str">
            <v>LAS CALAS</v>
          </cell>
          <cell r="C46">
            <v>474</v>
          </cell>
        </row>
        <row r="47">
          <cell r="A47">
            <v>454</v>
          </cell>
          <cell r="B47" t="str">
            <v>FIESTAS TRADICIONALES</v>
          </cell>
          <cell r="C47">
            <v>1080.1300000000001</v>
          </cell>
        </row>
        <row r="48">
          <cell r="A48">
            <v>470</v>
          </cell>
          <cell r="B48" t="str">
            <v>LOCALES ESTACION</v>
          </cell>
          <cell r="C48">
            <v>324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26/11/2014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472</v>
          </cell>
          <cell r="B58" t="str">
            <v>MERCADO GAVIRA</v>
          </cell>
          <cell r="C58">
            <v>4143.84</v>
          </cell>
        </row>
        <row r="59">
          <cell r="A59">
            <v>479</v>
          </cell>
          <cell r="B59" t="str">
            <v>COMERCIANTES AMBULANTES</v>
          </cell>
          <cell r="C59">
            <v>900</v>
          </cell>
        </row>
        <row r="60">
          <cell r="A60">
            <v>484</v>
          </cell>
          <cell r="B60" t="str">
            <v>PERMISO PARA ESPECTÁCULOS O CE</v>
          </cell>
          <cell r="C60">
            <v>684</v>
          </cell>
        </row>
        <row r="61">
          <cell r="A61">
            <v>493</v>
          </cell>
          <cell r="B61" t="str">
            <v>RENOVACION PERMISO P/ USO VIA</v>
          </cell>
          <cell r="C61">
            <v>899</v>
          </cell>
        </row>
        <row r="62">
          <cell r="A62">
            <v>502</v>
          </cell>
          <cell r="B62" t="str">
            <v>RECARGOS OTROS IMPTOS Y DERECH</v>
          </cell>
          <cell r="C62">
            <v>2084.79</v>
          </cell>
        </row>
        <row r="63">
          <cell r="A63">
            <v>506</v>
          </cell>
          <cell r="B63" t="str">
            <v>INFRACCIONES DIRECCION DE FISC</v>
          </cell>
          <cell r="C63">
            <v>3188.5</v>
          </cell>
        </row>
        <row r="64">
          <cell r="A64">
            <v>507</v>
          </cell>
          <cell r="B64" t="str">
            <v>INF AL BANDO POLICIA Y BUEN GO</v>
          </cell>
          <cell r="C64">
            <v>2000</v>
          </cell>
        </row>
        <row r="65">
          <cell r="A65">
            <v>508</v>
          </cell>
          <cell r="B65" t="str">
            <v>INF LEY DE TRANSITO Y SU REGLA</v>
          </cell>
          <cell r="C65">
            <v>19054</v>
          </cell>
        </row>
        <row r="66">
          <cell r="A66">
            <v>509</v>
          </cell>
          <cell r="B66" t="str">
            <v>EXTEMP VERIFICACION AMB VEHICU</v>
          </cell>
          <cell r="C66">
            <v>2380</v>
          </cell>
        </row>
        <row r="67">
          <cell r="A67">
            <v>888</v>
          </cell>
          <cell r="B67" t="str">
            <v>COBROS SIMAPAG</v>
          </cell>
          <cell r="C67">
            <v>274</v>
          </cell>
        </row>
        <row r="68">
          <cell r="A68">
            <v>503</v>
          </cell>
          <cell r="B68" t="str">
            <v>AVISO EXTEMP TRASLACION DE DOM</v>
          </cell>
          <cell r="C68">
            <v>192</v>
          </cell>
        </row>
        <row r="69">
          <cell r="A69">
            <v>504</v>
          </cell>
          <cell r="B69" t="str">
            <v>AVISO EXTEMP TERM DE OBRA</v>
          </cell>
          <cell r="C69">
            <v>640</v>
          </cell>
        </row>
        <row r="70">
          <cell r="A70">
            <v>506</v>
          </cell>
          <cell r="B70" t="str">
            <v>INFRACCIONES DIRECCION DE FISC</v>
          </cell>
          <cell r="C70">
            <v>5101.6000000000004</v>
          </cell>
        </row>
        <row r="71">
          <cell r="A71">
            <v>507</v>
          </cell>
          <cell r="B71" t="str">
            <v>INF AL BANDO POLICIA Y BUEN GO</v>
          </cell>
          <cell r="C71">
            <v>800</v>
          </cell>
        </row>
        <row r="72">
          <cell r="A72">
            <v>508</v>
          </cell>
          <cell r="B72" t="str">
            <v>INF LEY DE TRANSITO Y SU REGLA</v>
          </cell>
          <cell r="C72">
            <v>13859</v>
          </cell>
        </row>
        <row r="73">
          <cell r="A73">
            <v>509</v>
          </cell>
          <cell r="B73" t="str">
            <v>EXTEMP VERIFICACION AMB VEHICU</v>
          </cell>
          <cell r="C73">
            <v>307</v>
          </cell>
        </row>
        <row r="74">
          <cell r="A74">
            <v>605</v>
          </cell>
          <cell r="B74" t="str">
            <v>IEPS ESPECIAL DE GASOLINAS Y D</v>
          </cell>
          <cell r="C74">
            <v>469929.18</v>
          </cell>
        </row>
        <row r="75">
          <cell r="A75">
            <v>713</v>
          </cell>
          <cell r="B75" t="str">
            <v>PROGRAMA ECONOMIA SOCIAL FAMIL</v>
          </cell>
          <cell r="C75">
            <v>2257.5</v>
          </cell>
        </row>
        <row r="76">
          <cell r="A76">
            <v>888</v>
          </cell>
          <cell r="B76" t="str">
            <v>COBROS SIMAPAG</v>
          </cell>
          <cell r="C76">
            <v>283</v>
          </cell>
        </row>
      </sheetData>
      <sheetData sheetId="75">
        <row r="1">
          <cell r="A1">
            <v>1</v>
          </cell>
        </row>
      </sheetData>
      <sheetData sheetId="76">
        <row r="1">
          <cell r="A1">
            <v>1</v>
          </cell>
          <cell r="B1" t="str">
            <v>IMPTO. PREDIAL URBANO CORRIENT</v>
          </cell>
          <cell r="C1">
            <v>33550.53</v>
          </cell>
        </row>
        <row r="2">
          <cell r="A2">
            <v>2</v>
          </cell>
          <cell r="B2" t="str">
            <v>IMPTO. PREDIAL RUSTICO CORRIEN</v>
          </cell>
          <cell r="C2">
            <v>847.81</v>
          </cell>
        </row>
        <row r="3">
          <cell r="A3">
            <v>4</v>
          </cell>
          <cell r="B3" t="str">
            <v>RECARGOS 3%</v>
          </cell>
          <cell r="C3">
            <v>9452.5400000000009</v>
          </cell>
        </row>
        <row r="4">
          <cell r="A4">
            <v>7</v>
          </cell>
          <cell r="B4" t="str">
            <v>IMPTO. PREDIAL URBANO REZAGO</v>
          </cell>
          <cell r="C4">
            <v>10216.5</v>
          </cell>
        </row>
        <row r="5">
          <cell r="A5">
            <v>8</v>
          </cell>
          <cell r="B5" t="str">
            <v>IMPTO. PREDIAL RUSTICO REZAGO</v>
          </cell>
          <cell r="C5">
            <v>1834.13</v>
          </cell>
        </row>
        <row r="6">
          <cell r="A6">
            <v>13</v>
          </cell>
          <cell r="B6" t="str">
            <v>HONORARIOS DE COBRANZA</v>
          </cell>
          <cell r="C6">
            <v>3679.72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12758.78</v>
          </cell>
        </row>
        <row r="9">
          <cell r="A9">
            <v>104</v>
          </cell>
          <cell r="B9" t="str">
            <v>SOBRE DIVISION Y LOTIFICACION</v>
          </cell>
          <cell r="C9">
            <v>7159.01</v>
          </cell>
        </row>
        <row r="10">
          <cell r="A10">
            <v>112</v>
          </cell>
          <cell r="B10" t="str">
            <v>ESPECTACULOS PUBLICOS PERMANEN</v>
          </cell>
          <cell r="C10">
            <v>7340.3</v>
          </cell>
        </row>
        <row r="11">
          <cell r="A11">
            <v>200</v>
          </cell>
          <cell r="B11" t="str">
            <v>RASTRO</v>
          </cell>
          <cell r="C11">
            <v>2847.21</v>
          </cell>
        </row>
        <row r="12">
          <cell r="A12">
            <v>203</v>
          </cell>
          <cell r="B12" t="str">
            <v>PANTEONES CIUDAD</v>
          </cell>
          <cell r="C12">
            <v>2721.72</v>
          </cell>
        </row>
        <row r="13">
          <cell r="A13">
            <v>204</v>
          </cell>
          <cell r="B13" t="str">
            <v>PANTEONES COMUNIDADES</v>
          </cell>
          <cell r="C13">
            <v>632.91999999999996</v>
          </cell>
        </row>
        <row r="14">
          <cell r="A14">
            <v>205</v>
          </cell>
          <cell r="B14" t="str">
            <v>ESTACIONAMIENTO MUSEO MOMIAS</v>
          </cell>
          <cell r="C14">
            <v>514</v>
          </cell>
        </row>
        <row r="15">
          <cell r="A15">
            <v>206</v>
          </cell>
          <cell r="B15" t="str">
            <v>ESTACIONAMIENTO MERCADO HIDALG</v>
          </cell>
          <cell r="C15">
            <v>1215</v>
          </cell>
        </row>
        <row r="16">
          <cell r="A16">
            <v>207</v>
          </cell>
          <cell r="B16" t="str">
            <v>ESTAC.  MERCADO EMBAJADORAS</v>
          </cell>
          <cell r="C16">
            <v>185</v>
          </cell>
        </row>
        <row r="17">
          <cell r="A17">
            <v>217</v>
          </cell>
          <cell r="B17" t="str">
            <v>ANALISIS DE FAC PARA DIV LOT O</v>
          </cell>
          <cell r="C17">
            <v>1833.09</v>
          </cell>
        </row>
        <row r="18">
          <cell r="A18">
            <v>221</v>
          </cell>
          <cell r="B18" t="str">
            <v>LIC USO SUELO ALIN N. OFIC COM</v>
          </cell>
          <cell r="C18">
            <v>9215.39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2508</v>
          </cell>
        </row>
        <row r="21">
          <cell r="A21">
            <v>244</v>
          </cell>
          <cell r="B21" t="str">
            <v>EXP DE LIC O PERM P/ ESTAB DE</v>
          </cell>
          <cell r="C21">
            <v>453.99</v>
          </cell>
        </row>
        <row r="22">
          <cell r="A22">
            <v>248</v>
          </cell>
          <cell r="B22" t="str">
            <v>ESTACIONAMIENTO EX. EST. FERRO</v>
          </cell>
          <cell r="C22">
            <v>2129</v>
          </cell>
        </row>
        <row r="23">
          <cell r="A23">
            <v>252</v>
          </cell>
          <cell r="B23" t="str">
            <v>RESOLUCION DE IMPACTO AMBIENTA</v>
          </cell>
          <cell r="C23">
            <v>2135.54</v>
          </cell>
        </row>
        <row r="24">
          <cell r="A24">
            <v>253</v>
          </cell>
          <cell r="B24" t="str">
            <v>ESTACIONAMIENTO EMBAJADORAS  (</v>
          </cell>
          <cell r="C24">
            <v>2779</v>
          </cell>
        </row>
        <row r="25">
          <cell r="A25">
            <v>256</v>
          </cell>
          <cell r="B25" t="str">
            <v>POR ALINEAM. N° USO HABIT</v>
          </cell>
          <cell r="C25">
            <v>3890.18</v>
          </cell>
        </row>
        <row r="26">
          <cell r="A26">
            <v>276</v>
          </cell>
          <cell r="B26" t="str">
            <v>CONSTANCIAS DIRECCION DE TRANS</v>
          </cell>
          <cell r="C26">
            <v>754.2</v>
          </cell>
        </row>
        <row r="27">
          <cell r="A27">
            <v>278</v>
          </cell>
          <cell r="B27" t="str">
            <v>CONSTANCIAS QUE EXPIDAN LAS DE</v>
          </cell>
          <cell r="C27">
            <v>1173.4000000000001</v>
          </cell>
        </row>
        <row r="28">
          <cell r="A28">
            <v>295</v>
          </cell>
          <cell r="B28" t="str">
            <v>CONSTANCIA DE UBICACION DE PRE</v>
          </cell>
          <cell r="C28">
            <v>84.28</v>
          </cell>
        </row>
        <row r="29">
          <cell r="A29">
            <v>297</v>
          </cell>
          <cell r="B29" t="str">
            <v>D.A.P.</v>
          </cell>
          <cell r="C29">
            <v>100</v>
          </cell>
        </row>
        <row r="30">
          <cell r="A30">
            <v>405</v>
          </cell>
          <cell r="B30" t="str">
            <v>CENTRO DE CONVIVENCIA EL ENCIN</v>
          </cell>
          <cell r="C30">
            <v>548</v>
          </cell>
        </row>
        <row r="31">
          <cell r="A31">
            <v>407</v>
          </cell>
          <cell r="B31" t="str">
            <v>MUSEO MOMIAS</v>
          </cell>
          <cell r="C31">
            <v>27734</v>
          </cell>
        </row>
        <row r="32">
          <cell r="A32">
            <v>410</v>
          </cell>
          <cell r="B32" t="str">
            <v>MONUMENTO AL PIPILA</v>
          </cell>
          <cell r="C32">
            <v>516</v>
          </cell>
        </row>
        <row r="33">
          <cell r="A33">
            <v>412</v>
          </cell>
          <cell r="B33" t="str">
            <v>MERCADO EMBAJADORAS</v>
          </cell>
          <cell r="C33">
            <v>396</v>
          </cell>
        </row>
        <row r="34">
          <cell r="A34">
            <v>414</v>
          </cell>
          <cell r="B34" t="str">
            <v>OTROS PRODUCTOS</v>
          </cell>
          <cell r="C34">
            <v>8.6999999999999993</v>
          </cell>
        </row>
        <row r="35">
          <cell r="A35">
            <v>417</v>
          </cell>
          <cell r="B35" t="str">
            <v>CONSULTORIO DENTAL</v>
          </cell>
          <cell r="C35">
            <v>66</v>
          </cell>
        </row>
        <row r="36">
          <cell r="A36">
            <v>428</v>
          </cell>
          <cell r="B36" t="str">
            <v>COMERCIANTES SEMIFIJOS</v>
          </cell>
          <cell r="C36">
            <v>12616.31</v>
          </cell>
        </row>
        <row r="37">
          <cell r="A37">
            <v>433</v>
          </cell>
          <cell r="B37" t="str">
            <v>SOBRANTES</v>
          </cell>
          <cell r="C37">
            <v>59.1</v>
          </cell>
        </row>
        <row r="38">
          <cell r="A38">
            <v>436</v>
          </cell>
          <cell r="B38" t="str">
            <v>SANITARIOS PRESA DE LA OLLA</v>
          </cell>
          <cell r="C38">
            <v>64</v>
          </cell>
        </row>
        <row r="39">
          <cell r="A39">
            <v>437</v>
          </cell>
          <cell r="B39" t="str">
            <v>SANITARIOS MDO. EMBAJADORAS</v>
          </cell>
          <cell r="C39">
            <v>2044</v>
          </cell>
        </row>
        <row r="40">
          <cell r="A40">
            <v>438</v>
          </cell>
          <cell r="B40" t="str">
            <v>SANITARIOS MDO. HIDALGO</v>
          </cell>
          <cell r="C40">
            <v>2288</v>
          </cell>
        </row>
        <row r="41">
          <cell r="A41">
            <v>441</v>
          </cell>
          <cell r="B41" t="str">
            <v>SANITARIOS LOS PASTITOS</v>
          </cell>
          <cell r="C41">
            <v>100</v>
          </cell>
        </row>
        <row r="42">
          <cell r="A42">
            <v>443</v>
          </cell>
          <cell r="B42" t="str">
            <v>SANITARIOS FERROCARRIL</v>
          </cell>
          <cell r="C42">
            <v>3560</v>
          </cell>
        </row>
        <row r="43">
          <cell r="A43">
            <v>445</v>
          </cell>
          <cell r="B43" t="str">
            <v>SANITARIOS MUSEO MOMIAS</v>
          </cell>
          <cell r="C43">
            <v>692</v>
          </cell>
        </row>
        <row r="44">
          <cell r="A44">
            <v>447</v>
          </cell>
          <cell r="B44" t="str">
            <v>LAS CALAS</v>
          </cell>
          <cell r="C44">
            <v>186</v>
          </cell>
        </row>
        <row r="45">
          <cell r="A45">
            <v>470</v>
          </cell>
          <cell r="B45" t="str">
            <v>LOCALES ESTACION</v>
          </cell>
          <cell r="C45">
            <v>493.47</v>
          </cell>
        </row>
        <row r="46">
          <cell r="A46">
            <v>472</v>
          </cell>
          <cell r="B46" t="str">
            <v>MERCADO GAVIRA</v>
          </cell>
          <cell r="C46">
            <v>1572</v>
          </cell>
        </row>
        <row r="47">
          <cell r="A47">
            <v>484</v>
          </cell>
          <cell r="B47" t="str">
            <v>PERMISO PARA ESPECTÁCULOS O CE</v>
          </cell>
          <cell r="C47">
            <v>684</v>
          </cell>
        </row>
        <row r="48">
          <cell r="A48">
            <v>485</v>
          </cell>
          <cell r="B48" t="str">
            <v>SELLADO DE BOLETOS</v>
          </cell>
          <cell r="C48">
            <v>490</v>
          </cell>
        </row>
        <row r="49">
          <cell r="A49">
            <v>493</v>
          </cell>
          <cell r="B49" t="str">
            <v>RENOVACION PERMISO P/ USO VIA</v>
          </cell>
          <cell r="C49">
            <v>774</v>
          </cell>
        </row>
        <row r="50">
          <cell r="A50">
            <v>502</v>
          </cell>
          <cell r="B50" t="str">
            <v>RECARGOS OTROS IMPTOS Y DERECH</v>
          </cell>
          <cell r="C50">
            <v>2359.5</v>
          </cell>
        </row>
        <row r="51">
          <cell r="A51">
            <v>506</v>
          </cell>
          <cell r="B51" t="str">
            <v>INFRACCIONES DIRECCION DE FISC</v>
          </cell>
          <cell r="C51">
            <v>3188.5</v>
          </cell>
        </row>
        <row r="52">
          <cell r="A52">
            <v>507</v>
          </cell>
          <cell r="B52" t="str">
            <v>INF AL BANDO POLICIA Y BUEN GO</v>
          </cell>
          <cell r="C52">
            <v>1000</v>
          </cell>
        </row>
        <row r="53">
          <cell r="A53">
            <v>508</v>
          </cell>
          <cell r="B53" t="str">
            <v>INF LEY DE TRANSITO Y SU REGLA</v>
          </cell>
          <cell r="C53">
            <v>15727</v>
          </cell>
        </row>
        <row r="54">
          <cell r="A54">
            <v>509</v>
          </cell>
          <cell r="B54" t="str">
            <v>EXTEMP VERIFICACION AMB VEHICU</v>
          </cell>
          <cell r="C54">
            <v>2073</v>
          </cell>
        </row>
        <row r="55">
          <cell r="A55">
            <v>600</v>
          </cell>
          <cell r="B55" t="str">
            <v>FONDO GENERAL</v>
          </cell>
          <cell r="C55">
            <v>6546228.8700000001</v>
          </cell>
        </row>
        <row r="56">
          <cell r="A56">
            <v>601</v>
          </cell>
          <cell r="B56" t="str">
            <v>FONDO DEL FOMENTO MUNICIPAL</v>
          </cell>
          <cell r="C56">
            <v>1353044.94</v>
          </cell>
        </row>
        <row r="57">
          <cell r="A57">
            <v>607</v>
          </cell>
          <cell r="B57" t="str">
            <v>DERECHOS ALCOHOLES</v>
          </cell>
          <cell r="C57">
            <v>33886.980000000003</v>
          </cell>
        </row>
        <row r="58">
          <cell r="A58">
            <v>608</v>
          </cell>
          <cell r="B58" t="str">
            <v>I.E.P.S</v>
          </cell>
          <cell r="C58">
            <v>176332.2</v>
          </cell>
        </row>
        <row r="59">
          <cell r="A59">
            <v>609</v>
          </cell>
          <cell r="B59" t="str">
            <v>I.S.A.N.</v>
          </cell>
          <cell r="C59">
            <v>130095.48</v>
          </cell>
        </row>
        <row r="60">
          <cell r="A60">
            <v>611</v>
          </cell>
          <cell r="B60" t="str">
            <v>I.S.T.U.V.</v>
          </cell>
          <cell r="C60">
            <v>7878.82</v>
          </cell>
        </row>
        <row r="61">
          <cell r="A61">
            <v>716</v>
          </cell>
          <cell r="B61" t="str">
            <v>MIGRANTES 3X1</v>
          </cell>
          <cell r="C61">
            <v>165000</v>
          </cell>
        </row>
        <row r="62">
          <cell r="A62">
            <v>729</v>
          </cell>
          <cell r="B62" t="str">
            <v>OPCIONES PRODUCTIVAS</v>
          </cell>
          <cell r="C62">
            <v>6667</v>
          </cell>
        </row>
        <row r="63">
          <cell r="A63">
            <v>925</v>
          </cell>
          <cell r="B63" t="str">
            <v>INGRESOS POR RECAUDAR</v>
          </cell>
          <cell r="C63">
            <v>196957.5</v>
          </cell>
        </row>
      </sheetData>
      <sheetData sheetId="77">
        <row r="1">
          <cell r="A1">
            <v>1</v>
          </cell>
        </row>
      </sheetData>
      <sheetData sheetId="78">
        <row r="1">
          <cell r="A1">
            <v>1</v>
          </cell>
          <cell r="B1" t="str">
            <v>IMPTO. PREDIAL URBANO CORRIENT</v>
          </cell>
          <cell r="C1">
            <v>26155.53</v>
          </cell>
        </row>
        <row r="2">
          <cell r="A2">
            <v>4</v>
          </cell>
          <cell r="B2" t="str">
            <v>RECARGOS 3%</v>
          </cell>
          <cell r="C2">
            <v>9990.68</v>
          </cell>
        </row>
        <row r="3">
          <cell r="A3">
            <v>7</v>
          </cell>
          <cell r="B3" t="str">
            <v>IMPTO. PREDIAL URBANO REZAGO</v>
          </cell>
          <cell r="C3">
            <v>20829.740000000002</v>
          </cell>
        </row>
        <row r="4">
          <cell r="A4">
            <v>13</v>
          </cell>
          <cell r="B4" t="str">
            <v>HONORARIOS DE COBRANZA</v>
          </cell>
          <cell r="C4">
            <v>2857.6</v>
          </cell>
        </row>
        <row r="5">
          <cell r="A5">
            <v>103</v>
          </cell>
          <cell r="B5" t="str">
            <v>TRASLACION DE DOMINIO</v>
          </cell>
          <cell r="C5">
            <v>13553.42</v>
          </cell>
        </row>
        <row r="6">
          <cell r="A6">
            <v>104</v>
          </cell>
          <cell r="B6" t="str">
            <v>SOBRE DIVISION Y LOTIFICACION</v>
          </cell>
          <cell r="C6">
            <v>6672.88</v>
          </cell>
        </row>
        <row r="7">
          <cell r="A7">
            <v>110</v>
          </cell>
          <cell r="B7" t="str">
            <v>ESPECTACULOS PUBLICOS ESPORADI</v>
          </cell>
          <cell r="C7">
            <v>1204.5</v>
          </cell>
        </row>
        <row r="8">
          <cell r="A8">
            <v>112</v>
          </cell>
          <cell r="B8" t="str">
            <v>ESPECTACULOS PUBLICOS PERMANEN</v>
          </cell>
          <cell r="C8">
            <v>3913.8</v>
          </cell>
        </row>
        <row r="9">
          <cell r="A9">
            <v>200</v>
          </cell>
          <cell r="B9" t="str">
            <v>RASTRO</v>
          </cell>
          <cell r="C9">
            <v>2476.5100000000002</v>
          </cell>
        </row>
        <row r="10">
          <cell r="A10">
            <v>201</v>
          </cell>
          <cell r="B10" t="str">
            <v>RECOLECCION DE BASURA</v>
          </cell>
          <cell r="C10">
            <v>15.05</v>
          </cell>
        </row>
        <row r="11">
          <cell r="A11">
            <v>203</v>
          </cell>
          <cell r="B11" t="str">
            <v>PANTEONES CIUDAD</v>
          </cell>
          <cell r="C11">
            <v>2771.01</v>
          </cell>
        </row>
        <row r="12">
          <cell r="A12">
            <v>204</v>
          </cell>
          <cell r="B12" t="str">
            <v>PANTEONES COMUNIDADES</v>
          </cell>
          <cell r="C12">
            <v>1990.92</v>
          </cell>
        </row>
        <row r="13">
          <cell r="A13">
            <v>205</v>
          </cell>
          <cell r="B13" t="str">
            <v>ESTACIONAMIENTO MUSEO MOMIAS</v>
          </cell>
          <cell r="C13">
            <v>3908</v>
          </cell>
        </row>
        <row r="14">
          <cell r="A14">
            <v>206</v>
          </cell>
          <cell r="B14" t="str">
            <v>ESTACIONAMIENTO MERCADO HIDALG</v>
          </cell>
          <cell r="C14">
            <v>3438</v>
          </cell>
        </row>
        <row r="15">
          <cell r="A15">
            <v>207</v>
          </cell>
          <cell r="B15" t="str">
            <v>ESTAC.  MERCADO EMBAJADORAS</v>
          </cell>
          <cell r="C15">
            <v>423</v>
          </cell>
        </row>
        <row r="16">
          <cell r="A16">
            <v>210</v>
          </cell>
          <cell r="B16" t="str">
            <v>POR LIC. DE CONST. Y AMPLIACIO</v>
          </cell>
          <cell r="C16">
            <v>3588.14</v>
          </cell>
        </row>
        <row r="17">
          <cell r="A17">
            <v>221</v>
          </cell>
          <cell r="B17" t="str">
            <v>LIC USO SUELO ALIN N. OFIC COM</v>
          </cell>
          <cell r="C17">
            <v>549.52</v>
          </cell>
        </row>
        <row r="18">
          <cell r="A18">
            <v>229</v>
          </cell>
          <cell r="B18" t="str">
            <v>CONSTANCIAS DE ESTADO DE CUENT</v>
          </cell>
          <cell r="C18">
            <v>1716</v>
          </cell>
        </row>
        <row r="19">
          <cell r="A19">
            <v>244</v>
          </cell>
          <cell r="B19" t="str">
            <v>EXP DE LIC O PERM P/ ESTAB DE</v>
          </cell>
          <cell r="C19">
            <v>1601.09</v>
          </cell>
        </row>
        <row r="20">
          <cell r="A20">
            <v>248</v>
          </cell>
          <cell r="B20" t="str">
            <v>ESTACIONAMIENTO EX. EST. FERRO</v>
          </cell>
          <cell r="C20">
            <v>10651</v>
          </cell>
        </row>
        <row r="21">
          <cell r="A21">
            <v>253</v>
          </cell>
          <cell r="B21" t="str">
            <v>ESTACIONAMIENTO EMBAJADORAS  (</v>
          </cell>
          <cell r="C21">
            <v>7014</v>
          </cell>
        </row>
        <row r="22">
          <cell r="A22">
            <v>256</v>
          </cell>
          <cell r="B22" t="str">
            <v>POR ALINEAM. N° USO HABIT</v>
          </cell>
          <cell r="C22">
            <v>5803.46</v>
          </cell>
        </row>
        <row r="23">
          <cell r="A23">
            <v>258</v>
          </cell>
          <cell r="B23" t="str">
            <v>POR ALINEM. N° USO COMERCIAL</v>
          </cell>
          <cell r="C23">
            <v>948.32</v>
          </cell>
        </row>
        <row r="24">
          <cell r="A24">
            <v>265</v>
          </cell>
          <cell r="B24" t="str">
            <v>DERECHOS POR OTROS SERV. TRANS</v>
          </cell>
          <cell r="C24">
            <v>642.9</v>
          </cell>
        </row>
        <row r="25">
          <cell r="A25">
            <v>266</v>
          </cell>
          <cell r="B25" t="str">
            <v>DICTAMEN DE FACTIBILIDAD PROTE</v>
          </cell>
          <cell r="C25">
            <v>1335.3</v>
          </cell>
        </row>
        <row r="26">
          <cell r="A26">
            <v>267</v>
          </cell>
          <cell r="B26" t="str">
            <v>CONSTANCIA  DE VERIFICACION PR</v>
          </cell>
          <cell r="C26">
            <v>296.72000000000003</v>
          </cell>
        </row>
        <row r="27">
          <cell r="A27">
            <v>276</v>
          </cell>
          <cell r="B27" t="str">
            <v>CONSTANCIAS DIRECCION DE TRANS</v>
          </cell>
          <cell r="C27">
            <v>921.8</v>
          </cell>
        </row>
        <row r="28">
          <cell r="A28">
            <v>278</v>
          </cell>
          <cell r="B28" t="str">
            <v>CONSTANCIAS QUE EXPIDAN LAS DE</v>
          </cell>
          <cell r="C28">
            <v>1508.8</v>
          </cell>
        </row>
        <row r="29">
          <cell r="A29">
            <v>292</v>
          </cell>
          <cell r="B29" t="str">
            <v>DICTAMEN DE SEGURIDAD PROGRAMA</v>
          </cell>
          <cell r="C29">
            <v>1039.96</v>
          </cell>
        </row>
        <row r="30">
          <cell r="A30">
            <v>297</v>
          </cell>
          <cell r="B30" t="str">
            <v>D.A.P.</v>
          </cell>
          <cell r="C30">
            <v>120</v>
          </cell>
        </row>
        <row r="31">
          <cell r="A31">
            <v>400</v>
          </cell>
          <cell r="B31" t="str">
            <v>LOCALES PRESA DE LA OLLA</v>
          </cell>
          <cell r="C31">
            <v>4257</v>
          </cell>
        </row>
        <row r="32">
          <cell r="A32">
            <v>405</v>
          </cell>
          <cell r="B32" t="str">
            <v>CENTRO DE CONVIVENCIA EL ENCIN</v>
          </cell>
          <cell r="C32">
            <v>2284</v>
          </cell>
        </row>
        <row r="33">
          <cell r="A33">
            <v>407</v>
          </cell>
          <cell r="B33" t="str">
            <v>MUSEO MOMIAS</v>
          </cell>
          <cell r="C33">
            <v>252905</v>
          </cell>
        </row>
        <row r="34">
          <cell r="A34">
            <v>410</v>
          </cell>
          <cell r="B34" t="str">
            <v>MONUMENTO AL PIPILA</v>
          </cell>
          <cell r="C34">
            <v>3792</v>
          </cell>
        </row>
        <row r="35">
          <cell r="A35">
            <v>412</v>
          </cell>
          <cell r="B35" t="str">
            <v>MERCADO EMBAJADORAS</v>
          </cell>
          <cell r="C35">
            <v>2964</v>
          </cell>
        </row>
        <row r="36">
          <cell r="A36">
            <v>414</v>
          </cell>
          <cell r="B36" t="str">
            <v>OTROS PRODUCTOS</v>
          </cell>
          <cell r="C36">
            <v>800</v>
          </cell>
        </row>
        <row r="37">
          <cell r="A37">
            <v>421</v>
          </cell>
          <cell r="B37" t="str">
            <v>DECLARACIONES, FORMATOS Y AVIS</v>
          </cell>
          <cell r="C37">
            <v>33</v>
          </cell>
        </row>
        <row r="38">
          <cell r="A38">
            <v>426</v>
          </cell>
          <cell r="B38" t="str">
            <v>AREAS OCUP POR HOT, REST, BARE</v>
          </cell>
          <cell r="C38">
            <v>14878.35</v>
          </cell>
        </row>
        <row r="39">
          <cell r="A39">
            <v>428</v>
          </cell>
          <cell r="B39" t="str">
            <v>COMERCIANTES SEMIFIJOS</v>
          </cell>
          <cell r="C39">
            <v>10659.32</v>
          </cell>
        </row>
        <row r="40">
          <cell r="A40">
            <v>433</v>
          </cell>
          <cell r="B40" t="str">
            <v>SOBRANTES</v>
          </cell>
          <cell r="C40">
            <v>100.5</v>
          </cell>
        </row>
        <row r="41">
          <cell r="A41">
            <v>436</v>
          </cell>
          <cell r="B41" t="str">
            <v>SANITARIOS PRESA DE LA OLLA</v>
          </cell>
          <cell r="C41">
            <v>2412</v>
          </cell>
        </row>
        <row r="42">
          <cell r="A42">
            <v>437</v>
          </cell>
          <cell r="B42" t="str">
            <v>SANITARIOS MDO. EMBAJADORAS</v>
          </cell>
          <cell r="C42">
            <v>7588</v>
          </cell>
        </row>
        <row r="43">
          <cell r="A43">
            <v>438</v>
          </cell>
          <cell r="B43" t="str">
            <v>SANITARIOS MDO. HIDALGO</v>
          </cell>
          <cell r="C43">
            <v>11148</v>
          </cell>
        </row>
        <row r="44">
          <cell r="A44">
            <v>441</v>
          </cell>
          <cell r="B44" t="str">
            <v>SANITARIOS LOS PASTITOS</v>
          </cell>
          <cell r="C44">
            <v>732</v>
          </cell>
        </row>
        <row r="45">
          <cell r="A45">
            <v>443</v>
          </cell>
          <cell r="B45" t="str">
            <v>SANITARIOS FERROCARRIL</v>
          </cell>
          <cell r="C45">
            <v>7468</v>
          </cell>
        </row>
        <row r="46">
          <cell r="A46">
            <v>445</v>
          </cell>
          <cell r="B46" t="str">
            <v>SANITARIOS MUSEO MOMIAS</v>
          </cell>
          <cell r="C46">
            <v>5344</v>
          </cell>
        </row>
        <row r="47">
          <cell r="A47">
            <v>447</v>
          </cell>
          <cell r="B47" t="str">
            <v>LAS CALAS</v>
          </cell>
          <cell r="C47">
            <v>180</v>
          </cell>
        </row>
        <row r="48">
          <cell r="A48">
            <v>454</v>
          </cell>
          <cell r="B48" t="str">
            <v>FIESTAS TRADICIONALES</v>
          </cell>
          <cell r="C48">
            <v>248.5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24/11/2014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470</v>
          </cell>
          <cell r="B58" t="str">
            <v>LOCALES ESTACION</v>
          </cell>
          <cell r="C58">
            <v>701.8</v>
          </cell>
        </row>
        <row r="59">
          <cell r="A59">
            <v>479</v>
          </cell>
          <cell r="B59" t="str">
            <v>COMERCIANTES AMBULANTES</v>
          </cell>
          <cell r="C59">
            <v>759.85</v>
          </cell>
        </row>
        <row r="60">
          <cell r="A60">
            <v>483</v>
          </cell>
          <cell r="B60" t="str">
            <v>PROMOTOR TURISTICO</v>
          </cell>
          <cell r="C60">
            <v>800</v>
          </cell>
        </row>
        <row r="61">
          <cell r="A61">
            <v>484</v>
          </cell>
          <cell r="B61" t="str">
            <v>PERMISO PARA ESPECTÁCULOS O CE</v>
          </cell>
          <cell r="C61">
            <v>228</v>
          </cell>
        </row>
        <row r="62">
          <cell r="A62">
            <v>491</v>
          </cell>
          <cell r="B62" t="str">
            <v>ESTRUCTURAS, CONSTRUCCIONES O</v>
          </cell>
          <cell r="C62">
            <v>253.17</v>
          </cell>
        </row>
        <row r="63">
          <cell r="A63">
            <v>493</v>
          </cell>
          <cell r="B63" t="str">
            <v>RENOVACION PERMISO P/ USO VIA</v>
          </cell>
          <cell r="C63">
            <v>135</v>
          </cell>
        </row>
        <row r="64">
          <cell r="A64">
            <v>502</v>
          </cell>
          <cell r="B64" t="str">
            <v>RECARGOS OTROS IMPTOS Y DERECH</v>
          </cell>
          <cell r="C64">
            <v>2258.79</v>
          </cell>
        </row>
        <row r="65">
          <cell r="A65">
            <v>504</v>
          </cell>
          <cell r="B65" t="str">
            <v>AVISO EXTEMP TERM DE OBRA</v>
          </cell>
          <cell r="C65">
            <v>640</v>
          </cell>
        </row>
        <row r="66">
          <cell r="A66">
            <v>505</v>
          </cell>
          <cell r="B66" t="str">
            <v>INFRACCIONES DESARROLLO URBANO</v>
          </cell>
          <cell r="C66">
            <v>956.55</v>
          </cell>
        </row>
        <row r="67">
          <cell r="A67">
            <v>506</v>
          </cell>
          <cell r="B67" t="str">
            <v>INFRACCIONES DIRECCION DE FISC</v>
          </cell>
          <cell r="C67">
            <v>3188.5</v>
          </cell>
        </row>
        <row r="68">
          <cell r="A68">
            <v>507</v>
          </cell>
          <cell r="B68" t="str">
            <v>INF AL BANDO POLICIA Y BUEN GO</v>
          </cell>
          <cell r="C68">
            <v>2000</v>
          </cell>
        </row>
        <row r="69">
          <cell r="A69">
            <v>508</v>
          </cell>
          <cell r="B69" t="str">
            <v>INF LEY DE TRANSITO Y SU REGLA</v>
          </cell>
          <cell r="C69">
            <v>12111.64</v>
          </cell>
        </row>
        <row r="70">
          <cell r="A70">
            <v>509</v>
          </cell>
          <cell r="B70" t="str">
            <v>EXTEMP VERIFICACION AMB VEHICU</v>
          </cell>
          <cell r="C70">
            <v>2457</v>
          </cell>
        </row>
        <row r="71">
          <cell r="A71">
            <v>544</v>
          </cell>
          <cell r="B71" t="str">
            <v>INFRACCIONES AL REGLAMENTO DE</v>
          </cell>
          <cell r="C71">
            <v>318.85000000000002</v>
          </cell>
        </row>
        <row r="72">
          <cell r="A72">
            <v>735</v>
          </cell>
          <cell r="B72" t="str">
            <v>MUNICIPALIZACION DE FRACCIONAM</v>
          </cell>
          <cell r="C72">
            <v>602500</v>
          </cell>
        </row>
        <row r="73">
          <cell r="A73">
            <v>775</v>
          </cell>
          <cell r="B73" t="str">
            <v>FONDO DE APORT. PARA INFRAESTR</v>
          </cell>
          <cell r="C73">
            <v>798263.54</v>
          </cell>
        </row>
        <row r="74">
          <cell r="A74">
            <v>888</v>
          </cell>
          <cell r="B74" t="str">
            <v>COBROS SIMAPAG</v>
          </cell>
          <cell r="C74">
            <v>172</v>
          </cell>
        </row>
      </sheetData>
      <sheetData sheetId="79">
        <row r="1">
          <cell r="A1">
            <v>1</v>
          </cell>
        </row>
      </sheetData>
      <sheetData sheetId="80">
        <row r="1">
          <cell r="A1">
            <v>203</v>
          </cell>
          <cell r="B1" t="str">
            <v>PANTEONES CIUDAD</v>
          </cell>
          <cell r="C1">
            <v>1508</v>
          </cell>
        </row>
        <row r="2">
          <cell r="A2">
            <v>447</v>
          </cell>
          <cell r="B2" t="str">
            <v>LAS CALAS</v>
          </cell>
          <cell r="C2">
            <v>156</v>
          </cell>
        </row>
        <row r="3">
          <cell r="A3">
            <v>454</v>
          </cell>
          <cell r="B3" t="str">
            <v>FIESTAS TRADICIONALES</v>
          </cell>
          <cell r="C3">
            <v>71</v>
          </cell>
        </row>
        <row r="4">
          <cell r="A4">
            <v>507</v>
          </cell>
          <cell r="B4" t="str">
            <v>INF AL BANDO POLICIA Y BUEN GO</v>
          </cell>
          <cell r="C4">
            <v>1650</v>
          </cell>
        </row>
        <row r="5">
          <cell r="A5">
            <v>508</v>
          </cell>
          <cell r="B5" t="str">
            <v>INF LEY DE TRANSITO Y SU REGLA</v>
          </cell>
          <cell r="C5">
            <v>4988</v>
          </cell>
        </row>
      </sheetData>
      <sheetData sheetId="81">
        <row r="1">
          <cell r="A1">
            <v>1</v>
          </cell>
        </row>
      </sheetData>
      <sheetData sheetId="82">
        <row r="1">
          <cell r="A1">
            <v>1</v>
          </cell>
        </row>
      </sheetData>
      <sheetData sheetId="83">
        <row r="1">
          <cell r="A1">
            <v>1</v>
          </cell>
        </row>
      </sheetData>
      <sheetData sheetId="84">
        <row r="1">
          <cell r="A1">
            <v>1</v>
          </cell>
          <cell r="B1" t="str">
            <v>IMPTO. PREDIAL URBANO CORRIENT</v>
          </cell>
          <cell r="C1">
            <v>30008.87</v>
          </cell>
        </row>
        <row r="2">
          <cell r="A2">
            <v>2</v>
          </cell>
          <cell r="B2" t="str">
            <v>IMPTO. PREDIAL RUSTICO CORRIEN</v>
          </cell>
          <cell r="C2">
            <v>612.61</v>
          </cell>
        </row>
        <row r="3">
          <cell r="A3">
            <v>4</v>
          </cell>
          <cell r="B3" t="str">
            <v>RECARGOS 3%</v>
          </cell>
          <cell r="C3">
            <v>7899.18</v>
          </cell>
        </row>
        <row r="4">
          <cell r="A4">
            <v>7</v>
          </cell>
          <cell r="B4" t="str">
            <v>IMPTO. PREDIAL URBANO REZAGO</v>
          </cell>
          <cell r="C4">
            <v>13524.77</v>
          </cell>
        </row>
        <row r="5">
          <cell r="A5">
            <v>13</v>
          </cell>
          <cell r="B5" t="str">
            <v>HONORARIOS DE COBRANZA</v>
          </cell>
          <cell r="C5">
            <v>3015.84</v>
          </cell>
        </row>
        <row r="6">
          <cell r="A6">
            <v>14</v>
          </cell>
          <cell r="B6" t="str">
            <v>C.O.A. 20%</v>
          </cell>
          <cell r="C6">
            <v>56.5</v>
          </cell>
        </row>
        <row r="7">
          <cell r="A7">
            <v>103</v>
          </cell>
          <cell r="B7" t="str">
            <v>TRASLACION DE DOMINIO</v>
          </cell>
          <cell r="C7">
            <v>78912.17</v>
          </cell>
        </row>
        <row r="8">
          <cell r="A8">
            <v>104</v>
          </cell>
          <cell r="B8" t="str">
            <v>SOBRE DIVISION Y LOTIFICACION</v>
          </cell>
          <cell r="C8">
            <v>1213.6400000000001</v>
          </cell>
        </row>
        <row r="9">
          <cell r="A9">
            <v>110</v>
          </cell>
          <cell r="B9" t="str">
            <v>ESPECTACULOS PUBLICOS ESPORADI</v>
          </cell>
          <cell r="C9">
            <v>6985</v>
          </cell>
        </row>
        <row r="10">
          <cell r="A10">
            <v>200</v>
          </cell>
          <cell r="B10" t="str">
            <v>RASTRO</v>
          </cell>
          <cell r="C10">
            <v>5147.8</v>
          </cell>
        </row>
        <row r="11">
          <cell r="A11">
            <v>201</v>
          </cell>
          <cell r="B11" t="str">
            <v>RECOLECCION DE BASURA</v>
          </cell>
          <cell r="C11">
            <v>20.399999999999999</v>
          </cell>
        </row>
        <row r="12">
          <cell r="A12">
            <v>203</v>
          </cell>
          <cell r="B12" t="str">
            <v>PANTEONES CIUDAD</v>
          </cell>
          <cell r="C12">
            <v>1582.3</v>
          </cell>
        </row>
        <row r="13">
          <cell r="A13">
            <v>204</v>
          </cell>
          <cell r="B13" t="str">
            <v>PANTEONES COMUNIDADES</v>
          </cell>
          <cell r="C13">
            <v>2140.92</v>
          </cell>
        </row>
        <row r="14">
          <cell r="A14">
            <v>205</v>
          </cell>
          <cell r="B14" t="str">
            <v>ESTACIONAMIENTO MUSEO MOMIAS</v>
          </cell>
          <cell r="C14">
            <v>600</v>
          </cell>
        </row>
        <row r="15">
          <cell r="A15">
            <v>206</v>
          </cell>
          <cell r="B15" t="str">
            <v>ESTACIONAMIENTO MERCADO HIDALG</v>
          </cell>
          <cell r="C15">
            <v>1134</v>
          </cell>
        </row>
        <row r="16">
          <cell r="A16">
            <v>207</v>
          </cell>
          <cell r="B16" t="str">
            <v>ESTAC.  MERCADO EMBAJADORAS</v>
          </cell>
          <cell r="C16">
            <v>166</v>
          </cell>
        </row>
        <row r="17">
          <cell r="A17">
            <v>210</v>
          </cell>
          <cell r="B17" t="str">
            <v>POR LIC. DE CONST. Y AMPLIACIO</v>
          </cell>
          <cell r="C17">
            <v>7058.55</v>
          </cell>
        </row>
        <row r="18">
          <cell r="A18">
            <v>211</v>
          </cell>
          <cell r="B18" t="str">
            <v>POR LIC DE REGULARIZACION DE C</v>
          </cell>
          <cell r="C18">
            <v>1762.13</v>
          </cell>
        </row>
        <row r="19">
          <cell r="A19">
            <v>221</v>
          </cell>
          <cell r="B19" t="str">
            <v>LIC USO SUELO ALIN N. OFIC COM</v>
          </cell>
          <cell r="C19">
            <v>571.5</v>
          </cell>
        </row>
        <row r="20">
          <cell r="A20">
            <v>226</v>
          </cell>
          <cell r="B20" t="str">
            <v>AVALUOS PRAC POR PERITOS FISCA</v>
          </cell>
          <cell r="C20">
            <v>751</v>
          </cell>
        </row>
        <row r="21">
          <cell r="A21">
            <v>229</v>
          </cell>
          <cell r="B21" t="str">
            <v>CONSTANCIAS DE ESTADO DE CUENT</v>
          </cell>
          <cell r="C21">
            <v>924</v>
          </cell>
        </row>
        <row r="22">
          <cell r="A22">
            <v>244</v>
          </cell>
          <cell r="B22" t="str">
            <v>EXP DE LIC O PERM P/ ESTAB DE</v>
          </cell>
          <cell r="C22">
            <v>211.83</v>
          </cell>
        </row>
        <row r="23">
          <cell r="A23">
            <v>248</v>
          </cell>
          <cell r="B23" t="str">
            <v>ESTACIONAMIENTO EX. EST. FERRO</v>
          </cell>
          <cell r="C23">
            <v>3508</v>
          </cell>
        </row>
        <row r="24">
          <cell r="A24">
            <v>253</v>
          </cell>
          <cell r="B24" t="str">
            <v>ESTACIONAMIENTO EMBAJADORAS  (</v>
          </cell>
          <cell r="C24">
            <v>1897</v>
          </cell>
        </row>
        <row r="25">
          <cell r="A25">
            <v>254</v>
          </cell>
          <cell r="B25" t="str">
            <v>POR CERTIF.TERMINO DE OBRA</v>
          </cell>
          <cell r="C25">
            <v>1300.55</v>
          </cell>
        </row>
        <row r="26">
          <cell r="A26">
            <v>256</v>
          </cell>
          <cell r="B26" t="str">
            <v>POR ALINEAM. N° USO HABIT</v>
          </cell>
          <cell r="C26">
            <v>5490.95</v>
          </cell>
        </row>
        <row r="27">
          <cell r="A27">
            <v>264</v>
          </cell>
          <cell r="B27" t="str">
            <v>DERECHOS REFRENDO ANUAL CONCES</v>
          </cell>
          <cell r="C27">
            <v>649.12</v>
          </cell>
        </row>
        <row r="28">
          <cell r="A28">
            <v>266</v>
          </cell>
          <cell r="B28" t="str">
            <v>DICTAMEN DE FACTIBILIDAD PROTE</v>
          </cell>
          <cell r="C28">
            <v>890.2</v>
          </cell>
        </row>
        <row r="29">
          <cell r="A29">
            <v>267</v>
          </cell>
          <cell r="B29" t="str">
            <v>CONSTANCIA  DE VERIFICACION PR</v>
          </cell>
          <cell r="C29">
            <v>148.36000000000001</v>
          </cell>
        </row>
        <row r="30">
          <cell r="A30">
            <v>268</v>
          </cell>
          <cell r="B30" t="str">
            <v>CASA DE LA CULTURA</v>
          </cell>
          <cell r="C30">
            <v>585.22</v>
          </cell>
        </row>
        <row r="31">
          <cell r="A31">
            <v>273</v>
          </cell>
          <cell r="B31" t="str">
            <v>PENSION EST. JARDIN EMBAJADORA</v>
          </cell>
          <cell r="C31">
            <v>417.04</v>
          </cell>
        </row>
        <row r="32">
          <cell r="A32">
            <v>274</v>
          </cell>
          <cell r="B32" t="str">
            <v>EXTENSION DE HORARIO</v>
          </cell>
          <cell r="C32">
            <v>1486.44</v>
          </cell>
        </row>
        <row r="33">
          <cell r="A33">
            <v>276</v>
          </cell>
          <cell r="B33" t="str">
            <v>CONSTANCIAS DIRECCION DE TRANS</v>
          </cell>
          <cell r="C33">
            <v>921.8</v>
          </cell>
        </row>
        <row r="34">
          <cell r="A34">
            <v>277</v>
          </cell>
          <cell r="B34" t="str">
            <v>SERVICIOS ACCESO A LA INFORMAC</v>
          </cell>
          <cell r="C34">
            <v>30.22</v>
          </cell>
        </row>
        <row r="35">
          <cell r="A35">
            <v>278</v>
          </cell>
          <cell r="B35" t="str">
            <v>CONSTANCIAS QUE EXPIDAN LAS DE</v>
          </cell>
          <cell r="C35">
            <v>1341.2</v>
          </cell>
        </row>
        <row r="36">
          <cell r="A36">
            <v>279</v>
          </cell>
          <cell r="B36" t="str">
            <v>CERTIFICACIONES EXPEDIDAS POR</v>
          </cell>
          <cell r="C36">
            <v>19.22</v>
          </cell>
        </row>
        <row r="37">
          <cell r="A37">
            <v>283</v>
          </cell>
          <cell r="B37" t="str">
            <v>CONSTANCIA DE DESPINTADO</v>
          </cell>
          <cell r="C37">
            <v>45.33</v>
          </cell>
        </row>
        <row r="38">
          <cell r="A38">
            <v>295</v>
          </cell>
          <cell r="B38" t="str">
            <v>CONSTANCIA DE UBICACION DE PRE</v>
          </cell>
          <cell r="C38">
            <v>505.68</v>
          </cell>
        </row>
        <row r="39">
          <cell r="A39">
            <v>297</v>
          </cell>
          <cell r="B39" t="str">
            <v>D.A.P.</v>
          </cell>
          <cell r="C39">
            <v>120</v>
          </cell>
        </row>
        <row r="40">
          <cell r="A40">
            <v>405</v>
          </cell>
          <cell r="B40" t="str">
            <v>CENTRO DE CONVIVENCIA EL ENCIN</v>
          </cell>
          <cell r="C40">
            <v>272</v>
          </cell>
        </row>
        <row r="41">
          <cell r="A41">
            <v>407</v>
          </cell>
          <cell r="B41" t="str">
            <v>MUSEO MOMIAS</v>
          </cell>
          <cell r="C41">
            <v>25916</v>
          </cell>
        </row>
        <row r="42">
          <cell r="A42">
            <v>410</v>
          </cell>
          <cell r="B42" t="str">
            <v>MONUMENTO AL PIPILA</v>
          </cell>
          <cell r="C42">
            <v>480</v>
          </cell>
        </row>
        <row r="43">
          <cell r="A43">
            <v>411</v>
          </cell>
          <cell r="B43" t="str">
            <v>MERCADO HIDALGO</v>
          </cell>
          <cell r="C43">
            <v>3204</v>
          </cell>
        </row>
        <row r="44">
          <cell r="A44">
            <v>412</v>
          </cell>
          <cell r="B44" t="str">
            <v>MERCADO EMBAJADORAS</v>
          </cell>
          <cell r="C44">
            <v>4509.6000000000004</v>
          </cell>
        </row>
        <row r="45">
          <cell r="A45">
            <v>417</v>
          </cell>
          <cell r="B45" t="str">
            <v>CONSULTORIO DENTAL</v>
          </cell>
          <cell r="C45">
            <v>175</v>
          </cell>
        </row>
        <row r="46">
          <cell r="A46">
            <v>426</v>
          </cell>
          <cell r="B46" t="str">
            <v>AREAS OCUP POR HOT, REST, BARE</v>
          </cell>
          <cell r="C46">
            <v>17442</v>
          </cell>
        </row>
        <row r="47">
          <cell r="A47">
            <v>428</v>
          </cell>
          <cell r="B47" t="str">
            <v>COMERCIANTES SEMIFIJOS</v>
          </cell>
          <cell r="C47">
            <v>7471.2</v>
          </cell>
        </row>
        <row r="48">
          <cell r="A48">
            <v>433</v>
          </cell>
          <cell r="B48" t="str">
            <v>SOBRANTES</v>
          </cell>
          <cell r="C48">
            <v>34.479999999999997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21/11/2014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436</v>
          </cell>
          <cell r="B58" t="str">
            <v>SANITARIOS PRESA DE LA OLLA</v>
          </cell>
          <cell r="C58">
            <v>276</v>
          </cell>
        </row>
        <row r="59">
          <cell r="A59">
            <v>437</v>
          </cell>
          <cell r="B59" t="str">
            <v>SANITARIOS MDO. EMBAJADORAS</v>
          </cell>
          <cell r="C59">
            <v>2628</v>
          </cell>
        </row>
        <row r="60">
          <cell r="A60">
            <v>438</v>
          </cell>
          <cell r="B60" t="str">
            <v>SANITARIOS MDO. HIDALGO</v>
          </cell>
          <cell r="C60">
            <v>2600</v>
          </cell>
        </row>
        <row r="61">
          <cell r="A61">
            <v>441</v>
          </cell>
          <cell r="B61" t="str">
            <v>SANITARIOS LOS PASTITOS</v>
          </cell>
          <cell r="C61">
            <v>88</v>
          </cell>
        </row>
        <row r="62">
          <cell r="A62">
            <v>443</v>
          </cell>
          <cell r="B62" t="str">
            <v>SANITARIOS FERROCARRIL</v>
          </cell>
          <cell r="C62">
            <v>3016</v>
          </cell>
        </row>
        <row r="63">
          <cell r="A63">
            <v>445</v>
          </cell>
          <cell r="B63" t="str">
            <v>SANITARIOS MUSEO MOMIAS</v>
          </cell>
          <cell r="C63">
            <v>632</v>
          </cell>
        </row>
        <row r="64">
          <cell r="A64">
            <v>447</v>
          </cell>
          <cell r="B64" t="str">
            <v>LAS CALAS</v>
          </cell>
          <cell r="C64">
            <v>120</v>
          </cell>
        </row>
        <row r="65">
          <cell r="A65">
            <v>454</v>
          </cell>
          <cell r="B65" t="str">
            <v>FIESTAS TRADICIONALES</v>
          </cell>
          <cell r="C65">
            <v>284</v>
          </cell>
        </row>
        <row r="66">
          <cell r="A66">
            <v>467</v>
          </cell>
          <cell r="B66" t="str">
            <v>PRESTADORES DE SERVICIO</v>
          </cell>
          <cell r="C66">
            <v>747.46</v>
          </cell>
        </row>
        <row r="67">
          <cell r="A67">
            <v>477</v>
          </cell>
          <cell r="B67" t="str">
            <v>PADRON DIRECTOR RESPONSABLE DE</v>
          </cell>
          <cell r="C67">
            <v>1409</v>
          </cell>
        </row>
        <row r="68">
          <cell r="A68">
            <v>483</v>
          </cell>
          <cell r="B68" t="str">
            <v>PROMOTOR TURISTICO</v>
          </cell>
          <cell r="C68">
            <v>585.46</v>
          </cell>
        </row>
        <row r="69">
          <cell r="A69">
            <v>484</v>
          </cell>
          <cell r="B69" t="str">
            <v>PERMISO PARA ESPECTÁCULOS O CE</v>
          </cell>
          <cell r="C69">
            <v>2736</v>
          </cell>
        </row>
        <row r="70">
          <cell r="A70">
            <v>485</v>
          </cell>
          <cell r="B70" t="str">
            <v>SELLADO DE BOLETOS</v>
          </cell>
          <cell r="C70">
            <v>245</v>
          </cell>
        </row>
        <row r="71">
          <cell r="A71">
            <v>502</v>
          </cell>
          <cell r="B71" t="str">
            <v>RECARGOS OTROS IMPTOS Y DERECH</v>
          </cell>
          <cell r="C71">
            <v>1651.32</v>
          </cell>
        </row>
        <row r="72">
          <cell r="A72">
            <v>506</v>
          </cell>
          <cell r="B72" t="str">
            <v>INFRACCIONES DIRECCION DE FISC</v>
          </cell>
          <cell r="C72">
            <v>3188.5</v>
          </cell>
        </row>
        <row r="73">
          <cell r="A73">
            <v>507</v>
          </cell>
          <cell r="B73" t="str">
            <v>INF AL BANDO POLICIA Y BUEN GO</v>
          </cell>
          <cell r="C73">
            <v>2050</v>
          </cell>
        </row>
        <row r="74">
          <cell r="A74">
            <v>508</v>
          </cell>
          <cell r="B74" t="str">
            <v>INF LEY DE TRANSITO Y SU REGLA</v>
          </cell>
          <cell r="C74">
            <v>17975.599999999999</v>
          </cell>
        </row>
        <row r="75">
          <cell r="A75">
            <v>509</v>
          </cell>
          <cell r="B75" t="str">
            <v>EXTEMP VERIFICACION AMB VEHICU</v>
          </cell>
          <cell r="C75">
            <v>2226</v>
          </cell>
        </row>
      </sheetData>
      <sheetData sheetId="85">
        <row r="1">
          <cell r="A1">
            <v>1</v>
          </cell>
        </row>
      </sheetData>
      <sheetData sheetId="86">
        <row r="1">
          <cell r="A1">
            <v>1</v>
          </cell>
          <cell r="B1" t="str">
            <v>IMPTO. PREDIAL URBANO CORRIENT</v>
          </cell>
          <cell r="C1">
            <v>26560.05</v>
          </cell>
        </row>
        <row r="2">
          <cell r="A2">
            <v>2</v>
          </cell>
          <cell r="B2" t="str">
            <v>IMPTO. PREDIAL RUSTICO CORRIEN</v>
          </cell>
          <cell r="C2">
            <v>565.21</v>
          </cell>
        </row>
        <row r="3">
          <cell r="A3">
            <v>4</v>
          </cell>
          <cell r="B3" t="str">
            <v>RECARGOS 3%</v>
          </cell>
          <cell r="C3">
            <v>6223.27</v>
          </cell>
        </row>
        <row r="4">
          <cell r="A4">
            <v>7</v>
          </cell>
          <cell r="B4" t="str">
            <v>IMPTO. PREDIAL URBANO REZAGO</v>
          </cell>
          <cell r="C4">
            <v>12359.17</v>
          </cell>
        </row>
        <row r="5">
          <cell r="A5">
            <v>8</v>
          </cell>
          <cell r="B5" t="str">
            <v>IMPTO. PREDIAL RUSTICO REZAGO</v>
          </cell>
          <cell r="C5">
            <v>271.74</v>
          </cell>
        </row>
        <row r="6">
          <cell r="A6">
            <v>13</v>
          </cell>
          <cell r="B6" t="str">
            <v>HONORARIOS DE COBRANZA</v>
          </cell>
          <cell r="C6">
            <v>1999.83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5221.1899999999996</v>
          </cell>
        </row>
        <row r="9">
          <cell r="A9">
            <v>104</v>
          </cell>
          <cell r="B9" t="str">
            <v>SOBRE DIVISION Y LOTIFICACION</v>
          </cell>
          <cell r="C9">
            <v>6012.65</v>
          </cell>
        </row>
        <row r="10">
          <cell r="A10">
            <v>200</v>
          </cell>
          <cell r="B10" t="str">
            <v>RASTRO</v>
          </cell>
          <cell r="C10">
            <v>3889.78</v>
          </cell>
        </row>
        <row r="11">
          <cell r="A11">
            <v>203</v>
          </cell>
          <cell r="B11" t="str">
            <v>PANTEONES CIUDAD</v>
          </cell>
          <cell r="C11">
            <v>2307.38</v>
          </cell>
        </row>
        <row r="12">
          <cell r="A12">
            <v>204</v>
          </cell>
          <cell r="B12" t="str">
            <v>PANTEONES COMUNIDADES</v>
          </cell>
          <cell r="C12">
            <v>242.16</v>
          </cell>
        </row>
        <row r="13">
          <cell r="A13">
            <v>205</v>
          </cell>
          <cell r="B13" t="str">
            <v>ESTACIONAMIENTO MUSEO MOMIAS</v>
          </cell>
          <cell r="C13">
            <v>693</v>
          </cell>
        </row>
        <row r="14">
          <cell r="A14">
            <v>206</v>
          </cell>
          <cell r="B14" t="str">
            <v>ESTACIONAMIENTO MERCADO HIDALG</v>
          </cell>
          <cell r="C14">
            <v>1197</v>
          </cell>
        </row>
        <row r="15">
          <cell r="A15">
            <v>207</v>
          </cell>
          <cell r="B15" t="str">
            <v>ESTAC.  MERCADO EMBAJADORAS</v>
          </cell>
          <cell r="C15">
            <v>260</v>
          </cell>
        </row>
        <row r="16">
          <cell r="A16">
            <v>210</v>
          </cell>
          <cell r="B16" t="str">
            <v>POR LIC. DE CONST. Y AMPLIACIO</v>
          </cell>
          <cell r="C16">
            <v>509.87</v>
          </cell>
        </row>
        <row r="17">
          <cell r="A17">
            <v>211</v>
          </cell>
          <cell r="B17" t="str">
            <v>POR LIC DE REGULARIZACION DE C</v>
          </cell>
          <cell r="C17">
            <v>913.21</v>
          </cell>
        </row>
        <row r="18">
          <cell r="A18">
            <v>217</v>
          </cell>
          <cell r="B18" t="str">
            <v>ANALISIS DE FAC PARA DIV LOT O</v>
          </cell>
          <cell r="C18">
            <v>261.87</v>
          </cell>
        </row>
        <row r="19">
          <cell r="A19">
            <v>229</v>
          </cell>
          <cell r="B19" t="str">
            <v>CONSTANCIAS DE ESTADO DE CUENT</v>
          </cell>
          <cell r="C19">
            <v>1320</v>
          </cell>
        </row>
        <row r="20">
          <cell r="A20">
            <v>248</v>
          </cell>
          <cell r="B20" t="str">
            <v>ESTACIONAMIENTO EX. EST. FERRO</v>
          </cell>
          <cell r="C20">
            <v>1341</v>
          </cell>
        </row>
        <row r="21">
          <cell r="A21">
            <v>253</v>
          </cell>
          <cell r="B21" t="str">
            <v>ESTACIONAMIENTO EMBAJADORAS  (</v>
          </cell>
          <cell r="C21">
            <v>1456</v>
          </cell>
        </row>
        <row r="22">
          <cell r="A22">
            <v>256</v>
          </cell>
          <cell r="B22" t="str">
            <v>POR ALINEAM. N° USO HABIT</v>
          </cell>
          <cell r="C22">
            <v>1403.51</v>
          </cell>
        </row>
        <row r="23">
          <cell r="A23">
            <v>258</v>
          </cell>
          <cell r="B23" t="str">
            <v>POR ALINEM. N° USO COMERCIAL</v>
          </cell>
          <cell r="C23">
            <v>1636.82</v>
          </cell>
        </row>
        <row r="24">
          <cell r="A24">
            <v>268</v>
          </cell>
          <cell r="B24" t="str">
            <v>CASA DE LA CULTURA</v>
          </cell>
          <cell r="C24">
            <v>292.61</v>
          </cell>
        </row>
        <row r="25">
          <cell r="A25">
            <v>271</v>
          </cell>
          <cell r="B25" t="str">
            <v>PENSION EST. MUSEO DE MOMIAS</v>
          </cell>
          <cell r="C25">
            <v>417.04</v>
          </cell>
        </row>
        <row r="26">
          <cell r="A26">
            <v>273</v>
          </cell>
          <cell r="B26" t="str">
            <v>PENSION EST. JARDIN EMBAJADORA</v>
          </cell>
          <cell r="C26">
            <v>1549.6</v>
          </cell>
        </row>
        <row r="27">
          <cell r="A27">
            <v>274</v>
          </cell>
          <cell r="B27" t="str">
            <v>EXTENSION DE HORARIO</v>
          </cell>
          <cell r="C27">
            <v>6688.98</v>
          </cell>
        </row>
        <row r="28">
          <cell r="A28">
            <v>276</v>
          </cell>
          <cell r="B28" t="str">
            <v>CONSTANCIAS DIRECCION DE TRANS</v>
          </cell>
          <cell r="C28">
            <v>670.4</v>
          </cell>
        </row>
        <row r="29">
          <cell r="A29">
            <v>278</v>
          </cell>
          <cell r="B29" t="str">
            <v>CONSTANCIAS QUE EXPIDAN LAS DE</v>
          </cell>
          <cell r="C29">
            <v>1089.4000000000001</v>
          </cell>
        </row>
        <row r="30">
          <cell r="A30">
            <v>288</v>
          </cell>
          <cell r="B30" t="str">
            <v>ANALISIS DE RIESGOS</v>
          </cell>
          <cell r="C30">
            <v>519.98</v>
          </cell>
        </row>
        <row r="31">
          <cell r="A31">
            <v>289</v>
          </cell>
          <cell r="B31" t="str">
            <v>CONFORMIDAD PARA QUEMA DE FUEG</v>
          </cell>
          <cell r="C31">
            <v>126.39</v>
          </cell>
        </row>
        <row r="32">
          <cell r="A32">
            <v>295</v>
          </cell>
          <cell r="B32" t="str">
            <v>CONSTANCIA DE UBICACION DE PRE</v>
          </cell>
          <cell r="C32">
            <v>674.24</v>
          </cell>
        </row>
        <row r="33">
          <cell r="A33">
            <v>297</v>
          </cell>
          <cell r="B33" t="str">
            <v>D.A.P.</v>
          </cell>
          <cell r="C33">
            <v>200</v>
          </cell>
        </row>
        <row r="34">
          <cell r="A34">
            <v>405</v>
          </cell>
          <cell r="B34" t="str">
            <v>CENTRO DE CONVIVENCIA EL ENCIN</v>
          </cell>
          <cell r="C34">
            <v>288</v>
          </cell>
        </row>
        <row r="35">
          <cell r="A35">
            <v>407</v>
          </cell>
          <cell r="B35" t="str">
            <v>MUSEO MOMIAS</v>
          </cell>
          <cell r="C35">
            <v>47584</v>
          </cell>
        </row>
        <row r="36">
          <cell r="A36">
            <v>410</v>
          </cell>
          <cell r="B36" t="str">
            <v>MONUMENTO AL PIPILA</v>
          </cell>
          <cell r="C36">
            <v>1428</v>
          </cell>
        </row>
        <row r="37">
          <cell r="A37">
            <v>411</v>
          </cell>
          <cell r="B37" t="str">
            <v>MERCADO HIDALGO</v>
          </cell>
          <cell r="C37">
            <v>1526.87</v>
          </cell>
        </row>
        <row r="38">
          <cell r="A38">
            <v>417</v>
          </cell>
          <cell r="B38" t="str">
            <v>CONSULTORIO DENTAL</v>
          </cell>
          <cell r="C38">
            <v>132</v>
          </cell>
        </row>
        <row r="39">
          <cell r="A39">
            <v>421</v>
          </cell>
          <cell r="B39" t="str">
            <v>DECLARACIONES, FORMATOS Y AVIS</v>
          </cell>
          <cell r="C39">
            <v>66</v>
          </cell>
        </row>
        <row r="40">
          <cell r="A40">
            <v>428</v>
          </cell>
          <cell r="B40" t="str">
            <v>COMERCIANTES SEMIFIJOS</v>
          </cell>
          <cell r="C40">
            <v>19346.62</v>
          </cell>
        </row>
        <row r="41">
          <cell r="A41">
            <v>433</v>
          </cell>
          <cell r="B41" t="str">
            <v>SOBRANTES</v>
          </cell>
          <cell r="C41">
            <v>126.12</v>
          </cell>
        </row>
        <row r="42">
          <cell r="A42">
            <v>436</v>
          </cell>
          <cell r="B42" t="str">
            <v>SANITARIOS PRESA DE LA OLLA</v>
          </cell>
          <cell r="C42">
            <v>268</v>
          </cell>
        </row>
        <row r="43">
          <cell r="A43">
            <v>437</v>
          </cell>
          <cell r="B43" t="str">
            <v>SANITARIOS MDO. EMBAJADORAS</v>
          </cell>
          <cell r="C43">
            <v>1328</v>
          </cell>
        </row>
        <row r="44">
          <cell r="A44">
            <v>438</v>
          </cell>
          <cell r="B44" t="str">
            <v>SANITARIOS MDO. HIDALGO</v>
          </cell>
          <cell r="C44">
            <v>4544</v>
          </cell>
        </row>
        <row r="45">
          <cell r="A45">
            <v>441</v>
          </cell>
          <cell r="B45" t="str">
            <v>SANITARIOS LOS PASTITOS</v>
          </cell>
          <cell r="C45">
            <v>36</v>
          </cell>
        </row>
        <row r="46">
          <cell r="A46">
            <v>443</v>
          </cell>
          <cell r="B46" t="str">
            <v>SANITARIOS FERROCARRIL</v>
          </cell>
          <cell r="C46">
            <v>3172</v>
          </cell>
        </row>
        <row r="47">
          <cell r="A47">
            <v>445</v>
          </cell>
          <cell r="B47" t="str">
            <v>SANITARIOS MUSEO MOMIAS</v>
          </cell>
          <cell r="C47">
            <v>1340</v>
          </cell>
        </row>
        <row r="48">
          <cell r="A48">
            <v>447</v>
          </cell>
          <cell r="B48" t="str">
            <v>LAS CALAS</v>
          </cell>
          <cell r="C48">
            <v>48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20/11/2014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454</v>
          </cell>
          <cell r="B58" t="str">
            <v>FIESTAS TRADICIONALES</v>
          </cell>
          <cell r="C58">
            <v>1114.55</v>
          </cell>
        </row>
        <row r="59">
          <cell r="A59">
            <v>457</v>
          </cell>
          <cell r="B59" t="str">
            <v>CASETAS DE  REVISTAS</v>
          </cell>
          <cell r="C59">
            <v>201</v>
          </cell>
        </row>
        <row r="60">
          <cell r="A60">
            <v>483</v>
          </cell>
          <cell r="B60" t="str">
            <v>PROMOTOR TURISTICO</v>
          </cell>
          <cell r="C60">
            <v>354</v>
          </cell>
        </row>
        <row r="61">
          <cell r="A61">
            <v>484</v>
          </cell>
          <cell r="B61" t="str">
            <v>PERMISO PARA ESPECTÁCULOS O CE</v>
          </cell>
          <cell r="C61">
            <v>2964</v>
          </cell>
        </row>
        <row r="62">
          <cell r="A62">
            <v>502</v>
          </cell>
          <cell r="B62" t="str">
            <v>RECARGOS OTROS IMPTOS Y DERECH</v>
          </cell>
          <cell r="C62">
            <v>3759.26</v>
          </cell>
        </row>
        <row r="63">
          <cell r="A63">
            <v>503</v>
          </cell>
          <cell r="B63" t="str">
            <v>AVISO EXTEMP TRASLACION DE DOM</v>
          </cell>
          <cell r="C63">
            <v>832</v>
          </cell>
        </row>
        <row r="64">
          <cell r="A64">
            <v>504</v>
          </cell>
          <cell r="B64" t="str">
            <v>AVISO EXTEMP TERM DE OBRA</v>
          </cell>
          <cell r="C64">
            <v>640</v>
          </cell>
        </row>
        <row r="65">
          <cell r="A65">
            <v>507</v>
          </cell>
          <cell r="B65" t="str">
            <v>INF AL BANDO POLICIA Y BUEN GO</v>
          </cell>
          <cell r="C65">
            <v>350</v>
          </cell>
        </row>
        <row r="66">
          <cell r="A66">
            <v>508</v>
          </cell>
          <cell r="B66" t="str">
            <v>INF LEY DE TRANSITO Y SU REGLA</v>
          </cell>
          <cell r="C66">
            <v>15933.2</v>
          </cell>
        </row>
        <row r="67">
          <cell r="A67">
            <v>509</v>
          </cell>
          <cell r="B67" t="str">
            <v>EXTEMP VERIFICACION AMB VEHICU</v>
          </cell>
          <cell r="C67">
            <v>1535</v>
          </cell>
        </row>
        <row r="68">
          <cell r="A68">
            <v>713</v>
          </cell>
          <cell r="B68" t="str">
            <v>PROGRAMA ECONOMIA SOCIAL FAMIL</v>
          </cell>
          <cell r="C68">
            <v>6765</v>
          </cell>
        </row>
        <row r="69">
          <cell r="A69">
            <v>817</v>
          </cell>
          <cell r="B69" t="str">
            <v>ANTICIPOS OTROS INGRESOS</v>
          </cell>
          <cell r="C69">
            <v>105</v>
          </cell>
        </row>
        <row r="70">
          <cell r="A70">
            <v>507</v>
          </cell>
          <cell r="B70" t="str">
            <v>INF AL BANDO POLICIA Y BUEN GO</v>
          </cell>
          <cell r="C70">
            <v>500</v>
          </cell>
        </row>
        <row r="71">
          <cell r="A71">
            <v>508</v>
          </cell>
          <cell r="B71" t="str">
            <v>INF LEY DE TRANSITO Y SU REGLA</v>
          </cell>
          <cell r="C71">
            <v>12297.5</v>
          </cell>
        </row>
        <row r="72">
          <cell r="A72">
            <v>509</v>
          </cell>
          <cell r="B72" t="str">
            <v>EXTEMP VERIFICACION AMB VEHICU</v>
          </cell>
          <cell r="C72">
            <v>3070</v>
          </cell>
        </row>
        <row r="73">
          <cell r="A73">
            <v>713</v>
          </cell>
          <cell r="B73" t="str">
            <v>PROGRAMA ECONOMIA SOCIAL FAMIL</v>
          </cell>
          <cell r="C73">
            <v>5300</v>
          </cell>
        </row>
        <row r="74">
          <cell r="A74">
            <v>729</v>
          </cell>
          <cell r="B74" t="str">
            <v>OPCIONES PRODUCTIVAS</v>
          </cell>
          <cell r="C74">
            <v>3158</v>
          </cell>
        </row>
        <row r="75">
          <cell r="A75">
            <v>888</v>
          </cell>
          <cell r="B75" t="str">
            <v>COBROS SIMAPAG</v>
          </cell>
          <cell r="C75">
            <v>230</v>
          </cell>
        </row>
        <row r="76">
          <cell r="A76">
            <v>900</v>
          </cell>
          <cell r="B76" t="str">
            <v>INGRESOS POR CLASIFICAR</v>
          </cell>
          <cell r="C76">
            <v>31000</v>
          </cell>
        </row>
      </sheetData>
      <sheetData sheetId="87">
        <row r="1">
          <cell r="A1">
            <v>1</v>
          </cell>
        </row>
      </sheetData>
      <sheetData sheetId="88">
        <row r="1">
          <cell r="A1">
            <v>1</v>
          </cell>
          <cell r="B1" t="str">
            <v>IMPTO. PREDIAL URBANO CORRIENT</v>
          </cell>
          <cell r="C1">
            <v>23792.83</v>
          </cell>
        </row>
        <row r="2">
          <cell r="A2">
            <v>2</v>
          </cell>
          <cell r="B2" t="str">
            <v>IMPTO. PREDIAL RUSTICO CORRIEN</v>
          </cell>
          <cell r="C2">
            <v>3495</v>
          </cell>
        </row>
        <row r="3">
          <cell r="A3">
            <v>4</v>
          </cell>
          <cell r="B3" t="str">
            <v>RECARGOS 3%</v>
          </cell>
          <cell r="C3">
            <v>8508.7000000000007</v>
          </cell>
        </row>
        <row r="4">
          <cell r="A4">
            <v>7</v>
          </cell>
          <cell r="B4" t="str">
            <v>IMPTO. PREDIAL URBANO REZAGO</v>
          </cell>
          <cell r="C4">
            <v>10616.37</v>
          </cell>
        </row>
        <row r="5">
          <cell r="A5">
            <v>8</v>
          </cell>
          <cell r="B5" t="str">
            <v>IMPTO. PREDIAL RUSTICO REZAGO</v>
          </cell>
          <cell r="C5">
            <v>3043.5</v>
          </cell>
        </row>
        <row r="6">
          <cell r="A6">
            <v>13</v>
          </cell>
          <cell r="B6" t="str">
            <v>HONORARIOS DE COBRANZA</v>
          </cell>
          <cell r="C6">
            <v>1414.06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15820.45</v>
          </cell>
        </row>
        <row r="9">
          <cell r="A9">
            <v>104</v>
          </cell>
          <cell r="B9" t="str">
            <v>SOBRE DIVISION Y LOTIFICACION</v>
          </cell>
          <cell r="C9">
            <v>3541.98</v>
          </cell>
        </row>
        <row r="10">
          <cell r="A10">
            <v>200</v>
          </cell>
          <cell r="B10" t="str">
            <v>RASTRO</v>
          </cell>
          <cell r="C10">
            <v>3461.17</v>
          </cell>
        </row>
        <row r="11">
          <cell r="A11">
            <v>203</v>
          </cell>
          <cell r="B11" t="str">
            <v>PANTEONES CIUDAD</v>
          </cell>
          <cell r="C11">
            <v>5001.26</v>
          </cell>
        </row>
        <row r="12">
          <cell r="A12">
            <v>204</v>
          </cell>
          <cell r="B12" t="str">
            <v>PANTEONES COMUNIDADES</v>
          </cell>
          <cell r="C12">
            <v>875.08</v>
          </cell>
        </row>
        <row r="13">
          <cell r="A13">
            <v>205</v>
          </cell>
          <cell r="B13" t="str">
            <v>ESTACIONAMIENTO MUSEO MOMIAS</v>
          </cell>
          <cell r="C13">
            <v>1501</v>
          </cell>
        </row>
        <row r="14">
          <cell r="A14">
            <v>206</v>
          </cell>
          <cell r="B14" t="str">
            <v>ESTACIONAMIENTO MERCADO HIDALG</v>
          </cell>
          <cell r="C14">
            <v>1098</v>
          </cell>
        </row>
        <row r="15">
          <cell r="A15">
            <v>207</v>
          </cell>
          <cell r="B15" t="str">
            <v>ESTAC.  MERCADO EMBAJADORAS</v>
          </cell>
          <cell r="C15">
            <v>198</v>
          </cell>
        </row>
        <row r="16">
          <cell r="A16">
            <v>217</v>
          </cell>
          <cell r="B16" t="str">
            <v>ANALISIS DE FAC PARA DIV LOT O</v>
          </cell>
          <cell r="C16">
            <v>3404.31</v>
          </cell>
        </row>
        <row r="17">
          <cell r="A17">
            <v>221</v>
          </cell>
          <cell r="B17" t="str">
            <v>LIC USO SUELO ALIN N. OFIC COM</v>
          </cell>
          <cell r="C17">
            <v>1816.46</v>
          </cell>
        </row>
        <row r="18">
          <cell r="A18">
            <v>229</v>
          </cell>
          <cell r="B18" t="str">
            <v>CONSTANCIAS DE ESTADO DE CUENT</v>
          </cell>
          <cell r="C18">
            <v>2244</v>
          </cell>
        </row>
        <row r="19">
          <cell r="A19">
            <v>244</v>
          </cell>
          <cell r="B19" t="str">
            <v>EXP DE LIC O PERM P/ ESTAB DE</v>
          </cell>
          <cell r="C19">
            <v>282.44</v>
          </cell>
        </row>
        <row r="20">
          <cell r="A20">
            <v>248</v>
          </cell>
          <cell r="B20" t="str">
            <v>ESTACIONAMIENTO EX. EST. FERRO</v>
          </cell>
          <cell r="C20">
            <v>2341</v>
          </cell>
        </row>
        <row r="21">
          <cell r="A21">
            <v>249</v>
          </cell>
          <cell r="B21" t="str">
            <v>REGUL. PROR.LIC.CONT.75% DER.</v>
          </cell>
          <cell r="C21">
            <v>916</v>
          </cell>
        </row>
        <row r="22">
          <cell r="A22">
            <v>253</v>
          </cell>
          <cell r="B22" t="str">
            <v>ESTACIONAMIENTO EMBAJADORAS  (</v>
          </cell>
          <cell r="C22">
            <v>3080</v>
          </cell>
        </row>
        <row r="23">
          <cell r="A23">
            <v>254</v>
          </cell>
          <cell r="B23" t="str">
            <v>POR CERTIF.TERMINO DE OBRA</v>
          </cell>
          <cell r="C23">
            <v>908.32</v>
          </cell>
        </row>
        <row r="24">
          <cell r="A24">
            <v>256</v>
          </cell>
          <cell r="B24" t="str">
            <v>POR ALINEAM. N° USO HABIT</v>
          </cell>
          <cell r="C24">
            <v>4246.6099999999997</v>
          </cell>
        </row>
        <row r="25">
          <cell r="A25">
            <v>266</v>
          </cell>
          <cell r="B25" t="str">
            <v>DICTAMEN DE FACTIBILIDAD PROTE</v>
          </cell>
          <cell r="C25">
            <v>890.2</v>
          </cell>
        </row>
        <row r="26">
          <cell r="A26">
            <v>276</v>
          </cell>
          <cell r="B26" t="str">
            <v>CONSTANCIAS DIRECCION DE TRANS</v>
          </cell>
          <cell r="C26">
            <v>586.6</v>
          </cell>
        </row>
        <row r="27">
          <cell r="A27">
            <v>278</v>
          </cell>
          <cell r="B27" t="str">
            <v>CONSTANCIAS QUE EXPIDAN LAS DE</v>
          </cell>
          <cell r="C27">
            <v>1760.6</v>
          </cell>
        </row>
        <row r="28">
          <cell r="A28">
            <v>295</v>
          </cell>
          <cell r="B28" t="str">
            <v>CONSTANCIA DE UBICACION DE PRE</v>
          </cell>
          <cell r="C28">
            <v>252.84</v>
          </cell>
        </row>
        <row r="29">
          <cell r="A29">
            <v>297</v>
          </cell>
          <cell r="B29" t="str">
            <v>D.A.P.</v>
          </cell>
          <cell r="C29">
            <v>200</v>
          </cell>
        </row>
        <row r="30">
          <cell r="A30">
            <v>405</v>
          </cell>
          <cell r="B30" t="str">
            <v>CENTRO DE CONVIVENCIA EL ENCIN</v>
          </cell>
          <cell r="C30">
            <v>1147</v>
          </cell>
        </row>
        <row r="31">
          <cell r="A31">
            <v>407</v>
          </cell>
          <cell r="B31" t="str">
            <v>MUSEO MOMIAS</v>
          </cell>
          <cell r="C31">
            <v>35750</v>
          </cell>
        </row>
        <row r="32">
          <cell r="A32">
            <v>410</v>
          </cell>
          <cell r="B32" t="str">
            <v>MONUMENTO AL PIPILA</v>
          </cell>
          <cell r="C32">
            <v>804</v>
          </cell>
        </row>
        <row r="33">
          <cell r="A33">
            <v>411</v>
          </cell>
          <cell r="B33" t="str">
            <v>MERCADO HIDALGO</v>
          </cell>
          <cell r="C33">
            <v>1200</v>
          </cell>
        </row>
        <row r="34">
          <cell r="A34">
            <v>417</v>
          </cell>
          <cell r="B34" t="str">
            <v>CONSULTORIO DENTAL</v>
          </cell>
          <cell r="C34">
            <v>131</v>
          </cell>
        </row>
        <row r="35">
          <cell r="A35">
            <v>428</v>
          </cell>
          <cell r="B35" t="str">
            <v>COMERCIANTES SEMIFIJOS</v>
          </cell>
          <cell r="C35">
            <v>8192</v>
          </cell>
        </row>
        <row r="36">
          <cell r="A36">
            <v>433</v>
          </cell>
          <cell r="B36" t="str">
            <v>SOBRANTES</v>
          </cell>
          <cell r="C36">
            <v>19.97</v>
          </cell>
        </row>
        <row r="37">
          <cell r="A37">
            <v>436</v>
          </cell>
          <cell r="B37" t="str">
            <v>SANITARIOS PRESA DE LA OLLA</v>
          </cell>
          <cell r="C37">
            <v>356</v>
          </cell>
        </row>
        <row r="38">
          <cell r="A38">
            <v>437</v>
          </cell>
          <cell r="B38" t="str">
            <v>SANITARIOS MDO. EMBAJADORAS</v>
          </cell>
          <cell r="C38">
            <v>1728</v>
          </cell>
        </row>
        <row r="39">
          <cell r="A39">
            <v>438</v>
          </cell>
          <cell r="B39" t="str">
            <v>SANITARIOS MDO. HIDALGO</v>
          </cell>
          <cell r="C39">
            <v>3136</v>
          </cell>
        </row>
        <row r="40">
          <cell r="A40">
            <v>441</v>
          </cell>
          <cell r="B40" t="str">
            <v>SANITARIOS LOS PASTITOS</v>
          </cell>
          <cell r="C40">
            <v>32</v>
          </cell>
        </row>
        <row r="41">
          <cell r="A41">
            <v>443</v>
          </cell>
          <cell r="B41" t="str">
            <v>SANITARIOS FERROCARRIL</v>
          </cell>
          <cell r="C41">
            <v>948</v>
          </cell>
        </row>
        <row r="42">
          <cell r="A42">
            <v>445</v>
          </cell>
          <cell r="B42" t="str">
            <v>SANITARIOS MUSEO MOMIAS</v>
          </cell>
          <cell r="C42">
            <v>1188</v>
          </cell>
        </row>
        <row r="43">
          <cell r="A43">
            <v>447</v>
          </cell>
          <cell r="B43" t="str">
            <v>LAS CALAS</v>
          </cell>
          <cell r="C43">
            <v>42</v>
          </cell>
        </row>
        <row r="44">
          <cell r="A44">
            <v>454</v>
          </cell>
          <cell r="B44" t="str">
            <v>FIESTAS TRADICIONALES</v>
          </cell>
          <cell r="C44">
            <v>443.52</v>
          </cell>
        </row>
        <row r="45">
          <cell r="A45">
            <v>479</v>
          </cell>
          <cell r="B45" t="str">
            <v>COMERCIANTES AMBULANTES</v>
          </cell>
          <cell r="C45">
            <v>3420</v>
          </cell>
        </row>
        <row r="46">
          <cell r="A46">
            <v>482</v>
          </cell>
          <cell r="B46" t="str">
            <v>CALLEJONEADAS</v>
          </cell>
          <cell r="C46">
            <v>3370</v>
          </cell>
        </row>
        <row r="47">
          <cell r="A47">
            <v>484</v>
          </cell>
          <cell r="B47" t="str">
            <v>PERMISO PARA ESPECTÁCULOS O CE</v>
          </cell>
          <cell r="C47">
            <v>684</v>
          </cell>
        </row>
        <row r="48">
          <cell r="A48">
            <v>497</v>
          </cell>
          <cell r="B48" t="str">
            <v>CENTRO ADOC</v>
          </cell>
          <cell r="C48">
            <v>208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19/11/2014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502</v>
          </cell>
          <cell r="B58" t="str">
            <v>RECARGOS OTROS IMPTOS Y DERECH</v>
          </cell>
          <cell r="C58">
            <v>783.7</v>
          </cell>
        </row>
        <row r="59">
          <cell r="A59">
            <v>507</v>
          </cell>
          <cell r="B59" t="str">
            <v>INF AL BANDO POLICIA Y BUEN GO</v>
          </cell>
          <cell r="C59">
            <v>1700</v>
          </cell>
        </row>
        <row r="60">
          <cell r="A60">
            <v>508</v>
          </cell>
          <cell r="B60" t="str">
            <v>INF LEY DE TRANSITO Y SU REGLA</v>
          </cell>
          <cell r="C60">
            <v>14004.6</v>
          </cell>
        </row>
        <row r="61">
          <cell r="A61">
            <v>509</v>
          </cell>
          <cell r="B61" t="str">
            <v>EXTEMP VERIFICACION AMB VEHICU</v>
          </cell>
          <cell r="C61">
            <v>1228</v>
          </cell>
        </row>
        <row r="62">
          <cell r="A62">
            <v>526</v>
          </cell>
          <cell r="B62" t="str">
            <v>RESPUESTA DE AYUNTAMIENTO</v>
          </cell>
          <cell r="C62">
            <v>1342</v>
          </cell>
        </row>
        <row r="63">
          <cell r="A63">
            <v>536</v>
          </cell>
          <cell r="B63" t="str">
            <v>PADRON DE PROVEEDORES</v>
          </cell>
          <cell r="C63">
            <v>337</v>
          </cell>
        </row>
        <row r="64">
          <cell r="A64">
            <v>713</v>
          </cell>
          <cell r="B64" t="str">
            <v>PROGRAMA ECONOMIA SOCIAL FAMIL</v>
          </cell>
          <cell r="C64">
            <v>2525</v>
          </cell>
        </row>
        <row r="65">
          <cell r="A65">
            <v>507</v>
          </cell>
          <cell r="B65" t="str">
            <v>INF AL BANDO POLICIA Y BUEN GO</v>
          </cell>
          <cell r="C65">
            <v>5000</v>
          </cell>
        </row>
        <row r="66">
          <cell r="A66">
            <v>508</v>
          </cell>
          <cell r="B66" t="str">
            <v>INF LEY DE TRANSITO Y SU REGLA</v>
          </cell>
          <cell r="C66">
            <v>16991</v>
          </cell>
        </row>
        <row r="67">
          <cell r="A67">
            <v>509</v>
          </cell>
          <cell r="B67" t="str">
            <v>EXTEMP VERIFICACION AMB VEHICU</v>
          </cell>
          <cell r="C67">
            <v>4071</v>
          </cell>
        </row>
        <row r="68">
          <cell r="A68">
            <v>519</v>
          </cell>
          <cell r="B68" t="str">
            <v>GOB DEL ESTADO CASA DE LA CULT</v>
          </cell>
          <cell r="C68">
            <v>22188</v>
          </cell>
        </row>
        <row r="69">
          <cell r="A69">
            <v>529</v>
          </cell>
          <cell r="B69" t="str">
            <v>OTROS DONATIVOS</v>
          </cell>
          <cell r="C69">
            <v>270.91000000000003</v>
          </cell>
        </row>
        <row r="70">
          <cell r="A70">
            <v>600</v>
          </cell>
          <cell r="B70" t="str">
            <v>FONDO GENERAL</v>
          </cell>
          <cell r="C70">
            <v>7523896.9500000002</v>
          </cell>
        </row>
        <row r="71">
          <cell r="A71">
            <v>601</v>
          </cell>
          <cell r="B71" t="str">
            <v>FONDO DEL FOMENTO MUNICIPAL</v>
          </cell>
          <cell r="C71">
            <v>1519530.12</v>
          </cell>
        </row>
        <row r="72">
          <cell r="A72">
            <v>607</v>
          </cell>
          <cell r="B72" t="str">
            <v>DERECHOS ALCOHOLES</v>
          </cell>
          <cell r="C72">
            <v>23793.02</v>
          </cell>
        </row>
        <row r="73">
          <cell r="A73">
            <v>608</v>
          </cell>
          <cell r="B73" t="str">
            <v>I.E.P.S</v>
          </cell>
          <cell r="C73">
            <v>179119.86</v>
          </cell>
        </row>
        <row r="74">
          <cell r="A74">
            <v>609</v>
          </cell>
          <cell r="B74" t="str">
            <v>I.S.A.N.</v>
          </cell>
          <cell r="C74">
            <v>133485.14000000001</v>
          </cell>
        </row>
        <row r="75">
          <cell r="A75">
            <v>611</v>
          </cell>
          <cell r="B75" t="str">
            <v>I.S.T.U.V.</v>
          </cell>
          <cell r="C75">
            <v>13725.6</v>
          </cell>
        </row>
        <row r="76">
          <cell r="A76">
            <v>817</v>
          </cell>
          <cell r="B76" t="str">
            <v>ANTICIPOS OTROS INGRESOS</v>
          </cell>
          <cell r="C76">
            <v>105</v>
          </cell>
        </row>
        <row r="77">
          <cell r="A77">
            <v>888</v>
          </cell>
          <cell r="B77" t="str">
            <v>COBROS SIMAPAG</v>
          </cell>
          <cell r="C77">
            <v>262</v>
          </cell>
        </row>
        <row r="78">
          <cell r="A78">
            <v>900</v>
          </cell>
          <cell r="B78" t="str">
            <v>INGRESOS POR CLASIFICAR</v>
          </cell>
          <cell r="C78">
            <v>35000</v>
          </cell>
        </row>
      </sheetData>
      <sheetData sheetId="89">
        <row r="1">
          <cell r="A1">
            <v>1</v>
          </cell>
        </row>
      </sheetData>
      <sheetData sheetId="90">
        <row r="1">
          <cell r="A1">
            <v>1</v>
          </cell>
          <cell r="B1" t="str">
            <v>IMPTO. PREDIAL URBANO CORRIENT</v>
          </cell>
          <cell r="C1">
            <v>29608.52</v>
          </cell>
        </row>
        <row r="2">
          <cell r="A2">
            <v>2</v>
          </cell>
          <cell r="B2" t="str">
            <v>IMPTO. PREDIAL RUSTICO CORRIEN</v>
          </cell>
          <cell r="C2">
            <v>531</v>
          </cell>
        </row>
        <row r="3">
          <cell r="A3">
            <v>4</v>
          </cell>
          <cell r="B3" t="str">
            <v>RECARGOS 3%</v>
          </cell>
          <cell r="C3">
            <v>15621.07</v>
          </cell>
        </row>
        <row r="4">
          <cell r="A4">
            <v>7</v>
          </cell>
          <cell r="B4" t="str">
            <v>IMPTO. PREDIAL URBANO REZAGO</v>
          </cell>
          <cell r="C4">
            <v>22691.21</v>
          </cell>
        </row>
        <row r="5">
          <cell r="A5">
            <v>8</v>
          </cell>
          <cell r="B5" t="str">
            <v>IMPTO. PREDIAL RUSTICO REZAGO</v>
          </cell>
          <cell r="C5">
            <v>1080</v>
          </cell>
        </row>
        <row r="6">
          <cell r="A6">
            <v>13</v>
          </cell>
          <cell r="B6" t="str">
            <v>HONORARIOS DE COBRANZA</v>
          </cell>
          <cell r="C6">
            <v>3214.05</v>
          </cell>
        </row>
        <row r="7">
          <cell r="A7">
            <v>14</v>
          </cell>
          <cell r="B7" t="str">
            <v>C.O.A. 20%</v>
          </cell>
          <cell r="C7">
            <v>108</v>
          </cell>
        </row>
        <row r="8">
          <cell r="A8">
            <v>103</v>
          </cell>
          <cell r="B8" t="str">
            <v>TRASLACION DE DOMINIO</v>
          </cell>
          <cell r="C8">
            <v>13619.51</v>
          </cell>
        </row>
        <row r="9">
          <cell r="A9">
            <v>104</v>
          </cell>
          <cell r="B9" t="str">
            <v>SOBRE DIVISION Y LOTIFICACION</v>
          </cell>
          <cell r="C9">
            <v>18419.400000000001</v>
          </cell>
        </row>
        <row r="10">
          <cell r="A10">
            <v>110</v>
          </cell>
          <cell r="B10" t="str">
            <v>ESPECTACULOS PUBLICOS ESPORADI</v>
          </cell>
          <cell r="C10">
            <v>2607</v>
          </cell>
        </row>
        <row r="11">
          <cell r="A11">
            <v>200</v>
          </cell>
          <cell r="B11" t="str">
            <v>RASTRO</v>
          </cell>
          <cell r="C11">
            <v>5165.71</v>
          </cell>
        </row>
        <row r="12">
          <cell r="A12">
            <v>201</v>
          </cell>
          <cell r="B12" t="str">
            <v>RECOLECCION DE BASURA</v>
          </cell>
          <cell r="C12">
            <v>780.3</v>
          </cell>
        </row>
        <row r="13">
          <cell r="A13">
            <v>203</v>
          </cell>
          <cell r="B13" t="str">
            <v>PANTEONES CIUDAD</v>
          </cell>
          <cell r="C13">
            <v>2292.37</v>
          </cell>
        </row>
        <row r="14">
          <cell r="A14">
            <v>204</v>
          </cell>
          <cell r="B14" t="str">
            <v>PANTEONES COMUNIDADES</v>
          </cell>
          <cell r="C14">
            <v>1505.17</v>
          </cell>
        </row>
        <row r="15">
          <cell r="A15">
            <v>205</v>
          </cell>
          <cell r="B15" t="str">
            <v>ESTACIONAMIENTO MUSEO MOMIAS</v>
          </cell>
          <cell r="C15">
            <v>14753</v>
          </cell>
        </row>
        <row r="16">
          <cell r="A16">
            <v>206</v>
          </cell>
          <cell r="B16" t="str">
            <v>ESTACIONAMIENTO MERCADO HIDALG</v>
          </cell>
          <cell r="C16">
            <v>4810</v>
          </cell>
        </row>
        <row r="17">
          <cell r="A17">
            <v>207</v>
          </cell>
          <cell r="B17" t="str">
            <v>ESTAC.  MERCADO EMBAJADORAS</v>
          </cell>
          <cell r="C17">
            <v>747</v>
          </cell>
        </row>
        <row r="18">
          <cell r="A18">
            <v>210</v>
          </cell>
          <cell r="B18" t="str">
            <v>POR LIC. DE CONST. Y AMPLIACIO</v>
          </cell>
          <cell r="C18">
            <v>9083.58</v>
          </cell>
        </row>
        <row r="19">
          <cell r="A19">
            <v>217</v>
          </cell>
          <cell r="B19" t="str">
            <v>ANALISIS DE FAC PARA DIV LOT O</v>
          </cell>
          <cell r="C19">
            <v>2094.96</v>
          </cell>
        </row>
        <row r="20">
          <cell r="A20">
            <v>221</v>
          </cell>
          <cell r="B20" t="str">
            <v>LIC USO SUELO ALIN N. OFIC COM</v>
          </cell>
          <cell r="C20">
            <v>549.52</v>
          </cell>
        </row>
        <row r="21">
          <cell r="A21">
            <v>229</v>
          </cell>
          <cell r="B21" t="str">
            <v>CONSTANCIAS DE ESTADO DE CUENT</v>
          </cell>
          <cell r="C21">
            <v>1452</v>
          </cell>
        </row>
        <row r="22">
          <cell r="A22">
            <v>248</v>
          </cell>
          <cell r="B22" t="str">
            <v>ESTACIONAMIENTO EX. EST. FERRO</v>
          </cell>
          <cell r="C22">
            <v>25029</v>
          </cell>
        </row>
        <row r="23">
          <cell r="A23">
            <v>253</v>
          </cell>
          <cell r="B23" t="str">
            <v>ESTACIONAMIENTO EMBAJADORAS  (</v>
          </cell>
          <cell r="C23">
            <v>14140</v>
          </cell>
        </row>
        <row r="24">
          <cell r="A24">
            <v>256</v>
          </cell>
          <cell r="B24" t="str">
            <v>POR ALINEAM. N° USO HABIT</v>
          </cell>
          <cell r="C24">
            <v>1141.6600000000001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274</v>
          </cell>
          <cell r="B26" t="str">
            <v>EXTENSION DE HORARIO</v>
          </cell>
          <cell r="C26">
            <v>5202.54</v>
          </cell>
        </row>
        <row r="27">
          <cell r="A27">
            <v>276</v>
          </cell>
          <cell r="B27" t="str">
            <v>CONSTANCIAS DIRECCION DE TRANS</v>
          </cell>
          <cell r="C27">
            <v>1257</v>
          </cell>
        </row>
        <row r="28">
          <cell r="A28">
            <v>278</v>
          </cell>
          <cell r="B28" t="str">
            <v>CONSTANCIAS QUE EXPIDAN LAS DE</v>
          </cell>
          <cell r="C28">
            <v>2765.4</v>
          </cell>
        </row>
        <row r="29">
          <cell r="A29">
            <v>295</v>
          </cell>
          <cell r="B29" t="str">
            <v>CONSTANCIA DE UBICACION DE PRE</v>
          </cell>
          <cell r="C29">
            <v>168.56</v>
          </cell>
        </row>
        <row r="30">
          <cell r="A30">
            <v>297</v>
          </cell>
          <cell r="B30" t="str">
            <v>D.A.P.</v>
          </cell>
          <cell r="C30">
            <v>150</v>
          </cell>
        </row>
        <row r="31">
          <cell r="A31">
            <v>400</v>
          </cell>
          <cell r="B31" t="str">
            <v>LOCALES PRESA DE LA OLLA</v>
          </cell>
          <cell r="C31">
            <v>1816</v>
          </cell>
        </row>
        <row r="32">
          <cell r="A32">
            <v>405</v>
          </cell>
          <cell r="B32" t="str">
            <v>CENTRO DE CONVIVENCIA EL ENCIN</v>
          </cell>
          <cell r="C32">
            <v>2820</v>
          </cell>
        </row>
        <row r="33">
          <cell r="A33">
            <v>407</v>
          </cell>
          <cell r="B33" t="str">
            <v>MUSEO MOMIAS</v>
          </cell>
          <cell r="C33">
            <v>679648</v>
          </cell>
        </row>
        <row r="34">
          <cell r="A34">
            <v>410</v>
          </cell>
          <cell r="B34" t="str">
            <v>MONUMENTO AL PIPILA</v>
          </cell>
          <cell r="C34">
            <v>11196</v>
          </cell>
        </row>
        <row r="35">
          <cell r="A35">
            <v>411</v>
          </cell>
          <cell r="B35" t="str">
            <v>MERCADO HIDALGO</v>
          </cell>
          <cell r="C35">
            <v>6014.08</v>
          </cell>
        </row>
        <row r="36">
          <cell r="A36">
            <v>412</v>
          </cell>
          <cell r="B36" t="str">
            <v>MERCADO EMBAJADORAS</v>
          </cell>
          <cell r="C36">
            <v>3442.8</v>
          </cell>
        </row>
        <row r="37">
          <cell r="A37">
            <v>417</v>
          </cell>
          <cell r="B37" t="str">
            <v>CONSULTORIO DENTAL</v>
          </cell>
          <cell r="C37">
            <v>218</v>
          </cell>
        </row>
        <row r="38">
          <cell r="A38">
            <v>426</v>
          </cell>
          <cell r="B38" t="str">
            <v>AREAS OCUP POR HOT, REST, BARE</v>
          </cell>
          <cell r="C38">
            <v>23164.560000000001</v>
          </cell>
        </row>
        <row r="39">
          <cell r="A39">
            <v>428</v>
          </cell>
          <cell r="B39" t="str">
            <v>COMERCIANTES SEMIFIJOS</v>
          </cell>
          <cell r="C39">
            <v>16917</v>
          </cell>
        </row>
        <row r="40">
          <cell r="A40">
            <v>433</v>
          </cell>
          <cell r="B40" t="str">
            <v>SOBRANTES</v>
          </cell>
          <cell r="C40">
            <v>458.25</v>
          </cell>
        </row>
        <row r="41">
          <cell r="A41">
            <v>436</v>
          </cell>
          <cell r="B41" t="str">
            <v>SANITARIOS PRESA DE LA OLLA</v>
          </cell>
          <cell r="C41">
            <v>3828</v>
          </cell>
        </row>
        <row r="42">
          <cell r="A42">
            <v>437</v>
          </cell>
          <cell r="B42" t="str">
            <v>SANITARIOS MDO. EMBAJADORAS</v>
          </cell>
          <cell r="C42">
            <v>10928</v>
          </cell>
        </row>
        <row r="43">
          <cell r="A43">
            <v>438</v>
          </cell>
          <cell r="B43" t="str">
            <v>SANITARIOS MDO. HIDALGO</v>
          </cell>
          <cell r="C43">
            <v>20004</v>
          </cell>
        </row>
        <row r="44">
          <cell r="A44">
            <v>441</v>
          </cell>
          <cell r="B44" t="str">
            <v>SANITARIOS LOS PASTITOS</v>
          </cell>
          <cell r="C44">
            <v>1020</v>
          </cell>
        </row>
        <row r="45">
          <cell r="A45">
            <v>443</v>
          </cell>
          <cell r="B45" t="str">
            <v>SANITARIOS FERROCARRIL</v>
          </cell>
          <cell r="C45">
            <v>16944</v>
          </cell>
        </row>
        <row r="46">
          <cell r="A46">
            <v>445</v>
          </cell>
          <cell r="B46" t="str">
            <v>SANITARIOS MUSEO MOMIAS</v>
          </cell>
          <cell r="C46">
            <v>13848</v>
          </cell>
        </row>
        <row r="47">
          <cell r="A47">
            <v>447</v>
          </cell>
          <cell r="B47" t="str">
            <v>LAS CALAS</v>
          </cell>
          <cell r="C47">
            <v>288</v>
          </cell>
        </row>
        <row r="48">
          <cell r="A48">
            <v>454</v>
          </cell>
          <cell r="B48" t="str">
            <v>FIESTAS TRADICIONALES</v>
          </cell>
          <cell r="C48">
            <v>71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18/11/2014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470</v>
          </cell>
          <cell r="B58" t="str">
            <v>LOCALES ESTACION</v>
          </cell>
          <cell r="C58">
            <v>162</v>
          </cell>
        </row>
        <row r="59">
          <cell r="A59">
            <v>479</v>
          </cell>
          <cell r="B59" t="str">
            <v>COMERCIANTES AMBULANTES</v>
          </cell>
          <cell r="C59">
            <v>2700</v>
          </cell>
        </row>
        <row r="60">
          <cell r="A60">
            <v>484</v>
          </cell>
          <cell r="B60" t="str">
            <v>PERMISO PARA ESPECTÁCULOS O CE</v>
          </cell>
          <cell r="C60">
            <v>912</v>
          </cell>
        </row>
        <row r="61">
          <cell r="A61">
            <v>485</v>
          </cell>
          <cell r="B61" t="str">
            <v>SELLADO DE BOLETOS</v>
          </cell>
          <cell r="C61">
            <v>245</v>
          </cell>
        </row>
        <row r="62">
          <cell r="A62">
            <v>493</v>
          </cell>
          <cell r="B62" t="str">
            <v>RENOVACION PERMISO P/ USO VIA</v>
          </cell>
          <cell r="C62">
            <v>135</v>
          </cell>
        </row>
        <row r="63">
          <cell r="A63">
            <v>502</v>
          </cell>
          <cell r="B63" t="str">
            <v>RECARGOS OTROS IMPTOS Y DERECH</v>
          </cell>
          <cell r="C63">
            <v>3505.45</v>
          </cell>
        </row>
        <row r="64">
          <cell r="A64">
            <v>503</v>
          </cell>
          <cell r="B64" t="str">
            <v>AVISO EXTEMP TRASLACION DE DOM</v>
          </cell>
          <cell r="C64">
            <v>320</v>
          </cell>
        </row>
        <row r="65">
          <cell r="A65">
            <v>507</v>
          </cell>
          <cell r="B65" t="str">
            <v>INF AL BANDO POLICIA Y BUEN GO</v>
          </cell>
          <cell r="C65">
            <v>1100</v>
          </cell>
        </row>
        <row r="66">
          <cell r="A66">
            <v>508</v>
          </cell>
          <cell r="B66" t="str">
            <v>INF LEY DE TRANSITO Y SU REGLA</v>
          </cell>
          <cell r="C66">
            <v>23855.7</v>
          </cell>
        </row>
        <row r="67">
          <cell r="A67">
            <v>509</v>
          </cell>
          <cell r="B67" t="str">
            <v>EXTEMP VERIFICACION AMB VEHICU</v>
          </cell>
          <cell r="C67">
            <v>998</v>
          </cell>
        </row>
        <row r="68">
          <cell r="A68">
            <v>526</v>
          </cell>
          <cell r="B68" t="str">
            <v>RESPUESTA DE AYUNTAMIENTO</v>
          </cell>
          <cell r="C68">
            <v>671</v>
          </cell>
        </row>
        <row r="69">
          <cell r="A69">
            <v>888</v>
          </cell>
          <cell r="B69" t="str">
            <v>COBROS SIMAPAG</v>
          </cell>
          <cell r="C69">
            <v>288</v>
          </cell>
        </row>
      </sheetData>
      <sheetData sheetId="91">
        <row r="1">
          <cell r="A1">
            <v>1</v>
          </cell>
        </row>
      </sheetData>
      <sheetData sheetId="92">
        <row r="1">
          <cell r="A1">
            <v>203</v>
          </cell>
          <cell r="B1" t="str">
            <v>PANTEONES CIUDAD</v>
          </cell>
          <cell r="C1">
            <v>963.66</v>
          </cell>
        </row>
        <row r="2">
          <cell r="A2">
            <v>411</v>
          </cell>
          <cell r="B2" t="str">
            <v>MERCADO HIDALGO</v>
          </cell>
          <cell r="C2">
            <v>563</v>
          </cell>
        </row>
        <row r="3">
          <cell r="A3">
            <v>433</v>
          </cell>
          <cell r="B3" t="str">
            <v>SOBRANTES</v>
          </cell>
          <cell r="C3">
            <v>0.59</v>
          </cell>
        </row>
        <row r="4">
          <cell r="A4">
            <v>447</v>
          </cell>
          <cell r="B4" t="str">
            <v>LAS CALAS</v>
          </cell>
          <cell r="C4">
            <v>390</v>
          </cell>
        </row>
        <row r="5">
          <cell r="A5">
            <v>470</v>
          </cell>
          <cell r="B5" t="str">
            <v>LOCALES ESTACION</v>
          </cell>
          <cell r="C5">
            <v>324</v>
          </cell>
        </row>
        <row r="6">
          <cell r="A6">
            <v>502</v>
          </cell>
          <cell r="B6" t="str">
            <v>RECARGOS OTROS IMPTOS Y DERECH</v>
          </cell>
          <cell r="C6">
            <v>26.61</v>
          </cell>
        </row>
        <row r="7">
          <cell r="A7">
            <v>507</v>
          </cell>
          <cell r="B7" t="str">
            <v>INF AL BANDO POLICIA Y BUEN GO</v>
          </cell>
          <cell r="C7">
            <v>1150</v>
          </cell>
        </row>
        <row r="8">
          <cell r="A8">
            <v>508</v>
          </cell>
          <cell r="B8" t="str">
            <v>INF LEY DE TRANSITO Y SU REGLA</v>
          </cell>
          <cell r="C8">
            <v>16273.64</v>
          </cell>
        </row>
        <row r="9">
          <cell r="A9">
            <v>817</v>
          </cell>
          <cell r="B9" t="str">
            <v>ANTICIPOS OTROS INGRESOS</v>
          </cell>
          <cell r="C9">
            <v>210</v>
          </cell>
        </row>
        <row r="10">
          <cell r="A10">
            <v>447</v>
          </cell>
          <cell r="B10" t="str">
            <v>LAS CALAS</v>
          </cell>
          <cell r="C10">
            <v>972</v>
          </cell>
        </row>
        <row r="11">
          <cell r="A11">
            <v>507</v>
          </cell>
          <cell r="B11" t="str">
            <v>INF AL BANDO POLICIA Y BUEN GO</v>
          </cell>
          <cell r="C11">
            <v>9400</v>
          </cell>
        </row>
        <row r="12">
          <cell r="A12">
            <v>508</v>
          </cell>
          <cell r="B12" t="str">
            <v>INF LEY DE TRANSITO Y SU REGLA</v>
          </cell>
          <cell r="C12">
            <v>13546.64</v>
          </cell>
        </row>
      </sheetData>
      <sheetData sheetId="93">
        <row r="1">
          <cell r="A1">
            <v>200</v>
          </cell>
        </row>
      </sheetData>
      <sheetData sheetId="94">
        <row r="1">
          <cell r="A1">
            <v>203</v>
          </cell>
          <cell r="B1" t="str">
            <v>PANTEONES CIUDAD</v>
          </cell>
          <cell r="C1">
            <v>316.45999999999998</v>
          </cell>
        </row>
        <row r="2">
          <cell r="A2">
            <v>433</v>
          </cell>
          <cell r="B2" t="str">
            <v>SOBRANTES</v>
          </cell>
          <cell r="C2">
            <v>0.04</v>
          </cell>
        </row>
        <row r="3">
          <cell r="A3">
            <v>447</v>
          </cell>
          <cell r="B3" t="str">
            <v>LAS CALAS</v>
          </cell>
          <cell r="C3">
            <v>276</v>
          </cell>
        </row>
        <row r="4">
          <cell r="A4">
            <v>507</v>
          </cell>
          <cell r="B4" t="str">
            <v>INF AL BANDO POLICIA Y BUEN GO</v>
          </cell>
          <cell r="C4">
            <v>2250</v>
          </cell>
        </row>
        <row r="5">
          <cell r="A5">
            <v>508</v>
          </cell>
          <cell r="B5" t="str">
            <v>INF LEY DE TRANSITO Y SU REGLA</v>
          </cell>
          <cell r="C5">
            <v>11344.5</v>
          </cell>
        </row>
        <row r="6">
          <cell r="A6">
            <v>13</v>
          </cell>
          <cell r="B6" t="str">
            <v>HONORARIOS DE COBRANZA</v>
          </cell>
          <cell r="C6">
            <v>2285.33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11124.57</v>
          </cell>
        </row>
        <row r="9">
          <cell r="A9">
            <v>104</v>
          </cell>
          <cell r="B9" t="str">
            <v>SOBRE DIVISION Y LOTIFICACION</v>
          </cell>
          <cell r="C9">
            <v>9387.36</v>
          </cell>
        </row>
        <row r="10">
          <cell r="A10">
            <v>112</v>
          </cell>
          <cell r="B10" t="str">
            <v>ESPECTACULOS PUBLICOS PERMANEN</v>
          </cell>
          <cell r="C10">
            <v>1333.2</v>
          </cell>
        </row>
        <row r="11">
          <cell r="A11">
            <v>200</v>
          </cell>
          <cell r="B11" t="str">
            <v>RASTRO</v>
          </cell>
          <cell r="C11">
            <v>7371.53</v>
          </cell>
        </row>
        <row r="12">
          <cell r="A12">
            <v>201</v>
          </cell>
          <cell r="B12" t="str">
            <v>RECOLECCION DE BASURA</v>
          </cell>
          <cell r="C12">
            <v>102</v>
          </cell>
        </row>
        <row r="13">
          <cell r="A13">
            <v>203</v>
          </cell>
          <cell r="B13" t="str">
            <v>PANTEONES CIUDAD</v>
          </cell>
          <cell r="C13">
            <v>2771.01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447</v>
          </cell>
        </row>
        <row r="16">
          <cell r="A16">
            <v>206</v>
          </cell>
          <cell r="B16" t="str">
            <v>ESTACIONAMIENTO MERCADO HIDALG</v>
          </cell>
          <cell r="C16">
            <v>1026</v>
          </cell>
        </row>
        <row r="17">
          <cell r="A17">
            <v>207</v>
          </cell>
          <cell r="B17" t="str">
            <v>ESTAC.  MERCADO EMBAJADORAS</v>
          </cell>
          <cell r="C17">
            <v>363</v>
          </cell>
        </row>
        <row r="18">
          <cell r="A18">
            <v>210</v>
          </cell>
          <cell r="B18" t="str">
            <v>POR LIC. DE CONST. Y AMPLIACIO</v>
          </cell>
          <cell r="C18">
            <v>2928.19</v>
          </cell>
        </row>
        <row r="19">
          <cell r="A19">
            <v>217</v>
          </cell>
          <cell r="B19" t="str">
            <v>ANALISIS DE FAC PARA DIV LOT O</v>
          </cell>
          <cell r="C19">
            <v>785.61</v>
          </cell>
        </row>
        <row r="20">
          <cell r="A20">
            <v>221</v>
          </cell>
          <cell r="B20" t="str">
            <v>LIC USO SUELO ALIN N. OFIC COM</v>
          </cell>
          <cell r="C20">
            <v>571.5</v>
          </cell>
        </row>
        <row r="21">
          <cell r="A21">
            <v>228</v>
          </cell>
          <cell r="B21" t="str">
            <v>POR PERM EVENT P/ VTA DE BEB A</v>
          </cell>
          <cell r="C21">
            <v>6133.96</v>
          </cell>
        </row>
        <row r="22">
          <cell r="A22">
            <v>229</v>
          </cell>
          <cell r="B22" t="str">
            <v>CONSTANCIAS DE ESTADO DE CUENT</v>
          </cell>
          <cell r="C22">
            <v>2904</v>
          </cell>
        </row>
        <row r="23">
          <cell r="A23">
            <v>244</v>
          </cell>
          <cell r="B23" t="str">
            <v>EXP DE LIC O PERM P/ ESTAB DE</v>
          </cell>
          <cell r="C23">
            <v>1905.6</v>
          </cell>
        </row>
        <row r="24">
          <cell r="A24">
            <v>248</v>
          </cell>
          <cell r="B24" t="str">
            <v>ESTACIONAMIENTO EX. EST. FERRO</v>
          </cell>
          <cell r="C24">
            <v>3980</v>
          </cell>
        </row>
        <row r="25">
          <cell r="A25">
            <v>253</v>
          </cell>
          <cell r="B25" t="str">
            <v>ESTACIONAMIENTO EMBAJADORAS  (</v>
          </cell>
          <cell r="C25">
            <v>3423</v>
          </cell>
        </row>
        <row r="26">
          <cell r="A26">
            <v>256</v>
          </cell>
          <cell r="B26" t="str">
            <v>POR ALINEAM. N° USO HABIT</v>
          </cell>
          <cell r="C26">
            <v>5149.95</v>
          </cell>
        </row>
        <row r="27">
          <cell r="A27">
            <v>265</v>
          </cell>
          <cell r="B27" t="str">
            <v>DERECHOS POR OTROS SERV. TRANS</v>
          </cell>
          <cell r="C27">
            <v>321.45</v>
          </cell>
        </row>
        <row r="28">
          <cell r="A28">
            <v>266</v>
          </cell>
          <cell r="B28" t="str">
            <v>DICTAMEN DE FACTIBILIDAD PROTE</v>
          </cell>
          <cell r="C28">
            <v>890.2</v>
          </cell>
        </row>
        <row r="29">
          <cell r="A29">
            <v>268</v>
          </cell>
          <cell r="B29" t="str">
            <v>CASA DE LA CULTURA</v>
          </cell>
          <cell r="C29">
            <v>877.85</v>
          </cell>
        </row>
        <row r="30">
          <cell r="A30">
            <v>274</v>
          </cell>
          <cell r="B30" t="str">
            <v>EXTENSION DE HORARIO</v>
          </cell>
          <cell r="C30">
            <v>2972.88</v>
          </cell>
        </row>
        <row r="31">
          <cell r="A31">
            <v>276</v>
          </cell>
          <cell r="B31" t="str">
            <v>CONSTANCIAS DIRECCION DE TRANS</v>
          </cell>
          <cell r="C31">
            <v>921.8</v>
          </cell>
        </row>
        <row r="32">
          <cell r="A32">
            <v>278</v>
          </cell>
          <cell r="B32" t="str">
            <v>CONSTANCIAS QUE EXPIDAN LAS DE</v>
          </cell>
          <cell r="C32">
            <v>1592.4</v>
          </cell>
        </row>
        <row r="33">
          <cell r="A33">
            <v>280</v>
          </cell>
          <cell r="B33" t="str">
            <v>SERVICIOS CONTROL CANINO</v>
          </cell>
          <cell r="C33">
            <v>500.8</v>
          </cell>
        </row>
        <row r="34">
          <cell r="A34">
            <v>282</v>
          </cell>
          <cell r="B34" t="str">
            <v>PERMISO EXTRAORDINARIO</v>
          </cell>
          <cell r="C34">
            <v>5869.24</v>
          </cell>
        </row>
        <row r="35">
          <cell r="A35">
            <v>295</v>
          </cell>
          <cell r="B35" t="str">
            <v>CONSTANCIA DE UBICACION DE PRE</v>
          </cell>
          <cell r="C35">
            <v>505.68</v>
          </cell>
        </row>
        <row r="36">
          <cell r="A36">
            <v>297</v>
          </cell>
          <cell r="B36" t="str">
            <v>D.A.P.</v>
          </cell>
          <cell r="C36">
            <v>200</v>
          </cell>
        </row>
        <row r="37">
          <cell r="A37">
            <v>405</v>
          </cell>
          <cell r="B37" t="str">
            <v>CENTRO DE CONVIVENCIA EL ENCIN</v>
          </cell>
          <cell r="C37">
            <v>532</v>
          </cell>
        </row>
        <row r="38">
          <cell r="A38">
            <v>407</v>
          </cell>
          <cell r="B38" t="str">
            <v>MUSEO MOMIAS</v>
          </cell>
          <cell r="C38">
            <v>60045</v>
          </cell>
        </row>
        <row r="39">
          <cell r="A39">
            <v>410</v>
          </cell>
          <cell r="B39" t="str">
            <v>MONUMENTO AL PIPILA</v>
          </cell>
          <cell r="C39">
            <v>1020</v>
          </cell>
        </row>
        <row r="40">
          <cell r="A40">
            <v>417</v>
          </cell>
          <cell r="B40" t="str">
            <v>CONSULTORIO DENTAL</v>
          </cell>
          <cell r="C40">
            <v>66</v>
          </cell>
        </row>
        <row r="41">
          <cell r="A41">
            <v>421</v>
          </cell>
          <cell r="B41" t="str">
            <v>DECLARACIONES, FORMATOS Y AVIS</v>
          </cell>
          <cell r="C41">
            <v>55</v>
          </cell>
        </row>
        <row r="42">
          <cell r="A42">
            <v>426</v>
          </cell>
          <cell r="B42" t="str">
            <v>AREAS OCUP POR HOT, REST, BARE</v>
          </cell>
          <cell r="C42">
            <v>24008.400000000001</v>
          </cell>
        </row>
        <row r="43">
          <cell r="A43">
            <v>433</v>
          </cell>
          <cell r="B43" t="str">
            <v>SOBRANTES</v>
          </cell>
          <cell r="C43">
            <v>17.77</v>
          </cell>
        </row>
        <row r="44">
          <cell r="A44">
            <v>436</v>
          </cell>
          <cell r="B44" t="str">
            <v>SANITARIOS PRESA DE LA OLLA</v>
          </cell>
          <cell r="C44">
            <v>416</v>
          </cell>
        </row>
        <row r="45">
          <cell r="A45">
            <v>437</v>
          </cell>
          <cell r="B45" t="str">
            <v>SANITARIOS MDO. EMBAJADORAS</v>
          </cell>
          <cell r="C45">
            <v>1289</v>
          </cell>
        </row>
        <row r="46">
          <cell r="A46">
            <v>438</v>
          </cell>
          <cell r="B46" t="str">
            <v>SANITARIOS MDO. HIDALGO</v>
          </cell>
          <cell r="C46">
            <v>3072</v>
          </cell>
        </row>
        <row r="47">
          <cell r="A47">
            <v>439</v>
          </cell>
          <cell r="B47" t="str">
            <v>SANITARIOS JARDIN REFORMA</v>
          </cell>
          <cell r="C47">
            <v>1188</v>
          </cell>
        </row>
        <row r="48">
          <cell r="A48">
            <v>441</v>
          </cell>
          <cell r="B48" t="str">
            <v>SANITARIOS LOS PASTITOS</v>
          </cell>
          <cell r="C48">
            <v>76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24/10/2014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443</v>
          </cell>
          <cell r="B58" t="str">
            <v>SANITARIOS FERROCARRIL</v>
          </cell>
          <cell r="C58">
            <v>1792</v>
          </cell>
        </row>
        <row r="59">
          <cell r="A59">
            <v>445</v>
          </cell>
          <cell r="B59" t="str">
            <v>SANITARIOS MUSEO MOMIAS</v>
          </cell>
          <cell r="C59">
            <v>608</v>
          </cell>
        </row>
        <row r="60">
          <cell r="A60">
            <v>447</v>
          </cell>
          <cell r="B60" t="str">
            <v>LAS CALAS</v>
          </cell>
          <cell r="C60">
            <v>456</v>
          </cell>
        </row>
        <row r="61">
          <cell r="A61">
            <v>454</v>
          </cell>
          <cell r="B61" t="str">
            <v>FIESTAS TRADICIONALES</v>
          </cell>
          <cell r="C61">
            <v>2378.5</v>
          </cell>
        </row>
        <row r="62">
          <cell r="A62">
            <v>470</v>
          </cell>
          <cell r="B62" t="str">
            <v>LOCALES ESTACION</v>
          </cell>
          <cell r="C62">
            <v>324</v>
          </cell>
        </row>
        <row r="63">
          <cell r="A63">
            <v>479</v>
          </cell>
          <cell r="B63" t="str">
            <v>COMERCIANTES AMBULANTES</v>
          </cell>
          <cell r="C63">
            <v>1800</v>
          </cell>
        </row>
        <row r="64">
          <cell r="A64">
            <v>480</v>
          </cell>
          <cell r="B64" t="str">
            <v>PERIFONEO</v>
          </cell>
          <cell r="C64">
            <v>181</v>
          </cell>
        </row>
        <row r="65">
          <cell r="A65">
            <v>482</v>
          </cell>
          <cell r="B65" t="str">
            <v>CALLEJONEADAS</v>
          </cell>
          <cell r="C65">
            <v>15502</v>
          </cell>
        </row>
        <row r="66">
          <cell r="A66">
            <v>484</v>
          </cell>
          <cell r="B66" t="str">
            <v>PERMISO PARA ESPECTÁCULOS O CE</v>
          </cell>
          <cell r="C66">
            <v>4560</v>
          </cell>
        </row>
        <row r="67">
          <cell r="A67">
            <v>485</v>
          </cell>
          <cell r="B67" t="str">
            <v>SELLADO DE BOLETOS</v>
          </cell>
          <cell r="C67">
            <v>1225</v>
          </cell>
        </row>
        <row r="68">
          <cell r="A68">
            <v>494</v>
          </cell>
          <cell r="B68" t="str">
            <v>REPOSICION DE CREDENCIAL</v>
          </cell>
          <cell r="C68">
            <v>68</v>
          </cell>
        </row>
        <row r="69">
          <cell r="A69">
            <v>497</v>
          </cell>
          <cell r="B69" t="str">
            <v>CENTRO ADOC</v>
          </cell>
          <cell r="C69">
            <v>208</v>
          </cell>
        </row>
        <row r="70">
          <cell r="A70">
            <v>502</v>
          </cell>
          <cell r="B70" t="str">
            <v>RECARGOS OTROS IMPTOS Y DERECH</v>
          </cell>
          <cell r="C70">
            <v>2088.5100000000002</v>
          </cell>
        </row>
        <row r="71">
          <cell r="A71">
            <v>504</v>
          </cell>
          <cell r="B71" t="str">
            <v>AVISO EXTEMP TERM DE OBRA</v>
          </cell>
          <cell r="C71">
            <v>320</v>
          </cell>
        </row>
        <row r="72">
          <cell r="A72">
            <v>506</v>
          </cell>
          <cell r="B72" t="str">
            <v>INFRACCIONES DIRECCION DE FISC</v>
          </cell>
          <cell r="C72">
            <v>500</v>
          </cell>
        </row>
        <row r="73">
          <cell r="A73">
            <v>507</v>
          </cell>
          <cell r="B73" t="str">
            <v>INF AL BANDO POLICIA Y BUEN GO</v>
          </cell>
          <cell r="C73">
            <v>2350</v>
          </cell>
        </row>
        <row r="74">
          <cell r="A74">
            <v>508</v>
          </cell>
          <cell r="B74" t="str">
            <v>INF LEY DE TRANSITO Y SU REGLA</v>
          </cell>
          <cell r="C74">
            <v>8108.1</v>
          </cell>
        </row>
        <row r="75">
          <cell r="A75">
            <v>509</v>
          </cell>
          <cell r="B75" t="str">
            <v>EXTEMP VERIFICACION AMB VEHICU</v>
          </cell>
          <cell r="C75">
            <v>1690</v>
          </cell>
        </row>
        <row r="76">
          <cell r="A76">
            <v>513</v>
          </cell>
          <cell r="B76" t="str">
            <v>POR REP DAÑOS A VEHIC MPALES.</v>
          </cell>
          <cell r="C76">
            <v>43129.279999999999</v>
          </cell>
        </row>
        <row r="77">
          <cell r="A77">
            <v>526</v>
          </cell>
          <cell r="B77" t="str">
            <v>RESPUESTA DE AYUNTAMIENTO</v>
          </cell>
          <cell r="C77">
            <v>671</v>
          </cell>
        </row>
        <row r="78">
          <cell r="A78">
            <v>544</v>
          </cell>
          <cell r="B78" t="str">
            <v>INFRACCIONES AL REGLAMENTO DE</v>
          </cell>
          <cell r="C78">
            <v>1594.25</v>
          </cell>
        </row>
        <row r="79">
          <cell r="A79">
            <v>713</v>
          </cell>
          <cell r="B79" t="str">
            <v>PROGRAMA ECONOMIA SOCIAL FAMIL</v>
          </cell>
          <cell r="C79">
            <v>3300</v>
          </cell>
        </row>
        <row r="80">
          <cell r="A80">
            <v>817</v>
          </cell>
          <cell r="B80" t="str">
            <v>ANTICIPOS OTROS INGRESOS</v>
          </cell>
          <cell r="C80">
            <v>105</v>
          </cell>
        </row>
        <row r="81">
          <cell r="A81">
            <v>888</v>
          </cell>
          <cell r="B81" t="str">
            <v>COBROS SIMAPAG</v>
          </cell>
          <cell r="C81">
            <v>599</v>
          </cell>
        </row>
      </sheetData>
      <sheetData sheetId="95">
        <row r="1">
          <cell r="A1">
            <v>1</v>
          </cell>
        </row>
      </sheetData>
      <sheetData sheetId="96">
        <row r="1">
          <cell r="A1">
            <v>200</v>
          </cell>
          <cell r="B1" t="str">
            <v>RASTRO</v>
          </cell>
          <cell r="C1">
            <v>2584.98</v>
          </cell>
        </row>
        <row r="2">
          <cell r="A2">
            <v>203</v>
          </cell>
          <cell r="B2" t="str">
            <v>PANTEONES CIUDAD</v>
          </cell>
          <cell r="C2">
            <v>2215.2199999999998</v>
          </cell>
        </row>
        <row r="3">
          <cell r="A3">
            <v>268</v>
          </cell>
          <cell r="B3" t="str">
            <v>CASA DE LA CULTURA</v>
          </cell>
          <cell r="C3">
            <v>780.3</v>
          </cell>
        </row>
        <row r="4">
          <cell r="A4">
            <v>273</v>
          </cell>
          <cell r="B4" t="str">
            <v>PENSION EST. JARDIN EMBAJADORA</v>
          </cell>
          <cell r="C4">
            <v>774.8</v>
          </cell>
        </row>
        <row r="5">
          <cell r="A5">
            <v>433</v>
          </cell>
          <cell r="B5" t="str">
            <v>SOBRANTES</v>
          </cell>
          <cell r="C5">
            <v>1.46</v>
          </cell>
        </row>
        <row r="6">
          <cell r="A6">
            <v>447</v>
          </cell>
          <cell r="B6" t="str">
            <v>LAS CALAS</v>
          </cell>
          <cell r="C6">
            <v>192</v>
          </cell>
        </row>
        <row r="7">
          <cell r="A7">
            <v>502</v>
          </cell>
          <cell r="B7" t="str">
            <v>RECARGOS OTROS IMPTOS Y DERECH</v>
          </cell>
          <cell r="C7">
            <v>23.24</v>
          </cell>
        </row>
        <row r="8">
          <cell r="A8">
            <v>507</v>
          </cell>
          <cell r="B8" t="str">
            <v>INF AL BANDO POLICIA Y BUEN GO</v>
          </cell>
          <cell r="C8">
            <v>2750</v>
          </cell>
        </row>
        <row r="9">
          <cell r="A9">
            <v>508</v>
          </cell>
          <cell r="B9" t="str">
            <v>INF LEY DE TRANSITO Y SU REGLA</v>
          </cell>
          <cell r="C9">
            <v>5911.5</v>
          </cell>
        </row>
        <row r="10">
          <cell r="A10">
            <v>200</v>
          </cell>
          <cell r="B10" t="str">
            <v>RASTRO</v>
          </cell>
          <cell r="C10">
            <v>6585.04</v>
          </cell>
        </row>
        <row r="11">
          <cell r="A11">
            <v>201</v>
          </cell>
          <cell r="B11" t="str">
            <v>RECOLECCION DE BASURA</v>
          </cell>
          <cell r="C11">
            <v>715.7</v>
          </cell>
        </row>
        <row r="12">
          <cell r="A12">
            <v>203</v>
          </cell>
          <cell r="B12" t="str">
            <v>PANTEONES CIUDAD</v>
          </cell>
          <cell r="C12">
            <v>1041.54</v>
          </cell>
        </row>
        <row r="13">
          <cell r="A13">
            <v>205</v>
          </cell>
          <cell r="B13" t="str">
            <v>ESTACIONAMIENTO MUSEO MOMIAS</v>
          </cell>
          <cell r="C13">
            <v>727</v>
          </cell>
        </row>
        <row r="14">
          <cell r="A14">
            <v>206</v>
          </cell>
          <cell r="B14" t="str">
            <v>ESTACIONAMIENTO MERCADO HIDALG</v>
          </cell>
          <cell r="C14">
            <v>1287</v>
          </cell>
        </row>
        <row r="15">
          <cell r="A15">
            <v>217</v>
          </cell>
          <cell r="B15" t="str">
            <v>ANALISIS DE FAC PARA DIV LOT O</v>
          </cell>
          <cell r="C15">
            <v>1833.09</v>
          </cell>
        </row>
        <row r="16">
          <cell r="A16">
            <v>220</v>
          </cell>
          <cell r="B16" t="str">
            <v>LIC USO SUELO ALIN N. OFIC IND</v>
          </cell>
          <cell r="C16">
            <v>1112.75</v>
          </cell>
        </row>
        <row r="17">
          <cell r="A17">
            <v>229</v>
          </cell>
          <cell r="B17" t="str">
            <v>CONSTANCIAS DE ESTADO DE CUENT</v>
          </cell>
          <cell r="C17">
            <v>2640</v>
          </cell>
        </row>
        <row r="18">
          <cell r="A18">
            <v>248</v>
          </cell>
          <cell r="B18" t="str">
            <v>ESTACIONAMIENTO EX. EST. FERRO</v>
          </cell>
          <cell r="C18">
            <v>2052</v>
          </cell>
        </row>
        <row r="19">
          <cell r="A19">
            <v>253</v>
          </cell>
          <cell r="B19" t="str">
            <v>ESTACIONAMIENTO EMBAJADORAS  (</v>
          </cell>
          <cell r="C19">
            <v>2975</v>
          </cell>
        </row>
        <row r="20">
          <cell r="A20">
            <v>256</v>
          </cell>
          <cell r="B20" t="str">
            <v>POR ALINEAM. N° USO HABIT</v>
          </cell>
          <cell r="C20">
            <v>1546.02</v>
          </cell>
        </row>
        <row r="21">
          <cell r="A21">
            <v>266</v>
          </cell>
          <cell r="B21" t="str">
            <v>DICTAMEN DE FACTIBILIDAD PROTE</v>
          </cell>
          <cell r="C21">
            <v>890.2</v>
          </cell>
        </row>
        <row r="22">
          <cell r="A22">
            <v>267</v>
          </cell>
          <cell r="B22" t="str">
            <v>CONSTANCIA  DE VERIFICACION PR</v>
          </cell>
          <cell r="C22">
            <v>148.36000000000001</v>
          </cell>
        </row>
        <row r="23">
          <cell r="A23">
            <v>268</v>
          </cell>
          <cell r="B23" t="str">
            <v>CASA DE LA CULTURA</v>
          </cell>
          <cell r="C23">
            <v>195.08</v>
          </cell>
        </row>
        <row r="24">
          <cell r="A24">
            <v>273</v>
          </cell>
          <cell r="B24" t="str">
            <v>PENSION EST. JARDIN EMBAJADORA</v>
          </cell>
          <cell r="C24">
            <v>417.04</v>
          </cell>
        </row>
        <row r="25">
          <cell r="A25">
            <v>276</v>
          </cell>
          <cell r="B25" t="str">
            <v>CONSTANCIAS DIRECCION DE TRANS</v>
          </cell>
          <cell r="C25">
            <v>1173.2</v>
          </cell>
        </row>
        <row r="26">
          <cell r="A26">
            <v>278</v>
          </cell>
          <cell r="B26" t="str">
            <v>CONSTANCIAS QUE EXPIDAN LAS DE</v>
          </cell>
          <cell r="C26">
            <v>1089.4000000000001</v>
          </cell>
        </row>
        <row r="27">
          <cell r="A27">
            <v>289</v>
          </cell>
          <cell r="B27" t="str">
            <v>CONFORMIDAD PARA QUEMA DE FUEG</v>
          </cell>
          <cell r="C27">
            <v>252.78</v>
          </cell>
        </row>
        <row r="28">
          <cell r="A28">
            <v>292</v>
          </cell>
          <cell r="B28" t="str">
            <v>DICTAMEN DE SEGURIDAD PROGRAMA</v>
          </cell>
          <cell r="C28">
            <v>519.98</v>
          </cell>
        </row>
        <row r="29">
          <cell r="A29">
            <v>293</v>
          </cell>
          <cell r="B29" t="str">
            <v>SERVICIOS EXTRAORDINARIOS</v>
          </cell>
          <cell r="C29">
            <v>648.4</v>
          </cell>
        </row>
        <row r="30">
          <cell r="A30">
            <v>295</v>
          </cell>
          <cell r="B30" t="str">
            <v>CONSTANCIA DE UBICACION DE PRE</v>
          </cell>
          <cell r="C30">
            <v>84.28</v>
          </cell>
        </row>
        <row r="31">
          <cell r="A31">
            <v>297</v>
          </cell>
          <cell r="B31" t="str">
            <v>D.A.P.</v>
          </cell>
          <cell r="C31">
            <v>646.91</v>
          </cell>
        </row>
        <row r="32">
          <cell r="A32">
            <v>400</v>
          </cell>
          <cell r="B32" t="str">
            <v>LOCALES PRESA DE LA OLLA</v>
          </cell>
          <cell r="C32">
            <v>2013</v>
          </cell>
        </row>
        <row r="33">
          <cell r="A33">
            <v>405</v>
          </cell>
          <cell r="B33" t="str">
            <v>CENTRO DE CONVIVENCIA EL ENCIN</v>
          </cell>
          <cell r="C33">
            <v>196</v>
          </cell>
        </row>
        <row r="34">
          <cell r="A34">
            <v>410</v>
          </cell>
          <cell r="B34" t="str">
            <v>MONUMENTO AL PIPILA</v>
          </cell>
          <cell r="C34">
            <v>264</v>
          </cell>
        </row>
        <row r="35">
          <cell r="A35">
            <v>411</v>
          </cell>
          <cell r="B35" t="str">
            <v>MERCADO HIDALGO</v>
          </cell>
          <cell r="C35">
            <v>2398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428</v>
          </cell>
          <cell r="B37" t="str">
            <v>COMERCIANTES SEMIFIJOS</v>
          </cell>
          <cell r="C37">
            <v>4278</v>
          </cell>
        </row>
        <row r="38">
          <cell r="A38">
            <v>431</v>
          </cell>
          <cell r="B38" t="str">
            <v>LOCALES MERCADO EMBAJADORAS</v>
          </cell>
          <cell r="C38">
            <v>886</v>
          </cell>
        </row>
        <row r="39">
          <cell r="A39">
            <v>433</v>
          </cell>
          <cell r="B39" t="str">
            <v>SOBRANTES</v>
          </cell>
          <cell r="C39">
            <v>27.68</v>
          </cell>
        </row>
        <row r="40">
          <cell r="A40">
            <v>436</v>
          </cell>
          <cell r="B40" t="str">
            <v>SANITARIOS PRESA DE LA OLLA</v>
          </cell>
          <cell r="C40">
            <v>68</v>
          </cell>
        </row>
        <row r="41">
          <cell r="A41">
            <v>437</v>
          </cell>
          <cell r="B41" t="str">
            <v>SANITARIOS MDO. EMBAJADORAS</v>
          </cell>
          <cell r="C41">
            <v>1169</v>
          </cell>
        </row>
        <row r="42">
          <cell r="A42">
            <v>438</v>
          </cell>
          <cell r="B42" t="str">
            <v>SANITARIOS MDO. HIDALGO</v>
          </cell>
          <cell r="C42">
            <v>3192</v>
          </cell>
        </row>
        <row r="43">
          <cell r="A43">
            <v>439</v>
          </cell>
          <cell r="B43" t="str">
            <v>SANITARIOS JARDIN REFORMA</v>
          </cell>
          <cell r="C43">
            <v>1312</v>
          </cell>
        </row>
        <row r="44">
          <cell r="A44">
            <v>441</v>
          </cell>
          <cell r="B44" t="str">
            <v>SANITARIOS LOS PASTITOS</v>
          </cell>
          <cell r="C44">
            <v>44</v>
          </cell>
        </row>
        <row r="45">
          <cell r="A45">
            <v>443</v>
          </cell>
          <cell r="B45" t="str">
            <v>SANITARIOS FERROCARRIL</v>
          </cell>
          <cell r="C45">
            <v>1172</v>
          </cell>
        </row>
        <row r="46">
          <cell r="A46">
            <v>445</v>
          </cell>
          <cell r="B46" t="str">
            <v>SANITARIOS MUSEO MOMIAS</v>
          </cell>
          <cell r="C46">
            <v>596</v>
          </cell>
        </row>
        <row r="47">
          <cell r="A47">
            <v>447</v>
          </cell>
          <cell r="B47" t="str">
            <v>LAS CALAS</v>
          </cell>
          <cell r="C47">
            <v>240</v>
          </cell>
        </row>
        <row r="48">
          <cell r="A48">
            <v>454</v>
          </cell>
          <cell r="B48" t="str">
            <v>FIESTAS TRADICIONALES</v>
          </cell>
          <cell r="C48">
            <v>12531.5</v>
          </cell>
        </row>
        <row r="49">
          <cell r="A49">
            <v>483</v>
          </cell>
          <cell r="B49" t="str">
            <v>PROMOTOR TURISTICO</v>
          </cell>
          <cell r="C49">
            <v>354</v>
          </cell>
        </row>
        <row r="50">
          <cell r="A50">
            <v>484</v>
          </cell>
          <cell r="B50" t="str">
            <v>PERMISO PARA ESPECTÁCULOS O CE</v>
          </cell>
          <cell r="C50">
            <v>456</v>
          </cell>
        </row>
        <row r="51">
          <cell r="A51">
            <v>497</v>
          </cell>
          <cell r="B51" t="str">
            <v>CENTRO ADOC</v>
          </cell>
          <cell r="C51">
            <v>208</v>
          </cell>
        </row>
        <row r="52">
          <cell r="A52">
            <v>502</v>
          </cell>
          <cell r="B52" t="str">
            <v>RECARGOS OTROS IMPTOS Y DERECH</v>
          </cell>
          <cell r="C52">
            <v>837.42</v>
          </cell>
        </row>
        <row r="53">
          <cell r="A53">
            <v>503</v>
          </cell>
          <cell r="B53" t="str">
            <v>AVISO EXTEMP TRASLACION DE DOM</v>
          </cell>
          <cell r="C53">
            <v>576</v>
          </cell>
        </row>
        <row r="54">
          <cell r="A54">
            <v>504</v>
          </cell>
          <cell r="B54" t="str">
            <v>AVISO EXTEMP TERM DE OBRA</v>
          </cell>
          <cell r="C54">
            <v>320</v>
          </cell>
        </row>
        <row r="55">
          <cell r="A55">
            <v>506</v>
          </cell>
          <cell r="B55" t="str">
            <v>INFRACCIONES DIRECCION DE FISC</v>
          </cell>
          <cell r="C55">
            <v>637.70000000000005</v>
          </cell>
        </row>
        <row r="56">
          <cell r="A56">
            <v>507</v>
          </cell>
          <cell r="B56" t="str">
            <v>INF AL BANDO POLICIA Y BUEN GO</v>
          </cell>
          <cell r="C56">
            <v>1400</v>
          </cell>
        </row>
        <row r="57">
          <cell r="A57">
            <v>508</v>
          </cell>
          <cell r="B57" t="str">
            <v>INF LEY DE TRANSITO Y SU REGLA</v>
          </cell>
          <cell r="C57">
            <v>10260</v>
          </cell>
        </row>
        <row r="58">
          <cell r="A58">
            <v>509</v>
          </cell>
          <cell r="B58" t="str">
            <v>EXTEMP VERIFICACION AMB VEHICU</v>
          </cell>
          <cell r="C58">
            <v>1535</v>
          </cell>
        </row>
        <row r="59">
          <cell r="A59">
            <v>536</v>
          </cell>
          <cell r="B59" t="str">
            <v>PADRON DE PROVEEDORES</v>
          </cell>
          <cell r="C59">
            <v>674</v>
          </cell>
        </row>
        <row r="60">
          <cell r="A60">
            <v>713</v>
          </cell>
          <cell r="B60" t="str">
            <v>PROGRAMA ECONOMIA SOCIAL FAMIL</v>
          </cell>
          <cell r="C60">
            <v>4900</v>
          </cell>
        </row>
        <row r="61">
          <cell r="A61">
            <v>443</v>
          </cell>
          <cell r="B61" t="str">
            <v>SANITARIOS FERROCARRIL</v>
          </cell>
          <cell r="C61">
            <v>928</v>
          </cell>
        </row>
        <row r="62">
          <cell r="A62">
            <v>445</v>
          </cell>
          <cell r="B62" t="str">
            <v>SANITARIOS MUSEO MOMIAS</v>
          </cell>
          <cell r="C62">
            <v>364</v>
          </cell>
        </row>
        <row r="63">
          <cell r="A63">
            <v>447</v>
          </cell>
          <cell r="B63" t="str">
            <v>LAS CALAS</v>
          </cell>
          <cell r="C63">
            <v>192</v>
          </cell>
        </row>
        <row r="64">
          <cell r="A64">
            <v>451</v>
          </cell>
          <cell r="B64" t="str">
            <v>BODEGAS RASTRO</v>
          </cell>
          <cell r="C64">
            <v>4425</v>
          </cell>
        </row>
        <row r="65">
          <cell r="A65">
            <v>454</v>
          </cell>
          <cell r="B65" t="str">
            <v>FIESTAS TRADICIONALES</v>
          </cell>
          <cell r="C65">
            <v>2627</v>
          </cell>
        </row>
        <row r="66">
          <cell r="A66">
            <v>456</v>
          </cell>
          <cell r="B66" t="str">
            <v>JUEGOS MECANICOS</v>
          </cell>
          <cell r="C66">
            <v>1008</v>
          </cell>
        </row>
        <row r="67">
          <cell r="A67">
            <v>457</v>
          </cell>
          <cell r="B67" t="str">
            <v>CASETAS DE  REVISTAS</v>
          </cell>
          <cell r="C67">
            <v>201</v>
          </cell>
        </row>
        <row r="68">
          <cell r="A68">
            <v>470</v>
          </cell>
          <cell r="B68" t="str">
            <v>LOCALES ESTACION</v>
          </cell>
          <cell r="C68">
            <v>1940</v>
          </cell>
        </row>
        <row r="69">
          <cell r="A69">
            <v>472</v>
          </cell>
          <cell r="B69" t="str">
            <v>MERCADO GAVIRA</v>
          </cell>
          <cell r="C69">
            <v>1572</v>
          </cell>
        </row>
        <row r="70">
          <cell r="A70">
            <v>484</v>
          </cell>
          <cell r="B70" t="str">
            <v>PERMISO PARA ESPECTÁCULOS O CE</v>
          </cell>
          <cell r="C70">
            <v>228</v>
          </cell>
        </row>
        <row r="71">
          <cell r="A71">
            <v>502</v>
          </cell>
          <cell r="B71" t="str">
            <v>RECARGOS OTROS IMPTOS Y DERECH</v>
          </cell>
          <cell r="C71">
            <v>899</v>
          </cell>
        </row>
        <row r="72">
          <cell r="A72">
            <v>506</v>
          </cell>
          <cell r="B72" t="str">
            <v>INFRACCIONES DIRECCION DE FISC</v>
          </cell>
          <cell r="C72">
            <v>8290.1</v>
          </cell>
        </row>
        <row r="73">
          <cell r="A73">
            <v>508</v>
          </cell>
          <cell r="B73" t="str">
            <v>INF LEY DE TRANSITO Y SU REGLA</v>
          </cell>
          <cell r="C73">
            <v>22146</v>
          </cell>
        </row>
        <row r="74">
          <cell r="A74">
            <v>509</v>
          </cell>
          <cell r="B74" t="str">
            <v>EXTEMP VERIFICACION AMB VEHICU</v>
          </cell>
          <cell r="C74">
            <v>1229</v>
          </cell>
        </row>
        <row r="75">
          <cell r="A75">
            <v>511</v>
          </cell>
          <cell r="B75" t="str">
            <v>ADMTVAS NO FISCALES * MPALES*</v>
          </cell>
          <cell r="C75">
            <v>3188.5</v>
          </cell>
        </row>
        <row r="76">
          <cell r="A76">
            <v>526</v>
          </cell>
          <cell r="B76" t="str">
            <v>RESPUESTA DE AYUNTAMIENTO</v>
          </cell>
          <cell r="C76">
            <v>671</v>
          </cell>
        </row>
        <row r="77">
          <cell r="A77">
            <v>600</v>
          </cell>
          <cell r="B77" t="str">
            <v>FONDO GENERAL</v>
          </cell>
          <cell r="C77">
            <v>3144236.53</v>
          </cell>
        </row>
        <row r="78">
          <cell r="A78">
            <v>609</v>
          </cell>
          <cell r="B78" t="str">
            <v>I.S.A.N.</v>
          </cell>
          <cell r="C78">
            <v>35352.79</v>
          </cell>
        </row>
        <row r="79">
          <cell r="A79">
            <v>730</v>
          </cell>
          <cell r="B79" t="str">
            <v>FIDER</v>
          </cell>
          <cell r="C79">
            <v>500</v>
          </cell>
        </row>
        <row r="80">
          <cell r="A80">
            <v>817</v>
          </cell>
          <cell r="B80" t="str">
            <v>ANTICIPOS OTROS INGRESOS</v>
          </cell>
          <cell r="C80">
            <v>105</v>
          </cell>
        </row>
      </sheetData>
      <sheetData sheetId="97">
        <row r="1">
          <cell r="A1">
            <v>1</v>
          </cell>
        </row>
      </sheetData>
      <sheetData sheetId="98">
        <row r="1">
          <cell r="A1">
            <v>1</v>
          </cell>
          <cell r="B1" t="str">
            <v>IMPTO. PREDIAL URBANO CORRIENT</v>
          </cell>
          <cell r="C1">
            <v>71481.119999999995</v>
          </cell>
        </row>
        <row r="2">
          <cell r="A2">
            <v>2</v>
          </cell>
          <cell r="B2" t="str">
            <v>IMPTO. PREDIAL RUSTICO CORRIEN</v>
          </cell>
          <cell r="C2">
            <v>1161.6099999999999</v>
          </cell>
        </row>
        <row r="3">
          <cell r="A3">
            <v>4</v>
          </cell>
          <cell r="B3" t="str">
            <v>RECARGOS 3%</v>
          </cell>
          <cell r="C3">
            <v>14295.11</v>
          </cell>
        </row>
        <row r="4">
          <cell r="A4">
            <v>7</v>
          </cell>
          <cell r="B4" t="str">
            <v>IMPTO. PREDIAL URBANO REZAGO</v>
          </cell>
          <cell r="C4">
            <v>12658</v>
          </cell>
        </row>
        <row r="5">
          <cell r="A5">
            <v>8</v>
          </cell>
          <cell r="B5" t="str">
            <v>IMPTO. PREDIAL RUSTICO REZAGO</v>
          </cell>
          <cell r="C5">
            <v>2103.48</v>
          </cell>
        </row>
        <row r="6">
          <cell r="A6">
            <v>13</v>
          </cell>
          <cell r="B6" t="str">
            <v>HONORARIOS DE COBRANZA</v>
          </cell>
          <cell r="C6">
            <v>1334.08</v>
          </cell>
        </row>
        <row r="7">
          <cell r="A7">
            <v>14</v>
          </cell>
          <cell r="B7" t="str">
            <v>C.O.A. 20%</v>
          </cell>
          <cell r="C7">
            <v>78</v>
          </cell>
        </row>
        <row r="8">
          <cell r="A8">
            <v>103</v>
          </cell>
          <cell r="B8" t="str">
            <v>TRASLACION DE DOMINIO</v>
          </cell>
          <cell r="C8">
            <v>14210.62</v>
          </cell>
        </row>
        <row r="9">
          <cell r="A9">
            <v>104</v>
          </cell>
          <cell r="B9" t="str">
            <v>SOBRE DIVISION Y LOTIFICACION</v>
          </cell>
          <cell r="C9">
            <v>4410</v>
          </cell>
        </row>
        <row r="10">
          <cell r="A10">
            <v>110</v>
          </cell>
          <cell r="B10" t="str">
            <v>ESPECTACULOS PUBLICOS ESPORADI</v>
          </cell>
          <cell r="C10">
            <v>4114</v>
          </cell>
        </row>
        <row r="11">
          <cell r="A11">
            <v>200</v>
          </cell>
          <cell r="B11" t="str">
            <v>RASTRO</v>
          </cell>
          <cell r="C11">
            <v>6510.29</v>
          </cell>
        </row>
        <row r="12">
          <cell r="A12">
            <v>201</v>
          </cell>
          <cell r="B12" t="str">
            <v>RECOLECCION DE BASURA</v>
          </cell>
          <cell r="C12">
            <v>1295.4000000000001</v>
          </cell>
        </row>
        <row r="13">
          <cell r="A13">
            <v>203</v>
          </cell>
          <cell r="B13" t="str">
            <v>PANTEONES CIUDAD</v>
          </cell>
          <cell r="C13">
            <v>1582.3</v>
          </cell>
        </row>
        <row r="14">
          <cell r="A14">
            <v>204</v>
          </cell>
          <cell r="B14" t="str">
            <v>PANTEONES COMUNIDADES</v>
          </cell>
          <cell r="C14">
            <v>583.63</v>
          </cell>
        </row>
        <row r="15">
          <cell r="A15">
            <v>205</v>
          </cell>
          <cell r="B15" t="str">
            <v>ESTACIONAMIENTO MUSEO MOMIAS</v>
          </cell>
          <cell r="C15">
            <v>729</v>
          </cell>
        </row>
        <row r="16">
          <cell r="A16">
            <v>206</v>
          </cell>
          <cell r="B16" t="str">
            <v>ESTACIONAMIENTO MERCADO HIDALG</v>
          </cell>
          <cell r="C16">
            <v>1053</v>
          </cell>
        </row>
        <row r="17">
          <cell r="A17">
            <v>207</v>
          </cell>
          <cell r="B17" t="str">
            <v>ESTAC.  MERCADO EMBAJADORAS</v>
          </cell>
          <cell r="C17">
            <v>120</v>
          </cell>
        </row>
        <row r="18">
          <cell r="A18">
            <v>210</v>
          </cell>
          <cell r="B18" t="str">
            <v>POR LIC. DE CONST. Y AMPLIACIO</v>
          </cell>
          <cell r="C18">
            <v>691.72</v>
          </cell>
        </row>
        <row r="19">
          <cell r="A19">
            <v>211</v>
          </cell>
          <cell r="B19" t="str">
            <v>POR LIC DE REGULARIZACION DE C</v>
          </cell>
          <cell r="C19">
            <v>4515.24</v>
          </cell>
        </row>
        <row r="20">
          <cell r="A20">
            <v>217</v>
          </cell>
          <cell r="B20" t="str">
            <v>ANALISIS DE FAC PARA DIV LOT O</v>
          </cell>
          <cell r="C20">
            <v>785.61</v>
          </cell>
        </row>
        <row r="21">
          <cell r="A21">
            <v>221</v>
          </cell>
          <cell r="B21" t="str">
            <v>LIC USO SUELO ALIN N. OFIC COM</v>
          </cell>
          <cell r="C21">
            <v>824.27</v>
          </cell>
        </row>
        <row r="22">
          <cell r="A22">
            <v>228</v>
          </cell>
          <cell r="B22" t="str">
            <v>POR PERM EVENT P/ VTA DE BEB A</v>
          </cell>
          <cell r="C22">
            <v>3066.98</v>
          </cell>
        </row>
        <row r="23">
          <cell r="A23">
            <v>229</v>
          </cell>
          <cell r="B23" t="str">
            <v>CONSTANCIAS DE ESTADO DE CUENT</v>
          </cell>
          <cell r="C23">
            <v>1320</v>
          </cell>
        </row>
        <row r="24">
          <cell r="A24">
            <v>244</v>
          </cell>
          <cell r="B24" t="str">
            <v>EXP DE LIC O PERM P/ ESTAB DE</v>
          </cell>
          <cell r="C24">
            <v>10827.57</v>
          </cell>
        </row>
        <row r="25">
          <cell r="A25">
            <v>248</v>
          </cell>
          <cell r="B25" t="str">
            <v>ESTACIONAMIENTO EX. EST. FERRO</v>
          </cell>
          <cell r="C25">
            <v>2584</v>
          </cell>
        </row>
        <row r="26">
          <cell r="A26">
            <v>252</v>
          </cell>
          <cell r="B26" t="str">
            <v>RESOLUCION DE IMPACTO AMBIENTA</v>
          </cell>
          <cell r="C26">
            <v>1299.58</v>
          </cell>
        </row>
        <row r="27">
          <cell r="A27">
            <v>253</v>
          </cell>
          <cell r="B27" t="str">
            <v>ESTACIONAMIENTO EMBAJADORAS  (</v>
          </cell>
          <cell r="C27">
            <v>3122</v>
          </cell>
        </row>
        <row r="28">
          <cell r="A28">
            <v>254</v>
          </cell>
          <cell r="B28" t="str">
            <v>POR CERTIF.TERMINO DE OBRA</v>
          </cell>
          <cell r="C28">
            <v>8125.95</v>
          </cell>
        </row>
        <row r="29">
          <cell r="A29">
            <v>256</v>
          </cell>
          <cell r="B29" t="str">
            <v>POR ALINEAM. N° USO HABIT</v>
          </cell>
          <cell r="C29">
            <v>5125.8599999999997</v>
          </cell>
        </row>
        <row r="30">
          <cell r="A30">
            <v>268</v>
          </cell>
          <cell r="B30" t="str">
            <v>CASA DE LA CULTURA</v>
          </cell>
          <cell r="C30">
            <v>292.61</v>
          </cell>
        </row>
        <row r="31">
          <cell r="A31">
            <v>274</v>
          </cell>
          <cell r="B31" t="str">
            <v>EXTENSION DE HORARIO</v>
          </cell>
          <cell r="C31">
            <v>21553.38</v>
          </cell>
        </row>
        <row r="32">
          <cell r="A32">
            <v>276</v>
          </cell>
          <cell r="B32" t="str">
            <v>CONSTANCIAS DIRECCION DE TRANS</v>
          </cell>
          <cell r="C32">
            <v>1257</v>
          </cell>
        </row>
        <row r="33">
          <cell r="A33">
            <v>278</v>
          </cell>
          <cell r="B33" t="str">
            <v>CONSTANCIAS QUE EXPIDAN LAS DE</v>
          </cell>
          <cell r="C33">
            <v>1089.8</v>
          </cell>
        </row>
        <row r="34">
          <cell r="A34">
            <v>295</v>
          </cell>
          <cell r="B34" t="str">
            <v>CONSTANCIA DE UBICACION DE PRE</v>
          </cell>
          <cell r="C34">
            <v>84.28</v>
          </cell>
        </row>
        <row r="35">
          <cell r="A35">
            <v>297</v>
          </cell>
          <cell r="B35" t="str">
            <v>D.A.P.</v>
          </cell>
          <cell r="C35">
            <v>430</v>
          </cell>
        </row>
        <row r="36">
          <cell r="A36">
            <v>405</v>
          </cell>
          <cell r="B36" t="str">
            <v>CENTRO DE CONVIVENCIA EL ENCIN</v>
          </cell>
          <cell r="C36">
            <v>232</v>
          </cell>
        </row>
        <row r="37">
          <cell r="A37">
            <v>407</v>
          </cell>
          <cell r="B37" t="str">
            <v>MUSEO MOMIAS</v>
          </cell>
          <cell r="C37">
            <v>36248</v>
          </cell>
        </row>
        <row r="38">
          <cell r="A38">
            <v>410</v>
          </cell>
          <cell r="B38" t="str">
            <v>MONUMENTO AL PIPILA</v>
          </cell>
          <cell r="C38">
            <v>552</v>
          </cell>
        </row>
        <row r="39">
          <cell r="A39">
            <v>411</v>
          </cell>
          <cell r="B39" t="str">
            <v>MERCADO HIDALGO</v>
          </cell>
          <cell r="C39">
            <v>375</v>
          </cell>
        </row>
        <row r="40">
          <cell r="A40">
            <v>412</v>
          </cell>
          <cell r="B40" t="str">
            <v>MERCADO EMBAJADORAS</v>
          </cell>
          <cell r="C40">
            <v>1919.94</v>
          </cell>
        </row>
        <row r="41">
          <cell r="A41">
            <v>414</v>
          </cell>
          <cell r="B41" t="str">
            <v>OTROS PRODUCTOS</v>
          </cell>
          <cell r="C41">
            <v>817.4</v>
          </cell>
        </row>
        <row r="42">
          <cell r="A42">
            <v>417</v>
          </cell>
          <cell r="B42" t="str">
            <v>CONSULTORIO DENTAL</v>
          </cell>
          <cell r="C42">
            <v>480</v>
          </cell>
        </row>
        <row r="43">
          <cell r="A43">
            <v>421</v>
          </cell>
          <cell r="B43" t="str">
            <v>DECLARACIONES, FORMATOS Y AVIS</v>
          </cell>
          <cell r="C43">
            <v>33</v>
          </cell>
        </row>
        <row r="44">
          <cell r="A44">
            <v>428</v>
          </cell>
          <cell r="B44" t="str">
            <v>COMERCIANTES SEMIFIJOS</v>
          </cell>
          <cell r="C44">
            <v>14767</v>
          </cell>
        </row>
        <row r="45">
          <cell r="A45">
            <v>433</v>
          </cell>
          <cell r="B45" t="str">
            <v>SOBRANTES</v>
          </cell>
          <cell r="C45">
            <v>21.72</v>
          </cell>
        </row>
        <row r="46">
          <cell r="A46">
            <v>436</v>
          </cell>
          <cell r="B46" t="str">
            <v>SANITARIOS PRESA DE LA OLLA</v>
          </cell>
          <cell r="C46">
            <v>312</v>
          </cell>
        </row>
        <row r="47">
          <cell r="A47">
            <v>437</v>
          </cell>
          <cell r="B47" t="str">
            <v>SANITARIOS MDO. EMBAJADORAS</v>
          </cell>
          <cell r="C47">
            <v>1144</v>
          </cell>
        </row>
        <row r="48">
          <cell r="A48">
            <v>438</v>
          </cell>
          <cell r="B48" t="str">
            <v>SANITARIOS MDO. HIDALGO</v>
          </cell>
          <cell r="C48">
            <v>2520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14/11/2014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441</v>
          </cell>
          <cell r="B58" t="str">
            <v>SANITARIOS LOS PASTITOS</v>
          </cell>
          <cell r="C58">
            <v>28</v>
          </cell>
        </row>
        <row r="59">
          <cell r="A59">
            <v>443</v>
          </cell>
          <cell r="B59" t="str">
            <v>SANITARIOS FERROCARRIL</v>
          </cell>
          <cell r="C59">
            <v>1764</v>
          </cell>
        </row>
        <row r="60">
          <cell r="A60">
            <v>445</v>
          </cell>
          <cell r="B60" t="str">
            <v>SANITARIOS MUSEO MOMIAS</v>
          </cell>
          <cell r="C60">
            <v>792</v>
          </cell>
        </row>
        <row r="61">
          <cell r="A61">
            <v>447</v>
          </cell>
          <cell r="B61" t="str">
            <v>LAS CALAS</v>
          </cell>
          <cell r="C61">
            <v>24</v>
          </cell>
        </row>
        <row r="62">
          <cell r="A62">
            <v>454</v>
          </cell>
          <cell r="B62" t="str">
            <v>FIESTAS TRADICIONALES</v>
          </cell>
          <cell r="C62">
            <v>3124</v>
          </cell>
        </row>
        <row r="63">
          <cell r="A63">
            <v>470</v>
          </cell>
          <cell r="B63" t="str">
            <v>LOCALES ESTACION</v>
          </cell>
          <cell r="C63">
            <v>323</v>
          </cell>
        </row>
        <row r="64">
          <cell r="A64">
            <v>484</v>
          </cell>
          <cell r="B64" t="str">
            <v>PERMISO PARA ESPECTÁCULOS O CE</v>
          </cell>
          <cell r="C64">
            <v>3648</v>
          </cell>
        </row>
        <row r="65">
          <cell r="A65">
            <v>485</v>
          </cell>
          <cell r="B65" t="str">
            <v>SELLADO DE BOLETOS</v>
          </cell>
          <cell r="C65">
            <v>245</v>
          </cell>
        </row>
        <row r="66">
          <cell r="A66">
            <v>493</v>
          </cell>
          <cell r="B66" t="str">
            <v>RENOVACION PERMISO P/ USO VIA</v>
          </cell>
          <cell r="C66">
            <v>135</v>
          </cell>
        </row>
        <row r="67">
          <cell r="A67">
            <v>502</v>
          </cell>
          <cell r="B67" t="str">
            <v>RECARGOS OTROS IMPTOS Y DERECH</v>
          </cell>
          <cell r="C67">
            <v>1702.62</v>
          </cell>
        </row>
        <row r="68">
          <cell r="A68">
            <v>503</v>
          </cell>
          <cell r="B68" t="str">
            <v>AVISO EXTEMP TRASLACION DE DOM</v>
          </cell>
          <cell r="C68">
            <v>192</v>
          </cell>
        </row>
        <row r="69">
          <cell r="A69">
            <v>504</v>
          </cell>
          <cell r="B69" t="str">
            <v>AVISO EXTEMP TERM DE OBRA</v>
          </cell>
          <cell r="C69">
            <v>640</v>
          </cell>
        </row>
        <row r="70">
          <cell r="A70">
            <v>506</v>
          </cell>
          <cell r="B70" t="str">
            <v>INFRACCIONES DIRECCION DE FISC</v>
          </cell>
          <cell r="C70">
            <v>5101.6000000000004</v>
          </cell>
        </row>
        <row r="71">
          <cell r="A71">
            <v>507</v>
          </cell>
          <cell r="B71" t="str">
            <v>INF AL BANDO POLICIA Y BUEN GO</v>
          </cell>
          <cell r="C71">
            <v>800</v>
          </cell>
        </row>
        <row r="72">
          <cell r="A72">
            <v>508</v>
          </cell>
          <cell r="B72" t="str">
            <v>INF LEY DE TRANSITO Y SU REGLA</v>
          </cell>
          <cell r="C72">
            <v>13859</v>
          </cell>
        </row>
        <row r="73">
          <cell r="A73">
            <v>509</v>
          </cell>
          <cell r="B73" t="str">
            <v>EXTEMP VERIFICACION AMB VEHICU</v>
          </cell>
          <cell r="C73">
            <v>307</v>
          </cell>
        </row>
        <row r="74">
          <cell r="A74">
            <v>605</v>
          </cell>
          <cell r="B74" t="str">
            <v>IEPS ESPECIAL DE GASOLINAS Y D</v>
          </cell>
          <cell r="C74">
            <v>469929.18</v>
          </cell>
        </row>
        <row r="75">
          <cell r="A75">
            <v>713</v>
          </cell>
          <cell r="B75" t="str">
            <v>PROGRAMA ECONOMIA SOCIAL FAMIL</v>
          </cell>
          <cell r="C75">
            <v>2257.5</v>
          </cell>
        </row>
        <row r="76">
          <cell r="A76">
            <v>888</v>
          </cell>
          <cell r="B76" t="str">
            <v>COBROS SIMAPAG</v>
          </cell>
          <cell r="C76">
            <v>283</v>
          </cell>
        </row>
      </sheetData>
      <sheetData sheetId="99">
        <row r="1">
          <cell r="A1">
            <v>1</v>
          </cell>
        </row>
      </sheetData>
      <sheetData sheetId="100">
        <row r="1">
          <cell r="A1">
            <v>1</v>
          </cell>
          <cell r="B1" t="str">
            <v>IMPTO. PREDIAL URBANO CORRIENT</v>
          </cell>
          <cell r="C1">
            <v>27792.43</v>
          </cell>
        </row>
        <row r="2">
          <cell r="A2">
            <v>2</v>
          </cell>
          <cell r="B2" t="str">
            <v>IMPTO. PREDIAL RUSTICO CORRIEN</v>
          </cell>
          <cell r="C2">
            <v>300</v>
          </cell>
        </row>
        <row r="3">
          <cell r="A3">
            <v>4</v>
          </cell>
          <cell r="B3" t="str">
            <v>RECARGOS 3%</v>
          </cell>
          <cell r="C3">
            <v>4486.09</v>
          </cell>
        </row>
        <row r="4">
          <cell r="A4">
            <v>7</v>
          </cell>
          <cell r="B4" t="str">
            <v>IMPTO. PREDIAL URBANO REZAGO</v>
          </cell>
          <cell r="C4">
            <v>5015.8100000000004</v>
          </cell>
        </row>
        <row r="5">
          <cell r="A5">
            <v>13</v>
          </cell>
          <cell r="B5" t="str">
            <v>HONORARIOS DE COBRANZA</v>
          </cell>
          <cell r="C5">
            <v>1560.04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7136.29</v>
          </cell>
        </row>
        <row r="8">
          <cell r="A8">
            <v>104</v>
          </cell>
          <cell r="B8" t="str">
            <v>SOBRE DIVISION Y LOTIFICACION</v>
          </cell>
          <cell r="C8">
            <v>4981.13</v>
          </cell>
        </row>
        <row r="9">
          <cell r="A9">
            <v>110</v>
          </cell>
          <cell r="B9" t="str">
            <v>ESPECTACULOS PUBLICOS ESPORADI</v>
          </cell>
          <cell r="C9">
            <v>308</v>
          </cell>
        </row>
        <row r="10">
          <cell r="A10">
            <v>200</v>
          </cell>
          <cell r="B10" t="str">
            <v>RASTRO</v>
          </cell>
          <cell r="C10">
            <v>3270.35</v>
          </cell>
        </row>
        <row r="11">
          <cell r="A11">
            <v>201</v>
          </cell>
          <cell r="B11" t="str">
            <v>RECOLECCION DE BASURA</v>
          </cell>
          <cell r="C11">
            <v>5.0999999999999996</v>
          </cell>
        </row>
        <row r="12">
          <cell r="A12">
            <v>203</v>
          </cell>
          <cell r="B12" t="str">
            <v>PANTEONES CIUDAD</v>
          </cell>
          <cell r="C12">
            <v>1582.3</v>
          </cell>
        </row>
        <row r="13">
          <cell r="A13">
            <v>204</v>
          </cell>
          <cell r="B13" t="str">
            <v>PANTEONES COMUNIDADES</v>
          </cell>
          <cell r="C13">
            <v>1582.3</v>
          </cell>
        </row>
        <row r="14">
          <cell r="A14">
            <v>205</v>
          </cell>
          <cell r="B14" t="str">
            <v>ESTACIONAMIENTO MUSEO MOMIAS</v>
          </cell>
          <cell r="C14">
            <v>379</v>
          </cell>
        </row>
        <row r="15">
          <cell r="A15">
            <v>206</v>
          </cell>
          <cell r="B15" t="str">
            <v>ESTACIONAMIENTO MERCADO HIDALG</v>
          </cell>
          <cell r="C15">
            <v>1251</v>
          </cell>
        </row>
        <row r="16">
          <cell r="A16">
            <v>207</v>
          </cell>
          <cell r="B16" t="str">
            <v>ESTAC.  MERCADO EMBAJADORAS</v>
          </cell>
          <cell r="C16">
            <v>140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229</v>
          </cell>
          <cell r="B18" t="str">
            <v>CONSTANCIAS DE ESTADO DE CUENT</v>
          </cell>
          <cell r="C18">
            <v>1980</v>
          </cell>
        </row>
        <row r="19">
          <cell r="A19">
            <v>239</v>
          </cell>
          <cell r="B19" t="str">
            <v>REV PROY P/EXP DE CONS DE COMP</v>
          </cell>
          <cell r="C19">
            <v>64.680000000000007</v>
          </cell>
        </row>
        <row r="20">
          <cell r="A20">
            <v>244</v>
          </cell>
          <cell r="B20" t="str">
            <v>EXP DE LIC O PERM P/ ESTAB DE</v>
          </cell>
          <cell r="C20">
            <v>171.72</v>
          </cell>
        </row>
        <row r="21">
          <cell r="A21">
            <v>248</v>
          </cell>
          <cell r="B21" t="str">
            <v>ESTACIONAMIENTO EX. EST. FERRO</v>
          </cell>
          <cell r="C21">
            <v>2971</v>
          </cell>
        </row>
        <row r="22">
          <cell r="A22">
            <v>252</v>
          </cell>
          <cell r="B22" t="str">
            <v>RESOLUCION DE IMPACTO AMBIENTA</v>
          </cell>
          <cell r="C22">
            <v>649.79</v>
          </cell>
        </row>
        <row r="23">
          <cell r="A23">
            <v>253</v>
          </cell>
          <cell r="B23" t="str">
            <v>ESTACIONAMIENTO EMBAJADORAS  (</v>
          </cell>
          <cell r="C23">
            <v>2177</v>
          </cell>
        </row>
        <row r="24">
          <cell r="A24">
            <v>256</v>
          </cell>
          <cell r="B24" t="str">
            <v>POR ALINEAM. N° USO HABIT</v>
          </cell>
          <cell r="C24">
            <v>2879.56</v>
          </cell>
        </row>
        <row r="25">
          <cell r="A25">
            <v>258</v>
          </cell>
          <cell r="B25" t="str">
            <v>POR ALINEM. N° USO COMERCIAL</v>
          </cell>
          <cell r="C25">
            <v>285.75</v>
          </cell>
        </row>
        <row r="26">
          <cell r="A26">
            <v>266</v>
          </cell>
          <cell r="B26" t="str">
            <v>DICTAMEN DE FACTIBILIDAD PROTE</v>
          </cell>
          <cell r="C26">
            <v>445.1</v>
          </cell>
        </row>
        <row r="27">
          <cell r="A27">
            <v>274</v>
          </cell>
          <cell r="B27" t="str">
            <v>EXTENSION DE HORARIO</v>
          </cell>
          <cell r="C27">
            <v>20066.939999999999</v>
          </cell>
        </row>
        <row r="28">
          <cell r="A28">
            <v>276</v>
          </cell>
          <cell r="B28" t="str">
            <v>CONSTANCIAS DIRECCION DE TRANS</v>
          </cell>
          <cell r="C28">
            <v>502.8</v>
          </cell>
        </row>
        <row r="29">
          <cell r="A29">
            <v>277</v>
          </cell>
          <cell r="B29" t="str">
            <v>SERVICIOS ACCESO A LA INFORMAC</v>
          </cell>
          <cell r="C29">
            <v>68.040000000000006</v>
          </cell>
        </row>
        <row r="30">
          <cell r="A30">
            <v>278</v>
          </cell>
          <cell r="B30" t="str">
            <v>CONSTANCIAS QUE EXPIDAN LAS DE</v>
          </cell>
          <cell r="C30">
            <v>754.6</v>
          </cell>
        </row>
        <row r="31">
          <cell r="A31">
            <v>280</v>
          </cell>
          <cell r="B31" t="str">
            <v>SERVICIOS CONTROL CANINO</v>
          </cell>
          <cell r="C31">
            <v>1039.17</v>
          </cell>
        </row>
        <row r="32">
          <cell r="A32">
            <v>297</v>
          </cell>
          <cell r="B32" t="str">
            <v>D.A.P.</v>
          </cell>
          <cell r="C32">
            <v>646.91</v>
          </cell>
        </row>
        <row r="33">
          <cell r="A33">
            <v>405</v>
          </cell>
          <cell r="B33" t="str">
            <v>CENTRO DE CONVIVENCIA EL ENCIN</v>
          </cell>
          <cell r="C33">
            <v>216</v>
          </cell>
        </row>
        <row r="34">
          <cell r="A34">
            <v>407</v>
          </cell>
          <cell r="B34" t="str">
            <v>MUSEO MOMIAS</v>
          </cell>
          <cell r="C34">
            <v>20051</v>
          </cell>
        </row>
        <row r="35">
          <cell r="A35">
            <v>410</v>
          </cell>
          <cell r="B35" t="str">
            <v>MONUMENTO AL PIPILA</v>
          </cell>
          <cell r="C35">
            <v>348</v>
          </cell>
        </row>
        <row r="36">
          <cell r="A36">
            <v>411</v>
          </cell>
          <cell r="B36" t="str">
            <v>MERCADO HIDALGO</v>
          </cell>
          <cell r="C36">
            <v>2136</v>
          </cell>
        </row>
        <row r="37">
          <cell r="A37">
            <v>414</v>
          </cell>
          <cell r="B37" t="str">
            <v>OTROS PRODUCTOS</v>
          </cell>
          <cell r="C37">
            <v>800</v>
          </cell>
        </row>
        <row r="38">
          <cell r="A38">
            <v>417</v>
          </cell>
          <cell r="B38" t="str">
            <v>CONSULTORIO DENTAL</v>
          </cell>
          <cell r="C38">
            <v>131</v>
          </cell>
        </row>
        <row r="39">
          <cell r="A39">
            <v>428</v>
          </cell>
          <cell r="B39" t="str">
            <v>COMERCIANTES SEMIFIJOS</v>
          </cell>
          <cell r="C39">
            <v>11649</v>
          </cell>
        </row>
        <row r="40">
          <cell r="A40">
            <v>433</v>
          </cell>
          <cell r="B40" t="str">
            <v>SOBRANTES</v>
          </cell>
          <cell r="C40">
            <v>19.690000000000001</v>
          </cell>
        </row>
        <row r="41">
          <cell r="A41">
            <v>436</v>
          </cell>
          <cell r="B41" t="str">
            <v>SANITARIOS PRESA DE LA OLLA</v>
          </cell>
          <cell r="C41">
            <v>164</v>
          </cell>
        </row>
        <row r="42">
          <cell r="A42">
            <v>437</v>
          </cell>
          <cell r="B42" t="str">
            <v>SANITARIOS MDO. EMBAJADORAS</v>
          </cell>
          <cell r="C42">
            <v>1032</v>
          </cell>
        </row>
        <row r="43">
          <cell r="A43">
            <v>438</v>
          </cell>
          <cell r="B43" t="str">
            <v>SANITARIOS MDO. HIDALGO</v>
          </cell>
          <cell r="C43">
            <v>2500</v>
          </cell>
        </row>
        <row r="44">
          <cell r="A44">
            <v>441</v>
          </cell>
          <cell r="B44" t="str">
            <v>SANITARIOS LOS PASTITOS</v>
          </cell>
          <cell r="C44">
            <v>28</v>
          </cell>
        </row>
        <row r="45">
          <cell r="A45">
            <v>443</v>
          </cell>
          <cell r="B45" t="str">
            <v>SANITARIOS FERROCARRIL</v>
          </cell>
          <cell r="C45">
            <v>924</v>
          </cell>
        </row>
        <row r="46">
          <cell r="A46">
            <v>445</v>
          </cell>
          <cell r="B46" t="str">
            <v>SANITARIOS MUSEO MOMIAS</v>
          </cell>
          <cell r="C46">
            <v>404</v>
          </cell>
        </row>
        <row r="47">
          <cell r="A47">
            <v>447</v>
          </cell>
          <cell r="B47" t="str">
            <v>LAS CALAS</v>
          </cell>
          <cell r="C47">
            <v>12</v>
          </cell>
        </row>
        <row r="48">
          <cell r="A48">
            <v>454</v>
          </cell>
          <cell r="B48" t="str">
            <v>FIESTAS TRADICIONALES</v>
          </cell>
          <cell r="C48">
            <v>71</v>
          </cell>
        </row>
        <row r="49">
          <cell r="A49">
            <v>481</v>
          </cell>
          <cell r="B49" t="str">
            <v>REPARTO DE VOLANTES</v>
          </cell>
          <cell r="C49">
            <v>579</v>
          </cell>
        </row>
        <row r="50">
          <cell r="A50">
            <v>484</v>
          </cell>
          <cell r="B50" t="str">
            <v>PERMISO PARA ESPECTÁCULOS O CE</v>
          </cell>
          <cell r="C50">
            <v>2964</v>
          </cell>
        </row>
        <row r="51">
          <cell r="A51">
            <v>492</v>
          </cell>
          <cell r="B51" t="str">
            <v>RESERVA DE ESPACIOS EN VIA PUB</v>
          </cell>
          <cell r="C51">
            <v>18000</v>
          </cell>
        </row>
        <row r="52">
          <cell r="A52">
            <v>502</v>
          </cell>
          <cell r="B52" t="str">
            <v>RECARGOS OTROS IMPTOS Y DERECH</v>
          </cell>
          <cell r="C52">
            <v>2390.54</v>
          </cell>
        </row>
        <row r="53">
          <cell r="A53">
            <v>503</v>
          </cell>
          <cell r="B53" t="str">
            <v>AVISO EXTEMP TRASLACION DE DOM</v>
          </cell>
          <cell r="C53">
            <v>2240</v>
          </cell>
        </row>
        <row r="54">
          <cell r="A54">
            <v>505</v>
          </cell>
          <cell r="B54" t="str">
            <v>INFRACCIONES DESARROLLO URBANO</v>
          </cell>
          <cell r="C54">
            <v>1913.1</v>
          </cell>
        </row>
        <row r="55">
          <cell r="A55">
            <v>506</v>
          </cell>
          <cell r="B55" t="str">
            <v>INFRACCIONES DIRECCION DE FISC</v>
          </cell>
          <cell r="C55">
            <v>25964</v>
          </cell>
        </row>
        <row r="56">
          <cell r="A56">
            <v>507</v>
          </cell>
          <cell r="B56" t="str">
            <v>INF AL BANDO POLICIA Y BUEN GO</v>
          </cell>
          <cell r="C56">
            <v>1150</v>
          </cell>
        </row>
        <row r="57">
          <cell r="A57">
            <v>508</v>
          </cell>
          <cell r="B57" t="str">
            <v>INF LEY DE TRANSITO Y SU REGLA</v>
          </cell>
          <cell r="C57">
            <v>13751</v>
          </cell>
        </row>
        <row r="58">
          <cell r="A58">
            <v>509</v>
          </cell>
          <cell r="B58" t="str">
            <v>EXTEMP VERIFICACION AMB VEHICU</v>
          </cell>
          <cell r="C58">
            <v>1689</v>
          </cell>
        </row>
        <row r="59">
          <cell r="A59">
            <v>526</v>
          </cell>
          <cell r="B59" t="str">
            <v>RESPUESTA DE AYUNTAMIENTO</v>
          </cell>
          <cell r="C59">
            <v>671</v>
          </cell>
        </row>
      </sheetData>
      <sheetData sheetId="101">
        <row r="1">
          <cell r="A1">
            <v>1</v>
          </cell>
        </row>
      </sheetData>
      <sheetData sheetId="102">
        <row r="1">
          <cell r="A1">
            <v>1</v>
          </cell>
          <cell r="B1" t="str">
            <v>IMPTO. PREDIAL URBANO CORRIENT</v>
          </cell>
          <cell r="C1">
            <v>16581.060000000001</v>
          </cell>
        </row>
        <row r="2">
          <cell r="A2">
            <v>2</v>
          </cell>
          <cell r="B2" t="str">
            <v>IMPTO. PREDIAL RUSTICO CORRIEN</v>
          </cell>
          <cell r="C2">
            <v>1497</v>
          </cell>
        </row>
        <row r="3">
          <cell r="A3">
            <v>4</v>
          </cell>
          <cell r="B3" t="str">
            <v>RECARGOS 3%</v>
          </cell>
          <cell r="C3">
            <v>5963.57</v>
          </cell>
        </row>
        <row r="4">
          <cell r="A4">
            <v>7</v>
          </cell>
          <cell r="B4" t="str">
            <v>IMPTO. PREDIAL URBANO REZAGO</v>
          </cell>
          <cell r="C4">
            <v>4636.43</v>
          </cell>
        </row>
        <row r="5">
          <cell r="A5">
            <v>8</v>
          </cell>
          <cell r="B5" t="str">
            <v>IMPTO. PREDIAL RUSTICO REZAGO</v>
          </cell>
          <cell r="C5">
            <v>750</v>
          </cell>
        </row>
        <row r="6">
          <cell r="A6">
            <v>13</v>
          </cell>
          <cell r="B6" t="str">
            <v>HONORARIOS DE COBRANZA</v>
          </cell>
          <cell r="C6">
            <v>937.2</v>
          </cell>
        </row>
        <row r="7">
          <cell r="A7">
            <v>103</v>
          </cell>
          <cell r="B7" t="str">
            <v>TRASLACION DE DOMINIO</v>
          </cell>
          <cell r="C7">
            <v>17218</v>
          </cell>
        </row>
        <row r="8">
          <cell r="A8">
            <v>104</v>
          </cell>
          <cell r="B8" t="str">
            <v>SOBRE DIVISION Y LOTIFICACION</v>
          </cell>
          <cell r="C8">
            <v>331.46</v>
          </cell>
        </row>
        <row r="9">
          <cell r="A9">
            <v>200</v>
          </cell>
          <cell r="B9" t="str">
            <v>RASTRO</v>
          </cell>
          <cell r="C9">
            <v>2201.73</v>
          </cell>
        </row>
        <row r="10">
          <cell r="A10">
            <v>201</v>
          </cell>
          <cell r="B10" t="str">
            <v>RECOLECCION DE BASURA</v>
          </cell>
          <cell r="C10">
            <v>187</v>
          </cell>
        </row>
        <row r="11">
          <cell r="A11">
            <v>203</v>
          </cell>
          <cell r="B11" t="str">
            <v>PANTEONES CIUDAD</v>
          </cell>
          <cell r="C11">
            <v>977.94</v>
          </cell>
        </row>
        <row r="12">
          <cell r="A12">
            <v>205</v>
          </cell>
          <cell r="B12" t="str">
            <v>ESTACIONAMIENTO MUSEO MOMIAS</v>
          </cell>
          <cell r="C12">
            <v>286</v>
          </cell>
        </row>
        <row r="13">
          <cell r="A13">
            <v>206</v>
          </cell>
          <cell r="B13" t="str">
            <v>ESTACIONAMIENTO MERCADO HIDALG</v>
          </cell>
          <cell r="C13">
            <v>1035</v>
          </cell>
        </row>
        <row r="14">
          <cell r="A14">
            <v>207</v>
          </cell>
          <cell r="B14" t="str">
            <v>ESTAC.  MERCADO EMBAJADORAS</v>
          </cell>
          <cell r="C14">
            <v>203</v>
          </cell>
        </row>
        <row r="15">
          <cell r="A15">
            <v>217</v>
          </cell>
          <cell r="B15" t="str">
            <v>ANALISIS DE FAC PARA DIV LOT O</v>
          </cell>
          <cell r="C15">
            <v>261.87</v>
          </cell>
        </row>
        <row r="16">
          <cell r="A16">
            <v>229</v>
          </cell>
          <cell r="B16" t="str">
            <v>CONSTANCIAS DE ESTADO DE CUENT</v>
          </cell>
          <cell r="C16">
            <v>1188</v>
          </cell>
        </row>
        <row r="17">
          <cell r="A17">
            <v>244</v>
          </cell>
          <cell r="B17" t="str">
            <v>EXP DE LIC O PERM P/ ESTAB DE</v>
          </cell>
          <cell r="C17">
            <v>4718.7</v>
          </cell>
        </row>
        <row r="18">
          <cell r="A18">
            <v>248</v>
          </cell>
          <cell r="B18" t="str">
            <v>ESTACIONAMIENTO EX. EST. FERRO</v>
          </cell>
          <cell r="C18">
            <v>1637</v>
          </cell>
        </row>
        <row r="19">
          <cell r="A19">
            <v>253</v>
          </cell>
          <cell r="B19" t="str">
            <v>ESTACIONAMIENTO EMBAJADORAS  (</v>
          </cell>
          <cell r="C19">
            <v>3143</v>
          </cell>
        </row>
        <row r="20">
          <cell r="A20">
            <v>254</v>
          </cell>
          <cell r="B20" t="str">
            <v>POR CERTIF.TERMINO DE OBRA</v>
          </cell>
          <cell r="C20">
            <v>803.88</v>
          </cell>
        </row>
        <row r="21">
          <cell r="A21">
            <v>256</v>
          </cell>
          <cell r="B21" t="str">
            <v>POR ALINEAM. N° USO HABIT</v>
          </cell>
          <cell r="C21">
            <v>2454.0500000000002</v>
          </cell>
        </row>
        <row r="22">
          <cell r="A22">
            <v>258</v>
          </cell>
          <cell r="B22" t="str">
            <v>POR ALINEM. N° USO COMERCIAL</v>
          </cell>
          <cell r="C22">
            <v>7278.33</v>
          </cell>
        </row>
        <row r="23">
          <cell r="A23">
            <v>266</v>
          </cell>
          <cell r="B23" t="str">
            <v>DICTAMEN DE FACTIBILIDAD PROTE</v>
          </cell>
          <cell r="C23">
            <v>2225.5</v>
          </cell>
        </row>
        <row r="24">
          <cell r="A24">
            <v>268</v>
          </cell>
          <cell r="B24" t="str">
            <v>CASA DE LA CULTURA</v>
          </cell>
          <cell r="C24">
            <v>195.08</v>
          </cell>
        </row>
        <row r="25">
          <cell r="A25">
            <v>274</v>
          </cell>
          <cell r="B25" t="str">
            <v>EXTENSION DE HORARIO</v>
          </cell>
          <cell r="C25">
            <v>11148.3</v>
          </cell>
        </row>
        <row r="26">
          <cell r="A26">
            <v>276</v>
          </cell>
          <cell r="B26" t="str">
            <v>CONSTANCIAS DIRECCION DE TRANS</v>
          </cell>
          <cell r="C26">
            <v>586.6</v>
          </cell>
        </row>
        <row r="27">
          <cell r="A27">
            <v>277</v>
          </cell>
          <cell r="B27" t="str">
            <v>SERVICIOS ACCESO A LA INFORMAC</v>
          </cell>
          <cell r="C27">
            <v>30.22</v>
          </cell>
        </row>
        <row r="28">
          <cell r="A28">
            <v>278</v>
          </cell>
          <cell r="B28" t="str">
            <v>CONSTANCIAS QUE EXPIDAN LAS DE</v>
          </cell>
          <cell r="C28">
            <v>1592.4</v>
          </cell>
        </row>
        <row r="29">
          <cell r="A29">
            <v>284</v>
          </cell>
          <cell r="B29" t="str">
            <v>REVISTA MECANICA SEMESTRAL</v>
          </cell>
          <cell r="C29">
            <v>136.69</v>
          </cell>
        </row>
        <row r="30">
          <cell r="A30">
            <v>295</v>
          </cell>
          <cell r="B30" t="str">
            <v>CONSTANCIA DE UBICACION DE PRE</v>
          </cell>
          <cell r="C30">
            <v>421.4</v>
          </cell>
        </row>
        <row r="31">
          <cell r="A31">
            <v>297</v>
          </cell>
          <cell r="B31" t="str">
            <v>D.A.P.</v>
          </cell>
          <cell r="C31">
            <v>556.91</v>
          </cell>
        </row>
        <row r="32">
          <cell r="A32">
            <v>405</v>
          </cell>
          <cell r="B32" t="str">
            <v>CENTRO DE CONVIVENCIA EL ENCIN</v>
          </cell>
          <cell r="C32">
            <v>120</v>
          </cell>
        </row>
        <row r="33">
          <cell r="A33">
            <v>407</v>
          </cell>
          <cell r="B33" t="str">
            <v>MUSEO MOMIAS</v>
          </cell>
          <cell r="C33">
            <v>23435</v>
          </cell>
        </row>
        <row r="34">
          <cell r="A34">
            <v>410</v>
          </cell>
          <cell r="B34" t="str">
            <v>MONUMENTO AL PIPILA</v>
          </cell>
          <cell r="C34">
            <v>252</v>
          </cell>
        </row>
        <row r="35">
          <cell r="A35">
            <v>411</v>
          </cell>
          <cell r="B35" t="str">
            <v>MERCADO HIDALGO</v>
          </cell>
          <cell r="C35">
            <v>1944.14</v>
          </cell>
        </row>
        <row r="36">
          <cell r="A36">
            <v>426</v>
          </cell>
          <cell r="B36" t="str">
            <v>AREAS OCUP POR HOT, REST, BARE</v>
          </cell>
          <cell r="C36">
            <v>3009.6</v>
          </cell>
        </row>
        <row r="37">
          <cell r="A37">
            <v>428</v>
          </cell>
          <cell r="B37" t="str">
            <v>COMERCIANTES SEMIFIJOS</v>
          </cell>
          <cell r="C37">
            <v>15878.9</v>
          </cell>
        </row>
        <row r="38">
          <cell r="A38">
            <v>433</v>
          </cell>
          <cell r="B38" t="str">
            <v>SOBRANTES</v>
          </cell>
          <cell r="C38">
            <v>14.37</v>
          </cell>
        </row>
        <row r="39">
          <cell r="A39">
            <v>436</v>
          </cell>
          <cell r="B39" t="str">
            <v>SANITARIOS PRESA DE LA OLLA</v>
          </cell>
          <cell r="C39">
            <v>280</v>
          </cell>
        </row>
        <row r="40">
          <cell r="A40">
            <v>437</v>
          </cell>
          <cell r="B40" t="str">
            <v>SANITARIOS MDO. EMBAJADORAS</v>
          </cell>
          <cell r="C40">
            <v>1968</v>
          </cell>
        </row>
        <row r="41">
          <cell r="A41">
            <v>438</v>
          </cell>
          <cell r="B41" t="str">
            <v>SANITARIOS MDO. HIDALGO</v>
          </cell>
          <cell r="C41">
            <v>2496</v>
          </cell>
        </row>
        <row r="42">
          <cell r="A42">
            <v>441</v>
          </cell>
          <cell r="B42" t="str">
            <v>SANITARIOS LOS PASTITOS</v>
          </cell>
          <cell r="C42">
            <v>60</v>
          </cell>
        </row>
        <row r="43">
          <cell r="A43">
            <v>443</v>
          </cell>
          <cell r="B43" t="str">
            <v>SANITARIOS FERROCARRIL</v>
          </cell>
          <cell r="C43">
            <v>1268</v>
          </cell>
        </row>
        <row r="44">
          <cell r="A44">
            <v>445</v>
          </cell>
          <cell r="B44" t="str">
            <v>SANITARIOS MUSEO MOMIAS</v>
          </cell>
          <cell r="C44">
            <v>404</v>
          </cell>
        </row>
        <row r="45">
          <cell r="A45">
            <v>447</v>
          </cell>
          <cell r="B45" t="str">
            <v>LAS CALAS</v>
          </cell>
          <cell r="C45">
            <v>78</v>
          </cell>
        </row>
        <row r="46">
          <cell r="A46">
            <v>454</v>
          </cell>
          <cell r="B46" t="str">
            <v>FIESTAS TRADICIONALES</v>
          </cell>
          <cell r="C46">
            <v>2840</v>
          </cell>
        </row>
        <row r="47">
          <cell r="A47">
            <v>470</v>
          </cell>
          <cell r="B47" t="str">
            <v>LOCALES ESTACION</v>
          </cell>
          <cell r="C47">
            <v>162</v>
          </cell>
        </row>
        <row r="48">
          <cell r="A48">
            <v>483</v>
          </cell>
          <cell r="B48" t="str">
            <v>PROMOTOR TURISTICO</v>
          </cell>
          <cell r="C48">
            <v>451.43</v>
          </cell>
        </row>
        <row r="49">
          <cell r="A49" t="str">
            <v>_x000C_</v>
          </cell>
          <cell r="B49">
            <v>0</v>
          </cell>
          <cell r="C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0</v>
          </cell>
        </row>
        <row r="52">
          <cell r="A52" t="str">
            <v>MUN</v>
          </cell>
          <cell r="B52" t="str">
            <v>ICIPIO DE GUANAJUATO, GTO</v>
          </cell>
          <cell r="C52">
            <v>0</v>
          </cell>
        </row>
        <row r="53">
          <cell r="A53" t="str">
            <v>REP</v>
          </cell>
          <cell r="B53" t="str">
            <v>ORTE DE COBRANZA DEL DIA 12/11/2014 AL DIA</v>
          </cell>
          <cell r="C53">
            <v>0</v>
          </cell>
        </row>
        <row r="54">
          <cell r="A54" t="str">
            <v>RES</v>
          </cell>
          <cell r="B54" t="str">
            <v>UMEN</v>
          </cell>
          <cell r="C54">
            <v>0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484</v>
          </cell>
          <cell r="B58" t="str">
            <v>PERMISO PARA ESPECTÁCULOS O CE</v>
          </cell>
          <cell r="C58">
            <v>1368</v>
          </cell>
        </row>
        <row r="59">
          <cell r="A59">
            <v>493</v>
          </cell>
          <cell r="B59" t="str">
            <v>RENOVACION PERMISO P/ USO VIA</v>
          </cell>
          <cell r="C59">
            <v>265</v>
          </cell>
        </row>
        <row r="60">
          <cell r="A60">
            <v>502</v>
          </cell>
          <cell r="B60" t="str">
            <v>RECARGOS OTROS IMPTOS Y DERECH</v>
          </cell>
          <cell r="C60">
            <v>4537.25</v>
          </cell>
        </row>
        <row r="61">
          <cell r="A61">
            <v>503</v>
          </cell>
          <cell r="B61" t="str">
            <v>AVISO EXTEMP TRASLACION DE DOM</v>
          </cell>
          <cell r="C61">
            <v>3200</v>
          </cell>
        </row>
        <row r="62">
          <cell r="A62">
            <v>504</v>
          </cell>
          <cell r="B62" t="str">
            <v>AVISO EXTEMP TERM DE OBRA</v>
          </cell>
          <cell r="C62">
            <v>640</v>
          </cell>
        </row>
        <row r="63">
          <cell r="A63">
            <v>506</v>
          </cell>
          <cell r="B63" t="str">
            <v>INFRACCIONES DIRECCION DE FISC</v>
          </cell>
          <cell r="C63">
            <v>12754</v>
          </cell>
        </row>
        <row r="64">
          <cell r="A64">
            <v>507</v>
          </cell>
          <cell r="B64" t="str">
            <v>INF AL BANDO POLICIA Y BUEN GO</v>
          </cell>
          <cell r="C64">
            <v>650</v>
          </cell>
        </row>
        <row r="65">
          <cell r="A65">
            <v>508</v>
          </cell>
          <cell r="B65" t="str">
            <v>INF LEY DE TRANSITO Y SU REGLA</v>
          </cell>
          <cell r="C65">
            <v>11310.6</v>
          </cell>
        </row>
        <row r="66">
          <cell r="A66">
            <v>509</v>
          </cell>
          <cell r="B66" t="str">
            <v>EXTEMP VERIFICACION AMB VEHICU</v>
          </cell>
          <cell r="C66">
            <v>998</v>
          </cell>
        </row>
        <row r="67">
          <cell r="A67">
            <v>507</v>
          </cell>
          <cell r="B67" t="str">
            <v>INF AL BANDO POLICIA Y BUEN GO</v>
          </cell>
          <cell r="C67">
            <v>965</v>
          </cell>
        </row>
        <row r="68">
          <cell r="A68">
            <v>508</v>
          </cell>
          <cell r="B68" t="str">
            <v>INF LEY DE TRANSITO Y SU REGLA</v>
          </cell>
          <cell r="C68">
            <v>19467</v>
          </cell>
        </row>
        <row r="69">
          <cell r="A69">
            <v>509</v>
          </cell>
          <cell r="B69" t="str">
            <v>EXTEMP VERIFICACION AMB VEHICU</v>
          </cell>
          <cell r="C69">
            <v>1919</v>
          </cell>
        </row>
        <row r="70">
          <cell r="A70">
            <v>526</v>
          </cell>
          <cell r="B70" t="str">
            <v>RESPUESTA DE AYUNTAMIENTO</v>
          </cell>
          <cell r="C70">
            <v>671</v>
          </cell>
        </row>
        <row r="71">
          <cell r="A71">
            <v>544</v>
          </cell>
          <cell r="B71" t="str">
            <v>INFRACCIONES AL REGLAMENTO DE</v>
          </cell>
          <cell r="C71">
            <v>318.85000000000002</v>
          </cell>
        </row>
        <row r="72">
          <cell r="A72">
            <v>713</v>
          </cell>
          <cell r="B72" t="str">
            <v>PROGRAMA ECONOMIA SOCIAL FAMIL</v>
          </cell>
          <cell r="C72">
            <v>2450</v>
          </cell>
        </row>
        <row r="73">
          <cell r="A73">
            <v>817</v>
          </cell>
          <cell r="B73" t="str">
            <v>ANTICIPOS OTROS INGRESOS</v>
          </cell>
          <cell r="C73">
            <v>770</v>
          </cell>
        </row>
        <row r="74">
          <cell r="A74">
            <v>888</v>
          </cell>
          <cell r="B74" t="str">
            <v>COBROS SIMAPAG</v>
          </cell>
          <cell r="C74">
            <v>147</v>
          </cell>
        </row>
      </sheetData>
      <sheetData sheetId="103">
        <row r="1">
          <cell r="A1">
            <v>1</v>
          </cell>
        </row>
      </sheetData>
      <sheetData sheetId="104">
        <row r="1">
          <cell r="A1">
            <v>1</v>
          </cell>
          <cell r="B1" t="str">
            <v>IMPTO. PREDIAL URBANO CORRIENT</v>
          </cell>
          <cell r="C1">
            <v>53410.51</v>
          </cell>
        </row>
        <row r="2">
          <cell r="A2">
            <v>2</v>
          </cell>
          <cell r="B2" t="str">
            <v>IMPTO. PREDIAL RUSTICO CORRIEN</v>
          </cell>
          <cell r="C2">
            <v>945</v>
          </cell>
        </row>
        <row r="3">
          <cell r="A3">
            <v>4</v>
          </cell>
          <cell r="B3" t="str">
            <v>RECARGOS 3%</v>
          </cell>
          <cell r="C3">
            <v>6254.41</v>
          </cell>
        </row>
        <row r="4">
          <cell r="A4">
            <v>7</v>
          </cell>
          <cell r="B4" t="str">
            <v>IMPTO. PREDIAL URBANO REZAGO</v>
          </cell>
          <cell r="C4">
            <v>8836.93</v>
          </cell>
        </row>
        <row r="5">
          <cell r="A5">
            <v>8</v>
          </cell>
          <cell r="B5" t="str">
            <v>IMPTO. PREDIAL RUSTICO REZAGO</v>
          </cell>
          <cell r="C5">
            <v>1998</v>
          </cell>
        </row>
        <row r="6">
          <cell r="A6">
            <v>13</v>
          </cell>
          <cell r="B6" t="str">
            <v>HONORARIOS DE COBRANZA</v>
          </cell>
          <cell r="C6">
            <v>1530.48</v>
          </cell>
        </row>
        <row r="7">
          <cell r="A7">
            <v>14</v>
          </cell>
          <cell r="B7" t="str">
            <v>C.O.A. 20%</v>
          </cell>
          <cell r="C7">
            <v>90</v>
          </cell>
        </row>
        <row r="8">
          <cell r="A8">
            <v>103</v>
          </cell>
          <cell r="B8" t="str">
            <v>TRASLACION DE DOMINIO</v>
          </cell>
          <cell r="C8">
            <v>10350.870000000001</v>
          </cell>
        </row>
        <row r="9">
          <cell r="A9">
            <v>104</v>
          </cell>
          <cell r="B9" t="str">
            <v>SOBRE DIVISION Y LOTIFICACION</v>
          </cell>
          <cell r="C9">
            <v>2857.78</v>
          </cell>
        </row>
        <row r="10">
          <cell r="A10">
            <v>107</v>
          </cell>
          <cell r="B10" t="str">
            <v>VIDEO JUEGOS Y FUT-BOLITOS</v>
          </cell>
          <cell r="C10">
            <v>194</v>
          </cell>
        </row>
        <row r="11">
          <cell r="A11">
            <v>110</v>
          </cell>
          <cell r="B11" t="str">
            <v>ESPECTACULOS PUBLICOS ESPORADI</v>
          </cell>
          <cell r="C11">
            <v>3960</v>
          </cell>
        </row>
        <row r="12">
          <cell r="A12">
            <v>200</v>
          </cell>
          <cell r="B12" t="str">
            <v>RASTRO</v>
          </cell>
          <cell r="C12">
            <v>3481.91</v>
          </cell>
        </row>
        <row r="13">
          <cell r="A13">
            <v>201</v>
          </cell>
          <cell r="B13" t="str">
            <v>RECOLECCION DE BASURA</v>
          </cell>
          <cell r="C13">
            <v>1167.9000000000001</v>
          </cell>
        </row>
        <row r="14">
          <cell r="A14">
            <v>203</v>
          </cell>
          <cell r="B14" t="str">
            <v>PANTEONES CIUDAD</v>
          </cell>
          <cell r="C14">
            <v>2355.9699999999998</v>
          </cell>
        </row>
        <row r="15">
          <cell r="A15">
            <v>204</v>
          </cell>
          <cell r="B15" t="str">
            <v>PANTEONES COMUNIDADES</v>
          </cell>
          <cell r="C15">
            <v>316.45999999999998</v>
          </cell>
        </row>
        <row r="16">
          <cell r="A16">
            <v>205</v>
          </cell>
          <cell r="B16" t="str">
            <v>ESTACIONAMIENTO MUSEO MOMIAS</v>
          </cell>
          <cell r="C16">
            <v>578</v>
          </cell>
        </row>
        <row r="17">
          <cell r="A17">
            <v>206</v>
          </cell>
          <cell r="B17" t="str">
            <v>ESTACIONAMIENTO MERCADO HIDALG</v>
          </cell>
          <cell r="C17">
            <v>1206</v>
          </cell>
        </row>
        <row r="18">
          <cell r="A18">
            <v>207</v>
          </cell>
          <cell r="B18" t="str">
            <v>ESTAC.  MERCADO EMBAJADORAS</v>
          </cell>
          <cell r="C18">
            <v>212</v>
          </cell>
        </row>
        <row r="19">
          <cell r="A19">
            <v>210</v>
          </cell>
          <cell r="B19" t="str">
            <v>POR LIC. DE CONST. Y AMPLIACIO</v>
          </cell>
          <cell r="C19">
            <v>1778.91</v>
          </cell>
        </row>
        <row r="20">
          <cell r="A20">
            <v>217</v>
          </cell>
          <cell r="B20" t="str">
            <v>ANALISIS DE FAC PARA DIV LOT O</v>
          </cell>
          <cell r="C20">
            <v>261.87</v>
          </cell>
        </row>
        <row r="21">
          <cell r="A21">
            <v>219</v>
          </cell>
          <cell r="B21" t="str">
            <v>LIC USO SUELO ALIN N. OFIC HAB</v>
          </cell>
          <cell r="C21">
            <v>3962.85</v>
          </cell>
        </row>
        <row r="22">
          <cell r="A22">
            <v>229</v>
          </cell>
          <cell r="B22" t="str">
            <v>CONSTANCIAS DE ESTADO DE CUENT</v>
          </cell>
          <cell r="C22">
            <v>1584</v>
          </cell>
        </row>
        <row r="23">
          <cell r="A23">
            <v>243</v>
          </cell>
          <cell r="B23" t="str">
            <v>POR AUT O PERM MODIFICACION DE</v>
          </cell>
          <cell r="C23">
            <v>4755.63</v>
          </cell>
        </row>
        <row r="24">
          <cell r="A24">
            <v>248</v>
          </cell>
          <cell r="B24" t="str">
            <v>ESTACIONAMIENTO EX. EST. FERRO</v>
          </cell>
          <cell r="C24">
            <v>1512</v>
          </cell>
        </row>
        <row r="25">
          <cell r="A25">
            <v>253</v>
          </cell>
          <cell r="B25" t="str">
            <v>ESTACIONAMIENTO EMBAJADORAS  (</v>
          </cell>
          <cell r="C25">
            <v>2576</v>
          </cell>
        </row>
        <row r="26">
          <cell r="A26">
            <v>256</v>
          </cell>
          <cell r="B26" t="str">
            <v>POR ALINEAM. N° USO HABIT</v>
          </cell>
          <cell r="C26">
            <v>2125.9299999999998</v>
          </cell>
        </row>
        <row r="27">
          <cell r="A27">
            <v>258</v>
          </cell>
          <cell r="B27" t="str">
            <v>POR ALINEM. N° USO COMERCIAL</v>
          </cell>
          <cell r="C27">
            <v>1070.99</v>
          </cell>
        </row>
        <row r="28">
          <cell r="A28">
            <v>266</v>
          </cell>
          <cell r="B28" t="str">
            <v>DICTAMEN DE FACTIBILIDAD PROTE</v>
          </cell>
          <cell r="C28">
            <v>445.1</v>
          </cell>
        </row>
        <row r="29">
          <cell r="A29">
            <v>267</v>
          </cell>
          <cell r="B29" t="str">
            <v>CONSTANCIA  DE VERIFICACION PR</v>
          </cell>
          <cell r="C29">
            <v>296.72000000000003</v>
          </cell>
        </row>
        <row r="30">
          <cell r="A30">
            <v>273</v>
          </cell>
          <cell r="B30" t="str">
            <v>PENSION EST. JARDIN EMBAJADORA</v>
          </cell>
          <cell r="C30">
            <v>774.8</v>
          </cell>
        </row>
        <row r="31">
          <cell r="A31">
            <v>274</v>
          </cell>
          <cell r="B31" t="str">
            <v>EXTENSION DE HORARIO</v>
          </cell>
          <cell r="C31">
            <v>10405.08</v>
          </cell>
        </row>
        <row r="32">
          <cell r="A32">
            <v>276</v>
          </cell>
          <cell r="B32" t="str">
            <v>CONSTANCIAS DIRECCION DE TRANS</v>
          </cell>
          <cell r="C32">
            <v>754.2</v>
          </cell>
        </row>
        <row r="33">
          <cell r="A33">
            <v>277</v>
          </cell>
          <cell r="B33" t="str">
            <v>SERVICIOS ACCESO A LA INFORMAC</v>
          </cell>
          <cell r="C33">
            <v>104.4</v>
          </cell>
        </row>
        <row r="34">
          <cell r="A34">
            <v>278</v>
          </cell>
          <cell r="B34" t="str">
            <v>CONSTANCIAS QUE EXPIDAN LAS DE</v>
          </cell>
          <cell r="C34">
            <v>1257.8</v>
          </cell>
        </row>
        <row r="35">
          <cell r="A35">
            <v>280</v>
          </cell>
          <cell r="B35" t="str">
            <v>SERVICIOS CONTROL CANINO</v>
          </cell>
          <cell r="C35">
            <v>150.24</v>
          </cell>
        </row>
        <row r="36">
          <cell r="A36">
            <v>295</v>
          </cell>
          <cell r="B36" t="str">
            <v>CONSTANCIA DE UBICACION DE PRE</v>
          </cell>
          <cell r="C36">
            <v>252.84</v>
          </cell>
        </row>
        <row r="37">
          <cell r="A37">
            <v>297</v>
          </cell>
          <cell r="B37" t="str">
            <v>D.A.P.</v>
          </cell>
          <cell r="C37">
            <v>170</v>
          </cell>
        </row>
        <row r="38">
          <cell r="A38">
            <v>400</v>
          </cell>
          <cell r="B38" t="str">
            <v>LOCALES PRESA DE LA OLLA</v>
          </cell>
          <cell r="C38">
            <v>709</v>
          </cell>
        </row>
        <row r="39">
          <cell r="A39">
            <v>405</v>
          </cell>
          <cell r="B39" t="str">
            <v>CENTRO DE CONVIVENCIA EL ENCIN</v>
          </cell>
          <cell r="C39">
            <v>228</v>
          </cell>
        </row>
        <row r="40">
          <cell r="A40">
            <v>407</v>
          </cell>
          <cell r="B40" t="str">
            <v>MUSEO MOMIAS</v>
          </cell>
          <cell r="C40">
            <v>19397</v>
          </cell>
        </row>
        <row r="41">
          <cell r="A41">
            <v>410</v>
          </cell>
          <cell r="B41" t="str">
            <v>MONUMENTO AL PIPILA</v>
          </cell>
          <cell r="C41">
            <v>504</v>
          </cell>
        </row>
        <row r="42">
          <cell r="A42">
            <v>411</v>
          </cell>
          <cell r="B42" t="str">
            <v>MERCADO HIDALGO</v>
          </cell>
          <cell r="C42">
            <v>1313</v>
          </cell>
        </row>
        <row r="43">
          <cell r="A43">
            <v>412</v>
          </cell>
          <cell r="B43" t="str">
            <v>MERCADO EMBAJADORAS</v>
          </cell>
          <cell r="C43">
            <v>6289.16</v>
          </cell>
        </row>
        <row r="44">
          <cell r="A44">
            <v>414</v>
          </cell>
          <cell r="B44" t="str">
            <v>OTROS PRODUCTOS</v>
          </cell>
          <cell r="C44">
            <v>17.399999999999999</v>
          </cell>
        </row>
        <row r="45">
          <cell r="A45">
            <v>417</v>
          </cell>
          <cell r="B45" t="str">
            <v>CONSULTORIO DENTAL</v>
          </cell>
          <cell r="C45">
            <v>568</v>
          </cell>
        </row>
        <row r="46">
          <cell r="A46">
            <v>426</v>
          </cell>
          <cell r="B46" t="str">
            <v>AREAS OCUP POR HOT, REST, BARE</v>
          </cell>
          <cell r="C46">
            <v>1008</v>
          </cell>
        </row>
        <row r="47">
          <cell r="A47">
            <v>428</v>
          </cell>
          <cell r="B47" t="str">
            <v>COMERCIANTES SEMIFIJOS</v>
          </cell>
          <cell r="C47">
            <v>22359.74</v>
          </cell>
        </row>
        <row r="48">
          <cell r="A48">
            <v>433</v>
          </cell>
          <cell r="B48" t="str">
            <v>SOBRANTES</v>
          </cell>
          <cell r="C48">
            <v>105.9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11/11/2014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436</v>
          </cell>
          <cell r="B58" t="str">
            <v>SANITARIOS PRESA DE LA OLLA</v>
          </cell>
          <cell r="C58">
            <v>76</v>
          </cell>
        </row>
        <row r="59">
          <cell r="A59">
            <v>437</v>
          </cell>
          <cell r="B59" t="str">
            <v>SANITARIOS MDO. EMBAJADORAS</v>
          </cell>
          <cell r="C59">
            <v>1504</v>
          </cell>
        </row>
        <row r="60">
          <cell r="A60">
            <v>438</v>
          </cell>
          <cell r="B60" t="str">
            <v>SANITARIOS MDO. HIDALGO</v>
          </cell>
          <cell r="C60">
            <v>3772</v>
          </cell>
        </row>
        <row r="61">
          <cell r="A61">
            <v>441</v>
          </cell>
          <cell r="B61" t="str">
            <v>SANITARIOS LOS PASTITOS</v>
          </cell>
          <cell r="C61">
            <v>676</v>
          </cell>
        </row>
        <row r="62">
          <cell r="A62">
            <v>443</v>
          </cell>
          <cell r="B62" t="str">
            <v>SANITARIOS FERROCARRIL</v>
          </cell>
          <cell r="C62">
            <v>1768</v>
          </cell>
        </row>
        <row r="63">
          <cell r="A63">
            <v>445</v>
          </cell>
          <cell r="B63" t="str">
            <v>SANITARIOS MUSEO MOMIAS</v>
          </cell>
          <cell r="C63">
            <v>480</v>
          </cell>
        </row>
        <row r="64">
          <cell r="A64">
            <v>447</v>
          </cell>
          <cell r="B64" t="str">
            <v>LAS CALAS</v>
          </cell>
          <cell r="C64">
            <v>84</v>
          </cell>
        </row>
        <row r="65">
          <cell r="A65">
            <v>454</v>
          </cell>
          <cell r="B65" t="str">
            <v>FIESTAS TRADICIONALES</v>
          </cell>
          <cell r="C65">
            <v>3976</v>
          </cell>
        </row>
        <row r="66">
          <cell r="A66">
            <v>479</v>
          </cell>
          <cell r="B66" t="str">
            <v>COMERCIANTES AMBULANTES</v>
          </cell>
          <cell r="C66">
            <v>3540</v>
          </cell>
        </row>
        <row r="67">
          <cell r="A67">
            <v>483</v>
          </cell>
          <cell r="B67" t="str">
            <v>PROMOTOR TURISTICO</v>
          </cell>
          <cell r="C67">
            <v>137.26</v>
          </cell>
        </row>
        <row r="68">
          <cell r="A68">
            <v>493</v>
          </cell>
          <cell r="B68" t="str">
            <v>RENOVACION PERMISO P/ USO VIA</v>
          </cell>
          <cell r="C68">
            <v>1028</v>
          </cell>
        </row>
        <row r="69">
          <cell r="A69">
            <v>502</v>
          </cell>
          <cell r="B69" t="str">
            <v>RECARGOS OTROS IMPTOS Y DERECH</v>
          </cell>
          <cell r="C69">
            <v>4595.28</v>
          </cell>
        </row>
        <row r="70">
          <cell r="A70">
            <v>503</v>
          </cell>
          <cell r="B70" t="str">
            <v>AVISO EXTEMP TRASLACION DE DOM</v>
          </cell>
          <cell r="C70">
            <v>2560</v>
          </cell>
        </row>
        <row r="71">
          <cell r="A71">
            <v>505</v>
          </cell>
          <cell r="B71" t="str">
            <v>INFRACCIONES DESARROLLO URBANO</v>
          </cell>
          <cell r="C71">
            <v>637.77</v>
          </cell>
        </row>
        <row r="72">
          <cell r="A72">
            <v>506</v>
          </cell>
          <cell r="B72" t="str">
            <v>INFRACCIONES DIRECCION DE FISC</v>
          </cell>
          <cell r="C72">
            <v>3188.5</v>
          </cell>
        </row>
        <row r="73">
          <cell r="A73">
            <v>507</v>
          </cell>
          <cell r="B73" t="str">
            <v>INF AL BANDO POLICIA Y BUEN GO</v>
          </cell>
          <cell r="C73">
            <v>1100</v>
          </cell>
        </row>
        <row r="74">
          <cell r="A74">
            <v>508</v>
          </cell>
          <cell r="B74" t="str">
            <v>INF LEY DE TRANSITO Y SU REGLA</v>
          </cell>
          <cell r="C74">
            <v>8714.5</v>
          </cell>
        </row>
        <row r="75">
          <cell r="A75">
            <v>509</v>
          </cell>
          <cell r="B75" t="str">
            <v>EXTEMP VERIFICACION AMB VEHICU</v>
          </cell>
          <cell r="C75">
            <v>921</v>
          </cell>
        </row>
        <row r="76">
          <cell r="A76">
            <v>544</v>
          </cell>
          <cell r="B76" t="str">
            <v>INFRACCIONES AL REGLAMENTO DE</v>
          </cell>
          <cell r="C76">
            <v>318.85000000000002</v>
          </cell>
        </row>
        <row r="77">
          <cell r="A77">
            <v>728</v>
          </cell>
          <cell r="B77" t="str">
            <v>PROGRAMA DE EMPLEO TEMPORAL</v>
          </cell>
          <cell r="C77">
            <v>724910</v>
          </cell>
        </row>
        <row r="78">
          <cell r="A78">
            <v>817</v>
          </cell>
          <cell r="B78" t="str">
            <v>ANTICIPOS OTROS INGRESOS</v>
          </cell>
          <cell r="C78">
            <v>35</v>
          </cell>
        </row>
      </sheetData>
      <sheetData sheetId="105">
        <row r="1">
          <cell r="A1">
            <v>203</v>
          </cell>
        </row>
      </sheetData>
      <sheetData sheetId="106">
        <row r="1">
          <cell r="A1">
            <v>1</v>
          </cell>
          <cell r="B1" t="str">
            <v>IMPTO. PREDIAL URBANO CORRIENT</v>
          </cell>
          <cell r="C1">
            <v>29062.16</v>
          </cell>
        </row>
        <row r="2">
          <cell r="A2">
            <v>2</v>
          </cell>
          <cell r="B2" t="str">
            <v>IMPTO. PREDIAL RUSTICO CORRIEN</v>
          </cell>
          <cell r="C2">
            <v>8191.22</v>
          </cell>
        </row>
        <row r="3">
          <cell r="A3">
            <v>4</v>
          </cell>
          <cell r="B3" t="str">
            <v>RECARGOS 3%</v>
          </cell>
          <cell r="C3">
            <v>11900.12</v>
          </cell>
        </row>
        <row r="4">
          <cell r="A4">
            <v>7</v>
          </cell>
          <cell r="B4" t="str">
            <v>IMPTO. PREDIAL URBANO REZAGO</v>
          </cell>
          <cell r="C4">
            <v>8411.09</v>
          </cell>
        </row>
        <row r="5">
          <cell r="A5">
            <v>8</v>
          </cell>
          <cell r="B5" t="str">
            <v>IMPTO. PREDIAL RUSTICO REZAGO</v>
          </cell>
          <cell r="C5">
            <v>22053.1</v>
          </cell>
        </row>
        <row r="6">
          <cell r="A6">
            <v>13</v>
          </cell>
          <cell r="B6" t="str">
            <v>HONORARIOS DE COBRANZA</v>
          </cell>
          <cell r="C6">
            <v>2379.2399999999998</v>
          </cell>
        </row>
        <row r="7">
          <cell r="A7">
            <v>14</v>
          </cell>
          <cell r="B7" t="str">
            <v>C.O.A. 20%</v>
          </cell>
          <cell r="C7">
            <v>1509.5</v>
          </cell>
        </row>
        <row r="8">
          <cell r="A8">
            <v>103</v>
          </cell>
          <cell r="B8" t="str">
            <v>TRASLACION DE DOMINIO</v>
          </cell>
          <cell r="C8">
            <v>59963.6</v>
          </cell>
        </row>
        <row r="9">
          <cell r="A9">
            <v>107</v>
          </cell>
          <cell r="B9" t="str">
            <v>VIDEO JUEGOS Y FUT-BOLITOS</v>
          </cell>
          <cell r="C9">
            <v>388</v>
          </cell>
        </row>
        <row r="10">
          <cell r="A10">
            <v>110</v>
          </cell>
          <cell r="B10" t="str">
            <v>ESPECTACULOS PUBLICOS ESPORADI</v>
          </cell>
          <cell r="C10">
            <v>1336.5</v>
          </cell>
        </row>
        <row r="11">
          <cell r="A11">
            <v>200</v>
          </cell>
          <cell r="B11" t="str">
            <v>RASTRO</v>
          </cell>
          <cell r="C11">
            <v>4718.0200000000004</v>
          </cell>
        </row>
        <row r="12">
          <cell r="A12">
            <v>201</v>
          </cell>
          <cell r="B12" t="str">
            <v>RECOLECCION DE BASURA</v>
          </cell>
          <cell r="C12">
            <v>270.3</v>
          </cell>
        </row>
        <row r="13">
          <cell r="A13">
            <v>202</v>
          </cell>
          <cell r="B13" t="str">
            <v>SEGURIDAD PUBLICA PERIODO MENS</v>
          </cell>
          <cell r="C13">
            <v>126559.67999999999</v>
          </cell>
        </row>
        <row r="14">
          <cell r="A14">
            <v>203</v>
          </cell>
          <cell r="B14" t="str">
            <v>PANTEONES CIUDAD</v>
          </cell>
          <cell r="C14">
            <v>3962.55</v>
          </cell>
        </row>
        <row r="15">
          <cell r="A15">
            <v>204</v>
          </cell>
          <cell r="B15" t="str">
            <v>PANTEONES COMUNIDADES</v>
          </cell>
          <cell r="C15">
            <v>1265.8399999999999</v>
          </cell>
        </row>
        <row r="16">
          <cell r="A16">
            <v>205</v>
          </cell>
          <cell r="B16" t="str">
            <v>ESTACIONAMIENTO MUSEO MOMIAS</v>
          </cell>
          <cell r="C16">
            <v>4899</v>
          </cell>
        </row>
        <row r="17">
          <cell r="A17">
            <v>206</v>
          </cell>
          <cell r="B17" t="str">
            <v>ESTACIONAMIENTO MERCADO HIDALG</v>
          </cell>
          <cell r="C17">
            <v>3492</v>
          </cell>
        </row>
        <row r="18">
          <cell r="A18">
            <v>207</v>
          </cell>
          <cell r="B18" t="str">
            <v>ESTAC.  MERCADO EMBAJADORAS</v>
          </cell>
          <cell r="C18">
            <v>529</v>
          </cell>
        </row>
        <row r="19">
          <cell r="A19">
            <v>210</v>
          </cell>
          <cell r="B19" t="str">
            <v>POR LIC. DE CONST. Y AMPLIACIO</v>
          </cell>
          <cell r="C19">
            <v>572.04</v>
          </cell>
        </row>
        <row r="20">
          <cell r="A20">
            <v>211</v>
          </cell>
          <cell r="B20" t="str">
            <v>POR LIC DE REGULARIZACION DE C</v>
          </cell>
          <cell r="C20">
            <v>1831.93</v>
          </cell>
        </row>
        <row r="21">
          <cell r="A21">
            <v>228</v>
          </cell>
          <cell r="B21" t="str">
            <v>POR PERM EVENT P/ VTA DE BEB A</v>
          </cell>
          <cell r="C21">
            <v>3066.98</v>
          </cell>
        </row>
        <row r="22">
          <cell r="A22">
            <v>229</v>
          </cell>
          <cell r="B22" t="str">
            <v>CONSTANCIAS DE ESTADO DE CUENT</v>
          </cell>
          <cell r="C22">
            <v>2640</v>
          </cell>
        </row>
        <row r="23">
          <cell r="A23">
            <v>248</v>
          </cell>
          <cell r="B23" t="str">
            <v>ESTACIONAMIENTO EX. EST. FERRO</v>
          </cell>
          <cell r="C23">
            <v>12660</v>
          </cell>
        </row>
        <row r="24">
          <cell r="A24">
            <v>253</v>
          </cell>
          <cell r="B24" t="str">
            <v>ESTACIONAMIENTO EMBAJADORAS  (</v>
          </cell>
          <cell r="C24">
            <v>10066</v>
          </cell>
        </row>
        <row r="25">
          <cell r="A25">
            <v>254</v>
          </cell>
          <cell r="B25" t="str">
            <v>POR CERTIF.TERMINO DE OBRA</v>
          </cell>
          <cell r="C25">
            <v>2915.35</v>
          </cell>
        </row>
        <row r="26">
          <cell r="A26">
            <v>256</v>
          </cell>
          <cell r="B26" t="str">
            <v>POR ALINEAM. N° USO HABIT</v>
          </cell>
          <cell r="C26">
            <v>2620.38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267</v>
          </cell>
          <cell r="B28" t="str">
            <v>CONSTANCIA  DE VERIFICACION PR</v>
          </cell>
          <cell r="C28">
            <v>148.36000000000001</v>
          </cell>
        </row>
        <row r="29">
          <cell r="A29">
            <v>271</v>
          </cell>
          <cell r="B29" t="str">
            <v>PENSION EST. MUSEO DE MOMIAS</v>
          </cell>
          <cell r="C29">
            <v>1668.16</v>
          </cell>
        </row>
        <row r="30">
          <cell r="A30">
            <v>274</v>
          </cell>
          <cell r="B30" t="str">
            <v>EXTENSION DE HORARIO</v>
          </cell>
          <cell r="C30">
            <v>54255.06</v>
          </cell>
        </row>
        <row r="31">
          <cell r="A31">
            <v>276</v>
          </cell>
          <cell r="B31" t="str">
            <v>CONSTANCIAS DIRECCION DE TRANS</v>
          </cell>
          <cell r="C31">
            <v>419</v>
          </cell>
        </row>
        <row r="32">
          <cell r="A32">
            <v>278</v>
          </cell>
          <cell r="B32" t="str">
            <v>CONSTANCIAS QUE EXPIDAN LAS DE</v>
          </cell>
          <cell r="C32">
            <v>335.2</v>
          </cell>
        </row>
        <row r="33">
          <cell r="A33">
            <v>280</v>
          </cell>
          <cell r="B33" t="str">
            <v>SERVICIOS CONTROL CANINO</v>
          </cell>
          <cell r="C33">
            <v>200.32</v>
          </cell>
        </row>
        <row r="34">
          <cell r="A34">
            <v>284</v>
          </cell>
          <cell r="B34" t="str">
            <v>REVISTA MECANICA SEMESTRAL</v>
          </cell>
          <cell r="C34">
            <v>2733.8</v>
          </cell>
        </row>
        <row r="35">
          <cell r="A35">
            <v>288</v>
          </cell>
          <cell r="B35" t="str">
            <v>ANALISIS DE RIESGOS</v>
          </cell>
          <cell r="C35">
            <v>519.98</v>
          </cell>
        </row>
        <row r="36">
          <cell r="A36">
            <v>291</v>
          </cell>
          <cell r="B36" t="str">
            <v>DICTAMEN DE FACTIBILIDAD PARA</v>
          </cell>
          <cell r="C36">
            <v>222.54</v>
          </cell>
        </row>
        <row r="37">
          <cell r="A37">
            <v>295</v>
          </cell>
          <cell r="B37" t="str">
            <v>CONSTANCIA DE UBICACION DE PRE</v>
          </cell>
          <cell r="C37">
            <v>84.28</v>
          </cell>
        </row>
        <row r="38">
          <cell r="A38">
            <v>297</v>
          </cell>
          <cell r="B38" t="str">
            <v>D.A.P.</v>
          </cell>
          <cell r="C38">
            <v>596.91</v>
          </cell>
        </row>
        <row r="39">
          <cell r="A39">
            <v>400</v>
          </cell>
          <cell r="B39" t="str">
            <v>LOCALES PRESA DE LA OLLA</v>
          </cell>
          <cell r="C39">
            <v>3943.7</v>
          </cell>
        </row>
        <row r="40">
          <cell r="A40">
            <v>405</v>
          </cell>
          <cell r="B40" t="str">
            <v>CENTRO DE CONVIVENCIA EL ENCIN</v>
          </cell>
          <cell r="C40">
            <v>3455</v>
          </cell>
        </row>
        <row r="41">
          <cell r="A41">
            <v>407</v>
          </cell>
          <cell r="B41" t="str">
            <v>MUSEO MOMIAS</v>
          </cell>
          <cell r="C41">
            <v>263491</v>
          </cell>
        </row>
        <row r="42">
          <cell r="A42">
            <v>410</v>
          </cell>
          <cell r="B42" t="str">
            <v>MONUMENTO AL PIPILA</v>
          </cell>
          <cell r="C42">
            <v>3876</v>
          </cell>
        </row>
        <row r="43">
          <cell r="A43">
            <v>411</v>
          </cell>
          <cell r="B43" t="str">
            <v>MERCADO HIDALGO</v>
          </cell>
          <cell r="C43">
            <v>22034.83</v>
          </cell>
        </row>
        <row r="44">
          <cell r="A44">
            <v>412</v>
          </cell>
          <cell r="B44" t="str">
            <v>MERCADO EMBAJADORAS</v>
          </cell>
          <cell r="C44">
            <v>8424</v>
          </cell>
        </row>
        <row r="45">
          <cell r="A45">
            <v>426</v>
          </cell>
          <cell r="B45" t="str">
            <v>AREAS OCUP POR HOT, REST, BARE</v>
          </cell>
          <cell r="C45">
            <v>26767.8</v>
          </cell>
        </row>
        <row r="46">
          <cell r="A46">
            <v>428</v>
          </cell>
          <cell r="B46" t="str">
            <v>COMERCIANTES SEMIFIJOS</v>
          </cell>
          <cell r="C46">
            <v>58426.91</v>
          </cell>
        </row>
        <row r="47">
          <cell r="A47">
            <v>430</v>
          </cell>
          <cell r="B47" t="str">
            <v>LOCALES MERCADO HIDALGO</v>
          </cell>
          <cell r="C47">
            <v>1342</v>
          </cell>
        </row>
        <row r="48">
          <cell r="A48">
            <v>431</v>
          </cell>
          <cell r="B48" t="str">
            <v>LOCALES MERCADO EMBAJADORAS</v>
          </cell>
          <cell r="C48">
            <v>886</v>
          </cell>
        </row>
        <row r="49">
          <cell r="A49">
            <v>433</v>
          </cell>
          <cell r="B49" t="str">
            <v>SOBRANTES</v>
          </cell>
          <cell r="C49">
            <v>242.5</v>
          </cell>
        </row>
        <row r="50">
          <cell r="A50">
            <v>436</v>
          </cell>
          <cell r="B50" t="str">
            <v>SANITARIOS PRESA DE LA OLLA</v>
          </cell>
          <cell r="C50">
            <v>2544</v>
          </cell>
        </row>
        <row r="51">
          <cell r="A51">
            <v>437</v>
          </cell>
          <cell r="B51" t="str">
            <v>SANITARIOS MDO. EMBAJADORAS</v>
          </cell>
          <cell r="C51">
            <v>7708</v>
          </cell>
        </row>
        <row r="52">
          <cell r="A52">
            <v>438</v>
          </cell>
          <cell r="B52" t="str">
            <v>SANITARIOS MDO. HIDALGO</v>
          </cell>
          <cell r="C52">
            <v>10644</v>
          </cell>
        </row>
        <row r="53">
          <cell r="A53">
            <v>441</v>
          </cell>
          <cell r="B53" t="str">
            <v>SANITARIOS LOS PASTITOS</v>
          </cell>
          <cell r="C53">
            <v>288</v>
          </cell>
        </row>
        <row r="54">
          <cell r="A54">
            <v>443</v>
          </cell>
          <cell r="B54" t="str">
            <v>SANITARIOS FERROCARRIL</v>
          </cell>
          <cell r="C54">
            <v>9340</v>
          </cell>
        </row>
        <row r="55">
          <cell r="A55">
            <v>445</v>
          </cell>
          <cell r="B55" t="str">
            <v>SANITARIOS MUSEO MOMIAS</v>
          </cell>
          <cell r="C55">
            <v>5088</v>
          </cell>
        </row>
        <row r="56">
          <cell r="A56">
            <v>447</v>
          </cell>
          <cell r="B56" t="str">
            <v>LAS CALAS</v>
          </cell>
          <cell r="C56">
            <v>108</v>
          </cell>
        </row>
        <row r="57">
          <cell r="A57">
            <v>451</v>
          </cell>
          <cell r="B57" t="str">
            <v>BODEGAS RASTRO</v>
          </cell>
          <cell r="C57">
            <v>1475</v>
          </cell>
        </row>
        <row r="58">
          <cell r="A58">
            <v>453</v>
          </cell>
          <cell r="B58" t="str">
            <v>TELESCOPIO</v>
          </cell>
          <cell r="C58">
            <v>1744</v>
          </cell>
        </row>
        <row r="59">
          <cell r="A59">
            <v>454</v>
          </cell>
          <cell r="B59" t="str">
            <v>FIESTAS TRADICIONALES</v>
          </cell>
          <cell r="C59">
            <v>4011.5</v>
          </cell>
        </row>
        <row r="60">
          <cell r="A60">
            <v>457</v>
          </cell>
          <cell r="B60" t="str">
            <v>CASETAS DE  REVISTAS</v>
          </cell>
          <cell r="C60">
            <v>201</v>
          </cell>
        </row>
        <row r="61">
          <cell r="A61">
            <v>470</v>
          </cell>
          <cell r="B61" t="str">
            <v>LOCALES ESTACION</v>
          </cell>
          <cell r="C61">
            <v>2750</v>
          </cell>
        </row>
        <row r="62">
          <cell r="A62">
            <v>472</v>
          </cell>
          <cell r="B62" t="str">
            <v>MERCADO GAVIRA</v>
          </cell>
          <cell r="C62">
            <v>1572</v>
          </cell>
        </row>
        <row r="63">
          <cell r="A63">
            <v>484</v>
          </cell>
          <cell r="B63" t="str">
            <v>PERMISO PARA ESPECTÁCULOS O CE</v>
          </cell>
          <cell r="C63">
            <v>228</v>
          </cell>
        </row>
        <row r="64">
          <cell r="A64">
            <v>485</v>
          </cell>
          <cell r="B64" t="str">
            <v>SELLADO DE BOLETOS</v>
          </cell>
          <cell r="C64">
            <v>450</v>
          </cell>
        </row>
        <row r="65">
          <cell r="A65">
            <v>493</v>
          </cell>
          <cell r="B65" t="str">
            <v>RENOVACION PERMISO P/ USO VIA</v>
          </cell>
          <cell r="C65">
            <v>509</v>
          </cell>
        </row>
        <row r="66">
          <cell r="A66">
            <v>502</v>
          </cell>
          <cell r="B66" t="str">
            <v>RECARGOS OTROS IMPTOS Y DERECH</v>
          </cell>
          <cell r="C66">
            <v>3851.72</v>
          </cell>
        </row>
        <row r="67">
          <cell r="A67">
            <v>507</v>
          </cell>
          <cell r="B67" t="str">
            <v>INF AL BANDO POLICIA Y BUEN GO</v>
          </cell>
          <cell r="C67">
            <v>900</v>
          </cell>
        </row>
        <row r="68">
          <cell r="A68">
            <v>508</v>
          </cell>
          <cell r="B68" t="str">
            <v>INF LEY DE TRANSITO Y SU REGLA</v>
          </cell>
          <cell r="C68">
            <v>12828.5</v>
          </cell>
        </row>
        <row r="69">
          <cell r="A69">
            <v>509</v>
          </cell>
          <cell r="B69" t="str">
            <v>EXTEMP VERIFICACION AMB VEHICU</v>
          </cell>
          <cell r="C69">
            <v>1767</v>
          </cell>
        </row>
        <row r="70">
          <cell r="A70">
            <v>600</v>
          </cell>
          <cell r="B70" t="str">
            <v>FONDO GENERAL</v>
          </cell>
          <cell r="C70">
            <v>2982486.69</v>
          </cell>
        </row>
        <row r="71">
          <cell r="A71">
            <v>605</v>
          </cell>
          <cell r="B71" t="str">
            <v>IEPS ESPECIAL DE GASOLINAS Y D</v>
          </cell>
          <cell r="C71">
            <v>6461.36</v>
          </cell>
        </row>
        <row r="72">
          <cell r="A72">
            <v>608</v>
          </cell>
          <cell r="B72" t="str">
            <v>I.E.P.S</v>
          </cell>
          <cell r="C72">
            <v>31623.41</v>
          </cell>
        </row>
        <row r="73">
          <cell r="A73">
            <v>609</v>
          </cell>
          <cell r="B73" t="str">
            <v>I.S.A.N.</v>
          </cell>
          <cell r="C73">
            <v>35352.79</v>
          </cell>
        </row>
        <row r="74">
          <cell r="A74">
            <v>817</v>
          </cell>
          <cell r="B74" t="str">
            <v>ANTICIPOS OTROS INGRESOS</v>
          </cell>
          <cell r="C74">
            <v>175</v>
          </cell>
        </row>
        <row r="75">
          <cell r="A75">
            <v>898</v>
          </cell>
          <cell r="B75" t="str">
            <v>APORTACIONES VOLUNTARIAS BOMBE</v>
          </cell>
          <cell r="C75">
            <v>32040.43</v>
          </cell>
        </row>
      </sheetData>
      <sheetData sheetId="107">
        <row r="1">
          <cell r="A1">
            <v>1</v>
          </cell>
        </row>
      </sheetData>
      <sheetData sheetId="108">
        <row r="1">
          <cell r="A1">
            <v>203</v>
          </cell>
          <cell r="B1" t="str">
            <v>PANTEONES CIUDAD</v>
          </cell>
          <cell r="C1">
            <v>3010.34</v>
          </cell>
        </row>
        <row r="2">
          <cell r="A2">
            <v>204</v>
          </cell>
          <cell r="B2" t="str">
            <v>PANTEONES COMUNIDADES</v>
          </cell>
          <cell r="C2">
            <v>1265.8399999999999</v>
          </cell>
        </row>
        <row r="3">
          <cell r="A3">
            <v>433</v>
          </cell>
          <cell r="B3" t="str">
            <v>SOBRANTES</v>
          </cell>
          <cell r="C3">
            <v>0.32</v>
          </cell>
        </row>
        <row r="4">
          <cell r="A4">
            <v>447</v>
          </cell>
          <cell r="B4" t="str">
            <v>LAS CALAS</v>
          </cell>
          <cell r="C4">
            <v>120</v>
          </cell>
        </row>
        <row r="5">
          <cell r="A5">
            <v>507</v>
          </cell>
          <cell r="B5" t="str">
            <v>INF AL BANDO POLICIA Y BUEN GO</v>
          </cell>
          <cell r="C5">
            <v>3100</v>
          </cell>
        </row>
        <row r="6">
          <cell r="A6">
            <v>508</v>
          </cell>
          <cell r="B6" t="str">
            <v>INF LEY DE TRANSITO Y SU REGLA</v>
          </cell>
          <cell r="C6">
            <v>1291</v>
          </cell>
        </row>
      </sheetData>
      <sheetData sheetId="109">
        <row r="1">
          <cell r="A1">
            <v>1</v>
          </cell>
        </row>
      </sheetData>
      <sheetData sheetId="110">
        <row r="1">
          <cell r="A1">
            <v>1</v>
          </cell>
          <cell r="B1" t="str">
            <v>IMPTO. PREDIAL URBANO</v>
          </cell>
          <cell r="C1">
            <v>570</v>
          </cell>
        </row>
        <row r="2">
          <cell r="A2">
            <v>4</v>
          </cell>
          <cell r="B2" t="str">
            <v>RECARGOS 3%</v>
          </cell>
          <cell r="C2">
            <v>38.520000000000003</v>
          </cell>
        </row>
        <row r="3">
          <cell r="A3">
            <v>200</v>
          </cell>
          <cell r="B3" t="str">
            <v>RASTRO</v>
          </cell>
          <cell r="C3">
            <v>1210.1099999999999</v>
          </cell>
        </row>
        <row r="4">
          <cell r="A4">
            <v>203</v>
          </cell>
          <cell r="B4" t="str">
            <v>PANTEONES CIUDAD</v>
          </cell>
          <cell r="C4">
            <v>484.32</v>
          </cell>
        </row>
        <row r="5">
          <cell r="A5">
            <v>433</v>
          </cell>
          <cell r="B5" t="str">
            <v>SOBRANTES</v>
          </cell>
          <cell r="C5">
            <v>0.56000000000000005</v>
          </cell>
        </row>
        <row r="6">
          <cell r="A6">
            <v>447</v>
          </cell>
          <cell r="B6" t="str">
            <v>LAS CALAS</v>
          </cell>
          <cell r="C6">
            <v>60</v>
          </cell>
        </row>
        <row r="7">
          <cell r="A7">
            <v>472</v>
          </cell>
          <cell r="B7" t="str">
            <v>MERCADO GAVIRA</v>
          </cell>
          <cell r="C7">
            <v>748</v>
          </cell>
        </row>
        <row r="8">
          <cell r="A8">
            <v>507</v>
          </cell>
          <cell r="B8" t="str">
            <v>INF AL BANDO POLICIA</v>
          </cell>
          <cell r="C8">
            <v>1800</v>
          </cell>
        </row>
        <row r="9">
          <cell r="A9">
            <v>508</v>
          </cell>
          <cell r="B9" t="str">
            <v>INF LEY DE TRANSITO Y</v>
          </cell>
          <cell r="C9">
            <v>8192.1</v>
          </cell>
        </row>
        <row r="10">
          <cell r="A10">
            <v>201</v>
          </cell>
          <cell r="B10" t="str">
            <v>RECOLECCION DE BASURA</v>
          </cell>
          <cell r="C10">
            <v>683.4</v>
          </cell>
        </row>
        <row r="11">
          <cell r="A11">
            <v>203</v>
          </cell>
          <cell r="B11" t="str">
            <v>PANTEONES CIUDAD</v>
          </cell>
          <cell r="C11">
            <v>316.45999999999998</v>
          </cell>
        </row>
        <row r="12">
          <cell r="A12">
            <v>204</v>
          </cell>
          <cell r="B12" t="str">
            <v>PANTEONES COMUNIDADES</v>
          </cell>
          <cell r="C12">
            <v>316.45999999999998</v>
          </cell>
        </row>
        <row r="13">
          <cell r="A13">
            <v>205</v>
          </cell>
          <cell r="B13" t="str">
            <v>ESTACIONAMIENTO MUSEO MOMIAS</v>
          </cell>
          <cell r="C13">
            <v>542</v>
          </cell>
        </row>
        <row r="14">
          <cell r="A14">
            <v>206</v>
          </cell>
          <cell r="B14" t="str">
            <v>ESTACIONAMIENTO MERCADO HIDALG</v>
          </cell>
          <cell r="C14">
            <v>1404</v>
          </cell>
        </row>
        <row r="15">
          <cell r="A15">
            <v>207</v>
          </cell>
          <cell r="B15" t="str">
            <v>ESTAC.  MERCADO EMBAJADORAS</v>
          </cell>
          <cell r="C15">
            <v>296</v>
          </cell>
        </row>
        <row r="16">
          <cell r="A16">
            <v>210</v>
          </cell>
          <cell r="B16" t="str">
            <v>POR LIC. DE CONST. Y AMPLIACIO</v>
          </cell>
          <cell r="C16">
            <v>226.63</v>
          </cell>
        </row>
        <row r="17">
          <cell r="A17">
            <v>217</v>
          </cell>
          <cell r="B17" t="str">
            <v>ANALISIS DE FAC PARA DIV LOT O</v>
          </cell>
          <cell r="C17">
            <v>785.61</v>
          </cell>
        </row>
        <row r="18">
          <cell r="A18">
            <v>221</v>
          </cell>
          <cell r="B18" t="str">
            <v>LIC USO SUELO ALIN N. OFIC COM</v>
          </cell>
          <cell r="C18">
            <v>549.52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2244</v>
          </cell>
        </row>
        <row r="21">
          <cell r="A21">
            <v>239</v>
          </cell>
          <cell r="B21" t="str">
            <v>REV PROY P/EXP DE CONS DE COMP</v>
          </cell>
          <cell r="C21">
            <v>2002</v>
          </cell>
        </row>
        <row r="22">
          <cell r="A22">
            <v>244</v>
          </cell>
          <cell r="B22" t="str">
            <v>EXP DE LIC O PERM P/ ESTAB DE</v>
          </cell>
          <cell r="C22">
            <v>211.83</v>
          </cell>
        </row>
        <row r="23">
          <cell r="A23">
            <v>248</v>
          </cell>
          <cell r="B23" t="str">
            <v>ESTACIONAMIENTO EX. EST. FERRO</v>
          </cell>
          <cell r="C23">
            <v>2631</v>
          </cell>
        </row>
        <row r="24">
          <cell r="A24">
            <v>252</v>
          </cell>
          <cell r="B24" t="str">
            <v>RESOLUCION DE IMPACTO AMBIENTA</v>
          </cell>
          <cell r="C24">
            <v>1949.37</v>
          </cell>
        </row>
        <row r="25">
          <cell r="A25">
            <v>253</v>
          </cell>
          <cell r="B25" t="str">
            <v>ESTACIONAMIENTO EMBAJADORAS  (</v>
          </cell>
          <cell r="C25">
            <v>3290</v>
          </cell>
        </row>
        <row r="26">
          <cell r="A26">
            <v>254</v>
          </cell>
          <cell r="B26" t="str">
            <v>POR CERTIF.TERMINO DE OBRA</v>
          </cell>
          <cell r="C26">
            <v>470.75</v>
          </cell>
        </row>
        <row r="27">
          <cell r="A27">
            <v>256</v>
          </cell>
          <cell r="B27" t="str">
            <v>POR ALINEAM. N° USO HABIT</v>
          </cell>
          <cell r="C27">
            <v>3806.7</v>
          </cell>
        </row>
        <row r="28">
          <cell r="A28">
            <v>268</v>
          </cell>
          <cell r="B28" t="str">
            <v>CASA DE LA CULTURA</v>
          </cell>
          <cell r="C28">
            <v>2340.9</v>
          </cell>
        </row>
        <row r="29">
          <cell r="A29">
            <v>274</v>
          </cell>
          <cell r="B29" t="str">
            <v>EXTENSION DE HORARIO</v>
          </cell>
          <cell r="C29">
            <v>7432.2</v>
          </cell>
        </row>
        <row r="30">
          <cell r="A30">
            <v>276</v>
          </cell>
          <cell r="B30" t="str">
            <v>CONSTANCIAS DIRECCION DE TRANS</v>
          </cell>
          <cell r="C30">
            <v>1340.8</v>
          </cell>
        </row>
        <row r="31">
          <cell r="A31">
            <v>278</v>
          </cell>
          <cell r="B31" t="str">
            <v>CONSTANCIAS QUE EXPIDAN LAS DE</v>
          </cell>
          <cell r="C31">
            <v>922</v>
          </cell>
        </row>
        <row r="32">
          <cell r="A32">
            <v>280</v>
          </cell>
          <cell r="B32" t="str">
            <v>SERVICIOS CONTROL CANINO</v>
          </cell>
          <cell r="C32">
            <v>250.42</v>
          </cell>
        </row>
        <row r="33">
          <cell r="A33">
            <v>291</v>
          </cell>
          <cell r="B33" t="str">
            <v>DICTAMEN DE FACTIBILIDAD PARA</v>
          </cell>
          <cell r="C33">
            <v>222.54</v>
          </cell>
        </row>
        <row r="34">
          <cell r="A34">
            <v>295</v>
          </cell>
          <cell r="B34" t="str">
            <v>CONSTANCIA DE UBICACION DE PRE</v>
          </cell>
          <cell r="C34">
            <v>168.56</v>
          </cell>
        </row>
        <row r="35">
          <cell r="A35">
            <v>297</v>
          </cell>
          <cell r="B35" t="str">
            <v>D.A.P.</v>
          </cell>
          <cell r="C35">
            <v>200</v>
          </cell>
        </row>
        <row r="36">
          <cell r="A36">
            <v>405</v>
          </cell>
          <cell r="B36" t="str">
            <v>CENTRO DE CONVIVENCIA EL ENCIN</v>
          </cell>
          <cell r="C36">
            <v>1107</v>
          </cell>
        </row>
        <row r="37">
          <cell r="A37">
            <v>407</v>
          </cell>
          <cell r="B37" t="str">
            <v>MUSEO MOMIAS</v>
          </cell>
          <cell r="C37">
            <v>25905</v>
          </cell>
        </row>
        <row r="38">
          <cell r="A38">
            <v>410</v>
          </cell>
          <cell r="B38" t="str">
            <v>MONUMENTO AL PIPILA</v>
          </cell>
          <cell r="C38">
            <v>456</v>
          </cell>
        </row>
        <row r="39">
          <cell r="A39">
            <v>411</v>
          </cell>
          <cell r="B39" t="str">
            <v>MERCADO HIDALGO</v>
          </cell>
          <cell r="C39">
            <v>2724.44</v>
          </cell>
        </row>
        <row r="40">
          <cell r="A40">
            <v>412</v>
          </cell>
          <cell r="B40" t="str">
            <v>MERCADO EMBAJADORAS</v>
          </cell>
          <cell r="C40">
            <v>3460.8</v>
          </cell>
        </row>
        <row r="41">
          <cell r="A41">
            <v>414</v>
          </cell>
          <cell r="B41" t="str">
            <v>OTROS PRODUCTOS</v>
          </cell>
          <cell r="C41">
            <v>17.399999999999999</v>
          </cell>
        </row>
        <row r="42">
          <cell r="A42">
            <v>421</v>
          </cell>
          <cell r="B42" t="str">
            <v>DECLARACIONES, FORMATOS Y AVIS</v>
          </cell>
          <cell r="C42">
            <v>33</v>
          </cell>
        </row>
        <row r="43">
          <cell r="A43">
            <v>428</v>
          </cell>
          <cell r="B43" t="str">
            <v>COMERCIANTES SEMIFIJOS</v>
          </cell>
          <cell r="C43">
            <v>4873</v>
          </cell>
        </row>
        <row r="44">
          <cell r="A44">
            <v>433</v>
          </cell>
          <cell r="B44" t="str">
            <v>SOBRANTES</v>
          </cell>
          <cell r="C44">
            <v>30.21</v>
          </cell>
        </row>
        <row r="45">
          <cell r="A45">
            <v>436</v>
          </cell>
          <cell r="B45" t="str">
            <v>SANITARIOS PRESA DE LA OLLA</v>
          </cell>
          <cell r="C45">
            <v>376</v>
          </cell>
        </row>
        <row r="46">
          <cell r="A46">
            <v>437</v>
          </cell>
          <cell r="B46" t="str">
            <v>SANITARIOS MDO. EMBAJADORAS</v>
          </cell>
          <cell r="C46">
            <v>1420</v>
          </cell>
        </row>
        <row r="47">
          <cell r="A47">
            <v>438</v>
          </cell>
          <cell r="B47" t="str">
            <v>SANITARIOS MDO. HIDALGO</v>
          </cell>
          <cell r="C47">
            <v>3272</v>
          </cell>
        </row>
        <row r="48">
          <cell r="A48">
            <v>439</v>
          </cell>
          <cell r="B48" t="str">
            <v>SANITARIOS JARDIN REFORMA</v>
          </cell>
          <cell r="C48">
            <v>1400</v>
          </cell>
        </row>
        <row r="49">
          <cell r="A49">
            <v>441</v>
          </cell>
          <cell r="B49" t="str">
            <v>SANITARIOS LOS PASTITOS</v>
          </cell>
          <cell r="C49">
            <v>32</v>
          </cell>
        </row>
        <row r="50">
          <cell r="A50">
            <v>443</v>
          </cell>
          <cell r="B50" t="str">
            <v>SANITARIOS FERROCARRIL</v>
          </cell>
          <cell r="C50">
            <v>972</v>
          </cell>
        </row>
        <row r="51">
          <cell r="A51">
            <v>445</v>
          </cell>
          <cell r="B51" t="str">
            <v>SANITARIOS MUSEO MOMIAS</v>
          </cell>
          <cell r="C51">
            <v>596</v>
          </cell>
        </row>
        <row r="52">
          <cell r="A52">
            <v>447</v>
          </cell>
          <cell r="B52" t="str">
            <v>LAS CALAS</v>
          </cell>
          <cell r="C52">
            <v>258</v>
          </cell>
        </row>
        <row r="53">
          <cell r="A53">
            <v>454</v>
          </cell>
          <cell r="B53" t="str">
            <v>FIESTAS TRADICIONALES</v>
          </cell>
          <cell r="C53">
            <v>1029.5</v>
          </cell>
        </row>
        <row r="54">
          <cell r="A54">
            <v>467</v>
          </cell>
          <cell r="B54" t="str">
            <v>PRESTADORES DE SERVICIO</v>
          </cell>
          <cell r="C54">
            <v>801.7</v>
          </cell>
        </row>
        <row r="55">
          <cell r="A55">
            <v>479</v>
          </cell>
          <cell r="B55" t="str">
            <v>COMERCIANTES AMBULANTES</v>
          </cell>
          <cell r="C55">
            <v>1800</v>
          </cell>
        </row>
        <row r="56">
          <cell r="A56">
            <v>483</v>
          </cell>
          <cell r="B56" t="str">
            <v>PROMOTOR TURISTICO</v>
          </cell>
          <cell r="C56">
            <v>1236.47</v>
          </cell>
        </row>
        <row r="57">
          <cell r="A57">
            <v>484</v>
          </cell>
          <cell r="B57" t="str">
            <v>PERMISO PARA ESPECTÁCULOS O CE</v>
          </cell>
          <cell r="C57">
            <v>5700</v>
          </cell>
        </row>
        <row r="58">
          <cell r="A58">
            <v>485</v>
          </cell>
          <cell r="B58" t="str">
            <v>SELLADO DE BOLETOS</v>
          </cell>
          <cell r="C58">
            <v>900</v>
          </cell>
        </row>
        <row r="59">
          <cell r="A59">
            <v>493</v>
          </cell>
          <cell r="B59" t="str">
            <v>RENOVACION PERMISO P/ USO VIA</v>
          </cell>
          <cell r="C59">
            <v>135</v>
          </cell>
        </row>
        <row r="60">
          <cell r="A60">
            <v>502</v>
          </cell>
          <cell r="B60" t="str">
            <v>RECARGOS OTROS IMPTOS Y DERECH</v>
          </cell>
          <cell r="C60">
            <v>1429.42</v>
          </cell>
        </row>
        <row r="61">
          <cell r="A61">
            <v>503</v>
          </cell>
          <cell r="B61" t="str">
            <v>AVISO EXTEMP TRASLACION DE DOM</v>
          </cell>
          <cell r="C61">
            <v>387</v>
          </cell>
        </row>
        <row r="62">
          <cell r="A62">
            <v>505</v>
          </cell>
          <cell r="B62" t="str">
            <v>INFRACCIONES DESARROLLO URBANO</v>
          </cell>
          <cell r="C62">
            <v>1913.1</v>
          </cell>
        </row>
        <row r="63">
          <cell r="A63">
            <v>507</v>
          </cell>
          <cell r="B63" t="str">
            <v>INF AL BANDO POLICIA Y BUEN GO</v>
          </cell>
          <cell r="C63">
            <v>450</v>
          </cell>
        </row>
        <row r="64">
          <cell r="A64">
            <v>508</v>
          </cell>
          <cell r="B64" t="str">
            <v>INF LEY DE TRANSITO Y SU REGLA</v>
          </cell>
          <cell r="C64">
            <v>11370.6</v>
          </cell>
        </row>
        <row r="65">
          <cell r="A65">
            <v>509</v>
          </cell>
          <cell r="B65" t="str">
            <v>EXTEMP VERIFICACION AMB VEHICU</v>
          </cell>
          <cell r="C65">
            <v>614</v>
          </cell>
        </row>
        <row r="66">
          <cell r="A66">
            <v>536</v>
          </cell>
          <cell r="B66" t="str">
            <v>PADRON DE PROVEEDORES</v>
          </cell>
          <cell r="C66">
            <v>337</v>
          </cell>
        </row>
        <row r="67">
          <cell r="A67">
            <v>713</v>
          </cell>
          <cell r="B67" t="str">
            <v>PROGRAMA ECONOMIA SOCIAL FAMIL</v>
          </cell>
          <cell r="C67">
            <v>800</v>
          </cell>
        </row>
        <row r="68">
          <cell r="A68">
            <v>716</v>
          </cell>
          <cell r="B68" t="str">
            <v>MIGRANTES 3X1</v>
          </cell>
          <cell r="C68">
            <v>165000</v>
          </cell>
        </row>
        <row r="69">
          <cell r="A69">
            <v>888</v>
          </cell>
          <cell r="B69" t="str">
            <v>COBROS SIMAPAG</v>
          </cell>
          <cell r="C69">
            <v>202</v>
          </cell>
        </row>
        <row r="70">
          <cell r="A70">
            <v>923</v>
          </cell>
          <cell r="B70" t="str">
            <v>OTROS DEUDORES</v>
          </cell>
          <cell r="C70">
            <v>114014.91</v>
          </cell>
        </row>
        <row r="71">
          <cell r="A71">
            <v>925</v>
          </cell>
          <cell r="B71" t="str">
            <v>INGRESOS POR RECAUDAR</v>
          </cell>
          <cell r="C71">
            <v>208445.78</v>
          </cell>
        </row>
      </sheetData>
      <sheetData sheetId="111">
        <row r="1">
          <cell r="A1">
            <v>1</v>
          </cell>
        </row>
      </sheetData>
      <sheetData sheetId="112">
        <row r="1">
          <cell r="A1">
            <v>1</v>
          </cell>
          <cell r="B1" t="str">
            <v>IMPTO. PREDIAL URBANO CORRIENT</v>
          </cell>
          <cell r="C1">
            <v>24689.05</v>
          </cell>
        </row>
        <row r="2">
          <cell r="A2">
            <v>2</v>
          </cell>
          <cell r="B2" t="str">
            <v>IMPTO. PREDIAL RUSTICO CORRIEN</v>
          </cell>
          <cell r="C2">
            <v>879</v>
          </cell>
        </row>
        <row r="3">
          <cell r="A3">
            <v>4</v>
          </cell>
          <cell r="B3" t="str">
            <v>RECARGOS 3%</v>
          </cell>
          <cell r="C3">
            <v>13722.72</v>
          </cell>
        </row>
        <row r="4">
          <cell r="A4">
            <v>7</v>
          </cell>
          <cell r="B4" t="str">
            <v>IMPTO. PREDIAL URBANO REZAGO</v>
          </cell>
          <cell r="C4">
            <v>20026.400000000001</v>
          </cell>
        </row>
        <row r="5">
          <cell r="A5">
            <v>8</v>
          </cell>
          <cell r="B5" t="str">
            <v>IMPTO. PREDIAL RUSTICO REZAGO</v>
          </cell>
          <cell r="C5">
            <v>810.14</v>
          </cell>
        </row>
        <row r="6">
          <cell r="A6">
            <v>13</v>
          </cell>
          <cell r="B6" t="str">
            <v>HONORARIOS DE COBRANZA</v>
          </cell>
          <cell r="C6">
            <v>3305.04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27998.35</v>
          </cell>
        </row>
        <row r="9">
          <cell r="A9">
            <v>104</v>
          </cell>
          <cell r="B9" t="str">
            <v>SOBRE DIVISION Y LOTIFICACION</v>
          </cell>
          <cell r="C9">
            <v>3730.27</v>
          </cell>
        </row>
        <row r="10">
          <cell r="A10">
            <v>110</v>
          </cell>
          <cell r="B10" t="str">
            <v>ESPECTACULOS PUBLICOS ESPORADI</v>
          </cell>
          <cell r="C10">
            <v>4840</v>
          </cell>
        </row>
        <row r="11">
          <cell r="A11">
            <v>112</v>
          </cell>
          <cell r="B11" t="str">
            <v>ESPECTACULOS PUBLICOS PERMANEN</v>
          </cell>
          <cell r="C11">
            <v>5322.79</v>
          </cell>
        </row>
        <row r="12">
          <cell r="A12">
            <v>200</v>
          </cell>
          <cell r="B12" t="str">
            <v>RASTRO</v>
          </cell>
          <cell r="C12">
            <v>7081.76</v>
          </cell>
        </row>
        <row r="13">
          <cell r="A13">
            <v>201</v>
          </cell>
          <cell r="B13" t="str">
            <v>RECOLECCION DE BASURA</v>
          </cell>
          <cell r="C13">
            <v>9276.9</v>
          </cell>
        </row>
        <row r="14">
          <cell r="A14">
            <v>202</v>
          </cell>
          <cell r="B14" t="str">
            <v>SEGURIDAD PUBLICA PERIODO MENS</v>
          </cell>
          <cell r="C14">
            <v>9735.36</v>
          </cell>
        </row>
        <row r="15">
          <cell r="A15">
            <v>203</v>
          </cell>
          <cell r="B15" t="str">
            <v>PANTEONES CIUDAD</v>
          </cell>
          <cell r="C15">
            <v>1835.91</v>
          </cell>
        </row>
        <row r="16">
          <cell r="A16">
            <v>204</v>
          </cell>
          <cell r="B16" t="str">
            <v>PANTEONES COMUNIDADES</v>
          </cell>
          <cell r="C16">
            <v>632.91999999999996</v>
          </cell>
        </row>
        <row r="17">
          <cell r="A17">
            <v>205</v>
          </cell>
          <cell r="B17" t="str">
            <v>ESTACIONAMIENTO MUSEO MOMIAS</v>
          </cell>
          <cell r="C17">
            <v>533</v>
          </cell>
        </row>
        <row r="18">
          <cell r="A18">
            <v>206</v>
          </cell>
          <cell r="B18" t="str">
            <v>ESTACIONAMIENTO MERCADO HIDALG</v>
          </cell>
          <cell r="C18">
            <v>1377</v>
          </cell>
        </row>
        <row r="19">
          <cell r="A19">
            <v>207</v>
          </cell>
          <cell r="B19" t="str">
            <v>ESTAC.  MERCADO EMBAJADORAS</v>
          </cell>
          <cell r="C19">
            <v>160</v>
          </cell>
        </row>
        <row r="20">
          <cell r="A20">
            <v>210</v>
          </cell>
          <cell r="B20" t="str">
            <v>POR LIC. DE CONST. Y AMPLIACIO</v>
          </cell>
          <cell r="C20">
            <v>1965.75</v>
          </cell>
        </row>
        <row r="21">
          <cell r="A21">
            <v>211</v>
          </cell>
          <cell r="B21" t="str">
            <v>POR LIC DE REGULARIZACION DE C</v>
          </cell>
          <cell r="C21">
            <v>28960.04</v>
          </cell>
        </row>
        <row r="22">
          <cell r="A22">
            <v>217</v>
          </cell>
          <cell r="B22" t="str">
            <v>ANALISIS DE FAC PARA DIV LOT O</v>
          </cell>
          <cell r="C22">
            <v>3404.31</v>
          </cell>
        </row>
        <row r="23">
          <cell r="A23">
            <v>221</v>
          </cell>
          <cell r="B23" t="str">
            <v>LIC USO SUELO ALIN N. OFIC COM</v>
          </cell>
          <cell r="C23">
            <v>285.75</v>
          </cell>
        </row>
        <row r="24">
          <cell r="A24">
            <v>229</v>
          </cell>
          <cell r="B24" t="str">
            <v>CONSTANCIAS DE ESTADO DE CUENT</v>
          </cell>
          <cell r="C24">
            <v>5544</v>
          </cell>
        </row>
        <row r="25">
          <cell r="A25">
            <v>248</v>
          </cell>
          <cell r="B25" t="str">
            <v>ESTACIONAMIENTO EX. EST. FERRO</v>
          </cell>
          <cell r="C25">
            <v>1602</v>
          </cell>
        </row>
        <row r="26">
          <cell r="A26">
            <v>252</v>
          </cell>
          <cell r="B26" t="str">
            <v>RESOLUCION DE IMPACTO AMBIENTA</v>
          </cell>
          <cell r="C26">
            <v>1299.58</v>
          </cell>
        </row>
        <row r="27">
          <cell r="A27">
            <v>253</v>
          </cell>
          <cell r="B27" t="str">
            <v>ESTACIONAMIENTO EMBAJADORAS  (</v>
          </cell>
          <cell r="C27">
            <v>2674</v>
          </cell>
        </row>
        <row r="28">
          <cell r="A28">
            <v>254</v>
          </cell>
          <cell r="B28" t="str">
            <v>POR CERTIF.TERMINO DE OBRA</v>
          </cell>
          <cell r="C28">
            <v>311.39999999999998</v>
          </cell>
        </row>
        <row r="29">
          <cell r="A29">
            <v>256</v>
          </cell>
          <cell r="B29" t="str">
            <v>POR ALINEAM. N° USO HABIT</v>
          </cell>
          <cell r="C29">
            <v>12105.18</v>
          </cell>
        </row>
        <row r="30">
          <cell r="A30">
            <v>258</v>
          </cell>
          <cell r="B30" t="str">
            <v>POR ALINEM. N° USO COMERCIAL</v>
          </cell>
          <cell r="C30">
            <v>4202.63</v>
          </cell>
        </row>
        <row r="31">
          <cell r="A31">
            <v>266</v>
          </cell>
          <cell r="B31" t="str">
            <v>DICTAMEN DE FACTIBILIDAD PROTE</v>
          </cell>
          <cell r="C31">
            <v>890.2</v>
          </cell>
        </row>
        <row r="32">
          <cell r="A32">
            <v>268</v>
          </cell>
          <cell r="B32" t="str">
            <v>CASA DE LA CULTURA</v>
          </cell>
          <cell r="C32">
            <v>195.08</v>
          </cell>
        </row>
        <row r="33">
          <cell r="A33">
            <v>271</v>
          </cell>
          <cell r="B33" t="str">
            <v>PENSION EST. MUSEO DE MOMIAS</v>
          </cell>
          <cell r="C33">
            <v>417.04</v>
          </cell>
        </row>
        <row r="34">
          <cell r="A34">
            <v>273</v>
          </cell>
          <cell r="B34" t="str">
            <v>PENSION EST. JARDIN EMBAJADORA</v>
          </cell>
          <cell r="C34">
            <v>2502.2399999999998</v>
          </cell>
        </row>
        <row r="35">
          <cell r="A35">
            <v>274</v>
          </cell>
          <cell r="B35" t="str">
            <v>EXTENSION DE HORARIO</v>
          </cell>
          <cell r="C35">
            <v>23783.040000000001</v>
          </cell>
        </row>
        <row r="36">
          <cell r="A36">
            <v>276</v>
          </cell>
          <cell r="B36" t="str">
            <v>CONSTANCIAS DIRECCION DE TRANS</v>
          </cell>
          <cell r="C36">
            <v>419</v>
          </cell>
        </row>
        <row r="37">
          <cell r="A37">
            <v>278</v>
          </cell>
          <cell r="B37" t="str">
            <v>CONSTANCIAS QUE EXPIDAN LAS DE</v>
          </cell>
          <cell r="C37">
            <v>1425</v>
          </cell>
        </row>
        <row r="38">
          <cell r="A38">
            <v>288</v>
          </cell>
          <cell r="B38" t="str">
            <v>ANALISIS DE RIESGOS</v>
          </cell>
          <cell r="C38">
            <v>519.98</v>
          </cell>
        </row>
        <row r="39">
          <cell r="A39">
            <v>289</v>
          </cell>
          <cell r="B39" t="str">
            <v>CONFORMIDAD PARA QUEMA DE FUEG</v>
          </cell>
          <cell r="C39">
            <v>379.17</v>
          </cell>
        </row>
        <row r="40">
          <cell r="A40">
            <v>293</v>
          </cell>
          <cell r="B40" t="str">
            <v>SERVICIOS EXTRAORDINARIOS</v>
          </cell>
          <cell r="C40">
            <v>972.6</v>
          </cell>
        </row>
        <row r="41">
          <cell r="A41">
            <v>295</v>
          </cell>
          <cell r="B41" t="str">
            <v>CONSTANCIA DE UBICACION DE PRE</v>
          </cell>
          <cell r="C41">
            <v>168.56</v>
          </cell>
        </row>
        <row r="42">
          <cell r="A42">
            <v>297</v>
          </cell>
          <cell r="B42" t="str">
            <v>D.A.P.</v>
          </cell>
          <cell r="C42">
            <v>280</v>
          </cell>
        </row>
        <row r="43">
          <cell r="A43">
            <v>402</v>
          </cell>
          <cell r="B43" t="str">
            <v>LOCALES MUSEO DE LAS MOMIAS</v>
          </cell>
          <cell r="C43">
            <v>671</v>
          </cell>
        </row>
        <row r="44">
          <cell r="A44">
            <v>405</v>
          </cell>
          <cell r="B44" t="str">
            <v>CENTRO DE CONVIVENCIA EL ENCIN</v>
          </cell>
          <cell r="C44">
            <v>344</v>
          </cell>
        </row>
        <row r="45">
          <cell r="A45">
            <v>407</v>
          </cell>
          <cell r="B45" t="str">
            <v>MUSEO MOMIAS</v>
          </cell>
          <cell r="C45">
            <v>31407</v>
          </cell>
        </row>
        <row r="46">
          <cell r="A46">
            <v>410</v>
          </cell>
          <cell r="B46" t="str">
            <v>MONUMENTO AL PIPILA</v>
          </cell>
          <cell r="C46">
            <v>612</v>
          </cell>
        </row>
        <row r="47">
          <cell r="A47">
            <v>411</v>
          </cell>
          <cell r="B47" t="str">
            <v>MERCADO HIDALGO</v>
          </cell>
          <cell r="C47">
            <v>19065.169999999998</v>
          </cell>
        </row>
        <row r="48">
          <cell r="A48">
            <v>412</v>
          </cell>
          <cell r="B48" t="str">
            <v>MERCADO EMBAJADORAS</v>
          </cell>
          <cell r="C48">
            <v>3458</v>
          </cell>
        </row>
        <row r="49">
          <cell r="A49" t="str">
            <v>_x000C_</v>
          </cell>
          <cell r="B49" t="str">
            <v>SANITARIOS LOS PASTITOS</v>
          </cell>
          <cell r="C49">
            <v>12</v>
          </cell>
        </row>
        <row r="50">
          <cell r="A50">
            <v>443</v>
          </cell>
          <cell r="B50" t="str">
            <v>SANITARIOS FERROCARRIL</v>
          </cell>
          <cell r="C50">
            <v>2036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488</v>
          </cell>
        </row>
        <row r="52">
          <cell r="A52" t="str">
            <v>MUN</v>
          </cell>
          <cell r="B52" t="str">
            <v>ICIPIO DE GUANAJUATO, GTO</v>
          </cell>
          <cell r="C52">
            <v>336</v>
          </cell>
        </row>
        <row r="53">
          <cell r="A53" t="str">
            <v>REP</v>
          </cell>
          <cell r="B53" t="str">
            <v>ORTE DE COBRANZA DEL DIA 07/11/2014 AL DIA</v>
          </cell>
          <cell r="C53">
            <v>1988</v>
          </cell>
        </row>
        <row r="54">
          <cell r="A54" t="str">
            <v>RES</v>
          </cell>
          <cell r="B54" t="str">
            <v>UMEN</v>
          </cell>
          <cell r="C54">
            <v>1132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421</v>
          </cell>
          <cell r="B58" t="str">
            <v>DECLARACIONES, FORMATOS Y AVIS</v>
          </cell>
          <cell r="C58">
            <v>44</v>
          </cell>
        </row>
        <row r="59">
          <cell r="A59">
            <v>426</v>
          </cell>
          <cell r="B59" t="str">
            <v>AREAS OCUP POR HOT, REST, BARE</v>
          </cell>
          <cell r="C59">
            <v>19580.400000000001</v>
          </cell>
        </row>
        <row r="60">
          <cell r="A60">
            <v>428</v>
          </cell>
          <cell r="B60" t="str">
            <v>COMERCIANTES SEMIFIJOS</v>
          </cell>
          <cell r="C60">
            <v>15087.8</v>
          </cell>
        </row>
        <row r="61">
          <cell r="A61">
            <v>433</v>
          </cell>
          <cell r="B61" t="str">
            <v>SOBRANTES</v>
          </cell>
          <cell r="C61">
            <v>11.21</v>
          </cell>
        </row>
        <row r="62">
          <cell r="A62">
            <v>436</v>
          </cell>
          <cell r="B62" t="str">
            <v>SANITARIOS PRESA DE LA OLLA</v>
          </cell>
          <cell r="C62">
            <v>192</v>
          </cell>
        </row>
        <row r="63">
          <cell r="A63">
            <v>437</v>
          </cell>
          <cell r="B63" t="str">
            <v>SANITARIOS MDO. EMBAJADORAS</v>
          </cell>
          <cell r="C63">
            <v>1372</v>
          </cell>
        </row>
        <row r="64">
          <cell r="A64">
            <v>438</v>
          </cell>
          <cell r="B64" t="str">
            <v>SANITARIOS MDO. HIDALGO</v>
          </cell>
          <cell r="C64">
            <v>2624</v>
          </cell>
        </row>
        <row r="65">
          <cell r="A65">
            <v>441</v>
          </cell>
          <cell r="B65" t="str">
            <v>SANITARIOS LOS PASTITOS</v>
          </cell>
          <cell r="C65">
            <v>48</v>
          </cell>
        </row>
        <row r="66">
          <cell r="A66">
            <v>443</v>
          </cell>
          <cell r="B66" t="str">
            <v>SANITARIOS FERROCARRIL</v>
          </cell>
          <cell r="C66">
            <v>1008</v>
          </cell>
        </row>
        <row r="67">
          <cell r="A67">
            <v>445</v>
          </cell>
          <cell r="B67" t="str">
            <v>SANITARIOS MUSEO MOMIAS</v>
          </cell>
          <cell r="C67">
            <v>828</v>
          </cell>
        </row>
        <row r="68">
          <cell r="A68">
            <v>447</v>
          </cell>
          <cell r="B68" t="str">
            <v>LAS CALAS</v>
          </cell>
          <cell r="C68">
            <v>24</v>
          </cell>
        </row>
        <row r="69">
          <cell r="A69">
            <v>454</v>
          </cell>
          <cell r="B69" t="str">
            <v>FIESTAS TRADICIONALES</v>
          </cell>
          <cell r="C69">
            <v>8662</v>
          </cell>
        </row>
        <row r="70">
          <cell r="A70">
            <v>457</v>
          </cell>
          <cell r="B70" t="str">
            <v>CASETAS DE  REVISTAS</v>
          </cell>
          <cell r="C70">
            <v>402</v>
          </cell>
        </row>
        <row r="71">
          <cell r="A71">
            <v>470</v>
          </cell>
          <cell r="B71" t="str">
            <v>LOCALES ESTACION</v>
          </cell>
          <cell r="C71">
            <v>485</v>
          </cell>
        </row>
        <row r="72">
          <cell r="A72">
            <v>484</v>
          </cell>
          <cell r="B72" t="str">
            <v>PERMISO PARA ESPECTÁCULOS O CE</v>
          </cell>
          <cell r="C72">
            <v>2052</v>
          </cell>
        </row>
        <row r="73">
          <cell r="A73">
            <v>491</v>
          </cell>
          <cell r="B73" t="str">
            <v>ESTRUCTURAS, CONSTRUCCIONES O</v>
          </cell>
          <cell r="C73">
            <v>67.86</v>
          </cell>
        </row>
        <row r="74">
          <cell r="A74">
            <v>493</v>
          </cell>
          <cell r="B74" t="str">
            <v>RENOVACION PERMISO P/ USO VIA</v>
          </cell>
          <cell r="C74">
            <v>509</v>
          </cell>
        </row>
        <row r="75">
          <cell r="A75">
            <v>502</v>
          </cell>
          <cell r="B75" t="str">
            <v>RECARGOS OTROS IMPTOS Y DERECH</v>
          </cell>
          <cell r="C75">
            <v>4598.59</v>
          </cell>
        </row>
        <row r="76">
          <cell r="A76">
            <v>503</v>
          </cell>
          <cell r="B76" t="str">
            <v>AVISO EXTEMP TRASLACION DE DOM</v>
          </cell>
          <cell r="C76">
            <v>6400</v>
          </cell>
        </row>
        <row r="77">
          <cell r="A77">
            <v>504</v>
          </cell>
          <cell r="B77" t="str">
            <v>AVISO EXTEMP TERM DE OBRA</v>
          </cell>
          <cell r="C77">
            <v>320</v>
          </cell>
        </row>
        <row r="78">
          <cell r="A78">
            <v>507</v>
          </cell>
          <cell r="B78" t="str">
            <v>INF AL BANDO POLICIA Y BUEN GO</v>
          </cell>
          <cell r="C78">
            <v>1500</v>
          </cell>
        </row>
        <row r="79">
          <cell r="A79">
            <v>508</v>
          </cell>
          <cell r="B79" t="str">
            <v>INF LEY DE TRANSITO Y SU REGLA</v>
          </cell>
          <cell r="C79">
            <v>15439</v>
          </cell>
        </row>
        <row r="80">
          <cell r="A80">
            <v>509</v>
          </cell>
          <cell r="B80" t="str">
            <v>EXTEMP VERIFICACION AMB VEHICU</v>
          </cell>
          <cell r="C80">
            <v>1689</v>
          </cell>
        </row>
        <row r="81">
          <cell r="A81">
            <v>510</v>
          </cell>
          <cell r="B81" t="str">
            <v>ADMTVAS NO FISCALES *FEDERALES</v>
          </cell>
          <cell r="C81">
            <v>749.01</v>
          </cell>
        </row>
        <row r="82">
          <cell r="A82">
            <v>526</v>
          </cell>
          <cell r="B82" t="str">
            <v>RESPUESTA DE AYUNTAMIENTO</v>
          </cell>
          <cell r="C82">
            <v>1342</v>
          </cell>
        </row>
        <row r="83">
          <cell r="A83">
            <v>529</v>
          </cell>
          <cell r="B83" t="str">
            <v>OTROS DONATIVOS</v>
          </cell>
          <cell r="C83">
            <v>15.57</v>
          </cell>
        </row>
        <row r="84">
          <cell r="A84">
            <v>536</v>
          </cell>
          <cell r="B84" t="str">
            <v>PADRON DE PROVEEDORES</v>
          </cell>
          <cell r="C84">
            <v>337</v>
          </cell>
        </row>
        <row r="85">
          <cell r="A85">
            <v>713</v>
          </cell>
          <cell r="B85" t="str">
            <v>PROGRAMA ECONOMIA SOCIAL FAMIL</v>
          </cell>
          <cell r="C85">
            <v>14410</v>
          </cell>
        </row>
      </sheetData>
      <sheetData sheetId="113">
        <row r="1">
          <cell r="A1">
            <v>1</v>
          </cell>
        </row>
      </sheetData>
      <sheetData sheetId="114">
        <row r="1">
          <cell r="A1">
            <v>1</v>
          </cell>
          <cell r="B1" t="str">
            <v>IMPTO. PREDIAL URBANO CORRIENT</v>
          </cell>
          <cell r="C1">
            <v>7611.95</v>
          </cell>
        </row>
        <row r="2">
          <cell r="A2">
            <v>2</v>
          </cell>
          <cell r="B2" t="str">
            <v>IMPTO. PREDIAL RUSTICO CORRIEN</v>
          </cell>
          <cell r="C2">
            <v>360</v>
          </cell>
        </row>
        <row r="3">
          <cell r="A3">
            <v>4</v>
          </cell>
          <cell r="B3" t="str">
            <v>RECARGOS 3%</v>
          </cell>
          <cell r="C3">
            <v>4197.54</v>
          </cell>
        </row>
        <row r="4">
          <cell r="A4">
            <v>7</v>
          </cell>
          <cell r="B4" t="str">
            <v>IMPTO. PREDIAL URBANO REZAGO</v>
          </cell>
          <cell r="C4">
            <v>9214.74</v>
          </cell>
        </row>
        <row r="5">
          <cell r="A5">
            <v>13</v>
          </cell>
          <cell r="B5" t="str">
            <v>HONORARIOS DE COBRANZA</v>
          </cell>
          <cell r="C5">
            <v>586.12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3735.98</v>
          </cell>
        </row>
        <row r="8">
          <cell r="A8">
            <v>104</v>
          </cell>
          <cell r="B8" t="str">
            <v>SOBRE DIVISION Y LOTIFICACION</v>
          </cell>
          <cell r="C8">
            <v>1498.94</v>
          </cell>
        </row>
        <row r="9">
          <cell r="A9">
            <v>112</v>
          </cell>
          <cell r="B9" t="str">
            <v>ESPECTACULOS PUBLICOS PERMANEN</v>
          </cell>
          <cell r="C9">
            <v>2852.85</v>
          </cell>
        </row>
        <row r="10">
          <cell r="A10">
            <v>200</v>
          </cell>
          <cell r="B10" t="str">
            <v>RASTRO</v>
          </cell>
          <cell r="C10">
            <v>4303.13</v>
          </cell>
        </row>
        <row r="11">
          <cell r="A11">
            <v>201</v>
          </cell>
          <cell r="B11" t="str">
            <v>RECOLECCION DE BASURA</v>
          </cell>
          <cell r="C11">
            <v>8862.1</v>
          </cell>
        </row>
        <row r="12">
          <cell r="A12">
            <v>202</v>
          </cell>
          <cell r="B12" t="str">
            <v>SEGURIDAD PUBLICA PERIODO MENS</v>
          </cell>
          <cell r="C12">
            <v>9735.36</v>
          </cell>
        </row>
        <row r="13">
          <cell r="A13">
            <v>203</v>
          </cell>
          <cell r="B13" t="str">
            <v>PANTEONES CIUDAD</v>
          </cell>
          <cell r="C13">
            <v>3354.64</v>
          </cell>
        </row>
        <row r="14">
          <cell r="A14">
            <v>204</v>
          </cell>
          <cell r="B14" t="str">
            <v>PANTEONES COMUNIDADES</v>
          </cell>
          <cell r="C14">
            <v>3959.72</v>
          </cell>
        </row>
        <row r="15">
          <cell r="A15">
            <v>205</v>
          </cell>
          <cell r="B15" t="str">
            <v>ESTACIONAMIENTO MUSEO MOMIAS</v>
          </cell>
          <cell r="C15">
            <v>313</v>
          </cell>
        </row>
        <row r="16">
          <cell r="A16">
            <v>206</v>
          </cell>
          <cell r="B16" t="str">
            <v>ESTACIONAMIENTO MERCADO HIDALG</v>
          </cell>
          <cell r="C16">
            <v>1377</v>
          </cell>
        </row>
        <row r="17">
          <cell r="A17">
            <v>207</v>
          </cell>
          <cell r="B17" t="str">
            <v>ESTAC.  MERCADO EMBAJADORAS</v>
          </cell>
          <cell r="C17">
            <v>126</v>
          </cell>
        </row>
        <row r="18">
          <cell r="A18">
            <v>210</v>
          </cell>
          <cell r="B18" t="str">
            <v>POR LIC. DE CONST. Y AMPLIACIO</v>
          </cell>
          <cell r="C18">
            <v>259.01</v>
          </cell>
        </row>
        <row r="19">
          <cell r="A19">
            <v>212</v>
          </cell>
          <cell r="B19" t="str">
            <v>POR PRORROGAS DE LIC DE CONST</v>
          </cell>
          <cell r="C19">
            <v>3135.9</v>
          </cell>
        </row>
        <row r="20">
          <cell r="A20">
            <v>229</v>
          </cell>
          <cell r="B20" t="str">
            <v>CONSTANCIAS DE ESTADO DE CUENT</v>
          </cell>
          <cell r="C20">
            <v>1716</v>
          </cell>
        </row>
        <row r="21">
          <cell r="A21">
            <v>248</v>
          </cell>
          <cell r="B21" t="str">
            <v>ESTACIONAMIENTO EX. EST. FERRO</v>
          </cell>
          <cell r="C21">
            <v>1112</v>
          </cell>
        </row>
        <row r="22">
          <cell r="A22">
            <v>249</v>
          </cell>
          <cell r="B22" t="str">
            <v>REGUL. PROR.LIC.CONT.75% DER.</v>
          </cell>
          <cell r="C22">
            <v>1585.3</v>
          </cell>
        </row>
        <row r="23">
          <cell r="A23">
            <v>253</v>
          </cell>
          <cell r="B23" t="str">
            <v>ESTACIONAMIENTO EMBAJADORAS  (</v>
          </cell>
          <cell r="C23">
            <v>3437</v>
          </cell>
        </row>
        <row r="24">
          <cell r="A24">
            <v>256</v>
          </cell>
          <cell r="B24" t="str">
            <v>POR ALINEAM. N° USO HABIT</v>
          </cell>
          <cell r="C24">
            <v>7888.08</v>
          </cell>
        </row>
        <row r="25">
          <cell r="A25">
            <v>258</v>
          </cell>
          <cell r="B25" t="str">
            <v>POR ALINEM. N° USO COMERCIAL</v>
          </cell>
          <cell r="C25">
            <v>1355.19</v>
          </cell>
        </row>
        <row r="26">
          <cell r="A26">
            <v>266</v>
          </cell>
          <cell r="B26" t="str">
            <v>DICTAMEN DE FACTIBILIDAD PROTE</v>
          </cell>
          <cell r="C26">
            <v>2225.5</v>
          </cell>
        </row>
        <row r="27">
          <cell r="A27">
            <v>273</v>
          </cell>
          <cell r="B27" t="str">
            <v>PENSION EST. JARDIN EMBAJADORA</v>
          </cell>
          <cell r="C27">
            <v>834.08</v>
          </cell>
        </row>
        <row r="28">
          <cell r="A28">
            <v>274</v>
          </cell>
          <cell r="B28" t="str">
            <v>EXTENSION DE HORARIO</v>
          </cell>
          <cell r="C28">
            <v>743.22</v>
          </cell>
        </row>
        <row r="29">
          <cell r="A29">
            <v>276</v>
          </cell>
          <cell r="B29" t="str">
            <v>CONSTANCIAS DIRECCION DE TRANS</v>
          </cell>
          <cell r="C29">
            <v>1089.4000000000001</v>
          </cell>
        </row>
        <row r="30">
          <cell r="A30">
            <v>278</v>
          </cell>
          <cell r="B30" t="str">
            <v>CONSTANCIAS QUE EXPIDAN LAS DE</v>
          </cell>
          <cell r="C30">
            <v>1173.4000000000001</v>
          </cell>
        </row>
        <row r="31">
          <cell r="A31">
            <v>279</v>
          </cell>
          <cell r="B31" t="str">
            <v>CERTIFICACIONES EXPEDIDAS POR</v>
          </cell>
          <cell r="C31">
            <v>297.91000000000003</v>
          </cell>
        </row>
        <row r="32">
          <cell r="A32">
            <v>295</v>
          </cell>
          <cell r="B32" t="str">
            <v>CONSTANCIA DE UBICACION DE PRE</v>
          </cell>
          <cell r="C32">
            <v>168.56</v>
          </cell>
        </row>
        <row r="33">
          <cell r="A33">
            <v>297</v>
          </cell>
          <cell r="B33" t="str">
            <v>D.A.P.</v>
          </cell>
          <cell r="C33">
            <v>70</v>
          </cell>
        </row>
        <row r="34">
          <cell r="A34">
            <v>400</v>
          </cell>
          <cell r="B34" t="str">
            <v>LOCALES PRESA DE LA OLLA</v>
          </cell>
          <cell r="C34">
            <v>671</v>
          </cell>
        </row>
        <row r="35">
          <cell r="A35">
            <v>405</v>
          </cell>
          <cell r="B35" t="str">
            <v>CENTRO DE CONVIVENCIA EL ENCIN</v>
          </cell>
          <cell r="C35">
            <v>160</v>
          </cell>
        </row>
        <row r="36">
          <cell r="A36">
            <v>407</v>
          </cell>
          <cell r="B36" t="str">
            <v>MUSEO MOMIAS</v>
          </cell>
          <cell r="C36">
            <v>20503</v>
          </cell>
        </row>
        <row r="37">
          <cell r="A37">
            <v>410</v>
          </cell>
          <cell r="B37" t="str">
            <v>MONUMENTO AL PIPILA</v>
          </cell>
          <cell r="C37">
            <v>360</v>
          </cell>
        </row>
        <row r="38">
          <cell r="A38">
            <v>411</v>
          </cell>
          <cell r="B38" t="str">
            <v>MERCADO HIDALGO</v>
          </cell>
          <cell r="C38">
            <v>8736</v>
          </cell>
        </row>
        <row r="39">
          <cell r="A39">
            <v>412</v>
          </cell>
          <cell r="B39" t="str">
            <v>MERCADO EMBAJADORAS</v>
          </cell>
          <cell r="C39">
            <v>2074.8000000000002</v>
          </cell>
        </row>
        <row r="40">
          <cell r="A40">
            <v>417</v>
          </cell>
          <cell r="B40" t="str">
            <v>CONSULTORIO DENTAL</v>
          </cell>
          <cell r="C40">
            <v>263</v>
          </cell>
        </row>
        <row r="41">
          <cell r="A41">
            <v>421</v>
          </cell>
          <cell r="B41" t="str">
            <v>DECLARACIONES, FORMATOS Y AVIS</v>
          </cell>
          <cell r="C41">
            <v>22</v>
          </cell>
        </row>
        <row r="42">
          <cell r="A42">
            <v>426</v>
          </cell>
          <cell r="B42" t="str">
            <v>AREAS OCUP POR HOT, REST, BARE</v>
          </cell>
          <cell r="C42">
            <v>39398.400000000001</v>
          </cell>
        </row>
        <row r="43">
          <cell r="A43">
            <v>428</v>
          </cell>
          <cell r="B43" t="str">
            <v>COMERCIANTES SEMIFIJOS</v>
          </cell>
          <cell r="C43">
            <v>29702.27</v>
          </cell>
        </row>
        <row r="44">
          <cell r="A44">
            <v>431</v>
          </cell>
          <cell r="B44" t="str">
            <v>LOCALES MERCADO EMBAJADORAS</v>
          </cell>
          <cell r="C44">
            <v>443</v>
          </cell>
        </row>
        <row r="45">
          <cell r="A45">
            <v>433</v>
          </cell>
          <cell r="B45" t="str">
            <v>SOBRANTES</v>
          </cell>
          <cell r="C45">
            <v>71.73</v>
          </cell>
        </row>
        <row r="46">
          <cell r="A46">
            <v>436</v>
          </cell>
          <cell r="B46" t="str">
            <v>SANITARIOS PRESA DE LA OLLA</v>
          </cell>
          <cell r="C46">
            <v>172</v>
          </cell>
        </row>
        <row r="47">
          <cell r="A47">
            <v>437</v>
          </cell>
          <cell r="B47" t="str">
            <v>SANITARIOS MDO. EMBAJADORAS</v>
          </cell>
          <cell r="C47">
            <v>1292</v>
          </cell>
        </row>
        <row r="48">
          <cell r="A48">
            <v>438</v>
          </cell>
          <cell r="B48" t="str">
            <v>SANITARIOS MDO. HIDALGO</v>
          </cell>
          <cell r="C48">
            <v>2200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06/11/2014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441</v>
          </cell>
          <cell r="B58" t="str">
            <v>SANITARIOS LOS PASTITOS</v>
          </cell>
          <cell r="C58">
            <v>52</v>
          </cell>
        </row>
        <row r="59">
          <cell r="A59">
            <v>443</v>
          </cell>
          <cell r="B59" t="str">
            <v>SANITARIOS FERROCARRIL</v>
          </cell>
          <cell r="C59">
            <v>864</v>
          </cell>
        </row>
        <row r="60">
          <cell r="A60">
            <v>445</v>
          </cell>
          <cell r="B60" t="str">
            <v>SANITARIOS MUSEO MOMIAS</v>
          </cell>
          <cell r="C60">
            <v>512</v>
          </cell>
        </row>
        <row r="61">
          <cell r="A61">
            <v>447</v>
          </cell>
          <cell r="B61" t="str">
            <v>LAS CALAS</v>
          </cell>
          <cell r="C61">
            <v>30</v>
          </cell>
        </row>
        <row r="62">
          <cell r="A62">
            <v>454</v>
          </cell>
          <cell r="B62" t="str">
            <v>FIESTAS TRADICIONALES</v>
          </cell>
          <cell r="C62">
            <v>4615</v>
          </cell>
        </row>
        <row r="63">
          <cell r="A63">
            <v>455</v>
          </cell>
          <cell r="B63" t="str">
            <v>INFRAESTRUCTURA TELEFONICA</v>
          </cell>
          <cell r="C63">
            <v>122512</v>
          </cell>
        </row>
        <row r="64">
          <cell r="A64">
            <v>456</v>
          </cell>
          <cell r="B64" t="str">
            <v>JUEGOS MECANICOS</v>
          </cell>
          <cell r="C64">
            <v>5208</v>
          </cell>
        </row>
        <row r="65">
          <cell r="A65">
            <v>470</v>
          </cell>
          <cell r="B65" t="str">
            <v>LOCALES ESTACION</v>
          </cell>
          <cell r="C65">
            <v>969</v>
          </cell>
        </row>
        <row r="66">
          <cell r="A66">
            <v>479</v>
          </cell>
          <cell r="B66" t="str">
            <v>COMERCIANTES AMBULANTES</v>
          </cell>
          <cell r="C66">
            <v>2250</v>
          </cell>
        </row>
        <row r="67">
          <cell r="A67">
            <v>484</v>
          </cell>
          <cell r="B67" t="str">
            <v>PERMISO PARA ESPECTÁCULOS O CE</v>
          </cell>
          <cell r="C67">
            <v>912</v>
          </cell>
        </row>
        <row r="68">
          <cell r="A68">
            <v>493</v>
          </cell>
          <cell r="B68" t="str">
            <v>RENOVACION PERMISO P/ USO VIA</v>
          </cell>
          <cell r="C68">
            <v>1646</v>
          </cell>
        </row>
        <row r="69">
          <cell r="A69">
            <v>502</v>
          </cell>
          <cell r="B69" t="str">
            <v>RECARGOS OTROS IMPTOS Y DERECH</v>
          </cell>
          <cell r="C69">
            <v>2702.41</v>
          </cell>
        </row>
        <row r="70">
          <cell r="A70">
            <v>507</v>
          </cell>
          <cell r="B70" t="str">
            <v>INF AL BANDO POLICIA Y BUEN GO</v>
          </cell>
          <cell r="C70">
            <v>1200</v>
          </cell>
        </row>
        <row r="71">
          <cell r="A71">
            <v>508</v>
          </cell>
          <cell r="B71" t="str">
            <v>INF LEY DE TRANSITO Y SU REGLA</v>
          </cell>
          <cell r="C71">
            <v>16283.98</v>
          </cell>
        </row>
        <row r="72">
          <cell r="A72">
            <v>509</v>
          </cell>
          <cell r="B72" t="str">
            <v>EXTEMP VERIFICACION AMB VEHICU</v>
          </cell>
          <cell r="C72">
            <v>921</v>
          </cell>
        </row>
        <row r="73">
          <cell r="A73">
            <v>511</v>
          </cell>
          <cell r="B73" t="str">
            <v>ADMTVAS NO FISCALES * MPALES*</v>
          </cell>
          <cell r="C73">
            <v>1913.1</v>
          </cell>
        </row>
        <row r="74">
          <cell r="A74">
            <v>724</v>
          </cell>
          <cell r="B74" t="str">
            <v>PROYECTOS DE DESARROLLO REGION</v>
          </cell>
          <cell r="C74">
            <v>2375000</v>
          </cell>
        </row>
        <row r="75">
          <cell r="A75">
            <v>729</v>
          </cell>
          <cell r="B75" t="str">
            <v>OPCIONES PRODUCTIVAS</v>
          </cell>
          <cell r="C75">
            <v>11290</v>
          </cell>
        </row>
        <row r="76">
          <cell r="A76">
            <v>860</v>
          </cell>
          <cell r="B76" t="str">
            <v>PROG. ESCOLAR RESIDUOS SOLIDOS</v>
          </cell>
          <cell r="C76">
            <v>7119</v>
          </cell>
        </row>
        <row r="77">
          <cell r="A77">
            <v>888</v>
          </cell>
          <cell r="B77" t="str">
            <v>COBROS SIMAPAG</v>
          </cell>
          <cell r="C77">
            <v>401</v>
          </cell>
        </row>
        <row r="78">
          <cell r="A78">
            <v>509</v>
          </cell>
          <cell r="B78" t="str">
            <v>EXTEMP VERIFICACION AMB VEHICU</v>
          </cell>
          <cell r="C78">
            <v>1306</v>
          </cell>
        </row>
        <row r="79">
          <cell r="A79">
            <v>511</v>
          </cell>
          <cell r="B79" t="str">
            <v>ADMTVAS NO FISCALES * MPALES*</v>
          </cell>
          <cell r="C79">
            <v>1913.1</v>
          </cell>
        </row>
        <row r="80">
          <cell r="A80">
            <v>708</v>
          </cell>
          <cell r="B80" t="str">
            <v>HABITAT</v>
          </cell>
          <cell r="C80">
            <v>317999</v>
          </cell>
        </row>
        <row r="81">
          <cell r="A81">
            <v>712</v>
          </cell>
          <cell r="B81" t="str">
            <v>PROGRAMA BORDERIA</v>
          </cell>
          <cell r="C81">
            <v>1050</v>
          </cell>
        </row>
        <row r="82">
          <cell r="A82">
            <v>925</v>
          </cell>
          <cell r="B82" t="str">
            <v>INGRESOS POR RECAUDAR</v>
          </cell>
          <cell r="C82">
            <v>602500</v>
          </cell>
        </row>
      </sheetData>
      <sheetData sheetId="115">
        <row r="1">
          <cell r="A1">
            <v>1</v>
          </cell>
        </row>
      </sheetData>
      <sheetData sheetId="116">
        <row r="1">
          <cell r="A1">
            <v>1</v>
          </cell>
          <cell r="B1" t="str">
            <v>IMPTO. PREDIAL URBANO CORRIENT</v>
          </cell>
          <cell r="C1">
            <v>31696.05</v>
          </cell>
        </row>
        <row r="2">
          <cell r="A2">
            <v>2</v>
          </cell>
          <cell r="B2" t="str">
            <v>IMPTO. PREDIAL RUSTICO CORRIEN</v>
          </cell>
          <cell r="C2">
            <v>1023</v>
          </cell>
        </row>
        <row r="3">
          <cell r="A3">
            <v>4</v>
          </cell>
          <cell r="B3" t="str">
            <v>RECARGOS 3%</v>
          </cell>
          <cell r="C3">
            <v>11121.02</v>
          </cell>
        </row>
        <row r="4">
          <cell r="A4">
            <v>7</v>
          </cell>
          <cell r="B4" t="str">
            <v>IMPTO. PREDIAL URBANO REZAGO</v>
          </cell>
          <cell r="C4">
            <v>18292.3</v>
          </cell>
        </row>
        <row r="5">
          <cell r="A5">
            <v>13</v>
          </cell>
          <cell r="B5" t="str">
            <v>HONORARIOS DE COBRANZA</v>
          </cell>
          <cell r="C5">
            <v>2429.5500000000002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13707.44</v>
          </cell>
        </row>
        <row r="8">
          <cell r="A8">
            <v>104</v>
          </cell>
          <cell r="B8" t="str">
            <v>SOBRE DIVISION Y LOTIFICACION</v>
          </cell>
          <cell r="C8">
            <v>404.53</v>
          </cell>
        </row>
        <row r="9">
          <cell r="A9">
            <v>201</v>
          </cell>
          <cell r="B9" t="str">
            <v>RECOLECCION DE BASURA</v>
          </cell>
          <cell r="C9">
            <v>3039.6</v>
          </cell>
        </row>
        <row r="10">
          <cell r="A10">
            <v>202</v>
          </cell>
          <cell r="B10" t="str">
            <v>SEGURIDAD PUBLICA PERIODO MENS</v>
          </cell>
          <cell r="C10">
            <v>29206.080000000002</v>
          </cell>
        </row>
        <row r="11">
          <cell r="A11">
            <v>203</v>
          </cell>
          <cell r="B11" t="str">
            <v>PANTEONES CIUDAD</v>
          </cell>
          <cell r="C11">
            <v>2710.99</v>
          </cell>
        </row>
        <row r="12">
          <cell r="A12">
            <v>204</v>
          </cell>
          <cell r="B12" t="str">
            <v>PANTEONES COMUNIDADES</v>
          </cell>
          <cell r="C12">
            <v>1582.3</v>
          </cell>
        </row>
        <row r="13">
          <cell r="A13">
            <v>205</v>
          </cell>
          <cell r="B13" t="str">
            <v>ESTACIONAMIENTO MUSEO MOMIAS</v>
          </cell>
          <cell r="C13">
            <v>1432</v>
          </cell>
        </row>
        <row r="14">
          <cell r="A14">
            <v>206</v>
          </cell>
          <cell r="B14" t="str">
            <v>ESTACIONAMIENTO MERCADO HIDALG</v>
          </cell>
          <cell r="C14">
            <v>1071</v>
          </cell>
        </row>
        <row r="15">
          <cell r="A15">
            <v>207</v>
          </cell>
          <cell r="B15" t="str">
            <v>ESTAC.  MERCADO EMBAJADORAS</v>
          </cell>
          <cell r="C15">
            <v>220</v>
          </cell>
        </row>
        <row r="16">
          <cell r="A16">
            <v>210</v>
          </cell>
          <cell r="B16" t="str">
            <v>POR LIC. DE CONST. Y AMPLIACIO</v>
          </cell>
          <cell r="C16">
            <v>322.81</v>
          </cell>
        </row>
        <row r="17">
          <cell r="A17">
            <v>217</v>
          </cell>
          <cell r="B17" t="str">
            <v>ANALISIS DE FAC PARA DIV LOT O</v>
          </cell>
          <cell r="C17">
            <v>2880.57</v>
          </cell>
        </row>
        <row r="18">
          <cell r="A18">
            <v>229</v>
          </cell>
          <cell r="B18" t="str">
            <v>CONSTANCIAS DE ESTADO DE CUENT</v>
          </cell>
          <cell r="C18">
            <v>1980</v>
          </cell>
        </row>
        <row r="19">
          <cell r="A19">
            <v>244</v>
          </cell>
          <cell r="B19" t="str">
            <v>EXP DE LIC O PERM P/ ESTAB DE</v>
          </cell>
          <cell r="C19">
            <v>35875.1</v>
          </cell>
        </row>
        <row r="20">
          <cell r="A20">
            <v>253</v>
          </cell>
          <cell r="B20" t="str">
            <v>ESTACIONAMIENTO EMBAJADORAS  (</v>
          </cell>
          <cell r="C20">
            <v>3710</v>
          </cell>
        </row>
        <row r="21">
          <cell r="A21">
            <v>256</v>
          </cell>
          <cell r="B21" t="str">
            <v>POR ALINEAM. N° USO HABIT</v>
          </cell>
          <cell r="C21">
            <v>1432.16</v>
          </cell>
        </row>
        <row r="22">
          <cell r="A22">
            <v>266</v>
          </cell>
          <cell r="B22" t="str">
            <v>DICTAMEN DE FACTIBILIDAD PROTE</v>
          </cell>
          <cell r="C22">
            <v>890.2</v>
          </cell>
        </row>
        <row r="23">
          <cell r="A23">
            <v>273</v>
          </cell>
          <cell r="B23" t="str">
            <v>PENSION EST. JARDIN EMBAJADORA</v>
          </cell>
          <cell r="C23">
            <v>1191.8399999999999</v>
          </cell>
        </row>
        <row r="24">
          <cell r="A24">
            <v>274</v>
          </cell>
          <cell r="B24" t="str">
            <v>EXTENSION DE HORARIO</v>
          </cell>
          <cell r="C24">
            <v>1486.44</v>
          </cell>
        </row>
        <row r="25">
          <cell r="A25">
            <v>276</v>
          </cell>
          <cell r="B25" t="str">
            <v>CONSTANCIAS DIRECCION DE TRANS</v>
          </cell>
          <cell r="C25">
            <v>1005.6</v>
          </cell>
        </row>
        <row r="26">
          <cell r="A26">
            <v>278</v>
          </cell>
          <cell r="B26" t="str">
            <v>CONSTANCIAS QUE EXPIDAN LAS DE</v>
          </cell>
          <cell r="C26">
            <v>670.6</v>
          </cell>
        </row>
        <row r="27">
          <cell r="A27">
            <v>284</v>
          </cell>
          <cell r="B27" t="str">
            <v>REVISTA MECANICA SEMESTRAL</v>
          </cell>
          <cell r="C27">
            <v>820.14</v>
          </cell>
        </row>
        <row r="28">
          <cell r="A28">
            <v>286</v>
          </cell>
          <cell r="B28" t="str">
            <v>PERMISO SUPLETORIO DE TRANSPOR</v>
          </cell>
          <cell r="C28">
            <v>2224.8000000000002</v>
          </cell>
        </row>
        <row r="29">
          <cell r="A29">
            <v>295</v>
          </cell>
          <cell r="B29" t="str">
            <v>CONSTANCIA DE UBICACION DE PRE</v>
          </cell>
          <cell r="C29">
            <v>168.56</v>
          </cell>
        </row>
        <row r="30">
          <cell r="A30">
            <v>297</v>
          </cell>
          <cell r="B30" t="str">
            <v>D.A.P.</v>
          </cell>
          <cell r="C30">
            <v>656.91</v>
          </cell>
        </row>
        <row r="31">
          <cell r="A31">
            <v>405</v>
          </cell>
          <cell r="B31" t="str">
            <v>CENTRO DE CONVIVENCIA EL ENCIN</v>
          </cell>
          <cell r="C31">
            <v>200</v>
          </cell>
        </row>
        <row r="32">
          <cell r="A32">
            <v>407</v>
          </cell>
          <cell r="B32" t="str">
            <v>MUSEO MOMIAS</v>
          </cell>
          <cell r="C32">
            <v>20273</v>
          </cell>
        </row>
        <row r="33">
          <cell r="A33">
            <v>410</v>
          </cell>
          <cell r="B33" t="str">
            <v>MONUMENTO AL PIPILA</v>
          </cell>
          <cell r="C33">
            <v>384</v>
          </cell>
        </row>
        <row r="34">
          <cell r="A34">
            <v>411</v>
          </cell>
          <cell r="B34" t="str">
            <v>MERCADO HIDALGO</v>
          </cell>
          <cell r="C34">
            <v>1351</v>
          </cell>
        </row>
        <row r="35">
          <cell r="A35">
            <v>412</v>
          </cell>
          <cell r="B35" t="str">
            <v>MERCADO EMBAJADORAS</v>
          </cell>
          <cell r="C35">
            <v>312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417</v>
          </cell>
          <cell r="B37" t="str">
            <v>CONSULTORIO DENTAL</v>
          </cell>
          <cell r="C37">
            <v>132</v>
          </cell>
        </row>
        <row r="38">
          <cell r="A38">
            <v>426</v>
          </cell>
          <cell r="B38" t="str">
            <v>AREAS OCUP POR HOT, REST, BARE</v>
          </cell>
          <cell r="C38">
            <v>63290.16</v>
          </cell>
        </row>
        <row r="39">
          <cell r="A39">
            <v>428</v>
          </cell>
          <cell r="B39" t="str">
            <v>COMERCIANTES SEMIFIJOS</v>
          </cell>
          <cell r="C39">
            <v>10144.64</v>
          </cell>
        </row>
        <row r="40">
          <cell r="A40">
            <v>433</v>
          </cell>
          <cell r="B40" t="str">
            <v>SOBRANTES</v>
          </cell>
          <cell r="C40">
            <v>26.77</v>
          </cell>
        </row>
        <row r="41">
          <cell r="A41">
            <v>436</v>
          </cell>
          <cell r="B41" t="str">
            <v>SANITARIOS PRESA DE LA OLLA</v>
          </cell>
          <cell r="C41">
            <v>292</v>
          </cell>
        </row>
        <row r="42">
          <cell r="A42">
            <v>437</v>
          </cell>
          <cell r="B42" t="str">
            <v>SANITARIOS MDO. EMBAJADORAS</v>
          </cell>
          <cell r="C42">
            <v>1692</v>
          </cell>
        </row>
        <row r="43">
          <cell r="A43">
            <v>438</v>
          </cell>
          <cell r="B43" t="str">
            <v>SANITARIOS MDO. HIDALGO</v>
          </cell>
          <cell r="C43">
            <v>2672</v>
          </cell>
        </row>
        <row r="44">
          <cell r="A44">
            <v>441</v>
          </cell>
          <cell r="B44" t="str">
            <v>SANITARIOS LOS PASTITOS</v>
          </cell>
          <cell r="C44">
            <v>48</v>
          </cell>
        </row>
        <row r="45">
          <cell r="A45">
            <v>443</v>
          </cell>
          <cell r="B45" t="str">
            <v>SANITARIOS FERROCARRIL</v>
          </cell>
          <cell r="C45">
            <v>756</v>
          </cell>
        </row>
        <row r="46">
          <cell r="A46">
            <v>445</v>
          </cell>
          <cell r="B46" t="str">
            <v>SANITARIOS MUSEO MOMIAS</v>
          </cell>
          <cell r="C46">
            <v>256</v>
          </cell>
        </row>
        <row r="47">
          <cell r="A47">
            <v>447</v>
          </cell>
          <cell r="B47" t="str">
            <v>LAS CALAS</v>
          </cell>
          <cell r="C47">
            <v>168</v>
          </cell>
        </row>
        <row r="48">
          <cell r="A48">
            <v>470</v>
          </cell>
          <cell r="B48" t="str">
            <v>LOCALES ESTACION</v>
          </cell>
          <cell r="C48">
            <v>1454</v>
          </cell>
        </row>
        <row r="49">
          <cell r="A49" t="str">
            <v>_x000C_</v>
          </cell>
          <cell r="B49" t="str">
            <v>SANITARIOS LOS PASTITOS</v>
          </cell>
          <cell r="C49">
            <v>228</v>
          </cell>
        </row>
        <row r="50">
          <cell r="A50">
            <v>443</v>
          </cell>
          <cell r="B50" t="str">
            <v>SANITARIOS FERROCARRIL</v>
          </cell>
          <cell r="C50">
            <v>10436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4328</v>
          </cell>
        </row>
        <row r="52">
          <cell r="A52" t="str">
            <v>MUN</v>
          </cell>
          <cell r="B52" t="str">
            <v>ICIPIO DE GUANAJUATO, GTO</v>
          </cell>
          <cell r="C52">
            <v>576</v>
          </cell>
        </row>
        <row r="53">
          <cell r="A53" t="str">
            <v>REP</v>
          </cell>
          <cell r="B53" t="str">
            <v>ORTE DE COBRANZA DEL DIA 05/11/2014 AL DIA</v>
          </cell>
          <cell r="C53">
            <v>1384.5</v>
          </cell>
        </row>
        <row r="54">
          <cell r="A54" t="str">
            <v>RES</v>
          </cell>
          <cell r="B54" t="str">
            <v>UMEN</v>
          </cell>
          <cell r="C54">
            <v>323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472</v>
          </cell>
          <cell r="B58" t="str">
            <v>MERCADO GAVIRA</v>
          </cell>
          <cell r="C58">
            <v>393</v>
          </cell>
        </row>
        <row r="59">
          <cell r="A59">
            <v>484</v>
          </cell>
          <cell r="B59" t="str">
            <v>PERMISO PARA ESPECTÁCULOS O CE</v>
          </cell>
          <cell r="C59">
            <v>912</v>
          </cell>
        </row>
        <row r="60">
          <cell r="A60">
            <v>502</v>
          </cell>
          <cell r="B60" t="str">
            <v>RECARGOS OTROS IMPTOS Y DERECH</v>
          </cell>
          <cell r="C60">
            <v>129.30000000000001</v>
          </cell>
        </row>
        <row r="61">
          <cell r="A61">
            <v>507</v>
          </cell>
          <cell r="B61" t="str">
            <v>INF AL BANDO POLICIA Y BUEN GO</v>
          </cell>
          <cell r="C61">
            <v>700</v>
          </cell>
        </row>
        <row r="62">
          <cell r="A62">
            <v>508</v>
          </cell>
          <cell r="B62" t="str">
            <v>INF LEY DE TRANSITO Y SU REGLA</v>
          </cell>
          <cell r="C62">
            <v>12617</v>
          </cell>
        </row>
        <row r="63">
          <cell r="A63">
            <v>509</v>
          </cell>
          <cell r="B63" t="str">
            <v>EXTEMP VERIFICACION AMB VEHICU</v>
          </cell>
          <cell r="C63">
            <v>1690</v>
          </cell>
        </row>
        <row r="64">
          <cell r="A64">
            <v>526</v>
          </cell>
          <cell r="B64" t="str">
            <v>RESPUESTA DE AYUNTAMIENTO</v>
          </cell>
          <cell r="C64">
            <v>671</v>
          </cell>
        </row>
        <row r="65">
          <cell r="A65">
            <v>713</v>
          </cell>
          <cell r="B65" t="str">
            <v>PROGRAMA ECONOMIA SOCIAL FAMIL</v>
          </cell>
          <cell r="C65">
            <v>7667.5</v>
          </cell>
        </row>
        <row r="66">
          <cell r="A66">
            <v>729</v>
          </cell>
          <cell r="B66" t="str">
            <v>OPCIONES PRODUCTIVAS</v>
          </cell>
          <cell r="C66">
            <v>6316</v>
          </cell>
        </row>
        <row r="67">
          <cell r="A67">
            <v>817</v>
          </cell>
          <cell r="B67" t="str">
            <v>ANTICIPOS OTROS INGRESOS</v>
          </cell>
          <cell r="C67">
            <v>35</v>
          </cell>
        </row>
        <row r="68">
          <cell r="A68">
            <v>888</v>
          </cell>
          <cell r="B68" t="str">
            <v>COBROS SIMAPAG</v>
          </cell>
          <cell r="C68">
            <v>583</v>
          </cell>
        </row>
        <row r="69">
          <cell r="A69">
            <v>888</v>
          </cell>
          <cell r="B69" t="str">
            <v>COBROS SIMAPAG</v>
          </cell>
          <cell r="C69">
            <v>103</v>
          </cell>
        </row>
      </sheetData>
      <sheetData sheetId="117">
        <row r="1">
          <cell r="A1">
            <v>1</v>
          </cell>
        </row>
      </sheetData>
      <sheetData sheetId="118">
        <row r="1">
          <cell r="A1">
            <v>1</v>
          </cell>
          <cell r="B1" t="str">
            <v>IMPTO. PREDIAL URBANO CORRIENT</v>
          </cell>
          <cell r="C1">
            <v>27303.32</v>
          </cell>
        </row>
        <row r="2">
          <cell r="A2">
            <v>2</v>
          </cell>
          <cell r="B2" t="str">
            <v>IMPTO. PREDIAL RUSTICO CORRIEN</v>
          </cell>
          <cell r="C2">
            <v>2691</v>
          </cell>
        </row>
        <row r="3">
          <cell r="A3">
            <v>4</v>
          </cell>
          <cell r="B3" t="str">
            <v>RECARGOS 3%</v>
          </cell>
          <cell r="C3">
            <v>11532.02</v>
          </cell>
        </row>
        <row r="4">
          <cell r="A4">
            <v>7</v>
          </cell>
          <cell r="B4" t="str">
            <v>IMPTO. PREDIAL URBANO REZAGO</v>
          </cell>
          <cell r="C4">
            <v>16091.09</v>
          </cell>
        </row>
        <row r="5">
          <cell r="A5">
            <v>13</v>
          </cell>
          <cell r="B5" t="str">
            <v>HONORARIOS DE COBRANZA</v>
          </cell>
          <cell r="C5">
            <v>2267.92</v>
          </cell>
        </row>
        <row r="6">
          <cell r="A6">
            <v>14</v>
          </cell>
          <cell r="B6" t="str">
            <v>C.O.A. 20%</v>
          </cell>
          <cell r="C6">
            <v>66</v>
          </cell>
        </row>
        <row r="7">
          <cell r="A7">
            <v>103</v>
          </cell>
          <cell r="B7" t="str">
            <v>TRASLACION DE DOMINIO</v>
          </cell>
          <cell r="C7">
            <v>19599.32</v>
          </cell>
        </row>
        <row r="8">
          <cell r="A8">
            <v>104</v>
          </cell>
          <cell r="B8" t="str">
            <v>SOBRE DIVISION Y LOTIFICACION</v>
          </cell>
          <cell r="C8">
            <v>5163.4399999999996</v>
          </cell>
        </row>
        <row r="9">
          <cell r="A9">
            <v>107</v>
          </cell>
          <cell r="B9" t="str">
            <v>VIDEO JUEGOS Y FUT-BOLITOS</v>
          </cell>
          <cell r="C9">
            <v>485</v>
          </cell>
        </row>
        <row r="10">
          <cell r="A10">
            <v>200</v>
          </cell>
          <cell r="B10" t="str">
            <v>RASTRO</v>
          </cell>
          <cell r="C10">
            <v>2650.92</v>
          </cell>
        </row>
        <row r="11">
          <cell r="A11">
            <v>201</v>
          </cell>
          <cell r="B11" t="str">
            <v>RECOLECCION DE BASURA</v>
          </cell>
          <cell r="C11">
            <v>5219</v>
          </cell>
        </row>
        <row r="12">
          <cell r="A12">
            <v>203</v>
          </cell>
          <cell r="B12" t="str">
            <v>PANTEONES CIUDAD</v>
          </cell>
          <cell r="C12">
            <v>1596.63</v>
          </cell>
        </row>
        <row r="13">
          <cell r="A13">
            <v>204</v>
          </cell>
          <cell r="B13" t="str">
            <v>PANTEONES COMUNIDADES</v>
          </cell>
          <cell r="C13">
            <v>1898.76</v>
          </cell>
        </row>
        <row r="14">
          <cell r="A14">
            <v>205</v>
          </cell>
          <cell r="B14" t="str">
            <v>ESTACIONAMIENTO MUSEO MOMIAS</v>
          </cell>
          <cell r="C14">
            <v>1109</v>
          </cell>
        </row>
        <row r="15">
          <cell r="A15">
            <v>206</v>
          </cell>
          <cell r="B15" t="str">
            <v>ESTACIONAMIENTO MERCADO HIDALG</v>
          </cell>
          <cell r="C15">
            <v>1305</v>
          </cell>
        </row>
        <row r="16">
          <cell r="A16">
            <v>207</v>
          </cell>
          <cell r="B16" t="str">
            <v>ESTAC.  MERCADO EMBAJADORAS</v>
          </cell>
          <cell r="C16">
            <v>169</v>
          </cell>
        </row>
        <row r="17">
          <cell r="A17">
            <v>210</v>
          </cell>
          <cell r="B17" t="str">
            <v>POR LIC. DE CONST. Y AMPLIACIO</v>
          </cell>
          <cell r="C17">
            <v>186.39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2508</v>
          </cell>
        </row>
        <row r="21">
          <cell r="A21">
            <v>248</v>
          </cell>
          <cell r="B21" t="str">
            <v>ESTACIONAMIENTO EX. EST. FERRO</v>
          </cell>
          <cell r="C21">
            <v>3173</v>
          </cell>
        </row>
        <row r="22">
          <cell r="A22">
            <v>253</v>
          </cell>
          <cell r="B22" t="str">
            <v>ESTACIONAMIENTO EMBAJADORAS  (</v>
          </cell>
          <cell r="C22">
            <v>4046</v>
          </cell>
        </row>
        <row r="23">
          <cell r="A23">
            <v>256</v>
          </cell>
          <cell r="B23" t="str">
            <v>POR ALINEAM. N° USO HABIT</v>
          </cell>
          <cell r="C23">
            <v>2403.7600000000002</v>
          </cell>
        </row>
        <row r="24">
          <cell r="A24">
            <v>266</v>
          </cell>
          <cell r="B24" t="str">
            <v>DICTAMEN DE FACTIBILIDAD PROTE</v>
          </cell>
          <cell r="C24">
            <v>890.2</v>
          </cell>
        </row>
        <row r="25">
          <cell r="A25">
            <v>271</v>
          </cell>
          <cell r="B25" t="str">
            <v>PENSION EST. MUSEO DE MOMIAS</v>
          </cell>
          <cell r="C25">
            <v>1251.1199999999999</v>
          </cell>
        </row>
        <row r="26">
          <cell r="A26">
            <v>273</v>
          </cell>
          <cell r="B26" t="str">
            <v>PENSION EST. JARDIN EMBAJADORA</v>
          </cell>
          <cell r="C26">
            <v>1549.6</v>
          </cell>
        </row>
        <row r="27">
          <cell r="A27">
            <v>276</v>
          </cell>
          <cell r="B27" t="str">
            <v>CONSTANCIAS DIRECCION DE TRANS</v>
          </cell>
          <cell r="C27">
            <v>1005.6</v>
          </cell>
        </row>
        <row r="28">
          <cell r="A28">
            <v>277</v>
          </cell>
          <cell r="B28" t="str">
            <v>SERVICIOS ACCESO A LA INFORMAC</v>
          </cell>
          <cell r="C28">
            <v>30.22</v>
          </cell>
        </row>
        <row r="29">
          <cell r="A29">
            <v>278</v>
          </cell>
          <cell r="B29" t="str">
            <v>CONSTANCIAS QUE EXPIDAN LAS DE</v>
          </cell>
          <cell r="C29">
            <v>838</v>
          </cell>
        </row>
        <row r="30">
          <cell r="A30">
            <v>286</v>
          </cell>
          <cell r="B30" t="str">
            <v>PERMISO SUPLETORIO DE TRANSPOR</v>
          </cell>
          <cell r="C30">
            <v>5191.2</v>
          </cell>
        </row>
        <row r="31">
          <cell r="A31">
            <v>289</v>
          </cell>
          <cell r="B31" t="str">
            <v>CONFORMIDAD PARA QUEMA DE FUEG</v>
          </cell>
          <cell r="C31">
            <v>126.39</v>
          </cell>
        </row>
        <row r="32">
          <cell r="A32">
            <v>293</v>
          </cell>
          <cell r="B32" t="str">
            <v>SERVICIOS EXTRAORDINARIOS</v>
          </cell>
          <cell r="C32">
            <v>324.2</v>
          </cell>
        </row>
        <row r="33">
          <cell r="A33">
            <v>295</v>
          </cell>
          <cell r="B33" t="str">
            <v>CONSTANCIA DE UBICACION DE PRE</v>
          </cell>
          <cell r="C33">
            <v>505.68</v>
          </cell>
        </row>
        <row r="34">
          <cell r="A34">
            <v>297</v>
          </cell>
          <cell r="B34" t="str">
            <v>D.A.P.</v>
          </cell>
          <cell r="C34">
            <v>320</v>
          </cell>
        </row>
        <row r="35">
          <cell r="A35">
            <v>405</v>
          </cell>
          <cell r="B35" t="str">
            <v>CENTRO DE CONVIVENCIA EL ENCIN</v>
          </cell>
          <cell r="C35">
            <v>1506.5</v>
          </cell>
        </row>
        <row r="36">
          <cell r="A36">
            <v>407</v>
          </cell>
          <cell r="B36" t="str">
            <v>MUSEO MOMIAS</v>
          </cell>
          <cell r="C36">
            <v>27623</v>
          </cell>
        </row>
        <row r="37">
          <cell r="A37">
            <v>410</v>
          </cell>
          <cell r="B37" t="str">
            <v>MONUMENTO AL PIPILA</v>
          </cell>
          <cell r="C37">
            <v>720</v>
          </cell>
        </row>
        <row r="38">
          <cell r="A38">
            <v>411</v>
          </cell>
          <cell r="B38" t="str">
            <v>MERCADO HIDALGO</v>
          </cell>
          <cell r="C38">
            <v>1336.18</v>
          </cell>
        </row>
        <row r="39">
          <cell r="A39">
            <v>412</v>
          </cell>
          <cell r="B39" t="str">
            <v>MERCADO EMBAJADORAS</v>
          </cell>
          <cell r="C39">
            <v>843.2</v>
          </cell>
        </row>
        <row r="40">
          <cell r="A40">
            <v>417</v>
          </cell>
          <cell r="B40" t="str">
            <v>CONSULTORIO DENTAL</v>
          </cell>
          <cell r="C40">
            <v>372</v>
          </cell>
        </row>
        <row r="41">
          <cell r="A41">
            <v>418</v>
          </cell>
          <cell r="B41" t="str">
            <v>RENDIMIENTOS E INVERSIONES</v>
          </cell>
          <cell r="C41">
            <v>372096.64</v>
          </cell>
        </row>
        <row r="42">
          <cell r="A42">
            <v>419</v>
          </cell>
          <cell r="B42" t="str">
            <v>REND E INVERSIONES RAMO 33</v>
          </cell>
          <cell r="C42">
            <v>85165.32</v>
          </cell>
        </row>
        <row r="43">
          <cell r="A43">
            <v>420</v>
          </cell>
          <cell r="B43" t="str">
            <v>REND E INVER RAMO 33 PROG COMP</v>
          </cell>
          <cell r="C43">
            <v>36247.69</v>
          </cell>
        </row>
        <row r="44">
          <cell r="A44">
            <v>426</v>
          </cell>
          <cell r="B44" t="str">
            <v>AREAS OCUP POR HOT, REST, BARE</v>
          </cell>
          <cell r="C44">
            <v>1335.6</v>
          </cell>
        </row>
        <row r="45">
          <cell r="A45">
            <v>428</v>
          </cell>
          <cell r="B45" t="str">
            <v>COMERCIANTES SEMIFIJOS</v>
          </cell>
          <cell r="C45">
            <v>13591.58</v>
          </cell>
        </row>
        <row r="46">
          <cell r="A46">
            <v>433</v>
          </cell>
          <cell r="B46" t="str">
            <v>SOBRANTES</v>
          </cell>
          <cell r="C46">
            <v>36.340000000000003</v>
          </cell>
        </row>
        <row r="47">
          <cell r="A47">
            <v>436</v>
          </cell>
          <cell r="B47" t="str">
            <v>SANITARIOS PRESA DE LA OLLA</v>
          </cell>
          <cell r="C47">
            <v>436</v>
          </cell>
        </row>
        <row r="48">
          <cell r="A48">
            <v>437</v>
          </cell>
          <cell r="B48" t="str">
            <v>SANITARIOS MDO. EMBAJADORAS</v>
          </cell>
          <cell r="C48">
            <v>1980</v>
          </cell>
        </row>
        <row r="49">
          <cell r="A49">
            <v>438</v>
          </cell>
          <cell r="B49" t="str">
            <v>SANITARIOS MDO. HIDALGO</v>
          </cell>
          <cell r="C49">
            <v>3204</v>
          </cell>
        </row>
        <row r="50">
          <cell r="A50">
            <v>441</v>
          </cell>
          <cell r="B50" t="str">
            <v>SANITARIOS LOS PASTITOS</v>
          </cell>
          <cell r="C50">
            <v>680</v>
          </cell>
        </row>
        <row r="51">
          <cell r="A51">
            <v>443</v>
          </cell>
          <cell r="B51" t="str">
            <v>SANITARIOS FERROCARRIL</v>
          </cell>
          <cell r="C51">
            <v>2844</v>
          </cell>
        </row>
        <row r="52">
          <cell r="A52">
            <v>445</v>
          </cell>
          <cell r="B52" t="str">
            <v>SANITARIOS MUSEO MOMIAS</v>
          </cell>
          <cell r="C52">
            <v>796</v>
          </cell>
        </row>
        <row r="53">
          <cell r="A53">
            <v>447</v>
          </cell>
          <cell r="B53" t="str">
            <v>LAS CALAS</v>
          </cell>
          <cell r="C53">
            <v>54</v>
          </cell>
        </row>
        <row r="54">
          <cell r="A54">
            <v>454</v>
          </cell>
          <cell r="B54" t="str">
            <v>FIESTAS TRADICIONALES</v>
          </cell>
          <cell r="C54">
            <v>1491</v>
          </cell>
        </row>
        <row r="55">
          <cell r="A55">
            <v>467</v>
          </cell>
          <cell r="B55" t="str">
            <v>PRESTADORES DE SERVICIO</v>
          </cell>
          <cell r="C55">
            <v>782.09</v>
          </cell>
        </row>
        <row r="56">
          <cell r="A56">
            <v>470</v>
          </cell>
          <cell r="B56" t="str">
            <v>LOCALES ESTACION</v>
          </cell>
          <cell r="C56">
            <v>1668.27</v>
          </cell>
        </row>
        <row r="57">
          <cell r="A57">
            <v>472</v>
          </cell>
          <cell r="B57" t="str">
            <v>MERCADO GAVIRA</v>
          </cell>
          <cell r="C57">
            <v>786</v>
          </cell>
        </row>
        <row r="58">
          <cell r="A58">
            <v>484</v>
          </cell>
          <cell r="B58" t="str">
            <v>PERMISO PARA ESPECTÁCULOS O CE</v>
          </cell>
          <cell r="C58">
            <v>684</v>
          </cell>
        </row>
        <row r="59">
          <cell r="A59">
            <v>485</v>
          </cell>
          <cell r="B59" t="str">
            <v>SELLADO DE BOLETOS</v>
          </cell>
          <cell r="C59">
            <v>450</v>
          </cell>
        </row>
        <row r="60">
          <cell r="A60">
            <v>493</v>
          </cell>
          <cell r="B60" t="str">
            <v>RENOVACION PERMISO P/ USO VIA</v>
          </cell>
          <cell r="C60">
            <v>480.03</v>
          </cell>
        </row>
        <row r="61">
          <cell r="A61">
            <v>502</v>
          </cell>
          <cell r="B61" t="str">
            <v>RECARGOS OTROS IMPTOS Y DERECH</v>
          </cell>
          <cell r="C61">
            <v>904.98</v>
          </cell>
        </row>
        <row r="62">
          <cell r="A62">
            <v>507</v>
          </cell>
          <cell r="B62" t="str">
            <v>INF AL BANDO POLICIA Y BUEN GO</v>
          </cell>
          <cell r="C62">
            <v>1400</v>
          </cell>
        </row>
        <row r="63">
          <cell r="A63">
            <v>508</v>
          </cell>
          <cell r="B63" t="str">
            <v>INF LEY DE TRANSITO Y SU REGLA</v>
          </cell>
          <cell r="C63">
            <v>12698</v>
          </cell>
        </row>
        <row r="64">
          <cell r="A64">
            <v>509</v>
          </cell>
          <cell r="B64" t="str">
            <v>EXTEMP VERIFICACION AMB VEHICU</v>
          </cell>
          <cell r="C64">
            <v>2610</v>
          </cell>
        </row>
        <row r="65">
          <cell r="A65">
            <v>729</v>
          </cell>
          <cell r="B65" t="str">
            <v>OPCIONES PRODUCTIVAS</v>
          </cell>
          <cell r="C65">
            <v>4737</v>
          </cell>
        </row>
        <row r="66">
          <cell r="A66">
            <v>817</v>
          </cell>
          <cell r="B66" t="str">
            <v>ANTICIPOS OTROS INGRESOS</v>
          </cell>
          <cell r="C66">
            <v>105</v>
          </cell>
        </row>
        <row r="67">
          <cell r="A67">
            <v>888</v>
          </cell>
          <cell r="B67" t="str">
            <v>COBROS SIMAPAG</v>
          </cell>
          <cell r="C67">
            <v>105</v>
          </cell>
        </row>
        <row r="68">
          <cell r="A68">
            <v>930</v>
          </cell>
          <cell r="B68" t="str">
            <v>INTERESES GENERADOS POR ENTERA</v>
          </cell>
          <cell r="C68">
            <v>936.61</v>
          </cell>
        </row>
      </sheetData>
      <sheetData sheetId="119">
        <row r="1">
          <cell r="A1">
            <v>433</v>
          </cell>
        </row>
      </sheetData>
      <sheetData sheetId="120">
        <row r="1">
          <cell r="A1">
            <v>1</v>
          </cell>
          <cell r="B1" t="str">
            <v>IMPTO. PREDIAL URBANO CORRIENT</v>
          </cell>
          <cell r="C1">
            <v>23795.08</v>
          </cell>
        </row>
        <row r="2">
          <cell r="A2">
            <v>2</v>
          </cell>
          <cell r="B2" t="str">
            <v>IMPTO. PREDIAL RUSTICO CORRIEN</v>
          </cell>
          <cell r="C2">
            <v>2364.61</v>
          </cell>
        </row>
        <row r="3">
          <cell r="A3">
            <v>4</v>
          </cell>
          <cell r="B3" t="str">
            <v>RECARGOS 3%</v>
          </cell>
          <cell r="C3">
            <v>12197.57</v>
          </cell>
        </row>
        <row r="4">
          <cell r="A4">
            <v>7</v>
          </cell>
          <cell r="B4" t="str">
            <v>IMPTO. PREDIAL URBANO REZAGO</v>
          </cell>
          <cell r="C4">
            <v>19599.79</v>
          </cell>
        </row>
        <row r="5">
          <cell r="A5">
            <v>8</v>
          </cell>
          <cell r="B5" t="str">
            <v>IMPTO. PREDIAL RUSTICO REZAGO</v>
          </cell>
          <cell r="C5">
            <v>804.77</v>
          </cell>
        </row>
        <row r="6">
          <cell r="A6">
            <v>13</v>
          </cell>
          <cell r="B6" t="str">
            <v>HONORARIOS DE COBRANZA</v>
          </cell>
          <cell r="C6">
            <v>2857.16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7282</v>
          </cell>
        </row>
        <row r="9">
          <cell r="A9">
            <v>110</v>
          </cell>
          <cell r="B9" t="str">
            <v>ESPECTACULOS PUBLICOS ESPORADI</v>
          </cell>
          <cell r="C9">
            <v>9042</v>
          </cell>
        </row>
        <row r="10">
          <cell r="A10">
            <v>200</v>
          </cell>
          <cell r="B10" t="str">
            <v>RASTRO</v>
          </cell>
          <cell r="C10">
            <v>3120.64</v>
          </cell>
        </row>
        <row r="11">
          <cell r="A11">
            <v>201</v>
          </cell>
          <cell r="B11" t="str">
            <v>RECOLECCION DE BASURA</v>
          </cell>
          <cell r="C11">
            <v>7356.28</v>
          </cell>
        </row>
        <row r="12">
          <cell r="A12">
            <v>203</v>
          </cell>
          <cell r="B12" t="str">
            <v>PANTEONES CIUDAD</v>
          </cell>
          <cell r="C12">
            <v>889.36</v>
          </cell>
        </row>
        <row r="13">
          <cell r="A13">
            <v>205</v>
          </cell>
          <cell r="B13" t="str">
            <v>ESTACIONAMIENTO MUSEO MOMIAS</v>
          </cell>
          <cell r="C13">
            <v>7216</v>
          </cell>
        </row>
        <row r="14">
          <cell r="A14">
            <v>206</v>
          </cell>
          <cell r="B14" t="str">
            <v>ESTACIONAMIENTO MERCADO HIDALG</v>
          </cell>
          <cell r="C14">
            <v>3591</v>
          </cell>
        </row>
        <row r="15">
          <cell r="A15">
            <v>207</v>
          </cell>
          <cell r="B15" t="str">
            <v>ESTAC.  MERCADO EMBAJADORAS</v>
          </cell>
          <cell r="C15">
            <v>545</v>
          </cell>
        </row>
        <row r="16">
          <cell r="A16">
            <v>210</v>
          </cell>
          <cell r="B16" t="str">
            <v>POR LIC. DE CONST. Y AMPLIACIO</v>
          </cell>
          <cell r="C16">
            <v>4135.3999999999996</v>
          </cell>
        </row>
        <row r="17">
          <cell r="A17">
            <v>217</v>
          </cell>
          <cell r="B17" t="str">
            <v>ANALISIS DE FAC PARA DIV LOT O</v>
          </cell>
          <cell r="C17">
            <v>785.61</v>
          </cell>
        </row>
        <row r="18">
          <cell r="A18">
            <v>219</v>
          </cell>
          <cell r="B18" t="str">
            <v>LIC USO SUELO ALIN N. OFIC HAB</v>
          </cell>
          <cell r="C18">
            <v>3962.85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228</v>
          </cell>
          <cell r="B20" t="str">
            <v>POR PERM EVENT P/ VTA DE BEB A</v>
          </cell>
          <cell r="C20">
            <v>3066.98</v>
          </cell>
        </row>
        <row r="21">
          <cell r="A21">
            <v>229</v>
          </cell>
          <cell r="B21" t="str">
            <v>CONSTANCIAS DE ESTADO DE CUENT</v>
          </cell>
          <cell r="C21">
            <v>1451.4</v>
          </cell>
        </row>
        <row r="22">
          <cell r="A22">
            <v>244</v>
          </cell>
          <cell r="B22" t="str">
            <v>EXP DE LIC O PERM P/ ESTAB DE</v>
          </cell>
          <cell r="C22">
            <v>171.72</v>
          </cell>
        </row>
        <row r="23">
          <cell r="A23">
            <v>248</v>
          </cell>
          <cell r="B23" t="str">
            <v>ESTACIONAMIENTO EX. EST. FERRO</v>
          </cell>
          <cell r="C23">
            <v>13293.42</v>
          </cell>
        </row>
        <row r="24">
          <cell r="A24">
            <v>249</v>
          </cell>
          <cell r="B24" t="str">
            <v>REGUL. PROR.LIC.CONT.75% DER.</v>
          </cell>
          <cell r="C24">
            <v>305.60000000000002</v>
          </cell>
        </row>
        <row r="25">
          <cell r="A25">
            <v>252</v>
          </cell>
          <cell r="B25" t="str">
            <v>RESOLUCION DE IMPACTO AMBIENTA</v>
          </cell>
          <cell r="C25">
            <v>649.79</v>
          </cell>
        </row>
        <row r="26">
          <cell r="A26">
            <v>253</v>
          </cell>
          <cell r="B26" t="str">
            <v>ESTACIONAMIENTO EMBAJADORAS  (</v>
          </cell>
          <cell r="C26">
            <v>10038</v>
          </cell>
        </row>
        <row r="27">
          <cell r="A27">
            <v>256</v>
          </cell>
          <cell r="B27" t="str">
            <v>POR ALINEAM. N° USO HABIT</v>
          </cell>
          <cell r="C27">
            <v>5177.6099999999997</v>
          </cell>
        </row>
        <row r="28">
          <cell r="A28">
            <v>266</v>
          </cell>
          <cell r="B28" t="str">
            <v>DICTAMEN DE FACTIBILIDAD PROTE</v>
          </cell>
          <cell r="C28">
            <v>2225.5</v>
          </cell>
        </row>
        <row r="29">
          <cell r="A29">
            <v>267</v>
          </cell>
          <cell r="B29" t="str">
            <v>CONSTANCIA  DE VERIFICACION PR</v>
          </cell>
          <cell r="C29">
            <v>148.36000000000001</v>
          </cell>
        </row>
        <row r="30">
          <cell r="A30">
            <v>268</v>
          </cell>
          <cell r="B30" t="str">
            <v>CASA DE LA CULTURA</v>
          </cell>
          <cell r="C30">
            <v>487.69</v>
          </cell>
        </row>
        <row r="31">
          <cell r="A31">
            <v>271</v>
          </cell>
          <cell r="B31" t="str">
            <v>PENSION EST. MUSEO DE MOMIAS</v>
          </cell>
          <cell r="C31">
            <v>417.04</v>
          </cell>
        </row>
        <row r="32">
          <cell r="A32">
            <v>273</v>
          </cell>
          <cell r="B32" t="str">
            <v>PENSION EST. JARDIN EMBAJADORA</v>
          </cell>
          <cell r="C32">
            <v>1191.8399999999999</v>
          </cell>
        </row>
        <row r="33">
          <cell r="A33">
            <v>274</v>
          </cell>
          <cell r="B33" t="str">
            <v>EXTENSION DE HORARIO</v>
          </cell>
          <cell r="C33">
            <v>1486.44</v>
          </cell>
        </row>
        <row r="34">
          <cell r="A34">
            <v>276</v>
          </cell>
          <cell r="B34" t="str">
            <v>CONSTANCIAS DIRECCION DE TRANS</v>
          </cell>
          <cell r="C34">
            <v>1005.6</v>
          </cell>
        </row>
        <row r="35">
          <cell r="A35">
            <v>278</v>
          </cell>
          <cell r="B35" t="str">
            <v>CONSTANCIAS QUE EXPIDAN LAS DE</v>
          </cell>
          <cell r="C35">
            <v>1760.2</v>
          </cell>
        </row>
        <row r="36">
          <cell r="A36">
            <v>288</v>
          </cell>
          <cell r="B36" t="str">
            <v>ANALISIS DE RIESGOS</v>
          </cell>
          <cell r="C36">
            <v>2599.9</v>
          </cell>
        </row>
        <row r="37">
          <cell r="A37">
            <v>289</v>
          </cell>
          <cell r="B37" t="str">
            <v>CONFORMIDAD PARA QUEMA DE FUEG</v>
          </cell>
          <cell r="C37">
            <v>126.39</v>
          </cell>
        </row>
        <row r="38">
          <cell r="A38">
            <v>293</v>
          </cell>
          <cell r="B38" t="str">
            <v>SERVICIOS EXTRAORDINARIOS</v>
          </cell>
          <cell r="C38">
            <v>324.2</v>
          </cell>
        </row>
        <row r="39">
          <cell r="A39">
            <v>295</v>
          </cell>
          <cell r="B39" t="str">
            <v>CONSTANCIA DE UBICACION DE PRE</v>
          </cell>
          <cell r="C39">
            <v>252.84</v>
          </cell>
        </row>
        <row r="40">
          <cell r="A40">
            <v>297</v>
          </cell>
          <cell r="B40" t="str">
            <v>D.A.P.</v>
          </cell>
          <cell r="C40">
            <v>250</v>
          </cell>
        </row>
        <row r="41">
          <cell r="A41">
            <v>405</v>
          </cell>
          <cell r="B41" t="str">
            <v>CENTRO DE CONVIVENCIA EL ENCIN</v>
          </cell>
          <cell r="C41">
            <v>1420</v>
          </cell>
        </row>
        <row r="42">
          <cell r="A42">
            <v>407</v>
          </cell>
          <cell r="B42" t="str">
            <v>MUSEO MOMIAS</v>
          </cell>
          <cell r="C42">
            <v>231564</v>
          </cell>
        </row>
        <row r="43">
          <cell r="A43">
            <v>410</v>
          </cell>
          <cell r="B43" t="str">
            <v>MONUMENTO AL PIPILA</v>
          </cell>
          <cell r="C43">
            <v>4608</v>
          </cell>
        </row>
        <row r="44">
          <cell r="A44">
            <v>411</v>
          </cell>
          <cell r="B44" t="str">
            <v>MERCADO HIDALGO</v>
          </cell>
          <cell r="C44">
            <v>8590.98</v>
          </cell>
        </row>
        <row r="45">
          <cell r="A45">
            <v>412</v>
          </cell>
          <cell r="B45" t="str">
            <v>MERCADO EMBAJADORAS</v>
          </cell>
          <cell r="C45">
            <v>2896.8</v>
          </cell>
        </row>
        <row r="46">
          <cell r="A46">
            <v>417</v>
          </cell>
          <cell r="B46" t="str">
            <v>CONSULTORIO DENTAL</v>
          </cell>
          <cell r="C46">
            <v>66</v>
          </cell>
        </row>
        <row r="47">
          <cell r="A47">
            <v>421</v>
          </cell>
          <cell r="B47" t="str">
            <v>DECLARACIONES, FORMATOS Y AVIS</v>
          </cell>
          <cell r="C47">
            <v>66</v>
          </cell>
        </row>
        <row r="48">
          <cell r="A48">
            <v>426</v>
          </cell>
          <cell r="B48" t="str">
            <v>AREAS OCUP POR HOT, REST, BARE</v>
          </cell>
          <cell r="C48">
            <v>26518.32</v>
          </cell>
        </row>
        <row r="49">
          <cell r="A49">
            <v>428</v>
          </cell>
          <cell r="B49" t="str">
            <v>COMERCIANTES SEMIFIJOS</v>
          </cell>
          <cell r="C49">
            <v>12594.2</v>
          </cell>
        </row>
        <row r="50">
          <cell r="A50">
            <v>429</v>
          </cell>
          <cell r="B50" t="str">
            <v>VTA DE INMUEBLES PROP DEL MPIO</v>
          </cell>
          <cell r="C50">
            <v>32957</v>
          </cell>
        </row>
        <row r="51">
          <cell r="A51">
            <v>433</v>
          </cell>
          <cell r="B51" t="str">
            <v>SOBRANTES</v>
          </cell>
          <cell r="C51">
            <v>38.47</v>
          </cell>
        </row>
        <row r="52">
          <cell r="A52">
            <v>436</v>
          </cell>
          <cell r="B52" t="str">
            <v>SANITARIOS PRESA DE LA OLLA</v>
          </cell>
          <cell r="C52">
            <v>1916</v>
          </cell>
        </row>
        <row r="53">
          <cell r="A53">
            <v>437</v>
          </cell>
          <cell r="B53" t="str">
            <v>SANITARIOS MDO. EMBAJADORAS</v>
          </cell>
          <cell r="C53">
            <v>6762.5</v>
          </cell>
        </row>
        <row r="54">
          <cell r="A54">
            <v>438</v>
          </cell>
          <cell r="B54" t="str">
            <v>SANITARIOS MDO. HIDALGO</v>
          </cell>
          <cell r="C54">
            <v>9984</v>
          </cell>
        </row>
        <row r="55">
          <cell r="A55">
            <v>439</v>
          </cell>
          <cell r="B55" t="str">
            <v>SANITARIOS JARDIN REFORMA</v>
          </cell>
          <cell r="C55">
            <v>1592</v>
          </cell>
        </row>
        <row r="56">
          <cell r="A56">
            <v>440</v>
          </cell>
          <cell r="B56" t="str">
            <v>SANITARIOS PLAZUELA LOS ANGELE</v>
          </cell>
          <cell r="C56">
            <v>16000</v>
          </cell>
        </row>
        <row r="57">
          <cell r="A57">
            <v>441</v>
          </cell>
          <cell r="B57" t="str">
            <v>SANITARIOS LOS PASTITOS</v>
          </cell>
          <cell r="C57">
            <v>316</v>
          </cell>
        </row>
        <row r="58">
          <cell r="A58">
            <v>442</v>
          </cell>
          <cell r="B58" t="str">
            <v>SANITARIOS VALENCIANA</v>
          </cell>
          <cell r="C58">
            <v>6022.67</v>
          </cell>
        </row>
        <row r="59">
          <cell r="A59">
            <v>443</v>
          </cell>
          <cell r="B59" t="str">
            <v>SANITARIOS FERROCARRIL</v>
          </cell>
          <cell r="C59">
            <v>6520</v>
          </cell>
        </row>
        <row r="60">
          <cell r="A60">
            <v>444</v>
          </cell>
          <cell r="B60" t="str">
            <v>SANITARIOS JARDIN UNION</v>
          </cell>
          <cell r="C60">
            <v>16000</v>
          </cell>
        </row>
        <row r="61">
          <cell r="A61">
            <v>445</v>
          </cell>
          <cell r="B61" t="str">
            <v>SANITARIOS MUSEO MOMIAS</v>
          </cell>
          <cell r="C61">
            <v>4808</v>
          </cell>
        </row>
        <row r="62">
          <cell r="A62">
            <v>447</v>
          </cell>
          <cell r="B62" t="str">
            <v>LAS CALAS</v>
          </cell>
          <cell r="C62">
            <v>216</v>
          </cell>
        </row>
        <row r="63">
          <cell r="A63">
            <v>454</v>
          </cell>
          <cell r="B63" t="str">
            <v>FIESTAS TRADICIONALES</v>
          </cell>
          <cell r="C63">
            <v>994</v>
          </cell>
        </row>
        <row r="64">
          <cell r="A64">
            <v>470</v>
          </cell>
          <cell r="B64" t="str">
            <v>LOCALES ESTACION</v>
          </cell>
          <cell r="C64">
            <v>162</v>
          </cell>
        </row>
        <row r="65">
          <cell r="A65">
            <v>471</v>
          </cell>
          <cell r="B65" t="str">
            <v>SANITARIOS PARDO</v>
          </cell>
          <cell r="C65">
            <v>4000</v>
          </cell>
        </row>
        <row r="66">
          <cell r="A66">
            <v>472</v>
          </cell>
          <cell r="B66" t="str">
            <v>MERCADO GAVIRA</v>
          </cell>
          <cell r="C66">
            <v>1179</v>
          </cell>
        </row>
        <row r="67">
          <cell r="A67">
            <v>483</v>
          </cell>
          <cell r="B67" t="str">
            <v>PROMOTOR TURISTICO</v>
          </cell>
          <cell r="C67">
            <v>141.77000000000001</v>
          </cell>
        </row>
        <row r="68">
          <cell r="A68">
            <v>484</v>
          </cell>
          <cell r="B68" t="str">
            <v>PERMISO PARA ESPECTÁCULOS O CE</v>
          </cell>
          <cell r="C68">
            <v>228</v>
          </cell>
        </row>
        <row r="69">
          <cell r="A69">
            <v>485</v>
          </cell>
          <cell r="B69" t="str">
            <v>SELLADO DE BOLETOS</v>
          </cell>
          <cell r="C69">
            <v>245</v>
          </cell>
        </row>
        <row r="70">
          <cell r="A70">
            <v>493</v>
          </cell>
          <cell r="B70" t="str">
            <v>RENOVACION PERMISO P/ USO VIA</v>
          </cell>
          <cell r="C70">
            <v>135</v>
          </cell>
        </row>
        <row r="71">
          <cell r="A71">
            <v>502</v>
          </cell>
          <cell r="B71" t="str">
            <v>RECARGOS OTROS IMPTOS Y DERECH</v>
          </cell>
          <cell r="C71">
            <v>3152.11</v>
          </cell>
        </row>
        <row r="72">
          <cell r="A72">
            <v>506</v>
          </cell>
          <cell r="B72" t="str">
            <v>INFRACCIONES DIRECCION DE FISC</v>
          </cell>
          <cell r="C72">
            <v>7971.25</v>
          </cell>
        </row>
        <row r="73">
          <cell r="A73">
            <v>507</v>
          </cell>
          <cell r="B73" t="str">
            <v>INF AL BANDO POLICIA Y BUEN GO</v>
          </cell>
          <cell r="C73">
            <v>600</v>
          </cell>
        </row>
        <row r="74">
          <cell r="A74">
            <v>508</v>
          </cell>
          <cell r="B74" t="str">
            <v>INF LEY DE TRANSITO Y SU REGLA</v>
          </cell>
          <cell r="C74">
            <v>12919</v>
          </cell>
        </row>
        <row r="75">
          <cell r="A75">
            <v>509</v>
          </cell>
          <cell r="B75" t="str">
            <v>EXTEMP VERIFICACION AMB VEHICU</v>
          </cell>
          <cell r="C75">
            <v>1842</v>
          </cell>
        </row>
        <row r="76">
          <cell r="A76">
            <v>510</v>
          </cell>
          <cell r="B76" t="str">
            <v>ADMTVAS NO FISCALES *FEDERALES</v>
          </cell>
          <cell r="C76">
            <v>36810</v>
          </cell>
        </row>
        <row r="77">
          <cell r="A77">
            <v>536</v>
          </cell>
          <cell r="B77" t="str">
            <v>PADRON DE PROVEEDORES</v>
          </cell>
          <cell r="C77">
            <v>337</v>
          </cell>
        </row>
        <row r="78">
          <cell r="A78">
            <v>544</v>
          </cell>
          <cell r="B78" t="str">
            <v>INFRACCIONES AL REGLAMENTO DE</v>
          </cell>
          <cell r="C78">
            <v>318.85000000000002</v>
          </cell>
        </row>
        <row r="79">
          <cell r="A79">
            <v>708</v>
          </cell>
          <cell r="B79" t="str">
            <v>HABITAT</v>
          </cell>
          <cell r="C79">
            <v>2362994</v>
          </cell>
        </row>
        <row r="80">
          <cell r="A80">
            <v>713</v>
          </cell>
          <cell r="B80" t="str">
            <v>PROGRAMA ECONOMIA SOCIAL FAMIL</v>
          </cell>
          <cell r="C80">
            <v>2450</v>
          </cell>
        </row>
        <row r="81">
          <cell r="A81">
            <v>817</v>
          </cell>
          <cell r="B81" t="str">
            <v>ANTICIPOS OTROS INGRESOS</v>
          </cell>
          <cell r="C81">
            <v>105</v>
          </cell>
        </row>
        <row r="82">
          <cell r="A82">
            <v>888</v>
          </cell>
          <cell r="B82" t="str">
            <v>COBROS SIMAPAG</v>
          </cell>
          <cell r="C82">
            <v>244</v>
          </cell>
        </row>
      </sheetData>
      <sheetData sheetId="121">
        <row r="1">
          <cell r="A1">
            <v>1</v>
          </cell>
        </row>
      </sheetData>
      <sheetData sheetId="122">
        <row r="1">
          <cell r="A1">
            <v>203</v>
          </cell>
          <cell r="B1" t="str">
            <v>PANTEONES CIUDAD</v>
          </cell>
          <cell r="C1">
            <v>825.79</v>
          </cell>
        </row>
        <row r="2">
          <cell r="A2">
            <v>204</v>
          </cell>
          <cell r="B2" t="str">
            <v>PANTEONES COMUNIDADES</v>
          </cell>
          <cell r="C2">
            <v>900.09</v>
          </cell>
        </row>
        <row r="3">
          <cell r="A3">
            <v>433</v>
          </cell>
          <cell r="B3" t="str">
            <v>SOBRANTES</v>
          </cell>
          <cell r="C3">
            <v>0.62</v>
          </cell>
        </row>
        <row r="4">
          <cell r="A4">
            <v>447</v>
          </cell>
          <cell r="B4" t="str">
            <v>LAS CALAS</v>
          </cell>
          <cell r="C4">
            <v>132</v>
          </cell>
        </row>
        <row r="5">
          <cell r="A5">
            <v>507</v>
          </cell>
          <cell r="B5" t="str">
            <v>INF AL BANDO POLICIA Y BUEN GO</v>
          </cell>
          <cell r="C5">
            <v>1950</v>
          </cell>
        </row>
        <row r="6">
          <cell r="A6">
            <v>508</v>
          </cell>
          <cell r="B6" t="str">
            <v>INF LEY DE TRANSITO Y SU REGLA</v>
          </cell>
          <cell r="C6">
            <v>3889.5</v>
          </cell>
        </row>
      </sheetData>
      <sheetData sheetId="123">
        <row r="1">
          <cell r="A1">
            <v>1</v>
          </cell>
        </row>
      </sheetData>
      <sheetData sheetId="124">
        <row r="1">
          <cell r="A1">
            <v>1</v>
          </cell>
          <cell r="B1" t="str">
            <v>IMPTO. PREDIAL URBANO CORRIENT</v>
          </cell>
          <cell r="C1">
            <v>2448</v>
          </cell>
        </row>
        <row r="2">
          <cell r="A2">
            <v>4</v>
          </cell>
          <cell r="B2" t="str">
            <v>RECARGOS 3%</v>
          </cell>
          <cell r="C2">
            <v>1321.49</v>
          </cell>
        </row>
        <row r="3">
          <cell r="A3">
            <v>7</v>
          </cell>
          <cell r="B3" t="str">
            <v>IMPTO. PREDIAL URBANO REZAGO</v>
          </cell>
          <cell r="C3">
            <v>1197</v>
          </cell>
        </row>
        <row r="4">
          <cell r="A4">
            <v>13</v>
          </cell>
          <cell r="B4" t="str">
            <v>HONORARIOS DE COBRANZA</v>
          </cell>
          <cell r="C4">
            <v>255.08</v>
          </cell>
        </row>
        <row r="5">
          <cell r="A5">
            <v>200</v>
          </cell>
          <cell r="B5" t="str">
            <v>RASTRO</v>
          </cell>
          <cell r="C5">
            <v>2734.72</v>
          </cell>
        </row>
        <row r="6">
          <cell r="A6">
            <v>203</v>
          </cell>
          <cell r="B6" t="str">
            <v>PANTEONES CIUDAD</v>
          </cell>
          <cell r="C6">
            <v>3421.04</v>
          </cell>
        </row>
        <row r="7">
          <cell r="A7">
            <v>297</v>
          </cell>
          <cell r="B7" t="str">
            <v>D.A.P.</v>
          </cell>
          <cell r="C7">
            <v>20</v>
          </cell>
        </row>
        <row r="8">
          <cell r="A8">
            <v>433</v>
          </cell>
          <cell r="B8" t="str">
            <v>SOBRANTES</v>
          </cell>
          <cell r="C8">
            <v>0.31</v>
          </cell>
        </row>
        <row r="9">
          <cell r="A9">
            <v>447</v>
          </cell>
          <cell r="B9" t="str">
            <v>LAS CALAS</v>
          </cell>
          <cell r="C9">
            <v>156</v>
          </cell>
        </row>
        <row r="10">
          <cell r="A10">
            <v>507</v>
          </cell>
          <cell r="B10" t="str">
            <v>INF AL BANDO POLICIA Y BUEN GO</v>
          </cell>
          <cell r="C10">
            <v>2950</v>
          </cell>
        </row>
        <row r="11">
          <cell r="A11">
            <v>508</v>
          </cell>
          <cell r="B11" t="str">
            <v>INF LEY DE TRANSITO Y SU REGLA</v>
          </cell>
          <cell r="C11">
            <v>3616.5</v>
          </cell>
        </row>
        <row r="12">
          <cell r="A12">
            <v>203</v>
          </cell>
          <cell r="B12" t="str">
            <v>PANTEONES CIUDAD</v>
          </cell>
          <cell r="C12">
            <v>1508</v>
          </cell>
        </row>
        <row r="13">
          <cell r="A13">
            <v>204</v>
          </cell>
          <cell r="B13" t="str">
            <v>PANTEONES COMUNIDADES</v>
          </cell>
          <cell r="C13">
            <v>1505.17</v>
          </cell>
        </row>
        <row r="14">
          <cell r="A14">
            <v>205</v>
          </cell>
          <cell r="B14" t="str">
            <v>ESTACIONAMIENTO MUSEO MOMIAS</v>
          </cell>
          <cell r="C14">
            <v>411</v>
          </cell>
        </row>
        <row r="15">
          <cell r="A15">
            <v>206</v>
          </cell>
          <cell r="B15" t="str">
            <v>ESTACIONAMIENTO MERCADO HIDALG</v>
          </cell>
          <cell r="C15">
            <v>1404</v>
          </cell>
        </row>
        <row r="16">
          <cell r="A16">
            <v>207</v>
          </cell>
          <cell r="B16" t="str">
            <v>ESTAC.  MERCADO EMBAJADORAS</v>
          </cell>
          <cell r="C16">
            <v>207</v>
          </cell>
        </row>
        <row r="17">
          <cell r="A17">
            <v>217</v>
          </cell>
          <cell r="B17" t="str">
            <v>ANALISIS DE FAC PARA DIV LOT O</v>
          </cell>
          <cell r="C17">
            <v>2618.6999999999998</v>
          </cell>
        </row>
        <row r="18">
          <cell r="A18">
            <v>229</v>
          </cell>
          <cell r="B18" t="str">
            <v>CONSTANCIAS DE ESTADO DE CUENT</v>
          </cell>
          <cell r="C18">
            <v>1188</v>
          </cell>
        </row>
        <row r="19">
          <cell r="A19">
            <v>248</v>
          </cell>
          <cell r="B19" t="str">
            <v>ESTACIONAMIENTO EX. EST. FERRO</v>
          </cell>
          <cell r="C19">
            <v>1334</v>
          </cell>
        </row>
        <row r="20">
          <cell r="A20">
            <v>253</v>
          </cell>
          <cell r="B20" t="str">
            <v>ESTACIONAMIENTO EMBAJADORAS  (</v>
          </cell>
          <cell r="C20">
            <v>2975</v>
          </cell>
        </row>
        <row r="21">
          <cell r="A21">
            <v>256</v>
          </cell>
          <cell r="B21" t="str">
            <v>POR ALINEAM. N° USO HABIT</v>
          </cell>
          <cell r="C21">
            <v>1872.32</v>
          </cell>
        </row>
        <row r="22">
          <cell r="A22">
            <v>266</v>
          </cell>
          <cell r="B22" t="str">
            <v>DICTAMEN DE FACTIBILIDAD PROTE</v>
          </cell>
          <cell r="C22">
            <v>4896.1000000000004</v>
          </cell>
        </row>
        <row r="23">
          <cell r="A23">
            <v>268</v>
          </cell>
          <cell r="B23" t="str">
            <v>CASA DE LA CULTURA</v>
          </cell>
          <cell r="C23">
            <v>4535.53</v>
          </cell>
        </row>
        <row r="24">
          <cell r="A24">
            <v>273</v>
          </cell>
          <cell r="B24" t="str">
            <v>PENSION EST. JARDIN EMBAJADORA</v>
          </cell>
          <cell r="C24">
            <v>417.04</v>
          </cell>
        </row>
        <row r="25">
          <cell r="A25">
            <v>274</v>
          </cell>
          <cell r="B25" t="str">
            <v>EXTENSION DE HORARIO</v>
          </cell>
          <cell r="C25">
            <v>34931.339999999997</v>
          </cell>
        </row>
        <row r="26">
          <cell r="A26">
            <v>276</v>
          </cell>
          <cell r="B26" t="str">
            <v>CONSTANCIAS DIRECCION DE TRANS</v>
          </cell>
          <cell r="C26">
            <v>921.8</v>
          </cell>
        </row>
        <row r="27">
          <cell r="A27">
            <v>278</v>
          </cell>
          <cell r="B27" t="str">
            <v>CONSTANCIAS QUE EXPIDAN LAS DE</v>
          </cell>
          <cell r="C27">
            <v>586.79999999999995</v>
          </cell>
        </row>
        <row r="28">
          <cell r="A28">
            <v>288</v>
          </cell>
          <cell r="B28" t="str">
            <v>ANALISIS DE RIESGOS</v>
          </cell>
          <cell r="C28">
            <v>519.98</v>
          </cell>
        </row>
        <row r="29">
          <cell r="A29">
            <v>292</v>
          </cell>
          <cell r="B29" t="str">
            <v>DICTAMEN DE SEGURIDAD PROGRAMA</v>
          </cell>
          <cell r="C29">
            <v>519.98</v>
          </cell>
        </row>
        <row r="30">
          <cell r="A30">
            <v>297</v>
          </cell>
          <cell r="B30" t="str">
            <v>D.A.P.</v>
          </cell>
          <cell r="C30">
            <v>130</v>
          </cell>
        </row>
        <row r="31">
          <cell r="A31">
            <v>405</v>
          </cell>
          <cell r="B31" t="str">
            <v>CENTRO DE CONVIVENCIA EL ENCIN</v>
          </cell>
          <cell r="C31">
            <v>288</v>
          </cell>
        </row>
        <row r="32">
          <cell r="A32">
            <v>407</v>
          </cell>
          <cell r="B32" t="str">
            <v>MUSEO MOMIAS</v>
          </cell>
          <cell r="C32">
            <v>20586</v>
          </cell>
        </row>
        <row r="33">
          <cell r="A33">
            <v>410</v>
          </cell>
          <cell r="B33" t="str">
            <v>MONUMENTO AL PIPILA</v>
          </cell>
          <cell r="C33">
            <v>552</v>
          </cell>
        </row>
        <row r="34">
          <cell r="A34">
            <v>411</v>
          </cell>
          <cell r="B34" t="str">
            <v>MERCADO HIDALGO</v>
          </cell>
          <cell r="C34">
            <v>5627.09</v>
          </cell>
        </row>
        <row r="35">
          <cell r="A35">
            <v>412</v>
          </cell>
          <cell r="B35" t="str">
            <v>MERCADO EMBAJADORAS</v>
          </cell>
          <cell r="C35">
            <v>3712.8</v>
          </cell>
        </row>
        <row r="36">
          <cell r="A36">
            <v>417</v>
          </cell>
          <cell r="B36" t="str">
            <v>CONSULTORIO DENTAL</v>
          </cell>
          <cell r="C36">
            <v>372</v>
          </cell>
        </row>
        <row r="37">
          <cell r="A37">
            <v>421</v>
          </cell>
          <cell r="B37" t="str">
            <v>DECLARACIONES, FORMATOS Y AVIS</v>
          </cell>
          <cell r="C37">
            <v>77</v>
          </cell>
        </row>
        <row r="38">
          <cell r="A38">
            <v>428</v>
          </cell>
          <cell r="B38" t="str">
            <v>COMERCIANTES SEMIFIJOS</v>
          </cell>
          <cell r="C38">
            <v>14631.9</v>
          </cell>
        </row>
        <row r="39">
          <cell r="A39">
            <v>431</v>
          </cell>
          <cell r="B39" t="str">
            <v>LOCALES MERCADO EMBAJADORAS</v>
          </cell>
          <cell r="C39">
            <v>443</v>
          </cell>
        </row>
        <row r="40">
          <cell r="A40">
            <v>433</v>
          </cell>
          <cell r="B40" t="str">
            <v>SOBRANTES</v>
          </cell>
          <cell r="C40">
            <v>24.96</v>
          </cell>
        </row>
        <row r="41">
          <cell r="A41">
            <v>436</v>
          </cell>
          <cell r="B41" t="str">
            <v>SANITARIOS PRESA DE LA OLLA</v>
          </cell>
          <cell r="C41">
            <v>164</v>
          </cell>
        </row>
        <row r="42">
          <cell r="A42">
            <v>437</v>
          </cell>
          <cell r="B42" t="str">
            <v>SANITARIOS MDO. EMBAJADORAS</v>
          </cell>
          <cell r="C42">
            <v>1392</v>
          </cell>
        </row>
        <row r="43">
          <cell r="A43">
            <v>438</v>
          </cell>
          <cell r="B43" t="str">
            <v>SANITARIOS MDO. HIDALGO</v>
          </cell>
          <cell r="C43">
            <v>3528</v>
          </cell>
        </row>
        <row r="44">
          <cell r="A44">
            <v>439</v>
          </cell>
          <cell r="B44" t="str">
            <v>SANITARIOS JARDIN REFORMA</v>
          </cell>
          <cell r="C44">
            <v>1248</v>
          </cell>
        </row>
        <row r="45">
          <cell r="A45">
            <v>441</v>
          </cell>
          <cell r="B45" t="str">
            <v>SANITARIOS LOS PASTITOS</v>
          </cell>
          <cell r="C45">
            <v>48</v>
          </cell>
        </row>
        <row r="46">
          <cell r="A46">
            <v>443</v>
          </cell>
          <cell r="B46" t="str">
            <v>SANITARIOS FERROCARRIL</v>
          </cell>
          <cell r="C46">
            <v>768</v>
          </cell>
        </row>
        <row r="47">
          <cell r="A47">
            <v>445</v>
          </cell>
          <cell r="B47" t="str">
            <v>SANITARIOS MUSEO MOMIAS</v>
          </cell>
          <cell r="C47">
            <v>472</v>
          </cell>
        </row>
        <row r="48">
          <cell r="A48">
            <v>447</v>
          </cell>
          <cell r="B48" t="str">
            <v>LAS CALAS</v>
          </cell>
          <cell r="C48">
            <v>120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09/10/2014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454</v>
          </cell>
          <cell r="B58" t="str">
            <v>FIESTAS TRADICIONALES</v>
          </cell>
          <cell r="C58">
            <v>4189</v>
          </cell>
        </row>
        <row r="59">
          <cell r="A59">
            <v>470</v>
          </cell>
          <cell r="B59" t="str">
            <v>LOCALES ESTACION</v>
          </cell>
          <cell r="C59">
            <v>1131</v>
          </cell>
        </row>
        <row r="60">
          <cell r="A60">
            <v>479</v>
          </cell>
          <cell r="B60" t="str">
            <v>COMERCIANTES AMBULANTES</v>
          </cell>
          <cell r="C60">
            <v>3684.7</v>
          </cell>
        </row>
        <row r="61">
          <cell r="A61">
            <v>482</v>
          </cell>
          <cell r="B61" t="str">
            <v>CALLEJONEADAS</v>
          </cell>
          <cell r="C61">
            <v>3370</v>
          </cell>
        </row>
        <row r="62">
          <cell r="A62">
            <v>484</v>
          </cell>
          <cell r="B62" t="str">
            <v>PERMISO PARA ESPECTÁCULOS O CE</v>
          </cell>
          <cell r="C62">
            <v>684</v>
          </cell>
        </row>
        <row r="63">
          <cell r="A63">
            <v>485</v>
          </cell>
          <cell r="B63" t="str">
            <v>SELLADO DE BOLETOS</v>
          </cell>
          <cell r="C63">
            <v>245</v>
          </cell>
        </row>
        <row r="64">
          <cell r="A64">
            <v>493</v>
          </cell>
          <cell r="B64" t="str">
            <v>RENOVACION PERMISO P/ USO VIA</v>
          </cell>
          <cell r="C64">
            <v>1624.16</v>
          </cell>
        </row>
        <row r="65">
          <cell r="A65">
            <v>502</v>
          </cell>
          <cell r="B65" t="str">
            <v>RECARGOS OTROS IMPTOS Y DERECH</v>
          </cell>
          <cell r="C65">
            <v>2410.85</v>
          </cell>
        </row>
        <row r="66">
          <cell r="A66">
            <v>503</v>
          </cell>
          <cell r="B66" t="str">
            <v>AVISO EXTEMP TRASLACION DE DOM</v>
          </cell>
          <cell r="C66">
            <v>585</v>
          </cell>
        </row>
        <row r="67">
          <cell r="A67">
            <v>505</v>
          </cell>
          <cell r="B67" t="str">
            <v>INFRACCIONES DESARROLLO URBANO</v>
          </cell>
          <cell r="C67">
            <v>956.55</v>
          </cell>
        </row>
        <row r="68">
          <cell r="A68">
            <v>507</v>
          </cell>
          <cell r="B68" t="str">
            <v>INF AL BANDO POLICIA Y BUEN GO</v>
          </cell>
          <cell r="C68">
            <v>450</v>
          </cell>
        </row>
        <row r="69">
          <cell r="A69">
            <v>508</v>
          </cell>
          <cell r="B69" t="str">
            <v>INF LEY DE TRANSITO Y SU REGLA</v>
          </cell>
          <cell r="C69">
            <v>14592</v>
          </cell>
        </row>
        <row r="70">
          <cell r="A70">
            <v>509</v>
          </cell>
          <cell r="B70" t="str">
            <v>EXTEMP VERIFICACION AMB VEHICU</v>
          </cell>
          <cell r="C70">
            <v>998</v>
          </cell>
        </row>
        <row r="71">
          <cell r="A71">
            <v>526</v>
          </cell>
          <cell r="B71" t="str">
            <v>RESPUESTA DE AYUNTAMIENTO</v>
          </cell>
          <cell r="C71">
            <v>1342</v>
          </cell>
        </row>
        <row r="72">
          <cell r="A72">
            <v>888</v>
          </cell>
          <cell r="B72" t="str">
            <v>COBROS SIMAPAG</v>
          </cell>
          <cell r="C72">
            <v>262</v>
          </cell>
        </row>
      </sheetData>
      <sheetData sheetId="125">
        <row r="1">
          <cell r="A1">
            <v>1</v>
          </cell>
        </row>
      </sheetData>
      <sheetData sheetId="126">
        <row r="1">
          <cell r="A1">
            <v>1</v>
          </cell>
          <cell r="B1" t="str">
            <v>IMPTO. PREDIAL URBANO CORRIENT</v>
          </cell>
          <cell r="C1">
            <v>55100.56</v>
          </cell>
        </row>
        <row r="2">
          <cell r="A2">
            <v>2</v>
          </cell>
          <cell r="B2" t="str">
            <v>IMPTO. PREDIAL RUSTICO CORRIEN</v>
          </cell>
          <cell r="C2">
            <v>5947.6</v>
          </cell>
        </row>
        <row r="3">
          <cell r="A3">
            <v>4</v>
          </cell>
          <cell r="B3" t="str">
            <v>RECARGOS 3%</v>
          </cell>
          <cell r="C3">
            <v>11870.93</v>
          </cell>
        </row>
        <row r="4">
          <cell r="A4">
            <v>7</v>
          </cell>
          <cell r="B4" t="str">
            <v>IMPTO. PREDIAL URBANO REZAGO</v>
          </cell>
          <cell r="C4">
            <v>32768.43</v>
          </cell>
        </row>
        <row r="5">
          <cell r="A5">
            <v>8</v>
          </cell>
          <cell r="B5" t="str">
            <v>IMPTO. PREDIAL RUSTICO REZAGO</v>
          </cell>
          <cell r="C5">
            <v>728</v>
          </cell>
        </row>
        <row r="6">
          <cell r="A6">
            <v>13</v>
          </cell>
          <cell r="B6" t="str">
            <v>HONORARIOS DE COBRANZA</v>
          </cell>
          <cell r="C6">
            <v>3160.39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8867.0400000000009</v>
          </cell>
        </row>
        <row r="9">
          <cell r="A9">
            <v>104</v>
          </cell>
          <cell r="B9" t="str">
            <v>SOBRE DIVISION Y LOTIFICACION</v>
          </cell>
          <cell r="C9">
            <v>12277.07</v>
          </cell>
        </row>
        <row r="10">
          <cell r="A10">
            <v>110</v>
          </cell>
          <cell r="B10" t="str">
            <v>ESPECTACULOS PUBLICOS ESPORADI</v>
          </cell>
          <cell r="C10">
            <v>6279.9</v>
          </cell>
        </row>
        <row r="11">
          <cell r="A11">
            <v>200</v>
          </cell>
          <cell r="B11" t="str">
            <v>RASTRO</v>
          </cell>
          <cell r="C11">
            <v>5246.8</v>
          </cell>
        </row>
        <row r="12">
          <cell r="A12">
            <v>201</v>
          </cell>
          <cell r="B12" t="str">
            <v>RECOLECCION DE BASURA</v>
          </cell>
          <cell r="C12">
            <v>4475.76</v>
          </cell>
        </row>
        <row r="13">
          <cell r="A13">
            <v>203</v>
          </cell>
          <cell r="B13" t="str">
            <v>PANTEONES CIUDAD</v>
          </cell>
          <cell r="C13">
            <v>1582.3</v>
          </cell>
        </row>
        <row r="14">
          <cell r="A14">
            <v>204</v>
          </cell>
          <cell r="B14" t="str">
            <v>PANTEONES COMUNIDADES</v>
          </cell>
          <cell r="C14">
            <v>4887.6499999999996</v>
          </cell>
        </row>
        <row r="15">
          <cell r="A15">
            <v>205</v>
          </cell>
          <cell r="B15" t="str">
            <v>ESTACIONAMIENTO MUSEO MOMIAS</v>
          </cell>
          <cell r="C15">
            <v>591</v>
          </cell>
        </row>
        <row r="16">
          <cell r="A16">
            <v>206</v>
          </cell>
          <cell r="B16" t="str">
            <v>ESTACIONAMIENTO MERCADO HIDALG</v>
          </cell>
          <cell r="C16">
            <v>1207</v>
          </cell>
        </row>
        <row r="17">
          <cell r="A17">
            <v>207</v>
          </cell>
          <cell r="B17" t="str">
            <v>ESTAC.  MERCADO EMBAJADORAS</v>
          </cell>
          <cell r="C17">
            <v>184</v>
          </cell>
        </row>
        <row r="18">
          <cell r="A18">
            <v>210</v>
          </cell>
          <cell r="B18" t="str">
            <v>POR LIC. DE CONST. Y AMPLIACIO</v>
          </cell>
          <cell r="C18">
            <v>2097.37</v>
          </cell>
        </row>
        <row r="19">
          <cell r="A19">
            <v>211</v>
          </cell>
          <cell r="B19" t="str">
            <v>POR LIC DE REGULARIZACION DE C</v>
          </cell>
          <cell r="C19">
            <v>1516.62</v>
          </cell>
        </row>
        <row r="20">
          <cell r="A20">
            <v>229</v>
          </cell>
          <cell r="B20" t="str">
            <v>CONSTANCIAS DE ESTADO DE CUENT</v>
          </cell>
          <cell r="C20">
            <v>2904</v>
          </cell>
        </row>
        <row r="21">
          <cell r="A21">
            <v>244</v>
          </cell>
          <cell r="B21" t="str">
            <v>EXP DE LIC O PERM P/ ESTAB DE</v>
          </cell>
          <cell r="C21">
            <v>35662.51</v>
          </cell>
        </row>
        <row r="22">
          <cell r="A22">
            <v>248</v>
          </cell>
          <cell r="B22" t="str">
            <v>ESTACIONAMIENTO EX. EST. FERRO</v>
          </cell>
          <cell r="C22">
            <v>1437</v>
          </cell>
        </row>
        <row r="23">
          <cell r="A23">
            <v>253</v>
          </cell>
          <cell r="B23" t="str">
            <v>ESTACIONAMIENTO EMBAJADORAS  (</v>
          </cell>
          <cell r="C23">
            <v>3136</v>
          </cell>
        </row>
        <row r="24">
          <cell r="A24">
            <v>254</v>
          </cell>
          <cell r="B24" t="str">
            <v>POR CERTIF.TERMINO DE OBRA</v>
          </cell>
          <cell r="C24">
            <v>725.75</v>
          </cell>
        </row>
        <row r="25">
          <cell r="A25">
            <v>256</v>
          </cell>
          <cell r="B25" t="str">
            <v>POR ALINEAM. N° USO HABIT</v>
          </cell>
          <cell r="C25">
            <v>13652.57</v>
          </cell>
        </row>
        <row r="26">
          <cell r="A26">
            <v>266</v>
          </cell>
          <cell r="B26" t="str">
            <v>DICTAMEN DE FACTIBILIDAD PROTE</v>
          </cell>
          <cell r="C26">
            <v>445.1</v>
          </cell>
        </row>
        <row r="27">
          <cell r="A27">
            <v>268</v>
          </cell>
          <cell r="B27" t="str">
            <v>CASA DE LA CULTURA</v>
          </cell>
          <cell r="C27">
            <v>487.69</v>
          </cell>
        </row>
        <row r="28">
          <cell r="A28">
            <v>276</v>
          </cell>
          <cell r="B28" t="str">
            <v>CONSTANCIAS DIRECCION DE TRANS</v>
          </cell>
          <cell r="C28">
            <v>419</v>
          </cell>
        </row>
        <row r="29">
          <cell r="A29">
            <v>278</v>
          </cell>
          <cell r="B29" t="str">
            <v>CONSTANCIAS QUE EXPIDAN LAS DE</v>
          </cell>
          <cell r="C29">
            <v>1089.8</v>
          </cell>
        </row>
        <row r="30">
          <cell r="A30">
            <v>284</v>
          </cell>
          <cell r="B30" t="str">
            <v>REVISTA MECANICA SEMESTRAL</v>
          </cell>
          <cell r="C30">
            <v>1913.66</v>
          </cell>
        </row>
        <row r="31">
          <cell r="A31">
            <v>286</v>
          </cell>
          <cell r="B31" t="str">
            <v>PERMISO SUPLETORIO DE TRANSPOR</v>
          </cell>
          <cell r="C31">
            <v>1483.2</v>
          </cell>
        </row>
        <row r="32">
          <cell r="A32">
            <v>291</v>
          </cell>
          <cell r="B32" t="str">
            <v>DICTAMEN DE FACTIBILIDAD PARA</v>
          </cell>
          <cell r="C32">
            <v>593.44000000000005</v>
          </cell>
        </row>
        <row r="33">
          <cell r="A33">
            <v>293</v>
          </cell>
          <cell r="B33" t="str">
            <v>SERVICIOS EXTRAORDINARIOS</v>
          </cell>
          <cell r="C33">
            <v>324.2</v>
          </cell>
        </row>
        <row r="34">
          <cell r="A34">
            <v>295</v>
          </cell>
          <cell r="B34" t="str">
            <v>CONSTANCIA DE UBICACION DE PRE</v>
          </cell>
          <cell r="C34">
            <v>84.28</v>
          </cell>
        </row>
        <row r="35">
          <cell r="A35">
            <v>297</v>
          </cell>
          <cell r="B35" t="str">
            <v>D.A.P.</v>
          </cell>
          <cell r="C35">
            <v>490</v>
          </cell>
        </row>
        <row r="36">
          <cell r="A36">
            <v>405</v>
          </cell>
          <cell r="B36" t="str">
            <v>CENTRO DE CONVIVENCIA EL ENCIN</v>
          </cell>
          <cell r="C36">
            <v>260</v>
          </cell>
        </row>
        <row r="37">
          <cell r="A37">
            <v>407</v>
          </cell>
          <cell r="B37" t="str">
            <v>MUSEO MOMIAS</v>
          </cell>
          <cell r="C37">
            <v>25192</v>
          </cell>
        </row>
        <row r="38">
          <cell r="A38">
            <v>410</v>
          </cell>
          <cell r="B38" t="str">
            <v>MONUMENTO AL PIPILA</v>
          </cell>
          <cell r="C38">
            <v>492</v>
          </cell>
        </row>
        <row r="39">
          <cell r="A39">
            <v>417</v>
          </cell>
          <cell r="B39" t="str">
            <v>CONSULTORIO DENTAL</v>
          </cell>
          <cell r="C39">
            <v>633</v>
          </cell>
        </row>
        <row r="40">
          <cell r="A40">
            <v>421</v>
          </cell>
          <cell r="B40" t="str">
            <v>DECLARACIONES, FORMATOS Y AVIS</v>
          </cell>
          <cell r="C40">
            <v>88</v>
          </cell>
        </row>
        <row r="41">
          <cell r="A41">
            <v>426</v>
          </cell>
          <cell r="B41" t="str">
            <v>AREAS OCUP POR HOT, REST, BARE</v>
          </cell>
          <cell r="C41">
            <v>6098.1</v>
          </cell>
        </row>
        <row r="42">
          <cell r="A42">
            <v>428</v>
          </cell>
          <cell r="B42" t="str">
            <v>COMERCIANTES SEMIFIJOS</v>
          </cell>
          <cell r="C42">
            <v>2106</v>
          </cell>
        </row>
        <row r="43">
          <cell r="A43">
            <v>433</v>
          </cell>
          <cell r="B43" t="str">
            <v>SOBRANTES</v>
          </cell>
          <cell r="C43">
            <v>40.24</v>
          </cell>
        </row>
        <row r="44">
          <cell r="A44">
            <v>436</v>
          </cell>
          <cell r="B44" t="str">
            <v>SANITARIOS PRESA DE LA OLLA</v>
          </cell>
          <cell r="C44">
            <v>348</v>
          </cell>
        </row>
        <row r="45">
          <cell r="A45">
            <v>437</v>
          </cell>
          <cell r="B45" t="str">
            <v>SANITARIOS MDO. EMBAJADORAS</v>
          </cell>
          <cell r="C45">
            <v>1168</v>
          </cell>
        </row>
        <row r="46">
          <cell r="A46">
            <v>438</v>
          </cell>
          <cell r="B46" t="str">
            <v>SANITARIOS MDO. HIDALGO</v>
          </cell>
          <cell r="C46">
            <v>2176</v>
          </cell>
        </row>
        <row r="47">
          <cell r="A47">
            <v>439</v>
          </cell>
          <cell r="B47" t="str">
            <v>SANITARIOS JARDIN REFORMA</v>
          </cell>
          <cell r="C47">
            <v>912</v>
          </cell>
        </row>
        <row r="48">
          <cell r="A48">
            <v>441</v>
          </cell>
          <cell r="B48" t="str">
            <v>SANITARIOS LOS PASTITOS</v>
          </cell>
          <cell r="C48">
            <v>28</v>
          </cell>
        </row>
        <row r="49">
          <cell r="A49" t="str">
            <v>_x000C_</v>
          </cell>
          <cell r="B49" t="str">
            <v>SOBRANTES</v>
          </cell>
          <cell r="C49">
            <v>31.8</v>
          </cell>
        </row>
        <row r="50">
          <cell r="A50">
            <v>436</v>
          </cell>
          <cell r="B50" t="str">
            <v>SANITARIOS PRESA DE LA OLLA</v>
          </cell>
          <cell r="C50">
            <v>224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1420</v>
          </cell>
        </row>
        <row r="52">
          <cell r="A52" t="str">
            <v>MUN</v>
          </cell>
          <cell r="B52" t="str">
            <v>ICIPIO DE GUANAJUATO, GTO</v>
          </cell>
          <cell r="C52">
            <v>2056</v>
          </cell>
        </row>
        <row r="53">
          <cell r="A53" t="str">
            <v>REP</v>
          </cell>
          <cell r="B53" t="str">
            <v>ORTE DE COBRANZA DEL DIA 31/10/2014 AL DIA</v>
          </cell>
          <cell r="C53">
            <v>828</v>
          </cell>
        </row>
        <row r="54">
          <cell r="A54" t="str">
            <v>RES</v>
          </cell>
          <cell r="B54" t="str">
            <v>UMEN</v>
          </cell>
          <cell r="C54">
            <v>44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443</v>
          </cell>
          <cell r="B58" t="str">
            <v>SANITARIOS FERROCARRIL</v>
          </cell>
          <cell r="C58">
            <v>740</v>
          </cell>
        </row>
        <row r="59">
          <cell r="A59">
            <v>445</v>
          </cell>
          <cell r="B59" t="str">
            <v>SANITARIOS MUSEO MOMIAS</v>
          </cell>
          <cell r="C59">
            <v>584</v>
          </cell>
        </row>
        <row r="60">
          <cell r="A60">
            <v>447</v>
          </cell>
          <cell r="B60" t="str">
            <v>LAS CALAS</v>
          </cell>
          <cell r="C60">
            <v>156</v>
          </cell>
        </row>
        <row r="61">
          <cell r="A61">
            <v>454</v>
          </cell>
          <cell r="B61" t="str">
            <v>FIESTAS TRADICIONALES</v>
          </cell>
          <cell r="C61">
            <v>52971</v>
          </cell>
        </row>
        <row r="62">
          <cell r="A62">
            <v>470</v>
          </cell>
          <cell r="B62" t="str">
            <v>LOCALES ESTACION</v>
          </cell>
          <cell r="C62">
            <v>972</v>
          </cell>
        </row>
        <row r="63">
          <cell r="A63">
            <v>472</v>
          </cell>
          <cell r="B63" t="str">
            <v>MERCADO GAVIRA</v>
          </cell>
          <cell r="C63">
            <v>748</v>
          </cell>
        </row>
        <row r="64">
          <cell r="A64">
            <v>481</v>
          </cell>
          <cell r="B64" t="str">
            <v>REPARTO DE VOLANTES</v>
          </cell>
          <cell r="C64">
            <v>386</v>
          </cell>
        </row>
        <row r="65">
          <cell r="A65">
            <v>482</v>
          </cell>
          <cell r="B65" t="str">
            <v>CALLEJONEADAS</v>
          </cell>
          <cell r="C65">
            <v>1348</v>
          </cell>
        </row>
        <row r="66">
          <cell r="A66">
            <v>483</v>
          </cell>
          <cell r="B66" t="str">
            <v>PROMOTOR TURISTICO</v>
          </cell>
          <cell r="C66">
            <v>1356</v>
          </cell>
        </row>
        <row r="67">
          <cell r="A67">
            <v>484</v>
          </cell>
          <cell r="B67" t="str">
            <v>PERMISO PARA ESPECTÁCULOS O CE</v>
          </cell>
          <cell r="C67">
            <v>2052</v>
          </cell>
        </row>
        <row r="68">
          <cell r="A68">
            <v>485</v>
          </cell>
          <cell r="B68" t="str">
            <v>SELLADO DE BOLETOS</v>
          </cell>
          <cell r="C68">
            <v>490</v>
          </cell>
        </row>
        <row r="69">
          <cell r="A69">
            <v>493</v>
          </cell>
          <cell r="B69" t="str">
            <v>RENOVACION PERMISO P/ USO VIA</v>
          </cell>
          <cell r="C69">
            <v>270</v>
          </cell>
        </row>
        <row r="70">
          <cell r="A70">
            <v>502</v>
          </cell>
          <cell r="B70" t="str">
            <v>RECARGOS OTROS IMPTOS Y DERECH</v>
          </cell>
          <cell r="C70">
            <v>984.39</v>
          </cell>
        </row>
        <row r="71">
          <cell r="A71">
            <v>506</v>
          </cell>
          <cell r="B71" t="str">
            <v>INFRACCIONES DIRECCION DE FISC</v>
          </cell>
          <cell r="C71">
            <v>1093.7</v>
          </cell>
        </row>
        <row r="72">
          <cell r="A72">
            <v>507</v>
          </cell>
          <cell r="B72" t="str">
            <v>INF AL BANDO POLICIA Y BUEN GO</v>
          </cell>
          <cell r="C72">
            <v>1300</v>
          </cell>
        </row>
        <row r="73">
          <cell r="A73">
            <v>508</v>
          </cell>
          <cell r="B73" t="str">
            <v>INF LEY DE TRANSITO Y SU REGLA</v>
          </cell>
          <cell r="C73">
            <v>12937</v>
          </cell>
        </row>
        <row r="74">
          <cell r="A74">
            <v>509</v>
          </cell>
          <cell r="B74" t="str">
            <v>EXTEMP VERIFICACION AMB VEHICU</v>
          </cell>
          <cell r="C74">
            <v>2149</v>
          </cell>
        </row>
        <row r="75">
          <cell r="A75">
            <v>532</v>
          </cell>
          <cell r="B75" t="str">
            <v>FONDO INFRAEST SOCIAL MPAL.</v>
          </cell>
          <cell r="C75">
            <v>3168859</v>
          </cell>
        </row>
        <row r="76">
          <cell r="A76">
            <v>533</v>
          </cell>
          <cell r="B76" t="str">
            <v>FONDO PARA FORTALECIMIENTO MPA</v>
          </cell>
          <cell r="C76">
            <v>7326846</v>
          </cell>
        </row>
        <row r="77">
          <cell r="A77">
            <v>536</v>
          </cell>
          <cell r="B77" t="str">
            <v>PADRON DE PROVEEDORES</v>
          </cell>
          <cell r="C77">
            <v>1011</v>
          </cell>
        </row>
        <row r="78">
          <cell r="A78">
            <v>544</v>
          </cell>
          <cell r="B78" t="str">
            <v>INFRACCIONES AL REGLAMENTO DE</v>
          </cell>
          <cell r="C78">
            <v>637.70000000000005</v>
          </cell>
        </row>
        <row r="79">
          <cell r="A79">
            <v>606</v>
          </cell>
          <cell r="B79" t="str">
            <v>FONDO DE FISCALIZACION</v>
          </cell>
          <cell r="C79">
            <v>891539.04</v>
          </cell>
        </row>
        <row r="80">
          <cell r="A80">
            <v>888</v>
          </cell>
          <cell r="B80" t="str">
            <v>COBROS SIMAPAG</v>
          </cell>
          <cell r="C80">
            <v>549</v>
          </cell>
        </row>
      </sheetData>
      <sheetData sheetId="127">
        <row r="1">
          <cell r="A1">
            <v>1</v>
          </cell>
        </row>
      </sheetData>
      <sheetData sheetId="128">
        <row r="1">
          <cell r="A1">
            <v>1</v>
          </cell>
          <cell r="B1" t="str">
            <v>IMPTO. PREDIAL URBANO CORRIENT</v>
          </cell>
          <cell r="C1">
            <v>30581.88</v>
          </cell>
        </row>
        <row r="2">
          <cell r="A2">
            <v>2</v>
          </cell>
          <cell r="B2" t="str">
            <v>IMPTO. PREDIAL RUSTICO CORRIEN</v>
          </cell>
          <cell r="C2">
            <v>7660.83</v>
          </cell>
        </row>
        <row r="3">
          <cell r="A3">
            <v>4</v>
          </cell>
          <cell r="B3" t="str">
            <v>RECARGOS 3%</v>
          </cell>
          <cell r="C3">
            <v>23265.13</v>
          </cell>
        </row>
        <row r="4">
          <cell r="A4">
            <v>7</v>
          </cell>
          <cell r="B4" t="str">
            <v>IMPTO. PREDIAL URBANO REZAGO</v>
          </cell>
          <cell r="C4">
            <v>17113.63</v>
          </cell>
        </row>
        <row r="5">
          <cell r="A5">
            <v>8</v>
          </cell>
          <cell r="B5" t="str">
            <v>IMPTO. PREDIAL RUSTICO REZAGO</v>
          </cell>
          <cell r="C5">
            <v>53084.44</v>
          </cell>
        </row>
        <row r="6">
          <cell r="A6">
            <v>13</v>
          </cell>
          <cell r="B6" t="str">
            <v>HONORARIOS DE COBRANZA</v>
          </cell>
          <cell r="C6">
            <v>6322.82</v>
          </cell>
        </row>
        <row r="7">
          <cell r="A7">
            <v>14</v>
          </cell>
          <cell r="B7" t="str">
            <v>C.O.A. 20%</v>
          </cell>
          <cell r="C7">
            <v>1362.5</v>
          </cell>
        </row>
        <row r="8">
          <cell r="A8">
            <v>103</v>
          </cell>
          <cell r="B8" t="str">
            <v>TRASLACION DE DOMINIO</v>
          </cell>
          <cell r="C8">
            <v>3681</v>
          </cell>
        </row>
        <row r="9">
          <cell r="A9">
            <v>200</v>
          </cell>
          <cell r="B9" t="str">
            <v>RASTRO</v>
          </cell>
          <cell r="C9">
            <v>3888.47</v>
          </cell>
        </row>
        <row r="10">
          <cell r="A10">
            <v>201</v>
          </cell>
          <cell r="B10" t="str">
            <v>RECOLECCION DE BASURA</v>
          </cell>
          <cell r="C10">
            <v>336.3</v>
          </cell>
        </row>
        <row r="11">
          <cell r="A11">
            <v>202</v>
          </cell>
          <cell r="B11" t="str">
            <v>SEGURIDAD PUBLICA PERIODO MENS</v>
          </cell>
          <cell r="C11">
            <v>19470.72</v>
          </cell>
        </row>
        <row r="12">
          <cell r="A12">
            <v>203</v>
          </cell>
          <cell r="B12" t="str">
            <v>PANTEONES CIUDAD</v>
          </cell>
          <cell r="C12">
            <v>3418.21</v>
          </cell>
        </row>
        <row r="13">
          <cell r="A13">
            <v>204</v>
          </cell>
          <cell r="B13" t="str">
            <v>PANTEONES COMUNIDADES</v>
          </cell>
          <cell r="C13">
            <v>1849.47</v>
          </cell>
        </row>
        <row r="14">
          <cell r="A14">
            <v>205</v>
          </cell>
          <cell r="B14" t="str">
            <v>ESTACIONAMIENTO MUSEO MOMIAS</v>
          </cell>
          <cell r="C14">
            <v>634</v>
          </cell>
        </row>
        <row r="15">
          <cell r="A15">
            <v>206</v>
          </cell>
          <cell r="B15" t="str">
            <v>ESTACIONAMIENTO MERCADO HIDALG</v>
          </cell>
          <cell r="C15">
            <v>1305</v>
          </cell>
        </row>
        <row r="16">
          <cell r="A16">
            <v>207</v>
          </cell>
          <cell r="B16" t="str">
            <v>ESTAC.  MERCADO EMBAJADORAS</v>
          </cell>
          <cell r="C16">
            <v>171</v>
          </cell>
        </row>
        <row r="17">
          <cell r="A17">
            <v>217</v>
          </cell>
          <cell r="B17" t="str">
            <v>ANALISIS DE FAC PARA DIV LOT O</v>
          </cell>
          <cell r="C17">
            <v>261.87</v>
          </cell>
        </row>
        <row r="18">
          <cell r="A18">
            <v>221</v>
          </cell>
          <cell r="B18" t="str">
            <v>LIC USO SUELO ALIN N. OFIC COM</v>
          </cell>
          <cell r="C18">
            <v>1110.02</v>
          </cell>
        </row>
        <row r="19">
          <cell r="A19">
            <v>229</v>
          </cell>
          <cell r="B19" t="str">
            <v>CONSTANCIAS DE ESTADO DE CUENT</v>
          </cell>
          <cell r="C19">
            <v>527.88</v>
          </cell>
        </row>
        <row r="20">
          <cell r="A20">
            <v>248</v>
          </cell>
          <cell r="B20" t="str">
            <v>ESTACIONAMIENTO EX. EST. FERRO</v>
          </cell>
          <cell r="C20">
            <v>1358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2996</v>
          </cell>
        </row>
        <row r="23">
          <cell r="A23">
            <v>256</v>
          </cell>
          <cell r="B23" t="str">
            <v>POR ALINEAM. N° USO HABIT</v>
          </cell>
          <cell r="C23">
            <v>1143</v>
          </cell>
        </row>
        <row r="24">
          <cell r="A24">
            <v>266</v>
          </cell>
          <cell r="B24" t="str">
            <v>DICTAMEN DE FACTIBILIDAD PROTE</v>
          </cell>
          <cell r="C24">
            <v>5786.3</v>
          </cell>
        </row>
        <row r="25">
          <cell r="A25">
            <v>268</v>
          </cell>
          <cell r="B25" t="str">
            <v>CASA DE LA CULTURA</v>
          </cell>
          <cell r="C25">
            <v>1170.44</v>
          </cell>
        </row>
        <row r="26">
          <cell r="A26">
            <v>274</v>
          </cell>
          <cell r="B26" t="str">
            <v>EXTENSION DE HORARIO</v>
          </cell>
          <cell r="C26">
            <v>2229.66</v>
          </cell>
        </row>
        <row r="27">
          <cell r="A27">
            <v>276</v>
          </cell>
          <cell r="B27" t="str">
            <v>CONSTANCIAS DIRECCION DE TRANS</v>
          </cell>
          <cell r="C27">
            <v>754.2</v>
          </cell>
        </row>
        <row r="28">
          <cell r="A28">
            <v>278</v>
          </cell>
          <cell r="B28" t="str">
            <v>CONSTANCIAS QUE EXPIDAN LAS DE</v>
          </cell>
          <cell r="C28">
            <v>1508.6</v>
          </cell>
        </row>
        <row r="29">
          <cell r="A29">
            <v>284</v>
          </cell>
          <cell r="B29" t="str">
            <v>REVISTA MECANICA SEMESTRAL</v>
          </cell>
          <cell r="C29">
            <v>683.45</v>
          </cell>
        </row>
        <row r="30">
          <cell r="A30">
            <v>289</v>
          </cell>
          <cell r="B30" t="str">
            <v>CONFORMIDAD PARA QUEMA DE FUEG</v>
          </cell>
          <cell r="C30">
            <v>252.78</v>
          </cell>
        </row>
        <row r="31">
          <cell r="A31">
            <v>291</v>
          </cell>
          <cell r="B31" t="str">
            <v>DICTAMEN DE FACTIBILIDAD PARA</v>
          </cell>
          <cell r="C31">
            <v>296.72000000000003</v>
          </cell>
        </row>
        <row r="32">
          <cell r="A32">
            <v>292</v>
          </cell>
          <cell r="B32" t="str">
            <v>DICTAMEN DE SEGURIDAD PROGRAMA</v>
          </cell>
          <cell r="C32">
            <v>519.98</v>
          </cell>
        </row>
        <row r="33">
          <cell r="A33">
            <v>293</v>
          </cell>
          <cell r="B33" t="str">
            <v>SERVICIOS EXTRAORDINARIOS</v>
          </cell>
          <cell r="C33">
            <v>648.4</v>
          </cell>
        </row>
        <row r="34">
          <cell r="A34">
            <v>295</v>
          </cell>
          <cell r="B34" t="str">
            <v>CONSTANCIA DE UBICACION DE PRE</v>
          </cell>
          <cell r="C34">
            <v>84.28</v>
          </cell>
        </row>
        <row r="35">
          <cell r="A35">
            <v>297</v>
          </cell>
          <cell r="B35" t="str">
            <v>D.A.P.</v>
          </cell>
          <cell r="C35">
            <v>826.91</v>
          </cell>
        </row>
        <row r="36">
          <cell r="A36">
            <v>405</v>
          </cell>
          <cell r="B36" t="str">
            <v>CENTRO DE CONVIVENCIA EL ENCIN</v>
          </cell>
          <cell r="C36">
            <v>232</v>
          </cell>
        </row>
        <row r="37">
          <cell r="A37">
            <v>407</v>
          </cell>
          <cell r="B37" t="str">
            <v>MUSEO MOMIAS</v>
          </cell>
          <cell r="C37">
            <v>23351</v>
          </cell>
        </row>
        <row r="38">
          <cell r="A38">
            <v>410</v>
          </cell>
          <cell r="B38" t="str">
            <v>MONUMENTO AL PIPILA</v>
          </cell>
          <cell r="C38">
            <v>228</v>
          </cell>
        </row>
        <row r="39">
          <cell r="A39">
            <v>411</v>
          </cell>
          <cell r="B39" t="str">
            <v>MERCADO HIDALGO</v>
          </cell>
          <cell r="C39">
            <v>2398.73</v>
          </cell>
        </row>
        <row r="40">
          <cell r="A40">
            <v>412</v>
          </cell>
          <cell r="B40" t="str">
            <v>MERCADO EMBAJADORAS</v>
          </cell>
          <cell r="C40">
            <v>1841.4</v>
          </cell>
        </row>
        <row r="41">
          <cell r="A41">
            <v>417</v>
          </cell>
          <cell r="B41" t="str">
            <v>CONSULTORIO DENTAL</v>
          </cell>
          <cell r="C41">
            <v>349</v>
          </cell>
        </row>
        <row r="42">
          <cell r="A42">
            <v>426</v>
          </cell>
          <cell r="B42" t="str">
            <v>AREAS OCUP POR HOT, REST, BARE</v>
          </cell>
          <cell r="C42">
            <v>4215.01</v>
          </cell>
        </row>
        <row r="43">
          <cell r="A43">
            <v>428</v>
          </cell>
          <cell r="B43" t="str">
            <v>COMERCIANTES SEMIFIJOS</v>
          </cell>
          <cell r="C43">
            <v>5876</v>
          </cell>
        </row>
        <row r="44">
          <cell r="A44">
            <v>433</v>
          </cell>
          <cell r="B44" t="str">
            <v>SOBRANTES</v>
          </cell>
          <cell r="C44">
            <v>16.62</v>
          </cell>
        </row>
        <row r="45">
          <cell r="A45">
            <v>436</v>
          </cell>
          <cell r="B45" t="str">
            <v>SANITARIOS PRESA DE LA OLLA</v>
          </cell>
          <cell r="C45">
            <v>196</v>
          </cell>
        </row>
        <row r="46">
          <cell r="A46">
            <v>437</v>
          </cell>
          <cell r="B46" t="str">
            <v>SANITARIOS MDO. EMBAJADORAS</v>
          </cell>
          <cell r="C46">
            <v>1252</v>
          </cell>
        </row>
        <row r="47">
          <cell r="A47">
            <v>438</v>
          </cell>
          <cell r="B47" t="str">
            <v>SANITARIOS MDO. HIDALGO</v>
          </cell>
          <cell r="C47">
            <v>2144</v>
          </cell>
        </row>
        <row r="48">
          <cell r="A48">
            <v>439</v>
          </cell>
          <cell r="B48" t="str">
            <v>SANITARIOS JARDIN REFORMA</v>
          </cell>
          <cell r="C48">
            <v>1152</v>
          </cell>
        </row>
        <row r="49">
          <cell r="A49" t="str">
            <v>_x000C_</v>
          </cell>
          <cell r="B49" t="str">
            <v>SANITARIOS FERROCARRIL</v>
          </cell>
          <cell r="C49">
            <v>804</v>
          </cell>
        </row>
        <row r="50">
          <cell r="A50">
            <v>445</v>
          </cell>
          <cell r="B50" t="str">
            <v>SANITARIOS MUSEO MOMIAS</v>
          </cell>
          <cell r="C50">
            <v>496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84</v>
          </cell>
        </row>
        <row r="52">
          <cell r="A52" t="str">
            <v>MUN</v>
          </cell>
          <cell r="B52" t="str">
            <v>ICIPIO DE GUANAJUATO, GTO</v>
          </cell>
          <cell r="C52">
            <v>1010</v>
          </cell>
        </row>
        <row r="53">
          <cell r="A53" t="str">
            <v>REP</v>
          </cell>
          <cell r="B53" t="str">
            <v>ORTE DE COBRANZA DEL DIA 30/10/2014 AL DIA</v>
          </cell>
          <cell r="C53">
            <v>1008</v>
          </cell>
        </row>
        <row r="54">
          <cell r="A54" t="str">
            <v>RES</v>
          </cell>
          <cell r="B54" t="str">
            <v>UMEN</v>
          </cell>
          <cell r="C54">
            <v>718.92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441</v>
          </cell>
          <cell r="B58" t="str">
            <v>SANITARIOS LOS PASTITOS</v>
          </cell>
          <cell r="C58">
            <v>48</v>
          </cell>
        </row>
        <row r="59">
          <cell r="A59">
            <v>443</v>
          </cell>
          <cell r="B59" t="str">
            <v>SANITARIOS FERROCARRIL</v>
          </cell>
          <cell r="C59">
            <v>1108</v>
          </cell>
        </row>
        <row r="60">
          <cell r="A60">
            <v>445</v>
          </cell>
          <cell r="B60" t="str">
            <v>SANITARIOS MUSEO MOMIAS</v>
          </cell>
          <cell r="C60">
            <v>384</v>
          </cell>
        </row>
        <row r="61">
          <cell r="A61">
            <v>447</v>
          </cell>
          <cell r="B61" t="str">
            <v>LAS CALAS</v>
          </cell>
          <cell r="C61">
            <v>144</v>
          </cell>
        </row>
        <row r="62">
          <cell r="A62">
            <v>454</v>
          </cell>
          <cell r="B62" t="str">
            <v>FIESTAS TRADICIONALES</v>
          </cell>
          <cell r="C62">
            <v>5680</v>
          </cell>
        </row>
        <row r="63">
          <cell r="A63">
            <v>470</v>
          </cell>
          <cell r="B63" t="str">
            <v>LOCALES ESTACION</v>
          </cell>
          <cell r="C63">
            <v>808</v>
          </cell>
        </row>
        <row r="64">
          <cell r="A64">
            <v>472</v>
          </cell>
          <cell r="B64" t="str">
            <v>MERCADO GAVIRA</v>
          </cell>
          <cell r="C64">
            <v>1562.06</v>
          </cell>
        </row>
        <row r="65">
          <cell r="A65">
            <v>479</v>
          </cell>
          <cell r="B65" t="str">
            <v>COMERCIANTES AMBULANTES</v>
          </cell>
          <cell r="C65">
            <v>180</v>
          </cell>
        </row>
        <row r="66">
          <cell r="A66">
            <v>484</v>
          </cell>
          <cell r="B66" t="str">
            <v>PERMISO PARA ESPECTÁCULOS O CE</v>
          </cell>
          <cell r="C66">
            <v>912</v>
          </cell>
        </row>
        <row r="67">
          <cell r="A67">
            <v>491</v>
          </cell>
          <cell r="B67" t="str">
            <v>ESTRUCTURAS, CONSTRUCCIONES O</v>
          </cell>
          <cell r="C67">
            <v>101</v>
          </cell>
        </row>
        <row r="68">
          <cell r="A68">
            <v>502</v>
          </cell>
          <cell r="B68" t="str">
            <v>RECARGOS OTROS IMPTOS Y DERECH</v>
          </cell>
          <cell r="C68">
            <v>1356.85</v>
          </cell>
        </row>
        <row r="69">
          <cell r="A69">
            <v>503</v>
          </cell>
          <cell r="B69" t="str">
            <v>AVISO EXTEMP TRASLACION DE DOM</v>
          </cell>
          <cell r="C69">
            <v>192</v>
          </cell>
        </row>
        <row r="70">
          <cell r="A70">
            <v>507</v>
          </cell>
          <cell r="B70" t="str">
            <v>INF AL BANDO POLICIA Y BUEN GO</v>
          </cell>
          <cell r="C70">
            <v>650</v>
          </cell>
        </row>
        <row r="71">
          <cell r="A71">
            <v>508</v>
          </cell>
          <cell r="B71" t="str">
            <v>INF LEY DE TRANSITO Y SU REGLA</v>
          </cell>
          <cell r="C71">
            <v>14161.5</v>
          </cell>
        </row>
        <row r="72">
          <cell r="A72">
            <v>509</v>
          </cell>
          <cell r="B72" t="str">
            <v>EXTEMP VERIFICACION AMB VEHICU</v>
          </cell>
          <cell r="C72">
            <v>1228</v>
          </cell>
        </row>
        <row r="73">
          <cell r="A73">
            <v>536</v>
          </cell>
          <cell r="B73" t="str">
            <v>PADRON DE PROVEEDORES</v>
          </cell>
          <cell r="C73">
            <v>337</v>
          </cell>
        </row>
        <row r="74">
          <cell r="A74">
            <v>729</v>
          </cell>
          <cell r="B74" t="str">
            <v>OPCIONES PRODUCTIVAS</v>
          </cell>
          <cell r="C74">
            <v>12983</v>
          </cell>
        </row>
        <row r="75">
          <cell r="A75">
            <v>888</v>
          </cell>
          <cell r="B75" t="str">
            <v>COBROS SIMAPAG</v>
          </cell>
          <cell r="C75">
            <v>158</v>
          </cell>
        </row>
        <row r="76">
          <cell r="A76">
            <v>509</v>
          </cell>
          <cell r="B76" t="str">
            <v>EXTEMP VERIFICACION AMB VEHICU</v>
          </cell>
          <cell r="C76">
            <v>691</v>
          </cell>
        </row>
        <row r="77">
          <cell r="A77">
            <v>526</v>
          </cell>
          <cell r="B77" t="str">
            <v>RESPUESTA DE AYUNTAMIENTO</v>
          </cell>
          <cell r="C77">
            <v>671</v>
          </cell>
        </row>
        <row r="78">
          <cell r="A78">
            <v>536</v>
          </cell>
          <cell r="B78" t="str">
            <v>PADRON DE PROVEEDORES</v>
          </cell>
          <cell r="C78">
            <v>337</v>
          </cell>
        </row>
        <row r="79">
          <cell r="A79">
            <v>544</v>
          </cell>
          <cell r="B79" t="str">
            <v>INFRACCIONES AL REGLAMENTO DE</v>
          </cell>
          <cell r="C79">
            <v>956.55</v>
          </cell>
        </row>
        <row r="80">
          <cell r="A80">
            <v>605</v>
          </cell>
          <cell r="B80" t="str">
            <v>IEPS ESPECIAL DE GASOLINAS Y D</v>
          </cell>
          <cell r="C80">
            <v>9774.14</v>
          </cell>
        </row>
        <row r="81">
          <cell r="A81">
            <v>888</v>
          </cell>
          <cell r="B81" t="str">
            <v>COBROS SIMAPAG</v>
          </cell>
          <cell r="C81">
            <v>410</v>
          </cell>
        </row>
      </sheetData>
      <sheetData sheetId="129">
        <row r="1">
          <cell r="A1">
            <v>1</v>
          </cell>
        </row>
      </sheetData>
      <sheetData sheetId="130">
        <row r="1">
          <cell r="A1">
            <v>1</v>
          </cell>
          <cell r="B1" t="str">
            <v>IMPTO. PREDIAL URBANO CORRIENT</v>
          </cell>
          <cell r="C1">
            <v>22109.21</v>
          </cell>
        </row>
        <row r="2">
          <cell r="A2">
            <v>2</v>
          </cell>
          <cell r="B2" t="str">
            <v>IMPTO. PREDIAL RUSTICO CORRIEN</v>
          </cell>
          <cell r="C2">
            <v>40953.599999999999</v>
          </cell>
        </row>
        <row r="3">
          <cell r="A3">
            <v>4</v>
          </cell>
          <cell r="B3" t="str">
            <v>RECARGOS 3%</v>
          </cell>
          <cell r="C3">
            <v>15918.12</v>
          </cell>
        </row>
        <row r="4">
          <cell r="A4">
            <v>7</v>
          </cell>
          <cell r="B4" t="str">
            <v>IMPTO. PREDIAL URBANO REZAGO</v>
          </cell>
          <cell r="C4">
            <v>62245.02</v>
          </cell>
        </row>
        <row r="5">
          <cell r="A5">
            <v>13</v>
          </cell>
          <cell r="B5" t="str">
            <v>HONORARIOS DE COBRANZA</v>
          </cell>
          <cell r="C5">
            <v>4620.5</v>
          </cell>
        </row>
        <row r="6">
          <cell r="A6">
            <v>103</v>
          </cell>
          <cell r="B6" t="str">
            <v>TRASLACION DE DOMINIO</v>
          </cell>
          <cell r="C6">
            <v>9879.42</v>
          </cell>
        </row>
        <row r="7">
          <cell r="A7">
            <v>104</v>
          </cell>
          <cell r="B7" t="str">
            <v>SOBRE DIVISION Y LOTIFICACION</v>
          </cell>
          <cell r="C7">
            <v>3548.1</v>
          </cell>
        </row>
        <row r="8">
          <cell r="A8">
            <v>200</v>
          </cell>
          <cell r="B8" t="str">
            <v>RASTRO</v>
          </cell>
          <cell r="C8">
            <v>4322.46</v>
          </cell>
        </row>
        <row r="9">
          <cell r="A9">
            <v>201</v>
          </cell>
          <cell r="B9" t="str">
            <v>RECOLECCION DE BASURA</v>
          </cell>
          <cell r="C9">
            <v>5034.04</v>
          </cell>
        </row>
        <row r="10">
          <cell r="A10">
            <v>203</v>
          </cell>
          <cell r="B10" t="str">
            <v>PANTEONES CIUDAD</v>
          </cell>
          <cell r="C10">
            <v>2180.21</v>
          </cell>
        </row>
        <row r="11">
          <cell r="A11">
            <v>205</v>
          </cell>
          <cell r="B11" t="str">
            <v>ESTACIONAMIENTO MUSEO MOMIAS</v>
          </cell>
          <cell r="C11">
            <v>337</v>
          </cell>
        </row>
        <row r="12">
          <cell r="A12">
            <v>206</v>
          </cell>
          <cell r="B12" t="str">
            <v>ESTACIONAMIENTO MERCADO HIDALG</v>
          </cell>
          <cell r="C12">
            <v>1350</v>
          </cell>
        </row>
        <row r="13">
          <cell r="A13">
            <v>207</v>
          </cell>
          <cell r="B13" t="str">
            <v>ESTAC.  MERCADO EMBAJADORAS</v>
          </cell>
          <cell r="C13">
            <v>190</v>
          </cell>
        </row>
        <row r="14">
          <cell r="A14">
            <v>210</v>
          </cell>
          <cell r="B14" t="str">
            <v>POR LIC. DE CONST. Y AMPLIACIO</v>
          </cell>
          <cell r="C14">
            <v>1776.94</v>
          </cell>
        </row>
        <row r="15">
          <cell r="A15">
            <v>221</v>
          </cell>
          <cell r="B15" t="str">
            <v>LIC USO SUELO ALIN N. OFIC COM</v>
          </cell>
          <cell r="C15">
            <v>549.52</v>
          </cell>
        </row>
        <row r="16">
          <cell r="A16">
            <v>228</v>
          </cell>
          <cell r="B16" t="str">
            <v>POR PERM EVENT P/ VTA DE BEB A</v>
          </cell>
          <cell r="C16">
            <v>6133.96</v>
          </cell>
        </row>
        <row r="17">
          <cell r="A17">
            <v>229</v>
          </cell>
          <cell r="B17" t="str">
            <v>CONSTANCIAS DE ESTADO DE CUENT</v>
          </cell>
          <cell r="C17">
            <v>1320</v>
          </cell>
        </row>
        <row r="18">
          <cell r="A18">
            <v>248</v>
          </cell>
          <cell r="B18" t="str">
            <v>ESTACIONAMIENTO EX. EST. FERRO</v>
          </cell>
          <cell r="C18">
            <v>1966</v>
          </cell>
        </row>
        <row r="19">
          <cell r="A19">
            <v>252</v>
          </cell>
          <cell r="B19" t="str">
            <v>RESOLUCION DE IMPACTO AMBIENTA</v>
          </cell>
          <cell r="C19">
            <v>649.79</v>
          </cell>
        </row>
        <row r="20">
          <cell r="A20">
            <v>253</v>
          </cell>
          <cell r="B20" t="str">
            <v>ESTACIONAMIENTO EMBAJADORAS  (</v>
          </cell>
          <cell r="C20">
            <v>2940</v>
          </cell>
        </row>
        <row r="21">
          <cell r="A21">
            <v>256</v>
          </cell>
          <cell r="B21" t="str">
            <v>POR ALINEAM. N° USO HABIT</v>
          </cell>
          <cell r="C21">
            <v>4871.55</v>
          </cell>
        </row>
        <row r="22">
          <cell r="A22">
            <v>268</v>
          </cell>
          <cell r="B22" t="str">
            <v>CASA DE LA CULTURA</v>
          </cell>
          <cell r="C22">
            <v>1072.9100000000001</v>
          </cell>
        </row>
        <row r="23">
          <cell r="A23">
            <v>276</v>
          </cell>
          <cell r="B23" t="str">
            <v>CONSTANCIAS DIRECCION DE TRANS</v>
          </cell>
          <cell r="C23">
            <v>419</v>
          </cell>
        </row>
        <row r="24">
          <cell r="A24">
            <v>277</v>
          </cell>
          <cell r="B24" t="str">
            <v>SERVICIOS ACCESO A LA INFORMAC</v>
          </cell>
          <cell r="C24">
            <v>69.84</v>
          </cell>
        </row>
        <row r="25">
          <cell r="A25">
            <v>278</v>
          </cell>
          <cell r="B25" t="str">
            <v>CONSTANCIAS QUE EXPIDAN LAS DE</v>
          </cell>
          <cell r="C25">
            <v>3017.2</v>
          </cell>
        </row>
        <row r="26">
          <cell r="A26">
            <v>284</v>
          </cell>
          <cell r="B26" t="str">
            <v>REVISTA MECANICA SEMESTRAL</v>
          </cell>
          <cell r="C26">
            <v>8884.85</v>
          </cell>
        </row>
        <row r="27">
          <cell r="A27">
            <v>295</v>
          </cell>
          <cell r="B27" t="str">
            <v>CONSTANCIA DE UBICACION DE PRE</v>
          </cell>
          <cell r="C27">
            <v>168.56</v>
          </cell>
        </row>
        <row r="28">
          <cell r="A28">
            <v>297</v>
          </cell>
          <cell r="B28" t="str">
            <v>D.A.P.</v>
          </cell>
          <cell r="C28">
            <v>190</v>
          </cell>
        </row>
        <row r="29">
          <cell r="A29">
            <v>405</v>
          </cell>
          <cell r="B29" t="str">
            <v>CENTRO DE CONVIVENCIA EL ENCIN</v>
          </cell>
          <cell r="C29">
            <v>532</v>
          </cell>
        </row>
        <row r="30">
          <cell r="A30">
            <v>407</v>
          </cell>
          <cell r="B30" t="str">
            <v>MUSEO MOMIAS</v>
          </cell>
          <cell r="C30">
            <v>20585</v>
          </cell>
        </row>
        <row r="31">
          <cell r="A31">
            <v>410</v>
          </cell>
          <cell r="B31" t="str">
            <v>MONUMENTO AL PIPILA</v>
          </cell>
          <cell r="C31">
            <v>456</v>
          </cell>
        </row>
        <row r="32">
          <cell r="A32">
            <v>411</v>
          </cell>
          <cell r="B32" t="str">
            <v>MERCADO HIDALGO</v>
          </cell>
          <cell r="C32">
            <v>975</v>
          </cell>
        </row>
        <row r="33">
          <cell r="A33">
            <v>417</v>
          </cell>
          <cell r="B33" t="str">
            <v>CONSULTORIO DENTAL</v>
          </cell>
          <cell r="C33">
            <v>218</v>
          </cell>
        </row>
        <row r="34">
          <cell r="A34">
            <v>426</v>
          </cell>
          <cell r="B34" t="str">
            <v>AREAS OCUP POR HOT, REST, BARE</v>
          </cell>
          <cell r="C34">
            <v>19710</v>
          </cell>
        </row>
        <row r="35">
          <cell r="A35">
            <v>428</v>
          </cell>
          <cell r="B35" t="str">
            <v>COMERCIANTES SEMIFIJOS</v>
          </cell>
          <cell r="C35">
            <v>12823</v>
          </cell>
        </row>
        <row r="36">
          <cell r="A36">
            <v>433</v>
          </cell>
          <cell r="B36" t="str">
            <v>SOBRANTES</v>
          </cell>
          <cell r="C36">
            <v>6.68</v>
          </cell>
        </row>
        <row r="37">
          <cell r="A37">
            <v>436</v>
          </cell>
          <cell r="B37" t="str">
            <v>SANITARIOS PRESA DE LA OLLA</v>
          </cell>
          <cell r="C37">
            <v>304</v>
          </cell>
        </row>
        <row r="38">
          <cell r="A38">
            <v>437</v>
          </cell>
          <cell r="B38" t="str">
            <v>SANITARIOS MDO. EMBAJADORAS</v>
          </cell>
          <cell r="C38">
            <v>1524</v>
          </cell>
        </row>
        <row r="39">
          <cell r="A39">
            <v>438</v>
          </cell>
          <cell r="B39" t="str">
            <v>SANITARIOS MDO. HIDALGO</v>
          </cell>
          <cell r="C39">
            <v>3004</v>
          </cell>
        </row>
        <row r="40">
          <cell r="A40">
            <v>439</v>
          </cell>
          <cell r="B40" t="str">
            <v>SANITARIOS JARDIN REFORMA</v>
          </cell>
          <cell r="C40">
            <v>1427</v>
          </cell>
        </row>
        <row r="41">
          <cell r="A41">
            <v>441</v>
          </cell>
          <cell r="B41" t="str">
            <v>SANITARIOS LOS PASTITOS</v>
          </cell>
          <cell r="C41">
            <v>48</v>
          </cell>
        </row>
        <row r="42">
          <cell r="A42">
            <v>443</v>
          </cell>
          <cell r="B42" t="str">
            <v>SANITARIOS FERROCARRIL</v>
          </cell>
          <cell r="C42">
            <v>1320</v>
          </cell>
        </row>
        <row r="43">
          <cell r="A43">
            <v>445</v>
          </cell>
          <cell r="B43" t="str">
            <v>SANITARIOS MUSEO MOMIAS</v>
          </cell>
          <cell r="C43">
            <v>320</v>
          </cell>
        </row>
        <row r="44">
          <cell r="A44">
            <v>447</v>
          </cell>
          <cell r="B44" t="str">
            <v>LAS CALAS</v>
          </cell>
          <cell r="C44">
            <v>108</v>
          </cell>
        </row>
        <row r="45">
          <cell r="A45">
            <v>454</v>
          </cell>
          <cell r="B45" t="str">
            <v>FIESTAS TRADICIONALES</v>
          </cell>
          <cell r="C45">
            <v>33520.5</v>
          </cell>
        </row>
        <row r="46">
          <cell r="A46">
            <v>472</v>
          </cell>
          <cell r="B46" t="str">
            <v>MERCADO GAVIRA</v>
          </cell>
          <cell r="C46">
            <v>734.32</v>
          </cell>
        </row>
        <row r="47">
          <cell r="A47">
            <v>483</v>
          </cell>
          <cell r="B47" t="str">
            <v>PROMOTOR TURISTICO</v>
          </cell>
          <cell r="C47">
            <v>1323.02</v>
          </cell>
        </row>
        <row r="48">
          <cell r="A48">
            <v>485</v>
          </cell>
          <cell r="B48" t="str">
            <v>SELLADO DE BOLETOS</v>
          </cell>
          <cell r="C48">
            <v>245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29/10/2014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493</v>
          </cell>
          <cell r="B58" t="str">
            <v>RENOVACION PERMISO P/ USO VIA</v>
          </cell>
          <cell r="C58">
            <v>913</v>
          </cell>
        </row>
        <row r="59">
          <cell r="A59">
            <v>497</v>
          </cell>
          <cell r="B59" t="str">
            <v>CENTRO ADOC</v>
          </cell>
          <cell r="C59">
            <v>208</v>
          </cell>
        </row>
        <row r="60">
          <cell r="A60">
            <v>502</v>
          </cell>
          <cell r="B60" t="str">
            <v>RECARGOS OTROS IMPTOS Y DERECH</v>
          </cell>
          <cell r="C60">
            <v>3750.88</v>
          </cell>
        </row>
        <row r="61">
          <cell r="A61">
            <v>503</v>
          </cell>
          <cell r="B61" t="str">
            <v>AVISO EXTEMP TRASLACION DE DOM</v>
          </cell>
          <cell r="C61">
            <v>704</v>
          </cell>
        </row>
        <row r="62">
          <cell r="A62">
            <v>506</v>
          </cell>
          <cell r="B62" t="str">
            <v>INFRACCIONES DIRECCION DE FISC</v>
          </cell>
          <cell r="C62">
            <v>637.70000000000005</v>
          </cell>
        </row>
        <row r="63">
          <cell r="A63">
            <v>507</v>
          </cell>
          <cell r="B63" t="str">
            <v>INF AL BANDO POLICIA Y BUEN GO</v>
          </cell>
          <cell r="C63">
            <v>900</v>
          </cell>
        </row>
        <row r="64">
          <cell r="A64">
            <v>508</v>
          </cell>
          <cell r="B64" t="str">
            <v>INF LEY DE TRANSITO Y SU REGLA</v>
          </cell>
          <cell r="C64">
            <v>12251</v>
          </cell>
        </row>
        <row r="65">
          <cell r="A65">
            <v>509</v>
          </cell>
          <cell r="B65" t="str">
            <v>EXTEMP VERIFICACION AMB VEHICU</v>
          </cell>
          <cell r="C65">
            <v>1842</v>
          </cell>
        </row>
        <row r="66">
          <cell r="A66">
            <v>712</v>
          </cell>
          <cell r="B66" t="str">
            <v>PROGRAMA BORDERIA</v>
          </cell>
          <cell r="C66">
            <v>4200</v>
          </cell>
        </row>
        <row r="67">
          <cell r="A67">
            <v>713</v>
          </cell>
          <cell r="B67" t="str">
            <v>PROGRAMA ECONOMIA SOCIAL FAMIL</v>
          </cell>
          <cell r="C67">
            <v>2450</v>
          </cell>
        </row>
        <row r="68">
          <cell r="A68">
            <v>729</v>
          </cell>
          <cell r="B68" t="str">
            <v>OPCIONES PRODUCTIVAS</v>
          </cell>
          <cell r="C68">
            <v>16667</v>
          </cell>
        </row>
        <row r="69">
          <cell r="A69">
            <v>817</v>
          </cell>
          <cell r="B69" t="str">
            <v>ANTICIPOS OTROS INGRESOS</v>
          </cell>
          <cell r="C69">
            <v>70</v>
          </cell>
        </row>
        <row r="70">
          <cell r="A70">
            <v>888</v>
          </cell>
          <cell r="B70" t="str">
            <v>COBROS SIMAPAG</v>
          </cell>
          <cell r="C70">
            <v>264</v>
          </cell>
        </row>
        <row r="71">
          <cell r="A71">
            <v>497</v>
          </cell>
          <cell r="B71" t="str">
            <v>CENTRO ADOC</v>
          </cell>
          <cell r="C71">
            <v>208</v>
          </cell>
        </row>
        <row r="72">
          <cell r="A72">
            <v>502</v>
          </cell>
          <cell r="B72" t="str">
            <v>RECARGOS OTROS IMPTOS Y DERECH</v>
          </cell>
          <cell r="C72">
            <v>6725.27</v>
          </cell>
        </row>
        <row r="73">
          <cell r="A73">
            <v>503</v>
          </cell>
          <cell r="B73" t="str">
            <v>AVISO EXTEMP TRASLACION DE DOM</v>
          </cell>
          <cell r="C73">
            <v>320</v>
          </cell>
        </row>
        <row r="74">
          <cell r="A74">
            <v>506</v>
          </cell>
          <cell r="B74" t="str">
            <v>INFRACCIONES DIRECCION DE FISC</v>
          </cell>
          <cell r="C74">
            <v>4782.75</v>
          </cell>
        </row>
        <row r="75">
          <cell r="A75">
            <v>508</v>
          </cell>
          <cell r="B75" t="str">
            <v>INF LEY DE TRANSITO Y SU REGLA</v>
          </cell>
          <cell r="C75">
            <v>13109</v>
          </cell>
        </row>
        <row r="76">
          <cell r="A76">
            <v>509</v>
          </cell>
          <cell r="B76" t="str">
            <v>EXTEMP VERIFICACION AMB VEHICU</v>
          </cell>
          <cell r="C76">
            <v>1766</v>
          </cell>
        </row>
        <row r="77">
          <cell r="A77">
            <v>536</v>
          </cell>
          <cell r="B77" t="str">
            <v>PADRON DE PROVEEDORES</v>
          </cell>
          <cell r="C77">
            <v>337</v>
          </cell>
        </row>
        <row r="78">
          <cell r="A78">
            <v>544</v>
          </cell>
          <cell r="B78" t="str">
            <v>INFRACCIONES AL REGLAMENTO DE</v>
          </cell>
          <cell r="C78">
            <v>318.85000000000002</v>
          </cell>
        </row>
        <row r="79">
          <cell r="A79">
            <v>817</v>
          </cell>
          <cell r="B79" t="str">
            <v>ANTICIPOS OTROS INGRESOS</v>
          </cell>
          <cell r="C79">
            <v>245</v>
          </cell>
        </row>
        <row r="80">
          <cell r="A80">
            <v>888</v>
          </cell>
          <cell r="B80" t="str">
            <v>COBROS SIMAPAG</v>
          </cell>
          <cell r="C80">
            <v>285</v>
          </cell>
        </row>
        <row r="81">
          <cell r="A81">
            <v>925</v>
          </cell>
          <cell r="B81" t="str">
            <v>INGRESOS POR RECAUDAR</v>
          </cell>
          <cell r="C81">
            <v>105653</v>
          </cell>
        </row>
      </sheetData>
      <sheetData sheetId="131">
        <row r="1">
          <cell r="A1">
            <v>1</v>
          </cell>
        </row>
      </sheetData>
      <sheetData sheetId="132">
        <row r="1">
          <cell r="A1">
            <v>1</v>
          </cell>
          <cell r="B1" t="str">
            <v>IMPTO. PREDIAL URBANO CORRIENT</v>
          </cell>
          <cell r="C1">
            <v>24477.43</v>
          </cell>
        </row>
        <row r="2">
          <cell r="A2">
            <v>2</v>
          </cell>
          <cell r="B2" t="str">
            <v>IMPTO. PREDIAL RUSTICO CORRIEN</v>
          </cell>
          <cell r="C2">
            <v>2010.61</v>
          </cell>
        </row>
        <row r="3">
          <cell r="A3">
            <v>4</v>
          </cell>
          <cell r="B3" t="str">
            <v>RECARGOS 3%</v>
          </cell>
          <cell r="C3">
            <v>4855.83</v>
          </cell>
        </row>
        <row r="4">
          <cell r="A4">
            <v>7</v>
          </cell>
          <cell r="B4" t="str">
            <v>IMPTO. PREDIAL URBANO REZAGO</v>
          </cell>
          <cell r="C4">
            <v>3463.77</v>
          </cell>
        </row>
        <row r="5">
          <cell r="A5">
            <v>8</v>
          </cell>
          <cell r="B5" t="str">
            <v>IMPTO. PREDIAL RUSTICO REZAGO</v>
          </cell>
          <cell r="C5">
            <v>543.48</v>
          </cell>
        </row>
        <row r="6">
          <cell r="A6">
            <v>13</v>
          </cell>
          <cell r="B6" t="str">
            <v>HONORARIOS DE COBRANZA</v>
          </cell>
          <cell r="C6">
            <v>1906.68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2707.95</v>
          </cell>
        </row>
        <row r="9">
          <cell r="A9">
            <v>200</v>
          </cell>
          <cell r="B9" t="str">
            <v>RASTRO</v>
          </cell>
          <cell r="C9">
            <v>3936.52</v>
          </cell>
        </row>
        <row r="10">
          <cell r="A10">
            <v>201</v>
          </cell>
          <cell r="B10" t="str">
            <v>RECOLECCION DE BASURA</v>
          </cell>
          <cell r="C10">
            <v>809.2</v>
          </cell>
        </row>
        <row r="11">
          <cell r="A11">
            <v>203</v>
          </cell>
          <cell r="B11" t="str">
            <v>PANTEONES CIUDAD</v>
          </cell>
          <cell r="C11">
            <v>5129.8100000000004</v>
          </cell>
        </row>
        <row r="12">
          <cell r="A12">
            <v>204</v>
          </cell>
          <cell r="B12" t="str">
            <v>PANTEONES COMUNIDADES</v>
          </cell>
          <cell r="C12">
            <v>2215.2199999999998</v>
          </cell>
        </row>
        <row r="13">
          <cell r="A13">
            <v>205</v>
          </cell>
          <cell r="B13" t="str">
            <v>ESTACIONAMIENTO MUSEO MOMIAS</v>
          </cell>
          <cell r="C13">
            <v>1357</v>
          </cell>
        </row>
        <row r="14">
          <cell r="A14">
            <v>206</v>
          </cell>
          <cell r="B14" t="str">
            <v>ESTACIONAMIENTO MERCADO HIDALG</v>
          </cell>
          <cell r="C14">
            <v>1205</v>
          </cell>
        </row>
        <row r="15">
          <cell r="A15">
            <v>207</v>
          </cell>
          <cell r="B15" t="str">
            <v>ESTAC.  MERCADO EMBAJADORAS</v>
          </cell>
          <cell r="C15">
            <v>226</v>
          </cell>
        </row>
        <row r="16">
          <cell r="A16">
            <v>211</v>
          </cell>
          <cell r="B16" t="str">
            <v>POR LIC DE REGULARIZACION DE C</v>
          </cell>
          <cell r="C16">
            <v>9871.23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221</v>
          </cell>
          <cell r="B18" t="str">
            <v>LIC USO SUELO ALIN N. OFIC COM</v>
          </cell>
          <cell r="C18">
            <v>1277.24</v>
          </cell>
        </row>
        <row r="19">
          <cell r="A19">
            <v>226</v>
          </cell>
          <cell r="B19" t="str">
            <v>AVALUOS PRAC POR PERITOS FISCA</v>
          </cell>
          <cell r="C19">
            <v>4105</v>
          </cell>
        </row>
        <row r="20">
          <cell r="A20">
            <v>229</v>
          </cell>
          <cell r="B20" t="str">
            <v>CONSTANCIAS DE ESTADO DE CUENT</v>
          </cell>
          <cell r="C20">
            <v>1056</v>
          </cell>
        </row>
        <row r="21">
          <cell r="A21">
            <v>241</v>
          </cell>
          <cell r="B21" t="str">
            <v>AUTORIZACION  DE OBRAS DE URBA</v>
          </cell>
          <cell r="C21">
            <v>916.65</v>
          </cell>
        </row>
        <row r="22">
          <cell r="A22">
            <v>248</v>
          </cell>
          <cell r="B22" t="str">
            <v>ESTACIONAMIENTO EX. EST. FERRO</v>
          </cell>
          <cell r="C22">
            <v>5143</v>
          </cell>
        </row>
        <row r="23">
          <cell r="A23">
            <v>253</v>
          </cell>
          <cell r="B23" t="str">
            <v>ESTACIONAMIENTO EMBAJADORAS  (</v>
          </cell>
          <cell r="C23">
            <v>2744</v>
          </cell>
        </row>
        <row r="24">
          <cell r="A24">
            <v>256</v>
          </cell>
          <cell r="B24" t="str">
            <v>POR ALINEAM. N° USO HABIT</v>
          </cell>
          <cell r="C24">
            <v>3485.31</v>
          </cell>
        </row>
        <row r="25">
          <cell r="A25">
            <v>261</v>
          </cell>
          <cell r="B25" t="str">
            <v>SUPERVISION DE OBRA</v>
          </cell>
          <cell r="C25">
            <v>147588.92000000001</v>
          </cell>
        </row>
        <row r="26">
          <cell r="A26">
            <v>268</v>
          </cell>
          <cell r="B26" t="str">
            <v>CASA DE LA CULTURA</v>
          </cell>
          <cell r="C26">
            <v>195.08</v>
          </cell>
        </row>
        <row r="27">
          <cell r="A27">
            <v>274</v>
          </cell>
          <cell r="B27" t="str">
            <v>EXTENSION DE HORARIO</v>
          </cell>
          <cell r="C27">
            <v>2229.66</v>
          </cell>
        </row>
        <row r="28">
          <cell r="A28">
            <v>276</v>
          </cell>
          <cell r="B28" t="str">
            <v>CONSTANCIAS DIRECCION DE TRANS</v>
          </cell>
          <cell r="C28">
            <v>921.8</v>
          </cell>
        </row>
        <row r="29">
          <cell r="A29">
            <v>278</v>
          </cell>
          <cell r="B29" t="str">
            <v>CONSTANCIAS QUE EXPIDAN LAS DE</v>
          </cell>
          <cell r="C29">
            <v>1341.6</v>
          </cell>
        </row>
        <row r="30">
          <cell r="A30">
            <v>286</v>
          </cell>
          <cell r="B30" t="str">
            <v>PERMISO SUPLETORIO DE TRANSPOR</v>
          </cell>
          <cell r="C30">
            <v>370.8</v>
          </cell>
        </row>
        <row r="31">
          <cell r="A31">
            <v>295</v>
          </cell>
          <cell r="B31" t="str">
            <v>CONSTANCIA DE UBICACION DE PRE</v>
          </cell>
          <cell r="C31">
            <v>337.12</v>
          </cell>
        </row>
        <row r="32">
          <cell r="A32">
            <v>297</v>
          </cell>
          <cell r="B32" t="str">
            <v>D.A.P.</v>
          </cell>
          <cell r="C32">
            <v>230</v>
          </cell>
        </row>
        <row r="33">
          <cell r="A33">
            <v>405</v>
          </cell>
          <cell r="B33" t="str">
            <v>CENTRO DE CONVIVENCIA EL ENCIN</v>
          </cell>
          <cell r="C33">
            <v>332</v>
          </cell>
        </row>
        <row r="34">
          <cell r="A34">
            <v>407</v>
          </cell>
          <cell r="B34" t="str">
            <v>MUSEO MOMIAS</v>
          </cell>
          <cell r="C34">
            <v>26481</v>
          </cell>
        </row>
        <row r="35">
          <cell r="A35">
            <v>410</v>
          </cell>
          <cell r="B35" t="str">
            <v>MONUMENTO AL PIPILA</v>
          </cell>
          <cell r="C35">
            <v>444</v>
          </cell>
        </row>
        <row r="36">
          <cell r="A36">
            <v>411</v>
          </cell>
          <cell r="B36" t="str">
            <v>MERCADO HIDALGO</v>
          </cell>
          <cell r="C36">
            <v>1272.48</v>
          </cell>
        </row>
        <row r="37">
          <cell r="A37">
            <v>412</v>
          </cell>
          <cell r="B37" t="str">
            <v>MERCADO EMBAJADORAS</v>
          </cell>
          <cell r="C37">
            <v>1188</v>
          </cell>
        </row>
        <row r="38">
          <cell r="A38">
            <v>414</v>
          </cell>
          <cell r="B38" t="str">
            <v>OTROS PRODUCTOS</v>
          </cell>
          <cell r="C38">
            <v>8.6999999999999993</v>
          </cell>
        </row>
        <row r="39">
          <cell r="A39">
            <v>426</v>
          </cell>
          <cell r="B39" t="str">
            <v>AREAS OCUP POR HOT, REST, BARE</v>
          </cell>
          <cell r="C39">
            <v>156041.09</v>
          </cell>
        </row>
        <row r="40">
          <cell r="A40">
            <v>428</v>
          </cell>
          <cell r="B40" t="str">
            <v>COMERCIANTES SEMIFIJOS</v>
          </cell>
          <cell r="C40">
            <v>8757.44</v>
          </cell>
        </row>
        <row r="41">
          <cell r="A41">
            <v>432</v>
          </cell>
          <cell r="B41" t="str">
            <v>LOCALES PANTEON</v>
          </cell>
          <cell r="C41">
            <v>671</v>
          </cell>
        </row>
        <row r="42">
          <cell r="A42">
            <v>433</v>
          </cell>
          <cell r="B42" t="str">
            <v>SOBRANTES</v>
          </cell>
          <cell r="C42">
            <v>42.03</v>
          </cell>
        </row>
        <row r="43">
          <cell r="A43">
            <v>436</v>
          </cell>
          <cell r="B43" t="str">
            <v>SANITARIOS PRESA DE LA OLLA</v>
          </cell>
          <cell r="C43">
            <v>540</v>
          </cell>
        </row>
        <row r="44">
          <cell r="A44">
            <v>437</v>
          </cell>
          <cell r="B44" t="str">
            <v>SANITARIOS MDO. EMBAJADORAS</v>
          </cell>
          <cell r="C44">
            <v>1812</v>
          </cell>
        </row>
        <row r="45">
          <cell r="A45">
            <v>438</v>
          </cell>
          <cell r="B45" t="str">
            <v>SANITARIOS MDO. HIDALGO</v>
          </cell>
          <cell r="C45">
            <v>3524</v>
          </cell>
        </row>
        <row r="46">
          <cell r="A46">
            <v>439</v>
          </cell>
          <cell r="B46" t="str">
            <v>SANITARIOS JARDIN REFORMA</v>
          </cell>
          <cell r="C46">
            <v>1508</v>
          </cell>
        </row>
        <row r="47">
          <cell r="A47">
            <v>441</v>
          </cell>
          <cell r="B47" t="str">
            <v>SANITARIOS LOS PASTITOS</v>
          </cell>
          <cell r="C47">
            <v>96</v>
          </cell>
        </row>
        <row r="48">
          <cell r="A48">
            <v>443</v>
          </cell>
          <cell r="B48" t="str">
            <v>SANITARIOS FERROCARRIL</v>
          </cell>
          <cell r="C48">
            <v>1260</v>
          </cell>
        </row>
        <row r="49">
          <cell r="A49" t="str">
            <v>_x000C_</v>
          </cell>
          <cell r="B49" t="str">
            <v>PROMOTOR TURISTICO</v>
          </cell>
          <cell r="C49">
            <v>354</v>
          </cell>
        </row>
        <row r="50">
          <cell r="A50">
            <v>484</v>
          </cell>
          <cell r="B50" t="str">
            <v>PERMISO PARA ESPECTÁCULOS O CE</v>
          </cell>
          <cell r="C50">
            <v>456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208</v>
          </cell>
        </row>
        <row r="52">
          <cell r="A52" t="str">
            <v>MUN</v>
          </cell>
          <cell r="B52" t="str">
            <v>ICIPIO DE GUANAJUATO, GTO</v>
          </cell>
          <cell r="C52">
            <v>837.42</v>
          </cell>
        </row>
        <row r="53">
          <cell r="A53" t="str">
            <v>REP</v>
          </cell>
          <cell r="B53" t="str">
            <v>ORTE DE COBRANZA DEL DIA 28/10/2014 AL DIA</v>
          </cell>
          <cell r="C53">
            <v>576</v>
          </cell>
        </row>
        <row r="54">
          <cell r="A54" t="str">
            <v>RES</v>
          </cell>
          <cell r="B54" t="str">
            <v>UMEN</v>
          </cell>
          <cell r="C54">
            <v>320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445</v>
          </cell>
          <cell r="B58" t="str">
            <v>SANITARIOS MUSEO MOMIAS</v>
          </cell>
          <cell r="C58">
            <v>500</v>
          </cell>
        </row>
        <row r="59">
          <cell r="A59">
            <v>447</v>
          </cell>
          <cell r="B59" t="str">
            <v>LAS CALAS</v>
          </cell>
          <cell r="C59">
            <v>222</v>
          </cell>
        </row>
        <row r="60">
          <cell r="A60">
            <v>454</v>
          </cell>
          <cell r="B60" t="str">
            <v>FIESTAS TRADICIONALES</v>
          </cell>
          <cell r="C60">
            <v>13916</v>
          </cell>
        </row>
        <row r="61">
          <cell r="A61">
            <v>470</v>
          </cell>
          <cell r="B61" t="str">
            <v>LOCALES ESTACION</v>
          </cell>
          <cell r="C61">
            <v>972</v>
          </cell>
        </row>
        <row r="62">
          <cell r="A62">
            <v>472</v>
          </cell>
          <cell r="B62" t="str">
            <v>MERCADO GAVIRA</v>
          </cell>
          <cell r="C62">
            <v>1764.75</v>
          </cell>
        </row>
        <row r="63">
          <cell r="A63">
            <v>482</v>
          </cell>
          <cell r="B63" t="str">
            <v>CALLEJONEADAS</v>
          </cell>
          <cell r="C63">
            <v>5703</v>
          </cell>
        </row>
        <row r="64">
          <cell r="A64">
            <v>483</v>
          </cell>
          <cell r="B64" t="str">
            <v>PROMOTOR TURISTICO</v>
          </cell>
          <cell r="C64">
            <v>354</v>
          </cell>
        </row>
        <row r="65">
          <cell r="A65">
            <v>485</v>
          </cell>
          <cell r="B65" t="str">
            <v>SELLADO DE BOLETOS</v>
          </cell>
          <cell r="C65">
            <v>245</v>
          </cell>
        </row>
        <row r="66">
          <cell r="A66">
            <v>493</v>
          </cell>
          <cell r="B66" t="str">
            <v>RENOVACION PERMISO P/ USO VIA</v>
          </cell>
          <cell r="C66">
            <v>1968</v>
          </cell>
        </row>
        <row r="67">
          <cell r="A67">
            <v>502</v>
          </cell>
          <cell r="B67" t="str">
            <v>RECARGOS OTROS IMPTOS Y DERECH</v>
          </cell>
          <cell r="C67">
            <v>8675.3700000000008</v>
          </cell>
        </row>
        <row r="68">
          <cell r="A68">
            <v>505</v>
          </cell>
          <cell r="B68" t="str">
            <v>INFRACCIONES DESARROLLO URBANO</v>
          </cell>
          <cell r="C68">
            <v>956.55</v>
          </cell>
        </row>
        <row r="69">
          <cell r="A69">
            <v>506</v>
          </cell>
          <cell r="B69" t="str">
            <v>INFRACCIONES DIRECCION DE FISC</v>
          </cell>
          <cell r="C69">
            <v>1275.4000000000001</v>
          </cell>
        </row>
        <row r="70">
          <cell r="A70">
            <v>507</v>
          </cell>
          <cell r="B70" t="str">
            <v>INF AL BANDO POLICIA Y BUEN GO</v>
          </cell>
          <cell r="C70">
            <v>500</v>
          </cell>
        </row>
        <row r="71">
          <cell r="A71">
            <v>508</v>
          </cell>
          <cell r="B71" t="str">
            <v>INF LEY DE TRANSITO Y SU REGLA</v>
          </cell>
          <cell r="C71">
            <v>12297.5</v>
          </cell>
        </row>
        <row r="72">
          <cell r="A72">
            <v>509</v>
          </cell>
          <cell r="B72" t="str">
            <v>EXTEMP VERIFICACION AMB VEHICU</v>
          </cell>
          <cell r="C72">
            <v>3070</v>
          </cell>
        </row>
        <row r="73">
          <cell r="A73">
            <v>713</v>
          </cell>
          <cell r="B73" t="str">
            <v>PROGRAMA ECONOMIA SOCIAL FAMIL</v>
          </cell>
          <cell r="C73">
            <v>5300</v>
          </cell>
        </row>
        <row r="74">
          <cell r="A74">
            <v>729</v>
          </cell>
          <cell r="B74" t="str">
            <v>OPCIONES PRODUCTIVAS</v>
          </cell>
          <cell r="C74">
            <v>3158</v>
          </cell>
        </row>
        <row r="75">
          <cell r="A75">
            <v>888</v>
          </cell>
          <cell r="B75" t="str">
            <v>COBROS SIMAPAG</v>
          </cell>
          <cell r="C75">
            <v>230</v>
          </cell>
        </row>
        <row r="76">
          <cell r="A76">
            <v>900</v>
          </cell>
          <cell r="B76" t="str">
            <v>INGRESOS POR CLASIFICAR</v>
          </cell>
          <cell r="C76">
            <v>31000</v>
          </cell>
        </row>
      </sheetData>
      <sheetData sheetId="133">
        <row r="1">
          <cell r="A1">
            <v>507</v>
          </cell>
        </row>
      </sheetData>
      <sheetData sheetId="134">
        <row r="1">
          <cell r="A1">
            <v>1</v>
          </cell>
          <cell r="B1" t="str">
            <v>IMPTO. PREDIAL URBANO CORRIENT</v>
          </cell>
          <cell r="C1">
            <v>28968.15</v>
          </cell>
        </row>
        <row r="2">
          <cell r="A2">
            <v>2</v>
          </cell>
          <cell r="B2" t="str">
            <v>IMPTO. PREDIAL RUSTICO CORRIEN</v>
          </cell>
          <cell r="C2">
            <v>300</v>
          </cell>
        </row>
        <row r="3">
          <cell r="A3">
            <v>4</v>
          </cell>
          <cell r="B3" t="str">
            <v>RECARGOS 3%</v>
          </cell>
          <cell r="C3">
            <v>10909.53</v>
          </cell>
        </row>
        <row r="4">
          <cell r="A4">
            <v>7</v>
          </cell>
          <cell r="B4" t="str">
            <v>IMPTO. PREDIAL URBANO REZAGO</v>
          </cell>
          <cell r="C4">
            <v>23205.64</v>
          </cell>
        </row>
        <row r="5">
          <cell r="A5">
            <v>8</v>
          </cell>
          <cell r="B5" t="str">
            <v>IMPTO. PREDIAL RUSTICO REZAGO</v>
          </cell>
          <cell r="C5">
            <v>600</v>
          </cell>
        </row>
        <row r="6">
          <cell r="A6">
            <v>13</v>
          </cell>
          <cell r="B6" t="str">
            <v>HONORARIOS DE COBRANZA</v>
          </cell>
          <cell r="C6">
            <v>4525.17</v>
          </cell>
        </row>
        <row r="7">
          <cell r="A7">
            <v>14</v>
          </cell>
          <cell r="B7" t="str">
            <v>C.O.A. 20%</v>
          </cell>
          <cell r="C7">
            <v>60</v>
          </cell>
        </row>
        <row r="8">
          <cell r="A8">
            <v>104</v>
          </cell>
          <cell r="B8" t="str">
            <v>SOBRE DIVISION Y LOTIFICACION</v>
          </cell>
          <cell r="C8">
            <v>1524.79</v>
          </cell>
        </row>
        <row r="9">
          <cell r="A9">
            <v>110</v>
          </cell>
          <cell r="B9" t="str">
            <v>ESPECTACULOS PUBLICOS ESPORADI</v>
          </cell>
          <cell r="C9">
            <v>26266.35</v>
          </cell>
        </row>
        <row r="10">
          <cell r="A10">
            <v>200</v>
          </cell>
          <cell r="B10" t="str">
            <v>RASTRO</v>
          </cell>
          <cell r="C10">
            <v>4234.54</v>
          </cell>
        </row>
        <row r="11">
          <cell r="A11">
            <v>201</v>
          </cell>
          <cell r="B11" t="str">
            <v>RECOLECCION DE BASURA</v>
          </cell>
          <cell r="C11">
            <v>88.4</v>
          </cell>
        </row>
        <row r="12">
          <cell r="A12">
            <v>205</v>
          </cell>
          <cell r="B12" t="str">
            <v>ESTACIONAMIENTO MUSEO MOMIAS</v>
          </cell>
          <cell r="C12">
            <v>6496</v>
          </cell>
        </row>
        <row r="13">
          <cell r="A13">
            <v>206</v>
          </cell>
          <cell r="B13" t="str">
            <v>ESTACIONAMIENTO MERCADO HIDALG</v>
          </cell>
          <cell r="C13">
            <v>3438</v>
          </cell>
        </row>
        <row r="14">
          <cell r="A14">
            <v>207</v>
          </cell>
          <cell r="B14" t="str">
            <v>ESTAC.  MERCADO EMBAJADORAS</v>
          </cell>
          <cell r="C14">
            <v>610</v>
          </cell>
        </row>
        <row r="15">
          <cell r="A15">
            <v>210</v>
          </cell>
          <cell r="B15" t="str">
            <v>POR LIC. DE CONST. Y AMPLIACIO</v>
          </cell>
          <cell r="C15">
            <v>2402.23</v>
          </cell>
        </row>
        <row r="16">
          <cell r="A16">
            <v>211</v>
          </cell>
          <cell r="B16" t="str">
            <v>POR LIC DE REGULARIZACION DE C</v>
          </cell>
          <cell r="C16">
            <v>1117.1400000000001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228</v>
          </cell>
          <cell r="B18" t="str">
            <v>POR PERM EVENT P/ VTA DE BEB A</v>
          </cell>
          <cell r="C18">
            <v>3066.98</v>
          </cell>
        </row>
        <row r="19">
          <cell r="A19">
            <v>229</v>
          </cell>
          <cell r="B19" t="str">
            <v>CONSTANCIAS DE ESTADO DE CUENT</v>
          </cell>
          <cell r="C19">
            <v>792</v>
          </cell>
        </row>
        <row r="20">
          <cell r="A20">
            <v>248</v>
          </cell>
          <cell r="B20" t="str">
            <v>ESTACIONAMIENTO EX. EST. FERRO</v>
          </cell>
          <cell r="C20">
            <v>26053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11746</v>
          </cell>
        </row>
        <row r="23">
          <cell r="A23">
            <v>254</v>
          </cell>
          <cell r="B23" t="str">
            <v>POR CERTIF.TERMINO DE OBRA</v>
          </cell>
          <cell r="C23">
            <v>1833.23</v>
          </cell>
        </row>
        <row r="24">
          <cell r="A24">
            <v>256</v>
          </cell>
          <cell r="B24" t="str">
            <v>POR ALINEAM. N° USO HABIT</v>
          </cell>
          <cell r="C24">
            <v>2871.43</v>
          </cell>
        </row>
        <row r="25">
          <cell r="A25">
            <v>257</v>
          </cell>
          <cell r="B25" t="str">
            <v>POR ALINEAM. N° USO INDUST</v>
          </cell>
          <cell r="C25">
            <v>8391.1</v>
          </cell>
        </row>
        <row r="26">
          <cell r="A26">
            <v>268</v>
          </cell>
          <cell r="B26" t="str">
            <v>CASA DE LA CULTURA</v>
          </cell>
          <cell r="C26">
            <v>585.22</v>
          </cell>
        </row>
        <row r="27">
          <cell r="A27">
            <v>276</v>
          </cell>
          <cell r="B27" t="str">
            <v>CONSTANCIAS DIRECCION DE TRANS</v>
          </cell>
          <cell r="C27">
            <v>1843.6</v>
          </cell>
        </row>
        <row r="28">
          <cell r="A28">
            <v>277</v>
          </cell>
          <cell r="B28" t="str">
            <v>SERVICIOS ACCESO A LA INFORMAC</v>
          </cell>
          <cell r="C28">
            <v>52.2</v>
          </cell>
        </row>
        <row r="29">
          <cell r="A29">
            <v>278</v>
          </cell>
          <cell r="B29" t="str">
            <v>CONSTANCIAS QUE EXPIDAN LAS DE</v>
          </cell>
          <cell r="C29">
            <v>1006.2</v>
          </cell>
        </row>
        <row r="30">
          <cell r="A30">
            <v>295</v>
          </cell>
          <cell r="B30" t="str">
            <v>CONSTANCIA DE UBICACION DE PRE</v>
          </cell>
          <cell r="C30">
            <v>337.12</v>
          </cell>
        </row>
        <row r="31">
          <cell r="A31">
            <v>297</v>
          </cell>
          <cell r="B31" t="str">
            <v>D.A.P.</v>
          </cell>
          <cell r="C31">
            <v>230</v>
          </cell>
        </row>
        <row r="32">
          <cell r="A32">
            <v>405</v>
          </cell>
          <cell r="B32" t="str">
            <v>CENTRO DE CONVIVENCIA EL ENCIN</v>
          </cell>
          <cell r="C32">
            <v>1528</v>
          </cell>
        </row>
        <row r="33">
          <cell r="A33">
            <v>407</v>
          </cell>
          <cell r="B33" t="str">
            <v>MUSEO MOMIAS</v>
          </cell>
          <cell r="C33">
            <v>369549</v>
          </cell>
        </row>
        <row r="34">
          <cell r="A34">
            <v>410</v>
          </cell>
          <cell r="B34" t="str">
            <v>MONUMENTO AL PIPILA</v>
          </cell>
          <cell r="C34">
            <v>10128</v>
          </cell>
        </row>
        <row r="35">
          <cell r="A35">
            <v>411</v>
          </cell>
          <cell r="B35" t="str">
            <v>MERCADO HIDALGO</v>
          </cell>
          <cell r="C35">
            <v>1967.67</v>
          </cell>
        </row>
        <row r="36">
          <cell r="A36">
            <v>412</v>
          </cell>
          <cell r="B36" t="str">
            <v>MERCADO EMBAJADORAS</v>
          </cell>
          <cell r="C36">
            <v>10728.31</v>
          </cell>
        </row>
        <row r="37">
          <cell r="A37">
            <v>426</v>
          </cell>
          <cell r="B37" t="str">
            <v>AREAS OCUP POR HOT, REST, BARE</v>
          </cell>
          <cell r="C37">
            <v>53999.64</v>
          </cell>
        </row>
        <row r="38">
          <cell r="A38">
            <v>428</v>
          </cell>
          <cell r="B38" t="str">
            <v>COMERCIANTES SEMIFIJOS</v>
          </cell>
          <cell r="C38">
            <v>10271.129999999999</v>
          </cell>
        </row>
        <row r="39">
          <cell r="A39">
            <v>433</v>
          </cell>
          <cell r="B39" t="str">
            <v>SOBRANTES</v>
          </cell>
          <cell r="C39">
            <v>105.42</v>
          </cell>
        </row>
        <row r="40">
          <cell r="A40">
            <v>436</v>
          </cell>
          <cell r="B40" t="str">
            <v>SANITARIOS PRESA DE LA OLLA</v>
          </cell>
          <cell r="C40">
            <v>2440</v>
          </cell>
        </row>
        <row r="41">
          <cell r="A41">
            <v>437</v>
          </cell>
          <cell r="B41" t="str">
            <v>SANITARIOS MDO. EMBAJADORAS</v>
          </cell>
          <cell r="C41">
            <v>8964</v>
          </cell>
        </row>
        <row r="42">
          <cell r="A42">
            <v>438</v>
          </cell>
          <cell r="B42" t="str">
            <v>SANITARIOS MDO. HIDALGO</v>
          </cell>
          <cell r="C42">
            <v>22712</v>
          </cell>
        </row>
        <row r="43">
          <cell r="A43">
            <v>439</v>
          </cell>
          <cell r="B43" t="str">
            <v>SANITARIOS JARDIN REFORMA</v>
          </cell>
          <cell r="C43">
            <v>6432</v>
          </cell>
        </row>
        <row r="44">
          <cell r="A44">
            <v>441</v>
          </cell>
          <cell r="B44" t="str">
            <v>SANITARIOS LOS PASTITOS</v>
          </cell>
          <cell r="C44">
            <v>424</v>
          </cell>
        </row>
        <row r="45">
          <cell r="A45">
            <v>443</v>
          </cell>
          <cell r="B45" t="str">
            <v>SANITARIOS FERROCARRIL</v>
          </cell>
          <cell r="C45">
            <v>14652</v>
          </cell>
        </row>
        <row r="46">
          <cell r="A46">
            <v>445</v>
          </cell>
          <cell r="B46" t="str">
            <v>SANITARIOS MUSEO MOMIAS</v>
          </cell>
          <cell r="C46">
            <v>6408</v>
          </cell>
        </row>
        <row r="47">
          <cell r="A47">
            <v>447</v>
          </cell>
          <cell r="B47" t="str">
            <v>LAS CALAS</v>
          </cell>
          <cell r="C47">
            <v>360</v>
          </cell>
        </row>
        <row r="48">
          <cell r="A48">
            <v>454</v>
          </cell>
          <cell r="B48" t="str">
            <v>FIESTAS TRADICIONALES</v>
          </cell>
          <cell r="C48">
            <v>1846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27/10/2014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470</v>
          </cell>
          <cell r="B58" t="str">
            <v>LOCALES ESTACION</v>
          </cell>
          <cell r="C58">
            <v>324</v>
          </cell>
        </row>
        <row r="59">
          <cell r="A59">
            <v>483</v>
          </cell>
          <cell r="B59" t="str">
            <v>PROMOTOR TURISTICO</v>
          </cell>
          <cell r="C59">
            <v>708</v>
          </cell>
        </row>
        <row r="60">
          <cell r="A60">
            <v>484</v>
          </cell>
          <cell r="B60" t="str">
            <v>PERMISO PARA ESPECTÁCULOS O CE</v>
          </cell>
          <cell r="C60">
            <v>912</v>
          </cell>
        </row>
        <row r="61">
          <cell r="A61">
            <v>493</v>
          </cell>
          <cell r="B61" t="str">
            <v>RENOVACION PERMISO P/ USO VIA</v>
          </cell>
          <cell r="C61">
            <v>1381</v>
          </cell>
        </row>
        <row r="62">
          <cell r="A62">
            <v>502</v>
          </cell>
          <cell r="B62" t="str">
            <v>RECARGOS OTROS IMPTOS Y DERECH</v>
          </cell>
          <cell r="C62">
            <v>4347.13</v>
          </cell>
        </row>
        <row r="63">
          <cell r="A63">
            <v>505</v>
          </cell>
          <cell r="B63" t="str">
            <v>INFRACCIONES DESARROLLO URBANO</v>
          </cell>
          <cell r="C63">
            <v>637.70000000000005</v>
          </cell>
        </row>
        <row r="64">
          <cell r="A64">
            <v>506</v>
          </cell>
          <cell r="B64" t="str">
            <v>INFRACCIONES DIRECCION DE FISC</v>
          </cell>
          <cell r="C64">
            <v>6377</v>
          </cell>
        </row>
        <row r="65">
          <cell r="A65">
            <v>507</v>
          </cell>
          <cell r="B65" t="str">
            <v>INF AL BANDO POLICIA Y BUEN GO</v>
          </cell>
          <cell r="C65">
            <v>5000</v>
          </cell>
        </row>
        <row r="66">
          <cell r="A66">
            <v>508</v>
          </cell>
          <cell r="B66" t="str">
            <v>INF LEY DE TRANSITO Y SU REGLA</v>
          </cell>
          <cell r="C66">
            <v>16991</v>
          </cell>
        </row>
        <row r="67">
          <cell r="A67">
            <v>509</v>
          </cell>
          <cell r="B67" t="str">
            <v>EXTEMP VERIFICACION AMB VEHICU</v>
          </cell>
          <cell r="C67">
            <v>4071</v>
          </cell>
        </row>
        <row r="68">
          <cell r="A68">
            <v>519</v>
          </cell>
          <cell r="B68" t="str">
            <v>GOB DEL ESTADO CASA DE LA CULT</v>
          </cell>
          <cell r="C68">
            <v>22188</v>
          </cell>
        </row>
        <row r="69">
          <cell r="A69">
            <v>529</v>
          </cell>
          <cell r="B69" t="str">
            <v>OTROS DONATIVOS</v>
          </cell>
          <cell r="C69">
            <v>270.91000000000003</v>
          </cell>
        </row>
        <row r="70">
          <cell r="A70">
            <v>600</v>
          </cell>
          <cell r="B70" t="str">
            <v>FONDO GENERAL</v>
          </cell>
          <cell r="C70">
            <v>7523896.9500000002</v>
          </cell>
        </row>
        <row r="71">
          <cell r="A71">
            <v>601</v>
          </cell>
          <cell r="B71" t="str">
            <v>FONDO DEL FOMENTO MUNICIPAL</v>
          </cell>
          <cell r="C71">
            <v>1519530.12</v>
          </cell>
        </row>
        <row r="72">
          <cell r="A72">
            <v>607</v>
          </cell>
          <cell r="B72" t="str">
            <v>DERECHOS ALCOHOLES</v>
          </cell>
          <cell r="C72">
            <v>23793.02</v>
          </cell>
        </row>
        <row r="73">
          <cell r="A73">
            <v>608</v>
          </cell>
          <cell r="B73" t="str">
            <v>I.E.P.S</v>
          </cell>
          <cell r="C73">
            <v>179119.86</v>
          </cell>
        </row>
        <row r="74">
          <cell r="A74">
            <v>609</v>
          </cell>
          <cell r="B74" t="str">
            <v>I.S.A.N.</v>
          </cell>
          <cell r="C74">
            <v>133485.14000000001</v>
          </cell>
        </row>
        <row r="75">
          <cell r="A75">
            <v>611</v>
          </cell>
          <cell r="B75" t="str">
            <v>I.S.T.U.V.</v>
          </cell>
          <cell r="C75">
            <v>13725.6</v>
          </cell>
        </row>
        <row r="76">
          <cell r="A76">
            <v>817</v>
          </cell>
          <cell r="B76" t="str">
            <v>ANTICIPOS OTROS INGRESOS</v>
          </cell>
          <cell r="C76">
            <v>105</v>
          </cell>
        </row>
        <row r="77">
          <cell r="A77">
            <v>888</v>
          </cell>
          <cell r="B77" t="str">
            <v>COBROS SIMAPAG</v>
          </cell>
          <cell r="C77">
            <v>262</v>
          </cell>
        </row>
        <row r="78">
          <cell r="A78">
            <v>900</v>
          </cell>
          <cell r="B78" t="str">
            <v>INGRESOS POR CLASIFICAR</v>
          </cell>
          <cell r="C78">
            <v>35000</v>
          </cell>
        </row>
      </sheetData>
      <sheetData sheetId="135">
        <row r="1">
          <cell r="A1">
            <v>200</v>
          </cell>
        </row>
      </sheetData>
      <sheetData sheetId="136">
        <row r="1">
          <cell r="A1">
            <v>203</v>
          </cell>
          <cell r="B1" t="str">
            <v>PANTEONES CIUDAD</v>
          </cell>
          <cell r="C1">
            <v>484.32</v>
          </cell>
        </row>
        <row r="2">
          <cell r="A2">
            <v>411</v>
          </cell>
          <cell r="B2" t="str">
            <v>MERCADO HIDALGO</v>
          </cell>
          <cell r="C2">
            <v>225</v>
          </cell>
        </row>
        <row r="3">
          <cell r="A3">
            <v>447</v>
          </cell>
          <cell r="B3" t="str">
            <v>LAS CALAS</v>
          </cell>
          <cell r="C3">
            <v>84</v>
          </cell>
        </row>
        <row r="4">
          <cell r="A4">
            <v>502</v>
          </cell>
          <cell r="B4" t="str">
            <v>RECARGOS OTROS IMPTOS Y DERECH</v>
          </cell>
          <cell r="C4">
            <v>13.5</v>
          </cell>
        </row>
        <row r="5">
          <cell r="A5">
            <v>507</v>
          </cell>
          <cell r="B5" t="str">
            <v>INF AL BANDO POLICIA Y BUEN GO</v>
          </cell>
          <cell r="C5">
            <v>7650</v>
          </cell>
        </row>
        <row r="6">
          <cell r="A6">
            <v>508</v>
          </cell>
          <cell r="B6" t="str">
            <v>INF LEY DE TRANSITO Y SU REGLA</v>
          </cell>
          <cell r="C6">
            <v>5976.5</v>
          </cell>
        </row>
      </sheetData>
      <sheetData sheetId="137">
        <row r="1">
          <cell r="A1">
            <v>1</v>
          </cell>
        </row>
      </sheetData>
      <sheetData sheetId="138">
        <row r="1">
          <cell r="A1">
            <v>1</v>
          </cell>
          <cell r="B1" t="str">
            <v>IMPTO. PREDIAL URBANO CORRIENT</v>
          </cell>
          <cell r="C1">
            <v>1100</v>
          </cell>
        </row>
        <row r="2">
          <cell r="A2">
            <v>4</v>
          </cell>
          <cell r="B2" t="str">
            <v>RECARGOS 3%</v>
          </cell>
          <cell r="C2">
            <v>741</v>
          </cell>
        </row>
        <row r="3">
          <cell r="A3">
            <v>7</v>
          </cell>
          <cell r="B3" t="str">
            <v>IMPTO. PREDIAL URBANO REZAGO</v>
          </cell>
          <cell r="C3">
            <v>1200</v>
          </cell>
        </row>
        <row r="4">
          <cell r="A4">
            <v>13</v>
          </cell>
          <cell r="B4" t="str">
            <v>HONORARIOS DE COBRANZA</v>
          </cell>
          <cell r="C4">
            <v>127.54</v>
          </cell>
        </row>
        <row r="5">
          <cell r="A5">
            <v>200</v>
          </cell>
          <cell r="B5" t="str">
            <v>RASTRO</v>
          </cell>
          <cell r="C5">
            <v>2439.2800000000002</v>
          </cell>
        </row>
        <row r="6">
          <cell r="A6">
            <v>203</v>
          </cell>
          <cell r="B6" t="str">
            <v>PANTEONES CIUDAD</v>
          </cell>
          <cell r="C6">
            <v>330.74</v>
          </cell>
        </row>
        <row r="7">
          <cell r="A7">
            <v>276</v>
          </cell>
          <cell r="B7" t="str">
            <v>CONSTANCIAS DIRECCION DE TRANS</v>
          </cell>
          <cell r="C7">
            <v>83.8</v>
          </cell>
        </row>
        <row r="8">
          <cell r="A8">
            <v>414</v>
          </cell>
          <cell r="B8" t="str">
            <v>OTROS PRODUCTOS</v>
          </cell>
          <cell r="C8">
            <v>3173</v>
          </cell>
        </row>
        <row r="9">
          <cell r="A9">
            <v>433</v>
          </cell>
          <cell r="B9" t="str">
            <v>SOBRANTES</v>
          </cell>
          <cell r="C9">
            <v>0.74</v>
          </cell>
        </row>
        <row r="10">
          <cell r="A10">
            <v>447</v>
          </cell>
          <cell r="B10" t="str">
            <v>LAS CALAS</v>
          </cell>
          <cell r="C10">
            <v>972</v>
          </cell>
        </row>
        <row r="11">
          <cell r="A11">
            <v>507</v>
          </cell>
          <cell r="B11" t="str">
            <v>INF AL BANDO POLICIA Y BUEN GO</v>
          </cell>
          <cell r="C11">
            <v>9400</v>
          </cell>
        </row>
        <row r="12">
          <cell r="A12">
            <v>508</v>
          </cell>
          <cell r="B12" t="str">
            <v>INF LEY DE TRANSITO Y SU REGLA</v>
          </cell>
          <cell r="C12">
            <v>13546.64</v>
          </cell>
        </row>
      </sheetData>
      <sheetData sheetId="139">
        <row r="1">
          <cell r="A1">
            <v>1</v>
          </cell>
        </row>
      </sheetData>
      <sheetData sheetId="140">
        <row r="1">
          <cell r="A1">
            <v>1</v>
          </cell>
          <cell r="B1" t="str">
            <v>IMPTO. PREDIAL URBANO CORRIENT</v>
          </cell>
          <cell r="C1">
            <v>19342.27</v>
          </cell>
        </row>
        <row r="2">
          <cell r="A2">
            <v>2</v>
          </cell>
          <cell r="B2" t="str">
            <v>IMPTO. PREDIAL RUSTICO CORRIEN</v>
          </cell>
          <cell r="C2">
            <v>2175</v>
          </cell>
        </row>
        <row r="3">
          <cell r="A3">
            <v>4</v>
          </cell>
          <cell r="B3" t="str">
            <v>RECARGOS 3%</v>
          </cell>
          <cell r="C3">
            <v>8522.01</v>
          </cell>
        </row>
        <row r="4">
          <cell r="A4">
            <v>7</v>
          </cell>
          <cell r="B4" t="str">
            <v>IMPTO. PREDIAL URBANO REZAGO</v>
          </cell>
          <cell r="C4">
            <v>10117.17</v>
          </cell>
        </row>
        <row r="5">
          <cell r="A5">
            <v>8</v>
          </cell>
          <cell r="B5" t="str">
            <v>IMPTO. PREDIAL RUSTICO REZAGO</v>
          </cell>
          <cell r="C5">
            <v>3387</v>
          </cell>
        </row>
        <row r="6">
          <cell r="A6">
            <v>13</v>
          </cell>
          <cell r="B6" t="str">
            <v>HONORARIOS DE COBRANZA</v>
          </cell>
          <cell r="C6">
            <v>2285.33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11124.57</v>
          </cell>
        </row>
        <row r="9">
          <cell r="A9">
            <v>104</v>
          </cell>
          <cell r="B9" t="str">
            <v>SOBRE DIVISION Y LOTIFICACION</v>
          </cell>
          <cell r="C9">
            <v>9387.36</v>
          </cell>
        </row>
        <row r="10">
          <cell r="A10">
            <v>112</v>
          </cell>
          <cell r="B10" t="str">
            <v>ESPECTACULOS PUBLICOS PERMANEN</v>
          </cell>
          <cell r="C10">
            <v>1333.2</v>
          </cell>
        </row>
        <row r="11">
          <cell r="A11">
            <v>200</v>
          </cell>
          <cell r="B11" t="str">
            <v>RASTRO</v>
          </cell>
          <cell r="C11">
            <v>7371.53</v>
          </cell>
        </row>
        <row r="12">
          <cell r="A12">
            <v>201</v>
          </cell>
          <cell r="B12" t="str">
            <v>RECOLECCION DE BASURA</v>
          </cell>
          <cell r="C12">
            <v>102</v>
          </cell>
        </row>
        <row r="13">
          <cell r="A13">
            <v>203</v>
          </cell>
          <cell r="B13" t="str">
            <v>PANTEONES CIUDAD</v>
          </cell>
          <cell r="C13">
            <v>2771.01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447</v>
          </cell>
        </row>
        <row r="16">
          <cell r="A16">
            <v>206</v>
          </cell>
          <cell r="B16" t="str">
            <v>ESTACIONAMIENTO MERCADO HIDALG</v>
          </cell>
          <cell r="C16">
            <v>1026</v>
          </cell>
        </row>
        <row r="17">
          <cell r="A17">
            <v>207</v>
          </cell>
          <cell r="B17" t="str">
            <v>ESTAC.  MERCADO EMBAJADORAS</v>
          </cell>
          <cell r="C17">
            <v>363</v>
          </cell>
        </row>
        <row r="18">
          <cell r="A18">
            <v>210</v>
          </cell>
          <cell r="B18" t="str">
            <v>POR LIC. DE CONST. Y AMPLIACIO</v>
          </cell>
          <cell r="C18">
            <v>2928.19</v>
          </cell>
        </row>
        <row r="19">
          <cell r="A19">
            <v>217</v>
          </cell>
          <cell r="B19" t="str">
            <v>ANALISIS DE FAC PARA DIV LOT O</v>
          </cell>
          <cell r="C19">
            <v>785.61</v>
          </cell>
        </row>
        <row r="20">
          <cell r="A20">
            <v>221</v>
          </cell>
          <cell r="B20" t="str">
            <v>LIC USO SUELO ALIN N. OFIC COM</v>
          </cell>
          <cell r="C20">
            <v>571.5</v>
          </cell>
        </row>
        <row r="21">
          <cell r="A21">
            <v>228</v>
          </cell>
          <cell r="B21" t="str">
            <v>POR PERM EVENT P/ VTA DE BEB A</v>
          </cell>
          <cell r="C21">
            <v>6133.96</v>
          </cell>
        </row>
        <row r="22">
          <cell r="A22">
            <v>229</v>
          </cell>
          <cell r="B22" t="str">
            <v>CONSTANCIAS DE ESTADO DE CUENT</v>
          </cell>
          <cell r="C22">
            <v>2904</v>
          </cell>
        </row>
        <row r="23">
          <cell r="A23">
            <v>244</v>
          </cell>
          <cell r="B23" t="str">
            <v>EXP DE LIC O PERM P/ ESTAB DE</v>
          </cell>
          <cell r="C23">
            <v>1905.6</v>
          </cell>
        </row>
        <row r="24">
          <cell r="A24">
            <v>248</v>
          </cell>
          <cell r="B24" t="str">
            <v>ESTACIONAMIENTO EX. EST. FERRO</v>
          </cell>
          <cell r="C24">
            <v>3980</v>
          </cell>
        </row>
        <row r="25">
          <cell r="A25">
            <v>253</v>
          </cell>
          <cell r="B25" t="str">
            <v>ESTACIONAMIENTO EMBAJADORAS  (</v>
          </cell>
          <cell r="C25">
            <v>3423</v>
          </cell>
        </row>
        <row r="26">
          <cell r="A26">
            <v>256</v>
          </cell>
          <cell r="B26" t="str">
            <v>POR ALINEAM. N° USO HABIT</v>
          </cell>
          <cell r="C26">
            <v>5149.95</v>
          </cell>
        </row>
        <row r="27">
          <cell r="A27">
            <v>265</v>
          </cell>
          <cell r="B27" t="str">
            <v>DERECHOS POR OTROS SERV. TRANS</v>
          </cell>
          <cell r="C27">
            <v>321.45</v>
          </cell>
        </row>
        <row r="28">
          <cell r="A28">
            <v>266</v>
          </cell>
          <cell r="B28" t="str">
            <v>DICTAMEN DE FACTIBILIDAD PROTE</v>
          </cell>
          <cell r="C28">
            <v>890.2</v>
          </cell>
        </row>
        <row r="29">
          <cell r="A29">
            <v>268</v>
          </cell>
          <cell r="B29" t="str">
            <v>CASA DE LA CULTURA</v>
          </cell>
          <cell r="C29">
            <v>877.85</v>
          </cell>
        </row>
        <row r="30">
          <cell r="A30">
            <v>274</v>
          </cell>
          <cell r="B30" t="str">
            <v>EXTENSION DE HORARIO</v>
          </cell>
          <cell r="C30">
            <v>2972.88</v>
          </cell>
        </row>
        <row r="31">
          <cell r="A31">
            <v>276</v>
          </cell>
          <cell r="B31" t="str">
            <v>CONSTANCIAS DIRECCION DE TRANS</v>
          </cell>
          <cell r="C31">
            <v>921.8</v>
          </cell>
        </row>
        <row r="32">
          <cell r="A32">
            <v>278</v>
          </cell>
          <cell r="B32" t="str">
            <v>CONSTANCIAS QUE EXPIDAN LAS DE</v>
          </cell>
          <cell r="C32">
            <v>1592.4</v>
          </cell>
        </row>
        <row r="33">
          <cell r="A33">
            <v>280</v>
          </cell>
          <cell r="B33" t="str">
            <v>SERVICIOS CONTROL CANINO</v>
          </cell>
          <cell r="C33">
            <v>500.8</v>
          </cell>
        </row>
        <row r="34">
          <cell r="A34">
            <v>282</v>
          </cell>
          <cell r="B34" t="str">
            <v>PERMISO EXTRAORDINARIO</v>
          </cell>
          <cell r="C34">
            <v>5869.24</v>
          </cell>
        </row>
        <row r="35">
          <cell r="A35">
            <v>295</v>
          </cell>
          <cell r="B35" t="str">
            <v>CONSTANCIA DE UBICACION DE PRE</v>
          </cell>
          <cell r="C35">
            <v>505.68</v>
          </cell>
        </row>
        <row r="36">
          <cell r="A36">
            <v>297</v>
          </cell>
          <cell r="B36" t="str">
            <v>D.A.P.</v>
          </cell>
          <cell r="C36">
            <v>200</v>
          </cell>
        </row>
        <row r="37">
          <cell r="A37">
            <v>405</v>
          </cell>
          <cell r="B37" t="str">
            <v>CENTRO DE CONVIVENCIA EL ENCIN</v>
          </cell>
          <cell r="C37">
            <v>532</v>
          </cell>
        </row>
        <row r="38">
          <cell r="A38">
            <v>407</v>
          </cell>
          <cell r="B38" t="str">
            <v>MUSEO MOMIAS</v>
          </cell>
          <cell r="C38">
            <v>60045</v>
          </cell>
        </row>
        <row r="39">
          <cell r="A39">
            <v>410</v>
          </cell>
          <cell r="B39" t="str">
            <v>MONUMENTO AL PIPILA</v>
          </cell>
          <cell r="C39">
            <v>1020</v>
          </cell>
        </row>
        <row r="40">
          <cell r="A40">
            <v>417</v>
          </cell>
          <cell r="B40" t="str">
            <v>CONSULTORIO DENTAL</v>
          </cell>
          <cell r="C40">
            <v>66</v>
          </cell>
        </row>
        <row r="41">
          <cell r="A41">
            <v>421</v>
          </cell>
          <cell r="B41" t="str">
            <v>DECLARACIONES, FORMATOS Y AVIS</v>
          </cell>
          <cell r="C41">
            <v>55</v>
          </cell>
        </row>
        <row r="42">
          <cell r="A42">
            <v>426</v>
          </cell>
          <cell r="B42" t="str">
            <v>AREAS OCUP POR HOT, REST, BARE</v>
          </cell>
          <cell r="C42">
            <v>24008.400000000001</v>
          </cell>
        </row>
        <row r="43">
          <cell r="A43">
            <v>433</v>
          </cell>
          <cell r="B43" t="str">
            <v>SOBRANTES</v>
          </cell>
          <cell r="C43">
            <v>17.77</v>
          </cell>
        </row>
        <row r="44">
          <cell r="A44">
            <v>436</v>
          </cell>
          <cell r="B44" t="str">
            <v>SANITARIOS PRESA DE LA OLLA</v>
          </cell>
          <cell r="C44">
            <v>416</v>
          </cell>
        </row>
        <row r="45">
          <cell r="A45">
            <v>437</v>
          </cell>
          <cell r="B45" t="str">
            <v>SANITARIOS MDO. EMBAJADORAS</v>
          </cell>
          <cell r="C45">
            <v>1289</v>
          </cell>
        </row>
        <row r="46">
          <cell r="A46">
            <v>438</v>
          </cell>
          <cell r="B46" t="str">
            <v>SANITARIOS MDO. HIDALGO</v>
          </cell>
          <cell r="C46">
            <v>3072</v>
          </cell>
        </row>
        <row r="47">
          <cell r="A47">
            <v>439</v>
          </cell>
          <cell r="B47" t="str">
            <v>SANITARIOS JARDIN REFORMA</v>
          </cell>
          <cell r="C47">
            <v>1188</v>
          </cell>
        </row>
        <row r="48">
          <cell r="A48">
            <v>441</v>
          </cell>
          <cell r="B48" t="str">
            <v>SANITARIOS LOS PASTITOS</v>
          </cell>
          <cell r="C48">
            <v>76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24/10/2014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443</v>
          </cell>
          <cell r="B58" t="str">
            <v>SANITARIOS FERROCARRIL</v>
          </cell>
          <cell r="C58">
            <v>1792</v>
          </cell>
        </row>
        <row r="59">
          <cell r="A59">
            <v>445</v>
          </cell>
          <cell r="B59" t="str">
            <v>SANITARIOS MUSEO MOMIAS</v>
          </cell>
          <cell r="C59">
            <v>608</v>
          </cell>
        </row>
        <row r="60">
          <cell r="A60">
            <v>447</v>
          </cell>
          <cell r="B60" t="str">
            <v>LAS CALAS</v>
          </cell>
          <cell r="C60">
            <v>456</v>
          </cell>
        </row>
        <row r="61">
          <cell r="A61">
            <v>454</v>
          </cell>
          <cell r="B61" t="str">
            <v>FIESTAS TRADICIONALES</v>
          </cell>
          <cell r="C61">
            <v>2378.5</v>
          </cell>
        </row>
        <row r="62">
          <cell r="A62">
            <v>470</v>
          </cell>
          <cell r="B62" t="str">
            <v>LOCALES ESTACION</v>
          </cell>
          <cell r="C62">
            <v>324</v>
          </cell>
        </row>
        <row r="63">
          <cell r="A63">
            <v>479</v>
          </cell>
          <cell r="B63" t="str">
            <v>COMERCIANTES AMBULANTES</v>
          </cell>
          <cell r="C63">
            <v>1800</v>
          </cell>
        </row>
        <row r="64">
          <cell r="A64">
            <v>480</v>
          </cell>
          <cell r="B64" t="str">
            <v>PERIFONEO</v>
          </cell>
          <cell r="C64">
            <v>181</v>
          </cell>
        </row>
        <row r="65">
          <cell r="A65">
            <v>482</v>
          </cell>
          <cell r="B65" t="str">
            <v>CALLEJONEADAS</v>
          </cell>
          <cell r="C65">
            <v>15502</v>
          </cell>
        </row>
        <row r="66">
          <cell r="A66">
            <v>484</v>
          </cell>
          <cell r="B66" t="str">
            <v>PERMISO PARA ESPECTÁCULOS O CE</v>
          </cell>
          <cell r="C66">
            <v>4560</v>
          </cell>
        </row>
        <row r="67">
          <cell r="A67">
            <v>485</v>
          </cell>
          <cell r="B67" t="str">
            <v>SELLADO DE BOLETOS</v>
          </cell>
          <cell r="C67">
            <v>1225</v>
          </cell>
        </row>
        <row r="68">
          <cell r="A68">
            <v>494</v>
          </cell>
          <cell r="B68" t="str">
            <v>REPOSICION DE CREDENCIAL</v>
          </cell>
          <cell r="C68">
            <v>68</v>
          </cell>
        </row>
        <row r="69">
          <cell r="A69">
            <v>497</v>
          </cell>
          <cell r="B69" t="str">
            <v>CENTRO ADOC</v>
          </cell>
          <cell r="C69">
            <v>208</v>
          </cell>
        </row>
        <row r="70">
          <cell r="A70">
            <v>502</v>
          </cell>
          <cell r="B70" t="str">
            <v>RECARGOS OTROS IMPTOS Y DERECH</v>
          </cell>
          <cell r="C70">
            <v>2088.5100000000002</v>
          </cell>
        </row>
        <row r="71">
          <cell r="A71">
            <v>504</v>
          </cell>
          <cell r="B71" t="str">
            <v>AVISO EXTEMP TERM DE OBRA</v>
          </cell>
          <cell r="C71">
            <v>320</v>
          </cell>
        </row>
        <row r="72">
          <cell r="A72">
            <v>506</v>
          </cell>
          <cell r="B72" t="str">
            <v>INFRACCIONES DIRECCION DE FISC</v>
          </cell>
          <cell r="C72">
            <v>500</v>
          </cell>
        </row>
        <row r="73">
          <cell r="A73">
            <v>507</v>
          </cell>
          <cell r="B73" t="str">
            <v>INF AL BANDO POLICIA Y BUEN GO</v>
          </cell>
          <cell r="C73">
            <v>2350</v>
          </cell>
        </row>
        <row r="74">
          <cell r="A74">
            <v>508</v>
          </cell>
          <cell r="B74" t="str">
            <v>INF LEY DE TRANSITO Y SU REGLA</v>
          </cell>
          <cell r="C74">
            <v>8108.1</v>
          </cell>
        </row>
        <row r="75">
          <cell r="A75">
            <v>509</v>
          </cell>
          <cell r="B75" t="str">
            <v>EXTEMP VERIFICACION AMB VEHICU</v>
          </cell>
          <cell r="C75">
            <v>1690</v>
          </cell>
        </row>
        <row r="76">
          <cell r="A76">
            <v>513</v>
          </cell>
          <cell r="B76" t="str">
            <v>POR REP DAÑOS A VEHIC MPALES.</v>
          </cell>
          <cell r="C76">
            <v>43129.279999999999</v>
          </cell>
        </row>
        <row r="77">
          <cell r="A77">
            <v>526</v>
          </cell>
          <cell r="B77" t="str">
            <v>RESPUESTA DE AYUNTAMIENTO</v>
          </cell>
          <cell r="C77">
            <v>671</v>
          </cell>
        </row>
        <row r="78">
          <cell r="A78">
            <v>544</v>
          </cell>
          <cell r="B78" t="str">
            <v>INFRACCIONES AL REGLAMENTO DE</v>
          </cell>
          <cell r="C78">
            <v>1594.25</v>
          </cell>
        </row>
        <row r="79">
          <cell r="A79">
            <v>713</v>
          </cell>
          <cell r="B79" t="str">
            <v>PROGRAMA ECONOMIA SOCIAL FAMIL</v>
          </cell>
          <cell r="C79">
            <v>3300</v>
          </cell>
        </row>
        <row r="80">
          <cell r="A80">
            <v>817</v>
          </cell>
          <cell r="B80" t="str">
            <v>ANTICIPOS OTROS INGRESOS</v>
          </cell>
          <cell r="C80">
            <v>105</v>
          </cell>
        </row>
        <row r="81">
          <cell r="A81">
            <v>888</v>
          </cell>
          <cell r="B81" t="str">
            <v>COBROS SIMAPAG</v>
          </cell>
          <cell r="C81">
            <v>599</v>
          </cell>
        </row>
      </sheetData>
      <sheetData sheetId="141">
        <row r="1">
          <cell r="A1">
            <v>1</v>
          </cell>
        </row>
      </sheetData>
      <sheetData sheetId="142">
        <row r="1">
          <cell r="A1">
            <v>1</v>
          </cell>
          <cell r="B1" t="str">
            <v>IMPTO. PREDIAL URBANO CORRIENT</v>
          </cell>
          <cell r="C1">
            <v>19398.11</v>
          </cell>
        </row>
        <row r="2">
          <cell r="A2">
            <v>2</v>
          </cell>
          <cell r="B2" t="str">
            <v>IMPTO. PREDIAL RUSTICO CORRIEN</v>
          </cell>
          <cell r="C2">
            <v>1342</v>
          </cell>
        </row>
        <row r="3">
          <cell r="A3">
            <v>4</v>
          </cell>
          <cell r="B3" t="str">
            <v>RECARGOS 3%</v>
          </cell>
          <cell r="C3">
            <v>5971.5</v>
          </cell>
        </row>
        <row r="4">
          <cell r="A4">
            <v>7</v>
          </cell>
          <cell r="B4" t="str">
            <v>IMPTO. PREDIAL URBANO REZAGO</v>
          </cell>
          <cell r="C4">
            <v>9560.49</v>
          </cell>
        </row>
        <row r="5">
          <cell r="A5">
            <v>8</v>
          </cell>
          <cell r="B5" t="str">
            <v>IMPTO. PREDIAL RUSTICO REZAGO</v>
          </cell>
          <cell r="C5">
            <v>2100</v>
          </cell>
        </row>
        <row r="6">
          <cell r="A6">
            <v>13</v>
          </cell>
          <cell r="B6" t="str">
            <v>HONORARIOS DE COBRANZA</v>
          </cell>
          <cell r="C6">
            <v>1913.1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20932.23</v>
          </cell>
        </row>
        <row r="9">
          <cell r="A9">
            <v>104</v>
          </cell>
          <cell r="B9" t="str">
            <v>SOBRE DIVISION Y LOTIFICACION</v>
          </cell>
          <cell r="C9">
            <v>720</v>
          </cell>
        </row>
        <row r="10">
          <cell r="A10">
            <v>200</v>
          </cell>
          <cell r="B10" t="str">
            <v>RASTRO</v>
          </cell>
          <cell r="C10">
            <v>6585.04</v>
          </cell>
        </row>
        <row r="11">
          <cell r="A11">
            <v>201</v>
          </cell>
          <cell r="B11" t="str">
            <v>RECOLECCION DE BASURA</v>
          </cell>
          <cell r="C11">
            <v>715.7</v>
          </cell>
        </row>
        <row r="12">
          <cell r="A12">
            <v>203</v>
          </cell>
          <cell r="B12" t="str">
            <v>PANTEONES CIUDAD</v>
          </cell>
          <cell r="C12">
            <v>1041.54</v>
          </cell>
        </row>
        <row r="13">
          <cell r="A13">
            <v>205</v>
          </cell>
          <cell r="B13" t="str">
            <v>ESTACIONAMIENTO MUSEO MOMIAS</v>
          </cell>
          <cell r="C13">
            <v>727</v>
          </cell>
        </row>
        <row r="14">
          <cell r="A14">
            <v>206</v>
          </cell>
          <cell r="B14" t="str">
            <v>ESTACIONAMIENTO MERCADO HIDALG</v>
          </cell>
          <cell r="C14">
            <v>1287</v>
          </cell>
        </row>
        <row r="15">
          <cell r="A15">
            <v>217</v>
          </cell>
          <cell r="B15" t="str">
            <v>ANALISIS DE FAC PARA DIV LOT O</v>
          </cell>
          <cell r="C15">
            <v>1833.09</v>
          </cell>
        </row>
        <row r="16">
          <cell r="A16">
            <v>220</v>
          </cell>
          <cell r="B16" t="str">
            <v>LIC USO SUELO ALIN N. OFIC IND</v>
          </cell>
          <cell r="C16">
            <v>1112.75</v>
          </cell>
        </row>
        <row r="17">
          <cell r="A17">
            <v>229</v>
          </cell>
          <cell r="B17" t="str">
            <v>CONSTANCIAS DE ESTADO DE CUENT</v>
          </cell>
          <cell r="C17">
            <v>2640</v>
          </cell>
        </row>
        <row r="18">
          <cell r="A18">
            <v>248</v>
          </cell>
          <cell r="B18" t="str">
            <v>ESTACIONAMIENTO EX. EST. FERRO</v>
          </cell>
          <cell r="C18">
            <v>2052</v>
          </cell>
        </row>
        <row r="19">
          <cell r="A19">
            <v>253</v>
          </cell>
          <cell r="B19" t="str">
            <v>ESTACIONAMIENTO EMBAJADORAS  (</v>
          </cell>
          <cell r="C19">
            <v>2975</v>
          </cell>
        </row>
        <row r="20">
          <cell r="A20">
            <v>256</v>
          </cell>
          <cell r="B20" t="str">
            <v>POR ALINEAM. N° USO HABIT</v>
          </cell>
          <cell r="C20">
            <v>1546.02</v>
          </cell>
        </row>
        <row r="21">
          <cell r="A21">
            <v>266</v>
          </cell>
          <cell r="B21" t="str">
            <v>DICTAMEN DE FACTIBILIDAD PROTE</v>
          </cell>
          <cell r="C21">
            <v>890.2</v>
          </cell>
        </row>
        <row r="22">
          <cell r="A22">
            <v>267</v>
          </cell>
          <cell r="B22" t="str">
            <v>CONSTANCIA  DE VERIFICACION PR</v>
          </cell>
          <cell r="C22">
            <v>148.36000000000001</v>
          </cell>
        </row>
        <row r="23">
          <cell r="A23">
            <v>268</v>
          </cell>
          <cell r="B23" t="str">
            <v>CASA DE LA CULTURA</v>
          </cell>
          <cell r="C23">
            <v>195.08</v>
          </cell>
        </row>
        <row r="24">
          <cell r="A24">
            <v>273</v>
          </cell>
          <cell r="B24" t="str">
            <v>PENSION EST. JARDIN EMBAJADORA</v>
          </cell>
          <cell r="C24">
            <v>417.04</v>
          </cell>
        </row>
        <row r="25">
          <cell r="A25">
            <v>276</v>
          </cell>
          <cell r="B25" t="str">
            <v>CONSTANCIAS DIRECCION DE TRANS</v>
          </cell>
          <cell r="C25">
            <v>1173.2</v>
          </cell>
        </row>
        <row r="26">
          <cell r="A26">
            <v>278</v>
          </cell>
          <cell r="B26" t="str">
            <v>CONSTANCIAS QUE EXPIDAN LAS DE</v>
          </cell>
          <cell r="C26">
            <v>1089.4000000000001</v>
          </cell>
        </row>
        <row r="27">
          <cell r="A27">
            <v>289</v>
          </cell>
          <cell r="B27" t="str">
            <v>CONFORMIDAD PARA QUEMA DE FUEG</v>
          </cell>
          <cell r="C27">
            <v>252.78</v>
          </cell>
        </row>
        <row r="28">
          <cell r="A28">
            <v>292</v>
          </cell>
          <cell r="B28" t="str">
            <v>DICTAMEN DE SEGURIDAD PROGRAMA</v>
          </cell>
          <cell r="C28">
            <v>519.98</v>
          </cell>
        </row>
        <row r="29">
          <cell r="A29">
            <v>293</v>
          </cell>
          <cell r="B29" t="str">
            <v>SERVICIOS EXTRAORDINARIOS</v>
          </cell>
          <cell r="C29">
            <v>648.4</v>
          </cell>
        </row>
        <row r="30">
          <cell r="A30">
            <v>295</v>
          </cell>
          <cell r="B30" t="str">
            <v>CONSTANCIA DE UBICACION DE PRE</v>
          </cell>
          <cell r="C30">
            <v>84.28</v>
          </cell>
        </row>
        <row r="31">
          <cell r="A31">
            <v>297</v>
          </cell>
          <cell r="B31" t="str">
            <v>D.A.P.</v>
          </cell>
          <cell r="C31">
            <v>646.91</v>
          </cell>
        </row>
        <row r="32">
          <cell r="A32">
            <v>400</v>
          </cell>
          <cell r="B32" t="str">
            <v>LOCALES PRESA DE LA OLLA</v>
          </cell>
          <cell r="C32">
            <v>2013</v>
          </cell>
        </row>
        <row r="33">
          <cell r="A33">
            <v>405</v>
          </cell>
          <cell r="B33" t="str">
            <v>CENTRO DE CONVIVENCIA EL ENCIN</v>
          </cell>
          <cell r="C33">
            <v>196</v>
          </cell>
        </row>
        <row r="34">
          <cell r="A34">
            <v>410</v>
          </cell>
          <cell r="B34" t="str">
            <v>MONUMENTO AL PIPILA</v>
          </cell>
          <cell r="C34">
            <v>264</v>
          </cell>
        </row>
        <row r="35">
          <cell r="A35">
            <v>411</v>
          </cell>
          <cell r="B35" t="str">
            <v>MERCADO HIDALGO</v>
          </cell>
          <cell r="C35">
            <v>2398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428</v>
          </cell>
          <cell r="B37" t="str">
            <v>COMERCIANTES SEMIFIJOS</v>
          </cell>
          <cell r="C37">
            <v>4278</v>
          </cell>
        </row>
        <row r="38">
          <cell r="A38">
            <v>431</v>
          </cell>
          <cell r="B38" t="str">
            <v>LOCALES MERCADO EMBAJADORAS</v>
          </cell>
          <cell r="C38">
            <v>886</v>
          </cell>
        </row>
        <row r="39">
          <cell r="A39">
            <v>433</v>
          </cell>
          <cell r="B39" t="str">
            <v>SOBRANTES</v>
          </cell>
          <cell r="C39">
            <v>27.68</v>
          </cell>
        </row>
        <row r="40">
          <cell r="A40">
            <v>436</v>
          </cell>
          <cell r="B40" t="str">
            <v>SANITARIOS PRESA DE LA OLLA</v>
          </cell>
          <cell r="C40">
            <v>68</v>
          </cell>
        </row>
        <row r="41">
          <cell r="A41">
            <v>437</v>
          </cell>
          <cell r="B41" t="str">
            <v>SANITARIOS MDO. EMBAJADORAS</v>
          </cell>
          <cell r="C41">
            <v>1169</v>
          </cell>
        </row>
        <row r="42">
          <cell r="A42">
            <v>438</v>
          </cell>
          <cell r="B42" t="str">
            <v>SANITARIOS MDO. HIDALGO</v>
          </cell>
          <cell r="C42">
            <v>3192</v>
          </cell>
        </row>
        <row r="43">
          <cell r="A43">
            <v>439</v>
          </cell>
          <cell r="B43" t="str">
            <v>SANITARIOS JARDIN REFORMA</v>
          </cell>
          <cell r="C43">
            <v>1312</v>
          </cell>
        </row>
        <row r="44">
          <cell r="A44">
            <v>441</v>
          </cell>
          <cell r="B44" t="str">
            <v>SANITARIOS LOS PASTITOS</v>
          </cell>
          <cell r="C44">
            <v>44</v>
          </cell>
        </row>
        <row r="45">
          <cell r="A45">
            <v>443</v>
          </cell>
          <cell r="B45" t="str">
            <v>SANITARIOS FERROCARRIL</v>
          </cell>
          <cell r="C45">
            <v>1172</v>
          </cell>
        </row>
        <row r="46">
          <cell r="A46">
            <v>445</v>
          </cell>
          <cell r="B46" t="str">
            <v>SANITARIOS MUSEO MOMIAS</v>
          </cell>
          <cell r="C46">
            <v>596</v>
          </cell>
        </row>
        <row r="47">
          <cell r="A47">
            <v>447</v>
          </cell>
          <cell r="B47" t="str">
            <v>LAS CALAS</v>
          </cell>
          <cell r="C47">
            <v>240</v>
          </cell>
        </row>
        <row r="48">
          <cell r="A48">
            <v>454</v>
          </cell>
          <cell r="B48" t="str">
            <v>FIESTAS TRADICIONALES</v>
          </cell>
          <cell r="C48">
            <v>12531.5</v>
          </cell>
        </row>
        <row r="49">
          <cell r="A49">
            <v>483</v>
          </cell>
          <cell r="B49" t="str">
            <v>PROMOTOR TURISTICO</v>
          </cell>
          <cell r="C49">
            <v>354</v>
          </cell>
        </row>
        <row r="50">
          <cell r="A50">
            <v>484</v>
          </cell>
          <cell r="B50" t="str">
            <v>PERMISO PARA ESPECTÁCULOS O CE</v>
          </cell>
          <cell r="C50">
            <v>456</v>
          </cell>
        </row>
        <row r="51">
          <cell r="A51">
            <v>497</v>
          </cell>
          <cell r="B51" t="str">
            <v>CENTRO ADOC</v>
          </cell>
          <cell r="C51">
            <v>208</v>
          </cell>
        </row>
        <row r="52">
          <cell r="A52">
            <v>502</v>
          </cell>
          <cell r="B52" t="str">
            <v>RECARGOS OTROS IMPTOS Y DERECH</v>
          </cell>
          <cell r="C52">
            <v>837.42</v>
          </cell>
        </row>
        <row r="53">
          <cell r="A53">
            <v>503</v>
          </cell>
          <cell r="B53" t="str">
            <v>AVISO EXTEMP TRASLACION DE DOM</v>
          </cell>
          <cell r="C53">
            <v>576</v>
          </cell>
        </row>
        <row r="54">
          <cell r="A54">
            <v>504</v>
          </cell>
          <cell r="B54" t="str">
            <v>AVISO EXTEMP TERM DE OBRA</v>
          </cell>
          <cell r="C54">
            <v>320</v>
          </cell>
        </row>
        <row r="55">
          <cell r="A55">
            <v>506</v>
          </cell>
          <cell r="B55" t="str">
            <v>INFRACCIONES DIRECCION DE FISC</v>
          </cell>
          <cell r="C55">
            <v>637.70000000000005</v>
          </cell>
        </row>
        <row r="56">
          <cell r="A56">
            <v>507</v>
          </cell>
          <cell r="B56" t="str">
            <v>INF AL BANDO POLICIA Y BUEN GO</v>
          </cell>
          <cell r="C56">
            <v>1400</v>
          </cell>
        </row>
        <row r="57">
          <cell r="A57">
            <v>508</v>
          </cell>
          <cell r="B57" t="str">
            <v>INF LEY DE TRANSITO Y SU REGLA</v>
          </cell>
          <cell r="C57">
            <v>10260</v>
          </cell>
        </row>
        <row r="58">
          <cell r="A58">
            <v>509</v>
          </cell>
          <cell r="B58" t="str">
            <v>EXTEMP VERIFICACION AMB VEHICU</v>
          </cell>
          <cell r="C58">
            <v>1535</v>
          </cell>
        </row>
        <row r="59">
          <cell r="A59">
            <v>536</v>
          </cell>
          <cell r="B59" t="str">
            <v>PADRON DE PROVEEDORES</v>
          </cell>
          <cell r="C59">
            <v>674</v>
          </cell>
        </row>
        <row r="60">
          <cell r="A60">
            <v>713</v>
          </cell>
          <cell r="B60" t="str">
            <v>PROGRAMA ECONOMIA SOCIAL FAMIL</v>
          </cell>
          <cell r="C60">
            <v>4900</v>
          </cell>
        </row>
      </sheetData>
      <sheetData sheetId="143">
        <row r="1">
          <cell r="A1">
            <v>1</v>
          </cell>
        </row>
      </sheetData>
      <sheetData sheetId="144">
        <row r="1">
          <cell r="A1">
            <v>1</v>
          </cell>
          <cell r="B1" t="str">
            <v>IMPTO. PREDIAL URBANO CORRIENT</v>
          </cell>
          <cell r="C1">
            <v>40587.800000000003</v>
          </cell>
        </row>
        <row r="2">
          <cell r="A2">
            <v>2</v>
          </cell>
          <cell r="B2" t="str">
            <v>IMPTO. PREDIAL RUSTICO CORRIEN</v>
          </cell>
          <cell r="C2">
            <v>282.61</v>
          </cell>
        </row>
        <row r="3">
          <cell r="A3">
            <v>4</v>
          </cell>
          <cell r="B3" t="str">
            <v>RECARGOS 3%</v>
          </cell>
          <cell r="C3">
            <v>6936.81</v>
          </cell>
        </row>
        <row r="4">
          <cell r="A4">
            <v>7</v>
          </cell>
          <cell r="B4" t="str">
            <v>IMPTO. PREDIAL URBANO REZAGO</v>
          </cell>
          <cell r="C4">
            <v>8114.38</v>
          </cell>
        </row>
        <row r="5">
          <cell r="A5">
            <v>8</v>
          </cell>
          <cell r="B5" t="str">
            <v>IMPTO. PREDIAL RUSTICO REZAGO</v>
          </cell>
          <cell r="C5">
            <v>543.48</v>
          </cell>
        </row>
        <row r="6">
          <cell r="A6">
            <v>13</v>
          </cell>
          <cell r="B6" t="str">
            <v>HONORARIOS DE COBRANZA</v>
          </cell>
          <cell r="C6">
            <v>2216.9499999999998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52164.28</v>
          </cell>
        </row>
        <row r="9">
          <cell r="A9">
            <v>200</v>
          </cell>
          <cell r="B9" t="str">
            <v>RASTRO</v>
          </cell>
          <cell r="C9">
            <v>4327.8500000000004</v>
          </cell>
        </row>
        <row r="10">
          <cell r="A10">
            <v>201</v>
          </cell>
          <cell r="B10" t="str">
            <v>RECOLECCION DE BASURA</v>
          </cell>
          <cell r="C10">
            <v>68</v>
          </cell>
        </row>
        <row r="11">
          <cell r="A11">
            <v>203</v>
          </cell>
          <cell r="B11" t="str">
            <v>PANTEONES CIUDAD</v>
          </cell>
          <cell r="C11">
            <v>949.38</v>
          </cell>
        </row>
        <row r="12">
          <cell r="A12">
            <v>204</v>
          </cell>
          <cell r="B12" t="str">
            <v>PANTEONES COMUNIDADES</v>
          </cell>
          <cell r="C12">
            <v>1216.55</v>
          </cell>
        </row>
        <row r="13">
          <cell r="A13">
            <v>205</v>
          </cell>
          <cell r="B13" t="str">
            <v>ESTACIONAMIENTO MUSEO MOMIAS</v>
          </cell>
          <cell r="C13">
            <v>739</v>
          </cell>
        </row>
        <row r="14">
          <cell r="A14">
            <v>206</v>
          </cell>
          <cell r="B14" t="str">
            <v>ESTACIONAMIENTO MERCADO HIDALG</v>
          </cell>
          <cell r="C14">
            <v>1584</v>
          </cell>
        </row>
        <row r="15">
          <cell r="A15">
            <v>207</v>
          </cell>
          <cell r="B15" t="str">
            <v>ESTAC.  MERCADO EMBAJADORAS</v>
          </cell>
          <cell r="C15">
            <v>305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221</v>
          </cell>
          <cell r="B17" t="str">
            <v>LIC USO SUELO ALIN N. OFIC COM</v>
          </cell>
          <cell r="C17">
            <v>549.52</v>
          </cell>
        </row>
        <row r="18">
          <cell r="A18">
            <v>229</v>
          </cell>
          <cell r="B18" t="str">
            <v>CONSTANCIAS DE ESTADO DE CUENT</v>
          </cell>
          <cell r="C18">
            <v>924</v>
          </cell>
        </row>
        <row r="19">
          <cell r="A19">
            <v>240</v>
          </cell>
          <cell r="B19" t="str">
            <v>REV PROY P/ AUT. DE TRAZA</v>
          </cell>
          <cell r="C19">
            <v>110.88</v>
          </cell>
        </row>
        <row r="20">
          <cell r="A20">
            <v>244</v>
          </cell>
          <cell r="B20" t="str">
            <v>EXP DE LIC O PERM P/ ESTAB DE</v>
          </cell>
          <cell r="C20">
            <v>481.84</v>
          </cell>
        </row>
        <row r="21">
          <cell r="A21">
            <v>248</v>
          </cell>
          <cell r="B21" t="str">
            <v>ESTACIONAMIENTO EX. EST. FERRO</v>
          </cell>
          <cell r="C21">
            <v>2246</v>
          </cell>
        </row>
        <row r="22">
          <cell r="A22">
            <v>253</v>
          </cell>
          <cell r="B22" t="str">
            <v>ESTACIONAMIENTO EMBAJADORAS  (</v>
          </cell>
          <cell r="C22">
            <v>3108</v>
          </cell>
        </row>
        <row r="23">
          <cell r="A23">
            <v>256</v>
          </cell>
          <cell r="B23" t="str">
            <v>POR ALINEAM. N° USO HABIT</v>
          </cell>
          <cell r="C23">
            <v>1819.21</v>
          </cell>
        </row>
        <row r="24">
          <cell r="A24">
            <v>266</v>
          </cell>
          <cell r="B24" t="str">
            <v>DICTAMEN DE FACTIBILIDAD PROTE</v>
          </cell>
          <cell r="C24">
            <v>890.2</v>
          </cell>
        </row>
        <row r="25">
          <cell r="A25">
            <v>267</v>
          </cell>
          <cell r="B25" t="str">
            <v>CONSTANCIA  DE VERIFICACION PR</v>
          </cell>
          <cell r="C25">
            <v>296.72000000000003</v>
          </cell>
        </row>
        <row r="26">
          <cell r="A26">
            <v>268</v>
          </cell>
          <cell r="B26" t="str">
            <v>CASA DE LA CULTURA</v>
          </cell>
          <cell r="C26">
            <v>780.3</v>
          </cell>
        </row>
        <row r="27">
          <cell r="A27">
            <v>276</v>
          </cell>
          <cell r="B27" t="str">
            <v>CONSTANCIAS DIRECCION DE TRANS</v>
          </cell>
          <cell r="C27">
            <v>335.2</v>
          </cell>
        </row>
        <row r="28">
          <cell r="A28">
            <v>278</v>
          </cell>
          <cell r="B28" t="str">
            <v>CONSTANCIAS QUE EXPIDAN LAS DE</v>
          </cell>
          <cell r="C28">
            <v>1006</v>
          </cell>
        </row>
        <row r="29">
          <cell r="A29">
            <v>284</v>
          </cell>
          <cell r="B29" t="str">
            <v>REVISTA MECANICA SEMESTRAL</v>
          </cell>
          <cell r="C29">
            <v>5057.53</v>
          </cell>
        </row>
        <row r="30">
          <cell r="A30">
            <v>289</v>
          </cell>
          <cell r="B30" t="str">
            <v>CONFORMIDAD PARA QUEMA DE FUEG</v>
          </cell>
          <cell r="C30">
            <v>252.78</v>
          </cell>
        </row>
        <row r="31">
          <cell r="A31">
            <v>293</v>
          </cell>
          <cell r="B31" t="str">
            <v>SERVICIOS EXTRAORDINARIOS</v>
          </cell>
          <cell r="C31">
            <v>648.4</v>
          </cell>
        </row>
        <row r="32">
          <cell r="A32">
            <v>295</v>
          </cell>
          <cell r="B32" t="str">
            <v>CONSTANCIA DE UBICACION DE PRE</v>
          </cell>
          <cell r="C32">
            <v>84.28</v>
          </cell>
        </row>
        <row r="33">
          <cell r="A33">
            <v>297</v>
          </cell>
          <cell r="B33" t="str">
            <v>D.A.P.</v>
          </cell>
          <cell r="C33">
            <v>676.91</v>
          </cell>
        </row>
        <row r="34">
          <cell r="A34">
            <v>405</v>
          </cell>
          <cell r="B34" t="str">
            <v>CENTRO DE CONVIVENCIA EL ENCIN</v>
          </cell>
          <cell r="C34">
            <v>304</v>
          </cell>
        </row>
        <row r="35">
          <cell r="A35">
            <v>407</v>
          </cell>
          <cell r="B35" t="str">
            <v>MUSEO MOMIAS</v>
          </cell>
          <cell r="C35">
            <v>32155</v>
          </cell>
        </row>
        <row r="36">
          <cell r="A36">
            <v>410</v>
          </cell>
          <cell r="B36" t="str">
            <v>MONUMENTO AL PIPILA</v>
          </cell>
          <cell r="C36">
            <v>504</v>
          </cell>
        </row>
        <row r="37">
          <cell r="A37">
            <v>414</v>
          </cell>
          <cell r="B37" t="str">
            <v>OTROS PRODUCTOS</v>
          </cell>
          <cell r="C37">
            <v>112</v>
          </cell>
        </row>
        <row r="38">
          <cell r="A38">
            <v>417</v>
          </cell>
          <cell r="B38" t="str">
            <v>CONSULTORIO DENTAL</v>
          </cell>
          <cell r="C38">
            <v>328</v>
          </cell>
        </row>
        <row r="39">
          <cell r="A39">
            <v>426</v>
          </cell>
          <cell r="B39" t="str">
            <v>AREAS OCUP POR HOT, REST, BARE</v>
          </cell>
          <cell r="C39">
            <v>40697.279999999999</v>
          </cell>
        </row>
        <row r="40">
          <cell r="A40">
            <v>428</v>
          </cell>
          <cell r="B40" t="str">
            <v>COMERCIANTES SEMIFIJOS</v>
          </cell>
          <cell r="C40">
            <v>3227.4</v>
          </cell>
        </row>
        <row r="41">
          <cell r="A41">
            <v>433</v>
          </cell>
          <cell r="B41" t="str">
            <v>SOBRANTES</v>
          </cell>
          <cell r="C41">
            <v>19.739999999999998</v>
          </cell>
        </row>
        <row r="42">
          <cell r="A42">
            <v>436</v>
          </cell>
          <cell r="B42" t="str">
            <v>SANITARIOS PRESA DE LA OLLA</v>
          </cell>
          <cell r="C42">
            <v>300</v>
          </cell>
        </row>
        <row r="43">
          <cell r="A43">
            <v>437</v>
          </cell>
          <cell r="B43" t="str">
            <v>SANITARIOS MDO. EMBAJADORAS</v>
          </cell>
          <cell r="C43">
            <v>1452</v>
          </cell>
        </row>
        <row r="44">
          <cell r="A44">
            <v>438</v>
          </cell>
          <cell r="B44" t="str">
            <v>SANITARIOS MDO. HIDALGO</v>
          </cell>
          <cell r="C44">
            <v>3708</v>
          </cell>
        </row>
        <row r="45">
          <cell r="A45">
            <v>439</v>
          </cell>
          <cell r="B45" t="str">
            <v>SANITARIOS JARDIN REFORMA</v>
          </cell>
          <cell r="C45">
            <v>1220</v>
          </cell>
        </row>
        <row r="46">
          <cell r="A46">
            <v>441</v>
          </cell>
          <cell r="B46" t="str">
            <v>SANITARIOS LOS PASTITOS</v>
          </cell>
          <cell r="C46">
            <v>96</v>
          </cell>
        </row>
        <row r="47">
          <cell r="A47">
            <v>443</v>
          </cell>
          <cell r="B47" t="str">
            <v>SANITARIOS FERROCARRIL</v>
          </cell>
          <cell r="C47">
            <v>1704</v>
          </cell>
        </row>
        <row r="48">
          <cell r="A48">
            <v>445</v>
          </cell>
          <cell r="B48" t="str">
            <v>SANITARIOS MUSEO MOMIAS</v>
          </cell>
          <cell r="C48">
            <v>492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22/10/2014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447</v>
          </cell>
          <cell r="B58" t="str">
            <v>LAS CALAS</v>
          </cell>
          <cell r="C58">
            <v>336</v>
          </cell>
        </row>
        <row r="59">
          <cell r="A59">
            <v>454</v>
          </cell>
          <cell r="B59" t="str">
            <v>FIESTAS TRADICIONALES</v>
          </cell>
          <cell r="C59">
            <v>1420</v>
          </cell>
        </row>
        <row r="60">
          <cell r="A60">
            <v>470</v>
          </cell>
          <cell r="B60" t="str">
            <v>LOCALES ESTACION</v>
          </cell>
          <cell r="C60">
            <v>162</v>
          </cell>
        </row>
        <row r="61">
          <cell r="A61">
            <v>479</v>
          </cell>
          <cell r="B61" t="str">
            <v>COMERCIANTES AMBULANTES</v>
          </cell>
          <cell r="C61">
            <v>1440</v>
          </cell>
        </row>
        <row r="62">
          <cell r="A62">
            <v>483</v>
          </cell>
          <cell r="B62" t="str">
            <v>PROMOTOR TURISTICO</v>
          </cell>
          <cell r="C62">
            <v>1115</v>
          </cell>
        </row>
        <row r="63">
          <cell r="A63">
            <v>484</v>
          </cell>
          <cell r="B63" t="str">
            <v>PERMISO PARA ESPECTÁCULOS O CE</v>
          </cell>
          <cell r="C63">
            <v>1824</v>
          </cell>
        </row>
        <row r="64">
          <cell r="A64">
            <v>485</v>
          </cell>
          <cell r="B64" t="str">
            <v>SELLADO DE BOLETOS</v>
          </cell>
          <cell r="C64">
            <v>245</v>
          </cell>
        </row>
        <row r="65">
          <cell r="A65">
            <v>493</v>
          </cell>
          <cell r="B65" t="str">
            <v>RENOVACION PERMISO P/ USO VIA</v>
          </cell>
          <cell r="C65">
            <v>623</v>
          </cell>
        </row>
        <row r="66">
          <cell r="A66">
            <v>497</v>
          </cell>
          <cell r="B66" t="str">
            <v>CENTRO ADOC</v>
          </cell>
          <cell r="C66">
            <v>520</v>
          </cell>
        </row>
        <row r="67">
          <cell r="A67">
            <v>502</v>
          </cell>
          <cell r="B67" t="str">
            <v>RECARGOS OTROS IMPTOS Y DERECH</v>
          </cell>
          <cell r="C67">
            <v>4357.13</v>
          </cell>
        </row>
        <row r="68">
          <cell r="A68">
            <v>506</v>
          </cell>
          <cell r="B68" t="str">
            <v>INFRACCIONES DIRECCION DE FISC</v>
          </cell>
          <cell r="C68">
            <v>637.70000000000005</v>
          </cell>
        </row>
        <row r="69">
          <cell r="A69">
            <v>507</v>
          </cell>
          <cell r="B69" t="str">
            <v>INF AL BANDO POLICIA Y BUEN GO</v>
          </cell>
          <cell r="C69">
            <v>400</v>
          </cell>
        </row>
        <row r="70">
          <cell r="A70">
            <v>508</v>
          </cell>
          <cell r="B70" t="str">
            <v>INF LEY DE TRANSITO Y SU REGLA</v>
          </cell>
          <cell r="C70">
            <v>16271</v>
          </cell>
        </row>
        <row r="71">
          <cell r="A71">
            <v>509</v>
          </cell>
          <cell r="B71" t="str">
            <v>EXTEMP VERIFICACION AMB VEHICU</v>
          </cell>
          <cell r="C71">
            <v>1382</v>
          </cell>
        </row>
        <row r="72">
          <cell r="A72">
            <v>536</v>
          </cell>
          <cell r="B72" t="str">
            <v>PADRON DE PROVEEDORES</v>
          </cell>
          <cell r="C72">
            <v>337</v>
          </cell>
        </row>
        <row r="73">
          <cell r="A73">
            <v>888</v>
          </cell>
          <cell r="B73" t="str">
            <v>COBROS SIMAPAG</v>
          </cell>
          <cell r="C73">
            <v>152</v>
          </cell>
        </row>
        <row r="74">
          <cell r="A74">
            <v>920</v>
          </cell>
          <cell r="B74" t="str">
            <v>VENTA DE INMUEBLES PROPIEDAD D</v>
          </cell>
          <cell r="C74">
            <v>2807.49</v>
          </cell>
        </row>
        <row r="75">
          <cell r="A75">
            <v>519</v>
          </cell>
          <cell r="B75" t="str">
            <v>GOB DEL ESTADO CASA DE LA CULT</v>
          </cell>
          <cell r="C75">
            <v>22188</v>
          </cell>
        </row>
        <row r="76">
          <cell r="A76">
            <v>536</v>
          </cell>
          <cell r="B76" t="str">
            <v>PADRON DE PROVEEDORES</v>
          </cell>
          <cell r="C76">
            <v>337</v>
          </cell>
        </row>
        <row r="77">
          <cell r="A77">
            <v>713</v>
          </cell>
          <cell r="B77" t="str">
            <v>PROGRAMA ECONOMIA SOCIAL FAMIL</v>
          </cell>
          <cell r="C77">
            <v>3665</v>
          </cell>
        </row>
        <row r="78">
          <cell r="A78">
            <v>888</v>
          </cell>
          <cell r="B78" t="str">
            <v>COBROS SIMAPAG</v>
          </cell>
          <cell r="C78">
            <v>320</v>
          </cell>
        </row>
        <row r="79">
          <cell r="A79">
            <v>923</v>
          </cell>
          <cell r="B79" t="str">
            <v>OTROS DEUDORES</v>
          </cell>
          <cell r="C79">
            <v>400000</v>
          </cell>
        </row>
      </sheetData>
      <sheetData sheetId="145">
        <row r="1">
          <cell r="A1">
            <v>1</v>
          </cell>
        </row>
      </sheetData>
      <sheetData sheetId="146">
        <row r="1">
          <cell r="A1">
            <v>1</v>
          </cell>
          <cell r="B1" t="str">
            <v>IMPTO. PREDIAL URBANO CORRIENT</v>
          </cell>
          <cell r="C1">
            <v>17038.05</v>
          </cell>
        </row>
        <row r="2">
          <cell r="A2">
            <v>2</v>
          </cell>
          <cell r="B2" t="str">
            <v>IMPTO. PREDIAL RUSTICO CORRIEN</v>
          </cell>
          <cell r="C2">
            <v>2220.61</v>
          </cell>
        </row>
        <row r="3">
          <cell r="A3">
            <v>4</v>
          </cell>
          <cell r="B3" t="str">
            <v>RECARGOS 3%</v>
          </cell>
          <cell r="C3">
            <v>18820.36</v>
          </cell>
        </row>
        <row r="4">
          <cell r="A4">
            <v>7</v>
          </cell>
          <cell r="B4" t="str">
            <v>IMPTO. PREDIAL URBANO REZAGO</v>
          </cell>
          <cell r="C4">
            <v>21186.22</v>
          </cell>
        </row>
        <row r="5">
          <cell r="A5">
            <v>8</v>
          </cell>
          <cell r="B5" t="str">
            <v>IMPTO. PREDIAL RUSTICO REZAGO</v>
          </cell>
          <cell r="C5">
            <v>6618.77</v>
          </cell>
        </row>
        <row r="6">
          <cell r="A6">
            <v>13</v>
          </cell>
          <cell r="B6" t="str">
            <v>HONORARIOS DE COBRANZA</v>
          </cell>
          <cell r="C6">
            <v>2281.1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10516.44</v>
          </cell>
        </row>
        <row r="9">
          <cell r="A9">
            <v>200</v>
          </cell>
          <cell r="B9" t="str">
            <v>RASTRO</v>
          </cell>
          <cell r="C9">
            <v>1980.62</v>
          </cell>
        </row>
        <row r="10">
          <cell r="A10">
            <v>201</v>
          </cell>
          <cell r="B10" t="str">
            <v>RECOLECCION DE BASURA</v>
          </cell>
          <cell r="C10">
            <v>178.16</v>
          </cell>
        </row>
        <row r="11">
          <cell r="A11">
            <v>203</v>
          </cell>
          <cell r="B11" t="str">
            <v>PANTEONES CIUDAD</v>
          </cell>
          <cell r="C11">
            <v>632.91999999999996</v>
          </cell>
        </row>
        <row r="12">
          <cell r="A12">
            <v>205</v>
          </cell>
          <cell r="B12" t="str">
            <v>ESTACIONAMIENTO MUSEO MOMIAS</v>
          </cell>
          <cell r="C12">
            <v>1127</v>
          </cell>
        </row>
        <row r="13">
          <cell r="A13">
            <v>206</v>
          </cell>
          <cell r="B13" t="str">
            <v>ESTACIONAMIENTO MERCADO HIDALG</v>
          </cell>
          <cell r="C13">
            <v>1476</v>
          </cell>
        </row>
        <row r="14">
          <cell r="A14">
            <v>207</v>
          </cell>
          <cell r="B14" t="str">
            <v>ESTAC.  MERCADO EMBAJADORAS</v>
          </cell>
          <cell r="C14">
            <v>252</v>
          </cell>
        </row>
        <row r="15">
          <cell r="A15">
            <v>210</v>
          </cell>
          <cell r="B15" t="str">
            <v>POR LIC. DE CONST. Y AMPLIACIO</v>
          </cell>
          <cell r="C15">
            <v>2492.4699999999998</v>
          </cell>
        </row>
        <row r="16">
          <cell r="A16">
            <v>217</v>
          </cell>
          <cell r="B16" t="str">
            <v>ANALISIS DE FAC PARA DIV LOT O</v>
          </cell>
          <cell r="C16">
            <v>2618.6999999999998</v>
          </cell>
        </row>
        <row r="17">
          <cell r="A17">
            <v>228</v>
          </cell>
          <cell r="B17" t="str">
            <v>POR PERM EVENT P/ VTA DE BEB A</v>
          </cell>
          <cell r="C17">
            <v>3066.98</v>
          </cell>
        </row>
        <row r="18">
          <cell r="A18">
            <v>229</v>
          </cell>
          <cell r="B18" t="str">
            <v>CONSTANCIAS DE ESTADO DE CUENT</v>
          </cell>
          <cell r="C18">
            <v>1188</v>
          </cell>
        </row>
        <row r="19">
          <cell r="A19">
            <v>248</v>
          </cell>
          <cell r="B19" t="str">
            <v>ESTACIONAMIENTO EX. EST. FERRO</v>
          </cell>
          <cell r="C19">
            <v>6465</v>
          </cell>
        </row>
        <row r="20">
          <cell r="A20">
            <v>252</v>
          </cell>
          <cell r="B20" t="str">
            <v>RESOLUCION DE IMPACTO AMBIENTA</v>
          </cell>
          <cell r="C20">
            <v>4271.08</v>
          </cell>
        </row>
        <row r="21">
          <cell r="A21">
            <v>253</v>
          </cell>
          <cell r="B21" t="str">
            <v>ESTACIONAMIENTO EMBAJADORAS  (</v>
          </cell>
          <cell r="C21">
            <v>3299</v>
          </cell>
        </row>
        <row r="22">
          <cell r="A22">
            <v>256</v>
          </cell>
          <cell r="B22" t="str">
            <v>POR ALINEAM. N° USO HABIT</v>
          </cell>
          <cell r="C22">
            <v>2051.1799999999998</v>
          </cell>
        </row>
        <row r="23">
          <cell r="A23">
            <v>266</v>
          </cell>
          <cell r="B23" t="str">
            <v>DICTAMEN DE FACTIBILIDAD PROTE</v>
          </cell>
          <cell r="C23">
            <v>2225.5</v>
          </cell>
        </row>
        <row r="24">
          <cell r="A24">
            <v>267</v>
          </cell>
          <cell r="B24" t="str">
            <v>CONSTANCIA  DE VERIFICACION PR</v>
          </cell>
          <cell r="C24">
            <v>296.72000000000003</v>
          </cell>
        </row>
        <row r="25">
          <cell r="A25">
            <v>268</v>
          </cell>
          <cell r="B25" t="str">
            <v>CASA DE LA CULTURA</v>
          </cell>
          <cell r="C25">
            <v>1268.01</v>
          </cell>
        </row>
        <row r="26">
          <cell r="A26">
            <v>274</v>
          </cell>
          <cell r="B26" t="str">
            <v>EXTENSION DE HORARIO</v>
          </cell>
          <cell r="C26">
            <v>1486.44</v>
          </cell>
        </row>
        <row r="27">
          <cell r="A27">
            <v>276</v>
          </cell>
          <cell r="B27" t="str">
            <v>CONSTANCIAS DIRECCION DE TRANS</v>
          </cell>
          <cell r="C27">
            <v>1089.4000000000001</v>
          </cell>
        </row>
        <row r="28">
          <cell r="A28">
            <v>278</v>
          </cell>
          <cell r="B28" t="str">
            <v>CONSTANCIAS QUE EXPIDAN LAS DE</v>
          </cell>
          <cell r="C28">
            <v>1760</v>
          </cell>
        </row>
        <row r="29">
          <cell r="A29">
            <v>280</v>
          </cell>
          <cell r="B29" t="str">
            <v>SERVICIOS CONTROL CANINO</v>
          </cell>
          <cell r="C29">
            <v>87.65</v>
          </cell>
        </row>
        <row r="30">
          <cell r="A30">
            <v>292</v>
          </cell>
          <cell r="B30" t="str">
            <v>DICTAMEN DE SEGURIDAD PROGRAMA</v>
          </cell>
          <cell r="C30">
            <v>1039.96</v>
          </cell>
        </row>
        <row r="31">
          <cell r="A31">
            <v>295</v>
          </cell>
          <cell r="B31" t="str">
            <v>CONSTANCIA DE UBICACION DE PRE</v>
          </cell>
          <cell r="C31">
            <v>252.84</v>
          </cell>
        </row>
        <row r="32">
          <cell r="A32">
            <v>297</v>
          </cell>
          <cell r="B32" t="str">
            <v>D.A.P.</v>
          </cell>
          <cell r="C32">
            <v>260</v>
          </cell>
        </row>
        <row r="33">
          <cell r="A33">
            <v>400</v>
          </cell>
          <cell r="B33" t="str">
            <v>LOCALES PRESA DE LA OLLA</v>
          </cell>
          <cell r="C33">
            <v>908</v>
          </cell>
        </row>
        <row r="34">
          <cell r="A34">
            <v>405</v>
          </cell>
          <cell r="B34" t="str">
            <v>CENTRO DE CONVIVENCIA EL ENCIN</v>
          </cell>
          <cell r="C34">
            <v>172</v>
          </cell>
        </row>
        <row r="35">
          <cell r="A35">
            <v>407</v>
          </cell>
          <cell r="B35" t="str">
            <v>MUSEO MOMIAS</v>
          </cell>
          <cell r="C35">
            <v>32450</v>
          </cell>
        </row>
        <row r="36">
          <cell r="A36">
            <v>410</v>
          </cell>
          <cell r="B36" t="str">
            <v>MONUMENTO AL PIPILA</v>
          </cell>
          <cell r="C36">
            <v>840</v>
          </cell>
        </row>
        <row r="37">
          <cell r="A37">
            <v>411</v>
          </cell>
          <cell r="B37" t="str">
            <v>MERCADO HIDALGO</v>
          </cell>
          <cell r="C37">
            <v>1420.48</v>
          </cell>
        </row>
        <row r="38">
          <cell r="A38">
            <v>412</v>
          </cell>
          <cell r="B38" t="str">
            <v>MERCADO EMBAJADORAS</v>
          </cell>
          <cell r="C38">
            <v>1980</v>
          </cell>
        </row>
        <row r="39">
          <cell r="A39">
            <v>417</v>
          </cell>
          <cell r="B39" t="str">
            <v>CONSULTORIO DENTAL</v>
          </cell>
          <cell r="C39">
            <v>132</v>
          </cell>
        </row>
        <row r="40">
          <cell r="A40">
            <v>421</v>
          </cell>
          <cell r="B40" t="str">
            <v>DECLARACIONES, FORMATOS Y AVIS</v>
          </cell>
          <cell r="C40">
            <v>110</v>
          </cell>
        </row>
        <row r="41">
          <cell r="A41">
            <v>428</v>
          </cell>
          <cell r="B41" t="str">
            <v>COMERCIANTES SEMIFIJOS</v>
          </cell>
          <cell r="C41">
            <v>2918.52</v>
          </cell>
        </row>
        <row r="42">
          <cell r="A42">
            <v>432</v>
          </cell>
          <cell r="B42" t="str">
            <v>LOCALES PANTEON</v>
          </cell>
          <cell r="C42">
            <v>2013</v>
          </cell>
        </row>
        <row r="43">
          <cell r="A43">
            <v>433</v>
          </cell>
          <cell r="B43" t="str">
            <v>SOBRANTES</v>
          </cell>
          <cell r="C43">
            <v>35.380000000000003</v>
          </cell>
        </row>
        <row r="44">
          <cell r="A44">
            <v>436</v>
          </cell>
          <cell r="B44" t="str">
            <v>SANITARIOS PRESA DE LA OLLA</v>
          </cell>
          <cell r="C44">
            <v>128</v>
          </cell>
        </row>
        <row r="45">
          <cell r="A45">
            <v>437</v>
          </cell>
          <cell r="B45" t="str">
            <v>SANITARIOS MDO. EMBAJADORAS</v>
          </cell>
          <cell r="C45">
            <v>1892</v>
          </cell>
        </row>
        <row r="46">
          <cell r="A46">
            <v>438</v>
          </cell>
          <cell r="B46" t="str">
            <v>SANITARIOS MDO. HIDALGO</v>
          </cell>
          <cell r="C46">
            <v>3632</v>
          </cell>
        </row>
        <row r="47">
          <cell r="A47">
            <v>439</v>
          </cell>
          <cell r="B47" t="str">
            <v>SANITARIOS JARDIN REFORMA</v>
          </cell>
          <cell r="C47">
            <v>2336</v>
          </cell>
        </row>
        <row r="48">
          <cell r="A48">
            <v>441</v>
          </cell>
          <cell r="B48" t="str">
            <v>SANITARIOS LOS PASTITOS</v>
          </cell>
          <cell r="C48">
            <v>148</v>
          </cell>
        </row>
        <row r="49">
          <cell r="A49">
            <v>443</v>
          </cell>
          <cell r="B49" t="str">
            <v>SANITARIOS FERROCARRIL</v>
          </cell>
          <cell r="C49">
            <v>1052</v>
          </cell>
        </row>
        <row r="50">
          <cell r="A50">
            <v>445</v>
          </cell>
          <cell r="B50" t="str">
            <v>SANITARIOS MUSEO MOMIAS</v>
          </cell>
          <cell r="C50">
            <v>656</v>
          </cell>
        </row>
        <row r="51">
          <cell r="A51">
            <v>447</v>
          </cell>
          <cell r="B51" t="str">
            <v>LAS CALAS</v>
          </cell>
          <cell r="C51">
            <v>372</v>
          </cell>
        </row>
        <row r="52">
          <cell r="A52">
            <v>454</v>
          </cell>
          <cell r="B52" t="str">
            <v>FIESTAS TRADICIONALES</v>
          </cell>
          <cell r="C52">
            <v>1633</v>
          </cell>
        </row>
        <row r="53">
          <cell r="A53">
            <v>470</v>
          </cell>
          <cell r="B53" t="str">
            <v>LOCALES ESTACION</v>
          </cell>
          <cell r="C53">
            <v>694.85</v>
          </cell>
        </row>
        <row r="54">
          <cell r="A54">
            <v>472</v>
          </cell>
          <cell r="B54" t="str">
            <v>MERCADO GAVIRA</v>
          </cell>
          <cell r="C54">
            <v>393</v>
          </cell>
        </row>
        <row r="55">
          <cell r="A55">
            <v>483</v>
          </cell>
          <cell r="B55" t="str">
            <v>PROMOTOR TURISTICO</v>
          </cell>
          <cell r="C55">
            <v>1437.02</v>
          </cell>
        </row>
        <row r="56">
          <cell r="A56">
            <v>484</v>
          </cell>
          <cell r="B56" t="str">
            <v>PERMISO PARA ESPECTÁCULOS O CE</v>
          </cell>
          <cell r="C56">
            <v>1824</v>
          </cell>
        </row>
        <row r="57">
          <cell r="A57">
            <v>485</v>
          </cell>
          <cell r="B57" t="str">
            <v>SELLADO DE BOLETOS</v>
          </cell>
          <cell r="C57">
            <v>245</v>
          </cell>
        </row>
        <row r="58">
          <cell r="A58">
            <v>491</v>
          </cell>
          <cell r="B58" t="str">
            <v>ESTRUCTURAS, CONSTRUCCIONES O</v>
          </cell>
          <cell r="C58">
            <v>86.13</v>
          </cell>
        </row>
        <row r="59">
          <cell r="A59">
            <v>493</v>
          </cell>
          <cell r="B59" t="str">
            <v>RENOVACION PERMISO P/ USO VIA</v>
          </cell>
          <cell r="C59">
            <v>135</v>
          </cell>
        </row>
        <row r="60">
          <cell r="A60">
            <v>502</v>
          </cell>
          <cell r="B60" t="str">
            <v>RECARGOS OTROS IMPTOS Y DERECH</v>
          </cell>
          <cell r="C60">
            <v>1580.69</v>
          </cell>
        </row>
        <row r="61">
          <cell r="A61">
            <v>506</v>
          </cell>
          <cell r="B61" t="str">
            <v>INFRACCIONES DIRECCION DE FISC</v>
          </cell>
          <cell r="C61">
            <v>20406.400000000001</v>
          </cell>
        </row>
        <row r="62">
          <cell r="A62">
            <v>507</v>
          </cell>
          <cell r="B62" t="str">
            <v>INF AL BANDO POLICIA Y BUEN GO</v>
          </cell>
          <cell r="C62">
            <v>1000</v>
          </cell>
        </row>
        <row r="63">
          <cell r="A63">
            <v>508</v>
          </cell>
          <cell r="B63" t="str">
            <v>INF LEY DE TRANSITO Y SU REGLA</v>
          </cell>
          <cell r="C63">
            <v>15119</v>
          </cell>
        </row>
        <row r="64">
          <cell r="A64">
            <v>509</v>
          </cell>
          <cell r="B64" t="str">
            <v>EXTEMP VERIFICACION AMB VEHICU</v>
          </cell>
          <cell r="C64">
            <v>1996</v>
          </cell>
        </row>
        <row r="65">
          <cell r="A65">
            <v>544</v>
          </cell>
          <cell r="B65" t="str">
            <v>INFRACCIONES AL REGLAMENTO DE</v>
          </cell>
          <cell r="C65">
            <v>318.85000000000002</v>
          </cell>
        </row>
        <row r="66">
          <cell r="A66">
            <v>817</v>
          </cell>
          <cell r="B66" t="str">
            <v>ANTICIPOS OTROS INGRESOS</v>
          </cell>
          <cell r="C66">
            <v>35</v>
          </cell>
        </row>
        <row r="67">
          <cell r="A67">
            <v>923</v>
          </cell>
          <cell r="B67" t="str">
            <v>OTROS DEUDORES</v>
          </cell>
          <cell r="C67">
            <v>380088.62</v>
          </cell>
        </row>
      </sheetData>
      <sheetData sheetId="147">
        <row r="1">
          <cell r="A1">
            <v>1</v>
          </cell>
        </row>
      </sheetData>
      <sheetData sheetId="148">
        <row r="1">
          <cell r="A1">
            <v>1</v>
          </cell>
          <cell r="B1" t="str">
            <v>IMPTO. PREDIAL URBANO CORRIENT</v>
          </cell>
          <cell r="C1">
            <v>20802.23</v>
          </cell>
        </row>
        <row r="2">
          <cell r="A2">
            <v>2</v>
          </cell>
          <cell r="B2" t="str">
            <v>IMPTO. PREDIAL RUSTICO CORRIEN</v>
          </cell>
          <cell r="C2">
            <v>1557.6</v>
          </cell>
        </row>
        <row r="3">
          <cell r="A3">
            <v>4</v>
          </cell>
          <cell r="B3" t="str">
            <v>RECARGOS 3%</v>
          </cell>
          <cell r="C3">
            <v>5419.35</v>
          </cell>
        </row>
        <row r="4">
          <cell r="A4">
            <v>7</v>
          </cell>
          <cell r="B4" t="str">
            <v>IMPTO. PREDIAL URBANO REZAGO</v>
          </cell>
          <cell r="C4">
            <v>9590.77</v>
          </cell>
        </row>
        <row r="5">
          <cell r="A5">
            <v>8</v>
          </cell>
          <cell r="B5" t="str">
            <v>IMPTO. PREDIAL RUSTICO REZAGO</v>
          </cell>
          <cell r="C5">
            <v>393</v>
          </cell>
        </row>
        <row r="6">
          <cell r="A6">
            <v>13</v>
          </cell>
          <cell r="B6" t="str">
            <v>HONORARIOS DE COBRANZA</v>
          </cell>
          <cell r="C6">
            <v>1818.02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7690.33</v>
          </cell>
        </row>
        <row r="9">
          <cell r="A9">
            <v>104</v>
          </cell>
          <cell r="B9" t="str">
            <v>SOBRE DIVISION Y LOTIFICACION</v>
          </cell>
          <cell r="C9">
            <v>1226.99</v>
          </cell>
        </row>
        <row r="10">
          <cell r="A10">
            <v>110</v>
          </cell>
          <cell r="B10" t="str">
            <v>ESPECTACULOS PUBLICOS ESPORADI</v>
          </cell>
          <cell r="C10">
            <v>32692</v>
          </cell>
        </row>
        <row r="11">
          <cell r="A11">
            <v>112</v>
          </cell>
          <cell r="B11" t="str">
            <v>ESPECTACULOS PUBLICOS PERMANEN</v>
          </cell>
          <cell r="C11">
            <v>3175.7</v>
          </cell>
        </row>
        <row r="12">
          <cell r="A12">
            <v>200</v>
          </cell>
          <cell r="B12" t="str">
            <v>RASTRO</v>
          </cell>
          <cell r="C12">
            <v>3900.88</v>
          </cell>
        </row>
        <row r="13">
          <cell r="A13">
            <v>201</v>
          </cell>
          <cell r="B13" t="str">
            <v>RECOLECCION DE BASURA</v>
          </cell>
          <cell r="C13">
            <v>147.56</v>
          </cell>
        </row>
        <row r="14">
          <cell r="A14">
            <v>203</v>
          </cell>
          <cell r="B14" t="str">
            <v>PANTEONES CIUDAD</v>
          </cell>
          <cell r="C14">
            <v>2063.79</v>
          </cell>
        </row>
        <row r="15">
          <cell r="A15">
            <v>205</v>
          </cell>
          <cell r="B15" t="str">
            <v>ESTACIONAMIENTO MUSEO MOMIAS</v>
          </cell>
          <cell r="C15">
            <v>5802</v>
          </cell>
        </row>
        <row r="16">
          <cell r="A16">
            <v>206</v>
          </cell>
          <cell r="B16" t="str">
            <v>ESTACIONAMIENTO MERCADO HIDALG</v>
          </cell>
          <cell r="C16">
            <v>4104</v>
          </cell>
        </row>
        <row r="17">
          <cell r="A17">
            <v>207</v>
          </cell>
          <cell r="B17" t="str">
            <v>ESTAC.  MERCADO EMBAJADORAS</v>
          </cell>
          <cell r="C17">
            <v>508</v>
          </cell>
        </row>
        <row r="18">
          <cell r="A18">
            <v>210</v>
          </cell>
          <cell r="B18" t="str">
            <v>POR LIC. DE CONST. Y AMPLIACIO</v>
          </cell>
          <cell r="C18">
            <v>1141.79</v>
          </cell>
        </row>
        <row r="19">
          <cell r="A19">
            <v>217</v>
          </cell>
          <cell r="B19" t="str">
            <v>ANALISIS DE FAC PARA DIV LOT O</v>
          </cell>
          <cell r="C19">
            <v>523.74</v>
          </cell>
        </row>
        <row r="20">
          <cell r="A20">
            <v>229</v>
          </cell>
          <cell r="B20" t="str">
            <v>CONSTANCIAS DE ESTADO DE CUENT</v>
          </cell>
          <cell r="C20">
            <v>2639.88</v>
          </cell>
        </row>
        <row r="21">
          <cell r="A21">
            <v>248</v>
          </cell>
          <cell r="B21" t="str">
            <v>ESTACIONAMIENTO EX. EST. FERRO</v>
          </cell>
          <cell r="C21">
            <v>23924</v>
          </cell>
        </row>
        <row r="22">
          <cell r="A22">
            <v>249</v>
          </cell>
          <cell r="B22" t="str">
            <v>REGUL. PROR.LIC.CONT.75% DER.</v>
          </cell>
          <cell r="C22">
            <v>236.79</v>
          </cell>
        </row>
        <row r="23">
          <cell r="A23">
            <v>252</v>
          </cell>
          <cell r="B23" t="str">
            <v>RESOLUCION DE IMPACTO AMBIENTA</v>
          </cell>
          <cell r="C23">
            <v>649.79</v>
          </cell>
        </row>
        <row r="24">
          <cell r="A24">
            <v>253</v>
          </cell>
          <cell r="B24" t="str">
            <v>ESTACIONAMIENTO EMBAJADORAS  (</v>
          </cell>
          <cell r="C24">
            <v>14133</v>
          </cell>
        </row>
        <row r="25">
          <cell r="A25">
            <v>254</v>
          </cell>
          <cell r="B25" t="str">
            <v>POR CERTIF.TERMINO DE OBRA</v>
          </cell>
          <cell r="C25">
            <v>359.49</v>
          </cell>
        </row>
        <row r="26">
          <cell r="A26">
            <v>256</v>
          </cell>
          <cell r="B26" t="str">
            <v>POR ALINEAM. N° USO HABIT</v>
          </cell>
          <cell r="C26">
            <v>1755.66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267</v>
          </cell>
          <cell r="B28" t="str">
            <v>CONSTANCIA  DE VERIFICACION PR</v>
          </cell>
          <cell r="C28">
            <v>296.72000000000003</v>
          </cell>
        </row>
        <row r="29">
          <cell r="A29">
            <v>268</v>
          </cell>
          <cell r="B29" t="str">
            <v>CASA DE LA CULTURA</v>
          </cell>
          <cell r="C29">
            <v>877.83</v>
          </cell>
        </row>
        <row r="30">
          <cell r="A30">
            <v>271</v>
          </cell>
          <cell r="B30" t="str">
            <v>PENSION EST. MUSEO DE MOMIAS</v>
          </cell>
          <cell r="C30">
            <v>417.04</v>
          </cell>
        </row>
        <row r="31">
          <cell r="A31">
            <v>274</v>
          </cell>
          <cell r="B31" t="str">
            <v>EXTENSION DE HORARIO</v>
          </cell>
          <cell r="C31">
            <v>2972.88</v>
          </cell>
        </row>
        <row r="32">
          <cell r="A32">
            <v>276</v>
          </cell>
          <cell r="B32" t="str">
            <v>CONSTANCIAS DIRECCION DE TRANS</v>
          </cell>
          <cell r="C32">
            <v>1173.2</v>
          </cell>
        </row>
        <row r="33">
          <cell r="A33">
            <v>278</v>
          </cell>
          <cell r="B33" t="str">
            <v>CONSTANCIAS QUE EXPIDAN LAS DE</v>
          </cell>
          <cell r="C33">
            <v>502.8</v>
          </cell>
        </row>
        <row r="34">
          <cell r="A34">
            <v>280</v>
          </cell>
          <cell r="B34" t="str">
            <v>SERVICIOS CONTROL CANINO</v>
          </cell>
          <cell r="C34">
            <v>250.42</v>
          </cell>
        </row>
        <row r="35">
          <cell r="A35">
            <v>289</v>
          </cell>
          <cell r="B35" t="str">
            <v>CONFORMIDAD PARA QUEMA DE FUEG</v>
          </cell>
          <cell r="C35">
            <v>126.39</v>
          </cell>
        </row>
        <row r="36">
          <cell r="A36">
            <v>293</v>
          </cell>
          <cell r="B36" t="str">
            <v>SERVICIOS EXTRAORDINARIOS</v>
          </cell>
          <cell r="C36">
            <v>324.2</v>
          </cell>
        </row>
        <row r="37">
          <cell r="A37">
            <v>295</v>
          </cell>
          <cell r="B37" t="str">
            <v>CONSTANCIA DE UBICACION DE PRE</v>
          </cell>
          <cell r="C37">
            <v>421.4</v>
          </cell>
        </row>
        <row r="38">
          <cell r="A38">
            <v>297</v>
          </cell>
          <cell r="B38" t="str">
            <v>D.A.P.</v>
          </cell>
          <cell r="C38">
            <v>320</v>
          </cell>
        </row>
        <row r="39">
          <cell r="A39">
            <v>400</v>
          </cell>
          <cell r="B39" t="str">
            <v>LOCALES PRESA DE LA OLLA</v>
          </cell>
          <cell r="C39">
            <v>5099</v>
          </cell>
        </row>
        <row r="40">
          <cell r="A40">
            <v>405</v>
          </cell>
          <cell r="B40" t="str">
            <v>CENTRO DE CONVIVENCIA EL ENCIN</v>
          </cell>
          <cell r="C40">
            <v>1596</v>
          </cell>
        </row>
        <row r="41">
          <cell r="A41">
            <v>407</v>
          </cell>
          <cell r="B41" t="str">
            <v>MUSEO MOMIAS</v>
          </cell>
          <cell r="C41">
            <v>305537</v>
          </cell>
        </row>
        <row r="42">
          <cell r="A42">
            <v>410</v>
          </cell>
          <cell r="B42" t="str">
            <v>MONUMENTO AL PIPILA</v>
          </cell>
          <cell r="C42">
            <v>9180</v>
          </cell>
        </row>
        <row r="43">
          <cell r="A43">
            <v>411</v>
          </cell>
          <cell r="B43" t="str">
            <v>MERCADO HIDALGO</v>
          </cell>
          <cell r="C43">
            <v>1779.32</v>
          </cell>
        </row>
        <row r="44">
          <cell r="A44">
            <v>412</v>
          </cell>
          <cell r="B44" t="str">
            <v>MERCADO EMBAJADORAS</v>
          </cell>
          <cell r="C44">
            <v>374.8</v>
          </cell>
        </row>
        <row r="45">
          <cell r="A45">
            <v>417</v>
          </cell>
          <cell r="B45" t="str">
            <v>CONSULTORIO DENTAL</v>
          </cell>
          <cell r="C45">
            <v>109</v>
          </cell>
        </row>
        <row r="46">
          <cell r="A46">
            <v>426</v>
          </cell>
          <cell r="B46" t="str">
            <v>AREAS OCUP POR HOT, REST, BARE</v>
          </cell>
          <cell r="C46">
            <v>3009.6</v>
          </cell>
        </row>
        <row r="47">
          <cell r="A47">
            <v>428</v>
          </cell>
          <cell r="B47" t="str">
            <v>COMERCIANTES SEMIFIJOS</v>
          </cell>
          <cell r="C47">
            <v>10972</v>
          </cell>
        </row>
        <row r="48">
          <cell r="A48">
            <v>433</v>
          </cell>
          <cell r="B48" t="str">
            <v>SOBRANTES</v>
          </cell>
          <cell r="C48">
            <v>87.8</v>
          </cell>
        </row>
        <row r="49">
          <cell r="A49">
            <v>436</v>
          </cell>
          <cell r="B49" t="str">
            <v>SANITARIOS PRESA DE LA OLLA</v>
          </cell>
          <cell r="C49">
            <v>2376</v>
          </cell>
        </row>
        <row r="50">
          <cell r="A50">
            <v>437</v>
          </cell>
          <cell r="B50" t="str">
            <v>SANITARIOS MDO. EMBAJADORAS</v>
          </cell>
          <cell r="C50">
            <v>8508</v>
          </cell>
        </row>
        <row r="51">
          <cell r="A51">
            <v>438</v>
          </cell>
          <cell r="B51" t="str">
            <v>SANITARIOS MDO. HIDALGO</v>
          </cell>
          <cell r="C51">
            <v>17192</v>
          </cell>
        </row>
        <row r="52">
          <cell r="A52">
            <v>439</v>
          </cell>
          <cell r="B52" t="str">
            <v>SANITARIOS JARDIN REFORMA</v>
          </cell>
          <cell r="C52">
            <v>5268</v>
          </cell>
        </row>
        <row r="53">
          <cell r="A53">
            <v>441</v>
          </cell>
          <cell r="B53" t="str">
            <v>SANITARIOS LOS PASTITOS</v>
          </cell>
          <cell r="C53">
            <v>532</v>
          </cell>
        </row>
        <row r="54">
          <cell r="A54">
            <v>443</v>
          </cell>
          <cell r="B54" t="str">
            <v>SANITARIOS FERROCARRIL</v>
          </cell>
          <cell r="C54">
            <v>15016</v>
          </cell>
        </row>
        <row r="55">
          <cell r="A55">
            <v>445</v>
          </cell>
          <cell r="B55" t="str">
            <v>SANITARIOS MUSEO MOMIAS</v>
          </cell>
          <cell r="C55">
            <v>6072</v>
          </cell>
        </row>
        <row r="56">
          <cell r="A56">
            <v>447</v>
          </cell>
          <cell r="B56" t="str">
            <v>LAS CALAS</v>
          </cell>
          <cell r="C56">
            <v>456</v>
          </cell>
        </row>
        <row r="57">
          <cell r="A57">
            <v>452</v>
          </cell>
          <cell r="B57" t="str">
            <v>LOCALES DEL ENCINO</v>
          </cell>
          <cell r="C57">
            <v>967</v>
          </cell>
        </row>
        <row r="58">
          <cell r="A58">
            <v>454</v>
          </cell>
          <cell r="B58" t="str">
            <v>FIESTAS TRADICIONALES</v>
          </cell>
          <cell r="C58">
            <v>639</v>
          </cell>
        </row>
        <row r="59">
          <cell r="A59">
            <v>458</v>
          </cell>
          <cell r="B59" t="str">
            <v>AMPLIACION DE HORARIO BILLARES</v>
          </cell>
          <cell r="C59">
            <v>258</v>
          </cell>
        </row>
        <row r="60">
          <cell r="A60">
            <v>470</v>
          </cell>
          <cell r="B60" t="str">
            <v>LOCALES ESTACION</v>
          </cell>
          <cell r="C60">
            <v>810</v>
          </cell>
        </row>
        <row r="61">
          <cell r="A61">
            <v>482</v>
          </cell>
          <cell r="B61" t="str">
            <v>CALLEJONEADAS</v>
          </cell>
          <cell r="C61">
            <v>337</v>
          </cell>
        </row>
        <row r="62">
          <cell r="A62">
            <v>484</v>
          </cell>
          <cell r="B62" t="str">
            <v>PERMISO PARA ESPECTÁCULOS O CE</v>
          </cell>
          <cell r="C62">
            <v>912</v>
          </cell>
        </row>
        <row r="63">
          <cell r="A63">
            <v>485</v>
          </cell>
          <cell r="B63" t="str">
            <v>SELLADO DE BOLETOS</v>
          </cell>
          <cell r="C63">
            <v>245</v>
          </cell>
        </row>
        <row r="64">
          <cell r="A64">
            <v>493</v>
          </cell>
          <cell r="B64" t="str">
            <v>RENOVACION PERMISO P/ USO VIA</v>
          </cell>
          <cell r="C64">
            <v>1536</v>
          </cell>
        </row>
        <row r="65">
          <cell r="A65">
            <v>502</v>
          </cell>
          <cell r="B65" t="str">
            <v>RECARGOS OTROS IMPTOS Y DERECH</v>
          </cell>
          <cell r="C65">
            <v>2718.23</v>
          </cell>
        </row>
        <row r="66">
          <cell r="A66">
            <v>506</v>
          </cell>
          <cell r="B66" t="str">
            <v>INFRACCIONES DIRECCION DE FISC</v>
          </cell>
          <cell r="C66">
            <v>1913.1</v>
          </cell>
        </row>
        <row r="67">
          <cell r="A67">
            <v>507</v>
          </cell>
          <cell r="B67" t="str">
            <v>INF AL BANDO POLICIA Y BUEN GO</v>
          </cell>
          <cell r="C67">
            <v>965</v>
          </cell>
        </row>
        <row r="68">
          <cell r="A68">
            <v>508</v>
          </cell>
          <cell r="B68" t="str">
            <v>INF LEY DE TRANSITO Y SU REGLA</v>
          </cell>
          <cell r="C68">
            <v>19467</v>
          </cell>
        </row>
        <row r="69">
          <cell r="A69">
            <v>509</v>
          </cell>
          <cell r="B69" t="str">
            <v>EXTEMP VERIFICACION AMB VEHICU</v>
          </cell>
          <cell r="C69">
            <v>1919</v>
          </cell>
        </row>
        <row r="70">
          <cell r="A70">
            <v>526</v>
          </cell>
          <cell r="B70" t="str">
            <v>RESPUESTA DE AYUNTAMIENTO</v>
          </cell>
          <cell r="C70">
            <v>671</v>
          </cell>
        </row>
        <row r="71">
          <cell r="A71">
            <v>544</v>
          </cell>
          <cell r="B71" t="str">
            <v>INFRACCIONES AL REGLAMENTO DE</v>
          </cell>
          <cell r="C71">
            <v>318.85000000000002</v>
          </cell>
        </row>
        <row r="72">
          <cell r="A72">
            <v>713</v>
          </cell>
          <cell r="B72" t="str">
            <v>PROGRAMA ECONOMIA SOCIAL FAMIL</v>
          </cell>
          <cell r="C72">
            <v>2450</v>
          </cell>
        </row>
        <row r="73">
          <cell r="A73">
            <v>817</v>
          </cell>
          <cell r="B73" t="str">
            <v>ANTICIPOS OTROS INGRESOS</v>
          </cell>
          <cell r="C73">
            <v>770</v>
          </cell>
        </row>
        <row r="74">
          <cell r="A74">
            <v>888</v>
          </cell>
          <cell r="B74" t="str">
            <v>COBROS SIMAPAG</v>
          </cell>
          <cell r="C74">
            <v>147</v>
          </cell>
        </row>
      </sheetData>
      <sheetData sheetId="149">
        <row r="1">
          <cell r="A1">
            <v>1</v>
          </cell>
        </row>
      </sheetData>
      <sheetData sheetId="150">
        <row r="1">
          <cell r="A1">
            <v>1</v>
          </cell>
          <cell r="B1" t="str">
            <v>IMPTO. PREDIAL URBANO CORRIENT</v>
          </cell>
          <cell r="C1">
            <v>390</v>
          </cell>
        </row>
        <row r="2">
          <cell r="A2">
            <v>4</v>
          </cell>
          <cell r="B2" t="str">
            <v>RECARGOS 3%</v>
          </cell>
          <cell r="C2">
            <v>563.54999999999995</v>
          </cell>
        </row>
        <row r="3">
          <cell r="A3">
            <v>7</v>
          </cell>
          <cell r="B3" t="str">
            <v>IMPTO. PREDIAL URBANO REZAGO</v>
          </cell>
          <cell r="C3">
            <v>780</v>
          </cell>
        </row>
        <row r="4">
          <cell r="A4">
            <v>13</v>
          </cell>
          <cell r="B4" t="str">
            <v>HONORARIOS DE COBRANZA</v>
          </cell>
          <cell r="C4">
            <v>127.54</v>
          </cell>
        </row>
        <row r="5">
          <cell r="A5">
            <v>203</v>
          </cell>
          <cell r="B5" t="str">
            <v>PANTEONES CIUDAD                               1</v>
          </cell>
          <cell r="C5">
            <v>1835.91</v>
          </cell>
        </row>
        <row r="6">
          <cell r="A6">
            <v>204</v>
          </cell>
          <cell r="B6" t="str">
            <v>PANTEONES COMUNIDADES</v>
          </cell>
          <cell r="C6">
            <v>316.45999999999998</v>
          </cell>
        </row>
        <row r="7">
          <cell r="A7">
            <v>433</v>
          </cell>
          <cell r="B7" t="str">
            <v>SOBRANTES</v>
          </cell>
          <cell r="C7">
            <v>0.04</v>
          </cell>
        </row>
        <row r="8">
          <cell r="A8">
            <v>447</v>
          </cell>
          <cell r="B8" t="str">
            <v>LAS CALAS</v>
          </cell>
          <cell r="C8">
            <v>654</v>
          </cell>
        </row>
        <row r="9">
          <cell r="A9">
            <v>507</v>
          </cell>
          <cell r="B9" t="str">
            <v>INF AL BANDO POLICIA Y BUEN GO                14</v>
          </cell>
          <cell r="C9">
            <v>14600</v>
          </cell>
        </row>
        <row r="10">
          <cell r="A10">
            <v>508</v>
          </cell>
          <cell r="B10" t="str">
            <v>INF LEY DE TRANSITO Y SU REGLA                10</v>
          </cell>
          <cell r="C10">
            <v>10399.5</v>
          </cell>
        </row>
      </sheetData>
      <sheetData sheetId="151">
        <row r="1">
          <cell r="A1">
            <v>203</v>
          </cell>
        </row>
      </sheetData>
      <sheetData sheetId="152">
        <row r="1">
          <cell r="A1">
            <v>1</v>
          </cell>
          <cell r="B1" t="str">
            <v>IMPTO. PREDIAL URBANO CORRIENT</v>
          </cell>
          <cell r="C1">
            <v>72.5</v>
          </cell>
        </row>
        <row r="2">
          <cell r="A2">
            <v>4</v>
          </cell>
          <cell r="B2" t="str">
            <v>RECARGOS 3%</v>
          </cell>
          <cell r="C2">
            <v>2.17</v>
          </cell>
        </row>
        <row r="3">
          <cell r="A3">
            <v>200</v>
          </cell>
          <cell r="B3" t="str">
            <v>RASTRO</v>
          </cell>
          <cell r="C3">
            <v>3794.93</v>
          </cell>
        </row>
        <row r="4">
          <cell r="A4">
            <v>203</v>
          </cell>
          <cell r="B4" t="str">
            <v>PANTEONES CIUDAD</v>
          </cell>
          <cell r="C4">
            <v>1747.33</v>
          </cell>
        </row>
        <row r="5">
          <cell r="A5">
            <v>204</v>
          </cell>
          <cell r="B5" t="str">
            <v>PANTEONES COMUNIDADES</v>
          </cell>
          <cell r="C5">
            <v>1167.26</v>
          </cell>
        </row>
        <row r="6">
          <cell r="A6">
            <v>433</v>
          </cell>
          <cell r="B6" t="str">
            <v>SOBRANTES</v>
          </cell>
          <cell r="C6">
            <v>0.55000000000000004</v>
          </cell>
        </row>
        <row r="7">
          <cell r="A7">
            <v>447</v>
          </cell>
          <cell r="B7" t="str">
            <v>LAS CALAS</v>
          </cell>
          <cell r="C7">
            <v>456</v>
          </cell>
        </row>
        <row r="8">
          <cell r="A8">
            <v>507</v>
          </cell>
          <cell r="B8" t="str">
            <v>INF AL BANDO POLICIA Y BUEN GO</v>
          </cell>
          <cell r="C8">
            <v>10570</v>
          </cell>
        </row>
        <row r="9">
          <cell r="A9">
            <v>508</v>
          </cell>
          <cell r="B9" t="str">
            <v>INF LEY DE TRANSITO Y SU REGLA</v>
          </cell>
          <cell r="C9">
            <v>14630.76</v>
          </cell>
        </row>
      </sheetData>
      <sheetData sheetId="153">
        <row r="1">
          <cell r="A1">
            <v>200</v>
          </cell>
        </row>
      </sheetData>
      <sheetData sheetId="154">
        <row r="1">
          <cell r="A1">
            <v>1</v>
          </cell>
          <cell r="B1" t="str">
            <v>IMPTO. PREDIAL URBANO CORRIENT</v>
          </cell>
          <cell r="C1">
            <v>20984.83</v>
          </cell>
        </row>
        <row r="2">
          <cell r="A2">
            <v>2</v>
          </cell>
          <cell r="B2" t="str">
            <v>IMPTO. PREDIAL RUSTICO CORRIEN</v>
          </cell>
          <cell r="C2">
            <v>1019</v>
          </cell>
        </row>
        <row r="3">
          <cell r="A3">
            <v>4</v>
          </cell>
          <cell r="B3" t="str">
            <v>RECARGOS 3%</v>
          </cell>
          <cell r="C3">
            <v>6733.15</v>
          </cell>
        </row>
        <row r="4">
          <cell r="A4">
            <v>7</v>
          </cell>
          <cell r="B4" t="str">
            <v>IMPTO. PREDIAL URBANO REZAGO</v>
          </cell>
          <cell r="C4">
            <v>9489.99</v>
          </cell>
        </row>
        <row r="5">
          <cell r="A5">
            <v>13</v>
          </cell>
          <cell r="B5" t="str">
            <v>HONORARIOS DE COBRANZA</v>
          </cell>
          <cell r="C5">
            <v>1525.7</v>
          </cell>
        </row>
        <row r="6">
          <cell r="A6">
            <v>14</v>
          </cell>
          <cell r="B6" t="str">
            <v>C.O.A. 20%</v>
          </cell>
          <cell r="C6">
            <v>132</v>
          </cell>
        </row>
        <row r="7">
          <cell r="A7">
            <v>103</v>
          </cell>
          <cell r="B7" t="str">
            <v>TRASLACION DE DOMINIO</v>
          </cell>
          <cell r="C7">
            <v>8352.2999999999993</v>
          </cell>
        </row>
        <row r="8">
          <cell r="A8">
            <v>104</v>
          </cell>
          <cell r="B8" t="str">
            <v>SOBRE DIVISION Y LOTIFICACION</v>
          </cell>
          <cell r="C8">
            <v>1572.06</v>
          </cell>
        </row>
        <row r="9">
          <cell r="A9">
            <v>200</v>
          </cell>
          <cell r="B9" t="str">
            <v>RASTRO</v>
          </cell>
          <cell r="C9">
            <v>5027</v>
          </cell>
        </row>
        <row r="10">
          <cell r="A10">
            <v>201</v>
          </cell>
          <cell r="B10" t="str">
            <v>RECOLECCION DE BASURA</v>
          </cell>
          <cell r="C10">
            <v>690.2</v>
          </cell>
        </row>
        <row r="11">
          <cell r="A11">
            <v>203</v>
          </cell>
          <cell r="B11" t="str">
            <v>PANTEONES CIUDAD</v>
          </cell>
          <cell r="C11">
            <v>3418.21</v>
          </cell>
        </row>
        <row r="12">
          <cell r="A12">
            <v>204</v>
          </cell>
          <cell r="B12" t="str">
            <v>PANTEONES COMUNIDADES</v>
          </cell>
          <cell r="C12">
            <v>316.45999999999998</v>
          </cell>
        </row>
        <row r="13">
          <cell r="A13">
            <v>205</v>
          </cell>
          <cell r="B13" t="str">
            <v>ESTACIONAMIENTO MUSEO MOMIAS</v>
          </cell>
          <cell r="C13">
            <v>452</v>
          </cell>
        </row>
        <row r="14">
          <cell r="A14">
            <v>206</v>
          </cell>
          <cell r="B14" t="str">
            <v>ESTACIONAMIENTO MERCADO HIDALG</v>
          </cell>
          <cell r="C14">
            <v>1233</v>
          </cell>
        </row>
        <row r="15">
          <cell r="A15">
            <v>207</v>
          </cell>
          <cell r="B15" t="str">
            <v>ESTAC.  MERCADO EMBAJADORAS</v>
          </cell>
          <cell r="C15">
            <v>124</v>
          </cell>
        </row>
        <row r="16">
          <cell r="A16">
            <v>210</v>
          </cell>
          <cell r="B16" t="str">
            <v>POR LIC. DE CONST. Y AMPLIACIO</v>
          </cell>
          <cell r="C16">
            <v>13097.04</v>
          </cell>
        </row>
        <row r="17">
          <cell r="A17">
            <v>211</v>
          </cell>
          <cell r="B17" t="str">
            <v>POR LIC DE REGULARIZACION DE C</v>
          </cell>
          <cell r="C17">
            <v>493.11</v>
          </cell>
        </row>
        <row r="18">
          <cell r="A18">
            <v>217</v>
          </cell>
          <cell r="B18" t="str">
            <v>ANALISIS DE FAC PARA DIV LOT O</v>
          </cell>
          <cell r="C18">
            <v>1047.48</v>
          </cell>
        </row>
        <row r="19">
          <cell r="A19">
            <v>229</v>
          </cell>
          <cell r="B19" t="str">
            <v>CONSTANCIAS DE ESTADO DE CUENT</v>
          </cell>
          <cell r="C19">
            <v>2111.7600000000002</v>
          </cell>
        </row>
        <row r="20">
          <cell r="A20">
            <v>248</v>
          </cell>
          <cell r="B20" t="str">
            <v>ESTACIONAMIENTO EX. EST. FERRO</v>
          </cell>
          <cell r="C20">
            <v>1792</v>
          </cell>
        </row>
        <row r="21">
          <cell r="A21">
            <v>253</v>
          </cell>
          <cell r="B21" t="str">
            <v>ESTACIONAMIENTO EMBAJADORAS  (</v>
          </cell>
          <cell r="C21">
            <v>3024</v>
          </cell>
        </row>
        <row r="22">
          <cell r="A22">
            <v>254</v>
          </cell>
          <cell r="B22" t="str">
            <v>POR CERTIF.TERMINO DE OBRA</v>
          </cell>
          <cell r="C22">
            <v>203.4</v>
          </cell>
        </row>
        <row r="23">
          <cell r="A23">
            <v>256</v>
          </cell>
          <cell r="B23" t="str">
            <v>POR ALINEAM. N° USO HABIT</v>
          </cell>
          <cell r="C23">
            <v>3779.22</v>
          </cell>
        </row>
        <row r="24">
          <cell r="A24">
            <v>266</v>
          </cell>
          <cell r="B24" t="str">
            <v>DICTAMEN DE FACTIBILIDAD PROTE</v>
          </cell>
          <cell r="C24">
            <v>445.1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268</v>
          </cell>
          <cell r="B26" t="str">
            <v>CASA DE LA CULTURA</v>
          </cell>
          <cell r="C26">
            <v>975.38</v>
          </cell>
        </row>
        <row r="27">
          <cell r="A27">
            <v>274</v>
          </cell>
          <cell r="B27" t="str">
            <v>EXTENSION DE HORARIO</v>
          </cell>
          <cell r="C27">
            <v>7077.04</v>
          </cell>
        </row>
        <row r="28">
          <cell r="A28">
            <v>276</v>
          </cell>
          <cell r="B28" t="str">
            <v>CONSTANCIAS DIRECCION DE TRANS</v>
          </cell>
          <cell r="C28">
            <v>335.2</v>
          </cell>
        </row>
        <row r="29">
          <cell r="A29">
            <v>278</v>
          </cell>
          <cell r="B29" t="str">
            <v>CONSTANCIAS QUE EXPIDAN LAS DE</v>
          </cell>
          <cell r="C29">
            <v>1341</v>
          </cell>
        </row>
        <row r="30">
          <cell r="A30">
            <v>282</v>
          </cell>
          <cell r="B30" t="str">
            <v>PERMISO EXTRAORDINARIO</v>
          </cell>
          <cell r="C30">
            <v>12415.7</v>
          </cell>
        </row>
        <row r="31">
          <cell r="A31">
            <v>288</v>
          </cell>
          <cell r="B31" t="str">
            <v>ANALISIS DE RIESGOS</v>
          </cell>
          <cell r="C31">
            <v>519.98</v>
          </cell>
        </row>
        <row r="32">
          <cell r="A32">
            <v>295</v>
          </cell>
          <cell r="B32" t="str">
            <v>CONSTANCIA DE UBICACION DE PRE</v>
          </cell>
          <cell r="C32">
            <v>674.24</v>
          </cell>
        </row>
        <row r="33">
          <cell r="A33">
            <v>297</v>
          </cell>
          <cell r="B33" t="str">
            <v>D.A.P.</v>
          </cell>
          <cell r="C33">
            <v>300</v>
          </cell>
        </row>
        <row r="34">
          <cell r="A34">
            <v>405</v>
          </cell>
          <cell r="B34" t="str">
            <v>CENTRO DE CONVIVENCIA EL ENCIN</v>
          </cell>
          <cell r="C34">
            <v>312</v>
          </cell>
        </row>
        <row r="35">
          <cell r="A35">
            <v>407</v>
          </cell>
          <cell r="B35" t="str">
            <v>MUSEO MOMIAS</v>
          </cell>
          <cell r="C35">
            <v>29871</v>
          </cell>
        </row>
        <row r="36">
          <cell r="A36">
            <v>410</v>
          </cell>
          <cell r="B36" t="str">
            <v>MONUMENTO AL PIPILA</v>
          </cell>
          <cell r="C36">
            <v>804</v>
          </cell>
        </row>
        <row r="37">
          <cell r="A37">
            <v>414</v>
          </cell>
          <cell r="B37" t="str">
            <v>OTROS PRODUCTOS</v>
          </cell>
          <cell r="C37">
            <v>342.7</v>
          </cell>
        </row>
        <row r="38">
          <cell r="A38">
            <v>417</v>
          </cell>
          <cell r="B38" t="str">
            <v>CONSULTORIO DENTAL</v>
          </cell>
          <cell r="C38">
            <v>525</v>
          </cell>
        </row>
        <row r="39">
          <cell r="A39">
            <v>428</v>
          </cell>
          <cell r="B39" t="str">
            <v>COMERCIANTES SEMIFIJOS</v>
          </cell>
          <cell r="C39">
            <v>6028</v>
          </cell>
        </row>
        <row r="40">
          <cell r="A40">
            <v>433</v>
          </cell>
          <cell r="B40" t="str">
            <v>SOBRANTES</v>
          </cell>
          <cell r="C40">
            <v>67.66</v>
          </cell>
        </row>
        <row r="41">
          <cell r="A41">
            <v>436</v>
          </cell>
          <cell r="B41" t="str">
            <v>SANITARIOS PRESA DE LA OLLA</v>
          </cell>
          <cell r="C41">
            <v>228</v>
          </cell>
        </row>
        <row r="42">
          <cell r="A42">
            <v>437</v>
          </cell>
          <cell r="B42" t="str">
            <v>SANITARIOS MDO. EMBAJADORAS</v>
          </cell>
          <cell r="C42">
            <v>1412</v>
          </cell>
        </row>
        <row r="43">
          <cell r="A43">
            <v>438</v>
          </cell>
          <cell r="B43" t="str">
            <v>SANITARIOS MDO. HIDALGO</v>
          </cell>
          <cell r="C43">
            <v>3304</v>
          </cell>
        </row>
        <row r="44">
          <cell r="A44">
            <v>439</v>
          </cell>
          <cell r="B44" t="str">
            <v>SANITARIOS JARDIN REFORMA</v>
          </cell>
          <cell r="C44">
            <v>1304</v>
          </cell>
        </row>
        <row r="45">
          <cell r="A45">
            <v>441</v>
          </cell>
          <cell r="B45" t="str">
            <v>SANITARIOS LOS PASTITOS</v>
          </cell>
          <cell r="C45">
            <v>88</v>
          </cell>
        </row>
        <row r="46">
          <cell r="A46">
            <v>443</v>
          </cell>
          <cell r="B46" t="str">
            <v>SANITARIOS FERROCARRIL</v>
          </cell>
          <cell r="C46">
            <v>2136</v>
          </cell>
        </row>
        <row r="47">
          <cell r="A47">
            <v>445</v>
          </cell>
          <cell r="B47" t="str">
            <v>SANITARIOS MUSEO MOMIAS</v>
          </cell>
          <cell r="C47">
            <v>576</v>
          </cell>
        </row>
        <row r="48">
          <cell r="A48">
            <v>447</v>
          </cell>
          <cell r="B48" t="str">
            <v>LAS CALAS</v>
          </cell>
          <cell r="C48">
            <v>228</v>
          </cell>
        </row>
        <row r="49">
          <cell r="A49">
            <v>454</v>
          </cell>
          <cell r="B49" t="str">
            <v>FIESTAS TRADICIONALES</v>
          </cell>
          <cell r="C49">
            <v>10792</v>
          </cell>
        </row>
        <row r="50">
          <cell r="A50">
            <v>482</v>
          </cell>
          <cell r="B50" t="str">
            <v>CALLEJONEADAS</v>
          </cell>
          <cell r="C50">
            <v>9303.69</v>
          </cell>
        </row>
        <row r="51">
          <cell r="A51">
            <v>483</v>
          </cell>
          <cell r="B51" t="str">
            <v>PROMOTOR TURISTICO</v>
          </cell>
          <cell r="C51">
            <v>1416</v>
          </cell>
        </row>
        <row r="52">
          <cell r="A52">
            <v>484</v>
          </cell>
          <cell r="B52" t="str">
            <v>PERMISO PARA ESPECTÁCULOS O CE</v>
          </cell>
          <cell r="C52">
            <v>3420</v>
          </cell>
        </row>
        <row r="53">
          <cell r="A53">
            <v>485</v>
          </cell>
          <cell r="B53" t="str">
            <v>SELLADO DE BOLETOS</v>
          </cell>
          <cell r="C53">
            <v>1225</v>
          </cell>
        </row>
        <row r="54">
          <cell r="A54">
            <v>493</v>
          </cell>
          <cell r="B54" t="str">
            <v>RENOVACION PERMISO P/ USO VIA</v>
          </cell>
          <cell r="C54">
            <v>265</v>
          </cell>
        </row>
        <row r="55">
          <cell r="A55">
            <v>502</v>
          </cell>
          <cell r="B55" t="str">
            <v>RECARGOS OTROS IMPTOS Y DERECH</v>
          </cell>
          <cell r="C55">
            <v>4473.08</v>
          </cell>
        </row>
        <row r="56">
          <cell r="A56">
            <v>504</v>
          </cell>
          <cell r="B56" t="str">
            <v>AVISO EXTEMP TERM DE OBRA</v>
          </cell>
          <cell r="C56">
            <v>320</v>
          </cell>
        </row>
        <row r="57">
          <cell r="A57">
            <v>505</v>
          </cell>
          <cell r="B57" t="str">
            <v>INFRACCIONES DESARROLLO URBANO</v>
          </cell>
          <cell r="C57">
            <v>637.77</v>
          </cell>
        </row>
        <row r="58">
          <cell r="A58">
            <v>506</v>
          </cell>
          <cell r="B58" t="str">
            <v>INFRACCIONES DIRECCION DE FISC</v>
          </cell>
          <cell r="C58">
            <v>1753.55</v>
          </cell>
        </row>
        <row r="59">
          <cell r="A59">
            <v>507</v>
          </cell>
          <cell r="B59" t="str">
            <v>INF AL BANDO POLICIA Y BUEN GO</v>
          </cell>
          <cell r="C59">
            <v>2500</v>
          </cell>
        </row>
        <row r="60">
          <cell r="A60">
            <v>508</v>
          </cell>
          <cell r="B60" t="str">
            <v>INF LEY DE TRANSITO Y SU REGLA</v>
          </cell>
          <cell r="C60">
            <v>14274.48</v>
          </cell>
        </row>
        <row r="61">
          <cell r="A61">
            <v>509</v>
          </cell>
          <cell r="B61" t="str">
            <v>EXTEMP VERIFICACION AMB VEHICU</v>
          </cell>
          <cell r="C61">
            <v>1842</v>
          </cell>
        </row>
        <row r="62">
          <cell r="A62">
            <v>526</v>
          </cell>
          <cell r="B62" t="str">
            <v>RESPUESTA DE AYUNTAMIENTO</v>
          </cell>
          <cell r="C62">
            <v>671</v>
          </cell>
        </row>
        <row r="63">
          <cell r="A63">
            <v>888</v>
          </cell>
          <cell r="B63" t="str">
            <v>COBROS SIMAPAG</v>
          </cell>
          <cell r="C63">
            <v>230</v>
          </cell>
        </row>
      </sheetData>
      <sheetData sheetId="155">
        <row r="1">
          <cell r="A1">
            <v>1</v>
          </cell>
        </row>
      </sheetData>
      <sheetData sheetId="156">
        <row r="1">
          <cell r="A1">
            <v>1</v>
          </cell>
          <cell r="B1" t="str">
            <v>IMPTO. PREDIAL URBANO CORRIENT</v>
          </cell>
          <cell r="C1">
            <v>12701.23</v>
          </cell>
        </row>
        <row r="2">
          <cell r="A2">
            <v>2</v>
          </cell>
          <cell r="B2" t="str">
            <v>IMPTO. PREDIAL RUSTICO CORRIEN</v>
          </cell>
          <cell r="C2">
            <v>565.21</v>
          </cell>
        </row>
        <row r="3">
          <cell r="A3">
            <v>4</v>
          </cell>
          <cell r="B3" t="str">
            <v>RECARGOS 3%</v>
          </cell>
          <cell r="C3">
            <v>6271.2</v>
          </cell>
        </row>
        <row r="4">
          <cell r="A4">
            <v>7</v>
          </cell>
          <cell r="B4" t="str">
            <v>IMPTO. PREDIAL URBANO REZAGO</v>
          </cell>
          <cell r="C4">
            <v>11783.96</v>
          </cell>
        </row>
        <row r="5">
          <cell r="A5">
            <v>13</v>
          </cell>
          <cell r="B5" t="str">
            <v>HONORARIOS DE COBRANZA</v>
          </cell>
          <cell r="C5">
            <v>1020.32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6565.53</v>
          </cell>
        </row>
        <row r="8">
          <cell r="A8">
            <v>104</v>
          </cell>
          <cell r="B8" t="str">
            <v>SOBRE DIVISION Y LOTIFICACION</v>
          </cell>
          <cell r="C8">
            <v>8851.31</v>
          </cell>
        </row>
        <row r="9">
          <cell r="A9">
            <v>200</v>
          </cell>
          <cell r="B9" t="str">
            <v>RASTRO</v>
          </cell>
          <cell r="C9">
            <v>4544.95</v>
          </cell>
        </row>
        <row r="10">
          <cell r="A10">
            <v>201</v>
          </cell>
          <cell r="B10" t="str">
            <v>RECOLECCION DE BASURA</v>
          </cell>
          <cell r="C10">
            <v>683.4</v>
          </cell>
        </row>
        <row r="11">
          <cell r="A11">
            <v>203</v>
          </cell>
          <cell r="B11" t="str">
            <v>PANTEONES CIUDAD</v>
          </cell>
          <cell r="C11">
            <v>316.45999999999998</v>
          </cell>
        </row>
        <row r="12">
          <cell r="A12">
            <v>204</v>
          </cell>
          <cell r="B12" t="str">
            <v>PANTEONES COMUNIDADES</v>
          </cell>
          <cell r="C12">
            <v>316.45999999999998</v>
          </cell>
        </row>
        <row r="13">
          <cell r="A13">
            <v>205</v>
          </cell>
          <cell r="B13" t="str">
            <v>ESTACIONAMIENTO MUSEO MOMIAS</v>
          </cell>
          <cell r="C13">
            <v>542</v>
          </cell>
        </row>
        <row r="14">
          <cell r="A14">
            <v>206</v>
          </cell>
          <cell r="B14" t="str">
            <v>ESTACIONAMIENTO MERCADO HIDALG</v>
          </cell>
          <cell r="C14">
            <v>1404</v>
          </cell>
        </row>
        <row r="15">
          <cell r="A15">
            <v>207</v>
          </cell>
          <cell r="B15" t="str">
            <v>ESTAC.  MERCADO EMBAJADORAS</v>
          </cell>
          <cell r="C15">
            <v>296</v>
          </cell>
        </row>
        <row r="16">
          <cell r="A16">
            <v>210</v>
          </cell>
          <cell r="B16" t="str">
            <v>POR LIC. DE CONST. Y AMPLIACIO</v>
          </cell>
          <cell r="C16">
            <v>226.63</v>
          </cell>
        </row>
        <row r="17">
          <cell r="A17">
            <v>217</v>
          </cell>
          <cell r="B17" t="str">
            <v>ANALISIS DE FAC PARA DIV LOT O</v>
          </cell>
          <cell r="C17">
            <v>785.61</v>
          </cell>
        </row>
        <row r="18">
          <cell r="A18">
            <v>221</v>
          </cell>
          <cell r="B18" t="str">
            <v>LIC USO SUELO ALIN N. OFIC COM</v>
          </cell>
          <cell r="C18">
            <v>549.52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2244</v>
          </cell>
        </row>
        <row r="21">
          <cell r="A21">
            <v>239</v>
          </cell>
          <cell r="B21" t="str">
            <v>REV PROY P/EXP DE CONS DE COMP</v>
          </cell>
          <cell r="C21">
            <v>2002</v>
          </cell>
        </row>
        <row r="22">
          <cell r="A22">
            <v>244</v>
          </cell>
          <cell r="B22" t="str">
            <v>EXP DE LIC O PERM P/ ESTAB DE</v>
          </cell>
          <cell r="C22">
            <v>211.83</v>
          </cell>
        </row>
        <row r="23">
          <cell r="A23">
            <v>248</v>
          </cell>
          <cell r="B23" t="str">
            <v>ESTACIONAMIENTO EX. EST. FERRO</v>
          </cell>
          <cell r="C23">
            <v>2631</v>
          </cell>
        </row>
        <row r="24">
          <cell r="A24">
            <v>252</v>
          </cell>
          <cell r="B24" t="str">
            <v>RESOLUCION DE IMPACTO AMBIENTA</v>
          </cell>
          <cell r="C24">
            <v>1949.37</v>
          </cell>
        </row>
        <row r="25">
          <cell r="A25">
            <v>253</v>
          </cell>
          <cell r="B25" t="str">
            <v>ESTACIONAMIENTO EMBAJADORAS  (</v>
          </cell>
          <cell r="C25">
            <v>3290</v>
          </cell>
        </row>
        <row r="26">
          <cell r="A26">
            <v>254</v>
          </cell>
          <cell r="B26" t="str">
            <v>POR CERTIF.TERMINO DE OBRA</v>
          </cell>
          <cell r="C26">
            <v>470.75</v>
          </cell>
        </row>
        <row r="27">
          <cell r="A27">
            <v>256</v>
          </cell>
          <cell r="B27" t="str">
            <v>POR ALINEAM. N° USO HABIT</v>
          </cell>
          <cell r="C27">
            <v>3806.7</v>
          </cell>
        </row>
        <row r="28">
          <cell r="A28">
            <v>268</v>
          </cell>
          <cell r="B28" t="str">
            <v>CASA DE LA CULTURA</v>
          </cell>
          <cell r="C28">
            <v>2340.9</v>
          </cell>
        </row>
        <row r="29">
          <cell r="A29">
            <v>274</v>
          </cell>
          <cell r="B29" t="str">
            <v>EXTENSION DE HORARIO</v>
          </cell>
          <cell r="C29">
            <v>7432.2</v>
          </cell>
        </row>
        <row r="30">
          <cell r="A30">
            <v>276</v>
          </cell>
          <cell r="B30" t="str">
            <v>CONSTANCIAS DIRECCION DE TRANS</v>
          </cell>
          <cell r="C30">
            <v>1340.8</v>
          </cell>
        </row>
        <row r="31">
          <cell r="A31">
            <v>278</v>
          </cell>
          <cell r="B31" t="str">
            <v>CONSTANCIAS QUE EXPIDAN LAS DE</v>
          </cell>
          <cell r="C31">
            <v>922</v>
          </cell>
        </row>
        <row r="32">
          <cell r="A32">
            <v>280</v>
          </cell>
          <cell r="B32" t="str">
            <v>SERVICIOS CONTROL CANINO</v>
          </cell>
          <cell r="C32">
            <v>250.42</v>
          </cell>
        </row>
        <row r="33">
          <cell r="A33">
            <v>291</v>
          </cell>
          <cell r="B33" t="str">
            <v>DICTAMEN DE FACTIBILIDAD PARA</v>
          </cell>
          <cell r="C33">
            <v>222.54</v>
          </cell>
        </row>
        <row r="34">
          <cell r="A34">
            <v>295</v>
          </cell>
          <cell r="B34" t="str">
            <v>CONSTANCIA DE UBICACION DE PRE</v>
          </cell>
          <cell r="C34">
            <v>168.56</v>
          </cell>
        </row>
        <row r="35">
          <cell r="A35">
            <v>297</v>
          </cell>
          <cell r="B35" t="str">
            <v>D.A.P.</v>
          </cell>
          <cell r="C35">
            <v>200</v>
          </cell>
        </row>
        <row r="36">
          <cell r="A36">
            <v>405</v>
          </cell>
          <cell r="B36" t="str">
            <v>CENTRO DE CONVIVENCIA EL ENCIN</v>
          </cell>
          <cell r="C36">
            <v>1107</v>
          </cell>
        </row>
        <row r="37">
          <cell r="A37">
            <v>407</v>
          </cell>
          <cell r="B37" t="str">
            <v>MUSEO MOMIAS</v>
          </cell>
          <cell r="C37">
            <v>25905</v>
          </cell>
        </row>
        <row r="38">
          <cell r="A38">
            <v>410</v>
          </cell>
          <cell r="B38" t="str">
            <v>MONUMENTO AL PIPILA</v>
          </cell>
          <cell r="C38">
            <v>456</v>
          </cell>
        </row>
        <row r="39">
          <cell r="A39">
            <v>411</v>
          </cell>
          <cell r="B39" t="str">
            <v>MERCADO HIDALGO</v>
          </cell>
          <cell r="C39">
            <v>2724.44</v>
          </cell>
        </row>
        <row r="40">
          <cell r="A40">
            <v>412</v>
          </cell>
          <cell r="B40" t="str">
            <v>MERCADO EMBAJADORAS</v>
          </cell>
          <cell r="C40">
            <v>3460.8</v>
          </cell>
        </row>
        <row r="41">
          <cell r="A41">
            <v>414</v>
          </cell>
          <cell r="B41" t="str">
            <v>OTROS PRODUCTOS</v>
          </cell>
          <cell r="C41">
            <v>17.399999999999999</v>
          </cell>
        </row>
        <row r="42">
          <cell r="A42">
            <v>421</v>
          </cell>
          <cell r="B42" t="str">
            <v>DECLARACIONES, FORMATOS Y AVIS</v>
          </cell>
          <cell r="C42">
            <v>33</v>
          </cell>
        </row>
        <row r="43">
          <cell r="A43">
            <v>428</v>
          </cell>
          <cell r="B43" t="str">
            <v>COMERCIANTES SEMIFIJOS</v>
          </cell>
          <cell r="C43">
            <v>4873</v>
          </cell>
        </row>
        <row r="44">
          <cell r="A44">
            <v>433</v>
          </cell>
          <cell r="B44" t="str">
            <v>SOBRANTES</v>
          </cell>
          <cell r="C44">
            <v>30.21</v>
          </cell>
        </row>
        <row r="45">
          <cell r="A45">
            <v>436</v>
          </cell>
          <cell r="B45" t="str">
            <v>SANITARIOS PRESA DE LA OLLA</v>
          </cell>
          <cell r="C45">
            <v>376</v>
          </cell>
        </row>
        <row r="46">
          <cell r="A46">
            <v>437</v>
          </cell>
          <cell r="B46" t="str">
            <v>SANITARIOS MDO. EMBAJADORAS</v>
          </cell>
          <cell r="C46">
            <v>1420</v>
          </cell>
        </row>
        <row r="47">
          <cell r="A47">
            <v>438</v>
          </cell>
          <cell r="B47" t="str">
            <v>SANITARIOS MDO. HIDALGO</v>
          </cell>
          <cell r="C47">
            <v>3272</v>
          </cell>
        </row>
        <row r="48">
          <cell r="A48">
            <v>439</v>
          </cell>
          <cell r="B48" t="str">
            <v>SANITARIOS JARDIN REFORMA</v>
          </cell>
          <cell r="C48">
            <v>1400</v>
          </cell>
        </row>
        <row r="49">
          <cell r="A49">
            <v>441</v>
          </cell>
          <cell r="B49" t="str">
            <v>SANITARIOS LOS PASTITOS</v>
          </cell>
          <cell r="C49">
            <v>32</v>
          </cell>
        </row>
        <row r="50">
          <cell r="A50">
            <v>443</v>
          </cell>
          <cell r="B50" t="str">
            <v>SANITARIOS FERROCARRIL</v>
          </cell>
          <cell r="C50">
            <v>972</v>
          </cell>
        </row>
        <row r="51">
          <cell r="A51">
            <v>445</v>
          </cell>
          <cell r="B51" t="str">
            <v>SANITARIOS MUSEO MOMIAS</v>
          </cell>
          <cell r="C51">
            <v>596</v>
          </cell>
        </row>
        <row r="52">
          <cell r="A52">
            <v>447</v>
          </cell>
          <cell r="B52" t="str">
            <v>LAS CALAS</v>
          </cell>
          <cell r="C52">
            <v>258</v>
          </cell>
        </row>
        <row r="53">
          <cell r="A53">
            <v>454</v>
          </cell>
          <cell r="B53" t="str">
            <v>FIESTAS TRADICIONALES</v>
          </cell>
          <cell r="C53">
            <v>1029.5</v>
          </cell>
        </row>
        <row r="54">
          <cell r="A54">
            <v>467</v>
          </cell>
          <cell r="B54" t="str">
            <v>PRESTADORES DE SERVICIO</v>
          </cell>
          <cell r="C54">
            <v>801.7</v>
          </cell>
        </row>
        <row r="55">
          <cell r="A55">
            <v>479</v>
          </cell>
          <cell r="B55" t="str">
            <v>COMERCIANTES AMBULANTES</v>
          </cell>
          <cell r="C55">
            <v>1800</v>
          </cell>
        </row>
        <row r="56">
          <cell r="A56">
            <v>483</v>
          </cell>
          <cell r="B56" t="str">
            <v>PROMOTOR TURISTICO</v>
          </cell>
          <cell r="C56">
            <v>1236.47</v>
          </cell>
        </row>
        <row r="57">
          <cell r="A57">
            <v>484</v>
          </cell>
          <cell r="B57" t="str">
            <v>PERMISO PARA ESPECTÁCULOS O CE</v>
          </cell>
          <cell r="C57">
            <v>5700</v>
          </cell>
        </row>
        <row r="58">
          <cell r="A58">
            <v>485</v>
          </cell>
          <cell r="B58" t="str">
            <v>SELLADO DE BOLETOS</v>
          </cell>
          <cell r="C58">
            <v>900</v>
          </cell>
        </row>
        <row r="59">
          <cell r="A59">
            <v>493</v>
          </cell>
          <cell r="B59" t="str">
            <v>RENOVACION PERMISO P/ USO VIA</v>
          </cell>
          <cell r="C59">
            <v>135</v>
          </cell>
        </row>
        <row r="60">
          <cell r="A60">
            <v>502</v>
          </cell>
          <cell r="B60" t="str">
            <v>RECARGOS OTROS IMPTOS Y DERECH</v>
          </cell>
          <cell r="C60">
            <v>1429.42</v>
          </cell>
        </row>
        <row r="61">
          <cell r="A61">
            <v>503</v>
          </cell>
          <cell r="B61" t="str">
            <v>AVISO EXTEMP TRASLACION DE DOM</v>
          </cell>
          <cell r="C61">
            <v>387</v>
          </cell>
        </row>
        <row r="62">
          <cell r="A62">
            <v>505</v>
          </cell>
          <cell r="B62" t="str">
            <v>INFRACCIONES DESARROLLO URBANO</v>
          </cell>
          <cell r="C62">
            <v>1913.1</v>
          </cell>
        </row>
        <row r="63">
          <cell r="A63">
            <v>507</v>
          </cell>
          <cell r="B63" t="str">
            <v>INF AL BANDO POLICIA Y BUEN GO</v>
          </cell>
          <cell r="C63">
            <v>450</v>
          </cell>
        </row>
        <row r="64">
          <cell r="A64">
            <v>508</v>
          </cell>
          <cell r="B64" t="str">
            <v>INF LEY DE TRANSITO Y SU REGLA</v>
          </cell>
          <cell r="C64">
            <v>11370.6</v>
          </cell>
        </row>
        <row r="65">
          <cell r="A65">
            <v>509</v>
          </cell>
          <cell r="B65" t="str">
            <v>EXTEMP VERIFICACION AMB VEHICU</v>
          </cell>
          <cell r="C65">
            <v>614</v>
          </cell>
        </row>
        <row r="66">
          <cell r="A66">
            <v>536</v>
          </cell>
          <cell r="B66" t="str">
            <v>PADRON DE PROVEEDORES</v>
          </cell>
          <cell r="C66">
            <v>337</v>
          </cell>
        </row>
        <row r="67">
          <cell r="A67">
            <v>713</v>
          </cell>
          <cell r="B67" t="str">
            <v>PROGRAMA ECONOMIA SOCIAL FAMIL</v>
          </cell>
          <cell r="C67">
            <v>800</v>
          </cell>
        </row>
        <row r="68">
          <cell r="A68">
            <v>716</v>
          </cell>
          <cell r="B68" t="str">
            <v>MIGRANTES 3X1</v>
          </cell>
          <cell r="C68">
            <v>165000</v>
          </cell>
        </row>
        <row r="69">
          <cell r="A69">
            <v>888</v>
          </cell>
          <cell r="B69" t="str">
            <v>COBROS SIMAPAG</v>
          </cell>
          <cell r="C69">
            <v>202</v>
          </cell>
        </row>
        <row r="70">
          <cell r="A70">
            <v>923</v>
          </cell>
          <cell r="B70" t="str">
            <v>OTROS DEUDORES</v>
          </cell>
          <cell r="C70">
            <v>114014.91</v>
          </cell>
        </row>
        <row r="71">
          <cell r="A71">
            <v>925</v>
          </cell>
          <cell r="B71" t="str">
            <v>INGRESOS POR RECAUDAR</v>
          </cell>
          <cell r="C71">
            <v>208445.78</v>
          </cell>
        </row>
        <row r="72">
          <cell r="A72">
            <v>925</v>
          </cell>
          <cell r="B72" t="str">
            <v>INGRESOS POR RECAUDAR</v>
          </cell>
          <cell r="C72">
            <v>357000</v>
          </cell>
        </row>
        <row r="73">
          <cell r="A73">
            <v>931</v>
          </cell>
          <cell r="B73" t="str">
            <v>INST. SALUD PUBLICA DEL EDO. D</v>
          </cell>
          <cell r="C73">
            <v>27680</v>
          </cell>
        </row>
      </sheetData>
      <sheetData sheetId="157">
        <row r="1">
          <cell r="A1">
            <v>1</v>
          </cell>
        </row>
      </sheetData>
      <sheetData sheetId="158">
        <row r="1">
          <cell r="A1">
            <v>1</v>
          </cell>
          <cell r="B1" t="str">
            <v>IMPTO. PREDIAL URBANO CORRIENT</v>
          </cell>
          <cell r="C1">
            <v>26235.18</v>
          </cell>
        </row>
        <row r="2">
          <cell r="A2">
            <v>2</v>
          </cell>
          <cell r="B2" t="str">
            <v>IMPTO. PREDIAL RUSTICO CORRIEN</v>
          </cell>
          <cell r="C2">
            <v>363</v>
          </cell>
        </row>
        <row r="3">
          <cell r="A3">
            <v>4</v>
          </cell>
          <cell r="B3" t="str">
            <v>RECARGOS 3%</v>
          </cell>
          <cell r="C3">
            <v>10941.94</v>
          </cell>
        </row>
        <row r="4">
          <cell r="A4">
            <v>7</v>
          </cell>
          <cell r="B4" t="str">
            <v>IMPTO. PREDIAL URBANO REZAGO</v>
          </cell>
          <cell r="C4">
            <v>18055.48</v>
          </cell>
        </row>
        <row r="5">
          <cell r="A5">
            <v>13</v>
          </cell>
          <cell r="B5" t="str">
            <v>HONORARIOS DE COBRANZA</v>
          </cell>
          <cell r="C5">
            <v>1919.98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4217.0600000000004</v>
          </cell>
        </row>
        <row r="8">
          <cell r="A8">
            <v>104</v>
          </cell>
          <cell r="B8" t="str">
            <v>SOBRE DIVISION Y LOTIFICACION</v>
          </cell>
          <cell r="C8">
            <v>3960</v>
          </cell>
        </row>
        <row r="9">
          <cell r="A9">
            <v>200</v>
          </cell>
          <cell r="B9" t="str">
            <v>RASTRO</v>
          </cell>
          <cell r="C9">
            <v>3152.2</v>
          </cell>
        </row>
        <row r="10">
          <cell r="A10">
            <v>201</v>
          </cell>
          <cell r="B10" t="str">
            <v>RECOLECCION DE BASURA</v>
          </cell>
          <cell r="C10">
            <v>61.2</v>
          </cell>
        </row>
        <row r="11">
          <cell r="A11">
            <v>203</v>
          </cell>
          <cell r="B11" t="str">
            <v>PANTEONES CIUDAD</v>
          </cell>
          <cell r="C11">
            <v>1041.54</v>
          </cell>
        </row>
        <row r="12">
          <cell r="A12">
            <v>204</v>
          </cell>
          <cell r="B12" t="str">
            <v>PANTEONES COMUNIDADES</v>
          </cell>
          <cell r="C12">
            <v>2039.51</v>
          </cell>
        </row>
        <row r="13">
          <cell r="A13">
            <v>205</v>
          </cell>
          <cell r="B13" t="str">
            <v>ESTACIONAMIENTO MUSEO MOMIAS</v>
          </cell>
          <cell r="C13">
            <v>389</v>
          </cell>
        </row>
        <row r="14">
          <cell r="A14">
            <v>206</v>
          </cell>
          <cell r="B14" t="str">
            <v>ESTACIONAMIENTO MERCADO HIDALG</v>
          </cell>
          <cell r="C14">
            <v>1116</v>
          </cell>
        </row>
        <row r="15">
          <cell r="A15">
            <v>207</v>
          </cell>
          <cell r="B15" t="str">
            <v>ESTAC.  MERCADO EMBAJADORAS</v>
          </cell>
          <cell r="C15">
            <v>132</v>
          </cell>
        </row>
        <row r="16">
          <cell r="A16">
            <v>210</v>
          </cell>
          <cell r="B16" t="str">
            <v>POR LIC. DE CONST. Y AMPLIACIO</v>
          </cell>
          <cell r="C16">
            <v>4029.14</v>
          </cell>
        </row>
        <row r="17">
          <cell r="A17">
            <v>211</v>
          </cell>
          <cell r="B17" t="str">
            <v>POR LIC DE REGULARIZACION DE C</v>
          </cell>
          <cell r="C17">
            <v>159.4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285.75</v>
          </cell>
        </row>
        <row r="20">
          <cell r="A20">
            <v>226</v>
          </cell>
          <cell r="B20" t="str">
            <v>AVALUOS PRAC POR PERITOS FISCA</v>
          </cell>
          <cell r="C20">
            <v>1690</v>
          </cell>
        </row>
        <row r="21">
          <cell r="A21">
            <v>229</v>
          </cell>
          <cell r="B21" t="str">
            <v>CONSTANCIAS DE ESTADO DE CUENT</v>
          </cell>
          <cell r="C21">
            <v>1055.8800000000001</v>
          </cell>
        </row>
        <row r="22">
          <cell r="A22">
            <v>244</v>
          </cell>
          <cell r="B22" t="str">
            <v>EXP DE LIC O PERM P/ ESTAB DE</v>
          </cell>
          <cell r="C22">
            <v>264.79000000000002</v>
          </cell>
        </row>
        <row r="23">
          <cell r="A23">
            <v>248</v>
          </cell>
          <cell r="B23" t="str">
            <v>ESTACIONAMIENTO EX. EST. FERRO</v>
          </cell>
          <cell r="C23">
            <v>2840</v>
          </cell>
        </row>
        <row r="24">
          <cell r="A24">
            <v>253</v>
          </cell>
          <cell r="B24" t="str">
            <v>ESTACIONAMIENTO EMBAJADORAS  (</v>
          </cell>
          <cell r="C24">
            <v>2891</v>
          </cell>
        </row>
        <row r="25">
          <cell r="A25">
            <v>254</v>
          </cell>
          <cell r="B25" t="str">
            <v>POR CERTIF.TERMINO DE OBRA</v>
          </cell>
          <cell r="C25">
            <v>415.12</v>
          </cell>
        </row>
        <row r="26">
          <cell r="A26">
            <v>256</v>
          </cell>
          <cell r="B26" t="str">
            <v>POR ALINEAM. N° USO HABIT</v>
          </cell>
          <cell r="C26">
            <v>9880.65</v>
          </cell>
        </row>
        <row r="27">
          <cell r="A27">
            <v>266</v>
          </cell>
          <cell r="B27" t="str">
            <v>DICTAMEN DE FACTIBILIDAD PROTE</v>
          </cell>
          <cell r="C27">
            <v>1780.4</v>
          </cell>
        </row>
        <row r="28">
          <cell r="A28">
            <v>267</v>
          </cell>
          <cell r="B28" t="str">
            <v>CONSTANCIA  DE VERIFICACION PR</v>
          </cell>
          <cell r="C28">
            <v>148.36000000000001</v>
          </cell>
        </row>
        <row r="29">
          <cell r="A29">
            <v>268</v>
          </cell>
          <cell r="B29" t="str">
            <v>CASA DE LA CULTURA</v>
          </cell>
          <cell r="C29">
            <v>1560.62</v>
          </cell>
        </row>
        <row r="30">
          <cell r="A30">
            <v>274</v>
          </cell>
          <cell r="B30" t="str">
            <v>EXTENSION DE HORARIO</v>
          </cell>
          <cell r="C30">
            <v>2972.88</v>
          </cell>
        </row>
        <row r="31">
          <cell r="A31">
            <v>276</v>
          </cell>
          <cell r="B31" t="str">
            <v>CONSTANCIAS DIRECCION DE TRANS</v>
          </cell>
          <cell r="C31">
            <v>1173.2</v>
          </cell>
        </row>
        <row r="32">
          <cell r="A32">
            <v>278</v>
          </cell>
          <cell r="B32" t="str">
            <v>CONSTANCIAS QUE EXPIDAN LAS DE</v>
          </cell>
          <cell r="C32">
            <v>1174.4000000000001</v>
          </cell>
        </row>
        <row r="33">
          <cell r="A33">
            <v>292</v>
          </cell>
          <cell r="B33" t="str">
            <v>DICTAMEN DE SEGURIDAD PROGRAMA</v>
          </cell>
          <cell r="C33">
            <v>519.98</v>
          </cell>
        </row>
        <row r="34">
          <cell r="A34">
            <v>297</v>
          </cell>
          <cell r="B34" t="str">
            <v>D.A.P.</v>
          </cell>
          <cell r="C34">
            <v>210</v>
          </cell>
        </row>
        <row r="35">
          <cell r="A35">
            <v>400</v>
          </cell>
          <cell r="B35" t="str">
            <v>LOCALES PRESA DE LA OLLA</v>
          </cell>
          <cell r="C35">
            <v>671</v>
          </cell>
        </row>
        <row r="36">
          <cell r="A36">
            <v>405</v>
          </cell>
          <cell r="B36" t="str">
            <v>CENTRO DE CONVIVENCIA EL ENCIN</v>
          </cell>
          <cell r="C36">
            <v>316</v>
          </cell>
        </row>
        <row r="37">
          <cell r="A37">
            <v>407</v>
          </cell>
          <cell r="B37" t="str">
            <v>MUSEO MOMIAS</v>
          </cell>
          <cell r="C37">
            <v>27131</v>
          </cell>
        </row>
        <row r="38">
          <cell r="A38">
            <v>410</v>
          </cell>
          <cell r="B38" t="str">
            <v>MONUMENTO AL PIPILA</v>
          </cell>
          <cell r="C38">
            <v>636</v>
          </cell>
        </row>
        <row r="39">
          <cell r="A39">
            <v>411</v>
          </cell>
          <cell r="B39" t="str">
            <v>MERCADO HIDALGO</v>
          </cell>
          <cell r="C39">
            <v>1461</v>
          </cell>
        </row>
        <row r="40">
          <cell r="A40">
            <v>417</v>
          </cell>
          <cell r="B40" t="str">
            <v>CONSULTORIO DENTAL</v>
          </cell>
          <cell r="C40">
            <v>262</v>
          </cell>
        </row>
        <row r="41">
          <cell r="A41">
            <v>426</v>
          </cell>
          <cell r="B41" t="str">
            <v>AREAS OCUP POR HOT, REST, BARE</v>
          </cell>
          <cell r="C41">
            <v>9979.2000000000007</v>
          </cell>
        </row>
        <row r="42">
          <cell r="A42">
            <v>428</v>
          </cell>
          <cell r="B42" t="str">
            <v>COMERCIANTES SEMIFIJOS</v>
          </cell>
          <cell r="C42">
            <v>9243.15</v>
          </cell>
        </row>
        <row r="43">
          <cell r="A43">
            <v>430</v>
          </cell>
          <cell r="B43" t="str">
            <v>LOCALES MERCADO HIDALGO</v>
          </cell>
          <cell r="C43">
            <v>671</v>
          </cell>
        </row>
        <row r="44">
          <cell r="A44">
            <v>433</v>
          </cell>
          <cell r="B44" t="str">
            <v>SOBRANTES</v>
          </cell>
          <cell r="C44">
            <v>25.11</v>
          </cell>
        </row>
        <row r="45">
          <cell r="A45">
            <v>436</v>
          </cell>
          <cell r="B45" t="str">
            <v>SANITARIOS PRESA DE LA OLLA</v>
          </cell>
          <cell r="C45">
            <v>216</v>
          </cell>
        </row>
        <row r="46">
          <cell r="A46">
            <v>437</v>
          </cell>
          <cell r="B46" t="str">
            <v>SANITARIOS MDO. EMBAJADORAS</v>
          </cell>
          <cell r="C46">
            <v>1260</v>
          </cell>
        </row>
        <row r="47">
          <cell r="A47">
            <v>438</v>
          </cell>
          <cell r="B47" t="str">
            <v>SANITARIOS MDO. HIDALGO</v>
          </cell>
          <cell r="C47">
            <v>3144</v>
          </cell>
        </row>
        <row r="48">
          <cell r="A48">
            <v>439</v>
          </cell>
          <cell r="B48" t="str">
            <v>SANITARIOS JARDIN REFORMA</v>
          </cell>
          <cell r="C48">
            <v>760</v>
          </cell>
        </row>
        <row r="49">
          <cell r="A49">
            <v>441</v>
          </cell>
          <cell r="B49" t="str">
            <v>SANITARIOS LOS PASTITOS</v>
          </cell>
          <cell r="C49">
            <v>12</v>
          </cell>
        </row>
        <row r="50">
          <cell r="A50">
            <v>443</v>
          </cell>
          <cell r="B50" t="str">
            <v>SANITARIOS FERROCARRIL</v>
          </cell>
          <cell r="C50">
            <v>2036</v>
          </cell>
        </row>
        <row r="51">
          <cell r="A51">
            <v>445</v>
          </cell>
          <cell r="B51" t="str">
            <v>SANITARIOS MUSEO MOMIAS</v>
          </cell>
          <cell r="C51">
            <v>488</v>
          </cell>
        </row>
        <row r="52">
          <cell r="A52">
            <v>447</v>
          </cell>
          <cell r="B52" t="str">
            <v>LAS CALAS</v>
          </cell>
          <cell r="C52">
            <v>336</v>
          </cell>
        </row>
        <row r="53">
          <cell r="A53">
            <v>454</v>
          </cell>
          <cell r="B53" t="str">
            <v>FIESTAS TRADICIONALES</v>
          </cell>
          <cell r="C53">
            <v>1988</v>
          </cell>
        </row>
        <row r="54">
          <cell r="A54">
            <v>470</v>
          </cell>
          <cell r="B54" t="str">
            <v>LOCALES ESTACION</v>
          </cell>
          <cell r="C54">
            <v>1132</v>
          </cell>
        </row>
        <row r="55">
          <cell r="A55">
            <v>483</v>
          </cell>
          <cell r="B55" t="str">
            <v>PROMOTOR TURISTICO</v>
          </cell>
          <cell r="C55">
            <v>1062</v>
          </cell>
        </row>
        <row r="56">
          <cell r="A56">
            <v>484</v>
          </cell>
          <cell r="B56" t="str">
            <v>PERMISO PARA ESPECTÁCULOS O CE</v>
          </cell>
          <cell r="C56">
            <v>684</v>
          </cell>
        </row>
        <row r="57">
          <cell r="A57">
            <v>485</v>
          </cell>
          <cell r="B57" t="str">
            <v>SELLADO DE BOLETOS</v>
          </cell>
          <cell r="C57">
            <v>490</v>
          </cell>
        </row>
        <row r="58">
          <cell r="A58">
            <v>491</v>
          </cell>
          <cell r="B58" t="str">
            <v>ESTRUCTURAS, CONSTRUCCIONES O</v>
          </cell>
          <cell r="C58">
            <v>288</v>
          </cell>
        </row>
        <row r="59">
          <cell r="A59">
            <v>493</v>
          </cell>
          <cell r="B59" t="str">
            <v>RENOVACION PERMISO P/ USO VIA</v>
          </cell>
          <cell r="C59">
            <v>623</v>
          </cell>
        </row>
        <row r="60">
          <cell r="A60">
            <v>502</v>
          </cell>
          <cell r="B60" t="str">
            <v>RECARGOS OTROS IMPTOS Y DERECH</v>
          </cell>
          <cell r="C60">
            <v>1705.09</v>
          </cell>
        </row>
        <row r="61">
          <cell r="A61">
            <v>506</v>
          </cell>
          <cell r="B61" t="str">
            <v>INFRACCIONES DIRECCION DE FISC</v>
          </cell>
          <cell r="C61">
            <v>3188.5</v>
          </cell>
        </row>
        <row r="62">
          <cell r="A62">
            <v>507</v>
          </cell>
          <cell r="B62" t="str">
            <v>INF AL BANDO POLICIA Y BUEN GO</v>
          </cell>
          <cell r="C62">
            <v>900</v>
          </cell>
        </row>
        <row r="63">
          <cell r="A63">
            <v>508</v>
          </cell>
          <cell r="B63" t="str">
            <v>INF LEY DE TRANSITO Y SU REGLA</v>
          </cell>
          <cell r="C63">
            <v>15038.5</v>
          </cell>
        </row>
        <row r="64">
          <cell r="A64">
            <v>509</v>
          </cell>
          <cell r="B64" t="str">
            <v>EXTEMP VERIFICACION AMB VEHICU</v>
          </cell>
          <cell r="C64">
            <v>1613</v>
          </cell>
        </row>
        <row r="65">
          <cell r="A65">
            <v>544</v>
          </cell>
          <cell r="B65" t="str">
            <v>INFRACCIONES AL REGLAMENTO DE</v>
          </cell>
          <cell r="C65">
            <v>318.85000000000002</v>
          </cell>
        </row>
        <row r="66">
          <cell r="A66">
            <v>605</v>
          </cell>
          <cell r="B66" t="str">
            <v>IEPS ESPECIAL DE GASOLINAS Y D</v>
          </cell>
          <cell r="C66">
            <v>458496.5</v>
          </cell>
        </row>
        <row r="67">
          <cell r="A67">
            <v>713</v>
          </cell>
          <cell r="B67" t="str">
            <v>PROGRAMA ECONOMIA SOCIAL FAMIL</v>
          </cell>
          <cell r="C67">
            <v>6107.5</v>
          </cell>
        </row>
        <row r="68">
          <cell r="A68">
            <v>730</v>
          </cell>
          <cell r="B68" t="str">
            <v>FIDER</v>
          </cell>
          <cell r="C68">
            <v>2000</v>
          </cell>
        </row>
        <row r="69">
          <cell r="A69">
            <v>892</v>
          </cell>
          <cell r="B69" t="str">
            <v>REPARACION DE DAÑOS</v>
          </cell>
          <cell r="C69">
            <v>447.6</v>
          </cell>
        </row>
        <row r="70">
          <cell r="A70">
            <v>0</v>
          </cell>
          <cell r="B70" t="str">
            <v>EXTEMP VERIFICACION AMB VEHICU</v>
          </cell>
          <cell r="C70">
            <v>2917</v>
          </cell>
        </row>
        <row r="71">
          <cell r="A71">
            <v>0</v>
          </cell>
          <cell r="B71" t="str">
            <v>PADRON DE PROVEEDORES</v>
          </cell>
          <cell r="C71">
            <v>674</v>
          </cell>
        </row>
        <row r="72">
          <cell r="A72">
            <v>0</v>
          </cell>
          <cell r="B72" t="str">
            <v>PROGRAMA ECONOMIA SOCIAL FAMIL</v>
          </cell>
          <cell r="C72">
            <v>1250</v>
          </cell>
        </row>
        <row r="73">
          <cell r="A73">
            <v>888</v>
          </cell>
          <cell r="B73" t="str">
            <v>COBROS SIMAPAG</v>
          </cell>
          <cell r="C73">
            <v>249</v>
          </cell>
        </row>
      </sheetData>
      <sheetData sheetId="159">
        <row r="1">
          <cell r="A1">
            <v>1</v>
          </cell>
        </row>
      </sheetData>
      <sheetData sheetId="160">
        <row r="1">
          <cell r="A1">
            <v>1</v>
          </cell>
          <cell r="B1" t="str">
            <v>IMPTO. PREDIAL URBANO CORRIENT</v>
          </cell>
          <cell r="C1">
            <v>12162.13</v>
          </cell>
        </row>
        <row r="2">
          <cell r="A2">
            <v>2</v>
          </cell>
          <cell r="B2" t="str">
            <v>IMPTO. PREDIAL RUSTICO CORRIEN</v>
          </cell>
          <cell r="C2">
            <v>1564.21</v>
          </cell>
        </row>
        <row r="3">
          <cell r="A3">
            <v>4</v>
          </cell>
          <cell r="B3" t="str">
            <v>RECARGOS 3%</v>
          </cell>
          <cell r="C3">
            <v>5191.42</v>
          </cell>
        </row>
        <row r="4">
          <cell r="A4">
            <v>7</v>
          </cell>
          <cell r="B4" t="str">
            <v>IMPTO. PREDIAL URBANO REZAGO</v>
          </cell>
          <cell r="C4">
            <v>7805.62</v>
          </cell>
        </row>
        <row r="5">
          <cell r="A5">
            <v>8</v>
          </cell>
          <cell r="B5" t="str">
            <v>IMPTO. PREDIAL RUSTICO REZAGO</v>
          </cell>
          <cell r="C5">
            <v>543.48</v>
          </cell>
        </row>
        <row r="6">
          <cell r="A6">
            <v>13</v>
          </cell>
          <cell r="B6" t="str">
            <v>HONORARIOS DE COBRANZA</v>
          </cell>
          <cell r="C6">
            <v>892.78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10308.17</v>
          </cell>
        </row>
        <row r="9">
          <cell r="A9">
            <v>104</v>
          </cell>
          <cell r="B9" t="str">
            <v>SOBRE DIVISION Y LOTIFICACION</v>
          </cell>
          <cell r="C9">
            <v>2506.98</v>
          </cell>
        </row>
        <row r="10">
          <cell r="A10">
            <v>200</v>
          </cell>
          <cell r="B10" t="str">
            <v>RASTRO</v>
          </cell>
          <cell r="C10">
            <v>3354.11</v>
          </cell>
        </row>
        <row r="11">
          <cell r="A11">
            <v>201</v>
          </cell>
          <cell r="B11" t="str">
            <v>RECOLECCION DE BASURA</v>
          </cell>
          <cell r="C11">
            <v>216.24</v>
          </cell>
        </row>
        <row r="12">
          <cell r="A12">
            <v>203</v>
          </cell>
          <cell r="B12" t="str">
            <v>PANTEONES CIUDAD</v>
          </cell>
          <cell r="C12">
            <v>963.66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634</v>
          </cell>
        </row>
        <row r="15">
          <cell r="A15">
            <v>206</v>
          </cell>
          <cell r="B15" t="str">
            <v>ESTACIONAMIENTO MERCADO HIDALG</v>
          </cell>
          <cell r="C15">
            <v>1323</v>
          </cell>
        </row>
        <row r="16">
          <cell r="A16">
            <v>207</v>
          </cell>
          <cell r="B16" t="str">
            <v>ESTAC.  MERCADO EMBAJADORAS</v>
          </cell>
          <cell r="C16">
            <v>241</v>
          </cell>
        </row>
        <row r="17">
          <cell r="A17">
            <v>210</v>
          </cell>
          <cell r="B17" t="str">
            <v>POR LIC. DE CONST. Y AMPLIACIO</v>
          </cell>
          <cell r="C17">
            <v>2253.91</v>
          </cell>
        </row>
        <row r="18">
          <cell r="A18">
            <v>217</v>
          </cell>
          <cell r="B18" t="str">
            <v>ANALISIS DE FAC PARA DIV LOT O</v>
          </cell>
          <cell r="C18">
            <v>2618.6999999999998</v>
          </cell>
        </row>
        <row r="19">
          <cell r="A19">
            <v>221</v>
          </cell>
          <cell r="B19" t="str">
            <v>LIC USO SUELO ALIN N. OFIC COM</v>
          </cell>
          <cell r="C19">
            <v>5781.46</v>
          </cell>
        </row>
        <row r="20">
          <cell r="A20">
            <v>226</v>
          </cell>
          <cell r="B20" t="str">
            <v>AVALUOS PRAC POR PERITOS FISCA</v>
          </cell>
          <cell r="C20">
            <v>99.42</v>
          </cell>
        </row>
        <row r="21">
          <cell r="A21">
            <v>229</v>
          </cell>
          <cell r="B21" t="str">
            <v>CONSTANCIAS DE ESTADO DE CUENT</v>
          </cell>
          <cell r="C21">
            <v>1584</v>
          </cell>
        </row>
        <row r="22">
          <cell r="A22">
            <v>248</v>
          </cell>
          <cell r="B22" t="str">
            <v>ESTACIONAMIENTO EX. EST. FERRO</v>
          </cell>
          <cell r="C22">
            <v>4652</v>
          </cell>
        </row>
        <row r="23">
          <cell r="A23">
            <v>252</v>
          </cell>
          <cell r="B23" t="str">
            <v>RESOLUCION DE IMPACTO AMBIENTA</v>
          </cell>
          <cell r="C23">
            <v>2946.11</v>
          </cell>
        </row>
        <row r="24">
          <cell r="A24">
            <v>253</v>
          </cell>
          <cell r="B24" t="str">
            <v>ESTACIONAMIENTO EMBAJADORAS  (</v>
          </cell>
          <cell r="C24">
            <v>3537</v>
          </cell>
        </row>
        <row r="25">
          <cell r="A25">
            <v>254</v>
          </cell>
          <cell r="B25" t="str">
            <v>POR CERTIF.TERMINO DE OBRA</v>
          </cell>
          <cell r="C25">
            <v>3.47</v>
          </cell>
        </row>
        <row r="26">
          <cell r="A26">
            <v>256</v>
          </cell>
          <cell r="B26" t="str">
            <v>POR ALINEAM. N° USO HABIT</v>
          </cell>
          <cell r="C26">
            <v>1629.39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268</v>
          </cell>
          <cell r="B28" t="str">
            <v>CASA DE LA CULTURA</v>
          </cell>
          <cell r="C28">
            <v>3316.3</v>
          </cell>
        </row>
        <row r="29">
          <cell r="A29">
            <v>272</v>
          </cell>
          <cell r="B29" t="str">
            <v>PENSION EST. EX ESTACION DEL F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774.8</v>
          </cell>
        </row>
        <row r="31">
          <cell r="A31">
            <v>276</v>
          </cell>
          <cell r="B31" t="str">
            <v>CONSTANCIAS DIRECCION DE TRANS</v>
          </cell>
          <cell r="C31">
            <v>1257</v>
          </cell>
        </row>
        <row r="32">
          <cell r="A32">
            <v>278</v>
          </cell>
          <cell r="B32" t="str">
            <v>CONSTANCIAS QUE EXPIDAN LAS DE</v>
          </cell>
          <cell r="C32">
            <v>921.8</v>
          </cell>
        </row>
        <row r="33">
          <cell r="A33">
            <v>284</v>
          </cell>
          <cell r="B33" t="str">
            <v>REVISTA MECANICA SEMESTRAL</v>
          </cell>
          <cell r="C33">
            <v>136.69</v>
          </cell>
        </row>
        <row r="34">
          <cell r="A34">
            <v>286</v>
          </cell>
          <cell r="B34" t="str">
            <v>PERMISO SUPLETORIO DE TRANSPOR</v>
          </cell>
          <cell r="C34">
            <v>1112.4000000000001</v>
          </cell>
        </row>
        <row r="35">
          <cell r="A35">
            <v>295</v>
          </cell>
          <cell r="B35" t="str">
            <v>CONSTANCIA DE UBICACION DE PRE</v>
          </cell>
          <cell r="C35">
            <v>168.56</v>
          </cell>
        </row>
        <row r="36">
          <cell r="A36">
            <v>297</v>
          </cell>
          <cell r="B36" t="str">
            <v>D.A.P.</v>
          </cell>
          <cell r="C36">
            <v>140</v>
          </cell>
        </row>
        <row r="37">
          <cell r="A37">
            <v>405</v>
          </cell>
          <cell r="B37" t="str">
            <v>CENTRO DE CONVIVENCIA EL ENCIN</v>
          </cell>
          <cell r="C37">
            <v>208</v>
          </cell>
        </row>
        <row r="38">
          <cell r="A38">
            <v>407</v>
          </cell>
          <cell r="B38" t="str">
            <v>MUSEO MOMIAS</v>
          </cell>
          <cell r="C38">
            <v>25875</v>
          </cell>
        </row>
        <row r="39">
          <cell r="A39">
            <v>410</v>
          </cell>
          <cell r="B39" t="str">
            <v>MONUMENTO AL PIPILA</v>
          </cell>
          <cell r="C39">
            <v>1104</v>
          </cell>
        </row>
        <row r="40">
          <cell r="A40">
            <v>411</v>
          </cell>
          <cell r="B40" t="str">
            <v>MERCADO HIDALGO</v>
          </cell>
          <cell r="C40">
            <v>3526.35</v>
          </cell>
        </row>
        <row r="41">
          <cell r="A41">
            <v>417</v>
          </cell>
          <cell r="B41" t="str">
            <v>CONSULTORIO DENTAL</v>
          </cell>
          <cell r="C41">
            <v>327</v>
          </cell>
        </row>
        <row r="42">
          <cell r="A42">
            <v>428</v>
          </cell>
          <cell r="B42" t="str">
            <v>COMERCIANTES SEMIFIJOS</v>
          </cell>
          <cell r="C42">
            <v>6017</v>
          </cell>
        </row>
        <row r="43">
          <cell r="A43">
            <v>433</v>
          </cell>
          <cell r="B43" t="str">
            <v>SOBRANTES</v>
          </cell>
          <cell r="C43">
            <v>70.3</v>
          </cell>
        </row>
        <row r="44">
          <cell r="A44">
            <v>436</v>
          </cell>
          <cell r="B44" t="str">
            <v>SANITARIOS PRESA DE LA OLLA</v>
          </cell>
          <cell r="C44">
            <v>176</v>
          </cell>
        </row>
        <row r="45">
          <cell r="A45">
            <v>437</v>
          </cell>
          <cell r="B45" t="str">
            <v>SANITARIOS MDO. EMBAJADORAS</v>
          </cell>
          <cell r="C45">
            <v>1856</v>
          </cell>
        </row>
        <row r="46">
          <cell r="A46">
            <v>438</v>
          </cell>
          <cell r="B46" t="str">
            <v>SANITARIOS MDO. HIDALGO</v>
          </cell>
          <cell r="C46">
            <v>3416</v>
          </cell>
        </row>
        <row r="47">
          <cell r="A47">
            <v>439</v>
          </cell>
          <cell r="B47" t="str">
            <v>SANITARIOS JARDIN REFORMA</v>
          </cell>
          <cell r="C47">
            <v>2584</v>
          </cell>
        </row>
        <row r="48">
          <cell r="A48">
            <v>441</v>
          </cell>
          <cell r="B48" t="str">
            <v>SANITARIOS LOS PASTITOS</v>
          </cell>
          <cell r="C48">
            <v>28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14/10/2014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443</v>
          </cell>
          <cell r="B58" t="str">
            <v>SANITARIOS FERROCARRIL</v>
          </cell>
          <cell r="C58">
            <v>2036</v>
          </cell>
        </row>
        <row r="59">
          <cell r="A59">
            <v>445</v>
          </cell>
          <cell r="B59" t="str">
            <v>SANITARIOS MUSEO MOMIAS</v>
          </cell>
          <cell r="C59">
            <v>560</v>
          </cell>
        </row>
        <row r="60">
          <cell r="A60">
            <v>447</v>
          </cell>
          <cell r="B60" t="str">
            <v>LAS CALAS</v>
          </cell>
          <cell r="C60">
            <v>270</v>
          </cell>
        </row>
        <row r="61">
          <cell r="A61">
            <v>454</v>
          </cell>
          <cell r="B61" t="str">
            <v>FIESTAS TRADICIONALES</v>
          </cell>
          <cell r="C61">
            <v>4331</v>
          </cell>
        </row>
        <row r="62">
          <cell r="A62">
            <v>470</v>
          </cell>
          <cell r="B62" t="str">
            <v>LOCALES ESTACION</v>
          </cell>
          <cell r="C62">
            <v>651.13</v>
          </cell>
        </row>
        <row r="63">
          <cell r="A63">
            <v>472</v>
          </cell>
          <cell r="B63" t="str">
            <v>MERCADO GAVIRA</v>
          </cell>
          <cell r="C63">
            <v>393</v>
          </cell>
        </row>
        <row r="64">
          <cell r="A64">
            <v>479</v>
          </cell>
          <cell r="B64" t="str">
            <v>COMERCIANTES AMBULANTES</v>
          </cell>
          <cell r="C64">
            <v>720</v>
          </cell>
        </row>
        <row r="65">
          <cell r="A65">
            <v>483</v>
          </cell>
          <cell r="B65" t="str">
            <v>PROMOTOR TURISTICO</v>
          </cell>
          <cell r="C65">
            <v>1416</v>
          </cell>
        </row>
        <row r="66">
          <cell r="A66">
            <v>485</v>
          </cell>
          <cell r="B66" t="str">
            <v>SELLADO DE BOLETOS</v>
          </cell>
          <cell r="C66">
            <v>450</v>
          </cell>
        </row>
        <row r="67">
          <cell r="A67">
            <v>493</v>
          </cell>
          <cell r="B67" t="str">
            <v>RENOVACION PERMISO P/ USO VIA</v>
          </cell>
          <cell r="C67">
            <v>758</v>
          </cell>
        </row>
        <row r="68">
          <cell r="A68">
            <v>497</v>
          </cell>
          <cell r="B68" t="str">
            <v>CENTRO ADOC</v>
          </cell>
          <cell r="C68">
            <v>208</v>
          </cell>
        </row>
        <row r="69">
          <cell r="A69">
            <v>502</v>
          </cell>
          <cell r="B69" t="str">
            <v>RECARGOS OTROS IMPTOS Y DERECH</v>
          </cell>
          <cell r="C69">
            <v>1521.76</v>
          </cell>
        </row>
        <row r="70">
          <cell r="A70">
            <v>506</v>
          </cell>
          <cell r="B70" t="str">
            <v>INFRACCIONES DIRECCION DE FISC</v>
          </cell>
          <cell r="C70">
            <v>23913.75</v>
          </cell>
        </row>
        <row r="71">
          <cell r="A71">
            <v>507</v>
          </cell>
          <cell r="B71" t="str">
            <v>INF AL BANDO POLICIA Y BUEN GO</v>
          </cell>
          <cell r="C71">
            <v>1100</v>
          </cell>
        </row>
        <row r="72">
          <cell r="A72">
            <v>508</v>
          </cell>
          <cell r="B72" t="str">
            <v>INF LEY DE TRANSITO Y SU REGLA</v>
          </cell>
          <cell r="C72">
            <v>15641.6</v>
          </cell>
        </row>
        <row r="73">
          <cell r="A73">
            <v>509</v>
          </cell>
          <cell r="B73" t="str">
            <v>EXTEMP VERIFICACION AMB VEHICU</v>
          </cell>
          <cell r="C73">
            <v>614</v>
          </cell>
        </row>
        <row r="74">
          <cell r="A74">
            <v>536</v>
          </cell>
          <cell r="B74" t="str">
            <v>PADRON DE PROVEEDORES</v>
          </cell>
          <cell r="C74">
            <v>674</v>
          </cell>
        </row>
        <row r="75">
          <cell r="A75">
            <v>708</v>
          </cell>
          <cell r="B75" t="str">
            <v>HABITAT</v>
          </cell>
          <cell r="C75">
            <v>783137</v>
          </cell>
        </row>
        <row r="76">
          <cell r="A76">
            <v>713</v>
          </cell>
          <cell r="B76" t="str">
            <v>PROGRAMA ECONOMIA SOCIAL FAMIL</v>
          </cell>
          <cell r="C76">
            <v>7350</v>
          </cell>
        </row>
        <row r="77">
          <cell r="A77">
            <v>888</v>
          </cell>
          <cell r="B77" t="str">
            <v>COBROS SIMAPAG</v>
          </cell>
          <cell r="C77">
            <v>401</v>
          </cell>
        </row>
      </sheetData>
      <sheetData sheetId="161">
        <row r="1">
          <cell r="A1">
            <v>1</v>
          </cell>
        </row>
      </sheetData>
      <sheetData sheetId="162">
        <row r="1">
          <cell r="A1">
            <v>1</v>
          </cell>
          <cell r="B1" t="str">
            <v>IMPTO. PREDIAL URBANO CORRIENT</v>
          </cell>
          <cell r="C1">
            <v>14020.62</v>
          </cell>
        </row>
        <row r="2">
          <cell r="A2">
            <v>2</v>
          </cell>
          <cell r="B2" t="str">
            <v>IMPTO. PREDIAL RUSTICO CORRIEN</v>
          </cell>
          <cell r="C2">
            <v>660</v>
          </cell>
        </row>
        <row r="3">
          <cell r="A3">
            <v>4</v>
          </cell>
          <cell r="B3" t="str">
            <v>RECARGOS 3%</v>
          </cell>
          <cell r="C3">
            <v>12511.96</v>
          </cell>
        </row>
        <row r="4">
          <cell r="A4">
            <v>7</v>
          </cell>
          <cell r="B4" t="str">
            <v>IMPTO. PREDIAL URBANO REZAGO</v>
          </cell>
          <cell r="C4">
            <v>30194.720000000001</v>
          </cell>
        </row>
        <row r="5">
          <cell r="A5">
            <v>13</v>
          </cell>
          <cell r="B5" t="str">
            <v>HONORARIOS DE COBRANZA</v>
          </cell>
          <cell r="C5">
            <v>1917.32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332</v>
          </cell>
        </row>
        <row r="8">
          <cell r="A8">
            <v>104</v>
          </cell>
          <cell r="B8" t="str">
            <v>SOBRE DIVISION Y LOTIFICACION</v>
          </cell>
          <cell r="C8">
            <v>1080</v>
          </cell>
        </row>
        <row r="9">
          <cell r="A9">
            <v>110</v>
          </cell>
          <cell r="B9" t="str">
            <v>ESPECTACULOS PUBLICOS ESPORADI</v>
          </cell>
          <cell r="C9">
            <v>7960.7</v>
          </cell>
        </row>
        <row r="10">
          <cell r="A10">
            <v>200</v>
          </cell>
          <cell r="B10" t="str">
            <v>RASTRO</v>
          </cell>
          <cell r="C10">
            <v>3594.56</v>
          </cell>
        </row>
        <row r="11">
          <cell r="A11">
            <v>201</v>
          </cell>
          <cell r="B11" t="str">
            <v>RECOLECCION DE BASURA</v>
          </cell>
          <cell r="C11">
            <v>91.8</v>
          </cell>
        </row>
        <row r="12">
          <cell r="A12">
            <v>203</v>
          </cell>
          <cell r="B12" t="str">
            <v>PANTEONES CIUDAD</v>
          </cell>
          <cell r="C12">
            <v>2165.9299999999998</v>
          </cell>
        </row>
        <row r="13">
          <cell r="A13">
            <v>204</v>
          </cell>
          <cell r="B13" t="str">
            <v>PANTEONES COMUNIDADES</v>
          </cell>
          <cell r="C13">
            <v>583.63</v>
          </cell>
        </row>
        <row r="14">
          <cell r="A14">
            <v>205</v>
          </cell>
          <cell r="B14" t="str">
            <v>ESTACIONAMIENTO MUSEO MOMIAS</v>
          </cell>
          <cell r="C14">
            <v>4029</v>
          </cell>
        </row>
        <row r="15">
          <cell r="A15">
            <v>206</v>
          </cell>
          <cell r="B15" t="str">
            <v>ESTACIONAMIENTO MERCADO HIDALG</v>
          </cell>
          <cell r="C15">
            <v>3906</v>
          </cell>
        </row>
        <row r="16">
          <cell r="A16">
            <v>207</v>
          </cell>
          <cell r="B16" t="str">
            <v>ESTAC.  MERCADO EMBAJADORAS</v>
          </cell>
          <cell r="C16">
            <v>467</v>
          </cell>
        </row>
        <row r="17">
          <cell r="A17">
            <v>210</v>
          </cell>
          <cell r="B17" t="str">
            <v>POR LIC. DE CONST. Y AMPLIACIO</v>
          </cell>
          <cell r="C17">
            <v>946.38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229</v>
          </cell>
          <cell r="B20" t="str">
            <v>CONSTANCIAS DE ESTADO DE CUENT</v>
          </cell>
          <cell r="C20">
            <v>660</v>
          </cell>
        </row>
        <row r="21">
          <cell r="A21">
            <v>248</v>
          </cell>
          <cell r="B21" t="str">
            <v>ESTACIONAMIENTO EX. EST. FERRO</v>
          </cell>
          <cell r="C21">
            <v>16744</v>
          </cell>
        </row>
        <row r="22">
          <cell r="A22">
            <v>253</v>
          </cell>
          <cell r="B22" t="str">
            <v>ESTACIONAMIENTO EMBAJADORAS  (</v>
          </cell>
          <cell r="C22">
            <v>11629</v>
          </cell>
        </row>
        <row r="23">
          <cell r="A23">
            <v>256</v>
          </cell>
          <cell r="B23" t="str">
            <v>POR ALINEAM. N° USO HABIT</v>
          </cell>
          <cell r="C23">
            <v>2959.39</v>
          </cell>
        </row>
        <row r="24">
          <cell r="A24">
            <v>268</v>
          </cell>
          <cell r="B24" t="str">
            <v>CASA DE LA CULTURA</v>
          </cell>
          <cell r="C24">
            <v>2048.29</v>
          </cell>
        </row>
        <row r="25">
          <cell r="A25">
            <v>271</v>
          </cell>
          <cell r="B25" t="str">
            <v>PENSION EST. MUSEO DE MOMIAS</v>
          </cell>
          <cell r="C25">
            <v>417.04</v>
          </cell>
        </row>
        <row r="26">
          <cell r="A26">
            <v>273</v>
          </cell>
          <cell r="B26" t="str">
            <v>PENSION EST. JARDIN EMBAJADORA</v>
          </cell>
          <cell r="C26">
            <v>2324.4</v>
          </cell>
        </row>
        <row r="27">
          <cell r="A27">
            <v>274</v>
          </cell>
          <cell r="B27" t="str">
            <v>EXTENSION DE HORARIO</v>
          </cell>
          <cell r="C27">
            <v>8175.42</v>
          </cell>
        </row>
        <row r="28">
          <cell r="A28">
            <v>276</v>
          </cell>
          <cell r="B28" t="str">
            <v>CONSTANCIAS DIRECCION DE TRANS</v>
          </cell>
          <cell r="C28">
            <v>1340.8</v>
          </cell>
        </row>
        <row r="29">
          <cell r="A29">
            <v>277</v>
          </cell>
          <cell r="B29" t="str">
            <v>SERVICIOS ACCESO A LA INFORMAC</v>
          </cell>
          <cell r="C29">
            <v>30.22</v>
          </cell>
        </row>
        <row r="30">
          <cell r="A30">
            <v>278</v>
          </cell>
          <cell r="B30" t="str">
            <v>CONSTANCIAS QUE EXPIDAN LAS DE</v>
          </cell>
          <cell r="C30">
            <v>1341</v>
          </cell>
        </row>
        <row r="31">
          <cell r="A31">
            <v>289</v>
          </cell>
          <cell r="B31" t="str">
            <v>CONFORMIDAD PARA QUEMA DE FUEG</v>
          </cell>
          <cell r="C31">
            <v>252.78</v>
          </cell>
        </row>
        <row r="32">
          <cell r="A32">
            <v>293</v>
          </cell>
          <cell r="B32" t="str">
            <v>SERVICIOS EXTRAORDINARIOS</v>
          </cell>
          <cell r="C32">
            <v>648.4</v>
          </cell>
        </row>
        <row r="33">
          <cell r="A33">
            <v>295</v>
          </cell>
          <cell r="B33" t="str">
            <v>CONSTANCIA DE UBICACION DE PRE</v>
          </cell>
          <cell r="C33">
            <v>421.4</v>
          </cell>
        </row>
        <row r="34">
          <cell r="A34">
            <v>297</v>
          </cell>
          <cell r="B34" t="str">
            <v>D.A.P.</v>
          </cell>
          <cell r="C34">
            <v>50</v>
          </cell>
        </row>
        <row r="35">
          <cell r="A35">
            <v>400</v>
          </cell>
          <cell r="B35" t="str">
            <v>LOCALES PRESA DE LA OLLA</v>
          </cell>
          <cell r="C35">
            <v>3934.31</v>
          </cell>
        </row>
        <row r="36">
          <cell r="A36">
            <v>405</v>
          </cell>
          <cell r="B36" t="str">
            <v>CENTRO DE CONVIVENCIA EL ENCIN</v>
          </cell>
          <cell r="C36">
            <v>2384</v>
          </cell>
        </row>
        <row r="37">
          <cell r="A37">
            <v>407</v>
          </cell>
          <cell r="B37" t="str">
            <v>MUSEO MOMIAS</v>
          </cell>
          <cell r="C37">
            <v>220166</v>
          </cell>
        </row>
        <row r="38">
          <cell r="A38">
            <v>410</v>
          </cell>
          <cell r="B38" t="str">
            <v>MONUMENTO AL PIPILA</v>
          </cell>
          <cell r="C38">
            <v>5136</v>
          </cell>
        </row>
        <row r="39">
          <cell r="A39">
            <v>411</v>
          </cell>
          <cell r="B39" t="str">
            <v>MERCADO HIDALGO</v>
          </cell>
          <cell r="C39">
            <v>2138</v>
          </cell>
        </row>
        <row r="40">
          <cell r="A40">
            <v>412</v>
          </cell>
          <cell r="B40" t="str">
            <v>MERCADO EMBAJADORAS</v>
          </cell>
          <cell r="C40">
            <v>7745.87</v>
          </cell>
        </row>
        <row r="41">
          <cell r="A41">
            <v>417</v>
          </cell>
          <cell r="B41" t="str">
            <v>CONSULTORIO DENTAL</v>
          </cell>
          <cell r="C41">
            <v>394</v>
          </cell>
        </row>
        <row r="42">
          <cell r="A42">
            <v>428</v>
          </cell>
          <cell r="B42" t="str">
            <v>COMERCIANTES SEMIFIJOS</v>
          </cell>
          <cell r="C42">
            <v>7638.4</v>
          </cell>
        </row>
        <row r="43">
          <cell r="A43">
            <v>432</v>
          </cell>
          <cell r="B43" t="str">
            <v>LOCALES PANTEON</v>
          </cell>
          <cell r="C43">
            <v>1342</v>
          </cell>
        </row>
        <row r="44">
          <cell r="A44">
            <v>433</v>
          </cell>
          <cell r="B44" t="str">
            <v>SOBRANTES</v>
          </cell>
          <cell r="C44">
            <v>168.25</v>
          </cell>
        </row>
        <row r="45">
          <cell r="A45">
            <v>436</v>
          </cell>
          <cell r="B45" t="str">
            <v>SANITARIOS PRESA DE LA OLLA</v>
          </cell>
          <cell r="C45">
            <v>1364</v>
          </cell>
        </row>
        <row r="46">
          <cell r="A46">
            <v>437</v>
          </cell>
          <cell r="B46" t="str">
            <v>SANITARIOS MDO. EMBAJADORAS</v>
          </cell>
          <cell r="C46">
            <v>7172</v>
          </cell>
        </row>
        <row r="47">
          <cell r="A47">
            <v>438</v>
          </cell>
          <cell r="B47" t="str">
            <v>SANITARIOS MDO. HIDALGO</v>
          </cell>
          <cell r="C47">
            <v>14832</v>
          </cell>
        </row>
        <row r="48">
          <cell r="A48">
            <v>439</v>
          </cell>
          <cell r="B48" t="str">
            <v>SANITARIOS JARDIN REFORMA</v>
          </cell>
          <cell r="C48">
            <v>4420</v>
          </cell>
        </row>
        <row r="49">
          <cell r="A49">
            <v>441</v>
          </cell>
          <cell r="B49" t="str">
            <v>SANITARIOS LOS PASTITOS</v>
          </cell>
          <cell r="C49">
            <v>228</v>
          </cell>
        </row>
        <row r="50">
          <cell r="A50">
            <v>443</v>
          </cell>
          <cell r="B50" t="str">
            <v>SANITARIOS FERROCARRIL</v>
          </cell>
          <cell r="C50">
            <v>10436</v>
          </cell>
        </row>
        <row r="51">
          <cell r="A51">
            <v>445</v>
          </cell>
          <cell r="B51" t="str">
            <v>SANITARIOS MUSEO MOMIAS</v>
          </cell>
          <cell r="C51">
            <v>4328</v>
          </cell>
        </row>
        <row r="52">
          <cell r="A52">
            <v>447</v>
          </cell>
          <cell r="B52" t="str">
            <v>LAS CALAS</v>
          </cell>
          <cell r="C52">
            <v>576</v>
          </cell>
        </row>
        <row r="53">
          <cell r="A53">
            <v>454</v>
          </cell>
          <cell r="B53" t="str">
            <v>FIESTAS TRADICIONALES</v>
          </cell>
          <cell r="C53">
            <v>1384.5</v>
          </cell>
        </row>
        <row r="54">
          <cell r="A54">
            <v>470</v>
          </cell>
          <cell r="B54" t="str">
            <v>LOCALES ESTACION</v>
          </cell>
          <cell r="C54">
            <v>323</v>
          </cell>
        </row>
        <row r="55">
          <cell r="A55">
            <v>481</v>
          </cell>
          <cell r="B55" t="str">
            <v>REPARTO DE VOLANTES</v>
          </cell>
          <cell r="C55">
            <v>965</v>
          </cell>
        </row>
        <row r="56">
          <cell r="A56">
            <v>483</v>
          </cell>
          <cell r="B56" t="str">
            <v>PROMOTOR TURISTICO</v>
          </cell>
          <cell r="C56">
            <v>135.9</v>
          </cell>
        </row>
        <row r="57">
          <cell r="A57">
            <v>484</v>
          </cell>
          <cell r="B57" t="str">
            <v>PERMISO PARA ESPECTÁCULOS O CE</v>
          </cell>
          <cell r="C57">
            <v>1368</v>
          </cell>
        </row>
        <row r="58">
          <cell r="A58">
            <v>493</v>
          </cell>
          <cell r="B58" t="str">
            <v>RENOVACION PERMISO P/ USO VIA</v>
          </cell>
          <cell r="C58">
            <v>135</v>
          </cell>
        </row>
        <row r="59">
          <cell r="A59">
            <v>502</v>
          </cell>
          <cell r="B59" t="str">
            <v>RECARGOS OTROS IMPTOS Y DERECH</v>
          </cell>
          <cell r="C59">
            <v>2339.9699999999998</v>
          </cell>
        </row>
        <row r="60">
          <cell r="A60">
            <v>505</v>
          </cell>
          <cell r="B60" t="str">
            <v>INFRACCIONES DESARROLLO URBANO</v>
          </cell>
          <cell r="C60">
            <v>637.70000000000005</v>
          </cell>
        </row>
        <row r="61">
          <cell r="A61">
            <v>506</v>
          </cell>
          <cell r="B61" t="str">
            <v>INFRACCIONES DIRECCION DE FISC</v>
          </cell>
          <cell r="C61">
            <v>3188.5</v>
          </cell>
        </row>
        <row r="62">
          <cell r="A62">
            <v>507</v>
          </cell>
          <cell r="B62" t="str">
            <v>INF AL BANDO POLICIA Y BUEN GO</v>
          </cell>
          <cell r="C62">
            <v>3400</v>
          </cell>
        </row>
        <row r="63">
          <cell r="A63">
            <v>508</v>
          </cell>
          <cell r="B63" t="str">
            <v>INF LEY DE TRANSITO Y SU REGLA</v>
          </cell>
          <cell r="C63">
            <v>13555.2</v>
          </cell>
        </row>
        <row r="64">
          <cell r="A64">
            <v>509</v>
          </cell>
          <cell r="B64" t="str">
            <v>EXTEMP VERIFICACION AMB VEHICU</v>
          </cell>
          <cell r="C64">
            <v>921</v>
          </cell>
        </row>
        <row r="65">
          <cell r="A65">
            <v>526</v>
          </cell>
          <cell r="B65" t="str">
            <v>RESPUESTA DE AYUNTAMIENTO</v>
          </cell>
          <cell r="C65">
            <v>671</v>
          </cell>
        </row>
        <row r="66">
          <cell r="A66">
            <v>544</v>
          </cell>
          <cell r="B66" t="str">
            <v>INFRACCIONES AL REGLAMENTO DE</v>
          </cell>
          <cell r="C66">
            <v>318.85000000000002</v>
          </cell>
        </row>
        <row r="67">
          <cell r="A67">
            <v>713</v>
          </cell>
          <cell r="B67" t="str">
            <v>PROGRAMA ECONOMIA SOCIAL FAMIL</v>
          </cell>
          <cell r="C67">
            <v>4747.5</v>
          </cell>
        </row>
        <row r="68">
          <cell r="A68">
            <v>730</v>
          </cell>
          <cell r="B68" t="str">
            <v>FIDER</v>
          </cell>
          <cell r="C68">
            <v>5798.46</v>
          </cell>
        </row>
        <row r="69">
          <cell r="A69">
            <v>888</v>
          </cell>
          <cell r="B69" t="str">
            <v>COBROS SIMAPAG</v>
          </cell>
          <cell r="C69">
            <v>103</v>
          </cell>
        </row>
      </sheetData>
      <sheetData sheetId="163">
        <row r="1">
          <cell r="A1">
            <v>1</v>
          </cell>
        </row>
      </sheetData>
      <sheetData sheetId="164">
        <row r="1">
          <cell r="A1">
            <v>1</v>
          </cell>
          <cell r="B1" t="str">
            <v>IMPTO. PREDIAL URBANO</v>
          </cell>
          <cell r="C1">
            <v>378</v>
          </cell>
        </row>
        <row r="2">
          <cell r="A2">
            <v>4</v>
          </cell>
          <cell r="B2" t="str">
            <v>RECARGOS 3%</v>
          </cell>
          <cell r="C2">
            <v>52.65</v>
          </cell>
        </row>
        <row r="3">
          <cell r="A3">
            <v>203</v>
          </cell>
          <cell r="B3" t="str">
            <v>PANTEONES CIUDAD</v>
          </cell>
          <cell r="C3">
            <v>558.62</v>
          </cell>
        </row>
        <row r="4">
          <cell r="A4">
            <v>297</v>
          </cell>
          <cell r="B4" t="str">
            <v>D.A.P.</v>
          </cell>
          <cell r="C4">
            <v>20</v>
          </cell>
        </row>
        <row r="5">
          <cell r="A5">
            <v>433</v>
          </cell>
          <cell r="B5" t="str">
            <v>SOBRANTES</v>
          </cell>
          <cell r="C5">
            <v>1.85</v>
          </cell>
        </row>
        <row r="6">
          <cell r="A6">
            <v>447</v>
          </cell>
          <cell r="B6" t="str">
            <v>LAS CALAS</v>
          </cell>
          <cell r="C6">
            <v>360</v>
          </cell>
        </row>
        <row r="7">
          <cell r="A7">
            <v>507</v>
          </cell>
          <cell r="B7" t="str">
            <v>INF AL BANDO POLICIA</v>
          </cell>
          <cell r="C7">
            <v>13800</v>
          </cell>
        </row>
        <row r="8">
          <cell r="A8">
            <v>508</v>
          </cell>
          <cell r="B8" t="str">
            <v>INF LEY DE TRANSITO Y</v>
          </cell>
          <cell r="C8">
            <v>2853</v>
          </cell>
        </row>
      </sheetData>
      <sheetData sheetId="165">
        <row r="1">
          <cell r="A1">
            <v>1</v>
          </cell>
        </row>
      </sheetData>
      <sheetData sheetId="166">
        <row r="1">
          <cell r="A1">
            <v>200</v>
          </cell>
          <cell r="B1" t="str">
            <v>RASTRO</v>
          </cell>
          <cell r="C1">
            <v>3866.46</v>
          </cell>
        </row>
        <row r="2">
          <cell r="A2">
            <v>203</v>
          </cell>
          <cell r="B2" t="str">
            <v>PANTEONES CIUDAD</v>
          </cell>
          <cell r="C2">
            <v>2078.0700000000002</v>
          </cell>
        </row>
        <row r="3">
          <cell r="A3">
            <v>274</v>
          </cell>
          <cell r="B3" t="str">
            <v>EXTENSION DE HORARIO</v>
          </cell>
          <cell r="C3">
            <v>1486.44</v>
          </cell>
        </row>
        <row r="4">
          <cell r="A4">
            <v>433</v>
          </cell>
          <cell r="B4" t="str">
            <v>SOBRANTES</v>
          </cell>
          <cell r="C4">
            <v>1.5</v>
          </cell>
        </row>
        <row r="5">
          <cell r="A5">
            <v>447</v>
          </cell>
          <cell r="B5" t="str">
            <v>LAS CALAS</v>
          </cell>
          <cell r="C5">
            <v>366</v>
          </cell>
        </row>
        <row r="6">
          <cell r="A6">
            <v>470</v>
          </cell>
          <cell r="B6" t="str">
            <v>LOCALES ESTACION</v>
          </cell>
          <cell r="C6">
            <v>324</v>
          </cell>
        </row>
        <row r="7">
          <cell r="A7">
            <v>502</v>
          </cell>
          <cell r="B7" t="str">
            <v>RECARGOS OTROS IMPTOS</v>
          </cell>
          <cell r="C7">
            <v>9.7200000000000006</v>
          </cell>
        </row>
        <row r="8">
          <cell r="A8">
            <v>507</v>
          </cell>
          <cell r="B8" t="str">
            <v>INF AL BANDO POLICIA</v>
          </cell>
          <cell r="C8">
            <v>5150</v>
          </cell>
        </row>
        <row r="9">
          <cell r="A9">
            <v>508</v>
          </cell>
          <cell r="B9" t="str">
            <v>INF LEY DE TRANSITO Y</v>
          </cell>
          <cell r="C9">
            <v>7776.1</v>
          </cell>
        </row>
      </sheetData>
      <sheetData sheetId="167"/>
      <sheetData sheetId="168">
        <row r="1">
          <cell r="A1">
            <v>1</v>
          </cell>
          <cell r="B1" t="str">
            <v>IMPTO. PREDIAL URBANO CORRIENT</v>
          </cell>
          <cell r="C1">
            <v>13860.22</v>
          </cell>
        </row>
        <row r="2">
          <cell r="A2">
            <v>2</v>
          </cell>
          <cell r="B2" t="str">
            <v>IMPTO. PREDIAL RUSTICO CORRIEN</v>
          </cell>
          <cell r="C2">
            <v>282.61</v>
          </cell>
        </row>
        <row r="3">
          <cell r="A3">
            <v>4</v>
          </cell>
          <cell r="B3" t="str">
            <v>RECARGOS 3%</v>
          </cell>
          <cell r="C3">
            <v>13930.71</v>
          </cell>
        </row>
        <row r="4">
          <cell r="A4">
            <v>7</v>
          </cell>
          <cell r="B4" t="str">
            <v>IMPTO. PREDIAL URBANO REZAGO</v>
          </cell>
          <cell r="C4">
            <v>17154.099999999999</v>
          </cell>
        </row>
        <row r="5">
          <cell r="A5">
            <v>13</v>
          </cell>
          <cell r="B5" t="str">
            <v>HONORARIOS DE COBRANZA</v>
          </cell>
          <cell r="C5">
            <v>1729.2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2207</v>
          </cell>
        </row>
        <row r="8">
          <cell r="A8">
            <v>107</v>
          </cell>
          <cell r="B8" t="str">
            <v>VIDEO JUEGOS Y FUT-BOLITOS</v>
          </cell>
          <cell r="C8">
            <v>582</v>
          </cell>
        </row>
        <row r="9">
          <cell r="A9">
            <v>110</v>
          </cell>
          <cell r="B9" t="str">
            <v>ESPECTACULOS PUBLICOS ESPORADI</v>
          </cell>
          <cell r="C9">
            <v>935</v>
          </cell>
        </row>
        <row r="10">
          <cell r="A10">
            <v>200</v>
          </cell>
          <cell r="B10" t="str">
            <v>RASTRO</v>
          </cell>
          <cell r="C10">
            <v>4825.0600000000004</v>
          </cell>
        </row>
        <row r="11">
          <cell r="A11">
            <v>201</v>
          </cell>
          <cell r="B11" t="str">
            <v>RECOLECCION DE BASURA</v>
          </cell>
          <cell r="C11">
            <v>6944.16</v>
          </cell>
        </row>
        <row r="12">
          <cell r="A12">
            <v>202</v>
          </cell>
          <cell r="B12" t="str">
            <v>SEGURIDAD PUBLICA PERIODO MENS</v>
          </cell>
          <cell r="C12">
            <v>136295.04000000001</v>
          </cell>
        </row>
        <row r="13">
          <cell r="A13">
            <v>203</v>
          </cell>
          <cell r="B13" t="str">
            <v>PANTEONES CIUDAD</v>
          </cell>
          <cell r="C13">
            <v>1265.8399999999999</v>
          </cell>
        </row>
        <row r="14">
          <cell r="A14">
            <v>204</v>
          </cell>
          <cell r="B14" t="str">
            <v>PANTEONES COMUNIDADES</v>
          </cell>
          <cell r="C14">
            <v>316.45999999999998</v>
          </cell>
        </row>
        <row r="15">
          <cell r="A15">
            <v>205</v>
          </cell>
          <cell r="B15" t="str">
            <v>ESTACIONAMIENTO MUSEO MOMIAS</v>
          </cell>
          <cell r="C15">
            <v>557</v>
          </cell>
        </row>
        <row r="16">
          <cell r="A16">
            <v>206</v>
          </cell>
          <cell r="B16" t="str">
            <v>ESTACIONAMIENTO MERCADO HIDALG</v>
          </cell>
          <cell r="C16">
            <v>1296</v>
          </cell>
        </row>
        <row r="17">
          <cell r="A17">
            <v>207</v>
          </cell>
          <cell r="B17" t="str">
            <v>ESTAC.  MERCADO EMBAJADORAS</v>
          </cell>
          <cell r="C17">
            <v>93</v>
          </cell>
        </row>
        <row r="18">
          <cell r="A18">
            <v>210</v>
          </cell>
          <cell r="B18" t="str">
            <v>POR LIC. DE CONST. Y AMPLIACIO</v>
          </cell>
          <cell r="C18">
            <v>2512.15</v>
          </cell>
        </row>
        <row r="19">
          <cell r="A19">
            <v>211</v>
          </cell>
          <cell r="B19" t="str">
            <v>POR LIC DE REGULARIZACION DE C</v>
          </cell>
          <cell r="C19">
            <v>5382.2</v>
          </cell>
        </row>
        <row r="20">
          <cell r="A20">
            <v>217</v>
          </cell>
          <cell r="B20" t="str">
            <v>ANALISIS DE FAC PARA DIV LOT O</v>
          </cell>
          <cell r="C20">
            <v>2094.96</v>
          </cell>
        </row>
        <row r="21">
          <cell r="A21">
            <v>221</v>
          </cell>
          <cell r="B21" t="str">
            <v>LIC USO SUELO ALIN N. OFIC COM</v>
          </cell>
          <cell r="C21">
            <v>1373.79</v>
          </cell>
        </row>
        <row r="22">
          <cell r="A22">
            <v>228</v>
          </cell>
          <cell r="B22" t="str">
            <v>POR PERM EVENT P/ VTA DE BEB A</v>
          </cell>
          <cell r="C22">
            <v>3066.98</v>
          </cell>
        </row>
        <row r="23">
          <cell r="A23">
            <v>229</v>
          </cell>
          <cell r="B23" t="str">
            <v>CONSTANCIAS DE ESTADO DE CUENT</v>
          </cell>
          <cell r="C23">
            <v>132</v>
          </cell>
        </row>
        <row r="24">
          <cell r="A24">
            <v>244</v>
          </cell>
          <cell r="B24" t="str">
            <v>EXP DE LIC O PERM P/ ESTAB DE</v>
          </cell>
          <cell r="C24">
            <v>719.13</v>
          </cell>
        </row>
        <row r="25">
          <cell r="A25">
            <v>248</v>
          </cell>
          <cell r="B25" t="str">
            <v>ESTACIONAMIENTO EX. EST. FERRO</v>
          </cell>
          <cell r="C25">
            <v>2550</v>
          </cell>
        </row>
        <row r="26">
          <cell r="A26">
            <v>249</v>
          </cell>
          <cell r="B26" t="str">
            <v>REGUL. PROR.LIC.CONT.75% DER.</v>
          </cell>
          <cell r="C26">
            <v>4864.16</v>
          </cell>
        </row>
        <row r="27">
          <cell r="A27">
            <v>252</v>
          </cell>
          <cell r="B27" t="str">
            <v>RESOLUCION DE IMPACTO AMBIENTA</v>
          </cell>
          <cell r="C27">
            <v>649.79</v>
          </cell>
        </row>
        <row r="28">
          <cell r="A28">
            <v>253</v>
          </cell>
          <cell r="B28" t="str">
            <v>ESTACIONAMIENTO EMBAJADORAS  (</v>
          </cell>
          <cell r="C28">
            <v>3066</v>
          </cell>
        </row>
        <row r="29">
          <cell r="A29">
            <v>254</v>
          </cell>
          <cell r="B29" t="str">
            <v>POR CERTIF.TERMINO DE OBRA</v>
          </cell>
          <cell r="C29">
            <v>450.77</v>
          </cell>
        </row>
        <row r="30">
          <cell r="A30">
            <v>256</v>
          </cell>
          <cell r="B30" t="str">
            <v>POR ALINEAM. N° USO HABIT</v>
          </cell>
          <cell r="C30">
            <v>1203.78</v>
          </cell>
        </row>
        <row r="31">
          <cell r="A31">
            <v>266</v>
          </cell>
          <cell r="B31" t="str">
            <v>DICTAMEN DE FACTIBILIDAD PROTE</v>
          </cell>
          <cell r="C31">
            <v>890.2</v>
          </cell>
        </row>
        <row r="32">
          <cell r="A32">
            <v>267</v>
          </cell>
          <cell r="B32" t="str">
            <v>CONSTANCIA  DE VERIFICACION PR</v>
          </cell>
          <cell r="C32">
            <v>148.36000000000001</v>
          </cell>
        </row>
        <row r="33">
          <cell r="A33">
            <v>268</v>
          </cell>
          <cell r="B33" t="str">
            <v>CASA DE LA CULTURA</v>
          </cell>
          <cell r="C33">
            <v>2145.86</v>
          </cell>
        </row>
        <row r="34">
          <cell r="A34">
            <v>274</v>
          </cell>
          <cell r="B34" t="str">
            <v>EXTENSION DE HORARIO</v>
          </cell>
          <cell r="C34">
            <v>99591.48</v>
          </cell>
        </row>
        <row r="35">
          <cell r="A35">
            <v>276</v>
          </cell>
          <cell r="B35" t="str">
            <v>CONSTANCIAS DIRECCION DE TRANS</v>
          </cell>
          <cell r="C35">
            <v>838</v>
          </cell>
        </row>
        <row r="36">
          <cell r="A36">
            <v>278</v>
          </cell>
          <cell r="B36" t="str">
            <v>CONSTANCIAS QUE EXPIDAN LAS DE</v>
          </cell>
          <cell r="C36">
            <v>1424.8</v>
          </cell>
        </row>
        <row r="37">
          <cell r="A37">
            <v>280</v>
          </cell>
          <cell r="B37" t="str">
            <v>SERVICIOS CONTROL CANINO</v>
          </cell>
          <cell r="C37">
            <v>500.83</v>
          </cell>
        </row>
        <row r="38">
          <cell r="A38">
            <v>289</v>
          </cell>
          <cell r="B38" t="str">
            <v>CONFORMIDAD PARA QUEMA DE FUEG</v>
          </cell>
          <cell r="C38">
            <v>252.78</v>
          </cell>
        </row>
        <row r="39">
          <cell r="A39">
            <v>293</v>
          </cell>
          <cell r="B39" t="str">
            <v>SERVICIOS EXTRAORDINARIOS</v>
          </cell>
          <cell r="C39">
            <v>648.4</v>
          </cell>
        </row>
        <row r="40">
          <cell r="A40">
            <v>295</v>
          </cell>
          <cell r="B40" t="str">
            <v>CONSTANCIA DE UBICACION DE PRE</v>
          </cell>
          <cell r="C40">
            <v>421.4</v>
          </cell>
        </row>
        <row r="41">
          <cell r="A41">
            <v>297</v>
          </cell>
          <cell r="B41" t="str">
            <v>D.A.P.</v>
          </cell>
          <cell r="C41">
            <v>170</v>
          </cell>
        </row>
        <row r="42">
          <cell r="A42">
            <v>400</v>
          </cell>
          <cell r="B42" t="str">
            <v>LOCALES PRESA DE LA OLLA</v>
          </cell>
          <cell r="C42">
            <v>709</v>
          </cell>
        </row>
        <row r="43">
          <cell r="A43">
            <v>405</v>
          </cell>
          <cell r="B43" t="str">
            <v>CENTRO DE CONVIVENCIA EL ENCIN</v>
          </cell>
          <cell r="C43">
            <v>236</v>
          </cell>
        </row>
        <row r="44">
          <cell r="A44">
            <v>407</v>
          </cell>
          <cell r="B44" t="str">
            <v>MUSEO MOMIAS</v>
          </cell>
          <cell r="C44">
            <v>26363</v>
          </cell>
        </row>
        <row r="45">
          <cell r="A45">
            <v>410</v>
          </cell>
          <cell r="B45" t="str">
            <v>MONUMENTO AL PIPILA</v>
          </cell>
          <cell r="C45">
            <v>372</v>
          </cell>
        </row>
        <row r="46">
          <cell r="A46">
            <v>411</v>
          </cell>
          <cell r="B46" t="str">
            <v>MERCADO HIDALGO</v>
          </cell>
          <cell r="C46">
            <v>18986.189999999999</v>
          </cell>
        </row>
        <row r="47">
          <cell r="A47">
            <v>412</v>
          </cell>
          <cell r="B47" t="str">
            <v>MERCADO EMBAJADORAS</v>
          </cell>
          <cell r="C47">
            <v>6266</v>
          </cell>
        </row>
        <row r="48">
          <cell r="A48">
            <v>417</v>
          </cell>
          <cell r="B48" t="str">
            <v>CONSULTORIO DENTAL</v>
          </cell>
          <cell r="C48">
            <v>633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10/10/2014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421</v>
          </cell>
          <cell r="B58" t="str">
            <v>DECLARACIONES, FORMATOS Y AVIS</v>
          </cell>
          <cell r="C58">
            <v>11</v>
          </cell>
        </row>
        <row r="59">
          <cell r="A59">
            <v>426</v>
          </cell>
          <cell r="B59" t="str">
            <v>AREAS OCUP POR HOT, REST, BARE</v>
          </cell>
          <cell r="C59">
            <v>45919.8</v>
          </cell>
        </row>
        <row r="60">
          <cell r="A60">
            <v>428</v>
          </cell>
          <cell r="B60" t="str">
            <v>COMERCIANTES SEMIFIJOS</v>
          </cell>
          <cell r="C60">
            <v>17949.560000000001</v>
          </cell>
        </row>
        <row r="61">
          <cell r="A61">
            <v>430</v>
          </cell>
          <cell r="B61" t="str">
            <v>LOCALES MERCADO HIDALGO</v>
          </cell>
          <cell r="C61">
            <v>671</v>
          </cell>
        </row>
        <row r="62">
          <cell r="A62">
            <v>433</v>
          </cell>
          <cell r="B62" t="str">
            <v>SOBRANTES</v>
          </cell>
          <cell r="C62">
            <v>68.89</v>
          </cell>
        </row>
        <row r="63">
          <cell r="A63">
            <v>436</v>
          </cell>
          <cell r="B63" t="str">
            <v>SANITARIOS PRESA DE LA OLLA</v>
          </cell>
          <cell r="C63">
            <v>240</v>
          </cell>
        </row>
        <row r="64">
          <cell r="A64">
            <v>437</v>
          </cell>
          <cell r="B64" t="str">
            <v>SANITARIOS MDO. EMBAJADORAS</v>
          </cell>
          <cell r="C64">
            <v>1200</v>
          </cell>
        </row>
        <row r="65">
          <cell r="A65">
            <v>438</v>
          </cell>
          <cell r="B65" t="str">
            <v>SANITARIOS MDO. HIDALGO</v>
          </cell>
          <cell r="C65">
            <v>2424</v>
          </cell>
        </row>
        <row r="66">
          <cell r="A66">
            <v>439</v>
          </cell>
          <cell r="B66" t="str">
            <v>SANITARIOS JARDIN REFORMA</v>
          </cell>
          <cell r="C66">
            <v>716</v>
          </cell>
        </row>
        <row r="67">
          <cell r="A67">
            <v>441</v>
          </cell>
          <cell r="B67" t="str">
            <v>SANITARIOS LOS PASTITOS</v>
          </cell>
          <cell r="C67">
            <v>40</v>
          </cell>
        </row>
        <row r="68">
          <cell r="A68">
            <v>443</v>
          </cell>
          <cell r="B68" t="str">
            <v>SANITARIOS FERROCARRIL</v>
          </cell>
          <cell r="C68">
            <v>1288</v>
          </cell>
        </row>
        <row r="69">
          <cell r="A69">
            <v>445</v>
          </cell>
          <cell r="B69" t="str">
            <v>SANITARIOS MUSEO MOMIAS</v>
          </cell>
          <cell r="C69">
            <v>552</v>
          </cell>
        </row>
        <row r="70">
          <cell r="A70">
            <v>447</v>
          </cell>
          <cell r="B70" t="str">
            <v>LAS CALAS</v>
          </cell>
          <cell r="C70">
            <v>300</v>
          </cell>
        </row>
        <row r="71">
          <cell r="A71">
            <v>451</v>
          </cell>
          <cell r="B71" t="str">
            <v>BODEGAS RASTRO</v>
          </cell>
          <cell r="C71">
            <v>1475</v>
          </cell>
        </row>
        <row r="72">
          <cell r="A72">
            <v>454</v>
          </cell>
          <cell r="B72" t="str">
            <v>FIESTAS TRADICIONALES</v>
          </cell>
          <cell r="C72">
            <v>10543.5</v>
          </cell>
        </row>
        <row r="73">
          <cell r="A73">
            <v>457</v>
          </cell>
          <cell r="B73" t="str">
            <v>CASETAS DE  REVISTAS</v>
          </cell>
          <cell r="C73">
            <v>1608</v>
          </cell>
        </row>
        <row r="74">
          <cell r="A74">
            <v>470</v>
          </cell>
          <cell r="B74" t="str">
            <v>LOCALES ESTACION</v>
          </cell>
          <cell r="C74">
            <v>970</v>
          </cell>
        </row>
        <row r="75">
          <cell r="A75">
            <v>472</v>
          </cell>
          <cell r="B75" t="str">
            <v>MERCADO GAVIRA</v>
          </cell>
          <cell r="C75">
            <v>1179</v>
          </cell>
        </row>
        <row r="76">
          <cell r="A76">
            <v>477</v>
          </cell>
          <cell r="B76" t="str">
            <v>PADRON DIRECTOR RESPONSABLE DE</v>
          </cell>
          <cell r="C76">
            <v>1409</v>
          </cell>
        </row>
        <row r="77">
          <cell r="A77">
            <v>479</v>
          </cell>
          <cell r="B77" t="str">
            <v>COMERCIANTES AMBULANTES</v>
          </cell>
          <cell r="C77">
            <v>2730</v>
          </cell>
        </row>
        <row r="78">
          <cell r="A78">
            <v>480</v>
          </cell>
          <cell r="B78" t="str">
            <v>PERIFONEO</v>
          </cell>
          <cell r="C78">
            <v>1086</v>
          </cell>
        </row>
        <row r="79">
          <cell r="A79">
            <v>484</v>
          </cell>
          <cell r="B79" t="str">
            <v>PERMISO PARA ESPECTÁCULOS O CE</v>
          </cell>
          <cell r="C79">
            <v>3420</v>
          </cell>
        </row>
        <row r="80">
          <cell r="A80">
            <v>485</v>
          </cell>
          <cell r="B80" t="str">
            <v>SELLADO DE BOLETOS</v>
          </cell>
          <cell r="C80">
            <v>2085</v>
          </cell>
        </row>
        <row r="81">
          <cell r="A81">
            <v>491</v>
          </cell>
          <cell r="B81" t="str">
            <v>ESTRUCTURAS, CONSTRUCCIONES O</v>
          </cell>
          <cell r="C81">
            <v>138.33000000000001</v>
          </cell>
        </row>
        <row r="82">
          <cell r="A82">
            <v>493</v>
          </cell>
          <cell r="B82" t="str">
            <v>RENOVACION PERMISO P/ USO VIA</v>
          </cell>
          <cell r="C82">
            <v>1802</v>
          </cell>
        </row>
        <row r="83">
          <cell r="A83">
            <v>502</v>
          </cell>
          <cell r="B83" t="str">
            <v>RECARGOS OTROS IMPTOS Y DERECH</v>
          </cell>
          <cell r="C83">
            <v>2658.39</v>
          </cell>
        </row>
        <row r="84">
          <cell r="A84">
            <v>503</v>
          </cell>
          <cell r="B84" t="str">
            <v>AVISO EXTEMP TRASLACION DE DOM</v>
          </cell>
          <cell r="C84">
            <v>195</v>
          </cell>
        </row>
        <row r="85">
          <cell r="A85">
            <v>507</v>
          </cell>
          <cell r="B85" t="str">
            <v>INF AL BANDO POLICIA Y BUEN GO</v>
          </cell>
          <cell r="C85">
            <v>1450</v>
          </cell>
        </row>
        <row r="86">
          <cell r="A86">
            <v>508</v>
          </cell>
          <cell r="B86" t="str">
            <v>INF LEY DE TRANSITO Y SU REGLA</v>
          </cell>
          <cell r="C86">
            <v>11995.5</v>
          </cell>
        </row>
        <row r="87">
          <cell r="A87">
            <v>509</v>
          </cell>
          <cell r="B87" t="str">
            <v>EXTEMP VERIFICACION AMB VEHICU</v>
          </cell>
          <cell r="C87">
            <v>307</v>
          </cell>
        </row>
        <row r="88">
          <cell r="A88">
            <v>519</v>
          </cell>
          <cell r="B88" t="str">
            <v>GOB DEL ESTADO CASA DE LA CULT</v>
          </cell>
          <cell r="C88">
            <v>8700</v>
          </cell>
        </row>
        <row r="89">
          <cell r="A89">
            <v>526</v>
          </cell>
          <cell r="B89" t="str">
            <v>RESPUESTA DE AYUNTAMIENTO</v>
          </cell>
          <cell r="C89">
            <v>671</v>
          </cell>
        </row>
        <row r="90">
          <cell r="A90">
            <v>536</v>
          </cell>
          <cell r="B90" t="str">
            <v>PADRON DE PROVEEDORES</v>
          </cell>
          <cell r="C90">
            <v>337</v>
          </cell>
        </row>
        <row r="91">
          <cell r="A91">
            <v>600</v>
          </cell>
          <cell r="B91" t="str">
            <v>FONDO GENERAL</v>
          </cell>
          <cell r="C91">
            <v>3082266.53</v>
          </cell>
        </row>
        <row r="92">
          <cell r="A92">
            <v>609</v>
          </cell>
          <cell r="B92" t="str">
            <v>I.S.A.N.</v>
          </cell>
          <cell r="C92">
            <v>35352.79</v>
          </cell>
        </row>
        <row r="93">
          <cell r="A93">
            <v>713</v>
          </cell>
          <cell r="B93" t="str">
            <v>PROGRAMA ECONOMIA SOCIAL FAMIL</v>
          </cell>
          <cell r="C93">
            <v>3325</v>
          </cell>
        </row>
        <row r="94">
          <cell r="A94">
            <v>898</v>
          </cell>
          <cell r="B94" t="str">
            <v>APORTACIONES VOLUNTARIAS BOMBE</v>
          </cell>
          <cell r="C94">
            <v>30764.94</v>
          </cell>
        </row>
      </sheetData>
      <sheetData sheetId="169">
        <row r="1">
          <cell r="A1">
            <v>1</v>
          </cell>
        </row>
      </sheetData>
      <sheetData sheetId="170">
        <row r="1">
          <cell r="A1">
            <v>1</v>
          </cell>
          <cell r="B1" t="str">
            <v>IMPTO. PREDIAL URBANO CORRIENT</v>
          </cell>
          <cell r="C1">
            <v>11228.34</v>
          </cell>
        </row>
        <row r="2">
          <cell r="A2">
            <v>2</v>
          </cell>
          <cell r="B2" t="str">
            <v>IMPTO. PREDIAL RUSTICO CORRIEN</v>
          </cell>
          <cell r="C2">
            <v>1659.6</v>
          </cell>
        </row>
        <row r="3">
          <cell r="A3">
            <v>4</v>
          </cell>
          <cell r="B3" t="str">
            <v>RECARGOS 3%</v>
          </cell>
          <cell r="C3">
            <v>6447.77</v>
          </cell>
        </row>
        <row r="4">
          <cell r="A4">
            <v>7</v>
          </cell>
          <cell r="B4" t="str">
            <v>IMPTO. PREDIAL URBANO REZAGO</v>
          </cell>
          <cell r="C4">
            <v>10379.66</v>
          </cell>
        </row>
        <row r="5">
          <cell r="A5">
            <v>8</v>
          </cell>
          <cell r="B5" t="str">
            <v>IMPTO. PREDIAL RUSTICO REZAGO</v>
          </cell>
          <cell r="C5">
            <v>1221</v>
          </cell>
        </row>
        <row r="6">
          <cell r="A6">
            <v>13</v>
          </cell>
          <cell r="B6" t="str">
            <v>HONORARIOS DE COBRANZA</v>
          </cell>
          <cell r="C6">
            <v>1539.5</v>
          </cell>
        </row>
        <row r="7">
          <cell r="A7">
            <v>14</v>
          </cell>
          <cell r="B7" t="str">
            <v>C.O.A. 20%</v>
          </cell>
          <cell r="C7">
            <v>72</v>
          </cell>
        </row>
        <row r="8">
          <cell r="A8">
            <v>103</v>
          </cell>
          <cell r="B8" t="str">
            <v>TRASLACION DE DOMINIO</v>
          </cell>
          <cell r="C8">
            <v>12636.75</v>
          </cell>
        </row>
        <row r="9">
          <cell r="A9">
            <v>104</v>
          </cell>
          <cell r="B9" t="str">
            <v>SOBRE DIVISION Y LOTIFICACION</v>
          </cell>
          <cell r="C9">
            <v>3177.96</v>
          </cell>
        </row>
        <row r="10">
          <cell r="A10">
            <v>200</v>
          </cell>
          <cell r="B10" t="str">
            <v>RASTRO</v>
          </cell>
          <cell r="C10">
            <v>6167.21</v>
          </cell>
        </row>
        <row r="11">
          <cell r="A11">
            <v>201</v>
          </cell>
          <cell r="B11" t="str">
            <v>RECOLECCION DE BASURA</v>
          </cell>
          <cell r="C11">
            <v>8272.8799999999992</v>
          </cell>
        </row>
        <row r="12">
          <cell r="A12">
            <v>203</v>
          </cell>
          <cell r="B12" t="str">
            <v>PANTEONES CIUDAD</v>
          </cell>
          <cell r="C12">
            <v>1508</v>
          </cell>
        </row>
        <row r="13">
          <cell r="A13">
            <v>204</v>
          </cell>
          <cell r="B13" t="str">
            <v>PANTEONES COMUNIDADES</v>
          </cell>
          <cell r="C13">
            <v>1505.17</v>
          </cell>
        </row>
        <row r="14">
          <cell r="A14">
            <v>205</v>
          </cell>
          <cell r="B14" t="str">
            <v>ESTACIONAMIENTO MUSEO MOMIAS</v>
          </cell>
          <cell r="C14">
            <v>411</v>
          </cell>
        </row>
        <row r="15">
          <cell r="A15">
            <v>206</v>
          </cell>
          <cell r="B15" t="str">
            <v>ESTACIONAMIENTO MERCADO HIDALG</v>
          </cell>
          <cell r="C15">
            <v>1404</v>
          </cell>
        </row>
        <row r="16">
          <cell r="A16">
            <v>207</v>
          </cell>
          <cell r="B16" t="str">
            <v>ESTAC.  MERCADO EMBAJADORAS</v>
          </cell>
          <cell r="C16">
            <v>207</v>
          </cell>
        </row>
        <row r="17">
          <cell r="A17">
            <v>217</v>
          </cell>
          <cell r="B17" t="str">
            <v>ANALISIS DE FAC PARA DIV LOT O</v>
          </cell>
          <cell r="C17">
            <v>2618.6999999999998</v>
          </cell>
        </row>
        <row r="18">
          <cell r="A18">
            <v>229</v>
          </cell>
          <cell r="B18" t="str">
            <v>CONSTANCIAS DE ESTADO DE CUENT</v>
          </cell>
          <cell r="C18">
            <v>1188</v>
          </cell>
        </row>
        <row r="19">
          <cell r="A19">
            <v>248</v>
          </cell>
          <cell r="B19" t="str">
            <v>ESTACIONAMIENTO EX. EST. FERRO</v>
          </cell>
          <cell r="C19">
            <v>1334</v>
          </cell>
        </row>
        <row r="20">
          <cell r="A20">
            <v>253</v>
          </cell>
          <cell r="B20" t="str">
            <v>ESTACIONAMIENTO EMBAJADORAS  (</v>
          </cell>
          <cell r="C20">
            <v>2975</v>
          </cell>
        </row>
        <row r="21">
          <cell r="A21">
            <v>256</v>
          </cell>
          <cell r="B21" t="str">
            <v>POR ALINEAM. N° USO HABIT</v>
          </cell>
          <cell r="C21">
            <v>1872.32</v>
          </cell>
        </row>
        <row r="22">
          <cell r="A22">
            <v>266</v>
          </cell>
          <cell r="B22" t="str">
            <v>DICTAMEN DE FACTIBILIDAD PROTE</v>
          </cell>
          <cell r="C22">
            <v>4896.1000000000004</v>
          </cell>
        </row>
        <row r="23">
          <cell r="A23">
            <v>268</v>
          </cell>
          <cell r="B23" t="str">
            <v>CASA DE LA CULTURA</v>
          </cell>
          <cell r="C23">
            <v>4535.53</v>
          </cell>
        </row>
        <row r="24">
          <cell r="A24">
            <v>273</v>
          </cell>
          <cell r="B24" t="str">
            <v>PENSION EST. JARDIN EMBAJADORA</v>
          </cell>
          <cell r="C24">
            <v>417.04</v>
          </cell>
        </row>
        <row r="25">
          <cell r="A25">
            <v>274</v>
          </cell>
          <cell r="B25" t="str">
            <v>EXTENSION DE HORARIO</v>
          </cell>
          <cell r="C25">
            <v>34931.339999999997</v>
          </cell>
        </row>
        <row r="26">
          <cell r="A26">
            <v>276</v>
          </cell>
          <cell r="B26" t="str">
            <v>CONSTANCIAS DIRECCION DE TRANS</v>
          </cell>
          <cell r="C26">
            <v>921.8</v>
          </cell>
        </row>
        <row r="27">
          <cell r="A27">
            <v>278</v>
          </cell>
          <cell r="B27" t="str">
            <v>CONSTANCIAS QUE EXPIDAN LAS DE</v>
          </cell>
          <cell r="C27">
            <v>586.79999999999995</v>
          </cell>
        </row>
        <row r="28">
          <cell r="A28">
            <v>288</v>
          </cell>
          <cell r="B28" t="str">
            <v>ANALISIS DE RIESGOS</v>
          </cell>
          <cell r="C28">
            <v>519.98</v>
          </cell>
        </row>
        <row r="29">
          <cell r="A29">
            <v>292</v>
          </cell>
          <cell r="B29" t="str">
            <v>DICTAMEN DE SEGURIDAD PROGRAMA</v>
          </cell>
          <cell r="C29">
            <v>519.98</v>
          </cell>
        </row>
        <row r="30">
          <cell r="A30">
            <v>297</v>
          </cell>
          <cell r="B30" t="str">
            <v>D.A.P.</v>
          </cell>
          <cell r="C30">
            <v>130</v>
          </cell>
        </row>
        <row r="31">
          <cell r="A31">
            <v>405</v>
          </cell>
          <cell r="B31" t="str">
            <v>CENTRO DE CONVIVENCIA EL ENCIN</v>
          </cell>
          <cell r="C31">
            <v>288</v>
          </cell>
        </row>
        <row r="32">
          <cell r="A32">
            <v>407</v>
          </cell>
          <cell r="B32" t="str">
            <v>MUSEO MOMIAS</v>
          </cell>
          <cell r="C32">
            <v>20586</v>
          </cell>
        </row>
        <row r="33">
          <cell r="A33">
            <v>410</v>
          </cell>
          <cell r="B33" t="str">
            <v>MONUMENTO AL PIPILA</v>
          </cell>
          <cell r="C33">
            <v>552</v>
          </cell>
        </row>
        <row r="34">
          <cell r="A34">
            <v>411</v>
          </cell>
          <cell r="B34" t="str">
            <v>MERCADO HIDALGO</v>
          </cell>
          <cell r="C34">
            <v>5627.09</v>
          </cell>
        </row>
        <row r="35">
          <cell r="A35">
            <v>412</v>
          </cell>
          <cell r="B35" t="str">
            <v>MERCADO EMBAJADORAS</v>
          </cell>
          <cell r="C35">
            <v>3712.8</v>
          </cell>
        </row>
        <row r="36">
          <cell r="A36">
            <v>417</v>
          </cell>
          <cell r="B36" t="str">
            <v>CONSULTORIO DENTAL</v>
          </cell>
          <cell r="C36">
            <v>372</v>
          </cell>
        </row>
        <row r="37">
          <cell r="A37">
            <v>421</v>
          </cell>
          <cell r="B37" t="str">
            <v>DECLARACIONES, FORMATOS Y AVIS</v>
          </cell>
          <cell r="C37">
            <v>77</v>
          </cell>
        </row>
        <row r="38">
          <cell r="A38">
            <v>428</v>
          </cell>
          <cell r="B38" t="str">
            <v>COMERCIANTES SEMIFIJOS</v>
          </cell>
          <cell r="C38">
            <v>14631.9</v>
          </cell>
        </row>
        <row r="39">
          <cell r="A39">
            <v>431</v>
          </cell>
          <cell r="B39" t="str">
            <v>LOCALES MERCADO EMBAJADORAS</v>
          </cell>
          <cell r="C39">
            <v>443</v>
          </cell>
        </row>
        <row r="40">
          <cell r="A40">
            <v>433</v>
          </cell>
          <cell r="B40" t="str">
            <v>SOBRANTES</v>
          </cell>
          <cell r="C40">
            <v>24.96</v>
          </cell>
        </row>
        <row r="41">
          <cell r="A41">
            <v>436</v>
          </cell>
          <cell r="B41" t="str">
            <v>SANITARIOS PRESA DE LA OLLA</v>
          </cell>
          <cell r="C41">
            <v>164</v>
          </cell>
        </row>
        <row r="42">
          <cell r="A42">
            <v>437</v>
          </cell>
          <cell r="B42" t="str">
            <v>SANITARIOS MDO. EMBAJADORAS</v>
          </cell>
          <cell r="C42">
            <v>1392</v>
          </cell>
        </row>
        <row r="43">
          <cell r="A43">
            <v>438</v>
          </cell>
          <cell r="B43" t="str">
            <v>SANITARIOS MDO. HIDALGO</v>
          </cell>
          <cell r="C43">
            <v>3528</v>
          </cell>
        </row>
        <row r="44">
          <cell r="A44">
            <v>439</v>
          </cell>
          <cell r="B44" t="str">
            <v>SANITARIOS JARDIN REFORMA</v>
          </cell>
          <cell r="C44">
            <v>1248</v>
          </cell>
        </row>
        <row r="45">
          <cell r="A45">
            <v>441</v>
          </cell>
          <cell r="B45" t="str">
            <v>SANITARIOS LOS PASTITOS</v>
          </cell>
          <cell r="C45">
            <v>48</v>
          </cell>
        </row>
        <row r="46">
          <cell r="A46">
            <v>443</v>
          </cell>
          <cell r="B46" t="str">
            <v>SANITARIOS FERROCARRIL</v>
          </cell>
          <cell r="C46">
            <v>768</v>
          </cell>
        </row>
        <row r="47">
          <cell r="A47">
            <v>445</v>
          </cell>
          <cell r="B47" t="str">
            <v>SANITARIOS MUSEO MOMIAS</v>
          </cell>
          <cell r="C47">
            <v>472</v>
          </cell>
        </row>
        <row r="48">
          <cell r="A48">
            <v>447</v>
          </cell>
          <cell r="B48" t="str">
            <v>LAS CALAS</v>
          </cell>
          <cell r="C48">
            <v>120</v>
          </cell>
        </row>
        <row r="49">
          <cell r="A49" t="str">
            <v>_x000C_</v>
          </cell>
          <cell r="B49" t="str">
            <v>LAS CALAS</v>
          </cell>
          <cell r="C49">
            <v>168</v>
          </cell>
        </row>
        <row r="50">
          <cell r="A50">
            <v>454</v>
          </cell>
          <cell r="B50" t="str">
            <v>FIESTAS TRADICIONALES</v>
          </cell>
          <cell r="C50">
            <v>8837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647</v>
          </cell>
        </row>
        <row r="52">
          <cell r="A52" t="str">
            <v>MUN</v>
          </cell>
          <cell r="B52" t="str">
            <v>ICIPIO DE GUANAJUATO, GTO</v>
          </cell>
          <cell r="C52">
            <v>138.63</v>
          </cell>
        </row>
        <row r="53">
          <cell r="A53" t="str">
            <v>REP</v>
          </cell>
          <cell r="B53" t="str">
            <v>ORTE DE COBRANZA DEL DIA 09/10/2014 AL DIA</v>
          </cell>
          <cell r="C53">
            <v>456</v>
          </cell>
        </row>
        <row r="54">
          <cell r="A54" t="str">
            <v>RES</v>
          </cell>
          <cell r="B54" t="str">
            <v>UMEN</v>
          </cell>
          <cell r="C54">
            <v>623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454</v>
          </cell>
          <cell r="B58" t="str">
            <v>FIESTAS TRADICIONALES</v>
          </cell>
          <cell r="C58">
            <v>4189</v>
          </cell>
        </row>
        <row r="59">
          <cell r="A59">
            <v>470</v>
          </cell>
          <cell r="B59" t="str">
            <v>LOCALES ESTACION</v>
          </cell>
          <cell r="C59">
            <v>1131</v>
          </cell>
        </row>
        <row r="60">
          <cell r="A60">
            <v>479</v>
          </cell>
          <cell r="B60" t="str">
            <v>COMERCIANTES AMBULANTES</v>
          </cell>
          <cell r="C60">
            <v>3684.7</v>
          </cell>
        </row>
        <row r="61">
          <cell r="A61">
            <v>482</v>
          </cell>
          <cell r="B61" t="str">
            <v>CALLEJONEADAS</v>
          </cell>
          <cell r="C61">
            <v>3370</v>
          </cell>
        </row>
        <row r="62">
          <cell r="A62">
            <v>484</v>
          </cell>
          <cell r="B62" t="str">
            <v>PERMISO PARA ESPECTÁCULOS O CE</v>
          </cell>
          <cell r="C62">
            <v>684</v>
          </cell>
        </row>
        <row r="63">
          <cell r="A63">
            <v>485</v>
          </cell>
          <cell r="B63" t="str">
            <v>SELLADO DE BOLETOS</v>
          </cell>
          <cell r="C63">
            <v>245</v>
          </cell>
        </row>
        <row r="64">
          <cell r="A64">
            <v>493</v>
          </cell>
          <cell r="B64" t="str">
            <v>RENOVACION PERMISO P/ USO VIA</v>
          </cell>
          <cell r="C64">
            <v>1624.16</v>
          </cell>
        </row>
        <row r="65">
          <cell r="A65">
            <v>502</v>
          </cell>
          <cell r="B65" t="str">
            <v>RECARGOS OTROS IMPTOS Y DERECH</v>
          </cell>
          <cell r="C65">
            <v>2410.85</v>
          </cell>
        </row>
        <row r="66">
          <cell r="A66">
            <v>503</v>
          </cell>
          <cell r="B66" t="str">
            <v>AVISO EXTEMP TRASLACION DE DOM</v>
          </cell>
          <cell r="C66">
            <v>585</v>
          </cell>
        </row>
        <row r="67">
          <cell r="A67">
            <v>505</v>
          </cell>
          <cell r="B67" t="str">
            <v>INFRACCIONES DESARROLLO URBANO</v>
          </cell>
          <cell r="C67">
            <v>956.55</v>
          </cell>
        </row>
        <row r="68">
          <cell r="A68">
            <v>507</v>
          </cell>
          <cell r="B68" t="str">
            <v>INF AL BANDO POLICIA Y BUEN GO</v>
          </cell>
          <cell r="C68">
            <v>450</v>
          </cell>
        </row>
        <row r="69">
          <cell r="A69">
            <v>508</v>
          </cell>
          <cell r="B69" t="str">
            <v>INF LEY DE TRANSITO Y SU REGLA</v>
          </cell>
          <cell r="C69">
            <v>14592</v>
          </cell>
        </row>
        <row r="70">
          <cell r="A70">
            <v>509</v>
          </cell>
          <cell r="B70" t="str">
            <v>EXTEMP VERIFICACION AMB VEHICU</v>
          </cell>
          <cell r="C70">
            <v>998</v>
          </cell>
        </row>
        <row r="71">
          <cell r="A71">
            <v>526</v>
          </cell>
          <cell r="B71" t="str">
            <v>RESPUESTA DE AYUNTAMIENTO</v>
          </cell>
          <cell r="C71">
            <v>1342</v>
          </cell>
        </row>
        <row r="72">
          <cell r="A72">
            <v>888</v>
          </cell>
          <cell r="B72" t="str">
            <v>COBROS SIMAPAG</v>
          </cell>
          <cell r="C72">
            <v>262</v>
          </cell>
        </row>
        <row r="73">
          <cell r="A73">
            <v>509</v>
          </cell>
          <cell r="B73" t="str">
            <v>EXTEMP VERIFICACION AMB VEHICU</v>
          </cell>
          <cell r="C73">
            <v>2073</v>
          </cell>
        </row>
        <row r="74">
          <cell r="A74">
            <v>536</v>
          </cell>
          <cell r="B74" t="str">
            <v>PADRON DE PROVEEDORES</v>
          </cell>
          <cell r="C74">
            <v>337</v>
          </cell>
        </row>
        <row r="75">
          <cell r="A75">
            <v>730</v>
          </cell>
          <cell r="B75" t="str">
            <v>FIDER</v>
          </cell>
          <cell r="C75">
            <v>17800</v>
          </cell>
        </row>
        <row r="76">
          <cell r="A76">
            <v>732</v>
          </cell>
          <cell r="B76" t="str">
            <v>FONDO DE INFRAESTRUCTURA DEPOR</v>
          </cell>
          <cell r="C76">
            <v>3544071.38</v>
          </cell>
        </row>
        <row r="77">
          <cell r="A77">
            <v>733</v>
          </cell>
          <cell r="B77" t="str">
            <v>FONDO DE CULTURA</v>
          </cell>
          <cell r="C77">
            <v>1498500</v>
          </cell>
        </row>
      </sheetData>
      <sheetData sheetId="171"/>
      <sheetData sheetId="172">
        <row r="1">
          <cell r="A1">
            <v>1</v>
          </cell>
          <cell r="B1" t="str">
            <v>IMPTO. PREDIAL URBANO CORRIENT</v>
          </cell>
          <cell r="C1">
            <v>30798.33</v>
          </cell>
        </row>
        <row r="2">
          <cell r="A2">
            <v>2</v>
          </cell>
          <cell r="B2" t="str">
            <v>IMPTO. PREDIAL RUSTICO CORRIEN</v>
          </cell>
          <cell r="C2">
            <v>1366.2</v>
          </cell>
        </row>
        <row r="3">
          <cell r="A3">
            <v>4</v>
          </cell>
          <cell r="B3" t="str">
            <v>RECARGOS 3%</v>
          </cell>
          <cell r="C3">
            <v>8897.8799999999992</v>
          </cell>
        </row>
        <row r="4">
          <cell r="A4">
            <v>7</v>
          </cell>
          <cell r="B4" t="str">
            <v>IMPTO. PREDIAL URBANO REZAGO</v>
          </cell>
          <cell r="C4">
            <v>8337.5</v>
          </cell>
        </row>
        <row r="5">
          <cell r="A5">
            <v>8</v>
          </cell>
          <cell r="B5" t="str">
            <v>IMPTO. PREDIAL RUSTICO REZAGO</v>
          </cell>
          <cell r="C5">
            <v>2403</v>
          </cell>
        </row>
        <row r="6">
          <cell r="A6">
            <v>13</v>
          </cell>
          <cell r="B6" t="str">
            <v>HONORARIOS DE COBRANZA</v>
          </cell>
          <cell r="C6">
            <v>957.09</v>
          </cell>
        </row>
        <row r="7">
          <cell r="A7">
            <v>14</v>
          </cell>
          <cell r="B7" t="str">
            <v>C.O.A. 20%</v>
          </cell>
          <cell r="C7">
            <v>160</v>
          </cell>
        </row>
        <row r="8">
          <cell r="A8">
            <v>103</v>
          </cell>
          <cell r="B8" t="str">
            <v>TRASLACION DE DOMINIO</v>
          </cell>
          <cell r="C8">
            <v>5183.03</v>
          </cell>
        </row>
        <row r="9">
          <cell r="A9">
            <v>104</v>
          </cell>
          <cell r="B9" t="str">
            <v>SOBRE DIVISION Y LOTIFICACION</v>
          </cell>
          <cell r="C9">
            <v>2427.7399999999998</v>
          </cell>
        </row>
        <row r="10">
          <cell r="A10">
            <v>106</v>
          </cell>
          <cell r="B10" t="str">
            <v>BILLARES Y BOLICHES</v>
          </cell>
          <cell r="C10">
            <v>3492</v>
          </cell>
        </row>
        <row r="11">
          <cell r="A11">
            <v>112</v>
          </cell>
          <cell r="B11" t="str">
            <v>ESPECTACULOS PUBLICOS PERMANEN</v>
          </cell>
          <cell r="C11">
            <v>10422.94</v>
          </cell>
        </row>
        <row r="12">
          <cell r="A12">
            <v>200</v>
          </cell>
          <cell r="B12" t="str">
            <v>RASTRO</v>
          </cell>
          <cell r="C12">
            <v>3665.91</v>
          </cell>
        </row>
        <row r="13">
          <cell r="A13">
            <v>201</v>
          </cell>
          <cell r="B13" t="str">
            <v>RECOLECCION DE BASURA</v>
          </cell>
          <cell r="C13">
            <v>2137.58</v>
          </cell>
        </row>
        <row r="14">
          <cell r="A14">
            <v>203</v>
          </cell>
          <cell r="B14" t="str">
            <v>PANTEONES CIUDAD</v>
          </cell>
          <cell r="C14">
            <v>1814.46</v>
          </cell>
        </row>
        <row r="15">
          <cell r="A15">
            <v>204</v>
          </cell>
          <cell r="B15" t="str">
            <v>PANTEONES COMUNIDADES</v>
          </cell>
          <cell r="C15">
            <v>1766.62</v>
          </cell>
        </row>
        <row r="16">
          <cell r="A16">
            <v>205</v>
          </cell>
          <cell r="B16" t="str">
            <v>ESTACIONAMIENTO MUSEO MOMIAS</v>
          </cell>
          <cell r="C16">
            <v>506</v>
          </cell>
        </row>
        <row r="17">
          <cell r="A17">
            <v>206</v>
          </cell>
          <cell r="B17" t="str">
            <v>ESTACIONAMIENTO MERCADO HIDALG</v>
          </cell>
          <cell r="C17">
            <v>1008</v>
          </cell>
        </row>
        <row r="18">
          <cell r="A18">
            <v>207</v>
          </cell>
          <cell r="B18" t="str">
            <v>ESTAC.  MERCADO EMBAJADORAS</v>
          </cell>
          <cell r="C18">
            <v>307</v>
          </cell>
        </row>
        <row r="19">
          <cell r="A19">
            <v>210</v>
          </cell>
          <cell r="B19" t="str">
            <v>POR LIC. DE CONST. Y AMPLIACIO</v>
          </cell>
          <cell r="C19">
            <v>499.55</v>
          </cell>
        </row>
        <row r="20">
          <cell r="A20">
            <v>211</v>
          </cell>
          <cell r="B20" t="str">
            <v>POR LIC DE REGULARIZACION DE C</v>
          </cell>
          <cell r="C20">
            <v>2942.03</v>
          </cell>
        </row>
        <row r="21">
          <cell r="A21">
            <v>217</v>
          </cell>
          <cell r="B21" t="str">
            <v>ANALISIS DE FAC PARA DIV LOT O</v>
          </cell>
          <cell r="C21">
            <v>523.74</v>
          </cell>
        </row>
        <row r="22">
          <cell r="A22">
            <v>221</v>
          </cell>
          <cell r="B22" t="str">
            <v>LIC USO SUELO ALIN N. OFIC COM</v>
          </cell>
          <cell r="C22">
            <v>835.27</v>
          </cell>
        </row>
        <row r="23">
          <cell r="A23">
            <v>229</v>
          </cell>
          <cell r="B23" t="str">
            <v>CONSTANCIAS DE ESTADO DE CUENT</v>
          </cell>
          <cell r="C23">
            <v>2508</v>
          </cell>
        </row>
        <row r="24">
          <cell r="A24">
            <v>248</v>
          </cell>
          <cell r="B24" t="str">
            <v>ESTACIONAMIENTO EX. EST. FERRO</v>
          </cell>
          <cell r="C24">
            <v>2163</v>
          </cell>
        </row>
        <row r="25">
          <cell r="A25">
            <v>252</v>
          </cell>
          <cell r="B25" t="str">
            <v>RESOLUCION DE IMPACTO AMBIENTA</v>
          </cell>
          <cell r="C25">
            <v>1621.8</v>
          </cell>
        </row>
        <row r="26">
          <cell r="A26">
            <v>253</v>
          </cell>
          <cell r="B26" t="str">
            <v>ESTACIONAMIENTO EMBAJADORAS  (</v>
          </cell>
          <cell r="C26">
            <v>2443</v>
          </cell>
        </row>
        <row r="27">
          <cell r="A27">
            <v>256</v>
          </cell>
          <cell r="B27" t="str">
            <v>POR ALINEAM. N° USO HABIT</v>
          </cell>
          <cell r="C27">
            <v>4107.93</v>
          </cell>
        </row>
        <row r="28">
          <cell r="A28">
            <v>266</v>
          </cell>
          <cell r="B28" t="str">
            <v>DICTAMEN DE FACTIBILIDAD PROTE</v>
          </cell>
          <cell r="C28">
            <v>2670.6</v>
          </cell>
        </row>
        <row r="29">
          <cell r="A29">
            <v>267</v>
          </cell>
          <cell r="B29" t="str">
            <v>CONSTANCIA  DE VERIFICACION PR</v>
          </cell>
          <cell r="C29">
            <v>148.36000000000001</v>
          </cell>
        </row>
        <row r="30">
          <cell r="A30">
            <v>268</v>
          </cell>
          <cell r="B30" t="str">
            <v>CASA DE LA CULTURA</v>
          </cell>
          <cell r="C30">
            <v>3901.54</v>
          </cell>
        </row>
        <row r="31">
          <cell r="A31">
            <v>273</v>
          </cell>
          <cell r="B31" t="str">
            <v>PENSION EST. JARDIN EMBAJADORA</v>
          </cell>
          <cell r="C31">
            <v>417.04</v>
          </cell>
        </row>
        <row r="32">
          <cell r="A32">
            <v>274</v>
          </cell>
          <cell r="B32" t="str">
            <v>EXTENSION DE HORARIO</v>
          </cell>
          <cell r="C32">
            <v>14864.4</v>
          </cell>
        </row>
        <row r="33">
          <cell r="A33">
            <v>276</v>
          </cell>
          <cell r="B33" t="str">
            <v>CONSTANCIAS DIRECCION DE TRANS</v>
          </cell>
          <cell r="C33">
            <v>2178.8000000000002</v>
          </cell>
        </row>
        <row r="34">
          <cell r="A34">
            <v>277</v>
          </cell>
          <cell r="B34" t="str">
            <v>SERVICIOS ACCESO A LA INFORMAC</v>
          </cell>
          <cell r="C34">
            <v>60.44</v>
          </cell>
        </row>
        <row r="35">
          <cell r="A35">
            <v>278</v>
          </cell>
          <cell r="B35" t="str">
            <v>CONSTANCIAS QUE EXPIDAN LAS DE</v>
          </cell>
          <cell r="C35">
            <v>1089.4000000000001</v>
          </cell>
        </row>
        <row r="36">
          <cell r="A36">
            <v>289</v>
          </cell>
          <cell r="B36" t="str">
            <v>CONFORMIDAD PARA QUEMA DE FUEG</v>
          </cell>
          <cell r="C36">
            <v>252.78</v>
          </cell>
        </row>
        <row r="37">
          <cell r="A37">
            <v>292</v>
          </cell>
          <cell r="B37" t="str">
            <v>DICTAMEN DE SEGURIDAD PROGRAMA</v>
          </cell>
          <cell r="C37">
            <v>2079.92</v>
          </cell>
        </row>
        <row r="38">
          <cell r="A38">
            <v>293</v>
          </cell>
          <cell r="B38" t="str">
            <v>SERVICIOS EXTRAORDINARIOS</v>
          </cell>
          <cell r="C38">
            <v>648.4</v>
          </cell>
        </row>
        <row r="39">
          <cell r="A39">
            <v>297</v>
          </cell>
          <cell r="B39" t="str">
            <v>D.A.P.</v>
          </cell>
          <cell r="C39">
            <v>986.91</v>
          </cell>
        </row>
        <row r="40">
          <cell r="A40">
            <v>402</v>
          </cell>
          <cell r="B40" t="str">
            <v>LOCALES MUSEO DE LAS MOMIAS</v>
          </cell>
          <cell r="C40">
            <v>671</v>
          </cell>
        </row>
        <row r="41">
          <cell r="A41">
            <v>405</v>
          </cell>
          <cell r="B41" t="str">
            <v>CENTRO DE CONVIVENCIA EL ENCIN</v>
          </cell>
          <cell r="C41">
            <v>316</v>
          </cell>
        </row>
        <row r="42">
          <cell r="A42">
            <v>407</v>
          </cell>
          <cell r="B42" t="str">
            <v>MUSEO MOMIAS</v>
          </cell>
          <cell r="C42">
            <v>13941</v>
          </cell>
        </row>
        <row r="43">
          <cell r="A43">
            <v>410</v>
          </cell>
          <cell r="B43" t="str">
            <v>MONUMENTO AL PIPILA</v>
          </cell>
          <cell r="C43">
            <v>324</v>
          </cell>
        </row>
        <row r="44">
          <cell r="A44">
            <v>411</v>
          </cell>
          <cell r="B44" t="str">
            <v>MERCADO HIDALGO</v>
          </cell>
          <cell r="C44">
            <v>8028</v>
          </cell>
        </row>
        <row r="45">
          <cell r="A45">
            <v>412</v>
          </cell>
          <cell r="B45" t="str">
            <v>MERCADO EMBAJADORAS</v>
          </cell>
          <cell r="C45">
            <v>5196.18</v>
          </cell>
        </row>
        <row r="46">
          <cell r="A46">
            <v>428</v>
          </cell>
          <cell r="B46" t="str">
            <v>COMERCIANTES SEMIFIJOS</v>
          </cell>
          <cell r="C46">
            <v>8892</v>
          </cell>
        </row>
        <row r="47">
          <cell r="A47">
            <v>430</v>
          </cell>
          <cell r="B47" t="str">
            <v>LOCALES MERCADO HIDALGO</v>
          </cell>
          <cell r="C47">
            <v>671</v>
          </cell>
        </row>
        <row r="48">
          <cell r="A48">
            <v>431</v>
          </cell>
          <cell r="B48" t="str">
            <v>LOCALES MERCADO EMBAJADORAS</v>
          </cell>
          <cell r="C48">
            <v>443</v>
          </cell>
        </row>
        <row r="49">
          <cell r="A49">
            <v>433</v>
          </cell>
          <cell r="B49" t="str">
            <v>SOBRANTES</v>
          </cell>
          <cell r="C49">
            <v>31.8</v>
          </cell>
        </row>
        <row r="50">
          <cell r="A50">
            <v>436</v>
          </cell>
          <cell r="B50" t="str">
            <v>SANITARIOS PRESA DE LA OLLA</v>
          </cell>
          <cell r="C50">
            <v>224</v>
          </cell>
        </row>
        <row r="51">
          <cell r="A51">
            <v>437</v>
          </cell>
          <cell r="B51" t="str">
            <v>SANITARIOS MDO. EMBAJADORAS</v>
          </cell>
          <cell r="C51">
            <v>1420</v>
          </cell>
        </row>
        <row r="52">
          <cell r="A52">
            <v>438</v>
          </cell>
          <cell r="B52" t="str">
            <v>SANITARIOS MDO. HIDALGO</v>
          </cell>
          <cell r="C52">
            <v>2056</v>
          </cell>
        </row>
        <row r="53">
          <cell r="A53">
            <v>439</v>
          </cell>
          <cell r="B53" t="str">
            <v>SANITARIOS JARDIN REFORMA</v>
          </cell>
          <cell r="C53">
            <v>828</v>
          </cell>
        </row>
        <row r="54">
          <cell r="A54">
            <v>441</v>
          </cell>
          <cell r="B54" t="str">
            <v>SANITARIOS LOS PASTITOS</v>
          </cell>
          <cell r="C54">
            <v>44</v>
          </cell>
        </row>
        <row r="55">
          <cell r="A55">
            <v>443</v>
          </cell>
          <cell r="B55" t="str">
            <v>SANITARIOS FERROCARRIL</v>
          </cell>
          <cell r="C55">
            <v>1352</v>
          </cell>
        </row>
        <row r="56">
          <cell r="A56">
            <v>444</v>
          </cell>
          <cell r="B56" t="str">
            <v>SANITARIOS JARDIN UNION</v>
          </cell>
          <cell r="C56">
            <v>16000</v>
          </cell>
        </row>
        <row r="57">
          <cell r="A57">
            <v>445</v>
          </cell>
          <cell r="B57" t="str">
            <v>SANITARIOS MUSEO MOMIAS</v>
          </cell>
          <cell r="C57">
            <v>296</v>
          </cell>
        </row>
        <row r="58">
          <cell r="A58">
            <v>454</v>
          </cell>
          <cell r="B58" t="str">
            <v>FIESTAS TRADICIONALES</v>
          </cell>
          <cell r="C58">
            <v>15407</v>
          </cell>
        </row>
        <row r="59">
          <cell r="A59">
            <v>470</v>
          </cell>
          <cell r="B59" t="str">
            <v>LOCALES ESTACION</v>
          </cell>
          <cell r="C59">
            <v>485</v>
          </cell>
        </row>
        <row r="60">
          <cell r="A60">
            <v>472</v>
          </cell>
          <cell r="B60" t="str">
            <v>MERCADO GAVIRA</v>
          </cell>
          <cell r="C60">
            <v>393</v>
          </cell>
        </row>
        <row r="61">
          <cell r="A61">
            <v>482</v>
          </cell>
          <cell r="B61" t="str">
            <v>CALLEJONEADAS</v>
          </cell>
          <cell r="C61">
            <v>1011</v>
          </cell>
        </row>
        <row r="62">
          <cell r="A62">
            <v>484</v>
          </cell>
          <cell r="B62" t="str">
            <v>PERMISO PARA ESPECTÁCULOS O CE</v>
          </cell>
          <cell r="C62">
            <v>1368</v>
          </cell>
        </row>
        <row r="63">
          <cell r="A63">
            <v>485</v>
          </cell>
          <cell r="B63" t="str">
            <v>SELLADO DE BOLETOS</v>
          </cell>
          <cell r="C63">
            <v>245</v>
          </cell>
        </row>
        <row r="64">
          <cell r="A64">
            <v>493</v>
          </cell>
          <cell r="B64" t="str">
            <v>RENOVACION PERMISO P/ USO VIA</v>
          </cell>
          <cell r="C64">
            <v>540</v>
          </cell>
        </row>
        <row r="65">
          <cell r="A65">
            <v>502</v>
          </cell>
          <cell r="B65" t="str">
            <v>RECARGOS OTROS IMPTOS Y DERECH</v>
          </cell>
          <cell r="C65">
            <v>1455.76</v>
          </cell>
        </row>
        <row r="66">
          <cell r="A66">
            <v>505</v>
          </cell>
          <cell r="B66" t="str">
            <v>INFRACCIONES DESARROLLO URBANO</v>
          </cell>
          <cell r="C66">
            <v>956.55</v>
          </cell>
        </row>
        <row r="67">
          <cell r="A67">
            <v>507</v>
          </cell>
          <cell r="B67" t="str">
            <v>INF AL BANDO POLICIA Y BUEN GO</v>
          </cell>
          <cell r="C67">
            <v>450</v>
          </cell>
        </row>
        <row r="68">
          <cell r="A68">
            <v>508</v>
          </cell>
          <cell r="B68" t="str">
            <v>INF LEY DE TRANSITO Y SU REGLA</v>
          </cell>
          <cell r="C68">
            <v>13202.5</v>
          </cell>
        </row>
        <row r="69">
          <cell r="A69">
            <v>509</v>
          </cell>
          <cell r="B69" t="str">
            <v>EXTEMP VERIFICACION AMB VEHICU</v>
          </cell>
          <cell r="C69">
            <v>691</v>
          </cell>
        </row>
        <row r="70">
          <cell r="A70">
            <v>722</v>
          </cell>
          <cell r="B70" t="str">
            <v>PROGRAMA MEJOR ATENCION Y SERV</v>
          </cell>
          <cell r="C70">
            <v>300000</v>
          </cell>
        </row>
        <row r="71">
          <cell r="A71">
            <v>812</v>
          </cell>
          <cell r="B71" t="str">
            <v>REINTEGROS TESOFE</v>
          </cell>
          <cell r="C71">
            <v>6409.69</v>
          </cell>
        </row>
        <row r="72">
          <cell r="A72">
            <v>860</v>
          </cell>
          <cell r="B72" t="str">
            <v>PROG. ESCOLAR RESIDUOS SOLIDOS</v>
          </cell>
          <cell r="C72">
            <v>10161</v>
          </cell>
        </row>
        <row r="73">
          <cell r="A73">
            <v>925</v>
          </cell>
          <cell r="B73" t="str">
            <v>INGRESOS POR RECAUDAR</v>
          </cell>
          <cell r="C73">
            <v>3000000</v>
          </cell>
        </row>
        <row r="74">
          <cell r="A74">
            <v>484</v>
          </cell>
          <cell r="B74" t="str">
            <v>PERMISO PARA ESPECTÁCULOS O CE</v>
          </cell>
          <cell r="C74">
            <v>1596</v>
          </cell>
        </row>
        <row r="75">
          <cell r="A75">
            <v>485</v>
          </cell>
          <cell r="B75" t="str">
            <v>SELLADO DE BOLETOS</v>
          </cell>
          <cell r="C75">
            <v>245</v>
          </cell>
        </row>
        <row r="76">
          <cell r="A76">
            <v>493</v>
          </cell>
          <cell r="B76" t="str">
            <v>RENOVACION PERMISO P/ USO VIA</v>
          </cell>
          <cell r="C76">
            <v>2160</v>
          </cell>
        </row>
        <row r="77">
          <cell r="A77">
            <v>497</v>
          </cell>
          <cell r="B77" t="str">
            <v>CENTRO ADOC</v>
          </cell>
          <cell r="C77">
            <v>208</v>
          </cell>
        </row>
        <row r="78">
          <cell r="A78">
            <v>502</v>
          </cell>
          <cell r="B78" t="str">
            <v>RECARGOS OTROS IMPTOS Y DERECH</v>
          </cell>
          <cell r="C78">
            <v>2302.15</v>
          </cell>
        </row>
        <row r="79">
          <cell r="A79">
            <v>507</v>
          </cell>
          <cell r="B79" t="str">
            <v>INF AL BANDO POLICIA Y BUEN GO</v>
          </cell>
          <cell r="C79">
            <v>150</v>
          </cell>
        </row>
        <row r="80">
          <cell r="A80">
            <v>508</v>
          </cell>
          <cell r="B80" t="str">
            <v>INF LEY DE TRANSITO Y SU REGLA</v>
          </cell>
          <cell r="C80">
            <v>11181</v>
          </cell>
        </row>
        <row r="81">
          <cell r="A81">
            <v>509</v>
          </cell>
          <cell r="B81" t="str">
            <v>EXTEMP VERIFICACION AMB VEHICU</v>
          </cell>
          <cell r="C81">
            <v>1919</v>
          </cell>
        </row>
        <row r="82">
          <cell r="A82">
            <v>544</v>
          </cell>
          <cell r="B82" t="str">
            <v>INFRACCIONES AL REGLAMENTO DE</v>
          </cell>
          <cell r="C82">
            <v>637.70000000000005</v>
          </cell>
        </row>
        <row r="83">
          <cell r="A83">
            <v>600</v>
          </cell>
          <cell r="B83" t="str">
            <v>FONDO GENERAL</v>
          </cell>
          <cell r="C83">
            <v>3278256.05</v>
          </cell>
        </row>
        <row r="84">
          <cell r="A84">
            <v>605</v>
          </cell>
          <cell r="B84" t="str">
            <v>IEPS ESPECIAL DE GASOLINAS Y D</v>
          </cell>
          <cell r="C84">
            <v>3496.62</v>
          </cell>
        </row>
        <row r="85">
          <cell r="A85">
            <v>609</v>
          </cell>
          <cell r="B85" t="str">
            <v>I.S.A.N.</v>
          </cell>
          <cell r="C85">
            <v>35352.79</v>
          </cell>
        </row>
        <row r="86">
          <cell r="A86">
            <v>733</v>
          </cell>
          <cell r="B86" t="str">
            <v>FONDO DE CULTURA</v>
          </cell>
          <cell r="C86">
            <v>1498500</v>
          </cell>
        </row>
        <row r="87">
          <cell r="A87">
            <v>817</v>
          </cell>
          <cell r="B87" t="str">
            <v>ANTICIPOS OTROS INGRESOS</v>
          </cell>
          <cell r="C87">
            <v>301</v>
          </cell>
        </row>
      </sheetData>
      <sheetData sheetId="173">
        <row r="1">
          <cell r="A1">
            <v>1</v>
          </cell>
        </row>
      </sheetData>
      <sheetData sheetId="174">
        <row r="1">
          <cell r="A1">
            <v>1</v>
          </cell>
          <cell r="B1" t="str">
            <v>IMPTO. PREDIAL URBANO CORRIENT</v>
          </cell>
          <cell r="C1">
            <v>46122.720000000001</v>
          </cell>
        </row>
        <row r="2">
          <cell r="A2">
            <v>2</v>
          </cell>
          <cell r="B2" t="str">
            <v>IMPTO. PREDIAL RUSTICO CORRIEN</v>
          </cell>
          <cell r="C2">
            <v>300</v>
          </cell>
        </row>
        <row r="3">
          <cell r="A3">
            <v>4</v>
          </cell>
          <cell r="B3" t="str">
            <v>RECARGOS 3%</v>
          </cell>
          <cell r="C3">
            <v>8487.8700000000008</v>
          </cell>
        </row>
        <row r="4">
          <cell r="A4">
            <v>7</v>
          </cell>
          <cell r="B4" t="str">
            <v>IMPTO. PREDIAL URBANO REZAGO</v>
          </cell>
          <cell r="C4">
            <v>8484.85</v>
          </cell>
        </row>
        <row r="5">
          <cell r="A5">
            <v>8</v>
          </cell>
          <cell r="B5" t="str">
            <v>IMPTO. PREDIAL RUSTICO REZAGO</v>
          </cell>
          <cell r="C5">
            <v>600</v>
          </cell>
        </row>
        <row r="6">
          <cell r="A6">
            <v>13</v>
          </cell>
          <cell r="B6" t="str">
            <v>HONORARIOS DE COBRANZA</v>
          </cell>
          <cell r="C6">
            <v>1983.18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2953.33</v>
          </cell>
        </row>
        <row r="9">
          <cell r="A9">
            <v>104</v>
          </cell>
          <cell r="B9" t="str">
            <v>SOBRE DIVISION Y LOTIFICACION</v>
          </cell>
          <cell r="C9">
            <v>12493.13</v>
          </cell>
        </row>
        <row r="10">
          <cell r="A10">
            <v>106</v>
          </cell>
          <cell r="B10" t="str">
            <v>BILLARES Y BOLICHES</v>
          </cell>
          <cell r="C10">
            <v>485</v>
          </cell>
        </row>
        <row r="11">
          <cell r="A11">
            <v>112</v>
          </cell>
          <cell r="B11" t="str">
            <v>ESPECTACULOS PUBLICOS PERMANEN</v>
          </cell>
          <cell r="C11">
            <v>12875.5</v>
          </cell>
        </row>
        <row r="12">
          <cell r="A12">
            <v>200</v>
          </cell>
          <cell r="B12" t="str">
            <v>RASTRO</v>
          </cell>
          <cell r="C12">
            <v>4715.25</v>
          </cell>
        </row>
        <row r="13">
          <cell r="A13">
            <v>201</v>
          </cell>
          <cell r="B13" t="str">
            <v>RECOLECCION DE BASURA</v>
          </cell>
          <cell r="C13">
            <v>7239.28</v>
          </cell>
        </row>
        <row r="14">
          <cell r="A14">
            <v>203</v>
          </cell>
          <cell r="B14" t="str">
            <v>PANTEONES CIUDAD</v>
          </cell>
          <cell r="C14">
            <v>3910.43</v>
          </cell>
        </row>
        <row r="15">
          <cell r="A15">
            <v>204</v>
          </cell>
          <cell r="B15" t="str">
            <v>PANTEONES COMUNIDADES</v>
          </cell>
          <cell r="C15">
            <v>2482.39</v>
          </cell>
        </row>
        <row r="16">
          <cell r="A16">
            <v>205</v>
          </cell>
          <cell r="B16" t="str">
            <v>ESTACIONAMIENTO MUSEO MOMIAS</v>
          </cell>
          <cell r="C16">
            <v>501</v>
          </cell>
        </row>
        <row r="17">
          <cell r="A17">
            <v>206</v>
          </cell>
          <cell r="B17" t="str">
            <v>ESTACIONAMIENTO MERCADO HIDALG</v>
          </cell>
          <cell r="C17">
            <v>1278</v>
          </cell>
        </row>
        <row r="18">
          <cell r="A18">
            <v>207</v>
          </cell>
          <cell r="B18" t="str">
            <v>ESTAC.  MERCADO EMBAJADORAS</v>
          </cell>
          <cell r="C18">
            <v>272</v>
          </cell>
        </row>
        <row r="19">
          <cell r="A19">
            <v>210</v>
          </cell>
          <cell r="B19" t="str">
            <v>POR LIC. DE CONST. Y AMPLIACIO</v>
          </cell>
          <cell r="C19">
            <v>13765.56</v>
          </cell>
        </row>
        <row r="20">
          <cell r="A20">
            <v>211</v>
          </cell>
          <cell r="B20" t="str">
            <v>POR LIC DE REGULARIZACION DE C</v>
          </cell>
          <cell r="C20">
            <v>254.79</v>
          </cell>
        </row>
        <row r="21">
          <cell r="A21">
            <v>217</v>
          </cell>
          <cell r="B21" t="str">
            <v>ANALISIS DE FAC PARA DIV LOT O</v>
          </cell>
          <cell r="C21">
            <v>785.61</v>
          </cell>
        </row>
        <row r="22">
          <cell r="A22">
            <v>221</v>
          </cell>
          <cell r="B22" t="str">
            <v>LIC USO SUELO ALIN N. OFIC COM</v>
          </cell>
          <cell r="C22">
            <v>1969.52</v>
          </cell>
        </row>
        <row r="23">
          <cell r="A23">
            <v>229</v>
          </cell>
          <cell r="B23" t="str">
            <v>CONSTANCIAS DE ESTADO DE CUENT</v>
          </cell>
          <cell r="C23">
            <v>2904</v>
          </cell>
        </row>
        <row r="24">
          <cell r="A24">
            <v>248</v>
          </cell>
          <cell r="B24" t="str">
            <v>ESTACIONAMIENTO EX. EST. FERRO</v>
          </cell>
          <cell r="C24">
            <v>2111</v>
          </cell>
        </row>
        <row r="25">
          <cell r="A25">
            <v>253</v>
          </cell>
          <cell r="B25" t="str">
            <v>ESTACIONAMIENTO EMBAJADORAS  (</v>
          </cell>
          <cell r="C25">
            <v>1855</v>
          </cell>
        </row>
        <row r="26">
          <cell r="A26">
            <v>256</v>
          </cell>
          <cell r="B26" t="str">
            <v>POR ALINEAM. N° USO HABIT</v>
          </cell>
          <cell r="C26">
            <v>3102.14</v>
          </cell>
        </row>
        <row r="27">
          <cell r="A27">
            <v>266</v>
          </cell>
          <cell r="B27" t="str">
            <v>DICTAMEN DE FACTIBILIDAD PROTE</v>
          </cell>
          <cell r="C27">
            <v>3115.7</v>
          </cell>
        </row>
        <row r="28">
          <cell r="A28">
            <v>268</v>
          </cell>
          <cell r="B28" t="str">
            <v>CASA DE LA CULTURA</v>
          </cell>
          <cell r="C28">
            <v>6827.7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417.04</v>
          </cell>
        </row>
        <row r="31">
          <cell r="A31">
            <v>274</v>
          </cell>
          <cell r="B31" t="str">
            <v>EXTENSION DE HORARIO</v>
          </cell>
          <cell r="C31">
            <v>28242.36</v>
          </cell>
        </row>
        <row r="32">
          <cell r="A32">
            <v>276</v>
          </cell>
          <cell r="B32" t="str">
            <v>CONSTANCIAS DIRECCION DE TRANS</v>
          </cell>
          <cell r="C32">
            <v>502.8</v>
          </cell>
        </row>
        <row r="33">
          <cell r="A33">
            <v>278</v>
          </cell>
          <cell r="B33" t="str">
            <v>CONSTANCIAS QUE EXPIDAN LAS DE</v>
          </cell>
          <cell r="C33">
            <v>1676.2</v>
          </cell>
        </row>
        <row r="34">
          <cell r="A34">
            <v>286</v>
          </cell>
          <cell r="B34" t="str">
            <v>PERMISO SUPLETORIO DE TRANSPOR</v>
          </cell>
          <cell r="C34">
            <v>1112.4000000000001</v>
          </cell>
        </row>
        <row r="35">
          <cell r="A35">
            <v>292</v>
          </cell>
          <cell r="B35" t="str">
            <v>DICTAMEN DE SEGURIDAD PROGRAMA</v>
          </cell>
          <cell r="C35">
            <v>2079.92</v>
          </cell>
        </row>
        <row r="36">
          <cell r="A36">
            <v>295</v>
          </cell>
          <cell r="B36" t="str">
            <v>CONSTANCIA DE UBICACION DE PRE</v>
          </cell>
          <cell r="C36">
            <v>337.12</v>
          </cell>
        </row>
        <row r="37">
          <cell r="A37">
            <v>297</v>
          </cell>
          <cell r="B37" t="str">
            <v>D.A.P.</v>
          </cell>
          <cell r="C37">
            <v>666.91</v>
          </cell>
        </row>
        <row r="38">
          <cell r="A38">
            <v>405</v>
          </cell>
          <cell r="B38" t="str">
            <v>CENTRO DE CONVIVENCIA EL ENCIN</v>
          </cell>
          <cell r="C38">
            <v>144</v>
          </cell>
        </row>
        <row r="39">
          <cell r="A39">
            <v>407</v>
          </cell>
          <cell r="B39" t="str">
            <v>MUSEO MOMIAS</v>
          </cell>
          <cell r="C39">
            <v>14729</v>
          </cell>
        </row>
        <row r="40">
          <cell r="A40">
            <v>410</v>
          </cell>
          <cell r="B40" t="str">
            <v>MONUMENTO AL PIPILA</v>
          </cell>
          <cell r="C40">
            <v>552</v>
          </cell>
        </row>
        <row r="41">
          <cell r="A41">
            <v>411</v>
          </cell>
          <cell r="B41" t="str">
            <v>MERCADO HIDALGO</v>
          </cell>
          <cell r="C41">
            <v>10643.83</v>
          </cell>
        </row>
        <row r="42">
          <cell r="A42">
            <v>426</v>
          </cell>
          <cell r="B42" t="str">
            <v>AREAS OCUP POR HOT, REST, BARE</v>
          </cell>
          <cell r="C42">
            <v>33717.599999999999</v>
          </cell>
        </row>
        <row r="43">
          <cell r="A43">
            <v>428</v>
          </cell>
          <cell r="B43" t="str">
            <v>COMERCIANTES SEMIFIJOS</v>
          </cell>
          <cell r="C43">
            <v>27404.15</v>
          </cell>
        </row>
        <row r="44">
          <cell r="A44">
            <v>433</v>
          </cell>
          <cell r="B44" t="str">
            <v>SOBRANTES</v>
          </cell>
          <cell r="C44">
            <v>37.67</v>
          </cell>
        </row>
        <row r="45">
          <cell r="A45">
            <v>436</v>
          </cell>
          <cell r="B45" t="str">
            <v>SANITARIOS PRESA DE LA OLLA</v>
          </cell>
          <cell r="C45">
            <v>344</v>
          </cell>
        </row>
        <row r="46">
          <cell r="A46">
            <v>437</v>
          </cell>
          <cell r="B46" t="str">
            <v>SANITARIOS MDO. EMBAJADORAS</v>
          </cell>
          <cell r="C46">
            <v>1352</v>
          </cell>
        </row>
        <row r="47">
          <cell r="A47">
            <v>438</v>
          </cell>
          <cell r="B47" t="str">
            <v>SANITARIOS MDO. HIDALGO</v>
          </cell>
          <cell r="C47">
            <v>2336</v>
          </cell>
        </row>
        <row r="48">
          <cell r="A48">
            <v>439</v>
          </cell>
          <cell r="B48" t="str">
            <v>SANITARIOS JARDIN REFORMA</v>
          </cell>
          <cell r="C48">
            <v>888</v>
          </cell>
        </row>
        <row r="49">
          <cell r="A49" t="str">
            <v>_x000C_</v>
          </cell>
          <cell r="B49" t="str">
            <v>SANITARIOS MDO. HIDALGO</v>
          </cell>
          <cell r="C49">
            <v>2076</v>
          </cell>
        </row>
        <row r="50">
          <cell r="A50">
            <v>439</v>
          </cell>
          <cell r="B50" t="str">
            <v>SANITARIOS JARDIN REFORMA</v>
          </cell>
          <cell r="C50">
            <v>520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120</v>
          </cell>
        </row>
        <row r="52">
          <cell r="A52" t="str">
            <v>MUN</v>
          </cell>
          <cell r="B52" t="str">
            <v>ICIPIO DE GUANAJUATO, GTO</v>
          </cell>
          <cell r="C52">
            <v>748</v>
          </cell>
        </row>
        <row r="53">
          <cell r="A53" t="str">
            <v>REP</v>
          </cell>
          <cell r="B53" t="str">
            <v>ORTE DE COBRANZA DEL DIA 07/10/2014 AL DIA</v>
          </cell>
          <cell r="C53">
            <v>16000</v>
          </cell>
        </row>
        <row r="54">
          <cell r="A54" t="str">
            <v>RES</v>
          </cell>
          <cell r="B54" t="str">
            <v>UMEN</v>
          </cell>
          <cell r="C54">
            <v>320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441</v>
          </cell>
          <cell r="B58" t="str">
            <v>SANITARIOS LOS PASTITOS</v>
          </cell>
          <cell r="C58">
            <v>12</v>
          </cell>
        </row>
        <row r="59">
          <cell r="A59">
            <v>443</v>
          </cell>
          <cell r="B59" t="str">
            <v>SANITARIOS FERROCARRIL</v>
          </cell>
          <cell r="C59">
            <v>2212</v>
          </cell>
        </row>
        <row r="60">
          <cell r="A60">
            <v>445</v>
          </cell>
          <cell r="B60" t="str">
            <v>SANITARIOS MUSEO MOMIAS</v>
          </cell>
          <cell r="C60">
            <v>468</v>
          </cell>
        </row>
        <row r="61">
          <cell r="A61">
            <v>447</v>
          </cell>
          <cell r="B61" t="str">
            <v>LAS CALAS</v>
          </cell>
          <cell r="C61">
            <v>72</v>
          </cell>
        </row>
        <row r="62">
          <cell r="A62">
            <v>453</v>
          </cell>
          <cell r="B62" t="str">
            <v>TELESCOPIO</v>
          </cell>
          <cell r="C62">
            <v>1744</v>
          </cell>
        </row>
        <row r="63">
          <cell r="A63">
            <v>454</v>
          </cell>
          <cell r="B63" t="str">
            <v>FIESTAS TRADICIONALES</v>
          </cell>
          <cell r="C63">
            <v>177.5</v>
          </cell>
        </row>
        <row r="64">
          <cell r="A64">
            <v>470</v>
          </cell>
          <cell r="B64" t="str">
            <v>LOCALES ESTACION</v>
          </cell>
          <cell r="C64">
            <v>971</v>
          </cell>
        </row>
        <row r="65">
          <cell r="A65">
            <v>472</v>
          </cell>
          <cell r="B65" t="str">
            <v>MERCADO GAVIRA</v>
          </cell>
          <cell r="C65">
            <v>748</v>
          </cell>
        </row>
        <row r="66">
          <cell r="A66">
            <v>477</v>
          </cell>
          <cell r="B66" t="str">
            <v>PADRON DIRECTOR RESPONSABLE DE</v>
          </cell>
          <cell r="C66">
            <v>1409</v>
          </cell>
        </row>
        <row r="67">
          <cell r="A67">
            <v>479</v>
          </cell>
          <cell r="B67" t="str">
            <v>COMERCIANTES AMBULANTES</v>
          </cell>
          <cell r="C67">
            <v>360</v>
          </cell>
        </row>
        <row r="68">
          <cell r="A68">
            <v>484</v>
          </cell>
          <cell r="B68" t="str">
            <v>PERMISO PARA ESPECTÁCULOS O CE</v>
          </cell>
          <cell r="C68">
            <v>912</v>
          </cell>
        </row>
        <row r="69">
          <cell r="A69">
            <v>485</v>
          </cell>
          <cell r="B69" t="str">
            <v>SELLADO DE BOLETOS</v>
          </cell>
          <cell r="C69">
            <v>1145</v>
          </cell>
        </row>
        <row r="70">
          <cell r="A70">
            <v>493</v>
          </cell>
          <cell r="B70" t="str">
            <v>RENOVACION PERMISO P/ USO VIA</v>
          </cell>
          <cell r="C70">
            <v>2913</v>
          </cell>
        </row>
        <row r="71">
          <cell r="A71">
            <v>497</v>
          </cell>
          <cell r="B71" t="str">
            <v>CENTRO ADOC</v>
          </cell>
          <cell r="C71">
            <v>104</v>
          </cell>
        </row>
        <row r="72">
          <cell r="A72">
            <v>502</v>
          </cell>
          <cell r="B72" t="str">
            <v>RECARGOS OTROS IMPTOS Y DERECH</v>
          </cell>
          <cell r="C72">
            <v>2660.87</v>
          </cell>
        </row>
        <row r="73">
          <cell r="A73">
            <v>506</v>
          </cell>
          <cell r="B73" t="str">
            <v>INFRACCIONES DIRECCION DE FISC</v>
          </cell>
          <cell r="C73">
            <v>5101.6000000000004</v>
          </cell>
        </row>
        <row r="74">
          <cell r="A74">
            <v>507</v>
          </cell>
          <cell r="B74" t="str">
            <v>INF AL BANDO POLICIA Y BUEN GO</v>
          </cell>
          <cell r="C74">
            <v>2000</v>
          </cell>
        </row>
        <row r="75">
          <cell r="A75">
            <v>508</v>
          </cell>
          <cell r="B75" t="str">
            <v>INF LEY DE TRANSITO Y SU REGLA</v>
          </cell>
          <cell r="C75">
            <v>12968</v>
          </cell>
        </row>
        <row r="76">
          <cell r="A76">
            <v>509</v>
          </cell>
          <cell r="B76" t="str">
            <v>EXTEMP VERIFICACION AMB VEHICU</v>
          </cell>
          <cell r="C76">
            <v>691</v>
          </cell>
        </row>
        <row r="77">
          <cell r="A77">
            <v>526</v>
          </cell>
          <cell r="B77" t="str">
            <v>RESPUESTA DE AYUNTAMIENTO</v>
          </cell>
          <cell r="C77">
            <v>671</v>
          </cell>
        </row>
        <row r="78">
          <cell r="A78">
            <v>536</v>
          </cell>
          <cell r="B78" t="str">
            <v>PADRON DE PROVEEDORES</v>
          </cell>
          <cell r="C78">
            <v>337</v>
          </cell>
        </row>
        <row r="79">
          <cell r="A79">
            <v>544</v>
          </cell>
          <cell r="B79" t="str">
            <v>INFRACCIONES AL REGLAMENTO DE</v>
          </cell>
          <cell r="C79">
            <v>956.55</v>
          </cell>
        </row>
        <row r="80">
          <cell r="A80">
            <v>605</v>
          </cell>
          <cell r="B80" t="str">
            <v>IEPS ESPECIAL DE GASOLINAS Y D</v>
          </cell>
          <cell r="C80">
            <v>9774.14</v>
          </cell>
        </row>
        <row r="81">
          <cell r="A81">
            <v>888</v>
          </cell>
          <cell r="B81" t="str">
            <v>COBROS SIMAPAG</v>
          </cell>
          <cell r="C81">
            <v>410</v>
          </cell>
        </row>
      </sheetData>
      <sheetData sheetId="175"/>
      <sheetData sheetId="176">
        <row r="1">
          <cell r="A1">
            <v>1</v>
          </cell>
          <cell r="B1" t="str">
            <v>IMPTO. PREDIAL URBANO CORRIENT</v>
          </cell>
          <cell r="C1">
            <v>30231.23</v>
          </cell>
        </row>
        <row r="2">
          <cell r="A2">
            <v>2</v>
          </cell>
          <cell r="B2" t="str">
            <v>IMPTO. PREDIAL RUSTICO CORRIEN</v>
          </cell>
          <cell r="C2">
            <v>565.22</v>
          </cell>
        </row>
        <row r="3">
          <cell r="A3">
            <v>4</v>
          </cell>
          <cell r="B3" t="str">
            <v>RECARGOS 3%</v>
          </cell>
          <cell r="C3">
            <v>16431.87</v>
          </cell>
        </row>
        <row r="4">
          <cell r="A4">
            <v>7</v>
          </cell>
          <cell r="B4" t="str">
            <v>IMPTO. PREDIAL URBANO REZAGO</v>
          </cell>
          <cell r="C4">
            <v>26869.77</v>
          </cell>
        </row>
        <row r="5">
          <cell r="A5">
            <v>13</v>
          </cell>
          <cell r="B5" t="str">
            <v>HONORARIOS DE COBRANZA</v>
          </cell>
          <cell r="C5">
            <v>1985.16</v>
          </cell>
        </row>
        <row r="6">
          <cell r="A6">
            <v>14</v>
          </cell>
          <cell r="B6" t="str">
            <v>C.O.A. 20%</v>
          </cell>
          <cell r="C6">
            <v>113</v>
          </cell>
        </row>
        <row r="7">
          <cell r="A7">
            <v>103</v>
          </cell>
          <cell r="B7" t="str">
            <v>TRASLACION DE DOMINIO</v>
          </cell>
          <cell r="C7">
            <v>17036.07</v>
          </cell>
        </row>
        <row r="8">
          <cell r="A8">
            <v>110</v>
          </cell>
          <cell r="B8" t="str">
            <v>ESPECTACULOS PUBLICOS ESPORADI</v>
          </cell>
          <cell r="C8">
            <v>214.5</v>
          </cell>
        </row>
        <row r="9">
          <cell r="A9">
            <v>200</v>
          </cell>
          <cell r="B9" t="str">
            <v>RASTRO</v>
          </cell>
          <cell r="C9">
            <v>3216.77</v>
          </cell>
        </row>
        <row r="10">
          <cell r="A10">
            <v>201</v>
          </cell>
          <cell r="B10" t="str">
            <v>RECOLECCION DE BASURA</v>
          </cell>
          <cell r="C10">
            <v>2835.26</v>
          </cell>
        </row>
        <row r="11">
          <cell r="A11">
            <v>202</v>
          </cell>
          <cell r="B11" t="str">
            <v>SEGURIDAD PUBLICA PERIODO MENS</v>
          </cell>
          <cell r="C11">
            <v>38941.440000000002</v>
          </cell>
        </row>
        <row r="12">
          <cell r="A12">
            <v>203</v>
          </cell>
          <cell r="B12" t="str">
            <v>PANTEONES CIUDAD</v>
          </cell>
          <cell r="C12">
            <v>2158.79</v>
          </cell>
        </row>
        <row r="13">
          <cell r="A13">
            <v>204</v>
          </cell>
          <cell r="B13" t="str">
            <v>PANTEONES COMUNIDADES</v>
          </cell>
          <cell r="C13">
            <v>1266.1400000000001</v>
          </cell>
        </row>
        <row r="14">
          <cell r="A14">
            <v>205</v>
          </cell>
          <cell r="B14" t="str">
            <v>ESTACIONAMIENTO MUSEO MOMIAS</v>
          </cell>
          <cell r="C14">
            <v>3296</v>
          </cell>
        </row>
        <row r="15">
          <cell r="A15">
            <v>206</v>
          </cell>
          <cell r="B15" t="str">
            <v>ESTACIONAMIENTO MERCADO HIDALG</v>
          </cell>
          <cell r="C15">
            <v>3708</v>
          </cell>
        </row>
        <row r="16">
          <cell r="A16">
            <v>207</v>
          </cell>
          <cell r="B16" t="str">
            <v>ESTAC.  MERCADO EMBAJADORAS</v>
          </cell>
          <cell r="C16">
            <v>419</v>
          </cell>
        </row>
        <row r="17">
          <cell r="A17">
            <v>210</v>
          </cell>
          <cell r="B17" t="str">
            <v>POR LIC. DE CONST. Y AMPLIACIO</v>
          </cell>
          <cell r="C17">
            <v>1879.62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226</v>
          </cell>
          <cell r="B19" t="str">
            <v>AVALUOS PRAC POR PERITOS FISCA</v>
          </cell>
          <cell r="C19">
            <v>53.2</v>
          </cell>
        </row>
        <row r="20">
          <cell r="A20">
            <v>229</v>
          </cell>
          <cell r="B20" t="str">
            <v>CONSTANCIAS DE ESTADO DE CUENT</v>
          </cell>
          <cell r="C20">
            <v>1979.88</v>
          </cell>
        </row>
        <row r="21">
          <cell r="A21">
            <v>244</v>
          </cell>
          <cell r="B21" t="str">
            <v>EXP DE LIC O PERM P/ ESTAB DE</v>
          </cell>
          <cell r="C21">
            <v>395.42</v>
          </cell>
        </row>
        <row r="22">
          <cell r="A22">
            <v>248</v>
          </cell>
          <cell r="B22" t="str">
            <v>ESTACIONAMIENTO EX. EST. FERRO</v>
          </cell>
          <cell r="C22">
            <v>7397</v>
          </cell>
        </row>
        <row r="23">
          <cell r="A23">
            <v>253</v>
          </cell>
          <cell r="B23" t="str">
            <v>ESTACIONAMIENTO EMBAJADORAS  (</v>
          </cell>
          <cell r="C23">
            <v>8645</v>
          </cell>
        </row>
        <row r="24">
          <cell r="A24">
            <v>254</v>
          </cell>
          <cell r="B24" t="str">
            <v>POR CERTIF.TERMINO DE OBRA</v>
          </cell>
          <cell r="C24">
            <v>4936.8599999999997</v>
          </cell>
        </row>
        <row r="25">
          <cell r="A25">
            <v>256</v>
          </cell>
          <cell r="B25" t="str">
            <v>POR ALINEAM. N° USO HABIT</v>
          </cell>
          <cell r="C25">
            <v>3274.45</v>
          </cell>
        </row>
        <row r="26">
          <cell r="A26">
            <v>266</v>
          </cell>
          <cell r="B26" t="str">
            <v>DICTAMEN DE FACTIBILIDAD PROTE</v>
          </cell>
          <cell r="C26">
            <v>1335.3</v>
          </cell>
        </row>
        <row r="27">
          <cell r="A27">
            <v>268</v>
          </cell>
          <cell r="B27" t="str">
            <v>CASA DE LA CULTURA</v>
          </cell>
          <cell r="C27">
            <v>9851.41</v>
          </cell>
        </row>
        <row r="28">
          <cell r="A28">
            <v>271</v>
          </cell>
          <cell r="B28" t="str">
            <v>PENSION EST. MUSEO DE MOMIAS</v>
          </cell>
          <cell r="C28">
            <v>1668.16</v>
          </cell>
        </row>
        <row r="29">
          <cell r="A29">
            <v>273</v>
          </cell>
          <cell r="B29" t="str">
            <v>PENSION EST. JARDIN EMBAJADORA</v>
          </cell>
          <cell r="C29">
            <v>774.8</v>
          </cell>
        </row>
        <row r="30">
          <cell r="A30">
            <v>274</v>
          </cell>
          <cell r="B30" t="str">
            <v>EXTENSION DE HORARIO</v>
          </cell>
          <cell r="C30">
            <v>2972.88</v>
          </cell>
        </row>
        <row r="31">
          <cell r="A31">
            <v>276</v>
          </cell>
          <cell r="B31" t="str">
            <v>CONSTANCIAS DIRECCION DE TRANS</v>
          </cell>
          <cell r="C31">
            <v>1759.8</v>
          </cell>
        </row>
        <row r="32">
          <cell r="A32">
            <v>278</v>
          </cell>
          <cell r="B32" t="str">
            <v>CONSTANCIAS QUE EXPIDAN LAS DE</v>
          </cell>
          <cell r="C32">
            <v>922</v>
          </cell>
        </row>
        <row r="33">
          <cell r="A33">
            <v>280</v>
          </cell>
          <cell r="B33" t="str">
            <v>SERVICIOS CONTROL CANINO</v>
          </cell>
          <cell r="C33">
            <v>250.42</v>
          </cell>
        </row>
        <row r="34">
          <cell r="A34">
            <v>292</v>
          </cell>
          <cell r="B34" t="str">
            <v>DICTAMEN DE SEGURIDAD PROGRAMA</v>
          </cell>
          <cell r="C34">
            <v>519.98</v>
          </cell>
        </row>
        <row r="35">
          <cell r="A35">
            <v>295</v>
          </cell>
          <cell r="B35" t="str">
            <v>CONSTANCIA DE UBICACION DE PRE</v>
          </cell>
          <cell r="C35">
            <v>252.84</v>
          </cell>
        </row>
        <row r="36">
          <cell r="A36">
            <v>297</v>
          </cell>
          <cell r="B36" t="str">
            <v>D.A.P.</v>
          </cell>
          <cell r="C36">
            <v>816.91</v>
          </cell>
        </row>
        <row r="37">
          <cell r="A37">
            <v>400</v>
          </cell>
          <cell r="B37" t="str">
            <v>LOCALES PRESA DE LA OLLA</v>
          </cell>
          <cell r="C37">
            <v>4928</v>
          </cell>
        </row>
        <row r="38">
          <cell r="A38">
            <v>405</v>
          </cell>
          <cell r="B38" t="str">
            <v>CENTRO DE CONVIVENCIA EL ENCIN</v>
          </cell>
          <cell r="C38">
            <v>1592</v>
          </cell>
        </row>
        <row r="39">
          <cell r="A39">
            <v>407</v>
          </cell>
          <cell r="B39" t="str">
            <v>MUSEO MOMIAS</v>
          </cell>
          <cell r="C39">
            <v>187990</v>
          </cell>
        </row>
        <row r="40">
          <cell r="A40">
            <v>410</v>
          </cell>
          <cell r="B40" t="str">
            <v>MONUMENTO AL PIPILA</v>
          </cell>
          <cell r="C40">
            <v>5640</v>
          </cell>
        </row>
        <row r="41">
          <cell r="A41">
            <v>411</v>
          </cell>
          <cell r="B41" t="str">
            <v>MERCADO HIDALGO</v>
          </cell>
          <cell r="C41">
            <v>14401.3</v>
          </cell>
        </row>
        <row r="42">
          <cell r="A42">
            <v>412</v>
          </cell>
          <cell r="B42" t="str">
            <v>MERCADO EMBAJADORAS</v>
          </cell>
          <cell r="C42">
            <v>1670</v>
          </cell>
        </row>
        <row r="43">
          <cell r="A43">
            <v>417</v>
          </cell>
          <cell r="B43" t="str">
            <v>CONSULTORIO DENTAL</v>
          </cell>
          <cell r="C43">
            <v>132</v>
          </cell>
        </row>
        <row r="44">
          <cell r="A44">
            <v>426</v>
          </cell>
          <cell r="B44" t="str">
            <v>AREAS OCUP POR HOT, REST, BARE</v>
          </cell>
          <cell r="C44">
            <v>34912.800000000003</v>
          </cell>
        </row>
        <row r="45">
          <cell r="A45">
            <v>428</v>
          </cell>
          <cell r="B45" t="str">
            <v>COMERCIANTES SEMIFIJOS</v>
          </cell>
          <cell r="C45">
            <v>9192.64</v>
          </cell>
        </row>
        <row r="46">
          <cell r="A46">
            <v>431</v>
          </cell>
          <cell r="B46" t="str">
            <v>LOCALES MERCADO EMBAJADORAS</v>
          </cell>
          <cell r="C46">
            <v>443</v>
          </cell>
        </row>
        <row r="47">
          <cell r="A47">
            <v>433</v>
          </cell>
          <cell r="B47" t="str">
            <v>SOBRANTES</v>
          </cell>
          <cell r="C47">
            <v>45.94</v>
          </cell>
        </row>
        <row r="48">
          <cell r="A48">
            <v>436</v>
          </cell>
          <cell r="B48" t="str">
            <v>SANITARIOS PRESA DE LA OLLA</v>
          </cell>
          <cell r="C48">
            <v>1744</v>
          </cell>
        </row>
        <row r="49">
          <cell r="A49" t="str">
            <v>_x000C_</v>
          </cell>
          <cell r="B49" t="str">
            <v>SANITARIOS LOS PASTITOS</v>
          </cell>
          <cell r="C49">
            <v>188</v>
          </cell>
        </row>
        <row r="50">
          <cell r="A50">
            <v>443</v>
          </cell>
          <cell r="B50" t="str">
            <v>SANITARIOS FERROCARRIL</v>
          </cell>
          <cell r="C50">
            <v>2804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2860</v>
          </cell>
        </row>
        <row r="52">
          <cell r="A52" t="str">
            <v>MUN</v>
          </cell>
          <cell r="B52" t="str">
            <v>ICIPIO DE GUANAJUATO, GTO</v>
          </cell>
          <cell r="C52">
            <v>84</v>
          </cell>
        </row>
        <row r="53">
          <cell r="A53" t="str">
            <v>REP</v>
          </cell>
          <cell r="B53" t="str">
            <v>ORTE DE COBRANZA DEL DIA 06/10/2014 AL DIA</v>
          </cell>
          <cell r="C53">
            <v>1335.39</v>
          </cell>
        </row>
        <row r="54">
          <cell r="A54" t="str">
            <v>RES</v>
          </cell>
          <cell r="B54" t="str">
            <v>UMEN</v>
          </cell>
          <cell r="C54">
            <v>1134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437</v>
          </cell>
          <cell r="B58" t="str">
            <v>SANITARIOS MDO. EMBAJADORAS</v>
          </cell>
          <cell r="C58">
            <v>7172</v>
          </cell>
        </row>
        <row r="59">
          <cell r="A59">
            <v>438</v>
          </cell>
          <cell r="B59" t="str">
            <v>SANITARIOS MDO. HIDALGO</v>
          </cell>
          <cell r="C59">
            <v>11160</v>
          </cell>
        </row>
        <row r="60">
          <cell r="A60">
            <v>439</v>
          </cell>
          <cell r="B60" t="str">
            <v>SANITARIOS JARDIN REFORMA</v>
          </cell>
          <cell r="C60">
            <v>2916</v>
          </cell>
        </row>
        <row r="61">
          <cell r="A61">
            <v>440</v>
          </cell>
          <cell r="B61" t="str">
            <v>SANITARIOS PLAZUELA LOS ANGELE</v>
          </cell>
          <cell r="C61">
            <v>16000</v>
          </cell>
        </row>
        <row r="62">
          <cell r="A62">
            <v>441</v>
          </cell>
          <cell r="B62" t="str">
            <v>SANITARIOS LOS PASTITOS</v>
          </cell>
          <cell r="C62">
            <v>196</v>
          </cell>
        </row>
        <row r="63">
          <cell r="A63">
            <v>443</v>
          </cell>
          <cell r="B63" t="str">
            <v>SANITARIOS FERROCARRIL</v>
          </cell>
          <cell r="C63">
            <v>7564</v>
          </cell>
        </row>
        <row r="64">
          <cell r="A64">
            <v>445</v>
          </cell>
          <cell r="B64" t="str">
            <v>SANITARIOS MUSEO MOMIAS</v>
          </cell>
          <cell r="C64">
            <v>3444</v>
          </cell>
        </row>
        <row r="65">
          <cell r="A65">
            <v>447</v>
          </cell>
          <cell r="B65" t="str">
            <v>LAS CALAS</v>
          </cell>
          <cell r="C65">
            <v>114</v>
          </cell>
        </row>
        <row r="66">
          <cell r="A66">
            <v>455</v>
          </cell>
          <cell r="B66" t="str">
            <v>INFRAESTRUCTURA TELEFONICA</v>
          </cell>
          <cell r="C66">
            <v>122512</v>
          </cell>
        </row>
        <row r="67">
          <cell r="A67">
            <v>483</v>
          </cell>
          <cell r="B67" t="str">
            <v>PROMOTOR TURISTICO</v>
          </cell>
          <cell r="C67">
            <v>494.37</v>
          </cell>
        </row>
        <row r="68">
          <cell r="A68">
            <v>484</v>
          </cell>
          <cell r="B68" t="str">
            <v>PERMISO PARA ESPECTÁCULOS O CE</v>
          </cell>
          <cell r="C68">
            <v>1368</v>
          </cell>
        </row>
        <row r="69">
          <cell r="A69">
            <v>485</v>
          </cell>
          <cell r="B69" t="str">
            <v>SELLADO DE BOLETOS</v>
          </cell>
          <cell r="C69">
            <v>245</v>
          </cell>
        </row>
        <row r="70">
          <cell r="A70">
            <v>493</v>
          </cell>
          <cell r="B70" t="str">
            <v>RENOVACION PERMISO P/ USO VIA</v>
          </cell>
          <cell r="C70">
            <v>1930.51</v>
          </cell>
        </row>
        <row r="71">
          <cell r="A71">
            <v>497</v>
          </cell>
          <cell r="B71" t="str">
            <v>CENTRO ADOC</v>
          </cell>
          <cell r="C71">
            <v>208</v>
          </cell>
        </row>
        <row r="72">
          <cell r="A72">
            <v>502</v>
          </cell>
          <cell r="B72" t="str">
            <v>RECARGOS OTROS IMPTOS Y DERECH</v>
          </cell>
          <cell r="C72">
            <v>6725.27</v>
          </cell>
        </row>
        <row r="73">
          <cell r="A73">
            <v>503</v>
          </cell>
          <cell r="B73" t="str">
            <v>AVISO EXTEMP TRASLACION DE DOM</v>
          </cell>
          <cell r="C73">
            <v>320</v>
          </cell>
        </row>
        <row r="74">
          <cell r="A74">
            <v>506</v>
          </cell>
          <cell r="B74" t="str">
            <v>INFRACCIONES DIRECCION DE FISC</v>
          </cell>
          <cell r="C74">
            <v>4782.75</v>
          </cell>
        </row>
        <row r="75">
          <cell r="A75">
            <v>508</v>
          </cell>
          <cell r="B75" t="str">
            <v>INF LEY DE TRANSITO Y SU REGLA</v>
          </cell>
          <cell r="C75">
            <v>13109</v>
          </cell>
        </row>
        <row r="76">
          <cell r="A76">
            <v>509</v>
          </cell>
          <cell r="B76" t="str">
            <v>EXTEMP VERIFICACION AMB VEHICU</v>
          </cell>
          <cell r="C76">
            <v>1766</v>
          </cell>
        </row>
        <row r="77">
          <cell r="A77">
            <v>536</v>
          </cell>
          <cell r="B77" t="str">
            <v>PADRON DE PROVEEDORES</v>
          </cell>
          <cell r="C77">
            <v>337</v>
          </cell>
        </row>
        <row r="78">
          <cell r="A78">
            <v>544</v>
          </cell>
          <cell r="B78" t="str">
            <v>INFRACCIONES AL REGLAMENTO DE</v>
          </cell>
          <cell r="C78">
            <v>318.85000000000002</v>
          </cell>
        </row>
        <row r="79">
          <cell r="A79">
            <v>817</v>
          </cell>
          <cell r="B79" t="str">
            <v>ANTICIPOS OTROS INGRESOS</v>
          </cell>
          <cell r="C79">
            <v>245</v>
          </cell>
        </row>
        <row r="80">
          <cell r="A80">
            <v>888</v>
          </cell>
          <cell r="B80" t="str">
            <v>COBROS SIMAPAG</v>
          </cell>
          <cell r="C80">
            <v>285</v>
          </cell>
        </row>
        <row r="81">
          <cell r="A81">
            <v>925</v>
          </cell>
          <cell r="B81" t="str">
            <v>INGRESOS POR RECAUDAR</v>
          </cell>
          <cell r="C81">
            <v>105653</v>
          </cell>
        </row>
      </sheetData>
      <sheetData sheetId="177">
        <row r="1">
          <cell r="A1">
            <v>1</v>
          </cell>
        </row>
      </sheetData>
      <sheetData sheetId="178">
        <row r="1">
          <cell r="A1">
            <v>203</v>
          </cell>
          <cell r="B1" t="str">
            <v>PANTEONES CIUDAD</v>
          </cell>
          <cell r="C1">
            <v>484.32</v>
          </cell>
        </row>
        <row r="2">
          <cell r="A2">
            <v>204</v>
          </cell>
          <cell r="B2" t="str">
            <v>PANTEONES COMUNIDADES</v>
          </cell>
          <cell r="C2">
            <v>316.45999999999998</v>
          </cell>
        </row>
        <row r="3">
          <cell r="A3">
            <v>433</v>
          </cell>
          <cell r="B3" t="str">
            <v>SOBRANTES</v>
          </cell>
          <cell r="C3">
            <v>0.22</v>
          </cell>
        </row>
        <row r="4">
          <cell r="A4">
            <v>447</v>
          </cell>
          <cell r="B4" t="str">
            <v>LAS CALAS</v>
          </cell>
          <cell r="C4">
            <v>258</v>
          </cell>
        </row>
        <row r="5">
          <cell r="A5">
            <v>507</v>
          </cell>
          <cell r="B5" t="str">
            <v>INF AL BANDO POLICIA Y BUEN GO</v>
          </cell>
          <cell r="C5">
            <v>2380</v>
          </cell>
        </row>
        <row r="6">
          <cell r="A6">
            <v>508</v>
          </cell>
          <cell r="B6" t="str">
            <v>INF LEY DE TRANSITO Y SU REGLA</v>
          </cell>
          <cell r="C6">
            <v>4685.1400000000003</v>
          </cell>
        </row>
      </sheetData>
      <sheetData sheetId="179"/>
      <sheetData sheetId="180">
        <row r="1">
          <cell r="A1">
            <v>1</v>
          </cell>
          <cell r="B1" t="str">
            <v>IMPTO. PREDIAL URBANO CORRIENT</v>
          </cell>
          <cell r="C1">
            <v>56</v>
          </cell>
        </row>
        <row r="2">
          <cell r="A2">
            <v>200</v>
          </cell>
          <cell r="B2" t="str">
            <v>RASTRO</v>
          </cell>
          <cell r="C2">
            <v>3323.88</v>
          </cell>
        </row>
        <row r="3">
          <cell r="A3">
            <v>203</v>
          </cell>
          <cell r="B3" t="str">
            <v>PANTEONES CIUDAD</v>
          </cell>
          <cell r="C3">
            <v>661.48</v>
          </cell>
        </row>
        <row r="4">
          <cell r="A4">
            <v>268</v>
          </cell>
          <cell r="B4" t="str">
            <v>CASA DE LA CULTURA</v>
          </cell>
          <cell r="C4">
            <v>195.08</v>
          </cell>
        </row>
        <row r="5">
          <cell r="A5">
            <v>433</v>
          </cell>
          <cell r="B5" t="str">
            <v>SOBRANTES</v>
          </cell>
          <cell r="C5">
            <v>2.12</v>
          </cell>
        </row>
        <row r="6">
          <cell r="A6">
            <v>447</v>
          </cell>
          <cell r="B6" t="str">
            <v>LAS CALAS</v>
          </cell>
          <cell r="C6">
            <v>36</v>
          </cell>
        </row>
        <row r="7">
          <cell r="A7">
            <v>507</v>
          </cell>
          <cell r="B7" t="str">
            <v>INF AL BANDO POLICIA Y BUEN GO</v>
          </cell>
          <cell r="C7">
            <v>2950</v>
          </cell>
        </row>
        <row r="8">
          <cell r="A8">
            <v>508</v>
          </cell>
          <cell r="B8" t="str">
            <v>INF LEY DE TRANSITO Y SU REGLA</v>
          </cell>
          <cell r="C8">
            <v>3599.5</v>
          </cell>
        </row>
      </sheetData>
      <sheetData sheetId="181">
        <row r="1">
          <cell r="A1">
            <v>1</v>
          </cell>
        </row>
      </sheetData>
      <sheetData sheetId="182">
        <row r="1">
          <cell r="A1">
            <v>1</v>
          </cell>
          <cell r="B1" t="str">
            <v>IMPTO. PREDIAL URBANO CORRIENT</v>
          </cell>
          <cell r="C1">
            <v>8757.24</v>
          </cell>
        </row>
        <row r="2">
          <cell r="A2">
            <v>2</v>
          </cell>
          <cell r="B2" t="str">
            <v>IMPTO. PREDIAL RUSTICO CORRIEN</v>
          </cell>
          <cell r="C2">
            <v>544.45000000000005</v>
          </cell>
        </row>
        <row r="3">
          <cell r="A3">
            <v>4</v>
          </cell>
          <cell r="B3" t="str">
            <v>RECARGOS 3%</v>
          </cell>
          <cell r="C3">
            <v>4481.04</v>
          </cell>
        </row>
        <row r="4">
          <cell r="A4">
            <v>7</v>
          </cell>
          <cell r="B4" t="str">
            <v>IMPTO. PREDIAL URBANO REZAGO</v>
          </cell>
          <cell r="C4">
            <v>9417.33</v>
          </cell>
        </row>
        <row r="5">
          <cell r="A5">
            <v>13</v>
          </cell>
          <cell r="B5" t="str">
            <v>HONORARIOS DE COBRANZA</v>
          </cell>
          <cell r="C5">
            <v>1251.8599999999999</v>
          </cell>
        </row>
        <row r="6">
          <cell r="A6">
            <v>14</v>
          </cell>
          <cell r="B6" t="str">
            <v>C.O.A. 20%</v>
          </cell>
          <cell r="C6">
            <v>80</v>
          </cell>
        </row>
        <row r="7">
          <cell r="A7">
            <v>103</v>
          </cell>
          <cell r="B7" t="str">
            <v>TRASLACION DE DOMINIO</v>
          </cell>
          <cell r="C7">
            <v>16510</v>
          </cell>
        </row>
        <row r="8">
          <cell r="A8">
            <v>104</v>
          </cell>
          <cell r="B8" t="str">
            <v>SOBRE DIVISION Y LOTIFICACION</v>
          </cell>
          <cell r="C8">
            <v>5132.93</v>
          </cell>
        </row>
        <row r="9">
          <cell r="A9">
            <v>107</v>
          </cell>
          <cell r="B9" t="str">
            <v>VIDEO JUEGOS Y FUT-BOLITOS</v>
          </cell>
          <cell r="C9">
            <v>485</v>
          </cell>
        </row>
        <row r="10">
          <cell r="A10">
            <v>110</v>
          </cell>
          <cell r="B10" t="str">
            <v>ESPECTACULOS PUBLICOS ESPORADI</v>
          </cell>
          <cell r="C10">
            <v>198</v>
          </cell>
        </row>
        <row r="11">
          <cell r="A11">
            <v>200</v>
          </cell>
          <cell r="B11" t="str">
            <v>RASTRO</v>
          </cell>
          <cell r="C11">
            <v>7661.45</v>
          </cell>
        </row>
        <row r="12">
          <cell r="A12">
            <v>201</v>
          </cell>
          <cell r="B12" t="str">
            <v>RECOLECCION DE BASURA</v>
          </cell>
          <cell r="C12">
            <v>2671.89</v>
          </cell>
        </row>
        <row r="13">
          <cell r="A13">
            <v>203</v>
          </cell>
          <cell r="B13" t="str">
            <v>PANTEONES CIUDAD</v>
          </cell>
          <cell r="C13">
            <v>875.08</v>
          </cell>
        </row>
        <row r="14">
          <cell r="A14">
            <v>204</v>
          </cell>
          <cell r="B14" t="str">
            <v>PANTEONES COMUNIDADES</v>
          </cell>
          <cell r="C14">
            <v>632.62</v>
          </cell>
        </row>
        <row r="15">
          <cell r="A15">
            <v>205</v>
          </cell>
          <cell r="B15" t="str">
            <v>ESTACIONAMIENTO MUSEO MOMIAS</v>
          </cell>
          <cell r="C15">
            <v>298</v>
          </cell>
        </row>
        <row r="16">
          <cell r="A16">
            <v>206</v>
          </cell>
          <cell r="B16" t="str">
            <v>ESTACIONAMIENTO MERCADO HIDALG</v>
          </cell>
          <cell r="C16">
            <v>1269</v>
          </cell>
        </row>
        <row r="17">
          <cell r="A17">
            <v>207</v>
          </cell>
          <cell r="B17" t="str">
            <v>ESTAC.  MERCADO EMBAJADORAS</v>
          </cell>
          <cell r="C17">
            <v>217</v>
          </cell>
        </row>
        <row r="18">
          <cell r="A18">
            <v>210</v>
          </cell>
          <cell r="B18" t="str">
            <v>POR LIC. DE CONST. Y AMPLIACIO</v>
          </cell>
          <cell r="C18">
            <v>6547.31</v>
          </cell>
        </row>
        <row r="19">
          <cell r="A19">
            <v>217</v>
          </cell>
          <cell r="B19" t="str">
            <v>ANALISIS DE FAC PARA DIV LOT O</v>
          </cell>
          <cell r="C19">
            <v>261.87</v>
          </cell>
        </row>
        <row r="20">
          <cell r="A20">
            <v>221</v>
          </cell>
          <cell r="B20" t="str">
            <v>LIC USO SUELO ALIN N. OFIC COM</v>
          </cell>
          <cell r="C20">
            <v>2092.02</v>
          </cell>
        </row>
        <row r="21">
          <cell r="A21">
            <v>229</v>
          </cell>
          <cell r="B21" t="str">
            <v>CONSTANCIAS DE ESTADO DE CUENT</v>
          </cell>
          <cell r="C21">
            <v>2244</v>
          </cell>
        </row>
        <row r="22">
          <cell r="A22">
            <v>244</v>
          </cell>
          <cell r="B22" t="str">
            <v>EXP DE LIC O PERM P/ ESTAB DE</v>
          </cell>
          <cell r="C22">
            <v>150.05000000000001</v>
          </cell>
        </row>
        <row r="23">
          <cell r="A23">
            <v>248</v>
          </cell>
          <cell r="B23" t="str">
            <v>ESTACIONAMIENTO EX. EST. FERRO</v>
          </cell>
          <cell r="C23">
            <v>1386</v>
          </cell>
        </row>
        <row r="24">
          <cell r="A24">
            <v>253</v>
          </cell>
          <cell r="B24" t="str">
            <v>ESTACIONAMIENTO EMBAJADORAS  (</v>
          </cell>
          <cell r="C24">
            <v>3157</v>
          </cell>
        </row>
        <row r="25">
          <cell r="A25">
            <v>256</v>
          </cell>
          <cell r="B25" t="str">
            <v>POR ALINEAM. N° USO HABIT</v>
          </cell>
          <cell r="C25">
            <v>4210.3599999999997</v>
          </cell>
        </row>
        <row r="26">
          <cell r="A26">
            <v>266</v>
          </cell>
          <cell r="B26" t="str">
            <v>DICTAMEN DE FACTIBILIDAD PROTE</v>
          </cell>
          <cell r="C26">
            <v>2670.6</v>
          </cell>
        </row>
        <row r="27">
          <cell r="A27">
            <v>267</v>
          </cell>
          <cell r="B27" t="str">
            <v>CONSTANCIA  DE VERIFICACION PR</v>
          </cell>
          <cell r="C27">
            <v>148.36000000000001</v>
          </cell>
        </row>
        <row r="28">
          <cell r="A28">
            <v>268</v>
          </cell>
          <cell r="B28" t="str">
            <v>CASA DE LA CULTURA</v>
          </cell>
          <cell r="C28">
            <v>4096.62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2383.6799999999998</v>
          </cell>
        </row>
        <row r="31">
          <cell r="A31">
            <v>274</v>
          </cell>
          <cell r="B31" t="str">
            <v>EXTENSION DE HORARIO</v>
          </cell>
          <cell r="C31">
            <v>2207.36</v>
          </cell>
        </row>
        <row r="32">
          <cell r="A32">
            <v>276</v>
          </cell>
          <cell r="B32" t="str">
            <v>CONSTANCIAS DIRECCION DE TRANS</v>
          </cell>
          <cell r="C32">
            <v>1424.6</v>
          </cell>
        </row>
        <row r="33">
          <cell r="A33">
            <v>278</v>
          </cell>
          <cell r="B33" t="str">
            <v>CONSTANCIAS QUE EXPIDAN LAS DE</v>
          </cell>
          <cell r="C33">
            <v>2431</v>
          </cell>
        </row>
        <row r="34">
          <cell r="A34">
            <v>288</v>
          </cell>
          <cell r="B34" t="str">
            <v>ANALISIS DE RIESGOS</v>
          </cell>
          <cell r="C34">
            <v>519.98</v>
          </cell>
        </row>
        <row r="35">
          <cell r="A35">
            <v>292</v>
          </cell>
          <cell r="B35" t="str">
            <v>DICTAMEN DE SEGURIDAD PROGRAMA</v>
          </cell>
          <cell r="C35">
            <v>1559.94</v>
          </cell>
        </row>
        <row r="36">
          <cell r="A36">
            <v>295</v>
          </cell>
          <cell r="B36" t="str">
            <v>CONSTANCIA DE UBICACION DE PRE</v>
          </cell>
          <cell r="C36">
            <v>252.84</v>
          </cell>
        </row>
        <row r="37">
          <cell r="A37">
            <v>297</v>
          </cell>
          <cell r="B37" t="str">
            <v>D.A.P.</v>
          </cell>
          <cell r="C37">
            <v>170</v>
          </cell>
        </row>
        <row r="38">
          <cell r="A38">
            <v>405</v>
          </cell>
          <cell r="B38" t="str">
            <v>CENTRO DE CONVIVENCIA EL ENCIN</v>
          </cell>
          <cell r="C38">
            <v>2054</v>
          </cell>
        </row>
        <row r="39">
          <cell r="A39">
            <v>407</v>
          </cell>
          <cell r="B39" t="str">
            <v>MUSEO MOMIAS</v>
          </cell>
          <cell r="C39">
            <v>18810</v>
          </cell>
        </row>
        <row r="40">
          <cell r="A40">
            <v>410</v>
          </cell>
          <cell r="B40" t="str">
            <v>MONUMENTO AL PIPILA</v>
          </cell>
          <cell r="C40">
            <v>312</v>
          </cell>
        </row>
        <row r="41">
          <cell r="A41">
            <v>411</v>
          </cell>
          <cell r="B41" t="str">
            <v>MERCADO HIDALGO</v>
          </cell>
          <cell r="C41">
            <v>4385.62</v>
          </cell>
        </row>
        <row r="42">
          <cell r="A42">
            <v>412</v>
          </cell>
          <cell r="B42" t="str">
            <v>MERCADO EMBAJADORAS</v>
          </cell>
          <cell r="C42">
            <v>594</v>
          </cell>
        </row>
        <row r="43">
          <cell r="A43">
            <v>417</v>
          </cell>
          <cell r="B43" t="str">
            <v>CONSULTORIO DENTAL</v>
          </cell>
          <cell r="C43">
            <v>634</v>
          </cell>
        </row>
        <row r="44">
          <cell r="A44">
            <v>426</v>
          </cell>
          <cell r="B44" t="str">
            <v>AREAS OCUP POR HOT, REST, BARE</v>
          </cell>
          <cell r="C44">
            <v>1335.6</v>
          </cell>
        </row>
        <row r="45">
          <cell r="A45">
            <v>428</v>
          </cell>
          <cell r="B45" t="str">
            <v>COMERCIANTES SEMIFIJOS</v>
          </cell>
          <cell r="C45">
            <v>12045</v>
          </cell>
        </row>
        <row r="46">
          <cell r="A46">
            <v>433</v>
          </cell>
          <cell r="B46" t="str">
            <v>SOBRANTES</v>
          </cell>
          <cell r="C46">
            <v>20.2</v>
          </cell>
        </row>
        <row r="47">
          <cell r="A47">
            <v>436</v>
          </cell>
          <cell r="B47" t="str">
            <v>SANITARIOS PRESA DE LA OLLA</v>
          </cell>
          <cell r="C47">
            <v>244</v>
          </cell>
        </row>
        <row r="48">
          <cell r="A48">
            <v>437</v>
          </cell>
          <cell r="B48" t="str">
            <v>SANITARIOS MDO. EMBAJADORAS</v>
          </cell>
          <cell r="C48">
            <v>1244</v>
          </cell>
        </row>
        <row r="49">
          <cell r="A49">
            <v>438</v>
          </cell>
          <cell r="B49" t="str">
            <v>SANITARIOS MDO. HIDALGO</v>
          </cell>
          <cell r="C49">
            <v>2364</v>
          </cell>
        </row>
        <row r="50">
          <cell r="A50">
            <v>439</v>
          </cell>
          <cell r="B50" t="str">
            <v>SANITARIOS JARDIN REFORMA</v>
          </cell>
          <cell r="C50">
            <v>832</v>
          </cell>
        </row>
        <row r="51">
          <cell r="A51">
            <v>441</v>
          </cell>
          <cell r="B51" t="str">
            <v>SANITARIOS LOS PASTITOS</v>
          </cell>
          <cell r="C51">
            <v>40</v>
          </cell>
        </row>
        <row r="52">
          <cell r="A52">
            <v>443</v>
          </cell>
          <cell r="B52" t="str">
            <v>SANITARIOS FERROCARRIL</v>
          </cell>
          <cell r="C52">
            <v>840</v>
          </cell>
        </row>
        <row r="53">
          <cell r="A53">
            <v>445</v>
          </cell>
          <cell r="B53" t="str">
            <v>SANITARIOS MUSEO MOMIAS</v>
          </cell>
          <cell r="C53">
            <v>552</v>
          </cell>
        </row>
        <row r="54">
          <cell r="A54">
            <v>447</v>
          </cell>
          <cell r="B54" t="str">
            <v>LAS CALAS</v>
          </cell>
          <cell r="C54">
            <v>48</v>
          </cell>
        </row>
        <row r="55">
          <cell r="A55">
            <v>454</v>
          </cell>
          <cell r="B55" t="str">
            <v>FIESTAS TRADICIONALES</v>
          </cell>
          <cell r="C55">
            <v>142</v>
          </cell>
        </row>
        <row r="56">
          <cell r="A56">
            <v>470</v>
          </cell>
          <cell r="B56" t="str">
            <v>LOCALES ESTACION</v>
          </cell>
          <cell r="C56">
            <v>648</v>
          </cell>
        </row>
        <row r="57">
          <cell r="A57">
            <v>479</v>
          </cell>
          <cell r="B57" t="str">
            <v>COMERCIANTES AMBULANTES</v>
          </cell>
          <cell r="C57">
            <v>900</v>
          </cell>
        </row>
        <row r="58">
          <cell r="A58">
            <v>484</v>
          </cell>
          <cell r="B58" t="str">
            <v>PERMISO PARA ESPECTÁCULOS O CE</v>
          </cell>
          <cell r="C58">
            <v>1140</v>
          </cell>
        </row>
        <row r="59">
          <cell r="A59">
            <v>493</v>
          </cell>
          <cell r="B59" t="str">
            <v>RENOVACION PERMISO P/ USO VIA</v>
          </cell>
          <cell r="C59">
            <v>2544</v>
          </cell>
        </row>
        <row r="60">
          <cell r="A60">
            <v>502</v>
          </cell>
          <cell r="B60" t="str">
            <v>RECARGOS OTROS IMPTOS Y DERECH</v>
          </cell>
          <cell r="C60">
            <v>2670.46</v>
          </cell>
        </row>
        <row r="61">
          <cell r="A61">
            <v>503</v>
          </cell>
          <cell r="B61" t="str">
            <v>AVISO EXTEMP TRASLACION DE DOM</v>
          </cell>
          <cell r="C61">
            <v>640</v>
          </cell>
        </row>
        <row r="62">
          <cell r="A62">
            <v>507</v>
          </cell>
          <cell r="B62" t="str">
            <v>INF AL BANDO POLICIA Y BUEN GO</v>
          </cell>
          <cell r="C62">
            <v>500</v>
          </cell>
        </row>
        <row r="63">
          <cell r="A63">
            <v>508</v>
          </cell>
          <cell r="B63" t="str">
            <v>INF LEY DE TRANSITO Y SU REGLA</v>
          </cell>
          <cell r="C63">
            <v>13507</v>
          </cell>
        </row>
        <row r="64">
          <cell r="A64">
            <v>509</v>
          </cell>
          <cell r="B64" t="str">
            <v>EXTEMP VERIFICACION AMB VEHICU</v>
          </cell>
          <cell r="C64">
            <v>1075</v>
          </cell>
        </row>
      </sheetData>
      <sheetData sheetId="183"/>
      <sheetData sheetId="184">
        <row r="1">
          <cell r="A1">
            <v>1</v>
          </cell>
        </row>
      </sheetData>
      <sheetData sheetId="185"/>
      <sheetData sheetId="186">
        <row r="1">
          <cell r="A1">
            <v>1</v>
          </cell>
          <cell r="B1" t="str">
            <v>IMPTO. PREDIAL URBANO CORRIENT</v>
          </cell>
          <cell r="C1">
            <v>25908.91</v>
          </cell>
        </row>
        <row r="2">
          <cell r="A2">
            <v>2</v>
          </cell>
          <cell r="B2" t="str">
            <v>IMPTO. PREDIAL RUSTICO CORRIEN</v>
          </cell>
          <cell r="C2">
            <v>942.61</v>
          </cell>
        </row>
        <row r="3">
          <cell r="A3">
            <v>4</v>
          </cell>
          <cell r="B3" t="str">
            <v>RECARGOS 3%</v>
          </cell>
          <cell r="C3">
            <v>8367.4500000000007</v>
          </cell>
        </row>
        <row r="4">
          <cell r="A4">
            <v>7</v>
          </cell>
          <cell r="B4" t="str">
            <v>IMPTO. PREDIAL URBANO REZAGO</v>
          </cell>
          <cell r="C4">
            <v>15770.48</v>
          </cell>
        </row>
        <row r="5">
          <cell r="A5">
            <v>13</v>
          </cell>
          <cell r="B5" t="str">
            <v>HONORARIOS DE COBRANZA</v>
          </cell>
          <cell r="C5">
            <v>765.24</v>
          </cell>
        </row>
        <row r="6">
          <cell r="A6">
            <v>14</v>
          </cell>
          <cell r="B6" t="str">
            <v>C.O.A. 20%</v>
          </cell>
          <cell r="C6">
            <v>66</v>
          </cell>
        </row>
        <row r="7">
          <cell r="A7">
            <v>103</v>
          </cell>
          <cell r="B7" t="str">
            <v>TRASLACION DE DOMINIO</v>
          </cell>
          <cell r="C7">
            <v>9703.24</v>
          </cell>
        </row>
        <row r="8">
          <cell r="A8">
            <v>104</v>
          </cell>
          <cell r="B8" t="str">
            <v>SOBRE DIVISION Y LOTIFICACION</v>
          </cell>
          <cell r="C8">
            <v>4062.35</v>
          </cell>
        </row>
        <row r="9">
          <cell r="A9">
            <v>200</v>
          </cell>
          <cell r="B9" t="str">
            <v>RASTRO</v>
          </cell>
          <cell r="C9">
            <v>8309.74</v>
          </cell>
        </row>
        <row r="10">
          <cell r="A10">
            <v>201</v>
          </cell>
          <cell r="B10" t="str">
            <v>RECOLECCION DE BASURA</v>
          </cell>
          <cell r="C10">
            <v>389.64</v>
          </cell>
        </row>
        <row r="11">
          <cell r="A11">
            <v>203</v>
          </cell>
          <cell r="B11" t="str">
            <v>PANTEONES CIUDAD</v>
          </cell>
          <cell r="C11">
            <v>1596.58</v>
          </cell>
        </row>
        <row r="12">
          <cell r="A12">
            <v>204</v>
          </cell>
          <cell r="B12" t="str">
            <v>PANTEONES COMUNIDADES</v>
          </cell>
          <cell r="C12">
            <v>632.91999999999996</v>
          </cell>
        </row>
        <row r="13">
          <cell r="A13">
            <v>205</v>
          </cell>
          <cell r="B13" t="str">
            <v>ESTACIONAMIENTO MUSEO MOMIAS</v>
          </cell>
          <cell r="C13">
            <v>357</v>
          </cell>
        </row>
        <row r="14">
          <cell r="A14">
            <v>206</v>
          </cell>
          <cell r="B14" t="str">
            <v>ESTACIONAMIENTO MERCADO HIDALG</v>
          </cell>
          <cell r="C14">
            <v>1035</v>
          </cell>
        </row>
        <row r="15">
          <cell r="A15">
            <v>207</v>
          </cell>
          <cell r="B15" t="str">
            <v>ESTAC.  MERCADO EMBAJADORAS</v>
          </cell>
          <cell r="C15">
            <v>184</v>
          </cell>
        </row>
        <row r="16">
          <cell r="A16">
            <v>210</v>
          </cell>
          <cell r="B16" t="str">
            <v>POR LIC. DE CONST. Y AMPLIACIO</v>
          </cell>
          <cell r="C16">
            <v>36.72</v>
          </cell>
        </row>
        <row r="17">
          <cell r="A17">
            <v>211</v>
          </cell>
          <cell r="B17" t="str">
            <v>POR LIC DE REGULARIZACION DE C</v>
          </cell>
          <cell r="C17">
            <v>2659.07</v>
          </cell>
        </row>
        <row r="18">
          <cell r="A18">
            <v>217</v>
          </cell>
          <cell r="B18" t="str">
            <v>ANALISIS DE FAC PARA DIV LOT O</v>
          </cell>
          <cell r="C18">
            <v>1309.3499999999999</v>
          </cell>
        </row>
        <row r="19">
          <cell r="A19">
            <v>229</v>
          </cell>
          <cell r="B19" t="str">
            <v>CONSTANCIAS DE ESTADO DE CUENT</v>
          </cell>
          <cell r="C19">
            <v>1980</v>
          </cell>
        </row>
        <row r="20">
          <cell r="A20">
            <v>244</v>
          </cell>
          <cell r="B20" t="str">
            <v>EXP DE LIC O PERM P/ ESTAB DE</v>
          </cell>
          <cell r="C20">
            <v>1043.27</v>
          </cell>
        </row>
        <row r="21">
          <cell r="A21">
            <v>248</v>
          </cell>
          <cell r="B21" t="str">
            <v>ESTACIONAMIENTO EX. EST. FERRO</v>
          </cell>
          <cell r="C21">
            <v>1243</v>
          </cell>
        </row>
        <row r="22">
          <cell r="A22">
            <v>253</v>
          </cell>
          <cell r="B22" t="str">
            <v>ESTACIONAMIENTO EMBAJADORAS  (</v>
          </cell>
          <cell r="C22">
            <v>3786</v>
          </cell>
        </row>
        <row r="23">
          <cell r="A23">
            <v>256</v>
          </cell>
          <cell r="B23" t="str">
            <v>POR ALINEAM. N° USO HABIT</v>
          </cell>
          <cell r="C23">
            <v>1997.5</v>
          </cell>
        </row>
        <row r="24">
          <cell r="A24">
            <v>266</v>
          </cell>
          <cell r="B24" t="str">
            <v>DICTAMEN DE FACTIBILIDAD PROTE</v>
          </cell>
          <cell r="C24">
            <v>7566.7</v>
          </cell>
        </row>
        <row r="25">
          <cell r="A25">
            <v>268</v>
          </cell>
          <cell r="B25" t="str">
            <v>CASA DE LA CULTURA</v>
          </cell>
          <cell r="C25">
            <v>8193.2000000000007</v>
          </cell>
        </row>
        <row r="26">
          <cell r="A26">
            <v>276</v>
          </cell>
          <cell r="B26" t="str">
            <v>CONSTANCIAS DIRECCION DE TRANS</v>
          </cell>
          <cell r="C26">
            <v>1089.4000000000001</v>
          </cell>
        </row>
        <row r="27">
          <cell r="A27">
            <v>278</v>
          </cell>
          <cell r="B27" t="str">
            <v>CONSTANCIAS QUE EXPIDAN LAS DE</v>
          </cell>
          <cell r="C27">
            <v>2514.6</v>
          </cell>
        </row>
        <row r="28">
          <cell r="A28">
            <v>279</v>
          </cell>
          <cell r="B28" t="str">
            <v>CERTIFICACIONES EXPEDIDAS POR</v>
          </cell>
          <cell r="C28">
            <v>115.32</v>
          </cell>
        </row>
        <row r="29">
          <cell r="A29">
            <v>292</v>
          </cell>
          <cell r="B29" t="str">
            <v>DICTAMEN DE SEGURIDAD PROGRAMA</v>
          </cell>
          <cell r="C29">
            <v>7799.7</v>
          </cell>
        </row>
        <row r="30">
          <cell r="A30">
            <v>295</v>
          </cell>
          <cell r="B30" t="str">
            <v>CONSTANCIA DE UBICACION DE PRE</v>
          </cell>
          <cell r="C30">
            <v>337.12</v>
          </cell>
        </row>
        <row r="31">
          <cell r="A31">
            <v>297</v>
          </cell>
          <cell r="B31" t="str">
            <v>D.A.P.</v>
          </cell>
          <cell r="C31">
            <v>310</v>
          </cell>
        </row>
        <row r="32">
          <cell r="A32">
            <v>405</v>
          </cell>
          <cell r="B32" t="str">
            <v>CENTRO DE CONVIVENCIA EL ENCIN</v>
          </cell>
          <cell r="C32">
            <v>1003</v>
          </cell>
        </row>
        <row r="33">
          <cell r="A33">
            <v>407</v>
          </cell>
          <cell r="B33" t="str">
            <v>MUSEO MOMIAS</v>
          </cell>
          <cell r="C33">
            <v>17967</v>
          </cell>
        </row>
        <row r="34">
          <cell r="A34">
            <v>410</v>
          </cell>
          <cell r="B34" t="str">
            <v>MONUMENTO AL PIPILA</v>
          </cell>
          <cell r="C34">
            <v>240</v>
          </cell>
        </row>
        <row r="35">
          <cell r="A35">
            <v>412</v>
          </cell>
          <cell r="B35" t="str">
            <v>MERCADO EMBAJADORAS</v>
          </cell>
          <cell r="C35">
            <v>1188</v>
          </cell>
        </row>
        <row r="36">
          <cell r="A36">
            <v>418</v>
          </cell>
          <cell r="B36" t="str">
            <v>RENDIMIENTOS E INVERSIONES</v>
          </cell>
          <cell r="C36">
            <v>351423.45</v>
          </cell>
        </row>
        <row r="37">
          <cell r="A37">
            <v>419</v>
          </cell>
          <cell r="B37" t="str">
            <v>REND E INVERSIONES RAMO 33</v>
          </cell>
          <cell r="C37">
            <v>72838.31</v>
          </cell>
        </row>
        <row r="38">
          <cell r="A38">
            <v>420</v>
          </cell>
          <cell r="B38" t="str">
            <v>REND E INVER RAMO 33 PROG COMP</v>
          </cell>
          <cell r="C38">
            <v>35932.51</v>
          </cell>
        </row>
        <row r="39">
          <cell r="A39">
            <v>421</v>
          </cell>
          <cell r="B39" t="str">
            <v>DECLARACIONES, FORMATOS Y AVIS</v>
          </cell>
          <cell r="C39">
            <v>44</v>
          </cell>
        </row>
        <row r="40">
          <cell r="A40">
            <v>428</v>
          </cell>
          <cell r="B40" t="str">
            <v>COMERCIANTES SEMIFIJOS</v>
          </cell>
          <cell r="C40">
            <v>17952</v>
          </cell>
        </row>
        <row r="41">
          <cell r="A41">
            <v>433</v>
          </cell>
          <cell r="B41" t="str">
            <v>SOBRANTES</v>
          </cell>
          <cell r="C41">
            <v>215.34</v>
          </cell>
        </row>
        <row r="42">
          <cell r="A42">
            <v>436</v>
          </cell>
          <cell r="B42" t="str">
            <v>SANITARIOS PRESA DE LA OLLA</v>
          </cell>
          <cell r="C42">
            <v>220</v>
          </cell>
        </row>
        <row r="43">
          <cell r="A43">
            <v>437</v>
          </cell>
          <cell r="B43" t="str">
            <v>SANITARIOS MDO. EMBAJADORAS</v>
          </cell>
          <cell r="C43">
            <v>1476</v>
          </cell>
        </row>
        <row r="44">
          <cell r="A44">
            <v>438</v>
          </cell>
          <cell r="B44" t="str">
            <v>SANITARIOS MDO. HIDALGO</v>
          </cell>
          <cell r="C44">
            <v>2136</v>
          </cell>
        </row>
        <row r="45">
          <cell r="A45">
            <v>439</v>
          </cell>
          <cell r="B45" t="str">
            <v>SANITARIOS JARDIN REFORMA</v>
          </cell>
          <cell r="C45">
            <v>580</v>
          </cell>
        </row>
        <row r="46">
          <cell r="A46">
            <v>441</v>
          </cell>
          <cell r="B46" t="str">
            <v>SANITARIOS LOS PASTITOS</v>
          </cell>
          <cell r="C46">
            <v>28</v>
          </cell>
        </row>
        <row r="47">
          <cell r="A47">
            <v>443</v>
          </cell>
          <cell r="B47" t="str">
            <v>SANITARIOS FERROCARRIL</v>
          </cell>
          <cell r="C47">
            <v>720</v>
          </cell>
        </row>
        <row r="48">
          <cell r="A48">
            <v>445</v>
          </cell>
          <cell r="B48" t="str">
            <v>SANITARIOS MUSEO MOMIAS</v>
          </cell>
          <cell r="C48">
            <v>356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01/10/2014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447</v>
          </cell>
          <cell r="B58" t="str">
            <v>LAS CALAS</v>
          </cell>
          <cell r="C58">
            <v>324</v>
          </cell>
        </row>
        <row r="59">
          <cell r="A59">
            <v>454</v>
          </cell>
          <cell r="B59" t="str">
            <v>FIESTAS TRADICIONALES</v>
          </cell>
          <cell r="C59">
            <v>2414</v>
          </cell>
        </row>
        <row r="60">
          <cell r="A60">
            <v>467</v>
          </cell>
          <cell r="B60" t="str">
            <v>PRESTADORES DE SERVICIO</v>
          </cell>
          <cell r="C60">
            <v>865.05</v>
          </cell>
        </row>
        <row r="61">
          <cell r="A61">
            <v>470</v>
          </cell>
          <cell r="B61" t="str">
            <v>LOCALES ESTACION</v>
          </cell>
          <cell r="C61">
            <v>323</v>
          </cell>
        </row>
        <row r="62">
          <cell r="A62">
            <v>472</v>
          </cell>
          <cell r="B62" t="str">
            <v>MERCADO GAVIRA</v>
          </cell>
          <cell r="C62">
            <v>786</v>
          </cell>
        </row>
        <row r="63">
          <cell r="A63">
            <v>479</v>
          </cell>
          <cell r="B63" t="str">
            <v>COMERCIANTES AMBULANTES</v>
          </cell>
          <cell r="C63">
            <v>1800</v>
          </cell>
        </row>
        <row r="64">
          <cell r="A64">
            <v>493</v>
          </cell>
          <cell r="B64" t="str">
            <v>RENOVACION PERMISO P/ USO VIA</v>
          </cell>
          <cell r="C64">
            <v>1698</v>
          </cell>
        </row>
        <row r="65">
          <cell r="A65">
            <v>502</v>
          </cell>
          <cell r="B65" t="str">
            <v>RECARGOS OTROS IMPTOS Y DERECH</v>
          </cell>
          <cell r="C65">
            <v>1444.49</v>
          </cell>
        </row>
        <row r="66">
          <cell r="A66">
            <v>503</v>
          </cell>
          <cell r="B66" t="str">
            <v>AVISO EXTEMP TRASLACION DE DOM</v>
          </cell>
          <cell r="C66">
            <v>192</v>
          </cell>
        </row>
        <row r="67">
          <cell r="A67">
            <v>506</v>
          </cell>
          <cell r="B67" t="str">
            <v>INFRACCIONES DIRECCION DE FISC</v>
          </cell>
          <cell r="C67">
            <v>3188.5</v>
          </cell>
        </row>
        <row r="68">
          <cell r="A68">
            <v>507</v>
          </cell>
          <cell r="B68" t="str">
            <v>INF AL BANDO POLICIA Y BUEN GO</v>
          </cell>
          <cell r="C68">
            <v>2000</v>
          </cell>
        </row>
        <row r="69">
          <cell r="A69">
            <v>508</v>
          </cell>
          <cell r="B69" t="str">
            <v>INF LEY DE TRANSITO Y SU REGLA</v>
          </cell>
          <cell r="C69">
            <v>13304</v>
          </cell>
        </row>
        <row r="70">
          <cell r="A70">
            <v>509</v>
          </cell>
          <cell r="B70" t="str">
            <v>EXTEMP VERIFICACION AMB VEHICU</v>
          </cell>
          <cell r="C70">
            <v>1459</v>
          </cell>
        </row>
        <row r="71">
          <cell r="A71">
            <v>888</v>
          </cell>
          <cell r="B71" t="str">
            <v>COBROS SIMAPAG</v>
          </cell>
          <cell r="C71">
            <v>657</v>
          </cell>
        </row>
        <row r="72">
          <cell r="A72">
            <v>923</v>
          </cell>
          <cell r="B72" t="str">
            <v>OTROS DEUDORES</v>
          </cell>
          <cell r="C72">
            <v>33634.75</v>
          </cell>
        </row>
      </sheetData>
      <sheetData sheetId="187">
        <row r="1">
          <cell r="A1">
            <v>200</v>
          </cell>
        </row>
      </sheetData>
      <sheetData sheetId="188">
        <row r="1">
          <cell r="A1">
            <v>1</v>
          </cell>
          <cell r="B1" t="str">
            <v>IMPTO. PREDIAL URBANO CORRIENT</v>
          </cell>
          <cell r="C1">
            <v>36905.56</v>
          </cell>
        </row>
        <row r="2">
          <cell r="A2">
            <v>4</v>
          </cell>
          <cell r="B2" t="str">
            <v>RECARGOS 3%</v>
          </cell>
          <cell r="C2">
            <v>21537.45</v>
          </cell>
        </row>
        <row r="3">
          <cell r="A3">
            <v>7</v>
          </cell>
          <cell r="B3" t="str">
            <v>IMPTO. PREDIAL URBANO REZAGO</v>
          </cell>
          <cell r="C3">
            <v>39298.839999999997</v>
          </cell>
        </row>
        <row r="4">
          <cell r="A4">
            <v>13</v>
          </cell>
          <cell r="B4" t="str">
            <v>HONORARIOS DE COBRANZA</v>
          </cell>
          <cell r="C4">
            <v>3136.01</v>
          </cell>
        </row>
        <row r="5">
          <cell r="A5">
            <v>104</v>
          </cell>
          <cell r="B5" t="str">
            <v>SOBRE DIVISION Y LOTIFICACION</v>
          </cell>
          <cell r="C5">
            <v>2169.3000000000002</v>
          </cell>
        </row>
        <row r="6">
          <cell r="A6">
            <v>107</v>
          </cell>
          <cell r="B6" t="str">
            <v>VIDEO JUEGOS Y FUT-BOLITOS</v>
          </cell>
          <cell r="C6">
            <v>582</v>
          </cell>
        </row>
        <row r="7">
          <cell r="A7">
            <v>202</v>
          </cell>
          <cell r="B7" t="str">
            <v>SEGURIDAD PUBLICA PERIODO MENS</v>
          </cell>
          <cell r="C7">
            <v>19470.72</v>
          </cell>
        </row>
        <row r="8">
          <cell r="A8">
            <v>203</v>
          </cell>
          <cell r="B8" t="str">
            <v>PANTEONES CIUDAD</v>
          </cell>
          <cell r="C8">
            <v>1297.98</v>
          </cell>
        </row>
        <row r="9">
          <cell r="A9">
            <v>205</v>
          </cell>
          <cell r="B9" t="str">
            <v>ESTACIONAMIENTO MUSEO MOMIAS</v>
          </cell>
          <cell r="C9">
            <v>584</v>
          </cell>
        </row>
        <row r="10">
          <cell r="A10">
            <v>206</v>
          </cell>
          <cell r="B10" t="str">
            <v>ESTACIONAMIENTO MERCADO HIDALG</v>
          </cell>
          <cell r="C10">
            <v>1341</v>
          </cell>
        </row>
        <row r="11">
          <cell r="A11">
            <v>207</v>
          </cell>
          <cell r="B11" t="str">
            <v>ESTAC.  MERCADO EMBAJADORAS</v>
          </cell>
          <cell r="C11">
            <v>80</v>
          </cell>
        </row>
        <row r="12">
          <cell r="A12">
            <v>210</v>
          </cell>
          <cell r="B12" t="str">
            <v>POR LIC. DE CONST. Y AMPLIACIO</v>
          </cell>
          <cell r="C12">
            <v>23405.42</v>
          </cell>
        </row>
        <row r="13">
          <cell r="A13">
            <v>211</v>
          </cell>
          <cell r="B13" t="str">
            <v>POR LIC DE REGULARIZACION DE C</v>
          </cell>
          <cell r="C13">
            <v>9551.07</v>
          </cell>
        </row>
        <row r="14">
          <cell r="A14">
            <v>217</v>
          </cell>
          <cell r="B14" t="str">
            <v>ANALISIS DE FAC PARA DIV LOT O</v>
          </cell>
          <cell r="C14">
            <v>523.74</v>
          </cell>
        </row>
        <row r="15">
          <cell r="A15">
            <v>219</v>
          </cell>
          <cell r="B15" t="str">
            <v>LIC USO SUELO ALIN N. OFIC HAB</v>
          </cell>
          <cell r="C15">
            <v>447.45</v>
          </cell>
        </row>
        <row r="16">
          <cell r="A16">
            <v>221</v>
          </cell>
          <cell r="B16" t="str">
            <v>LIC USO SUELO ALIN N. OFIC COM</v>
          </cell>
          <cell r="C16">
            <v>1099.04</v>
          </cell>
        </row>
        <row r="17">
          <cell r="A17">
            <v>226</v>
          </cell>
          <cell r="B17" t="str">
            <v>AVALUOS PRAC POR PERITOS FISCA</v>
          </cell>
          <cell r="C17">
            <v>192</v>
          </cell>
        </row>
        <row r="18">
          <cell r="A18">
            <v>229</v>
          </cell>
          <cell r="B18" t="str">
            <v>CONSTANCIAS DE ESTADO DE CUENT</v>
          </cell>
          <cell r="C18">
            <v>792</v>
          </cell>
        </row>
        <row r="19">
          <cell r="A19">
            <v>248</v>
          </cell>
          <cell r="B19" t="str">
            <v>ESTACIONAMIENTO EX. EST. FERRO</v>
          </cell>
          <cell r="C19">
            <v>1734</v>
          </cell>
        </row>
        <row r="20">
          <cell r="A20">
            <v>252</v>
          </cell>
          <cell r="B20" t="str">
            <v>RESOLUCION DE IMPACTO AMBIENTA</v>
          </cell>
          <cell r="C20">
            <v>4084.91</v>
          </cell>
        </row>
        <row r="21">
          <cell r="A21">
            <v>253</v>
          </cell>
          <cell r="B21" t="str">
            <v>ESTACIONAMIENTO EMBAJADORAS  (</v>
          </cell>
          <cell r="C21">
            <v>2583</v>
          </cell>
        </row>
        <row r="22">
          <cell r="A22">
            <v>254</v>
          </cell>
          <cell r="B22" t="str">
            <v>POR CERTIF.TERMINO DE OBRA</v>
          </cell>
          <cell r="C22">
            <v>9629.8799999999992</v>
          </cell>
        </row>
        <row r="23">
          <cell r="A23">
            <v>256</v>
          </cell>
          <cell r="B23" t="str">
            <v>POR ALINEAM. N° USO HABIT</v>
          </cell>
          <cell r="C23">
            <v>3458.82</v>
          </cell>
        </row>
        <row r="24">
          <cell r="A24">
            <v>265</v>
          </cell>
          <cell r="B24" t="str">
            <v>DERECHOS POR OTROS SERV. TRANS</v>
          </cell>
          <cell r="C24">
            <v>321.45</v>
          </cell>
        </row>
        <row r="25">
          <cell r="A25">
            <v>266</v>
          </cell>
          <cell r="B25" t="str">
            <v>DICTAMEN DE FACTIBILIDAD PROTE</v>
          </cell>
          <cell r="C25">
            <v>1780.4</v>
          </cell>
        </row>
        <row r="26">
          <cell r="A26">
            <v>267</v>
          </cell>
          <cell r="B26" t="str">
            <v>CONSTANCIA  DE VERIFICACION PR</v>
          </cell>
          <cell r="C26">
            <v>148.36000000000001</v>
          </cell>
        </row>
        <row r="27">
          <cell r="A27">
            <v>268</v>
          </cell>
          <cell r="B27" t="str">
            <v>CASA DE LA CULTURA</v>
          </cell>
          <cell r="C27">
            <v>7607.98</v>
          </cell>
        </row>
        <row r="28">
          <cell r="A28">
            <v>271</v>
          </cell>
          <cell r="B28" t="str">
            <v>PENSION EST. MUSEO DE MOMIAS</v>
          </cell>
          <cell r="C28">
            <v>417.04</v>
          </cell>
        </row>
        <row r="29">
          <cell r="A29">
            <v>273</v>
          </cell>
          <cell r="B29" t="str">
            <v>PENSION EST. JARDIN EMBAJADORA</v>
          </cell>
          <cell r="C29">
            <v>834.08</v>
          </cell>
        </row>
        <row r="30">
          <cell r="A30">
            <v>276</v>
          </cell>
          <cell r="B30" t="str">
            <v>CONSTANCIAS DIRECCION DE TRANS</v>
          </cell>
          <cell r="C30">
            <v>1089.4000000000001</v>
          </cell>
        </row>
        <row r="31">
          <cell r="A31">
            <v>278</v>
          </cell>
          <cell r="B31" t="str">
            <v>CONSTANCIAS QUE EXPIDAN LAS DE</v>
          </cell>
          <cell r="C31">
            <v>2514.4</v>
          </cell>
        </row>
        <row r="32">
          <cell r="A32">
            <v>288</v>
          </cell>
          <cell r="B32" t="str">
            <v>ANALISIS DE RIESGOS</v>
          </cell>
          <cell r="C32">
            <v>2079.92</v>
          </cell>
        </row>
        <row r="33">
          <cell r="A33">
            <v>289</v>
          </cell>
          <cell r="B33" t="str">
            <v>CONFORMIDAD PARA QUEMA DE FUEG</v>
          </cell>
          <cell r="C33">
            <v>126.39</v>
          </cell>
        </row>
        <row r="34">
          <cell r="A34">
            <v>292</v>
          </cell>
          <cell r="B34" t="str">
            <v>DICTAMEN DE SEGURIDAD PROGRAMA</v>
          </cell>
          <cell r="C34">
            <v>519.98</v>
          </cell>
        </row>
        <row r="35">
          <cell r="A35">
            <v>293</v>
          </cell>
          <cell r="B35" t="str">
            <v>SERVICIOS EXTRAORDINARIOS</v>
          </cell>
          <cell r="C35">
            <v>324.2</v>
          </cell>
        </row>
        <row r="36">
          <cell r="A36">
            <v>295</v>
          </cell>
          <cell r="B36" t="str">
            <v>CONSTANCIA DE UBICACION DE PRE</v>
          </cell>
          <cell r="C36">
            <v>421.4</v>
          </cell>
        </row>
        <row r="37">
          <cell r="A37">
            <v>297</v>
          </cell>
          <cell r="B37" t="str">
            <v>D.A.P.</v>
          </cell>
          <cell r="C37">
            <v>270</v>
          </cell>
        </row>
        <row r="38">
          <cell r="A38">
            <v>400</v>
          </cell>
          <cell r="B38" t="str">
            <v>LOCALES PRESA DE LA OLLA</v>
          </cell>
          <cell r="C38">
            <v>9565</v>
          </cell>
        </row>
        <row r="39">
          <cell r="A39">
            <v>405</v>
          </cell>
          <cell r="B39" t="str">
            <v>CENTRO DE CONVIVENCIA EL ENCIN</v>
          </cell>
          <cell r="C39">
            <v>1063</v>
          </cell>
        </row>
        <row r="40">
          <cell r="A40">
            <v>407</v>
          </cell>
          <cell r="B40" t="str">
            <v>MUSEO MOMIAS</v>
          </cell>
          <cell r="C40">
            <v>18177</v>
          </cell>
        </row>
        <row r="41">
          <cell r="A41">
            <v>410</v>
          </cell>
          <cell r="B41" t="str">
            <v>MONUMENTO AL PIPILA</v>
          </cell>
          <cell r="C41">
            <v>1092</v>
          </cell>
        </row>
        <row r="42">
          <cell r="A42">
            <v>411</v>
          </cell>
          <cell r="B42" t="str">
            <v>MERCADO HIDALGO</v>
          </cell>
          <cell r="C42">
            <v>4088.35</v>
          </cell>
        </row>
        <row r="43">
          <cell r="A43">
            <v>412</v>
          </cell>
          <cell r="B43" t="str">
            <v>MERCADO EMBAJADORAS</v>
          </cell>
          <cell r="C43">
            <v>2254.8000000000002</v>
          </cell>
        </row>
        <row r="44">
          <cell r="A44">
            <v>414</v>
          </cell>
          <cell r="B44" t="str">
            <v>OTROS PRODUCTOS</v>
          </cell>
          <cell r="C44">
            <v>26.1</v>
          </cell>
        </row>
        <row r="45">
          <cell r="A45">
            <v>421</v>
          </cell>
          <cell r="B45" t="str">
            <v>DECLARACIONES, FORMATOS Y AVIS</v>
          </cell>
          <cell r="C45">
            <v>154</v>
          </cell>
        </row>
        <row r="46">
          <cell r="A46">
            <v>426</v>
          </cell>
          <cell r="B46" t="str">
            <v>AREAS OCUP POR HOT, REST, BARE</v>
          </cell>
          <cell r="C46">
            <v>12289.56</v>
          </cell>
        </row>
        <row r="47">
          <cell r="A47">
            <v>428</v>
          </cell>
          <cell r="B47" t="str">
            <v>COMERCIANTES SEMIFIJOS</v>
          </cell>
          <cell r="C47">
            <v>32687.98</v>
          </cell>
        </row>
        <row r="48">
          <cell r="A48">
            <v>433</v>
          </cell>
          <cell r="B48" t="str">
            <v>SOBRANTES</v>
          </cell>
          <cell r="C48">
            <v>22.58</v>
          </cell>
        </row>
        <row r="49">
          <cell r="A49">
            <v>436</v>
          </cell>
          <cell r="B49" t="str">
            <v>SANITARIOS PRESA DE LA OLLA</v>
          </cell>
          <cell r="C49">
            <v>328</v>
          </cell>
        </row>
        <row r="50">
          <cell r="A50">
            <v>437</v>
          </cell>
          <cell r="B50" t="str">
            <v>SANITARIOS MDO. EMBAJADORAS</v>
          </cell>
          <cell r="C50">
            <v>1984</v>
          </cell>
        </row>
        <row r="51">
          <cell r="A51">
            <v>438</v>
          </cell>
          <cell r="B51" t="str">
            <v>SANITARIOS MDO. HIDALGO</v>
          </cell>
          <cell r="C51">
            <v>2436</v>
          </cell>
        </row>
        <row r="52">
          <cell r="A52">
            <v>439</v>
          </cell>
          <cell r="B52" t="str">
            <v>SANITARIOS JARDIN REFORMA</v>
          </cell>
          <cell r="C52">
            <v>744</v>
          </cell>
        </row>
        <row r="53">
          <cell r="A53">
            <v>441</v>
          </cell>
          <cell r="B53" t="str">
            <v>SANITARIOS LOS PASTITOS</v>
          </cell>
          <cell r="C53">
            <v>32</v>
          </cell>
        </row>
        <row r="54">
          <cell r="A54">
            <v>443</v>
          </cell>
          <cell r="B54" t="str">
            <v>SANITARIOS FERROCARRIL</v>
          </cell>
          <cell r="C54">
            <v>1172</v>
          </cell>
        </row>
        <row r="55">
          <cell r="A55">
            <v>445</v>
          </cell>
          <cell r="B55" t="str">
            <v>SANITARIOS MUSEO MOMIAS</v>
          </cell>
          <cell r="C55">
            <v>360</v>
          </cell>
        </row>
        <row r="56">
          <cell r="A56">
            <v>470</v>
          </cell>
          <cell r="B56" t="str">
            <v>LOCALES ESTACION</v>
          </cell>
          <cell r="C56">
            <v>324</v>
          </cell>
        </row>
        <row r="57">
          <cell r="A57">
            <v>472</v>
          </cell>
          <cell r="B57" t="str">
            <v>MERCADO GAVIRA</v>
          </cell>
          <cell r="C57">
            <v>786</v>
          </cell>
        </row>
        <row r="58">
          <cell r="A58">
            <v>493</v>
          </cell>
          <cell r="B58" t="str">
            <v>RENOVACION PERMISO P/ USO VIA</v>
          </cell>
          <cell r="C58">
            <v>4159</v>
          </cell>
        </row>
        <row r="59">
          <cell r="A59">
            <v>502</v>
          </cell>
          <cell r="B59" t="str">
            <v>RECARGOS OTROS IMPTOS Y DERECH</v>
          </cell>
          <cell r="C59">
            <v>5377.86</v>
          </cell>
        </row>
        <row r="60">
          <cell r="A60">
            <v>504</v>
          </cell>
          <cell r="B60" t="str">
            <v>AVISO EXTEMP TERM DE OBRA</v>
          </cell>
          <cell r="C60">
            <v>640</v>
          </cell>
        </row>
        <row r="61">
          <cell r="A61">
            <v>507</v>
          </cell>
          <cell r="B61" t="str">
            <v>INF AL BANDO POLICIA Y BUEN GO</v>
          </cell>
          <cell r="C61">
            <v>950</v>
          </cell>
        </row>
        <row r="62">
          <cell r="A62">
            <v>508</v>
          </cell>
          <cell r="B62" t="str">
            <v>INF LEY DE TRANSITO Y SU REGLA</v>
          </cell>
          <cell r="C62">
            <v>19786</v>
          </cell>
        </row>
        <row r="63">
          <cell r="A63">
            <v>509</v>
          </cell>
          <cell r="B63" t="str">
            <v>EXTEMP VERIFICACION AMB VEHICU</v>
          </cell>
          <cell r="C63">
            <v>3071</v>
          </cell>
        </row>
        <row r="64">
          <cell r="A64">
            <v>526</v>
          </cell>
          <cell r="B64" t="str">
            <v>RESPUESTA DE AYUNTAMIENTO</v>
          </cell>
          <cell r="C64">
            <v>671</v>
          </cell>
        </row>
        <row r="65">
          <cell r="A65">
            <v>532</v>
          </cell>
          <cell r="B65" t="str">
            <v>FONDO INFRAEST SOCIAL MPAL.</v>
          </cell>
          <cell r="C65">
            <v>3168864</v>
          </cell>
        </row>
        <row r="66">
          <cell r="A66">
            <v>533</v>
          </cell>
          <cell r="B66" t="str">
            <v>FONDO PARA FORTALECIMIENTO MPA</v>
          </cell>
          <cell r="C66">
            <v>7326846</v>
          </cell>
        </row>
        <row r="67">
          <cell r="A67">
            <v>606</v>
          </cell>
          <cell r="B67" t="str">
            <v>FONDO DE FISCALIZACION</v>
          </cell>
          <cell r="C67">
            <v>596110.30000000005</v>
          </cell>
        </row>
        <row r="68">
          <cell r="A68">
            <v>888</v>
          </cell>
          <cell r="B68" t="str">
            <v>COBROS SIMAPAG</v>
          </cell>
          <cell r="C68">
            <v>583</v>
          </cell>
        </row>
        <row r="69">
          <cell r="A69">
            <v>900</v>
          </cell>
          <cell r="B69" t="str">
            <v>INGRESOS POR CLASIFICAR</v>
          </cell>
          <cell r="C69">
            <v>4794.2700000000004</v>
          </cell>
        </row>
      </sheetData>
      <sheetData sheetId="189"/>
      <sheetData sheetId="190">
        <row r="1">
          <cell r="A1">
            <v>1</v>
          </cell>
          <cell r="B1" t="str">
            <v>IMPTO. PREDIAL URBANO CORRIENT</v>
          </cell>
          <cell r="C1">
            <v>51475.77</v>
          </cell>
        </row>
        <row r="2">
          <cell r="A2">
            <v>2</v>
          </cell>
          <cell r="B2" t="str">
            <v>IMPTO. PREDIAL RUSTICO CORRIEN</v>
          </cell>
          <cell r="C2">
            <v>1299</v>
          </cell>
        </row>
        <row r="3">
          <cell r="A3">
            <v>4</v>
          </cell>
          <cell r="B3" t="str">
            <v>RECARGOS 3%</v>
          </cell>
          <cell r="C3">
            <v>9819</v>
          </cell>
        </row>
        <row r="4">
          <cell r="A4">
            <v>7</v>
          </cell>
          <cell r="B4" t="str">
            <v>IMPTO. PREDIAL URBANO REZAGO</v>
          </cell>
          <cell r="C4">
            <v>12357.14</v>
          </cell>
        </row>
        <row r="5">
          <cell r="A5">
            <v>8</v>
          </cell>
          <cell r="B5" t="str">
            <v>IMPTO. PREDIAL RUSTICO REZAGO</v>
          </cell>
          <cell r="C5">
            <v>3306</v>
          </cell>
        </row>
        <row r="6">
          <cell r="A6">
            <v>13</v>
          </cell>
          <cell r="B6" t="str">
            <v>HONORARIOS DE COBRANZA</v>
          </cell>
          <cell r="C6">
            <v>1349.59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13552.64</v>
          </cell>
        </row>
        <row r="9">
          <cell r="A9">
            <v>104</v>
          </cell>
          <cell r="B9" t="str">
            <v>SOBRE DIVISION Y LOTIFICACION</v>
          </cell>
          <cell r="C9">
            <v>7314.05</v>
          </cell>
        </row>
        <row r="10">
          <cell r="A10">
            <v>110</v>
          </cell>
          <cell r="B10" t="str">
            <v>ESPECTACULOS PUBLICOS ESPORADI</v>
          </cell>
          <cell r="C10">
            <v>17113.8</v>
          </cell>
        </row>
        <row r="11">
          <cell r="A11">
            <v>112</v>
          </cell>
          <cell r="B11" t="str">
            <v>ESPECTACULOS PUBLICOS PERMANEN</v>
          </cell>
          <cell r="C11">
            <v>9070.6</v>
          </cell>
        </row>
        <row r="12">
          <cell r="A12">
            <v>200</v>
          </cell>
          <cell r="B12" t="str">
            <v>RASTRO</v>
          </cell>
          <cell r="C12">
            <v>3027.17</v>
          </cell>
        </row>
        <row r="13">
          <cell r="A13">
            <v>201</v>
          </cell>
          <cell r="B13" t="str">
            <v>RECOLECCION DE BASURA</v>
          </cell>
          <cell r="C13">
            <v>361.93</v>
          </cell>
        </row>
        <row r="14">
          <cell r="A14">
            <v>203</v>
          </cell>
          <cell r="B14" t="str">
            <v>PANTEONES CIUDAD</v>
          </cell>
          <cell r="C14">
            <v>330.74</v>
          </cell>
        </row>
        <row r="15">
          <cell r="A15">
            <v>205</v>
          </cell>
          <cell r="B15" t="str">
            <v>ESTACIONAMIENTO MUSEO MOMIAS</v>
          </cell>
          <cell r="C15">
            <v>3424</v>
          </cell>
        </row>
        <row r="16">
          <cell r="A16">
            <v>206</v>
          </cell>
          <cell r="B16" t="str">
            <v>ESTACIONAMIENTO MERCADO HIDALG</v>
          </cell>
          <cell r="C16">
            <v>3663</v>
          </cell>
        </row>
        <row r="17">
          <cell r="A17">
            <v>207</v>
          </cell>
          <cell r="B17" t="str">
            <v>ESTAC.  MERCADO EMBAJADORAS</v>
          </cell>
          <cell r="C17">
            <v>492</v>
          </cell>
        </row>
        <row r="18">
          <cell r="A18">
            <v>210</v>
          </cell>
          <cell r="B18" t="str">
            <v>POR LIC. DE CONST. Y AMPLIACIO</v>
          </cell>
          <cell r="C18">
            <v>7597.07</v>
          </cell>
        </row>
        <row r="19">
          <cell r="A19">
            <v>217</v>
          </cell>
          <cell r="B19" t="str">
            <v>ANALISIS DE FAC PARA DIV LOT O</v>
          </cell>
          <cell r="C19">
            <v>523.74</v>
          </cell>
        </row>
        <row r="20">
          <cell r="A20">
            <v>229</v>
          </cell>
          <cell r="B20" t="str">
            <v>CONSTANCIAS DE ESTADO DE CUENT</v>
          </cell>
          <cell r="C20">
            <v>1584</v>
          </cell>
        </row>
        <row r="21">
          <cell r="A21">
            <v>244</v>
          </cell>
          <cell r="B21" t="str">
            <v>EXP DE LIC O PERM P/ ESTAB DE</v>
          </cell>
          <cell r="C21">
            <v>242.13</v>
          </cell>
        </row>
        <row r="22">
          <cell r="A22">
            <v>248</v>
          </cell>
          <cell r="B22" t="str">
            <v>ESTACIONAMIENTO EX. EST. FERRO</v>
          </cell>
          <cell r="C22">
            <v>10045</v>
          </cell>
        </row>
        <row r="23">
          <cell r="A23">
            <v>252</v>
          </cell>
          <cell r="B23" t="str">
            <v>RESOLUCION DE IMPACTO AMBIENTA</v>
          </cell>
          <cell r="C23">
            <v>4457.25</v>
          </cell>
        </row>
        <row r="24">
          <cell r="A24">
            <v>253</v>
          </cell>
          <cell r="B24" t="str">
            <v>ESTACIONAMIENTO EMBAJADORAS  (</v>
          </cell>
          <cell r="C24">
            <v>6902</v>
          </cell>
        </row>
        <row r="25">
          <cell r="A25">
            <v>256</v>
          </cell>
          <cell r="B25" t="str">
            <v>POR ALINEAM. N° USO HABIT</v>
          </cell>
          <cell r="C25">
            <v>9246.31</v>
          </cell>
        </row>
        <row r="26">
          <cell r="A26">
            <v>266</v>
          </cell>
          <cell r="B26" t="str">
            <v>DICTAMEN DE FACTIBILIDAD PROTE</v>
          </cell>
          <cell r="C26">
            <v>1335.3</v>
          </cell>
        </row>
        <row r="27">
          <cell r="A27">
            <v>267</v>
          </cell>
          <cell r="B27" t="str">
            <v>CONSTANCIA  DE VERIFICACION PR</v>
          </cell>
          <cell r="C27">
            <v>148.36000000000001</v>
          </cell>
        </row>
        <row r="28">
          <cell r="A28">
            <v>268</v>
          </cell>
          <cell r="B28" t="str">
            <v>CASA DE LA CULTURA</v>
          </cell>
          <cell r="C28">
            <v>8778.44</v>
          </cell>
        </row>
        <row r="29">
          <cell r="A29">
            <v>276</v>
          </cell>
          <cell r="B29" t="str">
            <v>CONSTANCIAS DIRECCION DE TRANS</v>
          </cell>
          <cell r="C29">
            <v>1257</v>
          </cell>
        </row>
        <row r="30">
          <cell r="A30">
            <v>278</v>
          </cell>
          <cell r="B30" t="str">
            <v>CONSTANCIAS QUE EXPIDAN LAS DE</v>
          </cell>
          <cell r="C30">
            <v>1424.8</v>
          </cell>
        </row>
        <row r="31">
          <cell r="A31">
            <v>292</v>
          </cell>
          <cell r="B31" t="str">
            <v>DICTAMEN DE SEGURIDAD PROGRAMA</v>
          </cell>
          <cell r="C31">
            <v>1039.96</v>
          </cell>
        </row>
        <row r="32">
          <cell r="A32">
            <v>295</v>
          </cell>
          <cell r="B32" t="str">
            <v>CONSTANCIA DE UBICACION DE PRE</v>
          </cell>
          <cell r="C32">
            <v>337.12</v>
          </cell>
        </row>
        <row r="33">
          <cell r="A33">
            <v>297</v>
          </cell>
          <cell r="B33" t="str">
            <v>D.A.P.</v>
          </cell>
          <cell r="C33">
            <v>220</v>
          </cell>
        </row>
        <row r="34">
          <cell r="A34">
            <v>405</v>
          </cell>
          <cell r="B34" t="str">
            <v>CENTRO DE CONVIVENCIA EL ENCIN</v>
          </cell>
          <cell r="C34">
            <v>3055</v>
          </cell>
        </row>
        <row r="35">
          <cell r="A35">
            <v>407</v>
          </cell>
          <cell r="B35" t="str">
            <v>MUSEO MOMIAS</v>
          </cell>
          <cell r="C35">
            <v>207975</v>
          </cell>
        </row>
        <row r="36">
          <cell r="A36">
            <v>410</v>
          </cell>
          <cell r="B36" t="str">
            <v>MONUMENTO AL PIPILA</v>
          </cell>
          <cell r="C36">
            <v>3936</v>
          </cell>
        </row>
        <row r="37">
          <cell r="A37">
            <v>412</v>
          </cell>
          <cell r="B37" t="str">
            <v>MERCADO EMBAJADORAS</v>
          </cell>
          <cell r="C37">
            <v>2184</v>
          </cell>
        </row>
        <row r="38">
          <cell r="A38">
            <v>414</v>
          </cell>
          <cell r="B38" t="str">
            <v>OTROS PRODUCTOS</v>
          </cell>
          <cell r="C38">
            <v>8.6999999999999993</v>
          </cell>
        </row>
        <row r="39">
          <cell r="A39">
            <v>417</v>
          </cell>
          <cell r="B39" t="str">
            <v>CONSULTORIO DENTAL</v>
          </cell>
          <cell r="C39">
            <v>131</v>
          </cell>
        </row>
        <row r="40">
          <cell r="A40">
            <v>421</v>
          </cell>
          <cell r="B40" t="str">
            <v>DECLARACIONES, FORMATOS Y AVIS</v>
          </cell>
          <cell r="C40">
            <v>55</v>
          </cell>
        </row>
        <row r="41">
          <cell r="A41">
            <v>426</v>
          </cell>
          <cell r="B41" t="str">
            <v>AREAS OCUP POR HOT, REST, BARE</v>
          </cell>
          <cell r="C41">
            <v>15194.89</v>
          </cell>
        </row>
        <row r="42">
          <cell r="A42">
            <v>428</v>
          </cell>
          <cell r="B42" t="str">
            <v>COMERCIANTES SEMIFIJOS</v>
          </cell>
          <cell r="C42">
            <v>20039.68</v>
          </cell>
        </row>
        <row r="43">
          <cell r="A43">
            <v>433</v>
          </cell>
          <cell r="B43" t="str">
            <v>SOBRANTES</v>
          </cell>
          <cell r="C43">
            <v>23.43</v>
          </cell>
        </row>
        <row r="44">
          <cell r="A44">
            <v>436</v>
          </cell>
          <cell r="B44" t="str">
            <v>SANITARIOS PRESA DE LA OLLA</v>
          </cell>
          <cell r="C44">
            <v>1160</v>
          </cell>
        </row>
        <row r="45">
          <cell r="A45">
            <v>437</v>
          </cell>
          <cell r="B45" t="str">
            <v>SANITARIOS MDO. EMBAJADORAS</v>
          </cell>
          <cell r="C45">
            <v>9227</v>
          </cell>
        </row>
        <row r="46">
          <cell r="A46">
            <v>438</v>
          </cell>
          <cell r="B46" t="str">
            <v>SANITARIOS MDO. HIDALGO</v>
          </cell>
          <cell r="C46">
            <v>10537.5</v>
          </cell>
        </row>
        <row r="47">
          <cell r="A47">
            <v>439</v>
          </cell>
          <cell r="B47" t="str">
            <v>SANITARIOS JARDIN REFORMA</v>
          </cell>
          <cell r="C47">
            <v>3095.5</v>
          </cell>
        </row>
        <row r="48">
          <cell r="A48">
            <v>441</v>
          </cell>
          <cell r="B48" t="str">
            <v>SANITARIOS LOS PASTITOS</v>
          </cell>
          <cell r="C48">
            <v>408</v>
          </cell>
        </row>
        <row r="49">
          <cell r="A49" t="str">
            <v>_x000C_</v>
          </cell>
          <cell r="B49" t="str">
            <v>SANITARIOS LOS PASTITOS</v>
          </cell>
          <cell r="C49">
            <v>164</v>
          </cell>
        </row>
        <row r="50">
          <cell r="A50">
            <v>443</v>
          </cell>
          <cell r="B50" t="str">
            <v>SANITARIOS FERROCARRIL</v>
          </cell>
          <cell r="C50">
            <v>3260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2996</v>
          </cell>
        </row>
        <row r="52">
          <cell r="A52" t="str">
            <v>MUN</v>
          </cell>
          <cell r="B52" t="str">
            <v>ICIPIO DE GUANAJUATO, GTO</v>
          </cell>
          <cell r="C52">
            <v>36</v>
          </cell>
        </row>
        <row r="53">
          <cell r="A53" t="str">
            <v>REP</v>
          </cell>
          <cell r="B53" t="str">
            <v>ORTE DE COBRANZA DEL DIA 29/09/2014 AL DIA</v>
          </cell>
          <cell r="C53">
            <v>808</v>
          </cell>
        </row>
        <row r="54">
          <cell r="A54" t="str">
            <v>RES</v>
          </cell>
          <cell r="B54" t="str">
            <v>UMEN</v>
          </cell>
          <cell r="C54">
            <v>3207.64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443</v>
          </cell>
          <cell r="B58" t="str">
            <v>SANITARIOS FERROCARRIL</v>
          </cell>
          <cell r="C58">
            <v>5533</v>
          </cell>
        </row>
        <row r="59">
          <cell r="A59">
            <v>445</v>
          </cell>
          <cell r="B59" t="str">
            <v>SANITARIOS MUSEO MOMIAS</v>
          </cell>
          <cell r="C59">
            <v>3876.5</v>
          </cell>
        </row>
        <row r="60">
          <cell r="A60">
            <v>447</v>
          </cell>
          <cell r="B60" t="str">
            <v>LAS CALAS</v>
          </cell>
          <cell r="C60">
            <v>132</v>
          </cell>
        </row>
        <row r="61">
          <cell r="A61">
            <v>470</v>
          </cell>
          <cell r="B61" t="str">
            <v>LOCALES ESTACION</v>
          </cell>
          <cell r="C61">
            <v>162</v>
          </cell>
        </row>
        <row r="62">
          <cell r="A62">
            <v>472</v>
          </cell>
          <cell r="B62" t="str">
            <v>MERCADO GAVIRA</v>
          </cell>
          <cell r="C62">
            <v>727.04</v>
          </cell>
        </row>
        <row r="63">
          <cell r="A63">
            <v>479</v>
          </cell>
          <cell r="B63" t="str">
            <v>COMERCIANTES AMBULANTES</v>
          </cell>
          <cell r="C63">
            <v>1350</v>
          </cell>
        </row>
        <row r="64">
          <cell r="A64">
            <v>484</v>
          </cell>
          <cell r="B64" t="str">
            <v>PERMISO PARA ESPECTÁCULOS O CE</v>
          </cell>
          <cell r="C64">
            <v>684</v>
          </cell>
        </row>
        <row r="65">
          <cell r="A65">
            <v>485</v>
          </cell>
          <cell r="B65" t="str">
            <v>SELLADO DE BOLETOS</v>
          </cell>
          <cell r="C65">
            <v>490</v>
          </cell>
        </row>
        <row r="66">
          <cell r="A66">
            <v>493</v>
          </cell>
          <cell r="B66" t="str">
            <v>RENOVACION PERMISO P/ USO VIA</v>
          </cell>
          <cell r="C66">
            <v>3204</v>
          </cell>
        </row>
        <row r="67">
          <cell r="A67">
            <v>502</v>
          </cell>
          <cell r="B67" t="str">
            <v>RECARGOS OTROS IMPTOS Y DERECH</v>
          </cell>
          <cell r="C67">
            <v>5458.91</v>
          </cell>
        </row>
        <row r="68">
          <cell r="A68">
            <v>503</v>
          </cell>
          <cell r="B68" t="str">
            <v>AVISO EXTEMP TRASLACION DE DOM</v>
          </cell>
          <cell r="C68">
            <v>640</v>
          </cell>
        </row>
        <row r="69">
          <cell r="A69">
            <v>504</v>
          </cell>
          <cell r="B69" t="str">
            <v>AVISO EXTEMP TERM DE OBRA</v>
          </cell>
          <cell r="C69">
            <v>640</v>
          </cell>
        </row>
        <row r="70">
          <cell r="A70">
            <v>505</v>
          </cell>
          <cell r="B70" t="str">
            <v>INFRACCIONES DESARROLLO URBANO</v>
          </cell>
          <cell r="C70">
            <v>1275.4000000000001</v>
          </cell>
        </row>
        <row r="71">
          <cell r="A71">
            <v>506</v>
          </cell>
          <cell r="B71" t="str">
            <v>INFRACCIONES DIRECCION DE FISC</v>
          </cell>
          <cell r="C71">
            <v>3188.5</v>
          </cell>
        </row>
        <row r="72">
          <cell r="A72">
            <v>507</v>
          </cell>
          <cell r="B72" t="str">
            <v>INF AL BANDO POLICIA Y BUEN GO</v>
          </cell>
          <cell r="C72">
            <v>2450</v>
          </cell>
        </row>
        <row r="73">
          <cell r="A73">
            <v>508</v>
          </cell>
          <cell r="B73" t="str">
            <v>INF LEY DE TRANSITO Y SU REGLA</v>
          </cell>
          <cell r="C73">
            <v>12727.6</v>
          </cell>
        </row>
        <row r="74">
          <cell r="A74">
            <v>509</v>
          </cell>
          <cell r="B74" t="str">
            <v>EXTEMP VERIFICACION AMB VEHICU</v>
          </cell>
          <cell r="C74">
            <v>1459</v>
          </cell>
        </row>
        <row r="75">
          <cell r="A75">
            <v>519</v>
          </cell>
          <cell r="B75" t="str">
            <v>GOB DEL ESTADO CASA DE LA CULT</v>
          </cell>
          <cell r="C75">
            <v>22188</v>
          </cell>
        </row>
        <row r="76">
          <cell r="A76">
            <v>536</v>
          </cell>
          <cell r="B76" t="str">
            <v>PADRON DE PROVEEDORES</v>
          </cell>
          <cell r="C76">
            <v>337</v>
          </cell>
        </row>
        <row r="77">
          <cell r="A77">
            <v>713</v>
          </cell>
          <cell r="B77" t="str">
            <v>PROGRAMA ECONOMIA SOCIAL FAMIL</v>
          </cell>
          <cell r="C77">
            <v>3665</v>
          </cell>
        </row>
        <row r="78">
          <cell r="A78">
            <v>888</v>
          </cell>
          <cell r="B78" t="str">
            <v>COBROS SIMAPAG</v>
          </cell>
          <cell r="C78">
            <v>320</v>
          </cell>
        </row>
        <row r="79">
          <cell r="A79">
            <v>923</v>
          </cell>
          <cell r="B79" t="str">
            <v>OTROS DEUDORES</v>
          </cell>
          <cell r="C79">
            <v>400000</v>
          </cell>
        </row>
        <row r="80">
          <cell r="A80">
            <v>817</v>
          </cell>
          <cell r="B80" t="str">
            <v>ANTICIPOS OTROS INGRESOS</v>
          </cell>
          <cell r="C80">
            <v>105</v>
          </cell>
        </row>
        <row r="81">
          <cell r="A81">
            <v>888</v>
          </cell>
          <cell r="B81" t="str">
            <v>COBROS SIMAPAG</v>
          </cell>
          <cell r="C81">
            <v>599</v>
          </cell>
        </row>
      </sheetData>
      <sheetData sheetId="191">
        <row r="1">
          <cell r="A1">
            <v>1</v>
          </cell>
        </row>
      </sheetData>
      <sheetData sheetId="192">
        <row r="1">
          <cell r="A1">
            <v>433</v>
          </cell>
          <cell r="B1" t="str">
            <v>SOBRANTES</v>
          </cell>
          <cell r="C1">
            <v>0.5</v>
          </cell>
        </row>
        <row r="2">
          <cell r="A2">
            <v>447</v>
          </cell>
          <cell r="B2" t="str">
            <v>LAS CALAS</v>
          </cell>
          <cell r="C2">
            <v>396</v>
          </cell>
        </row>
        <row r="3">
          <cell r="A3">
            <v>507</v>
          </cell>
          <cell r="B3" t="str">
            <v>INF AL BANDO POLICIA Y BUEN GO</v>
          </cell>
          <cell r="C3">
            <v>2900</v>
          </cell>
        </row>
        <row r="4">
          <cell r="A4">
            <v>508</v>
          </cell>
          <cell r="B4" t="str">
            <v>INF LEY DE TRANSITO Y SU REGLA</v>
          </cell>
          <cell r="C4">
            <v>1768.5</v>
          </cell>
        </row>
      </sheetData>
      <sheetData sheetId="193"/>
      <sheetData sheetId="194">
        <row r="1">
          <cell r="A1">
            <v>1</v>
          </cell>
          <cell r="B1" t="str">
            <v>IMPTO. PREDIAL URBANO CORRIENT</v>
          </cell>
          <cell r="C1">
            <v>520</v>
          </cell>
        </row>
        <row r="2">
          <cell r="A2">
            <v>200</v>
          </cell>
          <cell r="B2" t="str">
            <v>RASTRO</v>
          </cell>
          <cell r="C2">
            <v>3370.32</v>
          </cell>
        </row>
        <row r="3">
          <cell r="A3">
            <v>203</v>
          </cell>
          <cell r="B3" t="str">
            <v>PANTEONES CIUDAD</v>
          </cell>
          <cell r="C3">
            <v>316.45999999999998</v>
          </cell>
        </row>
        <row r="4">
          <cell r="A4">
            <v>433</v>
          </cell>
          <cell r="B4" t="str">
            <v>SOBRANTES</v>
          </cell>
          <cell r="C4">
            <v>0.72</v>
          </cell>
        </row>
        <row r="5">
          <cell r="A5">
            <v>447</v>
          </cell>
          <cell r="B5" t="str">
            <v>LAS CALAS</v>
          </cell>
          <cell r="C5">
            <v>60</v>
          </cell>
        </row>
        <row r="6">
          <cell r="A6">
            <v>507</v>
          </cell>
          <cell r="B6" t="str">
            <v>INF AL BANDO POLICIA Y BUEN GO</v>
          </cell>
          <cell r="C6">
            <v>3680</v>
          </cell>
        </row>
        <row r="7">
          <cell r="A7">
            <v>508</v>
          </cell>
          <cell r="B7" t="str">
            <v>INF LEY DE TRANSITO Y SU REGLA</v>
          </cell>
          <cell r="C7">
            <v>6564.5</v>
          </cell>
        </row>
      </sheetData>
      <sheetData sheetId="195">
        <row r="1">
          <cell r="A1">
            <v>1</v>
          </cell>
        </row>
      </sheetData>
      <sheetData sheetId="196">
        <row r="1">
          <cell r="A1">
            <v>1</v>
          </cell>
          <cell r="B1" t="str">
            <v>IMPTO. PREDIAL URBANO CORRIENT</v>
          </cell>
          <cell r="C1">
            <v>14884.04</v>
          </cell>
        </row>
        <row r="2">
          <cell r="A2">
            <v>2</v>
          </cell>
          <cell r="B2" t="str">
            <v>IMPTO. PREDIAL RUSTICO CORRIEN</v>
          </cell>
          <cell r="C2">
            <v>242</v>
          </cell>
        </row>
        <row r="3">
          <cell r="A3">
            <v>4</v>
          </cell>
          <cell r="B3" t="str">
            <v>RECARGOS 3%</v>
          </cell>
          <cell r="C3">
            <v>5446.51</v>
          </cell>
        </row>
        <row r="4">
          <cell r="A4">
            <v>7</v>
          </cell>
          <cell r="B4" t="str">
            <v>IMPTO. PREDIAL URBANO REZAGO</v>
          </cell>
          <cell r="C4">
            <v>9766.17</v>
          </cell>
        </row>
        <row r="5">
          <cell r="A5">
            <v>13</v>
          </cell>
          <cell r="B5" t="str">
            <v>HONORARIOS DE COBRANZA</v>
          </cell>
          <cell r="C5">
            <v>1418.7</v>
          </cell>
        </row>
        <row r="6">
          <cell r="A6">
            <v>103</v>
          </cell>
          <cell r="B6" t="str">
            <v>TRASLACION DE DOMINIO</v>
          </cell>
          <cell r="C6">
            <v>1619.51</v>
          </cell>
        </row>
        <row r="7">
          <cell r="A7">
            <v>104</v>
          </cell>
          <cell r="B7" t="str">
            <v>SOBRE DIVISION Y LOTIFICACION</v>
          </cell>
          <cell r="C7">
            <v>1523.7</v>
          </cell>
        </row>
        <row r="8">
          <cell r="A8">
            <v>107</v>
          </cell>
          <cell r="B8" t="str">
            <v>VIDEO JUEGOS Y FUT-BOLITOS</v>
          </cell>
          <cell r="C8">
            <v>388</v>
          </cell>
        </row>
        <row r="9">
          <cell r="A9">
            <v>110</v>
          </cell>
          <cell r="B9" t="str">
            <v>ESPECTACULOS PUBLICOS ESPORADI</v>
          </cell>
          <cell r="C9">
            <v>2288</v>
          </cell>
        </row>
        <row r="10">
          <cell r="A10">
            <v>200</v>
          </cell>
          <cell r="B10" t="str">
            <v>RASTRO</v>
          </cell>
          <cell r="C10">
            <v>5573.64</v>
          </cell>
        </row>
        <row r="11">
          <cell r="A11">
            <v>201</v>
          </cell>
          <cell r="B11" t="str">
            <v>RECOLECCION DE BASURA</v>
          </cell>
          <cell r="C11">
            <v>8750.58</v>
          </cell>
        </row>
        <row r="12">
          <cell r="A12">
            <v>203</v>
          </cell>
          <cell r="B12" t="str">
            <v>PANTEONES CIUDAD</v>
          </cell>
          <cell r="C12">
            <v>2457.38</v>
          </cell>
        </row>
        <row r="13">
          <cell r="A13">
            <v>204</v>
          </cell>
          <cell r="B13" t="str">
            <v>PANTEONES COMUNIDADES</v>
          </cell>
          <cell r="C13">
            <v>2749.56</v>
          </cell>
        </row>
        <row r="14">
          <cell r="A14">
            <v>205</v>
          </cell>
          <cell r="B14" t="str">
            <v>ESTACIONAMIENTO MUSEO MOMIAS</v>
          </cell>
          <cell r="C14">
            <v>373</v>
          </cell>
        </row>
        <row r="15">
          <cell r="A15">
            <v>206</v>
          </cell>
          <cell r="B15" t="str">
            <v>ESTACIONAMIENTO MERCADO HIDALG</v>
          </cell>
          <cell r="C15">
            <v>1233</v>
          </cell>
        </row>
        <row r="16">
          <cell r="A16">
            <v>207</v>
          </cell>
          <cell r="B16" t="str">
            <v>ESTAC.  MERCADO EMBAJADORAS</v>
          </cell>
          <cell r="C16">
            <v>200</v>
          </cell>
        </row>
        <row r="17">
          <cell r="A17">
            <v>210</v>
          </cell>
          <cell r="B17" t="str">
            <v>POR LIC. DE CONST. Y AMPLIACIO</v>
          </cell>
          <cell r="C17">
            <v>2968.18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229</v>
          </cell>
          <cell r="B20" t="str">
            <v>CONSTANCIAS DE ESTADO DE CUENT</v>
          </cell>
          <cell r="C20">
            <v>1980</v>
          </cell>
        </row>
        <row r="21">
          <cell r="A21">
            <v>248</v>
          </cell>
          <cell r="B21" t="str">
            <v>ESTACIONAMIENTO EX. EST. FERRO</v>
          </cell>
          <cell r="C21">
            <v>1848</v>
          </cell>
        </row>
        <row r="22">
          <cell r="A22">
            <v>253</v>
          </cell>
          <cell r="B22" t="str">
            <v>ESTACIONAMIENTO EMBAJADORAS  (</v>
          </cell>
          <cell r="C22">
            <v>2632</v>
          </cell>
        </row>
        <row r="23">
          <cell r="A23">
            <v>256</v>
          </cell>
          <cell r="B23" t="str">
            <v>POR ALINEAM. N° USO HABIT</v>
          </cell>
          <cell r="C23">
            <v>8671.7900000000009</v>
          </cell>
        </row>
        <row r="24">
          <cell r="A24">
            <v>266</v>
          </cell>
          <cell r="B24" t="str">
            <v>DICTAMEN DE FACTIBILIDAD PROTE</v>
          </cell>
          <cell r="C24">
            <v>4451</v>
          </cell>
        </row>
        <row r="25">
          <cell r="A25">
            <v>268</v>
          </cell>
          <cell r="B25" t="str">
            <v>CASA DE LA CULTURA</v>
          </cell>
          <cell r="C25">
            <v>13948.01</v>
          </cell>
        </row>
        <row r="26">
          <cell r="A26">
            <v>274</v>
          </cell>
          <cell r="B26" t="str">
            <v>EXTENSION DE HORARIO</v>
          </cell>
          <cell r="C26">
            <v>4459.32</v>
          </cell>
        </row>
        <row r="27">
          <cell r="A27">
            <v>276</v>
          </cell>
          <cell r="B27" t="str">
            <v>CONSTANCIAS DIRECCION DE TRANS</v>
          </cell>
          <cell r="C27">
            <v>754.2</v>
          </cell>
        </row>
        <row r="28">
          <cell r="A28">
            <v>278</v>
          </cell>
          <cell r="B28" t="str">
            <v>CONSTANCIAS QUE EXPIDAN LAS DE</v>
          </cell>
          <cell r="C28">
            <v>1257</v>
          </cell>
        </row>
        <row r="29">
          <cell r="A29">
            <v>284</v>
          </cell>
          <cell r="B29" t="str">
            <v>REVISTA MECANICA SEMESTRAL</v>
          </cell>
          <cell r="C29">
            <v>136.69</v>
          </cell>
        </row>
        <row r="30">
          <cell r="A30">
            <v>286</v>
          </cell>
          <cell r="B30" t="str">
            <v>PERMISO SUPLETORIO DE TRANSPOR</v>
          </cell>
          <cell r="C30">
            <v>370.8</v>
          </cell>
        </row>
        <row r="31">
          <cell r="A31">
            <v>288</v>
          </cell>
          <cell r="B31" t="str">
            <v>ANALISIS DE RIESGOS</v>
          </cell>
          <cell r="C31">
            <v>519.98</v>
          </cell>
        </row>
        <row r="32">
          <cell r="A32">
            <v>289</v>
          </cell>
          <cell r="B32" t="str">
            <v>CONFORMIDAD PARA QUEMA DE FUEG</v>
          </cell>
          <cell r="C32">
            <v>379.17</v>
          </cell>
        </row>
        <row r="33">
          <cell r="A33">
            <v>292</v>
          </cell>
          <cell r="B33" t="str">
            <v>DICTAMEN DE SEGURIDAD PROGRAMA</v>
          </cell>
          <cell r="C33">
            <v>4159.84</v>
          </cell>
        </row>
        <row r="34">
          <cell r="A34">
            <v>293</v>
          </cell>
          <cell r="B34" t="str">
            <v>SERVICIOS EXTRAORDINARIOS</v>
          </cell>
          <cell r="C34">
            <v>972.6</v>
          </cell>
        </row>
        <row r="35">
          <cell r="A35">
            <v>295</v>
          </cell>
          <cell r="B35" t="str">
            <v>CONSTANCIA DE UBICACION DE PRE</v>
          </cell>
          <cell r="C35">
            <v>168.56</v>
          </cell>
        </row>
        <row r="36">
          <cell r="A36">
            <v>297</v>
          </cell>
          <cell r="B36" t="str">
            <v>D.A.P.</v>
          </cell>
          <cell r="C36">
            <v>60</v>
          </cell>
        </row>
        <row r="37">
          <cell r="A37">
            <v>405</v>
          </cell>
          <cell r="B37" t="str">
            <v>CENTRO DE CONVIVENCIA EL ENCIN</v>
          </cell>
          <cell r="C37">
            <v>388</v>
          </cell>
        </row>
        <row r="38">
          <cell r="A38">
            <v>407</v>
          </cell>
          <cell r="B38" t="str">
            <v>MUSEO MOMIAS</v>
          </cell>
          <cell r="C38">
            <v>25941</v>
          </cell>
        </row>
        <row r="39">
          <cell r="A39">
            <v>410</v>
          </cell>
          <cell r="B39" t="str">
            <v>MONUMENTO AL PIPILA</v>
          </cell>
          <cell r="C39">
            <v>420</v>
          </cell>
        </row>
        <row r="40">
          <cell r="A40">
            <v>411</v>
          </cell>
          <cell r="B40" t="str">
            <v>MERCADO HIDALGO</v>
          </cell>
          <cell r="C40">
            <v>225</v>
          </cell>
        </row>
        <row r="41">
          <cell r="A41">
            <v>412</v>
          </cell>
          <cell r="B41" t="str">
            <v>MERCADO EMBAJADORAS</v>
          </cell>
          <cell r="C41">
            <v>396</v>
          </cell>
        </row>
        <row r="42">
          <cell r="A42">
            <v>414</v>
          </cell>
          <cell r="B42" t="str">
            <v>OTROS PRODUCTOS</v>
          </cell>
          <cell r="C42">
            <v>8.6999999999999993</v>
          </cell>
        </row>
        <row r="43">
          <cell r="A43">
            <v>421</v>
          </cell>
          <cell r="B43" t="str">
            <v>DECLARACIONES, FORMATOS Y AVIS</v>
          </cell>
          <cell r="C43">
            <v>44</v>
          </cell>
        </row>
        <row r="44">
          <cell r="A44">
            <v>428</v>
          </cell>
          <cell r="B44" t="str">
            <v>COMERCIANTES SEMIFIJOS</v>
          </cell>
          <cell r="C44">
            <v>7117.67</v>
          </cell>
        </row>
        <row r="45">
          <cell r="A45">
            <v>433</v>
          </cell>
          <cell r="B45" t="str">
            <v>SOBRANTES</v>
          </cell>
          <cell r="C45">
            <v>7.66</v>
          </cell>
        </row>
        <row r="46">
          <cell r="A46">
            <v>436</v>
          </cell>
          <cell r="B46" t="str">
            <v>SANITARIOS PRESA DE LA OLLA</v>
          </cell>
          <cell r="C46">
            <v>104</v>
          </cell>
        </row>
        <row r="47">
          <cell r="A47">
            <v>437</v>
          </cell>
          <cell r="B47" t="str">
            <v>SANITARIOS MDO. EMBAJADORAS</v>
          </cell>
          <cell r="C47">
            <v>816</v>
          </cell>
        </row>
        <row r="48">
          <cell r="A48">
            <v>438</v>
          </cell>
          <cell r="B48" t="str">
            <v>SANITARIOS MDO. HIDALGO</v>
          </cell>
          <cell r="C48">
            <v>1672</v>
          </cell>
        </row>
        <row r="49">
          <cell r="A49">
            <v>439</v>
          </cell>
          <cell r="B49" t="str">
            <v>SANITARIOS JARDIN REFORMA</v>
          </cell>
          <cell r="C49">
            <v>360</v>
          </cell>
        </row>
        <row r="50">
          <cell r="A50">
            <v>441</v>
          </cell>
          <cell r="B50" t="str">
            <v>SANITARIOS LOS PASTITOS</v>
          </cell>
          <cell r="C50">
            <v>52</v>
          </cell>
        </row>
        <row r="51">
          <cell r="A51">
            <v>443</v>
          </cell>
          <cell r="B51" t="str">
            <v>SANITARIOS FERROCARRIL</v>
          </cell>
          <cell r="C51">
            <v>568</v>
          </cell>
        </row>
        <row r="52">
          <cell r="A52">
            <v>445</v>
          </cell>
          <cell r="B52" t="str">
            <v>SANITARIOS MUSEO MOMIAS</v>
          </cell>
          <cell r="C52">
            <v>428</v>
          </cell>
        </row>
        <row r="53">
          <cell r="A53">
            <v>447</v>
          </cell>
          <cell r="B53" t="str">
            <v>LAS CALAS</v>
          </cell>
          <cell r="C53">
            <v>168</v>
          </cell>
        </row>
        <row r="54">
          <cell r="A54">
            <v>451</v>
          </cell>
          <cell r="B54" t="str">
            <v>BODEGAS RASTRO</v>
          </cell>
          <cell r="C54">
            <v>2950</v>
          </cell>
        </row>
        <row r="55">
          <cell r="A55">
            <v>470</v>
          </cell>
          <cell r="B55" t="str">
            <v>LOCALES ESTACION</v>
          </cell>
          <cell r="C55">
            <v>323</v>
          </cell>
        </row>
        <row r="56">
          <cell r="A56">
            <v>484</v>
          </cell>
          <cell r="B56" t="str">
            <v>PERMISO PARA ESPECTÁCULOS O CE</v>
          </cell>
          <cell r="C56">
            <v>912</v>
          </cell>
        </row>
        <row r="57">
          <cell r="A57">
            <v>485</v>
          </cell>
          <cell r="B57" t="str">
            <v>SELLADO DE BOLETOS</v>
          </cell>
          <cell r="C57">
            <v>245</v>
          </cell>
        </row>
        <row r="58">
          <cell r="A58">
            <v>493</v>
          </cell>
          <cell r="B58" t="str">
            <v>RENOVACION PERMISO P/ USO VIA</v>
          </cell>
          <cell r="C58">
            <v>893</v>
          </cell>
        </row>
        <row r="59">
          <cell r="A59">
            <v>502</v>
          </cell>
          <cell r="B59" t="str">
            <v>RECARGOS OTROS IMPTOS Y DERECH</v>
          </cell>
          <cell r="C59">
            <v>1334.27</v>
          </cell>
        </row>
        <row r="60">
          <cell r="A60">
            <v>506</v>
          </cell>
          <cell r="B60" t="str">
            <v>INFRACCIONES DIRECCION DE FISC</v>
          </cell>
          <cell r="C60">
            <v>12572.3</v>
          </cell>
        </row>
        <row r="61">
          <cell r="A61">
            <v>507</v>
          </cell>
          <cell r="B61" t="str">
            <v>INF AL BANDO POLICIA Y BUEN GO</v>
          </cell>
          <cell r="C61">
            <v>1200</v>
          </cell>
        </row>
        <row r="62">
          <cell r="A62">
            <v>508</v>
          </cell>
          <cell r="B62" t="str">
            <v>INF LEY DE TRANSITO Y SU REGLA</v>
          </cell>
          <cell r="C62">
            <v>17761</v>
          </cell>
        </row>
        <row r="63">
          <cell r="A63">
            <v>509</v>
          </cell>
          <cell r="B63" t="str">
            <v>EXTEMP VERIFICACION AMB VEHICU</v>
          </cell>
          <cell r="C63">
            <v>2610</v>
          </cell>
        </row>
        <row r="64">
          <cell r="A64">
            <v>536</v>
          </cell>
          <cell r="B64" t="str">
            <v>PADRON DE PROVEEDORES</v>
          </cell>
          <cell r="C64">
            <v>674</v>
          </cell>
        </row>
        <row r="65">
          <cell r="A65">
            <v>713</v>
          </cell>
          <cell r="B65" t="str">
            <v>PROGRAMA ECONOMIA SOCIAL FAMIL</v>
          </cell>
          <cell r="C65">
            <v>5125</v>
          </cell>
        </row>
      </sheetData>
      <sheetData sheetId="197"/>
      <sheetData sheetId="198">
        <row r="1">
          <cell r="A1">
            <v>1</v>
          </cell>
          <cell r="B1" t="str">
            <v>IMPTO. PREDIAL URBANO CORRIENT</v>
          </cell>
          <cell r="C1">
            <v>80225.039999999994</v>
          </cell>
        </row>
        <row r="2">
          <cell r="A2">
            <v>2</v>
          </cell>
          <cell r="B2" t="str">
            <v>IMPTO. PREDIAL RUSTICO CORRIEN</v>
          </cell>
          <cell r="C2">
            <v>1455</v>
          </cell>
        </row>
        <row r="3">
          <cell r="A3">
            <v>4</v>
          </cell>
          <cell r="B3" t="str">
            <v>RECARGOS 3%</v>
          </cell>
          <cell r="C3">
            <v>12591.96</v>
          </cell>
        </row>
        <row r="4">
          <cell r="A4">
            <v>7</v>
          </cell>
          <cell r="B4" t="str">
            <v>IMPTO. PREDIAL URBANO REZAGO</v>
          </cell>
          <cell r="C4">
            <v>3911.32</v>
          </cell>
        </row>
        <row r="5">
          <cell r="A5">
            <v>8</v>
          </cell>
          <cell r="B5" t="str">
            <v>IMPTO. PREDIAL RUSTICO REZAGO</v>
          </cell>
          <cell r="C5">
            <v>2862</v>
          </cell>
        </row>
        <row r="6">
          <cell r="A6">
            <v>13</v>
          </cell>
          <cell r="B6" t="str">
            <v>HONORARIOS DE COBRANZA</v>
          </cell>
          <cell r="C6">
            <v>1529.2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1963.78</v>
          </cell>
        </row>
        <row r="9">
          <cell r="A9">
            <v>200</v>
          </cell>
          <cell r="B9" t="str">
            <v>RASTRO</v>
          </cell>
          <cell r="C9">
            <v>5294.85</v>
          </cell>
        </row>
        <row r="10">
          <cell r="A10">
            <v>201</v>
          </cell>
          <cell r="B10" t="str">
            <v>RECOLECCION DE BASURA</v>
          </cell>
          <cell r="C10">
            <v>168.3</v>
          </cell>
        </row>
        <row r="11">
          <cell r="A11">
            <v>203</v>
          </cell>
          <cell r="B11" t="str">
            <v>PANTEONES CIUDAD</v>
          </cell>
          <cell r="C11">
            <v>330.74</v>
          </cell>
        </row>
        <row r="12">
          <cell r="A12">
            <v>205</v>
          </cell>
          <cell r="B12" t="str">
            <v>ESTACIONAMIENTO MUSEO MOMIAS</v>
          </cell>
          <cell r="C12">
            <v>335</v>
          </cell>
        </row>
        <row r="13">
          <cell r="A13">
            <v>206</v>
          </cell>
          <cell r="B13" t="str">
            <v>ESTACIONAMIENTO MERCADO HIDALG</v>
          </cell>
          <cell r="C13">
            <v>1170</v>
          </cell>
        </row>
        <row r="14">
          <cell r="A14">
            <v>207</v>
          </cell>
          <cell r="B14" t="str">
            <v>ESTAC.  MERCADO EMBAJADORAS</v>
          </cell>
          <cell r="C14">
            <v>202</v>
          </cell>
        </row>
        <row r="15">
          <cell r="A15">
            <v>210</v>
          </cell>
          <cell r="B15" t="str">
            <v>POR LIC. DE CONST. Y AMPLIACIO</v>
          </cell>
          <cell r="C15">
            <v>38255.93</v>
          </cell>
        </row>
        <row r="16">
          <cell r="A16">
            <v>211</v>
          </cell>
          <cell r="B16" t="str">
            <v>POR LIC DE REGULARIZACION DE C</v>
          </cell>
          <cell r="C16">
            <v>321.23</v>
          </cell>
        </row>
        <row r="17">
          <cell r="A17">
            <v>217</v>
          </cell>
          <cell r="B17" t="str">
            <v>ANALISIS DE FAC PARA DIV LOT O</v>
          </cell>
          <cell r="C17">
            <v>3928.05</v>
          </cell>
        </row>
        <row r="18">
          <cell r="A18">
            <v>219</v>
          </cell>
          <cell r="B18" t="str">
            <v>LIC USO SUELO ALIN N. OFIC HAB</v>
          </cell>
          <cell r="C18">
            <v>3962.85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228</v>
          </cell>
          <cell r="B20" t="str">
            <v>POR PERM EVENT P/ VTA DE BEB A</v>
          </cell>
          <cell r="C20">
            <v>3066.98</v>
          </cell>
        </row>
        <row r="21">
          <cell r="A21">
            <v>229</v>
          </cell>
          <cell r="B21" t="str">
            <v>CONSTANCIAS DE ESTADO DE CUENT</v>
          </cell>
          <cell r="C21">
            <v>1055.76</v>
          </cell>
        </row>
        <row r="22">
          <cell r="A22">
            <v>248</v>
          </cell>
          <cell r="B22" t="str">
            <v>ESTACIONAMIENTO EX. EST. FERRO</v>
          </cell>
          <cell r="C22">
            <v>1480</v>
          </cell>
        </row>
        <row r="23">
          <cell r="A23">
            <v>249</v>
          </cell>
          <cell r="B23" t="str">
            <v>REGUL. PROR.LIC.CONT.75% DER.</v>
          </cell>
          <cell r="C23">
            <v>286.49</v>
          </cell>
        </row>
        <row r="24">
          <cell r="A24">
            <v>252</v>
          </cell>
          <cell r="B24" t="str">
            <v>RESOLUCION DE IMPACTO AMBIENTA</v>
          </cell>
          <cell r="C24">
            <v>1865.6</v>
          </cell>
        </row>
        <row r="25">
          <cell r="A25">
            <v>253</v>
          </cell>
          <cell r="B25" t="str">
            <v>ESTACIONAMIENTO EMBAJADORAS  (</v>
          </cell>
          <cell r="C25">
            <v>2254</v>
          </cell>
        </row>
        <row r="26">
          <cell r="A26">
            <v>256</v>
          </cell>
          <cell r="B26" t="str">
            <v>POR ALINEAM. N° USO HABIT</v>
          </cell>
          <cell r="C26">
            <v>1946.84</v>
          </cell>
        </row>
        <row r="27">
          <cell r="A27">
            <v>266</v>
          </cell>
          <cell r="B27" t="str">
            <v>DICTAMEN DE FACTIBILIDAD PROTE</v>
          </cell>
          <cell r="C27">
            <v>890.2</v>
          </cell>
        </row>
        <row r="28">
          <cell r="A28">
            <v>268</v>
          </cell>
          <cell r="B28" t="str">
            <v>CASA DE LA CULTURA</v>
          </cell>
          <cell r="C28">
            <v>10534.14</v>
          </cell>
        </row>
        <row r="29">
          <cell r="A29">
            <v>274</v>
          </cell>
          <cell r="B29" t="str">
            <v>EXTENSION DE HORARIO</v>
          </cell>
          <cell r="C29">
            <v>1486.44</v>
          </cell>
        </row>
        <row r="30">
          <cell r="A30">
            <v>276</v>
          </cell>
          <cell r="B30" t="str">
            <v>CONSTANCIAS DIRECCION DE TRANS</v>
          </cell>
          <cell r="C30">
            <v>335.2</v>
          </cell>
        </row>
        <row r="31">
          <cell r="A31">
            <v>278</v>
          </cell>
          <cell r="B31" t="str">
            <v>CONSTANCIAS QUE EXPIDAN LAS DE</v>
          </cell>
          <cell r="C31">
            <v>1676.4</v>
          </cell>
        </row>
        <row r="32">
          <cell r="A32">
            <v>289</v>
          </cell>
          <cell r="B32" t="str">
            <v>CONFORMIDAD PARA QUEMA DE FUEG</v>
          </cell>
          <cell r="C32">
            <v>379.17</v>
          </cell>
        </row>
        <row r="33">
          <cell r="A33">
            <v>293</v>
          </cell>
          <cell r="B33" t="str">
            <v>SERVICIOS EXTRAORDINARIOS</v>
          </cell>
          <cell r="C33">
            <v>972.6</v>
          </cell>
        </row>
        <row r="34">
          <cell r="A34">
            <v>295</v>
          </cell>
          <cell r="B34" t="str">
            <v>CONSTANCIA DE UBICACION DE PRE</v>
          </cell>
          <cell r="C34">
            <v>84.28</v>
          </cell>
        </row>
        <row r="35">
          <cell r="A35">
            <v>297</v>
          </cell>
          <cell r="B35" t="str">
            <v>D.A.P.</v>
          </cell>
          <cell r="C35">
            <v>1083.82</v>
          </cell>
        </row>
        <row r="36">
          <cell r="A36">
            <v>400</v>
          </cell>
          <cell r="B36" t="str">
            <v>LOCALES PRESA DE LA OLLA</v>
          </cell>
          <cell r="C36">
            <v>908</v>
          </cell>
        </row>
        <row r="37">
          <cell r="A37">
            <v>405</v>
          </cell>
          <cell r="B37" t="str">
            <v>CENTRO DE CONVIVENCIA EL ENCIN</v>
          </cell>
          <cell r="C37">
            <v>120</v>
          </cell>
        </row>
        <row r="38">
          <cell r="A38">
            <v>407</v>
          </cell>
          <cell r="B38" t="str">
            <v>MUSEO MOMIAS</v>
          </cell>
          <cell r="C38">
            <v>16446</v>
          </cell>
        </row>
        <row r="39">
          <cell r="A39">
            <v>410</v>
          </cell>
          <cell r="B39" t="str">
            <v>MONUMENTO AL PIPILA</v>
          </cell>
          <cell r="C39">
            <v>240</v>
          </cell>
        </row>
        <row r="40">
          <cell r="A40">
            <v>411</v>
          </cell>
          <cell r="B40" t="str">
            <v>MERCADO HIDALGO</v>
          </cell>
          <cell r="C40">
            <v>2604.2199999999998</v>
          </cell>
        </row>
        <row r="41">
          <cell r="A41">
            <v>417</v>
          </cell>
          <cell r="B41" t="str">
            <v>CONSULTORIO DENTAL</v>
          </cell>
          <cell r="C41">
            <v>109</v>
          </cell>
        </row>
        <row r="42">
          <cell r="A42">
            <v>421</v>
          </cell>
          <cell r="B42" t="str">
            <v>DECLARACIONES, FORMATOS Y AVIS</v>
          </cell>
          <cell r="C42">
            <v>77</v>
          </cell>
        </row>
        <row r="43">
          <cell r="A43">
            <v>428</v>
          </cell>
          <cell r="B43" t="str">
            <v>COMERCIANTES SEMIFIJOS</v>
          </cell>
          <cell r="C43">
            <v>5126</v>
          </cell>
        </row>
        <row r="44">
          <cell r="A44">
            <v>433</v>
          </cell>
          <cell r="B44" t="str">
            <v>SOBRANTES</v>
          </cell>
          <cell r="C44">
            <v>36.270000000000003</v>
          </cell>
        </row>
        <row r="45">
          <cell r="A45">
            <v>436</v>
          </cell>
          <cell r="B45" t="str">
            <v>SANITARIOS PRESA DE LA OLLA</v>
          </cell>
          <cell r="C45">
            <v>288</v>
          </cell>
        </row>
        <row r="46">
          <cell r="A46">
            <v>437</v>
          </cell>
          <cell r="B46" t="str">
            <v>SANITARIOS MDO. EMBAJADORAS</v>
          </cell>
          <cell r="C46">
            <v>768</v>
          </cell>
        </row>
        <row r="47">
          <cell r="A47">
            <v>438</v>
          </cell>
          <cell r="B47" t="str">
            <v>SANITARIOS MDO. HIDALGO</v>
          </cell>
          <cell r="C47">
            <v>1764</v>
          </cell>
        </row>
        <row r="48">
          <cell r="A48">
            <v>439</v>
          </cell>
          <cell r="B48" t="str">
            <v>SANITARIOS JARDIN REFORMA</v>
          </cell>
          <cell r="C48">
            <v>656</v>
          </cell>
        </row>
        <row r="49">
          <cell r="A49">
            <v>441</v>
          </cell>
          <cell r="B49" t="str">
            <v>SANITARIOS LOS PASTITOS</v>
          </cell>
          <cell r="C49">
            <v>56</v>
          </cell>
        </row>
        <row r="50">
          <cell r="A50">
            <v>443</v>
          </cell>
          <cell r="B50" t="str">
            <v>SANITARIOS FERROCARRIL</v>
          </cell>
          <cell r="C50">
            <v>796</v>
          </cell>
        </row>
        <row r="51">
          <cell r="A51">
            <v>445</v>
          </cell>
          <cell r="B51" t="str">
            <v>SANITARIOS MUSEO MOMIAS</v>
          </cell>
          <cell r="C51">
            <v>216</v>
          </cell>
        </row>
        <row r="52">
          <cell r="A52">
            <v>454</v>
          </cell>
          <cell r="B52" t="str">
            <v>FIESTAS TRADICIONALES</v>
          </cell>
          <cell r="C52">
            <v>2414</v>
          </cell>
        </row>
        <row r="53">
          <cell r="A53">
            <v>482</v>
          </cell>
          <cell r="B53" t="str">
            <v>CALLEJONEADAS</v>
          </cell>
          <cell r="C53">
            <v>21231</v>
          </cell>
        </row>
        <row r="54">
          <cell r="A54">
            <v>484</v>
          </cell>
          <cell r="B54" t="str">
            <v>PERMISO PARA ESPECTÁCULOS O CE</v>
          </cell>
          <cell r="C54">
            <v>2736</v>
          </cell>
        </row>
        <row r="55">
          <cell r="A55">
            <v>485</v>
          </cell>
          <cell r="B55" t="str">
            <v>SELLADO DE BOLETOS</v>
          </cell>
          <cell r="C55">
            <v>450</v>
          </cell>
        </row>
        <row r="56">
          <cell r="A56">
            <v>491</v>
          </cell>
          <cell r="B56" t="str">
            <v>ESTRUCTURAS, CONSTRUCCIONES O</v>
          </cell>
          <cell r="C56">
            <v>35.5</v>
          </cell>
        </row>
        <row r="57">
          <cell r="A57">
            <v>493</v>
          </cell>
          <cell r="B57" t="str">
            <v>RENOVACION PERMISO P/ USO VIA</v>
          </cell>
          <cell r="C57">
            <v>623</v>
          </cell>
        </row>
        <row r="58">
          <cell r="A58">
            <v>502</v>
          </cell>
          <cell r="B58" t="str">
            <v>RECARGOS OTROS IMPTOS Y DERECH</v>
          </cell>
          <cell r="C58">
            <v>2448.4</v>
          </cell>
        </row>
        <row r="59">
          <cell r="A59">
            <v>507</v>
          </cell>
          <cell r="B59" t="str">
            <v>INF AL BANDO POLICIA Y BUEN GO</v>
          </cell>
          <cell r="C59">
            <v>900</v>
          </cell>
        </row>
        <row r="60">
          <cell r="A60">
            <v>508</v>
          </cell>
          <cell r="B60" t="str">
            <v>INF LEY DE TRANSITO Y SU REGLA</v>
          </cell>
          <cell r="C60">
            <v>19137</v>
          </cell>
        </row>
        <row r="61">
          <cell r="A61">
            <v>509</v>
          </cell>
          <cell r="B61" t="str">
            <v>EXTEMP VERIFICACION AMB VEHICU</v>
          </cell>
          <cell r="C61">
            <v>2687</v>
          </cell>
        </row>
        <row r="62">
          <cell r="A62">
            <v>600</v>
          </cell>
          <cell r="B62" t="str">
            <v>FONDO GENERAL</v>
          </cell>
          <cell r="C62">
            <v>7572893.3200000003</v>
          </cell>
        </row>
        <row r="63">
          <cell r="A63">
            <v>601</v>
          </cell>
          <cell r="B63" t="str">
            <v>FONDO DEL FOMENTO MUNICIPAL</v>
          </cell>
          <cell r="C63">
            <v>1559242.19</v>
          </cell>
        </row>
        <row r="64">
          <cell r="A64">
            <v>607</v>
          </cell>
          <cell r="B64" t="str">
            <v>DERECHOS ALCOHOLES</v>
          </cell>
          <cell r="C64">
            <v>18820.919999999998</v>
          </cell>
        </row>
        <row r="65">
          <cell r="A65">
            <v>608</v>
          </cell>
          <cell r="B65" t="str">
            <v>I.E.P.S</v>
          </cell>
          <cell r="C65">
            <v>190646.8</v>
          </cell>
        </row>
        <row r="66">
          <cell r="A66">
            <v>609</v>
          </cell>
          <cell r="B66" t="str">
            <v>I.S.A.N.</v>
          </cell>
          <cell r="C66">
            <v>116622.02</v>
          </cell>
        </row>
        <row r="67">
          <cell r="A67">
            <v>611</v>
          </cell>
          <cell r="B67" t="str">
            <v>I.S.T.U.V.</v>
          </cell>
          <cell r="C67">
            <v>10025.780000000001</v>
          </cell>
        </row>
        <row r="68">
          <cell r="A68">
            <v>888</v>
          </cell>
          <cell r="B68" t="str">
            <v>COBROS SIMAPAG</v>
          </cell>
          <cell r="C68">
            <v>157</v>
          </cell>
        </row>
        <row r="69">
          <cell r="A69">
            <v>923</v>
          </cell>
          <cell r="B69" t="str">
            <v>OTROS DEUDORES</v>
          </cell>
          <cell r="C69">
            <v>129977.3</v>
          </cell>
        </row>
      </sheetData>
      <sheetData sheetId="199">
        <row r="1">
          <cell r="A1">
            <v>1</v>
          </cell>
        </row>
      </sheetData>
      <sheetData sheetId="200">
        <row r="1">
          <cell r="A1">
            <v>1</v>
          </cell>
          <cell r="B1" t="str">
            <v>IMPTO. PREDIAL URBANO CORRIENT</v>
          </cell>
          <cell r="C1">
            <v>103468.65</v>
          </cell>
        </row>
        <row r="2">
          <cell r="A2">
            <v>2</v>
          </cell>
          <cell r="B2" t="str">
            <v>IMPTO. PREDIAL RUSTICO CORRIEN</v>
          </cell>
          <cell r="C2">
            <v>1511.11</v>
          </cell>
        </row>
        <row r="3">
          <cell r="A3">
            <v>4</v>
          </cell>
          <cell r="B3" t="str">
            <v>RECARGOS 3%</v>
          </cell>
          <cell r="C3">
            <v>39195.21</v>
          </cell>
        </row>
        <row r="4">
          <cell r="A4">
            <v>7</v>
          </cell>
          <cell r="B4" t="str">
            <v>IMPTO. PREDIAL URBANO REZAGO</v>
          </cell>
          <cell r="C4">
            <v>80898.509999999995</v>
          </cell>
        </row>
        <row r="5">
          <cell r="A5">
            <v>8</v>
          </cell>
          <cell r="B5" t="str">
            <v>IMPTO. PREDIAL RUSTICO REZAGO</v>
          </cell>
          <cell r="C5">
            <v>3302.27</v>
          </cell>
        </row>
        <row r="6">
          <cell r="A6">
            <v>13</v>
          </cell>
          <cell r="B6" t="str">
            <v>HONORARIOS DE COBRANZA</v>
          </cell>
          <cell r="C6">
            <v>5657.33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26489.71</v>
          </cell>
        </row>
        <row r="9">
          <cell r="A9">
            <v>200</v>
          </cell>
          <cell r="B9" t="str">
            <v>RASTRO</v>
          </cell>
          <cell r="C9">
            <v>2708.56</v>
          </cell>
        </row>
        <row r="10">
          <cell r="A10">
            <v>203</v>
          </cell>
          <cell r="B10" t="str">
            <v>PANTEONES CIUDAD</v>
          </cell>
          <cell r="C10">
            <v>1747.33</v>
          </cell>
        </row>
        <row r="11">
          <cell r="A11">
            <v>204</v>
          </cell>
          <cell r="B11" t="str">
            <v>PANTEONES COMUNIDADES</v>
          </cell>
          <cell r="C11">
            <v>583.63</v>
          </cell>
        </row>
        <row r="12">
          <cell r="A12">
            <v>205</v>
          </cell>
          <cell r="B12" t="str">
            <v>ESTACIONAMIENTO MUSEO MOMIAS</v>
          </cell>
          <cell r="C12">
            <v>313</v>
          </cell>
        </row>
        <row r="13">
          <cell r="A13">
            <v>206</v>
          </cell>
          <cell r="B13" t="str">
            <v>ESTACIONAMIENTO MERCADO HIDALG</v>
          </cell>
          <cell r="C13">
            <v>1017</v>
          </cell>
        </row>
        <row r="14">
          <cell r="A14">
            <v>207</v>
          </cell>
          <cell r="B14" t="str">
            <v>ESTAC.  MERCADO EMBAJADORAS</v>
          </cell>
          <cell r="C14">
            <v>138</v>
          </cell>
        </row>
        <row r="15">
          <cell r="A15">
            <v>210</v>
          </cell>
          <cell r="B15" t="str">
            <v>POR LIC. DE CONST. Y AMPLIACIO</v>
          </cell>
          <cell r="C15">
            <v>29291.27</v>
          </cell>
        </row>
        <row r="16">
          <cell r="A16">
            <v>211</v>
          </cell>
          <cell r="B16" t="str">
            <v>POR LIC DE REGULARIZACION DE C</v>
          </cell>
          <cell r="C16">
            <v>21.99</v>
          </cell>
        </row>
        <row r="17">
          <cell r="A17">
            <v>217</v>
          </cell>
          <cell r="B17" t="str">
            <v>ANALISIS DE FAC PARA DIV LOT O</v>
          </cell>
          <cell r="C17">
            <v>3666.18</v>
          </cell>
        </row>
        <row r="18">
          <cell r="A18">
            <v>221</v>
          </cell>
          <cell r="B18" t="str">
            <v>LIC USO SUELO ALIN N. OFIC COM</v>
          </cell>
          <cell r="C18">
            <v>285.75</v>
          </cell>
        </row>
        <row r="19">
          <cell r="A19">
            <v>229</v>
          </cell>
          <cell r="B19" t="str">
            <v>CONSTANCIAS DE ESTADO DE CUENT</v>
          </cell>
          <cell r="C19">
            <v>6072</v>
          </cell>
        </row>
        <row r="20">
          <cell r="A20">
            <v>244</v>
          </cell>
          <cell r="B20" t="str">
            <v>EXP DE LIC O PERM P/ ESTAB DE</v>
          </cell>
          <cell r="C20">
            <v>238.31</v>
          </cell>
        </row>
        <row r="21">
          <cell r="A21">
            <v>248</v>
          </cell>
          <cell r="B21" t="str">
            <v>ESTACIONAMIENTO EX. EST. FERRO</v>
          </cell>
          <cell r="C21">
            <v>1116</v>
          </cell>
        </row>
        <row r="22">
          <cell r="A22">
            <v>253</v>
          </cell>
          <cell r="B22" t="str">
            <v>ESTACIONAMIENTO EMBAJADORAS  (</v>
          </cell>
          <cell r="C22">
            <v>2800</v>
          </cell>
        </row>
        <row r="23">
          <cell r="A23">
            <v>256</v>
          </cell>
          <cell r="B23" t="str">
            <v>POR ALINEAM. N° USO HABIT</v>
          </cell>
          <cell r="C23">
            <v>3168.27</v>
          </cell>
        </row>
        <row r="24">
          <cell r="A24">
            <v>266</v>
          </cell>
          <cell r="B24" t="str">
            <v>DICTAMEN DE FACTIBILIDAD PROTE</v>
          </cell>
          <cell r="C24">
            <v>445.1</v>
          </cell>
        </row>
        <row r="25">
          <cell r="A25">
            <v>268</v>
          </cell>
          <cell r="B25" t="str">
            <v>CASA DE LA CULTURA</v>
          </cell>
          <cell r="C25">
            <v>15215.84</v>
          </cell>
        </row>
        <row r="26">
          <cell r="A26">
            <v>276</v>
          </cell>
          <cell r="B26" t="str">
            <v>CONSTANCIAS DIRECCION DE TRANS</v>
          </cell>
          <cell r="C26">
            <v>754.2</v>
          </cell>
        </row>
        <row r="27">
          <cell r="A27">
            <v>278</v>
          </cell>
          <cell r="B27" t="str">
            <v>CONSTANCIAS QUE EXPIDAN LAS DE</v>
          </cell>
          <cell r="C27">
            <v>33520</v>
          </cell>
        </row>
        <row r="28">
          <cell r="A28">
            <v>292</v>
          </cell>
          <cell r="B28" t="str">
            <v>DICTAMEN DE SEGURIDAD PROGRAMA</v>
          </cell>
          <cell r="C28">
            <v>519.98</v>
          </cell>
        </row>
        <row r="29">
          <cell r="A29">
            <v>297</v>
          </cell>
          <cell r="B29" t="str">
            <v>D.A.P.</v>
          </cell>
          <cell r="C29">
            <v>726.91</v>
          </cell>
        </row>
        <row r="30">
          <cell r="A30">
            <v>405</v>
          </cell>
          <cell r="B30" t="str">
            <v>CENTRO DE CONVIVENCIA EL ENCIN</v>
          </cell>
          <cell r="C30">
            <v>564</v>
          </cell>
        </row>
        <row r="31">
          <cell r="A31">
            <v>407</v>
          </cell>
          <cell r="B31" t="str">
            <v>MUSEO MOMIAS</v>
          </cell>
          <cell r="C31">
            <v>17895</v>
          </cell>
        </row>
        <row r="32">
          <cell r="A32">
            <v>410</v>
          </cell>
          <cell r="B32" t="str">
            <v>MONUMENTO AL PIPILA</v>
          </cell>
          <cell r="C32">
            <v>324</v>
          </cell>
        </row>
        <row r="33">
          <cell r="A33">
            <v>411</v>
          </cell>
          <cell r="B33" t="str">
            <v>MERCADO HIDALGO</v>
          </cell>
          <cell r="C33">
            <v>2664.1</v>
          </cell>
        </row>
        <row r="34">
          <cell r="A34">
            <v>412</v>
          </cell>
          <cell r="B34" t="str">
            <v>MERCADO EMBAJADORAS</v>
          </cell>
          <cell r="C34">
            <v>1300</v>
          </cell>
        </row>
        <row r="35">
          <cell r="A35">
            <v>417</v>
          </cell>
          <cell r="B35" t="str">
            <v>CONSULTORIO DENTAL</v>
          </cell>
          <cell r="C35">
            <v>504</v>
          </cell>
        </row>
        <row r="36">
          <cell r="A36">
            <v>426</v>
          </cell>
          <cell r="B36" t="str">
            <v>AREAS OCUP POR HOT, REST, BARE</v>
          </cell>
          <cell r="C36">
            <v>12492.96</v>
          </cell>
        </row>
        <row r="37">
          <cell r="A37">
            <v>428</v>
          </cell>
          <cell r="B37" t="str">
            <v>COMERCIANTES SEMIFIJOS</v>
          </cell>
          <cell r="C37">
            <v>8274.43</v>
          </cell>
        </row>
        <row r="38">
          <cell r="A38">
            <v>433</v>
          </cell>
          <cell r="B38" t="str">
            <v>SOBRANTES</v>
          </cell>
          <cell r="C38">
            <v>95.91</v>
          </cell>
        </row>
        <row r="39">
          <cell r="A39">
            <v>436</v>
          </cell>
          <cell r="B39" t="str">
            <v>SANITARIOS PRESA DE LA OLLA</v>
          </cell>
          <cell r="C39">
            <v>172</v>
          </cell>
        </row>
        <row r="40">
          <cell r="A40">
            <v>437</v>
          </cell>
          <cell r="B40" t="str">
            <v>SANITARIOS MDO. EMBAJADORAS</v>
          </cell>
          <cell r="C40">
            <v>996</v>
          </cell>
        </row>
        <row r="41">
          <cell r="A41">
            <v>438</v>
          </cell>
          <cell r="B41" t="str">
            <v>SANITARIOS MDO. HIDALGO</v>
          </cell>
          <cell r="C41">
            <v>1776</v>
          </cell>
        </row>
        <row r="42">
          <cell r="A42">
            <v>439</v>
          </cell>
          <cell r="B42" t="str">
            <v>SANITARIOS JARDIN REFORMA</v>
          </cell>
          <cell r="C42">
            <v>336</v>
          </cell>
        </row>
        <row r="43">
          <cell r="A43">
            <v>441</v>
          </cell>
          <cell r="B43" t="str">
            <v>SANITARIOS LOS PASTITOS</v>
          </cell>
          <cell r="C43">
            <v>36</v>
          </cell>
        </row>
        <row r="44">
          <cell r="A44">
            <v>443</v>
          </cell>
          <cell r="B44" t="str">
            <v>SANITARIOS FERROCARRIL</v>
          </cell>
          <cell r="C44">
            <v>600</v>
          </cell>
        </row>
        <row r="45">
          <cell r="A45">
            <v>445</v>
          </cell>
          <cell r="B45" t="str">
            <v>SANITARIOS MUSEO MOMIAS</v>
          </cell>
          <cell r="C45">
            <v>388</v>
          </cell>
        </row>
        <row r="46">
          <cell r="A46">
            <v>447</v>
          </cell>
          <cell r="B46" t="str">
            <v>LAS CALAS</v>
          </cell>
          <cell r="C46">
            <v>24</v>
          </cell>
        </row>
        <row r="47">
          <cell r="A47">
            <v>484</v>
          </cell>
          <cell r="B47" t="str">
            <v>PERMISO PARA ESPECTÁCULOS O CE</v>
          </cell>
          <cell r="C47">
            <v>684</v>
          </cell>
        </row>
        <row r="48">
          <cell r="A48">
            <v>493</v>
          </cell>
          <cell r="B48" t="str">
            <v>RENOVACION PERMISO P/ USO VIA</v>
          </cell>
          <cell r="C48">
            <v>779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24/09/2014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502</v>
          </cell>
          <cell r="B58" t="str">
            <v>RECARGOS OTROS IMPTOS Y DERECH</v>
          </cell>
          <cell r="C58">
            <v>6417.31</v>
          </cell>
        </row>
        <row r="59">
          <cell r="A59">
            <v>503</v>
          </cell>
          <cell r="B59" t="str">
            <v>AVISO EXTEMP TRASLACION DE DOM</v>
          </cell>
          <cell r="C59">
            <v>1280</v>
          </cell>
        </row>
        <row r="60">
          <cell r="A60">
            <v>507</v>
          </cell>
          <cell r="B60" t="str">
            <v>INF AL BANDO POLICIA Y BUEN GO</v>
          </cell>
          <cell r="C60">
            <v>2300</v>
          </cell>
        </row>
        <row r="61">
          <cell r="A61">
            <v>508</v>
          </cell>
          <cell r="B61" t="str">
            <v>INF LEY DE TRANSITO Y SU REGLA</v>
          </cell>
          <cell r="C61">
            <v>13923.5</v>
          </cell>
        </row>
        <row r="62">
          <cell r="A62">
            <v>510</v>
          </cell>
          <cell r="B62" t="str">
            <v>ADMTVAS NO FISCALES *FEDERALES</v>
          </cell>
          <cell r="C62">
            <v>2232.88</v>
          </cell>
        </row>
        <row r="63">
          <cell r="A63">
            <v>526</v>
          </cell>
          <cell r="B63" t="str">
            <v>RESPUESTA DE AYUNTAMIENTO</v>
          </cell>
          <cell r="C63">
            <v>671</v>
          </cell>
        </row>
        <row r="64">
          <cell r="A64">
            <v>713</v>
          </cell>
          <cell r="B64" t="str">
            <v>PROGRAMA ECONOMIA SOCIAL FAMIL</v>
          </cell>
          <cell r="C64">
            <v>2250</v>
          </cell>
        </row>
        <row r="65">
          <cell r="A65">
            <v>888</v>
          </cell>
          <cell r="B65" t="str">
            <v>COBROS SIMAPAG</v>
          </cell>
          <cell r="C65">
            <v>202</v>
          </cell>
        </row>
      </sheetData>
      <sheetData sheetId="201"/>
      <sheetData sheetId="202">
        <row r="1">
          <cell r="A1">
            <v>1</v>
          </cell>
          <cell r="B1" t="str">
            <v>IMPTO. PREDIAL URBANO CORRIENT</v>
          </cell>
          <cell r="C1">
            <v>59433.45</v>
          </cell>
        </row>
        <row r="2">
          <cell r="A2">
            <v>2</v>
          </cell>
          <cell r="B2" t="str">
            <v>IMPTO. PREDIAL RUSTICO CORRIEN</v>
          </cell>
          <cell r="C2">
            <v>1725.61</v>
          </cell>
        </row>
        <row r="3">
          <cell r="A3">
            <v>4</v>
          </cell>
          <cell r="B3" t="str">
            <v>RECARGOS 3%</v>
          </cell>
          <cell r="C3">
            <v>14797.91</v>
          </cell>
        </row>
        <row r="4">
          <cell r="A4">
            <v>7</v>
          </cell>
          <cell r="B4" t="str">
            <v>IMPTO. PREDIAL URBANO REZAGO</v>
          </cell>
          <cell r="C4">
            <v>25651.21</v>
          </cell>
        </row>
        <row r="5">
          <cell r="A5">
            <v>8</v>
          </cell>
          <cell r="B5" t="str">
            <v>IMPTO. PREDIAL RUSTICO REZAGO</v>
          </cell>
          <cell r="C5">
            <v>344</v>
          </cell>
        </row>
        <row r="6">
          <cell r="A6">
            <v>13</v>
          </cell>
          <cell r="B6" t="str">
            <v>HONORARIOS DE COBRANZA</v>
          </cell>
          <cell r="C6">
            <v>3119.04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14003.19</v>
          </cell>
        </row>
        <row r="9">
          <cell r="A9">
            <v>200</v>
          </cell>
          <cell r="B9" t="str">
            <v>RASTRO</v>
          </cell>
          <cell r="C9">
            <v>3253.87</v>
          </cell>
        </row>
        <row r="10">
          <cell r="A10">
            <v>201</v>
          </cell>
          <cell r="B10" t="str">
            <v>RECOLECCION DE BASURA</v>
          </cell>
          <cell r="C10">
            <v>1288.26</v>
          </cell>
        </row>
        <row r="11">
          <cell r="A11">
            <v>203</v>
          </cell>
          <cell r="B11" t="str">
            <v>PANTEONES CIUDAD</v>
          </cell>
          <cell r="C11">
            <v>633.57000000000005</v>
          </cell>
        </row>
        <row r="12">
          <cell r="A12">
            <v>204</v>
          </cell>
          <cell r="B12" t="str">
            <v>PANTEONES COMUNIDADES</v>
          </cell>
          <cell r="C12">
            <v>3523.93</v>
          </cell>
        </row>
        <row r="13">
          <cell r="A13">
            <v>205</v>
          </cell>
          <cell r="B13" t="str">
            <v>ESTACIONAMIENTO MUSEO MOMIAS</v>
          </cell>
          <cell r="C13">
            <v>322</v>
          </cell>
        </row>
        <row r="14">
          <cell r="A14">
            <v>206</v>
          </cell>
          <cell r="B14" t="str">
            <v>ESTACIONAMIENTO MERCADO HIDALG</v>
          </cell>
          <cell r="C14">
            <v>1278</v>
          </cell>
        </row>
        <row r="15">
          <cell r="A15">
            <v>207</v>
          </cell>
          <cell r="B15" t="str">
            <v>ESTAC.  MERCADO EMBAJADORAS</v>
          </cell>
          <cell r="C15">
            <v>296</v>
          </cell>
        </row>
        <row r="16">
          <cell r="A16">
            <v>217</v>
          </cell>
          <cell r="B16" t="str">
            <v>ANALISIS DE FAC PARA DIV LOT O</v>
          </cell>
          <cell r="C16">
            <v>523.74</v>
          </cell>
        </row>
        <row r="17">
          <cell r="A17">
            <v>220</v>
          </cell>
          <cell r="B17" t="str">
            <v>LIC USO SUELO ALIN N. OFIC IND</v>
          </cell>
          <cell r="C17">
            <v>1143</v>
          </cell>
        </row>
        <row r="18">
          <cell r="A18">
            <v>226</v>
          </cell>
          <cell r="B18" t="str">
            <v>AVALUOS PRAC POR PERITOS FISCA</v>
          </cell>
          <cell r="C18">
            <v>211.72</v>
          </cell>
        </row>
        <row r="19">
          <cell r="A19">
            <v>229</v>
          </cell>
          <cell r="B19" t="str">
            <v>CONSTANCIAS DE ESTADO DE CUENT</v>
          </cell>
          <cell r="C19">
            <v>1583.76</v>
          </cell>
        </row>
        <row r="20">
          <cell r="A20">
            <v>248</v>
          </cell>
          <cell r="B20" t="str">
            <v>ESTACIONAMIENTO EX. EST. FERRO</v>
          </cell>
          <cell r="C20">
            <v>1372</v>
          </cell>
        </row>
        <row r="21">
          <cell r="A21">
            <v>253</v>
          </cell>
          <cell r="B21" t="str">
            <v>ESTACIONAMIENTO EMBAJADORAS  (</v>
          </cell>
          <cell r="C21">
            <v>2940</v>
          </cell>
        </row>
        <row r="22">
          <cell r="A22">
            <v>256</v>
          </cell>
          <cell r="B22" t="str">
            <v>POR ALINEAM. N° USO HABIT</v>
          </cell>
          <cell r="C22">
            <v>5928.48</v>
          </cell>
        </row>
        <row r="23">
          <cell r="A23">
            <v>266</v>
          </cell>
          <cell r="B23" t="str">
            <v>DICTAMEN DE FACTIBILIDAD PROTE</v>
          </cell>
          <cell r="C23">
            <v>445.1</v>
          </cell>
        </row>
        <row r="24">
          <cell r="A24">
            <v>268</v>
          </cell>
          <cell r="B24" t="str">
            <v>CASA DE LA CULTURA</v>
          </cell>
          <cell r="C24">
            <v>6047.38</v>
          </cell>
        </row>
        <row r="25">
          <cell r="A25">
            <v>274</v>
          </cell>
          <cell r="B25" t="str">
            <v>EXTENSION DE HORARIO</v>
          </cell>
          <cell r="C25">
            <v>1486.44</v>
          </cell>
        </row>
        <row r="26">
          <cell r="A26">
            <v>276</v>
          </cell>
          <cell r="B26" t="str">
            <v>CONSTANCIAS DIRECCION DE TRANS</v>
          </cell>
          <cell r="C26">
            <v>1005.6</v>
          </cell>
        </row>
        <row r="27">
          <cell r="A27">
            <v>278</v>
          </cell>
          <cell r="B27" t="str">
            <v>CONSTANCIAS QUE EXPIDAN LAS DE</v>
          </cell>
          <cell r="C27">
            <v>922</v>
          </cell>
        </row>
        <row r="28">
          <cell r="A28">
            <v>289</v>
          </cell>
          <cell r="B28" t="str">
            <v>CONFORMIDAD PARA QUEMA DE FUEG</v>
          </cell>
          <cell r="C28">
            <v>126.39</v>
          </cell>
        </row>
        <row r="29">
          <cell r="A29">
            <v>293</v>
          </cell>
          <cell r="B29" t="str">
            <v>SERVICIOS EXTRAORDINARIOS</v>
          </cell>
          <cell r="C29">
            <v>648.4</v>
          </cell>
        </row>
        <row r="30">
          <cell r="A30">
            <v>297</v>
          </cell>
          <cell r="B30" t="str">
            <v>D.A.P.</v>
          </cell>
          <cell r="C30">
            <v>240</v>
          </cell>
        </row>
        <row r="31">
          <cell r="A31">
            <v>405</v>
          </cell>
          <cell r="B31" t="str">
            <v>CENTRO DE CONVIVENCIA EL ENCIN</v>
          </cell>
          <cell r="C31">
            <v>927</v>
          </cell>
        </row>
        <row r="32">
          <cell r="A32">
            <v>407</v>
          </cell>
          <cell r="B32" t="str">
            <v>MUSEO MOMIAS</v>
          </cell>
          <cell r="C32">
            <v>16360</v>
          </cell>
        </row>
        <row r="33">
          <cell r="A33">
            <v>410</v>
          </cell>
          <cell r="B33" t="str">
            <v>MONUMENTO AL PIPILA</v>
          </cell>
          <cell r="C33">
            <v>492</v>
          </cell>
        </row>
        <row r="34">
          <cell r="A34">
            <v>412</v>
          </cell>
          <cell r="B34" t="str">
            <v>MERCADO EMBAJADORAS</v>
          </cell>
          <cell r="C34">
            <v>1980</v>
          </cell>
        </row>
        <row r="35">
          <cell r="A35">
            <v>428</v>
          </cell>
          <cell r="B35" t="str">
            <v>COMERCIANTES SEMIFIJOS</v>
          </cell>
          <cell r="C35">
            <v>16043</v>
          </cell>
        </row>
        <row r="36">
          <cell r="A36">
            <v>433</v>
          </cell>
          <cell r="B36" t="str">
            <v>SOBRANTES</v>
          </cell>
          <cell r="C36">
            <v>5.34</v>
          </cell>
        </row>
        <row r="37">
          <cell r="A37">
            <v>436</v>
          </cell>
          <cell r="B37" t="str">
            <v>SANITARIOS PRESA DE LA OLLA</v>
          </cell>
          <cell r="C37">
            <v>741.84</v>
          </cell>
        </row>
        <row r="38">
          <cell r="A38">
            <v>437</v>
          </cell>
          <cell r="B38" t="str">
            <v>SANITARIOS MDO. EMBAJADORAS</v>
          </cell>
          <cell r="C38">
            <v>1340</v>
          </cell>
        </row>
        <row r="39">
          <cell r="A39">
            <v>438</v>
          </cell>
          <cell r="B39" t="str">
            <v>SANITARIOS MDO. HIDALGO</v>
          </cell>
          <cell r="C39">
            <v>2140</v>
          </cell>
        </row>
        <row r="40">
          <cell r="A40">
            <v>439</v>
          </cell>
          <cell r="B40" t="str">
            <v>SANITARIOS JARDIN REFORMA</v>
          </cell>
          <cell r="C40">
            <v>660</v>
          </cell>
        </row>
        <row r="41">
          <cell r="A41">
            <v>441</v>
          </cell>
          <cell r="B41" t="str">
            <v>SANITARIOS LOS PASTITOS</v>
          </cell>
          <cell r="C41">
            <v>40</v>
          </cell>
        </row>
        <row r="42">
          <cell r="A42">
            <v>443</v>
          </cell>
          <cell r="B42" t="str">
            <v>SANITARIOS FERROCARRIL</v>
          </cell>
          <cell r="C42">
            <v>868</v>
          </cell>
        </row>
        <row r="43">
          <cell r="A43">
            <v>445</v>
          </cell>
          <cell r="B43" t="str">
            <v>SANITARIOS MUSEO MOMIAS</v>
          </cell>
          <cell r="C43">
            <v>284</v>
          </cell>
        </row>
        <row r="44">
          <cell r="A44">
            <v>447</v>
          </cell>
          <cell r="B44" t="str">
            <v>LAS CALAS</v>
          </cell>
          <cell r="C44">
            <v>84</v>
          </cell>
        </row>
        <row r="45">
          <cell r="A45">
            <v>452</v>
          </cell>
          <cell r="B45" t="str">
            <v>LOCALES DEL ENCINO</v>
          </cell>
          <cell r="C45">
            <v>967</v>
          </cell>
        </row>
        <row r="46">
          <cell r="A46">
            <v>454</v>
          </cell>
          <cell r="B46" t="str">
            <v>FIESTAS TRADICIONALES</v>
          </cell>
          <cell r="C46">
            <v>2414</v>
          </cell>
        </row>
        <row r="47">
          <cell r="A47">
            <v>484</v>
          </cell>
          <cell r="B47" t="str">
            <v>PERMISO PARA ESPECTÁCULOS O CE</v>
          </cell>
          <cell r="C47">
            <v>228</v>
          </cell>
        </row>
        <row r="48">
          <cell r="A48">
            <v>485</v>
          </cell>
          <cell r="B48" t="str">
            <v>SELLADO DE BOLETOS</v>
          </cell>
          <cell r="C48">
            <v>245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23/09/2014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493</v>
          </cell>
          <cell r="B58" t="str">
            <v>RENOVACION PERMISO P/ USO VIA</v>
          </cell>
          <cell r="C58">
            <v>675</v>
          </cell>
        </row>
        <row r="59">
          <cell r="A59">
            <v>497</v>
          </cell>
          <cell r="B59" t="str">
            <v>CENTRO ADOC</v>
          </cell>
          <cell r="C59">
            <v>624</v>
          </cell>
        </row>
        <row r="60">
          <cell r="A60">
            <v>502</v>
          </cell>
          <cell r="B60" t="str">
            <v>RECARGOS OTROS IMPTOS Y DERECH</v>
          </cell>
          <cell r="C60">
            <v>1133.49</v>
          </cell>
        </row>
        <row r="61">
          <cell r="A61">
            <v>506</v>
          </cell>
          <cell r="B61" t="str">
            <v>INFRACCIONES DIRECCION DE FISC</v>
          </cell>
          <cell r="C61">
            <v>3188.5</v>
          </cell>
        </row>
        <row r="62">
          <cell r="A62">
            <v>507</v>
          </cell>
          <cell r="B62" t="str">
            <v>INF AL BANDO POLICIA Y BUEN GO</v>
          </cell>
          <cell r="C62">
            <v>650</v>
          </cell>
        </row>
        <row r="63">
          <cell r="A63">
            <v>508</v>
          </cell>
          <cell r="B63" t="str">
            <v>INF LEY DE TRANSITO Y SU REGLA</v>
          </cell>
          <cell r="C63">
            <v>8283</v>
          </cell>
        </row>
        <row r="64">
          <cell r="A64">
            <v>509</v>
          </cell>
          <cell r="B64" t="str">
            <v>EXTEMP VERIFICACION AMB VEHICU</v>
          </cell>
          <cell r="C64">
            <v>1689</v>
          </cell>
        </row>
        <row r="65">
          <cell r="A65">
            <v>536</v>
          </cell>
          <cell r="B65" t="str">
            <v>PADRON DE PROVEEDORES</v>
          </cell>
          <cell r="C65">
            <v>337</v>
          </cell>
        </row>
        <row r="66">
          <cell r="A66">
            <v>817</v>
          </cell>
          <cell r="B66" t="str">
            <v>ANTICIPOS OTROS INGRESOS</v>
          </cell>
          <cell r="C66">
            <v>126</v>
          </cell>
        </row>
        <row r="67">
          <cell r="A67">
            <v>483</v>
          </cell>
          <cell r="B67" t="str">
            <v>PROMOTOR TURISTICO</v>
          </cell>
          <cell r="C67">
            <v>137.26</v>
          </cell>
        </row>
        <row r="68">
          <cell r="A68">
            <v>493</v>
          </cell>
          <cell r="B68" t="str">
            <v>RENOVACION PERMISO P/ USO VIA</v>
          </cell>
          <cell r="C68">
            <v>1028</v>
          </cell>
        </row>
        <row r="69">
          <cell r="A69">
            <v>502</v>
          </cell>
          <cell r="B69" t="str">
            <v>RECARGOS OTROS IMPTOS Y DERECH</v>
          </cell>
          <cell r="C69">
            <v>4595.28</v>
          </cell>
        </row>
        <row r="70">
          <cell r="A70">
            <v>503</v>
          </cell>
          <cell r="B70" t="str">
            <v>AVISO EXTEMP TRASLACION DE DOM</v>
          </cell>
          <cell r="C70">
            <v>2560</v>
          </cell>
        </row>
        <row r="71">
          <cell r="A71">
            <v>505</v>
          </cell>
          <cell r="B71" t="str">
            <v>INFRACCIONES DESARROLLO URBANO</v>
          </cell>
          <cell r="C71">
            <v>637.77</v>
          </cell>
        </row>
        <row r="72">
          <cell r="A72">
            <v>506</v>
          </cell>
          <cell r="B72" t="str">
            <v>INFRACCIONES DIRECCION DE FISC</v>
          </cell>
          <cell r="C72">
            <v>3188.5</v>
          </cell>
        </row>
        <row r="73">
          <cell r="A73">
            <v>507</v>
          </cell>
          <cell r="B73" t="str">
            <v>INF AL BANDO POLICIA Y BUEN GO</v>
          </cell>
          <cell r="C73">
            <v>1100</v>
          </cell>
        </row>
        <row r="74">
          <cell r="A74">
            <v>508</v>
          </cell>
          <cell r="B74" t="str">
            <v>INF LEY DE TRANSITO Y SU REGLA</v>
          </cell>
          <cell r="C74">
            <v>8714.5</v>
          </cell>
        </row>
        <row r="75">
          <cell r="A75">
            <v>509</v>
          </cell>
          <cell r="B75" t="str">
            <v>EXTEMP VERIFICACION AMB VEHICU</v>
          </cell>
          <cell r="C75">
            <v>921</v>
          </cell>
        </row>
        <row r="76">
          <cell r="A76">
            <v>544</v>
          </cell>
          <cell r="B76" t="str">
            <v>INFRACCIONES AL REGLAMENTO DE</v>
          </cell>
          <cell r="C76">
            <v>318.85000000000002</v>
          </cell>
        </row>
        <row r="77">
          <cell r="A77">
            <v>728</v>
          </cell>
          <cell r="B77" t="str">
            <v>PROGRAMA DE EMPLEO TEMPORAL</v>
          </cell>
          <cell r="C77">
            <v>724910</v>
          </cell>
        </row>
        <row r="78">
          <cell r="A78">
            <v>817</v>
          </cell>
          <cell r="B78" t="str">
            <v>ANTICIPOS OTROS INGRESOS</v>
          </cell>
          <cell r="C78">
            <v>35</v>
          </cell>
        </row>
      </sheetData>
      <sheetData sheetId="203">
        <row r="1">
          <cell r="A1">
            <v>1</v>
          </cell>
        </row>
      </sheetData>
      <sheetData sheetId="204">
        <row r="1">
          <cell r="A1">
            <v>1</v>
          </cell>
          <cell r="B1" t="str">
            <v>IMPTO. PREDIAL URBANO CORRIENT</v>
          </cell>
          <cell r="C1">
            <v>38431.360000000001</v>
          </cell>
        </row>
        <row r="2">
          <cell r="A2">
            <v>4</v>
          </cell>
          <cell r="B2" t="str">
            <v>RECARGOS 3%</v>
          </cell>
          <cell r="C2">
            <v>8762.1200000000008</v>
          </cell>
        </row>
        <row r="3">
          <cell r="A3">
            <v>7</v>
          </cell>
          <cell r="B3" t="str">
            <v>IMPTO. PREDIAL URBANO REZAGO</v>
          </cell>
          <cell r="C3">
            <v>9162.4699999999993</v>
          </cell>
        </row>
        <row r="4">
          <cell r="A4">
            <v>13</v>
          </cell>
          <cell r="B4" t="str">
            <v>HONORARIOS DE COBRANZA</v>
          </cell>
          <cell r="C4">
            <v>1731.34</v>
          </cell>
        </row>
        <row r="5">
          <cell r="A5">
            <v>103</v>
          </cell>
          <cell r="B5" t="str">
            <v>TRASLACION DE DOMINIO</v>
          </cell>
          <cell r="C5">
            <v>132734.26999999999</v>
          </cell>
        </row>
        <row r="6">
          <cell r="A6">
            <v>104</v>
          </cell>
          <cell r="B6" t="str">
            <v>SOBRE DIVISION Y LOTIFICACION</v>
          </cell>
          <cell r="C6">
            <v>270</v>
          </cell>
        </row>
        <row r="7">
          <cell r="A7">
            <v>109</v>
          </cell>
          <cell r="B7" t="str">
            <v>TEATRO Y CIRCO</v>
          </cell>
          <cell r="C7">
            <v>604</v>
          </cell>
        </row>
        <row r="8">
          <cell r="A8">
            <v>110</v>
          </cell>
          <cell r="B8" t="str">
            <v>ESPECTACULOS PUBLICOS ESPORADI</v>
          </cell>
          <cell r="C8">
            <v>561</v>
          </cell>
        </row>
        <row r="9">
          <cell r="A9">
            <v>200</v>
          </cell>
          <cell r="B9" t="str">
            <v>RASTRO</v>
          </cell>
          <cell r="C9">
            <v>5219.47</v>
          </cell>
        </row>
        <row r="10">
          <cell r="A10">
            <v>203</v>
          </cell>
          <cell r="B10" t="str">
            <v>PANTEONES CIUDAD</v>
          </cell>
          <cell r="C10">
            <v>2647.42</v>
          </cell>
        </row>
        <row r="11">
          <cell r="A11">
            <v>204</v>
          </cell>
          <cell r="B11" t="str">
            <v>PANTEONES COMUNIDADES</v>
          </cell>
          <cell r="C11">
            <v>316.45999999999998</v>
          </cell>
        </row>
        <row r="12">
          <cell r="A12">
            <v>205</v>
          </cell>
          <cell r="B12" t="str">
            <v>ESTACIONAMIENTO MUSEO MOMIAS</v>
          </cell>
          <cell r="C12">
            <v>2775</v>
          </cell>
        </row>
        <row r="13">
          <cell r="A13">
            <v>206</v>
          </cell>
          <cell r="B13" t="str">
            <v>ESTACIONAMIENTO MERCADO HIDALG</v>
          </cell>
          <cell r="C13">
            <v>3591</v>
          </cell>
        </row>
        <row r="14">
          <cell r="A14">
            <v>207</v>
          </cell>
          <cell r="B14" t="str">
            <v>ESTAC.  MERCADO EMBAJADORAS</v>
          </cell>
          <cell r="C14">
            <v>429</v>
          </cell>
        </row>
        <row r="15">
          <cell r="A15">
            <v>210</v>
          </cell>
          <cell r="B15" t="str">
            <v>POR LIC. DE CONST. Y AMPLIACIO</v>
          </cell>
          <cell r="C15">
            <v>11810.3</v>
          </cell>
        </row>
        <row r="16">
          <cell r="A16">
            <v>211</v>
          </cell>
          <cell r="B16" t="str">
            <v>POR LIC DE REGULARIZACION DE C</v>
          </cell>
          <cell r="C16">
            <v>659.3</v>
          </cell>
        </row>
        <row r="17">
          <cell r="A17">
            <v>217</v>
          </cell>
          <cell r="B17" t="str">
            <v>ANALISIS DE FAC PARA DIV LOT O</v>
          </cell>
          <cell r="C17">
            <v>261.87</v>
          </cell>
        </row>
        <row r="18">
          <cell r="A18">
            <v>220</v>
          </cell>
          <cell r="B18" t="str">
            <v>LIC USO SUELO ALIN N. OFIC IND</v>
          </cell>
          <cell r="C18">
            <v>12982.32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229</v>
          </cell>
          <cell r="B20" t="str">
            <v>CONSTANCIAS DE ESTADO DE CUENT</v>
          </cell>
          <cell r="C20">
            <v>1451.76</v>
          </cell>
        </row>
        <row r="21">
          <cell r="A21">
            <v>248</v>
          </cell>
          <cell r="B21" t="str">
            <v>ESTACIONAMIENTO EX. EST. FERRO</v>
          </cell>
          <cell r="C21">
            <v>6607</v>
          </cell>
        </row>
        <row r="22">
          <cell r="A22">
            <v>249</v>
          </cell>
          <cell r="B22" t="str">
            <v>REGUL. PROR.LIC.CONT.75% DER.</v>
          </cell>
          <cell r="C22">
            <v>115.44</v>
          </cell>
        </row>
        <row r="23">
          <cell r="A23">
            <v>252</v>
          </cell>
          <cell r="B23" t="str">
            <v>RESOLUCION DE IMPACTO AMBIENTA</v>
          </cell>
          <cell r="C23">
            <v>649.79</v>
          </cell>
        </row>
        <row r="24">
          <cell r="A24">
            <v>253</v>
          </cell>
          <cell r="B24" t="str">
            <v>ESTACIONAMIENTO EMBAJADORAS  (</v>
          </cell>
          <cell r="C24">
            <v>8302</v>
          </cell>
        </row>
        <row r="25">
          <cell r="A25">
            <v>256</v>
          </cell>
          <cell r="B25" t="str">
            <v>POR ALINEAM. N° USO HABIT</v>
          </cell>
          <cell r="C25">
            <v>2454.9299999999998</v>
          </cell>
        </row>
        <row r="26">
          <cell r="A26">
            <v>266</v>
          </cell>
          <cell r="B26" t="str">
            <v>DICTAMEN DE FACTIBILIDAD PROTE</v>
          </cell>
          <cell r="C26">
            <v>445.1</v>
          </cell>
        </row>
        <row r="27">
          <cell r="A27">
            <v>268</v>
          </cell>
          <cell r="B27" t="str">
            <v>CASA DE LA CULTURA</v>
          </cell>
          <cell r="C27">
            <v>3901.5</v>
          </cell>
        </row>
        <row r="28">
          <cell r="A28">
            <v>273</v>
          </cell>
          <cell r="B28" t="str">
            <v>PENSION EST. JARDIN EMBAJADORA</v>
          </cell>
          <cell r="C28">
            <v>417.04</v>
          </cell>
        </row>
        <row r="29">
          <cell r="A29">
            <v>274</v>
          </cell>
          <cell r="B29" t="str">
            <v>EXTENSION DE HORARIO</v>
          </cell>
          <cell r="C29">
            <v>2229.66</v>
          </cell>
        </row>
        <row r="30">
          <cell r="A30">
            <v>276</v>
          </cell>
          <cell r="B30" t="str">
            <v>CONSTANCIAS DIRECCION DE TRANS</v>
          </cell>
          <cell r="C30">
            <v>1676</v>
          </cell>
        </row>
        <row r="31">
          <cell r="A31">
            <v>278</v>
          </cell>
          <cell r="B31" t="str">
            <v>CONSTANCIAS QUE EXPIDAN LAS DE</v>
          </cell>
          <cell r="C31">
            <v>754.2</v>
          </cell>
        </row>
        <row r="32">
          <cell r="A32">
            <v>295</v>
          </cell>
          <cell r="B32" t="str">
            <v>CONSTANCIA DE UBICACION DE PRE</v>
          </cell>
          <cell r="C32">
            <v>337.12</v>
          </cell>
        </row>
        <row r="33">
          <cell r="A33">
            <v>297</v>
          </cell>
          <cell r="B33" t="str">
            <v>D.A.P.</v>
          </cell>
          <cell r="C33">
            <v>60</v>
          </cell>
        </row>
        <row r="34">
          <cell r="A34">
            <v>405</v>
          </cell>
          <cell r="B34" t="str">
            <v>CENTRO DE CONVIVENCIA EL ENCIN</v>
          </cell>
          <cell r="C34">
            <v>2312</v>
          </cell>
        </row>
        <row r="35">
          <cell r="A35">
            <v>407</v>
          </cell>
          <cell r="B35" t="str">
            <v>MUSEO MOMIAS</v>
          </cell>
          <cell r="C35">
            <v>151569</v>
          </cell>
        </row>
        <row r="36">
          <cell r="A36">
            <v>410</v>
          </cell>
          <cell r="B36" t="str">
            <v>MONUMENTO AL PIPILA</v>
          </cell>
          <cell r="C36">
            <v>2352</v>
          </cell>
        </row>
        <row r="37">
          <cell r="A37">
            <v>411</v>
          </cell>
          <cell r="B37" t="str">
            <v>MERCADO HIDALGO</v>
          </cell>
          <cell r="C37">
            <v>7869</v>
          </cell>
        </row>
        <row r="38">
          <cell r="A38">
            <v>412</v>
          </cell>
          <cell r="B38" t="str">
            <v>MERCADO EMBAJADORAS</v>
          </cell>
          <cell r="C38">
            <v>6465.6</v>
          </cell>
        </row>
        <row r="39">
          <cell r="A39">
            <v>428</v>
          </cell>
          <cell r="B39" t="str">
            <v>COMERCIANTES SEMIFIJOS</v>
          </cell>
          <cell r="C39">
            <v>7357.9</v>
          </cell>
        </row>
        <row r="40">
          <cell r="A40">
            <v>430</v>
          </cell>
          <cell r="B40" t="str">
            <v>LOCALES MERCADO HIDALGO</v>
          </cell>
          <cell r="C40">
            <v>671</v>
          </cell>
        </row>
        <row r="41">
          <cell r="A41">
            <v>433</v>
          </cell>
          <cell r="B41" t="str">
            <v>SOBRANTES</v>
          </cell>
          <cell r="C41">
            <v>30.42</v>
          </cell>
        </row>
        <row r="42">
          <cell r="A42">
            <v>436</v>
          </cell>
          <cell r="B42" t="str">
            <v>SANITARIOS PRESA DE LA OLLA</v>
          </cell>
          <cell r="C42">
            <v>1500</v>
          </cell>
        </row>
        <row r="43">
          <cell r="A43">
            <v>437</v>
          </cell>
          <cell r="B43" t="str">
            <v>SANITARIOS MDO. EMBAJADORAS</v>
          </cell>
          <cell r="C43">
            <v>4632</v>
          </cell>
        </row>
        <row r="44">
          <cell r="A44">
            <v>438</v>
          </cell>
          <cell r="B44" t="str">
            <v>SANITARIOS MDO. HIDALGO</v>
          </cell>
          <cell r="C44">
            <v>6952</v>
          </cell>
        </row>
        <row r="45">
          <cell r="A45">
            <v>439</v>
          </cell>
          <cell r="B45" t="str">
            <v>SANITARIOS JARDIN REFORMA</v>
          </cell>
          <cell r="C45">
            <v>2076</v>
          </cell>
        </row>
        <row r="46">
          <cell r="A46">
            <v>441</v>
          </cell>
          <cell r="B46" t="str">
            <v>SANITARIOS LOS PASTITOS</v>
          </cell>
          <cell r="C46">
            <v>468</v>
          </cell>
        </row>
        <row r="47">
          <cell r="A47">
            <v>443</v>
          </cell>
          <cell r="B47" t="str">
            <v>SANITARIOS FERROCARRIL</v>
          </cell>
          <cell r="C47">
            <v>3376</v>
          </cell>
        </row>
        <row r="48">
          <cell r="A48">
            <v>445</v>
          </cell>
          <cell r="B48" t="str">
            <v>SANITARIOS MUSEO MOMIAS</v>
          </cell>
          <cell r="C48">
            <v>2140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22/09/2014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447</v>
          </cell>
          <cell r="B58" t="str">
            <v>LAS CALAS</v>
          </cell>
          <cell r="C58">
            <v>324</v>
          </cell>
        </row>
        <row r="59">
          <cell r="A59">
            <v>467</v>
          </cell>
          <cell r="B59" t="str">
            <v>PRESTADORES DE SERVICIO</v>
          </cell>
          <cell r="C59">
            <v>919.3</v>
          </cell>
        </row>
        <row r="60">
          <cell r="A60">
            <v>470</v>
          </cell>
          <cell r="B60" t="str">
            <v>LOCALES ESTACION</v>
          </cell>
          <cell r="C60">
            <v>324</v>
          </cell>
        </row>
        <row r="61">
          <cell r="A61">
            <v>472</v>
          </cell>
          <cell r="B61" t="str">
            <v>MERCADO GAVIRA</v>
          </cell>
          <cell r="C61">
            <v>8152.09</v>
          </cell>
        </row>
        <row r="62">
          <cell r="A62">
            <v>479</v>
          </cell>
          <cell r="B62" t="str">
            <v>COMERCIANTES AMBULANTES</v>
          </cell>
          <cell r="C62">
            <v>1350</v>
          </cell>
        </row>
        <row r="63">
          <cell r="A63">
            <v>483</v>
          </cell>
          <cell r="B63" t="str">
            <v>PROMOTOR TURISTICO</v>
          </cell>
          <cell r="C63">
            <v>254.47</v>
          </cell>
        </row>
        <row r="64">
          <cell r="A64">
            <v>493</v>
          </cell>
          <cell r="B64" t="str">
            <v>RENOVACION PERMISO P/ USO VIA</v>
          </cell>
          <cell r="C64">
            <v>1163</v>
          </cell>
        </row>
        <row r="65">
          <cell r="A65">
            <v>502</v>
          </cell>
          <cell r="B65" t="str">
            <v>RECARGOS OTROS IMPTOS Y DERECH</v>
          </cell>
          <cell r="C65">
            <v>2435.6</v>
          </cell>
        </row>
        <row r="66">
          <cell r="A66">
            <v>505</v>
          </cell>
          <cell r="B66" t="str">
            <v>INFRACCIONES DESARROLLO URBANO</v>
          </cell>
          <cell r="C66">
            <v>1913.1</v>
          </cell>
        </row>
        <row r="67">
          <cell r="A67">
            <v>506</v>
          </cell>
          <cell r="B67" t="str">
            <v>INFRACCIONES DIRECCION DE FISC</v>
          </cell>
          <cell r="C67">
            <v>4782.75</v>
          </cell>
        </row>
        <row r="68">
          <cell r="A68">
            <v>507</v>
          </cell>
          <cell r="B68" t="str">
            <v>INF AL BANDO POLICIA Y BUEN GO</v>
          </cell>
          <cell r="C68">
            <v>2770</v>
          </cell>
        </row>
        <row r="69">
          <cell r="A69">
            <v>508</v>
          </cell>
          <cell r="B69" t="str">
            <v>INF LEY DE TRANSITO Y SU REGLA</v>
          </cell>
          <cell r="C69">
            <v>14068</v>
          </cell>
        </row>
        <row r="70">
          <cell r="A70">
            <v>509</v>
          </cell>
          <cell r="B70" t="str">
            <v>EXTEMP VERIFICACION AMB VEHICU</v>
          </cell>
          <cell r="C70">
            <v>2917</v>
          </cell>
        </row>
        <row r="71">
          <cell r="A71">
            <v>536</v>
          </cell>
          <cell r="B71" t="str">
            <v>PADRON DE PROVEEDORES</v>
          </cell>
          <cell r="C71">
            <v>674</v>
          </cell>
        </row>
        <row r="72">
          <cell r="A72">
            <v>713</v>
          </cell>
          <cell r="B72" t="str">
            <v>PROGRAMA ECONOMIA SOCIAL FAMIL</v>
          </cell>
          <cell r="C72">
            <v>1250</v>
          </cell>
        </row>
        <row r="73">
          <cell r="A73">
            <v>888</v>
          </cell>
          <cell r="B73" t="str">
            <v>COBROS SIMAPAG</v>
          </cell>
          <cell r="C73">
            <v>249</v>
          </cell>
        </row>
      </sheetData>
      <sheetData sheetId="205"/>
      <sheetData sheetId="206">
        <row r="1">
          <cell r="A1">
            <v>507</v>
          </cell>
          <cell r="B1" t="str">
            <v>INF</v>
          </cell>
          <cell r="C1">
            <v>400</v>
          </cell>
        </row>
        <row r="2">
          <cell r="A2">
            <v>508</v>
          </cell>
          <cell r="B2" t="str">
            <v>INF</v>
          </cell>
          <cell r="C2">
            <v>3920.5</v>
          </cell>
        </row>
      </sheetData>
      <sheetData sheetId="207">
        <row r="1">
          <cell r="A1">
            <v>1</v>
          </cell>
        </row>
      </sheetData>
      <sheetData sheetId="208">
        <row r="1">
          <cell r="A1">
            <v>200</v>
          </cell>
          <cell r="B1" t="str">
            <v>RASTRO</v>
          </cell>
          <cell r="C1">
            <v>2323.92</v>
          </cell>
        </row>
        <row r="2">
          <cell r="A2">
            <v>204</v>
          </cell>
          <cell r="B2" t="str">
            <v>PANTEONES COMUNIDADES</v>
          </cell>
          <cell r="C2">
            <v>1849.47</v>
          </cell>
        </row>
        <row r="3">
          <cell r="A3">
            <v>433</v>
          </cell>
          <cell r="B3" t="str">
            <v>SOBRANTES</v>
          </cell>
          <cell r="C3">
            <v>0.11</v>
          </cell>
        </row>
        <row r="4">
          <cell r="A4">
            <v>447</v>
          </cell>
          <cell r="B4" t="str">
            <v>LAS CALAS</v>
          </cell>
          <cell r="C4">
            <v>180</v>
          </cell>
        </row>
        <row r="5">
          <cell r="A5">
            <v>507</v>
          </cell>
          <cell r="B5" t="str">
            <v>INF AL BANDO POLICIA Y BUEN GO</v>
          </cell>
          <cell r="C5">
            <v>900</v>
          </cell>
        </row>
        <row r="6">
          <cell r="A6">
            <v>508</v>
          </cell>
          <cell r="B6" t="str">
            <v>INF LEY DE TRANSITO Y SU REGLA</v>
          </cell>
          <cell r="C6">
            <v>5402.5</v>
          </cell>
        </row>
        <row r="7">
          <cell r="A7">
            <v>103</v>
          </cell>
          <cell r="B7" t="str">
            <v>TRASLACION DE DOMINIO</v>
          </cell>
          <cell r="C7">
            <v>7136.29</v>
          </cell>
        </row>
      </sheetData>
      <sheetData sheetId="209"/>
      <sheetData sheetId="210">
        <row r="1">
          <cell r="A1">
            <v>1</v>
          </cell>
          <cell r="B1" t="str">
            <v>IMPTO. PREDIAL URBANO CORRIENT</v>
          </cell>
          <cell r="C1">
            <v>23517.61</v>
          </cell>
        </row>
        <row r="2">
          <cell r="A2">
            <v>2</v>
          </cell>
          <cell r="B2" t="str">
            <v>IMPTO. PREDIAL RUSTICO CORRIEN</v>
          </cell>
          <cell r="C2">
            <v>736.21</v>
          </cell>
        </row>
        <row r="3">
          <cell r="A3">
            <v>4</v>
          </cell>
          <cell r="B3" t="str">
            <v>RECARGOS 3%</v>
          </cell>
          <cell r="C3">
            <v>9534.74</v>
          </cell>
        </row>
        <row r="4">
          <cell r="A4">
            <v>7</v>
          </cell>
          <cell r="B4" t="str">
            <v>IMPTO. PREDIAL URBANO REZAGO</v>
          </cell>
          <cell r="C4">
            <v>31501.26</v>
          </cell>
        </row>
        <row r="5">
          <cell r="A5">
            <v>13</v>
          </cell>
          <cell r="B5" t="str">
            <v>HONORARIOS DE COBRANZA</v>
          </cell>
          <cell r="C5">
            <v>1307.96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50711.5</v>
          </cell>
        </row>
        <row r="8">
          <cell r="A8">
            <v>104</v>
          </cell>
          <cell r="B8" t="str">
            <v>SOBRE DIVISION Y LOTIFICACION</v>
          </cell>
          <cell r="C8">
            <v>700.38</v>
          </cell>
        </row>
        <row r="9">
          <cell r="A9">
            <v>200</v>
          </cell>
          <cell r="B9" t="str">
            <v>RASTRO</v>
          </cell>
          <cell r="C9">
            <v>5183.57</v>
          </cell>
        </row>
        <row r="10">
          <cell r="A10">
            <v>203</v>
          </cell>
          <cell r="B10" t="str">
            <v>PANTEONES CIUDAD</v>
          </cell>
          <cell r="C10">
            <v>963.01</v>
          </cell>
        </row>
        <row r="11">
          <cell r="A11">
            <v>205</v>
          </cell>
          <cell r="B11" t="str">
            <v>ESTACIONAMIENTO MUSEO MOMIAS</v>
          </cell>
          <cell r="C11">
            <v>459</v>
          </cell>
        </row>
        <row r="12">
          <cell r="A12">
            <v>206</v>
          </cell>
          <cell r="B12" t="str">
            <v>ESTACIONAMIENTO MERCADO HIDALG</v>
          </cell>
          <cell r="C12">
            <v>1197</v>
          </cell>
        </row>
        <row r="13">
          <cell r="A13">
            <v>207</v>
          </cell>
          <cell r="B13" t="str">
            <v>ESTAC.  MERCADO EMBAJADORAS</v>
          </cell>
          <cell r="C13">
            <v>117</v>
          </cell>
        </row>
        <row r="14">
          <cell r="A14">
            <v>210</v>
          </cell>
          <cell r="B14" t="str">
            <v>POR LIC. DE CONST. Y AMPLIACIO</v>
          </cell>
          <cell r="C14">
            <v>2878.46</v>
          </cell>
        </row>
        <row r="15">
          <cell r="A15">
            <v>211</v>
          </cell>
          <cell r="B15" t="str">
            <v>POR LIC DE REGULARIZACION DE C</v>
          </cell>
          <cell r="C15">
            <v>593.55999999999995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221</v>
          </cell>
          <cell r="B17" t="str">
            <v>LIC USO SUELO ALIN N. OFIC COM</v>
          </cell>
          <cell r="C17">
            <v>1301.55</v>
          </cell>
        </row>
        <row r="18">
          <cell r="A18">
            <v>229</v>
          </cell>
          <cell r="B18" t="str">
            <v>CONSTANCIAS DE ESTADO DE CUENT</v>
          </cell>
          <cell r="C18">
            <v>3696</v>
          </cell>
        </row>
        <row r="19">
          <cell r="A19">
            <v>248</v>
          </cell>
          <cell r="B19" t="str">
            <v>ESTACIONAMIENTO EX. EST. FERRO</v>
          </cell>
          <cell r="C19">
            <v>1319</v>
          </cell>
        </row>
        <row r="20">
          <cell r="A20">
            <v>252</v>
          </cell>
          <cell r="B20" t="str">
            <v>RESOLUCION DE IMPACTO AMBIENTA</v>
          </cell>
          <cell r="C20">
            <v>649.79</v>
          </cell>
        </row>
        <row r="21">
          <cell r="A21">
            <v>253</v>
          </cell>
          <cell r="B21" t="str">
            <v>ESTACIONAMIENTO EMBAJADORAS  (</v>
          </cell>
          <cell r="C21">
            <v>2688</v>
          </cell>
        </row>
        <row r="22">
          <cell r="A22">
            <v>256</v>
          </cell>
          <cell r="B22" t="str">
            <v>POR ALINEAM. N° USO HABIT</v>
          </cell>
          <cell r="C22">
            <v>6060.39</v>
          </cell>
        </row>
        <row r="23">
          <cell r="A23">
            <v>266</v>
          </cell>
          <cell r="B23" t="str">
            <v>DICTAMEN DE FACTIBILIDAD PROTE</v>
          </cell>
          <cell r="C23">
            <v>890.2</v>
          </cell>
        </row>
        <row r="24">
          <cell r="A24">
            <v>274</v>
          </cell>
          <cell r="B24" t="str">
            <v>EXTENSION DE HORARIO</v>
          </cell>
          <cell r="C24">
            <v>7432.2</v>
          </cell>
        </row>
        <row r="25">
          <cell r="A25">
            <v>276</v>
          </cell>
          <cell r="B25" t="str">
            <v>CONSTANCIAS DIRECCION DE TRANS</v>
          </cell>
          <cell r="C25">
            <v>921.8</v>
          </cell>
        </row>
        <row r="26">
          <cell r="A26">
            <v>278</v>
          </cell>
          <cell r="B26" t="str">
            <v>CONSTANCIAS QUE EXPIDAN LAS DE</v>
          </cell>
          <cell r="C26">
            <v>922.2</v>
          </cell>
        </row>
        <row r="27">
          <cell r="A27">
            <v>286</v>
          </cell>
          <cell r="B27" t="str">
            <v>PERMISO SUPLETORIO DE TRANSPOR</v>
          </cell>
          <cell r="C27">
            <v>741.6</v>
          </cell>
        </row>
        <row r="28">
          <cell r="A28">
            <v>292</v>
          </cell>
          <cell r="B28" t="str">
            <v>DICTAMEN DE SEGURIDAD PROGRAMA</v>
          </cell>
          <cell r="C28">
            <v>519.98</v>
          </cell>
        </row>
        <row r="29">
          <cell r="A29">
            <v>295</v>
          </cell>
          <cell r="B29" t="str">
            <v>CONSTANCIA DE UBICACION DE PRE</v>
          </cell>
          <cell r="C29">
            <v>84.28</v>
          </cell>
        </row>
        <row r="30">
          <cell r="A30">
            <v>297</v>
          </cell>
          <cell r="B30" t="str">
            <v>D.A.P.</v>
          </cell>
          <cell r="C30">
            <v>90</v>
          </cell>
        </row>
        <row r="31">
          <cell r="A31">
            <v>405</v>
          </cell>
          <cell r="B31" t="str">
            <v>CENTRO DE CONVIVENCIA EL ENCIN</v>
          </cell>
          <cell r="C31">
            <v>664</v>
          </cell>
        </row>
        <row r="32">
          <cell r="A32">
            <v>407</v>
          </cell>
          <cell r="B32" t="str">
            <v>MUSEO MOMIAS</v>
          </cell>
          <cell r="C32">
            <v>22581</v>
          </cell>
        </row>
        <row r="33">
          <cell r="A33">
            <v>410</v>
          </cell>
          <cell r="B33" t="str">
            <v>MONUMENTO AL PIPILA</v>
          </cell>
          <cell r="C33">
            <v>504</v>
          </cell>
        </row>
        <row r="34">
          <cell r="A34">
            <v>411</v>
          </cell>
          <cell r="B34" t="str">
            <v>MERCADO HIDALGO</v>
          </cell>
          <cell r="C34">
            <v>1742.32</v>
          </cell>
        </row>
        <row r="35">
          <cell r="A35">
            <v>428</v>
          </cell>
          <cell r="B35" t="str">
            <v>COMERCIANTES SEMIFIJOS</v>
          </cell>
          <cell r="C35">
            <v>24899</v>
          </cell>
        </row>
        <row r="36">
          <cell r="A36">
            <v>433</v>
          </cell>
          <cell r="B36" t="str">
            <v>SOBRANTES</v>
          </cell>
          <cell r="C36">
            <v>99.33</v>
          </cell>
        </row>
        <row r="37">
          <cell r="A37">
            <v>436</v>
          </cell>
          <cell r="B37" t="str">
            <v>SANITARIOS PRESA DE LA OLLA</v>
          </cell>
          <cell r="C37">
            <v>172</v>
          </cell>
        </row>
        <row r="38">
          <cell r="A38">
            <v>437</v>
          </cell>
          <cell r="B38" t="str">
            <v>SANITARIOS MDO. EMBAJADORAS</v>
          </cell>
          <cell r="C38">
            <v>760</v>
          </cell>
        </row>
        <row r="39">
          <cell r="A39">
            <v>438</v>
          </cell>
          <cell r="B39" t="str">
            <v>SANITARIOS MDO. HIDALGO</v>
          </cell>
          <cell r="C39">
            <v>1740</v>
          </cell>
        </row>
        <row r="40">
          <cell r="A40">
            <v>439</v>
          </cell>
          <cell r="B40" t="str">
            <v>SANITARIOS JARDIN REFORMA</v>
          </cell>
          <cell r="C40">
            <v>436</v>
          </cell>
        </row>
        <row r="41">
          <cell r="A41">
            <v>441</v>
          </cell>
          <cell r="B41" t="str">
            <v>SANITARIOS LOS PASTITOS</v>
          </cell>
          <cell r="C41">
            <v>40</v>
          </cell>
        </row>
        <row r="42">
          <cell r="A42">
            <v>443</v>
          </cell>
          <cell r="B42" t="str">
            <v>SANITARIOS FERROCARRIL</v>
          </cell>
          <cell r="C42">
            <v>596</v>
          </cell>
        </row>
        <row r="43">
          <cell r="A43">
            <v>445</v>
          </cell>
          <cell r="B43" t="str">
            <v>SANITARIOS MUSEO MOMIAS</v>
          </cell>
          <cell r="C43">
            <v>492</v>
          </cell>
        </row>
        <row r="44">
          <cell r="A44">
            <v>447</v>
          </cell>
          <cell r="B44" t="str">
            <v>LAS CALAS</v>
          </cell>
          <cell r="C44">
            <v>108</v>
          </cell>
        </row>
        <row r="45">
          <cell r="A45">
            <v>480</v>
          </cell>
          <cell r="B45" t="str">
            <v>PERIFONEO</v>
          </cell>
          <cell r="C45">
            <v>905</v>
          </cell>
        </row>
        <row r="46">
          <cell r="A46">
            <v>484</v>
          </cell>
          <cell r="B46" t="str">
            <v>PERMISO PARA ESPECTÁCULOS O CE</v>
          </cell>
          <cell r="C46">
            <v>2052</v>
          </cell>
        </row>
        <row r="47">
          <cell r="A47">
            <v>493</v>
          </cell>
          <cell r="B47" t="str">
            <v>RENOVACION PERMISO P/ USO VIA</v>
          </cell>
          <cell r="C47">
            <v>1786</v>
          </cell>
        </row>
        <row r="48">
          <cell r="A48">
            <v>502</v>
          </cell>
          <cell r="B48" t="str">
            <v>RECARGOS OTROS IMPTOS Y DERECH</v>
          </cell>
          <cell r="C48">
            <v>1960.6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19/09/2014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506</v>
          </cell>
          <cell r="B58" t="str">
            <v>INFRACCIONES DIRECCION DE FISC</v>
          </cell>
          <cell r="C58">
            <v>637.70000000000005</v>
          </cell>
        </row>
        <row r="59">
          <cell r="A59">
            <v>507</v>
          </cell>
          <cell r="B59" t="str">
            <v>INF AL BANDO POLICIA Y BUEN GO</v>
          </cell>
          <cell r="C59">
            <v>2500</v>
          </cell>
        </row>
        <row r="60">
          <cell r="A60">
            <v>508</v>
          </cell>
          <cell r="B60" t="str">
            <v>INF LEY DE TRANSITO Y SU REGLA</v>
          </cell>
          <cell r="C60">
            <v>15404.5</v>
          </cell>
        </row>
        <row r="61">
          <cell r="A61">
            <v>509</v>
          </cell>
          <cell r="B61" t="str">
            <v>EXTEMP VERIFICACION AMB VEHICU</v>
          </cell>
          <cell r="C61">
            <v>1228</v>
          </cell>
        </row>
        <row r="62">
          <cell r="A62">
            <v>536</v>
          </cell>
          <cell r="B62" t="str">
            <v>PADRON DE PROVEEDORES</v>
          </cell>
          <cell r="C62">
            <v>337</v>
          </cell>
        </row>
        <row r="63">
          <cell r="A63">
            <v>544</v>
          </cell>
          <cell r="B63" t="str">
            <v>INFRACCIONES AL REGLAMENTO DE</v>
          </cell>
          <cell r="C63">
            <v>318.85000000000002</v>
          </cell>
        </row>
        <row r="64">
          <cell r="A64">
            <v>713</v>
          </cell>
          <cell r="B64" t="str">
            <v>PROGRAMA ECONOMIA SOCIAL FAMIL</v>
          </cell>
          <cell r="C64">
            <v>2065</v>
          </cell>
        </row>
        <row r="65">
          <cell r="A65">
            <v>920</v>
          </cell>
          <cell r="B65" t="str">
            <v>VENTA DE INMUEBLES PROPIEDAD D</v>
          </cell>
          <cell r="C65">
            <v>2137.52</v>
          </cell>
        </row>
      </sheetData>
      <sheetData sheetId="211">
        <row r="1">
          <cell r="A1">
            <v>1</v>
          </cell>
        </row>
      </sheetData>
      <sheetData sheetId="212">
        <row r="1">
          <cell r="A1">
            <v>1</v>
          </cell>
          <cell r="B1" t="str">
            <v>IMPTO. PREDIAL URBANO CORRIENT</v>
          </cell>
          <cell r="C1">
            <v>22513.38</v>
          </cell>
        </row>
        <row r="2">
          <cell r="A2">
            <v>2</v>
          </cell>
          <cell r="B2" t="str">
            <v>IMPTO. PREDIAL RUSTICO CORRIEN</v>
          </cell>
          <cell r="C2">
            <v>2202</v>
          </cell>
        </row>
        <row r="3">
          <cell r="A3">
            <v>4</v>
          </cell>
          <cell r="B3" t="str">
            <v>RECARGOS 3%</v>
          </cell>
          <cell r="C3">
            <v>5203.0200000000004</v>
          </cell>
        </row>
        <row r="4">
          <cell r="A4">
            <v>7</v>
          </cell>
          <cell r="B4" t="str">
            <v>IMPTO. PREDIAL URBANO REZAGO</v>
          </cell>
          <cell r="C4">
            <v>17464.32</v>
          </cell>
        </row>
        <row r="5">
          <cell r="A5">
            <v>13</v>
          </cell>
          <cell r="B5" t="str">
            <v>HONORARIOS DE COBRANZA</v>
          </cell>
          <cell r="C5">
            <v>1211.22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4808.2299999999996</v>
          </cell>
        </row>
        <row r="8">
          <cell r="A8">
            <v>104</v>
          </cell>
          <cell r="B8" t="str">
            <v>SOBRE DIVISION Y LOTIFICACION</v>
          </cell>
          <cell r="C8">
            <v>124.79</v>
          </cell>
        </row>
        <row r="9">
          <cell r="A9">
            <v>200</v>
          </cell>
          <cell r="B9" t="str">
            <v>RASTRO</v>
          </cell>
          <cell r="C9">
            <v>4135.6499999999996</v>
          </cell>
        </row>
        <row r="10">
          <cell r="A10">
            <v>203</v>
          </cell>
          <cell r="B10" t="str">
            <v>PANTEONES CIUDAD</v>
          </cell>
          <cell r="C10">
            <v>2419.54</v>
          </cell>
        </row>
        <row r="11">
          <cell r="A11">
            <v>204</v>
          </cell>
          <cell r="B11" t="str">
            <v>PANTEONES COMUNIDADES</v>
          </cell>
          <cell r="C11">
            <v>1216.55</v>
          </cell>
        </row>
        <row r="12">
          <cell r="A12">
            <v>205</v>
          </cell>
          <cell r="B12" t="str">
            <v>ESTACIONAMIENTO MUSEO MOMIAS</v>
          </cell>
          <cell r="C12">
            <v>553</v>
          </cell>
        </row>
        <row r="13">
          <cell r="A13">
            <v>206</v>
          </cell>
          <cell r="B13" t="str">
            <v>ESTACIONAMIENTO MERCADO HIDALG</v>
          </cell>
          <cell r="C13">
            <v>1179</v>
          </cell>
        </row>
        <row r="14">
          <cell r="A14">
            <v>207</v>
          </cell>
          <cell r="B14" t="str">
            <v>ESTAC.  MERCADO EMBAJADORAS</v>
          </cell>
          <cell r="C14">
            <v>167</v>
          </cell>
        </row>
        <row r="15">
          <cell r="A15">
            <v>217</v>
          </cell>
          <cell r="B15" t="str">
            <v>ANALISIS DE FAC PARA DIV LOT O</v>
          </cell>
          <cell r="C15">
            <v>261.87</v>
          </cell>
        </row>
        <row r="16">
          <cell r="A16">
            <v>221</v>
          </cell>
          <cell r="B16" t="str">
            <v>LIC USO SUELO ALIN N. OFIC COM</v>
          </cell>
          <cell r="C16">
            <v>13292.86</v>
          </cell>
        </row>
        <row r="17">
          <cell r="A17">
            <v>229</v>
          </cell>
          <cell r="B17" t="str">
            <v>CONSTANCIAS DE ESTADO DE CUENT</v>
          </cell>
          <cell r="C17">
            <v>1715.76</v>
          </cell>
        </row>
        <row r="18">
          <cell r="A18">
            <v>248</v>
          </cell>
          <cell r="B18" t="str">
            <v>ESTACIONAMIENTO EX. EST. FERRO</v>
          </cell>
          <cell r="C18">
            <v>2150</v>
          </cell>
        </row>
        <row r="19">
          <cell r="A19">
            <v>253</v>
          </cell>
          <cell r="B19" t="str">
            <v>ESTACIONAMIENTO EMBAJADORAS  (</v>
          </cell>
          <cell r="C19">
            <v>2205</v>
          </cell>
        </row>
        <row r="20">
          <cell r="A20">
            <v>256</v>
          </cell>
          <cell r="B20" t="str">
            <v>POR ALINEAM. N° USO HABIT</v>
          </cell>
          <cell r="C20">
            <v>2382.4699999999998</v>
          </cell>
        </row>
        <row r="21">
          <cell r="A21">
            <v>266</v>
          </cell>
          <cell r="B21" t="str">
            <v>DICTAMEN DE FACTIBILIDAD PROTE</v>
          </cell>
          <cell r="C21">
            <v>445.1</v>
          </cell>
        </row>
        <row r="22">
          <cell r="A22">
            <v>274</v>
          </cell>
          <cell r="B22" t="str">
            <v>EXTENSION DE HORARIO</v>
          </cell>
          <cell r="C22">
            <v>6688.98</v>
          </cell>
        </row>
        <row r="23">
          <cell r="A23">
            <v>276</v>
          </cell>
          <cell r="B23" t="str">
            <v>CONSTANCIAS DIRECCION DE TRANS</v>
          </cell>
          <cell r="C23">
            <v>1005.6</v>
          </cell>
        </row>
        <row r="24">
          <cell r="A24">
            <v>278</v>
          </cell>
          <cell r="B24" t="str">
            <v>CONSTANCIAS QUE EXPIDAN LAS DE</v>
          </cell>
          <cell r="C24">
            <v>754.4</v>
          </cell>
        </row>
        <row r="25">
          <cell r="A25">
            <v>279</v>
          </cell>
          <cell r="B25" t="str">
            <v>CERTIFICACIONES EXPEDIDAS POR</v>
          </cell>
          <cell r="C25">
            <v>57.66</v>
          </cell>
        </row>
        <row r="26">
          <cell r="A26">
            <v>286</v>
          </cell>
          <cell r="B26" t="str">
            <v>PERMISO SUPLETORIO DE TRANSPOR</v>
          </cell>
          <cell r="C26">
            <v>370.8</v>
          </cell>
        </row>
        <row r="27">
          <cell r="A27">
            <v>289</v>
          </cell>
          <cell r="B27" t="str">
            <v>CONFORMIDAD PARA QUEMA DE FUEG</v>
          </cell>
          <cell r="C27">
            <v>126.39</v>
          </cell>
        </row>
        <row r="28">
          <cell r="A28">
            <v>293</v>
          </cell>
          <cell r="B28" t="str">
            <v>SERVICIOS EXTRAORDINARIOS</v>
          </cell>
          <cell r="C28">
            <v>324.2</v>
          </cell>
        </row>
        <row r="29">
          <cell r="A29">
            <v>295</v>
          </cell>
          <cell r="B29" t="str">
            <v>CONSTANCIA DE UBICACION DE PRE</v>
          </cell>
          <cell r="C29">
            <v>337.12</v>
          </cell>
        </row>
        <row r="30">
          <cell r="A30">
            <v>297</v>
          </cell>
          <cell r="B30" t="str">
            <v>D.A.P.</v>
          </cell>
          <cell r="C30">
            <v>170</v>
          </cell>
        </row>
        <row r="31">
          <cell r="A31">
            <v>400</v>
          </cell>
          <cell r="B31" t="str">
            <v>LOCALES PRESA DE LA OLLA</v>
          </cell>
          <cell r="C31">
            <v>1342</v>
          </cell>
        </row>
        <row r="32">
          <cell r="A32">
            <v>405</v>
          </cell>
          <cell r="B32" t="str">
            <v>CENTRO DE CONVIVENCIA EL ENCIN</v>
          </cell>
          <cell r="C32">
            <v>1719</v>
          </cell>
        </row>
        <row r="33">
          <cell r="A33">
            <v>407</v>
          </cell>
          <cell r="B33" t="str">
            <v>MUSEO MOMIAS</v>
          </cell>
          <cell r="C33">
            <v>20002</v>
          </cell>
        </row>
        <row r="34">
          <cell r="A34">
            <v>410</v>
          </cell>
          <cell r="B34" t="str">
            <v>MONUMENTO AL PIPILA</v>
          </cell>
          <cell r="C34">
            <v>912</v>
          </cell>
        </row>
        <row r="35">
          <cell r="A35">
            <v>411</v>
          </cell>
          <cell r="B35" t="str">
            <v>MERCADO HIDALGO</v>
          </cell>
          <cell r="C35">
            <v>1205.55</v>
          </cell>
        </row>
        <row r="36">
          <cell r="A36">
            <v>417</v>
          </cell>
          <cell r="B36" t="str">
            <v>CONSULTORIO DENTAL</v>
          </cell>
          <cell r="C36">
            <v>109</v>
          </cell>
        </row>
        <row r="37">
          <cell r="A37">
            <v>418</v>
          </cell>
          <cell r="B37" t="str">
            <v>RENDIMIENTOS E INVERSIONES</v>
          </cell>
          <cell r="C37">
            <v>8.8699999999999992</v>
          </cell>
        </row>
        <row r="38">
          <cell r="A38">
            <v>426</v>
          </cell>
          <cell r="B38" t="str">
            <v>AREAS OCUP POR HOT, REST, BARE</v>
          </cell>
          <cell r="C38">
            <v>24008.400000000001</v>
          </cell>
        </row>
        <row r="39">
          <cell r="A39">
            <v>428</v>
          </cell>
          <cell r="B39" t="str">
            <v>COMERCIANTES SEMIFIJOS</v>
          </cell>
          <cell r="C39">
            <v>11726</v>
          </cell>
        </row>
        <row r="40">
          <cell r="A40">
            <v>432</v>
          </cell>
          <cell r="B40" t="str">
            <v>LOCALES PANTEON</v>
          </cell>
          <cell r="C40">
            <v>671</v>
          </cell>
        </row>
        <row r="41">
          <cell r="A41">
            <v>433</v>
          </cell>
          <cell r="B41" t="str">
            <v>SOBRANTES</v>
          </cell>
          <cell r="C41">
            <v>6.76</v>
          </cell>
        </row>
        <row r="42">
          <cell r="A42">
            <v>436</v>
          </cell>
          <cell r="B42" t="str">
            <v>SANITARIOS PRESA DE LA OLLA</v>
          </cell>
          <cell r="C42">
            <v>400</v>
          </cell>
        </row>
        <row r="43">
          <cell r="A43">
            <v>437</v>
          </cell>
          <cell r="B43" t="str">
            <v>SANITARIOS MDO. EMBAJADORAS</v>
          </cell>
          <cell r="C43">
            <v>872</v>
          </cell>
        </row>
        <row r="44">
          <cell r="A44">
            <v>438</v>
          </cell>
          <cell r="B44" t="str">
            <v>SANITARIOS MDO. HIDALGO</v>
          </cell>
          <cell r="C44">
            <v>2024</v>
          </cell>
        </row>
        <row r="45">
          <cell r="A45">
            <v>439</v>
          </cell>
          <cell r="B45" t="str">
            <v>SANITARIOS JARDIN REFORMA</v>
          </cell>
          <cell r="C45">
            <v>480</v>
          </cell>
        </row>
        <row r="46">
          <cell r="A46">
            <v>441</v>
          </cell>
          <cell r="B46" t="str">
            <v>SANITARIOS LOS PASTITOS</v>
          </cell>
          <cell r="C46">
            <v>100</v>
          </cell>
        </row>
        <row r="47">
          <cell r="A47">
            <v>443</v>
          </cell>
          <cell r="B47" t="str">
            <v>SANITARIOS FERROCARRIL</v>
          </cell>
          <cell r="C47">
            <v>1064</v>
          </cell>
        </row>
        <row r="48">
          <cell r="A48">
            <v>445</v>
          </cell>
          <cell r="B48" t="str">
            <v>SANITARIOS MUSEO MOMIAS</v>
          </cell>
          <cell r="C48">
            <v>348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18/09/2014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447</v>
          </cell>
          <cell r="B58" t="str">
            <v>LAS CALAS</v>
          </cell>
          <cell r="C58">
            <v>108</v>
          </cell>
        </row>
        <row r="59">
          <cell r="A59">
            <v>459</v>
          </cell>
          <cell r="B59" t="str">
            <v>CASETAS DEPORTIVAS</v>
          </cell>
          <cell r="C59">
            <v>1174.6300000000001</v>
          </cell>
        </row>
        <row r="60">
          <cell r="A60">
            <v>470</v>
          </cell>
          <cell r="B60" t="str">
            <v>LOCALES ESTACION</v>
          </cell>
          <cell r="C60">
            <v>324</v>
          </cell>
        </row>
        <row r="61">
          <cell r="A61">
            <v>479</v>
          </cell>
          <cell r="B61" t="str">
            <v>COMERCIANTES AMBULANTES</v>
          </cell>
          <cell r="C61">
            <v>180</v>
          </cell>
        </row>
        <row r="62">
          <cell r="A62">
            <v>484</v>
          </cell>
          <cell r="B62" t="str">
            <v>PERMISO PARA ESPECTÁCULOS O CE</v>
          </cell>
          <cell r="C62">
            <v>228</v>
          </cell>
        </row>
        <row r="63">
          <cell r="A63">
            <v>493</v>
          </cell>
          <cell r="B63" t="str">
            <v>RENOVACION PERMISO P/ USO VIA</v>
          </cell>
          <cell r="C63">
            <v>2485.3200000000002</v>
          </cell>
        </row>
        <row r="64">
          <cell r="A64">
            <v>502</v>
          </cell>
          <cell r="B64" t="str">
            <v>RECARGOS OTROS IMPTOS Y DERECH</v>
          </cell>
          <cell r="C64">
            <v>4465.3100000000004</v>
          </cell>
        </row>
        <row r="65">
          <cell r="A65">
            <v>503</v>
          </cell>
          <cell r="B65" t="str">
            <v>AVISO EXTEMP TRASLACION DE DOM</v>
          </cell>
          <cell r="C65">
            <v>640</v>
          </cell>
        </row>
        <row r="66">
          <cell r="A66">
            <v>506</v>
          </cell>
          <cell r="B66" t="str">
            <v>INFRACCIONES DIRECCION DE FISC</v>
          </cell>
          <cell r="C66">
            <v>5420.45</v>
          </cell>
        </row>
        <row r="67">
          <cell r="A67">
            <v>507</v>
          </cell>
          <cell r="B67" t="str">
            <v>INF AL BANDO POLICIA Y BUEN GO</v>
          </cell>
          <cell r="C67">
            <v>1050</v>
          </cell>
        </row>
        <row r="68">
          <cell r="A68">
            <v>508</v>
          </cell>
          <cell r="B68" t="str">
            <v>INF LEY DE TRANSITO Y SU REGLA</v>
          </cell>
          <cell r="C68">
            <v>13442</v>
          </cell>
        </row>
        <row r="69">
          <cell r="A69">
            <v>509</v>
          </cell>
          <cell r="B69" t="str">
            <v>EXTEMP VERIFICACION AMB VEHICU</v>
          </cell>
          <cell r="C69">
            <v>1613</v>
          </cell>
        </row>
        <row r="70">
          <cell r="A70">
            <v>526</v>
          </cell>
          <cell r="B70" t="str">
            <v>RESPUESTA DE AYUNTAMIENTO</v>
          </cell>
          <cell r="C70">
            <v>671</v>
          </cell>
        </row>
        <row r="71">
          <cell r="A71">
            <v>544</v>
          </cell>
          <cell r="B71" t="str">
            <v>INFRACCIONES AL REGLAMENTO DE</v>
          </cell>
          <cell r="C71">
            <v>637.70000000000005</v>
          </cell>
        </row>
        <row r="72">
          <cell r="A72">
            <v>713</v>
          </cell>
          <cell r="B72" t="str">
            <v>PROGRAMA ECONOMIA SOCIAL FAMIL</v>
          </cell>
          <cell r="C72">
            <v>3057.5</v>
          </cell>
        </row>
        <row r="73">
          <cell r="A73">
            <v>730</v>
          </cell>
          <cell r="B73" t="str">
            <v>FIDER</v>
          </cell>
          <cell r="C73">
            <v>649.95000000000005</v>
          </cell>
        </row>
        <row r="74">
          <cell r="A74">
            <v>925</v>
          </cell>
          <cell r="B74" t="str">
            <v>INGRESOS POR RECAUDAR</v>
          </cell>
          <cell r="C74">
            <v>7167368.5700000003</v>
          </cell>
        </row>
      </sheetData>
      <sheetData sheetId="213"/>
      <sheetData sheetId="214">
        <row r="1">
          <cell r="A1">
            <v>1</v>
          </cell>
          <cell r="B1" t="str">
            <v>IMPTO. PREDIAL URBANO CORRIENT</v>
          </cell>
          <cell r="C1">
            <v>18822.54</v>
          </cell>
        </row>
        <row r="2">
          <cell r="A2">
            <v>2</v>
          </cell>
          <cell r="B2" t="str">
            <v>IMPTO. PREDIAL RUSTICO CORRIEN</v>
          </cell>
          <cell r="C2">
            <v>2947</v>
          </cell>
        </row>
        <row r="3">
          <cell r="A3">
            <v>4</v>
          </cell>
          <cell r="B3" t="str">
            <v>RECARGOS 3%</v>
          </cell>
          <cell r="C3">
            <v>7425.52</v>
          </cell>
        </row>
        <row r="4">
          <cell r="A4">
            <v>7</v>
          </cell>
          <cell r="B4" t="str">
            <v>IMPTO. PREDIAL URBANO REZAGO</v>
          </cell>
          <cell r="C4">
            <v>19962.39</v>
          </cell>
        </row>
        <row r="5">
          <cell r="A5">
            <v>13</v>
          </cell>
          <cell r="B5" t="str">
            <v>HONORARIOS DE COBRANZA</v>
          </cell>
          <cell r="C5">
            <v>2995.15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40856.85</v>
          </cell>
        </row>
        <row r="8">
          <cell r="A8">
            <v>104</v>
          </cell>
          <cell r="B8" t="str">
            <v>SOBRE DIVISION Y LOTIFICACION</v>
          </cell>
          <cell r="C8">
            <v>17584.03</v>
          </cell>
        </row>
        <row r="9">
          <cell r="A9">
            <v>110</v>
          </cell>
          <cell r="B9" t="str">
            <v>ESPECTACULOS PUBLICOS ESPORADI</v>
          </cell>
          <cell r="C9">
            <v>17968.5</v>
          </cell>
        </row>
        <row r="10">
          <cell r="A10">
            <v>200</v>
          </cell>
          <cell r="B10" t="str">
            <v>RASTRO</v>
          </cell>
          <cell r="C10">
            <v>6344.08</v>
          </cell>
        </row>
        <row r="11">
          <cell r="A11">
            <v>201</v>
          </cell>
          <cell r="B11" t="str">
            <v>RECOLECCION DE BASURA</v>
          </cell>
          <cell r="C11">
            <v>3.4</v>
          </cell>
        </row>
        <row r="12">
          <cell r="A12">
            <v>203</v>
          </cell>
          <cell r="B12" t="str">
            <v>PANTEONES CIUDAD</v>
          </cell>
          <cell r="C12">
            <v>2724.55</v>
          </cell>
        </row>
        <row r="13">
          <cell r="A13">
            <v>205</v>
          </cell>
          <cell r="B13" t="str">
            <v>ESTACIONAMIENTO MUSEO MOMIAS</v>
          </cell>
          <cell r="C13">
            <v>5819</v>
          </cell>
        </row>
        <row r="14">
          <cell r="A14">
            <v>206</v>
          </cell>
          <cell r="B14" t="str">
            <v>ESTACIONAMIENTO MERCADO HIDALG</v>
          </cell>
          <cell r="C14">
            <v>2296</v>
          </cell>
        </row>
        <row r="15">
          <cell r="A15">
            <v>207</v>
          </cell>
          <cell r="B15" t="str">
            <v>ESTAC.  MERCADO EMBAJADORAS</v>
          </cell>
          <cell r="C15">
            <v>304</v>
          </cell>
        </row>
        <row r="16">
          <cell r="A16">
            <v>210</v>
          </cell>
          <cell r="B16" t="str">
            <v>POR LIC. DE CONST. Y AMPLIACIO</v>
          </cell>
          <cell r="C16">
            <v>1083.3399999999999</v>
          </cell>
        </row>
        <row r="17">
          <cell r="A17">
            <v>211</v>
          </cell>
          <cell r="B17" t="str">
            <v>POR LIC DE REGULARIZACION DE C</v>
          </cell>
          <cell r="C17">
            <v>5641.29</v>
          </cell>
        </row>
        <row r="18">
          <cell r="A18">
            <v>212</v>
          </cell>
          <cell r="B18" t="str">
            <v>POR PRORROGAS DE LIC DE CONST</v>
          </cell>
          <cell r="C18">
            <v>153.19999999999999</v>
          </cell>
        </row>
        <row r="19">
          <cell r="A19">
            <v>217</v>
          </cell>
          <cell r="B19" t="str">
            <v>ANALISIS DE FAC PARA DIV LOT O</v>
          </cell>
          <cell r="C19">
            <v>1309.3499999999999</v>
          </cell>
        </row>
        <row r="20">
          <cell r="A20">
            <v>221</v>
          </cell>
          <cell r="B20" t="str">
            <v>LIC USO SUELO ALIN N. OFIC COM</v>
          </cell>
          <cell r="C20">
            <v>1923.31</v>
          </cell>
        </row>
        <row r="21">
          <cell r="A21">
            <v>229</v>
          </cell>
          <cell r="B21" t="str">
            <v>CONSTANCIAS DE ESTADO DE CUENT</v>
          </cell>
          <cell r="C21">
            <v>3167.76</v>
          </cell>
        </row>
        <row r="22">
          <cell r="A22">
            <v>248</v>
          </cell>
          <cell r="B22" t="str">
            <v>ESTACIONAMIENTO EX. EST. FERRO</v>
          </cell>
          <cell r="C22">
            <v>15733</v>
          </cell>
        </row>
        <row r="23">
          <cell r="A23">
            <v>253</v>
          </cell>
          <cell r="B23" t="str">
            <v>ESTACIONAMIENTO EMBAJADORAS  (</v>
          </cell>
          <cell r="C23">
            <v>7252</v>
          </cell>
        </row>
        <row r="24">
          <cell r="A24">
            <v>254</v>
          </cell>
          <cell r="B24" t="str">
            <v>POR CERTIF.TERMINO DE OBRA</v>
          </cell>
          <cell r="C24">
            <v>9828.51</v>
          </cell>
        </row>
        <row r="25">
          <cell r="A25">
            <v>256</v>
          </cell>
          <cell r="B25" t="str">
            <v>POR ALINEAM. N° USO HABIT</v>
          </cell>
          <cell r="C25">
            <v>830.71</v>
          </cell>
        </row>
        <row r="26">
          <cell r="A26">
            <v>258</v>
          </cell>
          <cell r="B26" t="str">
            <v>POR ALINEM. N° USO COMERCIAL</v>
          </cell>
          <cell r="C26">
            <v>1349.22</v>
          </cell>
        </row>
        <row r="27">
          <cell r="A27">
            <v>266</v>
          </cell>
          <cell r="B27" t="str">
            <v>DICTAMEN DE FACTIBILIDAD PROTE</v>
          </cell>
          <cell r="C27">
            <v>1335.3</v>
          </cell>
        </row>
        <row r="28">
          <cell r="A28">
            <v>268</v>
          </cell>
          <cell r="B28" t="str">
            <v>CASA DE LA CULTURA</v>
          </cell>
          <cell r="C28">
            <v>195.08</v>
          </cell>
        </row>
        <row r="29">
          <cell r="A29">
            <v>274</v>
          </cell>
          <cell r="B29" t="str">
            <v>EXTENSION DE HORARIO</v>
          </cell>
          <cell r="C29">
            <v>743.22</v>
          </cell>
        </row>
        <row r="30">
          <cell r="A30">
            <v>276</v>
          </cell>
          <cell r="B30" t="str">
            <v>CONSTANCIAS DIRECCION DE TRANS</v>
          </cell>
          <cell r="C30">
            <v>1173.2</v>
          </cell>
        </row>
        <row r="31">
          <cell r="A31">
            <v>278</v>
          </cell>
          <cell r="B31" t="str">
            <v>CONSTANCIAS QUE EXPIDAN LAS DE</v>
          </cell>
          <cell r="C31">
            <v>754.8</v>
          </cell>
        </row>
        <row r="32">
          <cell r="A32">
            <v>286</v>
          </cell>
          <cell r="B32" t="str">
            <v>PERMISO SUPLETORIO DE TRANSPOR</v>
          </cell>
          <cell r="C32">
            <v>741.6</v>
          </cell>
        </row>
        <row r="33">
          <cell r="A33">
            <v>288</v>
          </cell>
          <cell r="B33" t="str">
            <v>ANALISIS DE RIESGOS</v>
          </cell>
          <cell r="C33">
            <v>519.98</v>
          </cell>
        </row>
        <row r="34">
          <cell r="A34">
            <v>289</v>
          </cell>
          <cell r="B34" t="str">
            <v>CONFORMIDAD PARA QUEMA DE FUEG</v>
          </cell>
          <cell r="C34">
            <v>126.39</v>
          </cell>
        </row>
        <row r="35">
          <cell r="A35">
            <v>292</v>
          </cell>
          <cell r="B35" t="str">
            <v>DICTAMEN DE SEGURIDAD PROGRAMA</v>
          </cell>
          <cell r="C35">
            <v>519.98</v>
          </cell>
        </row>
        <row r="36">
          <cell r="A36">
            <v>293</v>
          </cell>
          <cell r="B36" t="str">
            <v>SERVICIOS EXTRAORDINARIOS</v>
          </cell>
          <cell r="C36">
            <v>324.2</v>
          </cell>
        </row>
        <row r="37">
          <cell r="A37">
            <v>295</v>
          </cell>
          <cell r="B37" t="str">
            <v>CONSTANCIA DE UBICACION DE PRE</v>
          </cell>
          <cell r="C37">
            <v>168.56</v>
          </cell>
        </row>
        <row r="38">
          <cell r="A38">
            <v>297</v>
          </cell>
          <cell r="B38" t="str">
            <v>D.A.P.</v>
          </cell>
          <cell r="C38">
            <v>170</v>
          </cell>
        </row>
        <row r="39">
          <cell r="A39">
            <v>405</v>
          </cell>
          <cell r="B39" t="str">
            <v>CENTRO DE CONVIVENCIA EL ENCIN</v>
          </cell>
          <cell r="C39">
            <v>712</v>
          </cell>
        </row>
        <row r="40">
          <cell r="A40">
            <v>407</v>
          </cell>
          <cell r="B40" t="str">
            <v>MUSEO MOMIAS</v>
          </cell>
          <cell r="C40">
            <v>254741</v>
          </cell>
        </row>
        <row r="41">
          <cell r="A41">
            <v>410</v>
          </cell>
          <cell r="B41" t="str">
            <v>MONUMENTO AL PIPILA</v>
          </cell>
          <cell r="C41">
            <v>4932</v>
          </cell>
        </row>
        <row r="42">
          <cell r="A42">
            <v>411</v>
          </cell>
          <cell r="B42" t="str">
            <v>MERCADO HIDALGO</v>
          </cell>
          <cell r="C42">
            <v>2626</v>
          </cell>
        </row>
        <row r="43">
          <cell r="A43">
            <v>417</v>
          </cell>
          <cell r="B43" t="str">
            <v>CONSULTORIO DENTAL</v>
          </cell>
          <cell r="C43">
            <v>109</v>
          </cell>
        </row>
        <row r="44">
          <cell r="A44">
            <v>428</v>
          </cell>
          <cell r="B44" t="str">
            <v>COMERCIANTES SEMIFIJOS</v>
          </cell>
          <cell r="C44">
            <v>24346.25</v>
          </cell>
        </row>
        <row r="45">
          <cell r="A45">
            <v>433</v>
          </cell>
          <cell r="B45" t="str">
            <v>SOBRANTES</v>
          </cell>
          <cell r="C45">
            <v>59.96</v>
          </cell>
        </row>
        <row r="46">
          <cell r="A46">
            <v>436</v>
          </cell>
          <cell r="B46" t="str">
            <v>SANITARIOS PRESA DE LA OLLA</v>
          </cell>
          <cell r="C46">
            <v>1404</v>
          </cell>
        </row>
        <row r="47">
          <cell r="A47">
            <v>437</v>
          </cell>
          <cell r="B47" t="str">
            <v>SANITARIOS MDO. EMBAJADORAS</v>
          </cell>
          <cell r="C47">
            <v>3248</v>
          </cell>
        </row>
        <row r="48">
          <cell r="A48">
            <v>438</v>
          </cell>
          <cell r="B48" t="str">
            <v>SANITARIOS MDO. HIDALGO</v>
          </cell>
          <cell r="C48">
            <v>5576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17/09/2014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439</v>
          </cell>
          <cell r="B58" t="str">
            <v>SANITARIOS JARDIN REFORMA</v>
          </cell>
          <cell r="C58">
            <v>1952</v>
          </cell>
        </row>
        <row r="59">
          <cell r="A59">
            <v>441</v>
          </cell>
          <cell r="B59" t="str">
            <v>SANITARIOS LOS PASTITOS</v>
          </cell>
          <cell r="C59">
            <v>212</v>
          </cell>
        </row>
        <row r="60">
          <cell r="A60">
            <v>443</v>
          </cell>
          <cell r="B60" t="str">
            <v>SANITARIOS FERROCARRIL</v>
          </cell>
          <cell r="C60">
            <v>3176</v>
          </cell>
        </row>
        <row r="61">
          <cell r="A61">
            <v>445</v>
          </cell>
          <cell r="B61" t="str">
            <v>SANITARIOS MUSEO MOMIAS</v>
          </cell>
          <cell r="C61">
            <v>4228</v>
          </cell>
        </row>
        <row r="62">
          <cell r="A62">
            <v>447</v>
          </cell>
          <cell r="B62" t="str">
            <v>LAS CALAS</v>
          </cell>
          <cell r="C62">
            <v>534</v>
          </cell>
        </row>
        <row r="63">
          <cell r="A63">
            <v>454</v>
          </cell>
          <cell r="B63" t="str">
            <v>FIESTAS TRADICIONALES</v>
          </cell>
          <cell r="C63">
            <v>71</v>
          </cell>
        </row>
        <row r="64">
          <cell r="A64">
            <v>457</v>
          </cell>
          <cell r="B64" t="str">
            <v>CASETAS DE  REVISTAS</v>
          </cell>
          <cell r="C64">
            <v>402</v>
          </cell>
        </row>
        <row r="65">
          <cell r="A65">
            <v>470</v>
          </cell>
          <cell r="B65" t="str">
            <v>LOCALES ESTACION</v>
          </cell>
          <cell r="C65">
            <v>2303.9699999999998</v>
          </cell>
        </row>
        <row r="66">
          <cell r="A66">
            <v>483</v>
          </cell>
          <cell r="B66" t="str">
            <v>PROMOTOR TURISTICO</v>
          </cell>
          <cell r="C66">
            <v>1431.98</v>
          </cell>
        </row>
        <row r="67">
          <cell r="A67">
            <v>484</v>
          </cell>
          <cell r="B67" t="str">
            <v>PERMISO PARA ESPECTÁCULOS O CE</v>
          </cell>
          <cell r="C67">
            <v>684</v>
          </cell>
        </row>
        <row r="68">
          <cell r="A68">
            <v>493</v>
          </cell>
          <cell r="B68" t="str">
            <v>RENOVACION PERMISO P/ USO VIA</v>
          </cell>
          <cell r="C68">
            <v>810</v>
          </cell>
        </row>
        <row r="69">
          <cell r="A69">
            <v>497</v>
          </cell>
          <cell r="B69" t="str">
            <v>CENTRO ADOC</v>
          </cell>
          <cell r="C69">
            <v>208</v>
          </cell>
        </row>
        <row r="70">
          <cell r="A70">
            <v>502</v>
          </cell>
          <cell r="B70" t="str">
            <v>RECARGOS OTROS IMPTOS Y DERECH</v>
          </cell>
          <cell r="C70">
            <v>4484.71</v>
          </cell>
        </row>
        <row r="71">
          <cell r="A71">
            <v>503</v>
          </cell>
          <cell r="B71" t="str">
            <v>AVISO EXTEMP TRASLACION DE DOM</v>
          </cell>
          <cell r="C71">
            <v>1216</v>
          </cell>
        </row>
        <row r="72">
          <cell r="A72">
            <v>505</v>
          </cell>
          <cell r="B72" t="str">
            <v>INFRACCIONES DESARROLLO URBANO</v>
          </cell>
          <cell r="C72">
            <v>5420.45</v>
          </cell>
        </row>
        <row r="73">
          <cell r="A73">
            <v>506</v>
          </cell>
          <cell r="B73" t="str">
            <v>INFRACCIONES DIRECCION DE FISC</v>
          </cell>
          <cell r="C73">
            <v>637.70000000000005</v>
          </cell>
        </row>
        <row r="74">
          <cell r="A74">
            <v>507</v>
          </cell>
          <cell r="B74" t="str">
            <v>INF AL BANDO POLICIA Y BUEN GO</v>
          </cell>
          <cell r="C74">
            <v>1750</v>
          </cell>
        </row>
        <row r="75">
          <cell r="A75">
            <v>508</v>
          </cell>
          <cell r="B75" t="str">
            <v>INF LEY DE TRANSITO Y SU REGLA</v>
          </cell>
          <cell r="C75">
            <v>20595.5</v>
          </cell>
        </row>
        <row r="76">
          <cell r="A76">
            <v>509</v>
          </cell>
          <cell r="B76" t="str">
            <v>EXTEMP VERIFICACION AMB VEHICU</v>
          </cell>
          <cell r="C76">
            <v>998</v>
          </cell>
        </row>
        <row r="77">
          <cell r="A77">
            <v>526</v>
          </cell>
          <cell r="B77" t="str">
            <v>RESPUESTA DE AYUNTAMIENTO</v>
          </cell>
          <cell r="C77">
            <v>671</v>
          </cell>
        </row>
        <row r="78">
          <cell r="A78">
            <v>536</v>
          </cell>
          <cell r="B78" t="str">
            <v>PADRON DE PROVEEDORES</v>
          </cell>
          <cell r="C78">
            <v>337</v>
          </cell>
        </row>
        <row r="79">
          <cell r="A79">
            <v>713</v>
          </cell>
          <cell r="B79" t="str">
            <v>PROGRAMA ECONOMIA SOCIAL FAMIL</v>
          </cell>
          <cell r="C79">
            <v>7597.5</v>
          </cell>
        </row>
        <row r="80">
          <cell r="A80">
            <v>817</v>
          </cell>
          <cell r="B80" t="str">
            <v>ANTICIPOS OTROS INGRESOS</v>
          </cell>
          <cell r="C80">
            <v>834</v>
          </cell>
        </row>
      </sheetData>
      <sheetData sheetId="215">
        <row r="1">
          <cell r="A1">
            <v>1</v>
          </cell>
        </row>
      </sheetData>
      <sheetData sheetId="216">
        <row r="1">
          <cell r="A1">
            <v>1</v>
          </cell>
          <cell r="B1" t="str">
            <v>IMPTO. PREDIAL URBANO CORRIENT</v>
          </cell>
          <cell r="C1">
            <v>7960.83</v>
          </cell>
        </row>
        <row r="2">
          <cell r="A2">
            <v>2</v>
          </cell>
          <cell r="B2" t="str">
            <v>IMPTO. PREDIAL RUSTICO CORRIEN</v>
          </cell>
          <cell r="C2">
            <v>3723.61</v>
          </cell>
        </row>
        <row r="3">
          <cell r="A3">
            <v>4</v>
          </cell>
          <cell r="B3" t="str">
            <v>RECARGOS 3%</v>
          </cell>
          <cell r="C3">
            <v>3685.51</v>
          </cell>
        </row>
        <row r="4">
          <cell r="A4">
            <v>7</v>
          </cell>
          <cell r="B4" t="str">
            <v>IMPTO. PREDIAL URBANO REZAGO</v>
          </cell>
          <cell r="C4">
            <v>7235.72</v>
          </cell>
        </row>
        <row r="5">
          <cell r="A5">
            <v>13</v>
          </cell>
          <cell r="B5" t="str">
            <v>HONORARIOS DE COBRANZA</v>
          </cell>
          <cell r="C5">
            <v>382.62</v>
          </cell>
        </row>
        <row r="6">
          <cell r="A6">
            <v>14</v>
          </cell>
          <cell r="B6" t="str">
            <v>C.O.A. 20%</v>
          </cell>
          <cell r="C6">
            <v>187</v>
          </cell>
        </row>
        <row r="7">
          <cell r="A7">
            <v>103</v>
          </cell>
          <cell r="B7" t="str">
            <v>TRASLACION DE DOMINIO</v>
          </cell>
          <cell r="C7">
            <v>20529.689999999999</v>
          </cell>
        </row>
        <row r="8">
          <cell r="A8">
            <v>104</v>
          </cell>
          <cell r="B8" t="str">
            <v>SOBRE DIVISION Y LOTIFICACION</v>
          </cell>
          <cell r="C8">
            <v>2341.0100000000002</v>
          </cell>
        </row>
        <row r="9">
          <cell r="A9">
            <v>112</v>
          </cell>
          <cell r="B9" t="str">
            <v>ESPECTACULOS PUBLICOS PERMANEN</v>
          </cell>
          <cell r="C9">
            <v>5040.2</v>
          </cell>
        </row>
        <row r="10">
          <cell r="A10">
            <v>200</v>
          </cell>
          <cell r="B10" t="str">
            <v>RASTRO</v>
          </cell>
          <cell r="C10">
            <v>4045.04</v>
          </cell>
        </row>
        <row r="11">
          <cell r="A11">
            <v>201</v>
          </cell>
          <cell r="B11" t="str">
            <v>RECOLECCION DE BASURA</v>
          </cell>
          <cell r="C11">
            <v>776.9</v>
          </cell>
        </row>
        <row r="12">
          <cell r="A12">
            <v>203</v>
          </cell>
          <cell r="B12" t="str">
            <v>PANTEONES CIUDAD</v>
          </cell>
          <cell r="C12">
            <v>875.08</v>
          </cell>
        </row>
        <row r="13">
          <cell r="A13">
            <v>204</v>
          </cell>
          <cell r="B13" t="str">
            <v>PANTEONES COMUNIDADES</v>
          </cell>
          <cell r="C13">
            <v>949.38</v>
          </cell>
        </row>
        <row r="14">
          <cell r="A14">
            <v>205</v>
          </cell>
          <cell r="B14" t="str">
            <v>ESTACIONAMIENTO MUSEO MOMIAS</v>
          </cell>
          <cell r="C14">
            <v>299</v>
          </cell>
        </row>
        <row r="15">
          <cell r="A15">
            <v>206</v>
          </cell>
          <cell r="B15" t="str">
            <v>ESTACIONAMIENTO MERCADO HIDALG</v>
          </cell>
          <cell r="C15">
            <v>1332</v>
          </cell>
        </row>
        <row r="16">
          <cell r="A16">
            <v>207</v>
          </cell>
          <cell r="B16" t="str">
            <v>ESTAC.  MERCADO EMBAJADORAS</v>
          </cell>
          <cell r="C16">
            <v>53</v>
          </cell>
        </row>
        <row r="17">
          <cell r="A17">
            <v>210</v>
          </cell>
          <cell r="B17" t="str">
            <v>POR LIC. DE CONST. Y AMPLIACIO</v>
          </cell>
          <cell r="C17">
            <v>477.35</v>
          </cell>
        </row>
        <row r="18">
          <cell r="A18">
            <v>211</v>
          </cell>
          <cell r="B18" t="str">
            <v>POR LIC DE REGULARIZACION DE C</v>
          </cell>
          <cell r="C18">
            <v>880.85</v>
          </cell>
        </row>
        <row r="19">
          <cell r="A19">
            <v>217</v>
          </cell>
          <cell r="B19" t="str">
            <v>ANALISIS DE FAC PARA DIV LOT O</v>
          </cell>
          <cell r="C19">
            <v>523.74</v>
          </cell>
        </row>
        <row r="20">
          <cell r="A20">
            <v>221</v>
          </cell>
          <cell r="B20" t="str">
            <v>LIC USO SUELO ALIN N. OFIC COM</v>
          </cell>
          <cell r="C20">
            <v>3020.92</v>
          </cell>
        </row>
        <row r="21">
          <cell r="A21">
            <v>228</v>
          </cell>
          <cell r="B21" t="str">
            <v>POR PERM EVENT P/ VTA DE BEB A</v>
          </cell>
          <cell r="C21">
            <v>3066.98</v>
          </cell>
        </row>
        <row r="22">
          <cell r="A22">
            <v>229</v>
          </cell>
          <cell r="B22" t="str">
            <v>CONSTANCIAS DE ESTADO DE CUENT</v>
          </cell>
          <cell r="C22">
            <v>1055.76</v>
          </cell>
        </row>
        <row r="23">
          <cell r="A23">
            <v>244</v>
          </cell>
          <cell r="B23" t="str">
            <v>EXP DE LIC O PERM P/ ESTAB DE</v>
          </cell>
          <cell r="C23">
            <v>368.94</v>
          </cell>
        </row>
        <row r="24">
          <cell r="A24">
            <v>248</v>
          </cell>
          <cell r="B24" t="str">
            <v>ESTACIONAMIENTO EX. EST. FERRO</v>
          </cell>
          <cell r="C24">
            <v>1696</v>
          </cell>
        </row>
        <row r="25">
          <cell r="A25">
            <v>252</v>
          </cell>
          <cell r="B25" t="str">
            <v>RESOLUCION DE IMPACTO AMBIENTA</v>
          </cell>
          <cell r="C25">
            <v>649.79</v>
          </cell>
        </row>
        <row r="26">
          <cell r="A26">
            <v>253</v>
          </cell>
          <cell r="B26" t="str">
            <v>ESTACIONAMIENTO EMBAJADORAS  (</v>
          </cell>
          <cell r="C26">
            <v>3038</v>
          </cell>
        </row>
        <row r="27">
          <cell r="A27">
            <v>256</v>
          </cell>
          <cell r="B27" t="str">
            <v>POR ALINEAM. N° USO HABIT</v>
          </cell>
          <cell r="C27">
            <v>13143.78</v>
          </cell>
        </row>
        <row r="28">
          <cell r="A28">
            <v>266</v>
          </cell>
          <cell r="B28" t="str">
            <v>DICTAMEN DE FACTIBILIDAD PROTE</v>
          </cell>
          <cell r="C28">
            <v>445.1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774.8</v>
          </cell>
        </row>
        <row r="31">
          <cell r="A31">
            <v>274</v>
          </cell>
          <cell r="B31" t="str">
            <v>EXTENSION DE HORARIO</v>
          </cell>
          <cell r="C31">
            <v>12634.74</v>
          </cell>
        </row>
        <row r="32">
          <cell r="A32">
            <v>276</v>
          </cell>
          <cell r="B32" t="str">
            <v>CONSTANCIAS DIRECCION DE TRANS</v>
          </cell>
          <cell r="C32">
            <v>754.2</v>
          </cell>
        </row>
        <row r="33">
          <cell r="A33">
            <v>278</v>
          </cell>
          <cell r="B33" t="str">
            <v>CONSTANCIAS QUE EXPIDAN LAS DE</v>
          </cell>
          <cell r="C33">
            <v>921.8</v>
          </cell>
        </row>
        <row r="34">
          <cell r="A34">
            <v>288</v>
          </cell>
          <cell r="B34" t="str">
            <v>ANALISIS DE RIESGOS</v>
          </cell>
          <cell r="C34">
            <v>519.98</v>
          </cell>
        </row>
        <row r="35">
          <cell r="A35">
            <v>291</v>
          </cell>
          <cell r="B35" t="str">
            <v>DICTAMEN DE FACTIBILIDAD PARA</v>
          </cell>
          <cell r="C35">
            <v>148.36000000000001</v>
          </cell>
        </row>
        <row r="36">
          <cell r="A36">
            <v>295</v>
          </cell>
          <cell r="B36" t="str">
            <v>CONSTANCIA DE UBICACION DE PRE</v>
          </cell>
          <cell r="C36">
            <v>252.84</v>
          </cell>
        </row>
        <row r="37">
          <cell r="A37">
            <v>297</v>
          </cell>
          <cell r="B37" t="str">
            <v>D.A.P.</v>
          </cell>
          <cell r="C37">
            <v>576.91</v>
          </cell>
        </row>
        <row r="38">
          <cell r="A38">
            <v>400</v>
          </cell>
          <cell r="B38" t="str">
            <v>LOCALES PRESA DE LA OLLA</v>
          </cell>
          <cell r="C38">
            <v>709</v>
          </cell>
        </row>
        <row r="39">
          <cell r="A39">
            <v>405</v>
          </cell>
          <cell r="B39" t="str">
            <v>CENTRO DE CONVIVENCIA EL ENCIN</v>
          </cell>
          <cell r="C39">
            <v>280</v>
          </cell>
        </row>
        <row r="40">
          <cell r="A40">
            <v>407</v>
          </cell>
          <cell r="B40" t="str">
            <v>MUSEO MOMIAS</v>
          </cell>
          <cell r="C40">
            <v>16623</v>
          </cell>
        </row>
        <row r="41">
          <cell r="A41">
            <v>410</v>
          </cell>
          <cell r="B41" t="str">
            <v>MONUMENTO AL PIPILA</v>
          </cell>
          <cell r="C41">
            <v>408</v>
          </cell>
        </row>
        <row r="42">
          <cell r="A42">
            <v>411</v>
          </cell>
          <cell r="B42" t="str">
            <v>MERCADO HIDALGO</v>
          </cell>
          <cell r="C42">
            <v>975</v>
          </cell>
        </row>
        <row r="43">
          <cell r="A43">
            <v>412</v>
          </cell>
          <cell r="B43" t="str">
            <v>MERCADO EMBAJADORAS</v>
          </cell>
          <cell r="C43">
            <v>3198</v>
          </cell>
        </row>
        <row r="44">
          <cell r="A44">
            <v>417</v>
          </cell>
          <cell r="B44" t="str">
            <v>CONSULTORIO DENTAL</v>
          </cell>
          <cell r="C44">
            <v>742</v>
          </cell>
        </row>
        <row r="45">
          <cell r="A45">
            <v>421</v>
          </cell>
          <cell r="B45" t="str">
            <v>DECLARACIONES, FORMATOS Y AVIS</v>
          </cell>
          <cell r="C45">
            <v>66</v>
          </cell>
        </row>
        <row r="46">
          <cell r="A46">
            <v>428</v>
          </cell>
          <cell r="B46" t="str">
            <v>COMERCIANTES SEMIFIJOS</v>
          </cell>
          <cell r="C46">
            <v>2420</v>
          </cell>
        </row>
        <row r="47">
          <cell r="A47">
            <v>433</v>
          </cell>
          <cell r="B47" t="str">
            <v>SOBRANTES</v>
          </cell>
          <cell r="C47">
            <v>44.99</v>
          </cell>
        </row>
        <row r="48">
          <cell r="A48">
            <v>436</v>
          </cell>
          <cell r="B48" t="str">
            <v>SANITARIOS PRESA DE LA OLLA</v>
          </cell>
          <cell r="C48">
            <v>252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11/09/2014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437</v>
          </cell>
          <cell r="B58" t="str">
            <v>SANITARIOS MDO. EMBAJADORAS</v>
          </cell>
          <cell r="C58">
            <v>788</v>
          </cell>
        </row>
        <row r="59">
          <cell r="A59">
            <v>438</v>
          </cell>
          <cell r="B59" t="str">
            <v>SANITARIOS MDO. HIDALGO</v>
          </cell>
          <cell r="C59">
            <v>1552</v>
          </cell>
        </row>
        <row r="60">
          <cell r="A60">
            <v>439</v>
          </cell>
          <cell r="B60" t="str">
            <v>SANITARIOS JARDIN REFORMA</v>
          </cell>
          <cell r="C60">
            <v>188</v>
          </cell>
        </row>
        <row r="61">
          <cell r="A61">
            <v>441</v>
          </cell>
          <cell r="B61" t="str">
            <v>SANITARIOS LOS PASTITOS</v>
          </cell>
          <cell r="C61">
            <v>60</v>
          </cell>
        </row>
        <row r="62">
          <cell r="A62">
            <v>443</v>
          </cell>
          <cell r="B62" t="str">
            <v>SANITARIOS FERROCARRIL</v>
          </cell>
          <cell r="C62">
            <v>508</v>
          </cell>
        </row>
        <row r="63">
          <cell r="A63">
            <v>445</v>
          </cell>
          <cell r="B63" t="str">
            <v>SANITARIOS MUSEO MOMIAS</v>
          </cell>
          <cell r="C63">
            <v>252</v>
          </cell>
        </row>
        <row r="64">
          <cell r="A64">
            <v>447</v>
          </cell>
          <cell r="B64" t="str">
            <v>LAS CALAS</v>
          </cell>
          <cell r="C64">
            <v>120</v>
          </cell>
        </row>
        <row r="65">
          <cell r="A65">
            <v>454</v>
          </cell>
          <cell r="B65" t="str">
            <v>FIESTAS TRADICIONALES</v>
          </cell>
          <cell r="C65">
            <v>248.5</v>
          </cell>
        </row>
        <row r="66">
          <cell r="A66">
            <v>484</v>
          </cell>
          <cell r="B66" t="str">
            <v>PERMISO PARA ESPECTÁCULOS O CE</v>
          </cell>
          <cell r="C66">
            <v>456</v>
          </cell>
        </row>
        <row r="67">
          <cell r="A67">
            <v>493</v>
          </cell>
          <cell r="B67" t="str">
            <v>RENOVACION PERMISO P/ USO VIA</v>
          </cell>
          <cell r="C67">
            <v>135</v>
          </cell>
        </row>
        <row r="68">
          <cell r="A68">
            <v>502</v>
          </cell>
          <cell r="B68" t="str">
            <v>RECARGOS OTROS IMPTOS Y DERECH</v>
          </cell>
          <cell r="C68">
            <v>2366.11</v>
          </cell>
        </row>
        <row r="69">
          <cell r="A69">
            <v>503</v>
          </cell>
          <cell r="B69" t="str">
            <v>AVISO EXTEMP TRASLACION DE DOM</v>
          </cell>
          <cell r="C69">
            <v>943.81</v>
          </cell>
        </row>
        <row r="70">
          <cell r="A70">
            <v>506</v>
          </cell>
          <cell r="B70" t="str">
            <v>INFRACCIONES DIRECCION DE FISC</v>
          </cell>
          <cell r="C70">
            <v>6377</v>
          </cell>
        </row>
        <row r="71">
          <cell r="A71">
            <v>507</v>
          </cell>
          <cell r="B71" t="str">
            <v>INF AL BANDO POLICIA Y BUEN GO</v>
          </cell>
          <cell r="C71">
            <v>1100</v>
          </cell>
        </row>
        <row r="72">
          <cell r="A72">
            <v>508</v>
          </cell>
          <cell r="B72" t="str">
            <v>INF LEY DE TRANSITO Y SU REGLA</v>
          </cell>
          <cell r="C72">
            <v>17719.5</v>
          </cell>
        </row>
        <row r="73">
          <cell r="A73">
            <v>509</v>
          </cell>
          <cell r="B73" t="str">
            <v>EXTEMP VERIFICACION AMB VEHICU</v>
          </cell>
          <cell r="C73">
            <v>2073</v>
          </cell>
        </row>
        <row r="74">
          <cell r="A74">
            <v>536</v>
          </cell>
          <cell r="B74" t="str">
            <v>PADRON DE PROVEEDORES</v>
          </cell>
          <cell r="C74">
            <v>337</v>
          </cell>
        </row>
        <row r="75">
          <cell r="A75">
            <v>730</v>
          </cell>
          <cell r="B75" t="str">
            <v>FIDER</v>
          </cell>
          <cell r="C75">
            <v>17800</v>
          </cell>
        </row>
        <row r="76">
          <cell r="A76">
            <v>732</v>
          </cell>
          <cell r="B76" t="str">
            <v>FONDO DE INFRAESTRUCTURA DEPOR</v>
          </cell>
          <cell r="C76">
            <v>3544071.38</v>
          </cell>
        </row>
        <row r="77">
          <cell r="A77">
            <v>733</v>
          </cell>
          <cell r="B77" t="str">
            <v>FONDO DE CULTURA</v>
          </cell>
          <cell r="C77">
            <v>1498500</v>
          </cell>
        </row>
      </sheetData>
      <sheetData sheetId="217"/>
      <sheetData sheetId="218">
        <row r="1">
          <cell r="A1">
            <v>1</v>
          </cell>
          <cell r="B1" t="str">
            <v>IMPTO. PREDIAL URBANO CORRIENT</v>
          </cell>
          <cell r="C1">
            <v>5569.72</v>
          </cell>
        </row>
        <row r="2">
          <cell r="A2">
            <v>2</v>
          </cell>
          <cell r="B2" t="str">
            <v>IMPTO. PREDIAL RUSTICO CORRIEN</v>
          </cell>
          <cell r="C2">
            <v>282.61</v>
          </cell>
        </row>
        <row r="3">
          <cell r="A3">
            <v>4</v>
          </cell>
          <cell r="B3" t="str">
            <v>RECARGOS 3%</v>
          </cell>
          <cell r="C3">
            <v>3215.82</v>
          </cell>
        </row>
        <row r="4">
          <cell r="A4">
            <v>7</v>
          </cell>
          <cell r="B4" t="str">
            <v>IMPTO. PREDIAL URBANO REZAGO</v>
          </cell>
          <cell r="C4">
            <v>6038.13</v>
          </cell>
        </row>
        <row r="5">
          <cell r="A5">
            <v>8</v>
          </cell>
          <cell r="B5" t="str">
            <v>IMPTO. PREDIAL RUSTICO REZAGO</v>
          </cell>
          <cell r="C5">
            <v>543.48</v>
          </cell>
        </row>
        <row r="6">
          <cell r="A6">
            <v>13</v>
          </cell>
          <cell r="B6" t="str">
            <v>HONORARIOS DE COBRANZA</v>
          </cell>
          <cell r="C6">
            <v>127.54</v>
          </cell>
        </row>
        <row r="7">
          <cell r="A7">
            <v>14</v>
          </cell>
          <cell r="B7" t="str">
            <v>C.O.A. 20%</v>
          </cell>
          <cell r="C7">
            <v>56.5</v>
          </cell>
        </row>
        <row r="8">
          <cell r="A8">
            <v>103</v>
          </cell>
          <cell r="B8" t="str">
            <v>TRASLACION DE DOMINIO</v>
          </cell>
          <cell r="C8">
            <v>30310.47</v>
          </cell>
        </row>
        <row r="9">
          <cell r="A9">
            <v>104</v>
          </cell>
          <cell r="B9" t="str">
            <v>SOBRE DIVISION Y LOTIFICACION</v>
          </cell>
          <cell r="C9">
            <v>1069.67</v>
          </cell>
        </row>
        <row r="10">
          <cell r="A10">
            <v>107</v>
          </cell>
          <cell r="B10" t="str">
            <v>VIDEO JUEGOS Y FUT-BOLITOS</v>
          </cell>
          <cell r="C10">
            <v>388</v>
          </cell>
        </row>
        <row r="11">
          <cell r="A11">
            <v>200</v>
          </cell>
          <cell r="B11" t="str">
            <v>RASTRO</v>
          </cell>
          <cell r="C11">
            <v>4514.6400000000003</v>
          </cell>
        </row>
        <row r="12">
          <cell r="A12">
            <v>201</v>
          </cell>
          <cell r="B12" t="str">
            <v>RECOLECCION DE BASURA</v>
          </cell>
          <cell r="C12">
            <v>158.1</v>
          </cell>
        </row>
        <row r="13">
          <cell r="A13">
            <v>202</v>
          </cell>
          <cell r="B13" t="str">
            <v>SEGURIDAD PUBLICA PERIODO MENS</v>
          </cell>
          <cell r="C13">
            <v>126559.67999999999</v>
          </cell>
        </row>
        <row r="14">
          <cell r="A14">
            <v>203</v>
          </cell>
          <cell r="B14" t="str">
            <v>PANTEONES CIUDAD</v>
          </cell>
          <cell r="C14">
            <v>1582.3</v>
          </cell>
        </row>
        <row r="15">
          <cell r="A15">
            <v>204</v>
          </cell>
          <cell r="B15" t="str">
            <v>PANTEONES COMUNIDADES</v>
          </cell>
          <cell r="C15">
            <v>632.91999999999996</v>
          </cell>
        </row>
        <row r="16">
          <cell r="A16">
            <v>205</v>
          </cell>
          <cell r="B16" t="str">
            <v>ESTACIONAMIENTO MUSEO MOMIAS</v>
          </cell>
          <cell r="C16">
            <v>249</v>
          </cell>
        </row>
        <row r="17">
          <cell r="A17">
            <v>206</v>
          </cell>
          <cell r="B17" t="str">
            <v>ESTACIONAMIENTO MERCADO HIDALG</v>
          </cell>
          <cell r="C17">
            <v>1269</v>
          </cell>
        </row>
        <row r="18">
          <cell r="A18">
            <v>207</v>
          </cell>
          <cell r="B18" t="str">
            <v>ESTAC.  MERCADO EMBAJADORAS</v>
          </cell>
          <cell r="C18">
            <v>177</v>
          </cell>
        </row>
        <row r="19">
          <cell r="A19">
            <v>210</v>
          </cell>
          <cell r="B19" t="str">
            <v>POR LIC. DE CONST. Y AMPLIACIO</v>
          </cell>
          <cell r="C19">
            <v>632.1</v>
          </cell>
        </row>
        <row r="20">
          <cell r="A20">
            <v>217</v>
          </cell>
          <cell r="B20" t="str">
            <v>ANALISIS DE FAC PARA DIV LOT O</v>
          </cell>
          <cell r="C20">
            <v>523.74</v>
          </cell>
        </row>
        <row r="21">
          <cell r="A21">
            <v>220</v>
          </cell>
          <cell r="B21" t="str">
            <v>LIC USO SUELO ALIN N. OFIC IND</v>
          </cell>
          <cell r="C21">
            <v>1500.75</v>
          </cell>
        </row>
        <row r="22">
          <cell r="A22">
            <v>221</v>
          </cell>
          <cell r="B22" t="str">
            <v>LIC USO SUELO ALIN N. OFIC COM</v>
          </cell>
          <cell r="C22">
            <v>989.29</v>
          </cell>
        </row>
        <row r="23">
          <cell r="A23">
            <v>229</v>
          </cell>
          <cell r="B23" t="str">
            <v>CONSTANCIAS DE ESTADO DE CUENT</v>
          </cell>
          <cell r="C23">
            <v>2111.4</v>
          </cell>
        </row>
        <row r="24">
          <cell r="A24">
            <v>248</v>
          </cell>
          <cell r="B24" t="str">
            <v>ESTACIONAMIENTO EX. EST. FERRO</v>
          </cell>
          <cell r="C24">
            <v>1235</v>
          </cell>
        </row>
        <row r="25">
          <cell r="A25">
            <v>253</v>
          </cell>
          <cell r="B25" t="str">
            <v>ESTACIONAMIENTO EMBAJADORAS  (</v>
          </cell>
          <cell r="C25">
            <v>2688</v>
          </cell>
        </row>
        <row r="26">
          <cell r="A26">
            <v>254</v>
          </cell>
          <cell r="B26" t="str">
            <v>POR CERTIF.TERMINO DE OBRA</v>
          </cell>
          <cell r="C26">
            <v>259.01</v>
          </cell>
        </row>
        <row r="27">
          <cell r="A27">
            <v>256</v>
          </cell>
          <cell r="B27" t="str">
            <v>POR ALINEAM. N° USO HABIT</v>
          </cell>
          <cell r="C27">
            <v>2424.0100000000002</v>
          </cell>
        </row>
        <row r="28">
          <cell r="A28">
            <v>266</v>
          </cell>
          <cell r="B28" t="str">
            <v>DICTAMEN DE FACTIBILIDAD PROTE</v>
          </cell>
          <cell r="C28">
            <v>445.1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1191.8399999999999</v>
          </cell>
        </row>
        <row r="31">
          <cell r="A31">
            <v>274</v>
          </cell>
          <cell r="B31" t="str">
            <v>EXTENSION DE HORARIO</v>
          </cell>
          <cell r="C31">
            <v>55741.5</v>
          </cell>
        </row>
        <row r="32">
          <cell r="A32">
            <v>276</v>
          </cell>
          <cell r="B32" t="str">
            <v>CONSTANCIAS DIRECCION DE TRANS</v>
          </cell>
          <cell r="C32">
            <v>838</v>
          </cell>
        </row>
        <row r="33">
          <cell r="A33">
            <v>278</v>
          </cell>
          <cell r="B33" t="str">
            <v>CONSTANCIAS QUE EXPIDAN LAS DE</v>
          </cell>
          <cell r="C33">
            <v>921.8</v>
          </cell>
        </row>
        <row r="34">
          <cell r="A34">
            <v>289</v>
          </cell>
          <cell r="B34" t="str">
            <v>CONFORMIDAD PARA QUEMA DE FUEG</v>
          </cell>
          <cell r="C34">
            <v>126.39</v>
          </cell>
        </row>
        <row r="35">
          <cell r="A35">
            <v>291</v>
          </cell>
          <cell r="B35" t="str">
            <v>DICTAMEN DE FACTIBILIDAD PARA</v>
          </cell>
          <cell r="C35">
            <v>74.180000000000007</v>
          </cell>
        </row>
        <row r="36">
          <cell r="A36">
            <v>293</v>
          </cell>
          <cell r="B36" t="str">
            <v>SERVICIOS EXTRAORDINARIOS</v>
          </cell>
          <cell r="C36">
            <v>324.2</v>
          </cell>
        </row>
        <row r="37">
          <cell r="A37">
            <v>295</v>
          </cell>
          <cell r="B37" t="str">
            <v>CONSTANCIA DE UBICACION DE PRE</v>
          </cell>
          <cell r="C37">
            <v>337.12</v>
          </cell>
        </row>
        <row r="38">
          <cell r="A38">
            <v>297</v>
          </cell>
          <cell r="B38" t="str">
            <v>D.A.P.</v>
          </cell>
          <cell r="C38">
            <v>50</v>
          </cell>
        </row>
        <row r="39">
          <cell r="A39">
            <v>400</v>
          </cell>
          <cell r="B39" t="str">
            <v>LOCALES PRESA DE LA OLLA</v>
          </cell>
          <cell r="C39">
            <v>3925.01</v>
          </cell>
        </row>
        <row r="40">
          <cell r="A40">
            <v>405</v>
          </cell>
          <cell r="B40" t="str">
            <v>CENTRO DE CONVIVENCIA EL ENCIN</v>
          </cell>
          <cell r="C40">
            <v>684</v>
          </cell>
        </row>
        <row r="41">
          <cell r="A41">
            <v>407</v>
          </cell>
          <cell r="B41" t="str">
            <v>MUSEO MOMIAS</v>
          </cell>
          <cell r="C41">
            <v>16273</v>
          </cell>
        </row>
        <row r="42">
          <cell r="A42">
            <v>410</v>
          </cell>
          <cell r="B42" t="str">
            <v>MONUMENTO AL PIPILA</v>
          </cell>
          <cell r="C42">
            <v>348</v>
          </cell>
        </row>
        <row r="43">
          <cell r="A43">
            <v>411</v>
          </cell>
          <cell r="B43" t="str">
            <v>MERCADO HIDALGO</v>
          </cell>
          <cell r="C43">
            <v>17280.45</v>
          </cell>
        </row>
        <row r="44">
          <cell r="A44">
            <v>412</v>
          </cell>
          <cell r="B44" t="str">
            <v>MERCADO EMBAJADORAS</v>
          </cell>
          <cell r="C44">
            <v>396</v>
          </cell>
        </row>
        <row r="45">
          <cell r="A45">
            <v>417</v>
          </cell>
          <cell r="B45" t="str">
            <v>CONSULTORIO DENTAL</v>
          </cell>
          <cell r="C45">
            <v>66</v>
          </cell>
        </row>
        <row r="46">
          <cell r="A46">
            <v>426</v>
          </cell>
          <cell r="B46" t="str">
            <v>AREAS OCUP POR HOT, REST, BARE</v>
          </cell>
          <cell r="C46">
            <v>28821.599999999999</v>
          </cell>
        </row>
        <row r="47">
          <cell r="A47">
            <v>428</v>
          </cell>
          <cell r="B47" t="str">
            <v>COMERCIANTES SEMIFIJOS</v>
          </cell>
          <cell r="C47">
            <v>10809.18</v>
          </cell>
        </row>
        <row r="48">
          <cell r="A48">
            <v>430</v>
          </cell>
          <cell r="B48" t="str">
            <v>LOCALES MERCADO HIDALGO</v>
          </cell>
          <cell r="C48">
            <v>671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10/09/2014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431</v>
          </cell>
          <cell r="B58" t="str">
            <v>LOCALES MERCADO EMBAJADORAS</v>
          </cell>
          <cell r="C58">
            <v>443</v>
          </cell>
        </row>
        <row r="59">
          <cell r="A59">
            <v>433</v>
          </cell>
          <cell r="B59" t="str">
            <v>SOBRANTES</v>
          </cell>
          <cell r="C59">
            <v>110.65</v>
          </cell>
        </row>
        <row r="60">
          <cell r="A60">
            <v>436</v>
          </cell>
          <cell r="B60" t="str">
            <v>SANITARIOS PRESA DE LA OLLA</v>
          </cell>
          <cell r="C60">
            <v>184</v>
          </cell>
        </row>
        <row r="61">
          <cell r="A61">
            <v>437</v>
          </cell>
          <cell r="B61" t="str">
            <v>SANITARIOS MDO. EMBAJADORAS</v>
          </cell>
          <cell r="C61">
            <v>864</v>
          </cell>
        </row>
        <row r="62">
          <cell r="A62">
            <v>438</v>
          </cell>
          <cell r="B62" t="str">
            <v>SANITARIOS MDO. HIDALGO</v>
          </cell>
          <cell r="C62">
            <v>1896</v>
          </cell>
        </row>
        <row r="63">
          <cell r="A63">
            <v>439</v>
          </cell>
          <cell r="B63" t="str">
            <v>SANITARIOS JARDIN REFORMA</v>
          </cell>
          <cell r="C63">
            <v>324</v>
          </cell>
        </row>
        <row r="64">
          <cell r="A64">
            <v>441</v>
          </cell>
          <cell r="B64" t="str">
            <v>SANITARIOS LOS PASTITOS</v>
          </cell>
          <cell r="C64">
            <v>32</v>
          </cell>
        </row>
        <row r="65">
          <cell r="A65">
            <v>443</v>
          </cell>
          <cell r="B65" t="str">
            <v>SANITARIOS FERROCARRIL</v>
          </cell>
          <cell r="C65">
            <v>480</v>
          </cell>
        </row>
        <row r="66">
          <cell r="A66">
            <v>445</v>
          </cell>
          <cell r="B66" t="str">
            <v>SANITARIOS MUSEO MOMIAS</v>
          </cell>
          <cell r="C66">
            <v>212</v>
          </cell>
        </row>
        <row r="67">
          <cell r="A67">
            <v>447</v>
          </cell>
          <cell r="B67" t="str">
            <v>LAS CALAS</v>
          </cell>
          <cell r="C67">
            <v>84</v>
          </cell>
        </row>
        <row r="68">
          <cell r="A68">
            <v>451</v>
          </cell>
          <cell r="B68" t="str">
            <v>BODEGAS RASTRO</v>
          </cell>
          <cell r="C68">
            <v>2950</v>
          </cell>
        </row>
        <row r="69">
          <cell r="A69">
            <v>454</v>
          </cell>
          <cell r="B69" t="str">
            <v>FIESTAS TRADICIONALES</v>
          </cell>
          <cell r="C69">
            <v>497</v>
          </cell>
        </row>
        <row r="70">
          <cell r="A70">
            <v>470</v>
          </cell>
          <cell r="B70" t="str">
            <v>LOCALES ESTACION</v>
          </cell>
          <cell r="C70">
            <v>2909</v>
          </cell>
        </row>
        <row r="71">
          <cell r="A71">
            <v>472</v>
          </cell>
          <cell r="B71" t="str">
            <v>MERCADO GAVIRA</v>
          </cell>
          <cell r="C71">
            <v>393</v>
          </cell>
        </row>
        <row r="72">
          <cell r="A72">
            <v>477</v>
          </cell>
          <cell r="B72" t="str">
            <v>PADRON DIRECTOR RESPONSABLE DE</v>
          </cell>
          <cell r="C72">
            <v>1409</v>
          </cell>
        </row>
        <row r="73">
          <cell r="A73">
            <v>479</v>
          </cell>
          <cell r="B73" t="str">
            <v>COMERCIANTES AMBULANTES</v>
          </cell>
          <cell r="C73">
            <v>2880</v>
          </cell>
        </row>
        <row r="74">
          <cell r="A74">
            <v>484</v>
          </cell>
          <cell r="B74" t="str">
            <v>PERMISO PARA ESPECTÁCULOS O CE</v>
          </cell>
          <cell r="C74">
            <v>1596</v>
          </cell>
        </row>
        <row r="75">
          <cell r="A75">
            <v>485</v>
          </cell>
          <cell r="B75" t="str">
            <v>SELLADO DE BOLETOS</v>
          </cell>
          <cell r="C75">
            <v>245</v>
          </cell>
        </row>
        <row r="76">
          <cell r="A76">
            <v>493</v>
          </cell>
          <cell r="B76" t="str">
            <v>RENOVACION PERMISO P/ USO VIA</v>
          </cell>
          <cell r="C76">
            <v>2160</v>
          </cell>
        </row>
        <row r="77">
          <cell r="A77">
            <v>497</v>
          </cell>
          <cell r="B77" t="str">
            <v>CENTRO ADOC</v>
          </cell>
          <cell r="C77">
            <v>208</v>
          </cell>
        </row>
        <row r="78">
          <cell r="A78">
            <v>502</v>
          </cell>
          <cell r="B78" t="str">
            <v>RECARGOS OTROS IMPTOS Y DERECH</v>
          </cell>
          <cell r="C78">
            <v>2302.15</v>
          </cell>
        </row>
        <row r="79">
          <cell r="A79">
            <v>507</v>
          </cell>
          <cell r="B79" t="str">
            <v>INF AL BANDO POLICIA Y BUEN GO</v>
          </cell>
          <cell r="C79">
            <v>150</v>
          </cell>
        </row>
        <row r="80">
          <cell r="A80">
            <v>508</v>
          </cell>
          <cell r="B80" t="str">
            <v>INF LEY DE TRANSITO Y SU REGLA</v>
          </cell>
          <cell r="C80">
            <v>11181</v>
          </cell>
        </row>
        <row r="81">
          <cell r="A81">
            <v>509</v>
          </cell>
          <cell r="B81" t="str">
            <v>EXTEMP VERIFICACION AMB VEHICU</v>
          </cell>
          <cell r="C81">
            <v>1919</v>
          </cell>
        </row>
        <row r="82">
          <cell r="A82">
            <v>544</v>
          </cell>
          <cell r="B82" t="str">
            <v>INFRACCIONES AL REGLAMENTO DE</v>
          </cell>
          <cell r="C82">
            <v>637.70000000000005</v>
          </cell>
        </row>
        <row r="83">
          <cell r="A83">
            <v>600</v>
          </cell>
          <cell r="B83" t="str">
            <v>FONDO GENERAL</v>
          </cell>
          <cell r="C83">
            <v>3278256.05</v>
          </cell>
        </row>
        <row r="84">
          <cell r="A84">
            <v>605</v>
          </cell>
          <cell r="B84" t="str">
            <v>IEPS ESPECIAL DE GASOLINAS Y D</v>
          </cell>
          <cell r="C84">
            <v>3496.62</v>
          </cell>
        </row>
        <row r="85">
          <cell r="A85">
            <v>609</v>
          </cell>
          <cell r="B85" t="str">
            <v>I.S.A.N.</v>
          </cell>
          <cell r="C85">
            <v>35352.79</v>
          </cell>
        </row>
        <row r="86">
          <cell r="A86">
            <v>733</v>
          </cell>
          <cell r="B86" t="str">
            <v>FONDO DE CULTURA</v>
          </cell>
          <cell r="C86">
            <v>1498500</v>
          </cell>
        </row>
        <row r="87">
          <cell r="A87">
            <v>817</v>
          </cell>
          <cell r="B87" t="str">
            <v>ANTICIPOS OTROS INGRESOS</v>
          </cell>
          <cell r="C87">
            <v>301</v>
          </cell>
        </row>
      </sheetData>
      <sheetData sheetId="219">
        <row r="1">
          <cell r="A1">
            <v>203</v>
          </cell>
        </row>
      </sheetData>
      <sheetData sheetId="220">
        <row r="1">
          <cell r="A1">
            <v>1</v>
          </cell>
          <cell r="B1" t="str">
            <v>IMPTO. PREDIAL URBANO CORRIENT</v>
          </cell>
          <cell r="C1">
            <v>13065.3</v>
          </cell>
        </row>
        <row r="2">
          <cell r="A2">
            <v>2</v>
          </cell>
          <cell r="B2" t="str">
            <v>IMPTO. PREDIAL RUSTICO CORRIEN</v>
          </cell>
          <cell r="C2">
            <v>1488.61</v>
          </cell>
        </row>
        <row r="3">
          <cell r="A3">
            <v>4</v>
          </cell>
          <cell r="B3" t="str">
            <v>RECARGOS 3%</v>
          </cell>
          <cell r="C3">
            <v>6085.77</v>
          </cell>
        </row>
        <row r="4">
          <cell r="A4">
            <v>7</v>
          </cell>
          <cell r="B4" t="str">
            <v>IMPTO. PREDIAL URBANO REZAGO</v>
          </cell>
          <cell r="C4">
            <v>9830.0400000000009</v>
          </cell>
        </row>
        <row r="5">
          <cell r="A5">
            <v>8</v>
          </cell>
          <cell r="B5" t="str">
            <v>IMPTO. PREDIAL RUSTICO REZAGO</v>
          </cell>
          <cell r="C5">
            <v>2115</v>
          </cell>
        </row>
        <row r="6">
          <cell r="A6">
            <v>13</v>
          </cell>
          <cell r="B6" t="str">
            <v>HONORARIOS DE COBRANZA</v>
          </cell>
          <cell r="C6">
            <v>722.62</v>
          </cell>
        </row>
        <row r="7">
          <cell r="A7">
            <v>14</v>
          </cell>
          <cell r="B7" t="str">
            <v>C.O.A. 20%</v>
          </cell>
          <cell r="C7">
            <v>169</v>
          </cell>
        </row>
        <row r="8">
          <cell r="A8">
            <v>103</v>
          </cell>
          <cell r="B8" t="str">
            <v>TRASLACION DE DOMINIO</v>
          </cell>
          <cell r="C8">
            <v>5231.63</v>
          </cell>
        </row>
        <row r="9">
          <cell r="A9">
            <v>104</v>
          </cell>
          <cell r="B9" t="str">
            <v>SOBRE DIVISION Y LOTIFICACION</v>
          </cell>
          <cell r="C9">
            <v>698.31</v>
          </cell>
        </row>
        <row r="10">
          <cell r="A10">
            <v>107</v>
          </cell>
          <cell r="B10" t="str">
            <v>VIDEO JUEGOS Y FUT-BOLITOS</v>
          </cell>
          <cell r="C10">
            <v>194</v>
          </cell>
        </row>
        <row r="11">
          <cell r="A11">
            <v>112</v>
          </cell>
          <cell r="B11" t="str">
            <v>ESPECTACULOS PUBLICOS PERMANEN</v>
          </cell>
          <cell r="C11">
            <v>10466.5</v>
          </cell>
        </row>
        <row r="12">
          <cell r="A12">
            <v>114</v>
          </cell>
          <cell r="B12" t="str">
            <v>IMPUESTO SOBRE  EXPLOTACION  D</v>
          </cell>
          <cell r="C12">
            <v>199.95</v>
          </cell>
        </row>
        <row r="13">
          <cell r="A13">
            <v>200</v>
          </cell>
          <cell r="B13" t="str">
            <v>RASTRO</v>
          </cell>
          <cell r="C13">
            <v>4801.8599999999997</v>
          </cell>
        </row>
        <row r="14">
          <cell r="A14">
            <v>201</v>
          </cell>
          <cell r="B14" t="str">
            <v>RECOLECCION DE BASURA</v>
          </cell>
          <cell r="C14">
            <v>1934.6</v>
          </cell>
        </row>
        <row r="15">
          <cell r="A15">
            <v>203</v>
          </cell>
          <cell r="B15" t="str">
            <v>PANTEONES CIUDAD</v>
          </cell>
          <cell r="C15">
            <v>949.38</v>
          </cell>
        </row>
        <row r="16">
          <cell r="A16">
            <v>204</v>
          </cell>
          <cell r="B16" t="str">
            <v>PANTEONES COMUNIDADES</v>
          </cell>
          <cell r="C16">
            <v>3038.18</v>
          </cell>
        </row>
        <row r="17">
          <cell r="A17">
            <v>205</v>
          </cell>
          <cell r="B17" t="str">
            <v>ESTACIONAMIENTO MUSEO MOMIAS</v>
          </cell>
          <cell r="C17">
            <v>373</v>
          </cell>
        </row>
        <row r="18">
          <cell r="A18">
            <v>206</v>
          </cell>
          <cell r="B18" t="str">
            <v>ESTACIONAMIENTO MERCADO HIDALG</v>
          </cell>
          <cell r="C18">
            <v>1332</v>
          </cell>
        </row>
        <row r="19">
          <cell r="A19">
            <v>207</v>
          </cell>
          <cell r="B19" t="str">
            <v>ESTAC.  MERCADO EMBAJADORAS</v>
          </cell>
          <cell r="C19">
            <v>164</v>
          </cell>
        </row>
        <row r="20">
          <cell r="A20">
            <v>217</v>
          </cell>
          <cell r="B20" t="str">
            <v>ANALISIS DE FAC PARA DIV LOT O</v>
          </cell>
          <cell r="C20">
            <v>1309.3499999999999</v>
          </cell>
        </row>
        <row r="21">
          <cell r="A21">
            <v>221</v>
          </cell>
          <cell r="B21" t="str">
            <v>LIC USO SUELO ALIN N. OFIC COM</v>
          </cell>
          <cell r="C21">
            <v>1426.41</v>
          </cell>
        </row>
        <row r="22">
          <cell r="A22">
            <v>229</v>
          </cell>
          <cell r="B22" t="str">
            <v>CONSTANCIAS DE ESTADO DE CUENT</v>
          </cell>
          <cell r="C22">
            <v>1583.52</v>
          </cell>
        </row>
        <row r="23">
          <cell r="A23">
            <v>248</v>
          </cell>
          <cell r="B23" t="str">
            <v>ESTACIONAMIENTO EX. EST. FERRO</v>
          </cell>
          <cell r="C23">
            <v>1804</v>
          </cell>
        </row>
        <row r="24">
          <cell r="A24">
            <v>252</v>
          </cell>
          <cell r="B24" t="str">
            <v>RESOLUCION DE IMPACTO AMBIENTA</v>
          </cell>
          <cell r="C24">
            <v>649.79</v>
          </cell>
        </row>
        <row r="25">
          <cell r="A25">
            <v>253</v>
          </cell>
          <cell r="B25" t="str">
            <v>ESTACIONAMIENTO EMBAJADORAS  (</v>
          </cell>
          <cell r="C25">
            <v>3129</v>
          </cell>
        </row>
        <row r="26">
          <cell r="A26">
            <v>256</v>
          </cell>
          <cell r="B26" t="str">
            <v>POR ALINEAM. N° USO HABIT</v>
          </cell>
          <cell r="C26">
            <v>10875.81</v>
          </cell>
        </row>
        <row r="27">
          <cell r="A27">
            <v>267</v>
          </cell>
          <cell r="B27" t="str">
            <v>CONSTANCIA  DE VERIFICACION PR</v>
          </cell>
          <cell r="C27">
            <v>148.36000000000001</v>
          </cell>
        </row>
        <row r="28">
          <cell r="A28">
            <v>269</v>
          </cell>
          <cell r="B28" t="str">
            <v>PADRON DE CONTRATISTAS</v>
          </cell>
          <cell r="C28">
            <v>337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273</v>
          </cell>
          <cell r="B30" t="str">
            <v>PENSION EST. JARDIN EMBAJADORA</v>
          </cell>
          <cell r="C30">
            <v>417.04</v>
          </cell>
        </row>
        <row r="31">
          <cell r="A31">
            <v>274</v>
          </cell>
          <cell r="B31" t="str">
            <v>EXTENSION DE HORARIO</v>
          </cell>
          <cell r="C31">
            <v>15607.62</v>
          </cell>
        </row>
        <row r="32">
          <cell r="A32">
            <v>276</v>
          </cell>
          <cell r="B32" t="str">
            <v>CONSTANCIAS DIRECCION DE TRANS</v>
          </cell>
          <cell r="C32">
            <v>670.4</v>
          </cell>
        </row>
        <row r="33">
          <cell r="A33">
            <v>278</v>
          </cell>
          <cell r="B33" t="str">
            <v>CONSTANCIAS QUE EXPIDAN LAS DE</v>
          </cell>
          <cell r="C33">
            <v>502.8</v>
          </cell>
        </row>
        <row r="34">
          <cell r="A34">
            <v>280</v>
          </cell>
          <cell r="B34" t="str">
            <v>SERVICIOS CONTROL CANINO</v>
          </cell>
          <cell r="C34">
            <v>1201.95</v>
          </cell>
        </row>
        <row r="35">
          <cell r="A35">
            <v>295</v>
          </cell>
          <cell r="B35" t="str">
            <v>CONSTANCIA DE UBICACION DE PRE</v>
          </cell>
          <cell r="C35">
            <v>337.12</v>
          </cell>
        </row>
        <row r="36">
          <cell r="A36">
            <v>297</v>
          </cell>
          <cell r="B36" t="str">
            <v>D.A.P.</v>
          </cell>
          <cell r="C36">
            <v>170</v>
          </cell>
        </row>
        <row r="37">
          <cell r="A37">
            <v>405</v>
          </cell>
          <cell r="B37" t="str">
            <v>CENTRO DE CONVIVENCIA EL ENCIN</v>
          </cell>
          <cell r="C37">
            <v>104</v>
          </cell>
        </row>
        <row r="38">
          <cell r="A38">
            <v>407</v>
          </cell>
          <cell r="B38" t="str">
            <v>MUSEO MOMIAS</v>
          </cell>
          <cell r="C38">
            <v>14549</v>
          </cell>
        </row>
        <row r="39">
          <cell r="A39">
            <v>410</v>
          </cell>
          <cell r="B39" t="str">
            <v>MONUMENTO AL PIPILA</v>
          </cell>
          <cell r="C39">
            <v>252</v>
          </cell>
        </row>
        <row r="40">
          <cell r="A40">
            <v>411</v>
          </cell>
          <cell r="B40" t="str">
            <v>MERCADO HIDALGO</v>
          </cell>
          <cell r="C40">
            <v>5084.8500000000004</v>
          </cell>
        </row>
        <row r="41">
          <cell r="A41">
            <v>412</v>
          </cell>
          <cell r="B41" t="str">
            <v>MERCADO EMBAJADORAS</v>
          </cell>
          <cell r="C41">
            <v>6138</v>
          </cell>
        </row>
        <row r="42">
          <cell r="A42">
            <v>417</v>
          </cell>
          <cell r="B42" t="str">
            <v>CONSULTORIO DENTAL</v>
          </cell>
          <cell r="C42">
            <v>66</v>
          </cell>
        </row>
        <row r="43">
          <cell r="A43">
            <v>421</v>
          </cell>
          <cell r="B43" t="str">
            <v>DECLARACIONES, FORMATOS Y AVIS</v>
          </cell>
          <cell r="C43">
            <v>440</v>
          </cell>
        </row>
        <row r="44">
          <cell r="A44">
            <v>426</v>
          </cell>
          <cell r="B44" t="str">
            <v>AREAS OCUP POR HOT, REST, BARE</v>
          </cell>
          <cell r="C44">
            <v>36940.559999999998</v>
          </cell>
        </row>
        <row r="45">
          <cell r="A45">
            <v>428</v>
          </cell>
          <cell r="B45" t="str">
            <v>COMERCIANTES SEMIFIJOS</v>
          </cell>
          <cell r="C45">
            <v>7775.9</v>
          </cell>
        </row>
        <row r="46">
          <cell r="A46">
            <v>433</v>
          </cell>
          <cell r="B46" t="str">
            <v>SOBRANTES</v>
          </cell>
          <cell r="C46">
            <v>15.89</v>
          </cell>
        </row>
        <row r="47">
          <cell r="A47">
            <v>436</v>
          </cell>
          <cell r="B47" t="str">
            <v>SANITARIOS PRESA DE LA OLLA</v>
          </cell>
          <cell r="C47">
            <v>604</v>
          </cell>
        </row>
        <row r="48">
          <cell r="A48">
            <v>437</v>
          </cell>
          <cell r="B48" t="str">
            <v>SANITARIOS MDO. EMBAJADORAS</v>
          </cell>
          <cell r="C48">
            <v>1308</v>
          </cell>
        </row>
        <row r="49">
          <cell r="A49">
            <v>438</v>
          </cell>
          <cell r="B49" t="str">
            <v>SANITARIOS MDO. HIDALGO</v>
          </cell>
          <cell r="C49">
            <v>2076</v>
          </cell>
        </row>
        <row r="50">
          <cell r="A50">
            <v>439</v>
          </cell>
          <cell r="B50" t="str">
            <v>SANITARIOS JARDIN REFORMA</v>
          </cell>
          <cell r="C50">
            <v>520</v>
          </cell>
        </row>
        <row r="51">
          <cell r="A51">
            <v>441</v>
          </cell>
          <cell r="B51" t="str">
            <v>SANITARIOS LOS PASTITOS</v>
          </cell>
          <cell r="C51">
            <v>120</v>
          </cell>
        </row>
        <row r="52">
          <cell r="A52">
            <v>443</v>
          </cell>
          <cell r="B52" t="str">
            <v>SANITARIOS FERROCARRIL</v>
          </cell>
          <cell r="C52">
            <v>748</v>
          </cell>
        </row>
        <row r="53">
          <cell r="A53">
            <v>444</v>
          </cell>
          <cell r="B53" t="str">
            <v>SANITARIOS JARDIN UNION</v>
          </cell>
          <cell r="C53">
            <v>16000</v>
          </cell>
        </row>
        <row r="54">
          <cell r="A54">
            <v>445</v>
          </cell>
          <cell r="B54" t="str">
            <v>SANITARIOS MUSEO MOMIAS</v>
          </cell>
          <cell r="C54">
            <v>320</v>
          </cell>
        </row>
        <row r="55">
          <cell r="A55">
            <v>447</v>
          </cell>
          <cell r="B55" t="str">
            <v>LAS CALAS</v>
          </cell>
          <cell r="C55">
            <v>108</v>
          </cell>
        </row>
        <row r="56">
          <cell r="A56">
            <v>454</v>
          </cell>
          <cell r="B56" t="str">
            <v>FIESTAS TRADICIONALES</v>
          </cell>
          <cell r="C56">
            <v>568</v>
          </cell>
        </row>
        <row r="57">
          <cell r="A57">
            <v>457</v>
          </cell>
          <cell r="B57" t="str">
            <v>CASETAS DE  REVISTAS</v>
          </cell>
          <cell r="C57">
            <v>201</v>
          </cell>
        </row>
        <row r="58">
          <cell r="A58">
            <v>470</v>
          </cell>
          <cell r="B58" t="str">
            <v>LOCALES ESTACION</v>
          </cell>
          <cell r="C58">
            <v>970</v>
          </cell>
        </row>
        <row r="59">
          <cell r="A59">
            <v>472</v>
          </cell>
          <cell r="B59" t="str">
            <v>MERCADO GAVIRA</v>
          </cell>
          <cell r="C59">
            <v>786</v>
          </cell>
        </row>
        <row r="60">
          <cell r="A60">
            <v>479</v>
          </cell>
          <cell r="B60" t="str">
            <v>COMERCIANTES AMBULANTES</v>
          </cell>
          <cell r="C60">
            <v>300</v>
          </cell>
        </row>
        <row r="61">
          <cell r="A61">
            <v>483</v>
          </cell>
          <cell r="B61" t="str">
            <v>PROMOTOR TURISTICO</v>
          </cell>
          <cell r="C61">
            <v>134.55000000000001</v>
          </cell>
        </row>
        <row r="62">
          <cell r="A62">
            <v>484</v>
          </cell>
          <cell r="B62" t="str">
            <v>PERMISO PARA ESPECTÁCULOS O CE</v>
          </cell>
          <cell r="C62">
            <v>228</v>
          </cell>
        </row>
        <row r="63">
          <cell r="A63">
            <v>493</v>
          </cell>
          <cell r="B63" t="str">
            <v>RENOVACION PERMISO P/ USO VIA</v>
          </cell>
          <cell r="C63">
            <v>1422</v>
          </cell>
        </row>
        <row r="64">
          <cell r="A64">
            <v>502</v>
          </cell>
          <cell r="B64" t="str">
            <v>RECARGOS OTROS IMPTOS Y DERECH</v>
          </cell>
          <cell r="C64">
            <v>1710.34</v>
          </cell>
        </row>
        <row r="65">
          <cell r="A65">
            <v>506</v>
          </cell>
          <cell r="B65" t="str">
            <v>INFRACCIONES DIRECCION DE FISC</v>
          </cell>
          <cell r="C65">
            <v>13391.7</v>
          </cell>
        </row>
        <row r="66">
          <cell r="A66">
            <v>507</v>
          </cell>
          <cell r="B66" t="str">
            <v>INF AL BANDO POLICIA Y BUEN GO</v>
          </cell>
          <cell r="C66">
            <v>1350</v>
          </cell>
        </row>
        <row r="67">
          <cell r="A67">
            <v>508</v>
          </cell>
          <cell r="B67" t="str">
            <v>INF LEY DE TRANSITO Y SU REGLA</v>
          </cell>
          <cell r="C67">
            <v>15963</v>
          </cell>
        </row>
        <row r="68">
          <cell r="A68">
            <v>509</v>
          </cell>
          <cell r="B68" t="str">
            <v>EXTEMP VERIFICACION AMB VEHICU</v>
          </cell>
          <cell r="C68">
            <v>921</v>
          </cell>
        </row>
        <row r="69">
          <cell r="A69">
            <v>510</v>
          </cell>
          <cell r="B69" t="str">
            <v>ADMTVAS NO FISCALES *FEDERALES</v>
          </cell>
          <cell r="C69">
            <v>3301.59</v>
          </cell>
        </row>
        <row r="70">
          <cell r="A70">
            <v>860</v>
          </cell>
          <cell r="B70" t="str">
            <v>PROG. ESCOLAR RESIDUOS SOLIDOS</v>
          </cell>
          <cell r="C70">
            <v>6333</v>
          </cell>
        </row>
        <row r="71">
          <cell r="A71">
            <v>920</v>
          </cell>
          <cell r="B71" t="str">
            <v>VENTA DE INMUEBLES PROPIEDAD D</v>
          </cell>
          <cell r="C71">
            <v>2244.54</v>
          </cell>
        </row>
      </sheetData>
      <sheetData sheetId="221"/>
      <sheetData sheetId="222">
        <row r="1">
          <cell r="A1">
            <v>1</v>
          </cell>
          <cell r="B1" t="str">
            <v>IMPTO. PREDIAL URBANO CORRIENT</v>
          </cell>
          <cell r="C1">
            <v>24300.080000000002</v>
          </cell>
        </row>
        <row r="2">
          <cell r="A2">
            <v>2</v>
          </cell>
          <cell r="B2" t="str">
            <v>IMPTO. PREDIAL RUSTICO CORRIEN</v>
          </cell>
          <cell r="C2">
            <v>1293.6099999999999</v>
          </cell>
        </row>
        <row r="3">
          <cell r="A3">
            <v>4</v>
          </cell>
          <cell r="B3" t="str">
            <v>RECARGOS 3%</v>
          </cell>
          <cell r="C3">
            <v>7092.93</v>
          </cell>
        </row>
        <row r="4">
          <cell r="A4">
            <v>7</v>
          </cell>
          <cell r="B4" t="str">
            <v>IMPTO. PREDIAL URBANO REZAGO</v>
          </cell>
          <cell r="C4">
            <v>7244.07</v>
          </cell>
        </row>
        <row r="5">
          <cell r="A5">
            <v>8</v>
          </cell>
          <cell r="B5" t="str">
            <v>IMPTO. PREDIAL RUSTICO REZAGO</v>
          </cell>
          <cell r="C5">
            <v>3210.62</v>
          </cell>
        </row>
        <row r="6">
          <cell r="A6">
            <v>13</v>
          </cell>
          <cell r="B6" t="str">
            <v>HONORARIOS DE COBRANZA</v>
          </cell>
          <cell r="C6">
            <v>467.92</v>
          </cell>
        </row>
        <row r="7">
          <cell r="A7">
            <v>14</v>
          </cell>
          <cell r="B7" t="str">
            <v>C.O.A. 20%</v>
          </cell>
          <cell r="C7">
            <v>164.5</v>
          </cell>
        </row>
        <row r="8">
          <cell r="A8">
            <v>110</v>
          </cell>
          <cell r="B8" t="str">
            <v>ESPECTACULOS PUBLICOS ESPORADI</v>
          </cell>
          <cell r="C8">
            <v>3294.5</v>
          </cell>
        </row>
        <row r="9">
          <cell r="A9">
            <v>112</v>
          </cell>
          <cell r="B9" t="str">
            <v>ESPECTACULOS PUBLICOS PERMANEN</v>
          </cell>
          <cell r="C9">
            <v>16883.990000000002</v>
          </cell>
        </row>
        <row r="10">
          <cell r="A10">
            <v>200</v>
          </cell>
          <cell r="B10" t="str">
            <v>RASTRO</v>
          </cell>
          <cell r="C10">
            <v>4667.2700000000004</v>
          </cell>
        </row>
        <row r="11">
          <cell r="A11">
            <v>201</v>
          </cell>
          <cell r="B11" t="str">
            <v>RECOLECCION DE BASURA</v>
          </cell>
          <cell r="C11">
            <v>2687.7</v>
          </cell>
        </row>
        <row r="12">
          <cell r="A12">
            <v>203</v>
          </cell>
          <cell r="B12" t="str">
            <v>PANTEONES CIUDAD</v>
          </cell>
          <cell r="C12">
            <v>2138.09</v>
          </cell>
        </row>
        <row r="13">
          <cell r="A13">
            <v>205</v>
          </cell>
          <cell r="B13" t="str">
            <v>ESTACIONAMIENTO MUSEO MOMIAS</v>
          </cell>
          <cell r="C13">
            <v>2997</v>
          </cell>
        </row>
        <row r="14">
          <cell r="A14">
            <v>206</v>
          </cell>
          <cell r="B14" t="str">
            <v>ESTACIONAMIENTO MERCADO HIDALG</v>
          </cell>
          <cell r="C14">
            <v>4122</v>
          </cell>
        </row>
        <row r="15">
          <cell r="A15">
            <v>207</v>
          </cell>
          <cell r="B15" t="str">
            <v>ESTAC.  MERCADO EMBAJADORAS</v>
          </cell>
          <cell r="C15">
            <v>465</v>
          </cell>
        </row>
        <row r="16">
          <cell r="A16">
            <v>210</v>
          </cell>
          <cell r="B16" t="str">
            <v>POR LIC. DE CONST. Y AMPLIACIO</v>
          </cell>
          <cell r="C16">
            <v>7664.53</v>
          </cell>
        </row>
        <row r="17">
          <cell r="A17">
            <v>211</v>
          </cell>
          <cell r="B17" t="str">
            <v>POR LIC DE REGULARIZACION DE C</v>
          </cell>
          <cell r="C17">
            <v>9209.27</v>
          </cell>
        </row>
        <row r="18">
          <cell r="A18">
            <v>217</v>
          </cell>
          <cell r="B18" t="str">
            <v>ANALISIS DE FAC PARA DIV LOT O</v>
          </cell>
          <cell r="C18">
            <v>2618.6999999999998</v>
          </cell>
        </row>
        <row r="19">
          <cell r="A19">
            <v>219</v>
          </cell>
          <cell r="B19" t="str">
            <v>LIC USO SUELO ALIN N. OFIC HAB</v>
          </cell>
          <cell r="C19">
            <v>3962.85</v>
          </cell>
        </row>
        <row r="20">
          <cell r="A20">
            <v>221</v>
          </cell>
          <cell r="B20" t="str">
            <v>LIC USO SUELO ALIN N. OFIC COM</v>
          </cell>
          <cell r="C20">
            <v>1110.02</v>
          </cell>
        </row>
        <row r="21">
          <cell r="A21">
            <v>248</v>
          </cell>
          <cell r="B21" t="str">
            <v>ESTACIONAMIENTO EX. EST. FERRO</v>
          </cell>
          <cell r="C21">
            <v>8039</v>
          </cell>
        </row>
        <row r="22">
          <cell r="A22">
            <v>249</v>
          </cell>
          <cell r="B22" t="str">
            <v>REGUL. PROR.LIC.CONT.75% DER.</v>
          </cell>
          <cell r="C22">
            <v>1870</v>
          </cell>
        </row>
        <row r="23">
          <cell r="A23">
            <v>253</v>
          </cell>
          <cell r="B23" t="str">
            <v>ESTACIONAMIENTO EMBAJADORAS  (</v>
          </cell>
          <cell r="C23">
            <v>8960</v>
          </cell>
        </row>
        <row r="24">
          <cell r="A24">
            <v>254</v>
          </cell>
          <cell r="B24" t="str">
            <v>POR CERTIF.TERMINO DE OBRA</v>
          </cell>
          <cell r="C24">
            <v>988.24</v>
          </cell>
        </row>
        <row r="25">
          <cell r="A25">
            <v>256</v>
          </cell>
          <cell r="B25" t="str">
            <v>POR ALINEAM. N° USO HABIT</v>
          </cell>
          <cell r="C25">
            <v>3289.29</v>
          </cell>
        </row>
        <row r="26">
          <cell r="A26">
            <v>266</v>
          </cell>
          <cell r="B26" t="str">
            <v>DICTAMEN DE FACTIBILIDAD PROTE</v>
          </cell>
          <cell r="C26">
            <v>445.1</v>
          </cell>
        </row>
        <row r="27">
          <cell r="A27">
            <v>267</v>
          </cell>
          <cell r="B27" t="str">
            <v>CONSTANCIA  DE VERIFICACION PR</v>
          </cell>
          <cell r="C27">
            <v>148.36000000000001</v>
          </cell>
        </row>
        <row r="28">
          <cell r="A28">
            <v>268</v>
          </cell>
          <cell r="B28" t="str">
            <v>CASA DE LA CULTURA</v>
          </cell>
          <cell r="C28">
            <v>195.08</v>
          </cell>
        </row>
        <row r="29">
          <cell r="A29">
            <v>271</v>
          </cell>
          <cell r="B29" t="str">
            <v>PENSION EST. MUSEO DE MOMIAS</v>
          </cell>
          <cell r="C29">
            <v>1251.1199999999999</v>
          </cell>
        </row>
        <row r="30">
          <cell r="A30">
            <v>272</v>
          </cell>
          <cell r="B30" t="str">
            <v>PENSION EST. EX ESTACION DEL F</v>
          </cell>
          <cell r="C30">
            <v>1668.16</v>
          </cell>
        </row>
        <row r="31">
          <cell r="A31">
            <v>276</v>
          </cell>
          <cell r="B31" t="str">
            <v>CONSTANCIAS DIRECCION DE TRANS</v>
          </cell>
          <cell r="C31">
            <v>1257</v>
          </cell>
        </row>
        <row r="32">
          <cell r="A32">
            <v>278</v>
          </cell>
          <cell r="B32" t="str">
            <v>CONSTANCIAS QUE EXPIDAN LAS DE</v>
          </cell>
          <cell r="C32">
            <v>838</v>
          </cell>
        </row>
        <row r="33">
          <cell r="A33">
            <v>280</v>
          </cell>
          <cell r="B33" t="str">
            <v>SERVICIOS CONTROL CANINO</v>
          </cell>
          <cell r="C33">
            <v>1302.1099999999999</v>
          </cell>
        </row>
        <row r="34">
          <cell r="A34">
            <v>295</v>
          </cell>
          <cell r="B34" t="str">
            <v>CONSTANCIA DE UBICACION DE PRE</v>
          </cell>
          <cell r="C34">
            <v>252.84</v>
          </cell>
        </row>
        <row r="35">
          <cell r="A35">
            <v>297</v>
          </cell>
          <cell r="B35" t="str">
            <v>D.A.P.</v>
          </cell>
          <cell r="C35">
            <v>120</v>
          </cell>
        </row>
        <row r="36">
          <cell r="A36">
            <v>405</v>
          </cell>
          <cell r="B36" t="str">
            <v>CENTRO DE CONVIVENCIA EL ENCIN</v>
          </cell>
          <cell r="C36">
            <v>1952</v>
          </cell>
        </row>
        <row r="37">
          <cell r="A37">
            <v>407</v>
          </cell>
          <cell r="B37" t="str">
            <v>MUSEO MOMIAS</v>
          </cell>
          <cell r="C37">
            <v>177723</v>
          </cell>
        </row>
        <row r="38">
          <cell r="A38">
            <v>410</v>
          </cell>
          <cell r="B38" t="str">
            <v>MONUMENTO AL PIPILA</v>
          </cell>
          <cell r="C38">
            <v>2628</v>
          </cell>
        </row>
        <row r="39">
          <cell r="A39">
            <v>411</v>
          </cell>
          <cell r="B39" t="str">
            <v>MERCADO HIDALGO</v>
          </cell>
          <cell r="C39">
            <v>24577.11</v>
          </cell>
        </row>
        <row r="40">
          <cell r="A40">
            <v>412</v>
          </cell>
          <cell r="B40" t="str">
            <v>MERCADO EMBAJADORAS</v>
          </cell>
          <cell r="C40">
            <v>3443.52</v>
          </cell>
        </row>
        <row r="41">
          <cell r="A41">
            <v>414</v>
          </cell>
          <cell r="B41" t="str">
            <v>OTROS PRODUCTOS</v>
          </cell>
          <cell r="C41">
            <v>8.6999999999999993</v>
          </cell>
        </row>
        <row r="42">
          <cell r="A42">
            <v>426</v>
          </cell>
          <cell r="B42" t="str">
            <v>AREAS OCUP POR HOT, REST, BARE</v>
          </cell>
          <cell r="C42">
            <v>33702.480000000003</v>
          </cell>
        </row>
        <row r="43">
          <cell r="A43">
            <v>428</v>
          </cell>
          <cell r="B43" t="str">
            <v>COMERCIANTES SEMIFIJOS</v>
          </cell>
          <cell r="C43">
            <v>19080</v>
          </cell>
        </row>
        <row r="44">
          <cell r="A44">
            <v>433</v>
          </cell>
          <cell r="B44" t="str">
            <v>SOBRANTES</v>
          </cell>
          <cell r="C44">
            <v>117.33</v>
          </cell>
        </row>
        <row r="45">
          <cell r="A45">
            <v>436</v>
          </cell>
          <cell r="B45" t="str">
            <v>SANITARIOS PRESA DE LA OLLA</v>
          </cell>
          <cell r="C45">
            <v>1740</v>
          </cell>
        </row>
        <row r="46">
          <cell r="A46">
            <v>437</v>
          </cell>
          <cell r="B46" t="str">
            <v>SANITARIOS MDO. EMBAJADORAS</v>
          </cell>
          <cell r="C46">
            <v>4176</v>
          </cell>
        </row>
        <row r="47">
          <cell r="A47">
            <v>438</v>
          </cell>
          <cell r="B47" t="str">
            <v>SANITARIOS MDO. HIDALGO</v>
          </cell>
          <cell r="C47">
            <v>7572</v>
          </cell>
        </row>
        <row r="48">
          <cell r="A48">
            <v>439</v>
          </cell>
          <cell r="B48" t="str">
            <v>SANITARIOS JARDIN REFORMA</v>
          </cell>
          <cell r="C48">
            <v>2104</v>
          </cell>
        </row>
        <row r="49">
          <cell r="A49">
            <v>441</v>
          </cell>
          <cell r="B49" t="str">
            <v>SANITARIOS LOS PASTITOS</v>
          </cell>
          <cell r="C49">
            <v>188</v>
          </cell>
        </row>
        <row r="50">
          <cell r="A50">
            <v>443</v>
          </cell>
          <cell r="B50" t="str">
            <v>SANITARIOS FERROCARRIL</v>
          </cell>
          <cell r="C50">
            <v>2804</v>
          </cell>
        </row>
        <row r="51">
          <cell r="A51">
            <v>445</v>
          </cell>
          <cell r="B51" t="str">
            <v>SANITARIOS MUSEO MOMIAS</v>
          </cell>
          <cell r="C51">
            <v>2860</v>
          </cell>
        </row>
        <row r="52">
          <cell r="A52">
            <v>447</v>
          </cell>
          <cell r="B52" t="str">
            <v>LAS CALAS</v>
          </cell>
          <cell r="C52">
            <v>84</v>
          </cell>
        </row>
        <row r="53">
          <cell r="A53">
            <v>454</v>
          </cell>
          <cell r="B53" t="str">
            <v>FIESTAS TRADICIONALES</v>
          </cell>
          <cell r="C53">
            <v>1335.39</v>
          </cell>
        </row>
        <row r="54">
          <cell r="A54">
            <v>470</v>
          </cell>
          <cell r="B54" t="str">
            <v>LOCALES ESTACION</v>
          </cell>
          <cell r="C54">
            <v>1134</v>
          </cell>
        </row>
        <row r="55">
          <cell r="A55">
            <v>472</v>
          </cell>
          <cell r="B55" t="str">
            <v>MERCADO GAVIRA</v>
          </cell>
          <cell r="C55">
            <v>748</v>
          </cell>
        </row>
        <row r="56">
          <cell r="A56">
            <v>477</v>
          </cell>
          <cell r="B56" t="str">
            <v>PADRON DIRECTOR RESPONSABLE DE</v>
          </cell>
          <cell r="C56">
            <v>1409</v>
          </cell>
        </row>
        <row r="57">
          <cell r="A57">
            <v>484</v>
          </cell>
          <cell r="B57" t="str">
            <v>PERMISO PARA ESPECTÁCULOS O CE</v>
          </cell>
          <cell r="C57">
            <v>684</v>
          </cell>
        </row>
        <row r="58">
          <cell r="A58">
            <v>493</v>
          </cell>
          <cell r="B58" t="str">
            <v>RENOVACION PERMISO P/ USO VIA</v>
          </cell>
          <cell r="C58">
            <v>1988</v>
          </cell>
        </row>
        <row r="59">
          <cell r="A59">
            <v>502</v>
          </cell>
          <cell r="B59" t="str">
            <v>RECARGOS OTROS IMPTOS Y DERECH</v>
          </cell>
          <cell r="C59">
            <v>1863.89</v>
          </cell>
        </row>
        <row r="60">
          <cell r="A60">
            <v>506</v>
          </cell>
          <cell r="B60" t="str">
            <v>INFRACCIONES DIRECCION DE FISC</v>
          </cell>
          <cell r="C60">
            <v>637.70000000000005</v>
          </cell>
        </row>
        <row r="61">
          <cell r="A61">
            <v>507</v>
          </cell>
          <cell r="B61" t="str">
            <v>INF AL BANDO POLICIA Y BUEN GO</v>
          </cell>
          <cell r="C61">
            <v>900</v>
          </cell>
        </row>
        <row r="62">
          <cell r="A62">
            <v>508</v>
          </cell>
          <cell r="B62" t="str">
            <v>INF LEY DE TRANSITO Y SU REGLA</v>
          </cell>
          <cell r="C62">
            <v>13874.5</v>
          </cell>
        </row>
        <row r="63">
          <cell r="A63">
            <v>509</v>
          </cell>
          <cell r="B63" t="str">
            <v>EXTEMP VERIFICACION AMB VEHICU</v>
          </cell>
          <cell r="C63">
            <v>691</v>
          </cell>
        </row>
        <row r="64">
          <cell r="A64">
            <v>526</v>
          </cell>
          <cell r="B64" t="str">
            <v>RESPUESTA DE AYUNTAMIENTO</v>
          </cell>
          <cell r="C64">
            <v>1342</v>
          </cell>
        </row>
        <row r="65">
          <cell r="A65">
            <v>544</v>
          </cell>
          <cell r="B65" t="str">
            <v>INFRACCIONES AL REGLAMENTO DE</v>
          </cell>
          <cell r="C65">
            <v>1084.0899999999999</v>
          </cell>
        </row>
        <row r="66">
          <cell r="A66">
            <v>713</v>
          </cell>
          <cell r="B66" t="str">
            <v>PROGRAMA ECONOMIA SOCIAL FAMIL</v>
          </cell>
          <cell r="C66">
            <v>425</v>
          </cell>
        </row>
        <row r="67">
          <cell r="A67">
            <v>729</v>
          </cell>
          <cell r="B67" t="str">
            <v>OPCIONES PRODUCTIVAS</v>
          </cell>
          <cell r="C67">
            <v>761607</v>
          </cell>
        </row>
      </sheetData>
      <sheetData sheetId="223">
        <row r="1">
          <cell r="A1">
            <v>200</v>
          </cell>
        </row>
      </sheetData>
      <sheetData sheetId="224">
        <row r="1">
          <cell r="A1">
            <v>203</v>
          </cell>
          <cell r="B1" t="str">
            <v>PANTEONES CIUDAD</v>
          </cell>
          <cell r="C1">
            <v>1821.63</v>
          </cell>
        </row>
        <row r="2">
          <cell r="A2">
            <v>204</v>
          </cell>
          <cell r="B2" t="str">
            <v>PANTEONES COMUNIDADES</v>
          </cell>
          <cell r="C2">
            <v>4276.18</v>
          </cell>
        </row>
        <row r="3">
          <cell r="A3">
            <v>433</v>
          </cell>
          <cell r="B3" t="str">
            <v>SOBRANTES</v>
          </cell>
          <cell r="C3">
            <v>0.69</v>
          </cell>
        </row>
        <row r="4">
          <cell r="A4">
            <v>447</v>
          </cell>
          <cell r="B4" t="str">
            <v>LAS CALAS</v>
          </cell>
          <cell r="C4">
            <v>294</v>
          </cell>
        </row>
        <row r="5">
          <cell r="A5">
            <v>507</v>
          </cell>
          <cell r="B5" t="str">
            <v>INF AL BANDO POLICIA Y BUEN GO</v>
          </cell>
          <cell r="C5">
            <v>5650</v>
          </cell>
        </row>
        <row r="6">
          <cell r="A6">
            <v>508</v>
          </cell>
          <cell r="B6" t="str">
            <v>INF LEY DE TRANSITO Y SU REGLA</v>
          </cell>
          <cell r="C6">
            <v>3876.5</v>
          </cell>
        </row>
      </sheetData>
      <sheetData sheetId="225"/>
      <sheetData sheetId="226">
        <row r="1">
          <cell r="A1">
            <v>200</v>
          </cell>
        </row>
      </sheetData>
      <sheetData sheetId="227"/>
      <sheetData sheetId="228">
        <row r="1">
          <cell r="A1">
            <v>1</v>
          </cell>
          <cell r="B1" t="str">
            <v>IMPTO. PREDIAL URBANO CORRIENT</v>
          </cell>
          <cell r="C1">
            <v>9324.2099999999991</v>
          </cell>
        </row>
        <row r="2">
          <cell r="A2">
            <v>2</v>
          </cell>
          <cell r="B2" t="str">
            <v>IMPTO. PREDIAL RUSTICO CORRIEN</v>
          </cell>
          <cell r="C2">
            <v>1192.83</v>
          </cell>
        </row>
        <row r="3">
          <cell r="A3">
            <v>4</v>
          </cell>
          <cell r="B3" t="str">
            <v>RECARGOS 3%</v>
          </cell>
          <cell r="C3">
            <v>2864.89</v>
          </cell>
        </row>
        <row r="4">
          <cell r="A4">
            <v>7</v>
          </cell>
          <cell r="B4" t="str">
            <v>IMPTO. PREDIAL URBANO REZAGO</v>
          </cell>
          <cell r="C4">
            <v>5199.6499999999996</v>
          </cell>
        </row>
        <row r="5">
          <cell r="A5">
            <v>13</v>
          </cell>
          <cell r="B5" t="str">
            <v>HONORARIOS DE COBRANZA</v>
          </cell>
          <cell r="C5">
            <v>826.74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1930.09</v>
          </cell>
        </row>
        <row r="8">
          <cell r="A8">
            <v>110</v>
          </cell>
          <cell r="B8" t="str">
            <v>ESPECTACULOS PUBLICOS ESPORADI</v>
          </cell>
          <cell r="C8">
            <v>620.4</v>
          </cell>
        </row>
        <row r="9">
          <cell r="A9">
            <v>201</v>
          </cell>
          <cell r="B9" t="str">
            <v>RECOLECCION DE BASURA</v>
          </cell>
          <cell r="C9">
            <v>550.79999999999995</v>
          </cell>
        </row>
        <row r="10">
          <cell r="A10">
            <v>203</v>
          </cell>
          <cell r="B10" t="str">
            <v>PANTEONES CIUDAD</v>
          </cell>
          <cell r="C10">
            <v>632.91999999999996</v>
          </cell>
        </row>
        <row r="11">
          <cell r="A11">
            <v>205</v>
          </cell>
          <cell r="B11" t="str">
            <v>ESTACIONAMIENTO MUSEO MOMIAS</v>
          </cell>
          <cell r="C11">
            <v>211</v>
          </cell>
        </row>
        <row r="12">
          <cell r="A12">
            <v>206</v>
          </cell>
          <cell r="B12" t="str">
            <v>ESTACIONAMIENTO MERCADO HIDALG</v>
          </cell>
          <cell r="C12">
            <v>1233</v>
          </cell>
        </row>
        <row r="13">
          <cell r="A13">
            <v>207</v>
          </cell>
          <cell r="B13" t="str">
            <v>ESTAC.  MERCADO EMBAJADORAS</v>
          </cell>
          <cell r="C13">
            <v>146</v>
          </cell>
        </row>
        <row r="14">
          <cell r="A14">
            <v>210</v>
          </cell>
          <cell r="B14" t="str">
            <v>POR LIC. DE CONST. Y AMPLIACIO</v>
          </cell>
          <cell r="C14">
            <v>1020.53</v>
          </cell>
        </row>
        <row r="15">
          <cell r="A15">
            <v>217</v>
          </cell>
          <cell r="B15" t="str">
            <v>ANALISIS DE FAC PARA DIV LOT O</v>
          </cell>
          <cell r="C15">
            <v>261.87</v>
          </cell>
        </row>
        <row r="16">
          <cell r="A16">
            <v>228</v>
          </cell>
          <cell r="B16" t="str">
            <v>POR PERM EVENT P/ VTA DE BEB A</v>
          </cell>
          <cell r="C16">
            <v>3066.98</v>
          </cell>
        </row>
        <row r="17">
          <cell r="A17">
            <v>229</v>
          </cell>
          <cell r="B17" t="str">
            <v>CONSTANCIAS DE ESTADO DE CUENT</v>
          </cell>
          <cell r="C17">
            <v>528</v>
          </cell>
        </row>
        <row r="18">
          <cell r="A18">
            <v>248</v>
          </cell>
          <cell r="B18" t="str">
            <v>ESTACIONAMIENTO EX. EST. FERRO</v>
          </cell>
          <cell r="C18">
            <v>1149</v>
          </cell>
        </row>
        <row r="19">
          <cell r="A19">
            <v>252</v>
          </cell>
          <cell r="B19" t="str">
            <v>RESOLUCION DE IMPACTO AMBIENTA</v>
          </cell>
          <cell r="C19">
            <v>649.79</v>
          </cell>
        </row>
        <row r="20">
          <cell r="A20">
            <v>253</v>
          </cell>
          <cell r="B20" t="str">
            <v>ESTACIONAMIENTO EMBAJADORAS  (</v>
          </cell>
          <cell r="C20">
            <v>2730</v>
          </cell>
        </row>
        <row r="21">
          <cell r="A21">
            <v>254</v>
          </cell>
          <cell r="B21" t="str">
            <v>POR CERTIF.TERMINO DE OBRA</v>
          </cell>
          <cell r="C21">
            <v>559.02</v>
          </cell>
        </row>
        <row r="22">
          <cell r="A22">
            <v>256</v>
          </cell>
          <cell r="B22" t="str">
            <v>POR ALINEAM. N° USO HABIT</v>
          </cell>
          <cell r="C22">
            <v>7809.62</v>
          </cell>
        </row>
        <row r="23">
          <cell r="A23">
            <v>266</v>
          </cell>
          <cell r="B23" t="str">
            <v>DICTAMEN DE FACTIBILIDAD PROTE</v>
          </cell>
          <cell r="C23">
            <v>1335.3</v>
          </cell>
        </row>
        <row r="24">
          <cell r="A24">
            <v>267</v>
          </cell>
          <cell r="B24" t="str">
            <v>CONSTANCIA  DE VERIFICACION PR</v>
          </cell>
          <cell r="C24">
            <v>296.72000000000003</v>
          </cell>
        </row>
        <row r="25">
          <cell r="A25">
            <v>268</v>
          </cell>
          <cell r="B25" t="str">
            <v>CASA DE LA CULTURA</v>
          </cell>
          <cell r="C25">
            <v>195.08</v>
          </cell>
        </row>
        <row r="26">
          <cell r="A26">
            <v>271</v>
          </cell>
          <cell r="B26" t="str">
            <v>PENSION EST. MUSEO DE MOMIAS</v>
          </cell>
          <cell r="C26">
            <v>417.04</v>
          </cell>
        </row>
        <row r="27">
          <cell r="A27">
            <v>274</v>
          </cell>
          <cell r="B27" t="str">
            <v>EXTENSION DE HORARIO</v>
          </cell>
          <cell r="C27">
            <v>19323.72</v>
          </cell>
        </row>
        <row r="28">
          <cell r="A28">
            <v>276</v>
          </cell>
          <cell r="B28" t="str">
            <v>CONSTANCIAS DIRECCION DE TRANS</v>
          </cell>
          <cell r="C28">
            <v>1005.6</v>
          </cell>
        </row>
        <row r="29">
          <cell r="A29">
            <v>278</v>
          </cell>
          <cell r="B29" t="str">
            <v>CONSTANCIAS QUE EXPIDAN LAS DE</v>
          </cell>
          <cell r="C29">
            <v>5866</v>
          </cell>
        </row>
        <row r="30">
          <cell r="A30">
            <v>284</v>
          </cell>
          <cell r="B30" t="str">
            <v>REVISTA MECANICA SEMESTRAL</v>
          </cell>
          <cell r="C30">
            <v>136.69</v>
          </cell>
        </row>
        <row r="31">
          <cell r="A31">
            <v>286</v>
          </cell>
          <cell r="B31" t="str">
            <v>PERMISO SUPLETORIO DE TRANSPOR</v>
          </cell>
          <cell r="C31">
            <v>197.76</v>
          </cell>
        </row>
        <row r="32">
          <cell r="A32">
            <v>288</v>
          </cell>
          <cell r="B32" t="str">
            <v>ANALISIS DE RIESGOS</v>
          </cell>
          <cell r="C32">
            <v>519.98</v>
          </cell>
        </row>
        <row r="33">
          <cell r="A33">
            <v>291</v>
          </cell>
          <cell r="B33" t="str">
            <v>DICTAMEN DE FACTIBILIDAD PARA</v>
          </cell>
          <cell r="C33">
            <v>74.180000000000007</v>
          </cell>
        </row>
        <row r="34">
          <cell r="A34">
            <v>295</v>
          </cell>
          <cell r="B34" t="str">
            <v>CONSTANCIA DE UBICACION DE PRE</v>
          </cell>
          <cell r="C34">
            <v>252.84</v>
          </cell>
        </row>
        <row r="35">
          <cell r="A35">
            <v>297</v>
          </cell>
          <cell r="B35" t="str">
            <v>D.A.P.</v>
          </cell>
          <cell r="C35">
            <v>170</v>
          </cell>
        </row>
        <row r="36">
          <cell r="A36">
            <v>402</v>
          </cell>
          <cell r="B36" t="str">
            <v>LOCALES MUSEO DE LAS MOMIAS</v>
          </cell>
          <cell r="C36">
            <v>671</v>
          </cell>
        </row>
        <row r="37">
          <cell r="A37">
            <v>405</v>
          </cell>
          <cell r="B37" t="str">
            <v>CENTRO DE CONVIVENCIA EL ENCIN</v>
          </cell>
          <cell r="C37">
            <v>484</v>
          </cell>
        </row>
        <row r="38">
          <cell r="A38">
            <v>407</v>
          </cell>
          <cell r="B38" t="str">
            <v>MUSEO MOMIAS</v>
          </cell>
          <cell r="C38">
            <v>13051</v>
          </cell>
        </row>
        <row r="39">
          <cell r="A39">
            <v>410</v>
          </cell>
          <cell r="B39" t="str">
            <v>MONUMENTO AL PIPILA</v>
          </cell>
          <cell r="C39">
            <v>372</v>
          </cell>
        </row>
        <row r="40">
          <cell r="A40">
            <v>411</v>
          </cell>
          <cell r="B40" t="str">
            <v>MERCADO HIDALGO</v>
          </cell>
          <cell r="C40">
            <v>2250</v>
          </cell>
        </row>
        <row r="41">
          <cell r="A41">
            <v>412</v>
          </cell>
          <cell r="B41" t="str">
            <v>MERCADO EMBAJADORAS</v>
          </cell>
          <cell r="C41">
            <v>990</v>
          </cell>
        </row>
        <row r="42">
          <cell r="A42">
            <v>421</v>
          </cell>
          <cell r="B42" t="str">
            <v>DECLARACIONES, FORMATOS Y AVIS</v>
          </cell>
          <cell r="C42">
            <v>44</v>
          </cell>
        </row>
        <row r="43">
          <cell r="A43">
            <v>428</v>
          </cell>
          <cell r="B43" t="str">
            <v>COMERCIANTES SEMIFIJOS</v>
          </cell>
          <cell r="C43">
            <v>11497.2</v>
          </cell>
        </row>
        <row r="44">
          <cell r="A44">
            <v>433</v>
          </cell>
          <cell r="B44" t="str">
            <v>SOBRANTES</v>
          </cell>
          <cell r="C44">
            <v>4.07</v>
          </cell>
        </row>
        <row r="45">
          <cell r="A45">
            <v>436</v>
          </cell>
          <cell r="B45" t="str">
            <v>SANITARIOS PRESA DE LA OLLA</v>
          </cell>
          <cell r="C45">
            <v>152</v>
          </cell>
        </row>
        <row r="46">
          <cell r="A46">
            <v>437</v>
          </cell>
          <cell r="B46" t="str">
            <v>SANITARIOS MDO. EMBAJADORAS</v>
          </cell>
          <cell r="C46">
            <v>800</v>
          </cell>
        </row>
        <row r="47">
          <cell r="A47">
            <v>438</v>
          </cell>
          <cell r="B47" t="str">
            <v>SANITARIOS MDO. HIDALGO</v>
          </cell>
          <cell r="C47">
            <v>1760</v>
          </cell>
        </row>
        <row r="48">
          <cell r="A48">
            <v>439</v>
          </cell>
          <cell r="B48" t="str">
            <v>SANITARIOS JARDIN REFORMA</v>
          </cell>
          <cell r="C48">
            <v>464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05/09/2014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441</v>
          </cell>
          <cell r="B58" t="str">
            <v>SANITARIOS LOS PASTITOS</v>
          </cell>
          <cell r="C58">
            <v>32</v>
          </cell>
        </row>
        <row r="59">
          <cell r="A59">
            <v>443</v>
          </cell>
          <cell r="B59" t="str">
            <v>SANITARIOS FERROCARRIL</v>
          </cell>
          <cell r="C59">
            <v>452</v>
          </cell>
        </row>
        <row r="60">
          <cell r="A60">
            <v>445</v>
          </cell>
          <cell r="B60" t="str">
            <v>SANITARIOS MUSEO MOMIAS</v>
          </cell>
          <cell r="C60">
            <v>252</v>
          </cell>
        </row>
        <row r="61">
          <cell r="A61">
            <v>457</v>
          </cell>
          <cell r="B61" t="str">
            <v>CASETAS DE  REVISTAS</v>
          </cell>
          <cell r="C61">
            <v>402</v>
          </cell>
        </row>
        <row r="62">
          <cell r="A62">
            <v>484</v>
          </cell>
          <cell r="B62" t="str">
            <v>PERMISO PARA ESPECTÁCULOS O CE</v>
          </cell>
          <cell r="C62">
            <v>912</v>
          </cell>
        </row>
        <row r="63">
          <cell r="A63">
            <v>485</v>
          </cell>
          <cell r="B63" t="str">
            <v>SELLADO DE BOLETOS</v>
          </cell>
          <cell r="C63">
            <v>245</v>
          </cell>
        </row>
        <row r="64">
          <cell r="A64">
            <v>493</v>
          </cell>
          <cell r="B64" t="str">
            <v>RENOVACION PERMISO P/ USO VIA</v>
          </cell>
          <cell r="C64">
            <v>2922.31</v>
          </cell>
        </row>
        <row r="65">
          <cell r="A65">
            <v>497</v>
          </cell>
          <cell r="B65" t="str">
            <v>CENTRO ADOC</v>
          </cell>
          <cell r="C65">
            <v>728</v>
          </cell>
        </row>
        <row r="66">
          <cell r="A66">
            <v>502</v>
          </cell>
          <cell r="B66" t="str">
            <v>RECARGOS OTROS IMPTOS Y DERECH</v>
          </cell>
          <cell r="C66">
            <v>1989.75</v>
          </cell>
        </row>
        <row r="67">
          <cell r="A67">
            <v>505</v>
          </cell>
          <cell r="B67" t="str">
            <v>INFRACCIONES DESARROLLO URBANO</v>
          </cell>
          <cell r="C67">
            <v>1913.1</v>
          </cell>
        </row>
        <row r="68">
          <cell r="A68">
            <v>506</v>
          </cell>
          <cell r="B68" t="str">
            <v>INFRACCIONES DIRECCION DE FISC</v>
          </cell>
          <cell r="C68">
            <v>637.70000000000005</v>
          </cell>
        </row>
        <row r="69">
          <cell r="A69">
            <v>507</v>
          </cell>
          <cell r="B69" t="str">
            <v>INF AL BANDO POLICIA Y BUEN GO</v>
          </cell>
          <cell r="C69">
            <v>1000</v>
          </cell>
        </row>
        <row r="70">
          <cell r="A70">
            <v>508</v>
          </cell>
          <cell r="B70" t="str">
            <v>INF LEY DE TRANSITO Y SU REGLA</v>
          </cell>
          <cell r="C70">
            <v>9908</v>
          </cell>
        </row>
        <row r="71">
          <cell r="A71">
            <v>509</v>
          </cell>
          <cell r="B71" t="str">
            <v>EXTEMP VERIFICACION AMB VEHICU</v>
          </cell>
          <cell r="C71">
            <v>2304</v>
          </cell>
        </row>
        <row r="72">
          <cell r="A72">
            <v>510</v>
          </cell>
          <cell r="B72" t="str">
            <v>ADMTVAS NO FISCALES *FEDERALES</v>
          </cell>
          <cell r="C72">
            <v>17095.02</v>
          </cell>
        </row>
        <row r="73">
          <cell r="A73">
            <v>730</v>
          </cell>
          <cell r="B73" t="str">
            <v>FIDER</v>
          </cell>
          <cell r="C73">
            <v>300</v>
          </cell>
        </row>
        <row r="74">
          <cell r="A74">
            <v>817</v>
          </cell>
          <cell r="B74" t="str">
            <v>ANTICIPOS OTROS INGRESOS</v>
          </cell>
          <cell r="C74">
            <v>168</v>
          </cell>
        </row>
        <row r="75">
          <cell r="A75">
            <v>888</v>
          </cell>
          <cell r="B75" t="str">
            <v>COBROS SIMAPAG</v>
          </cell>
          <cell r="C75">
            <v>250</v>
          </cell>
        </row>
      </sheetData>
      <sheetData sheetId="229">
        <row r="1">
          <cell r="A1">
            <v>1</v>
          </cell>
        </row>
      </sheetData>
      <sheetData sheetId="230">
        <row r="1">
          <cell r="A1">
            <v>1</v>
          </cell>
        </row>
      </sheetData>
      <sheetData sheetId="231">
        <row r="1">
          <cell r="A1">
            <v>1</v>
          </cell>
        </row>
      </sheetData>
      <sheetData sheetId="232">
        <row r="1">
          <cell r="A1">
            <v>1</v>
          </cell>
        </row>
      </sheetData>
      <sheetData sheetId="233">
        <row r="1">
          <cell r="A1">
            <v>1</v>
          </cell>
        </row>
      </sheetData>
      <sheetData sheetId="234">
        <row r="1">
          <cell r="A1">
            <v>1</v>
          </cell>
        </row>
      </sheetData>
      <sheetData sheetId="235">
        <row r="1">
          <cell r="A1">
            <v>1</v>
          </cell>
        </row>
      </sheetData>
      <sheetData sheetId="236">
        <row r="1">
          <cell r="A1">
            <v>1</v>
          </cell>
          <cell r="B1" t="str">
            <v>IMPTO. PREDIAL URBANO CORRIENT</v>
          </cell>
          <cell r="C1">
            <v>19016.22</v>
          </cell>
        </row>
        <row r="2">
          <cell r="A2">
            <v>2</v>
          </cell>
          <cell r="B2" t="str">
            <v>IMPTO. PREDIAL RUSTICO CORRIEN</v>
          </cell>
          <cell r="C2">
            <v>282.60000000000002</v>
          </cell>
        </row>
        <row r="3">
          <cell r="A3">
            <v>4</v>
          </cell>
          <cell r="B3" t="str">
            <v>RECARGOS 3%</v>
          </cell>
          <cell r="C3">
            <v>8832.59</v>
          </cell>
        </row>
        <row r="4">
          <cell r="A4">
            <v>7</v>
          </cell>
          <cell r="B4" t="str">
            <v>IMPTO. PREDIAL URBANO REZAGO</v>
          </cell>
          <cell r="C4">
            <v>13851.95</v>
          </cell>
        </row>
        <row r="5">
          <cell r="A5">
            <v>13</v>
          </cell>
          <cell r="B5" t="str">
            <v>HONORARIOS DE COBRANZA</v>
          </cell>
          <cell r="C5">
            <v>2877.71</v>
          </cell>
        </row>
        <row r="6">
          <cell r="A6">
            <v>110</v>
          </cell>
          <cell r="B6" t="str">
            <v>ESPECTACULOS PUBLICOS ESPORADI</v>
          </cell>
          <cell r="C6">
            <v>2648.8</v>
          </cell>
        </row>
        <row r="7">
          <cell r="A7">
            <v>200</v>
          </cell>
          <cell r="B7" t="str">
            <v>RASTRO</v>
          </cell>
          <cell r="C7">
            <v>3639.82</v>
          </cell>
        </row>
        <row r="8">
          <cell r="A8">
            <v>201</v>
          </cell>
          <cell r="B8" t="str">
            <v>RECOLECCION DE BASURA</v>
          </cell>
          <cell r="C8">
            <v>234.6</v>
          </cell>
        </row>
        <row r="9">
          <cell r="A9">
            <v>204</v>
          </cell>
          <cell r="B9" t="str">
            <v>PANTEONES COMUNIDADES</v>
          </cell>
          <cell r="C9">
            <v>316.45999999999998</v>
          </cell>
        </row>
        <row r="10">
          <cell r="A10">
            <v>205</v>
          </cell>
          <cell r="B10" t="str">
            <v>ESTACIONAMIENTO MUSEO MOMIAS</v>
          </cell>
          <cell r="C10">
            <v>3481</v>
          </cell>
        </row>
        <row r="11">
          <cell r="A11">
            <v>206</v>
          </cell>
          <cell r="B11" t="str">
            <v>ESTACIONAMIENTO MERCADO HIDALG</v>
          </cell>
          <cell r="C11">
            <v>2826</v>
          </cell>
        </row>
        <row r="12">
          <cell r="A12">
            <v>207</v>
          </cell>
          <cell r="B12" t="str">
            <v>ESTAC.  MERCADO EMBAJADORAS</v>
          </cell>
          <cell r="C12">
            <v>369</v>
          </cell>
        </row>
        <row r="13">
          <cell r="A13">
            <v>210</v>
          </cell>
          <cell r="B13" t="str">
            <v>POR LIC. DE CONST. Y AMPLIACIO</v>
          </cell>
          <cell r="C13">
            <v>6217.56</v>
          </cell>
        </row>
        <row r="14">
          <cell r="A14">
            <v>211</v>
          </cell>
          <cell r="B14" t="str">
            <v>POR LIC DE REGULARIZACION DE C</v>
          </cell>
          <cell r="C14">
            <v>1721.5</v>
          </cell>
        </row>
        <row r="15">
          <cell r="A15">
            <v>217</v>
          </cell>
          <cell r="B15" t="str">
            <v>ANALISIS DE FAC PARA DIV LOT O</v>
          </cell>
          <cell r="C15">
            <v>261.87</v>
          </cell>
        </row>
        <row r="16">
          <cell r="A16">
            <v>221</v>
          </cell>
          <cell r="B16" t="str">
            <v>LIC USO SUELO ALIN N. OFIC COM</v>
          </cell>
          <cell r="C16">
            <v>5557.19</v>
          </cell>
        </row>
        <row r="17">
          <cell r="A17">
            <v>229</v>
          </cell>
          <cell r="B17" t="str">
            <v>CONSTANCIAS DE ESTADO DE CUENT</v>
          </cell>
          <cell r="C17">
            <v>1186.92</v>
          </cell>
        </row>
        <row r="18">
          <cell r="A18">
            <v>244</v>
          </cell>
          <cell r="B18" t="str">
            <v>EXP DE LIC O PERM P/ ESTAB DE</v>
          </cell>
          <cell r="C18">
            <v>823.24</v>
          </cell>
        </row>
        <row r="19">
          <cell r="A19">
            <v>248</v>
          </cell>
          <cell r="B19" t="str">
            <v>ESTACIONAMIENTO EX. EST. FERRO</v>
          </cell>
          <cell r="C19">
            <v>8845</v>
          </cell>
        </row>
        <row r="20">
          <cell r="A20">
            <v>253</v>
          </cell>
          <cell r="B20" t="str">
            <v>ESTACIONAMIENTO EMBAJADORAS  (</v>
          </cell>
          <cell r="C20">
            <v>9856</v>
          </cell>
        </row>
        <row r="21">
          <cell r="A21">
            <v>254</v>
          </cell>
          <cell r="B21" t="str">
            <v>POR CERTIF.TERMINO DE OBRA</v>
          </cell>
          <cell r="C21">
            <v>751.81</v>
          </cell>
        </row>
        <row r="22">
          <cell r="A22">
            <v>256</v>
          </cell>
          <cell r="B22" t="str">
            <v>POR ALINEAM. N° USO HABIT</v>
          </cell>
          <cell r="C22">
            <v>6233.52</v>
          </cell>
        </row>
        <row r="23">
          <cell r="A23">
            <v>266</v>
          </cell>
          <cell r="B23" t="str">
            <v>DICTAMEN DE FACTIBILIDAD PROTE</v>
          </cell>
          <cell r="C23">
            <v>445.1</v>
          </cell>
        </row>
        <row r="24">
          <cell r="A24">
            <v>268</v>
          </cell>
          <cell r="B24" t="str">
            <v>CASA DE LA CULTURA</v>
          </cell>
          <cell r="C24">
            <v>403.08</v>
          </cell>
        </row>
        <row r="25">
          <cell r="A25">
            <v>271</v>
          </cell>
          <cell r="B25" t="str">
            <v>PENSION EST. MUSEO DE MOMIAS</v>
          </cell>
          <cell r="C25">
            <v>417.04</v>
          </cell>
        </row>
        <row r="26">
          <cell r="A26">
            <v>273</v>
          </cell>
          <cell r="B26" t="str">
            <v>PENSION EST. JARDIN EMBAJADORA</v>
          </cell>
          <cell r="C26">
            <v>834.08</v>
          </cell>
        </row>
        <row r="27">
          <cell r="A27">
            <v>274</v>
          </cell>
          <cell r="B27" t="str">
            <v>EXTENSION DE HORARIO</v>
          </cell>
          <cell r="C27">
            <v>2229.66</v>
          </cell>
        </row>
        <row r="28">
          <cell r="A28">
            <v>276</v>
          </cell>
          <cell r="B28" t="str">
            <v>CONSTANCIAS DIRECCION DE TRANS</v>
          </cell>
          <cell r="C28">
            <v>670.4</v>
          </cell>
        </row>
        <row r="29">
          <cell r="A29">
            <v>278</v>
          </cell>
          <cell r="B29" t="str">
            <v>CONSTANCIAS QUE EXPIDAN LAS DE</v>
          </cell>
          <cell r="C29">
            <v>587.20000000000005</v>
          </cell>
        </row>
        <row r="30">
          <cell r="A30">
            <v>279</v>
          </cell>
          <cell r="B30" t="str">
            <v>CERTIFICACIONES EXPEDIDAS POR</v>
          </cell>
          <cell r="C30">
            <v>115.32</v>
          </cell>
        </row>
        <row r="31">
          <cell r="A31">
            <v>292</v>
          </cell>
          <cell r="B31" t="str">
            <v>DICTAMEN DE SEGURIDAD PROGRAMA</v>
          </cell>
          <cell r="C31">
            <v>519.98</v>
          </cell>
        </row>
        <row r="32">
          <cell r="A32">
            <v>295</v>
          </cell>
          <cell r="B32" t="str">
            <v>CONSTANCIA DE UBICACION DE PRE</v>
          </cell>
          <cell r="C32">
            <v>168.56</v>
          </cell>
        </row>
        <row r="33">
          <cell r="A33">
            <v>297</v>
          </cell>
          <cell r="B33" t="str">
            <v>D.A.P.</v>
          </cell>
          <cell r="C33">
            <v>150</v>
          </cell>
        </row>
        <row r="34">
          <cell r="A34">
            <v>405</v>
          </cell>
          <cell r="B34" t="str">
            <v>CENTRO DE CONVIVENCIA EL ENCIN</v>
          </cell>
          <cell r="C34">
            <v>4946</v>
          </cell>
        </row>
        <row r="35">
          <cell r="A35">
            <v>407</v>
          </cell>
          <cell r="B35" t="str">
            <v>MUSEO MOMIAS</v>
          </cell>
          <cell r="C35">
            <v>184788</v>
          </cell>
        </row>
        <row r="36">
          <cell r="A36">
            <v>410</v>
          </cell>
          <cell r="B36" t="str">
            <v>MONUMENTO AL PIPILA</v>
          </cell>
          <cell r="C36">
            <v>2208</v>
          </cell>
        </row>
        <row r="37">
          <cell r="A37">
            <v>411</v>
          </cell>
          <cell r="B37" t="str">
            <v>MERCADO HIDALGO</v>
          </cell>
          <cell r="C37">
            <v>31185.59</v>
          </cell>
        </row>
        <row r="38">
          <cell r="A38">
            <v>412</v>
          </cell>
          <cell r="B38" t="str">
            <v>MERCADO EMBAJADORAS</v>
          </cell>
          <cell r="C38">
            <v>541.20000000000005</v>
          </cell>
        </row>
        <row r="39">
          <cell r="A39">
            <v>417</v>
          </cell>
          <cell r="B39" t="str">
            <v>CONSULTORIO DENTAL</v>
          </cell>
          <cell r="C39">
            <v>263</v>
          </cell>
        </row>
        <row r="40">
          <cell r="A40">
            <v>421</v>
          </cell>
          <cell r="B40" t="str">
            <v>DECLARACIONES, FORMATOS Y AVIS</v>
          </cell>
          <cell r="C40">
            <v>66</v>
          </cell>
        </row>
        <row r="41">
          <cell r="A41">
            <v>426</v>
          </cell>
          <cell r="B41" t="str">
            <v>AREAS OCUP POR HOT, REST, BARE</v>
          </cell>
          <cell r="C41">
            <v>4159.12</v>
          </cell>
        </row>
        <row r="42">
          <cell r="A42">
            <v>428</v>
          </cell>
          <cell r="B42" t="str">
            <v>COMERCIANTES SEMIFIJOS</v>
          </cell>
          <cell r="C42">
            <v>19419.28</v>
          </cell>
        </row>
        <row r="43">
          <cell r="A43">
            <v>431</v>
          </cell>
          <cell r="B43" t="str">
            <v>LOCALES MERCADO EMBAJADORAS</v>
          </cell>
          <cell r="C43">
            <v>443</v>
          </cell>
        </row>
        <row r="44">
          <cell r="A44">
            <v>433</v>
          </cell>
          <cell r="B44" t="str">
            <v>SOBRANTES</v>
          </cell>
          <cell r="C44">
            <v>8.31</v>
          </cell>
        </row>
        <row r="45">
          <cell r="A45">
            <v>436</v>
          </cell>
          <cell r="B45" t="str">
            <v>SANITARIOS PRESA DE LA OLLA</v>
          </cell>
          <cell r="C45">
            <v>1664</v>
          </cell>
        </row>
        <row r="46">
          <cell r="A46">
            <v>437</v>
          </cell>
          <cell r="B46" t="str">
            <v>SANITARIOS MDO. EMBAJADORAS</v>
          </cell>
          <cell r="C46">
            <v>4192</v>
          </cell>
        </row>
        <row r="47">
          <cell r="A47">
            <v>438</v>
          </cell>
          <cell r="B47" t="str">
            <v>SANITARIOS MDO. HIDALGO</v>
          </cell>
          <cell r="C47">
            <v>7728</v>
          </cell>
        </row>
        <row r="48">
          <cell r="A48">
            <v>439</v>
          </cell>
          <cell r="B48" t="str">
            <v>SANITARIOS JARDIN REFORMA</v>
          </cell>
          <cell r="C48">
            <v>2116</v>
          </cell>
        </row>
        <row r="49">
          <cell r="A49">
            <v>441</v>
          </cell>
          <cell r="B49" t="str">
            <v>SANITARIOS LOS PASTITOS</v>
          </cell>
          <cell r="C49">
            <v>164</v>
          </cell>
        </row>
        <row r="50">
          <cell r="A50">
            <v>443</v>
          </cell>
          <cell r="B50" t="str">
            <v>SANITARIOS FERROCARRIL</v>
          </cell>
          <cell r="C50">
            <v>3260</v>
          </cell>
        </row>
        <row r="51">
          <cell r="A51">
            <v>445</v>
          </cell>
          <cell r="B51" t="str">
            <v>SANITARIOS MUSEO MOMIAS</v>
          </cell>
          <cell r="C51">
            <v>2996</v>
          </cell>
        </row>
        <row r="52">
          <cell r="A52">
            <v>447</v>
          </cell>
          <cell r="B52" t="str">
            <v>LAS CALAS</v>
          </cell>
          <cell r="C52">
            <v>36</v>
          </cell>
        </row>
        <row r="53">
          <cell r="A53">
            <v>470</v>
          </cell>
          <cell r="B53" t="str">
            <v>LOCALES ESTACION</v>
          </cell>
          <cell r="C53">
            <v>808</v>
          </cell>
        </row>
        <row r="54">
          <cell r="A54">
            <v>472</v>
          </cell>
          <cell r="B54" t="str">
            <v>MERCADO GAVIRA</v>
          </cell>
          <cell r="C54">
            <v>3207.64</v>
          </cell>
        </row>
        <row r="55">
          <cell r="A55">
            <v>484</v>
          </cell>
          <cell r="B55" t="str">
            <v>PERMISO PARA ESPECTÁCULOS O CE</v>
          </cell>
          <cell r="C55">
            <v>456</v>
          </cell>
        </row>
        <row r="56">
          <cell r="A56">
            <v>485</v>
          </cell>
          <cell r="B56" t="str">
            <v>SELLADO DE BOLETOS</v>
          </cell>
          <cell r="C56">
            <v>245</v>
          </cell>
        </row>
        <row r="57">
          <cell r="A57">
            <v>491</v>
          </cell>
          <cell r="B57" t="str">
            <v>ESTRUCTURAS, CONSTRUCCIONES O</v>
          </cell>
          <cell r="C57">
            <v>389</v>
          </cell>
        </row>
        <row r="58">
          <cell r="A58">
            <v>493</v>
          </cell>
          <cell r="B58" t="str">
            <v>RENOVACION PERMISO P/ USO VIA</v>
          </cell>
          <cell r="C58">
            <v>3442</v>
          </cell>
        </row>
        <row r="59">
          <cell r="A59">
            <v>502</v>
          </cell>
          <cell r="B59" t="str">
            <v>RECARGOS OTROS IMPTOS Y DERECH</v>
          </cell>
          <cell r="C59">
            <v>7729.25</v>
          </cell>
        </row>
        <row r="60">
          <cell r="A60">
            <v>507</v>
          </cell>
          <cell r="B60" t="str">
            <v>INF AL BANDO POLICIA Y BUEN GO</v>
          </cell>
          <cell r="C60">
            <v>900</v>
          </cell>
        </row>
        <row r="61">
          <cell r="A61">
            <v>508</v>
          </cell>
          <cell r="B61" t="str">
            <v>INF LEY DE TRANSITO Y SU REGLA</v>
          </cell>
          <cell r="C61">
            <v>16428.5</v>
          </cell>
        </row>
        <row r="62">
          <cell r="A62">
            <v>509</v>
          </cell>
          <cell r="B62" t="str">
            <v>EXTEMP VERIFICACION AMB VEHICU</v>
          </cell>
          <cell r="C62">
            <v>845</v>
          </cell>
        </row>
        <row r="63">
          <cell r="A63">
            <v>510</v>
          </cell>
          <cell r="B63" t="str">
            <v>ADMTVAS NO FISCALES *FEDERALES</v>
          </cell>
          <cell r="C63">
            <v>2107.9</v>
          </cell>
        </row>
        <row r="64">
          <cell r="A64">
            <v>712</v>
          </cell>
          <cell r="B64" t="str">
            <v>PROGRAMA BORDERIA</v>
          </cell>
          <cell r="C64">
            <v>1200</v>
          </cell>
        </row>
        <row r="65">
          <cell r="A65">
            <v>817</v>
          </cell>
          <cell r="B65" t="str">
            <v>ANTICIPOS OTROS INGRESOS</v>
          </cell>
          <cell r="C65">
            <v>195.6</v>
          </cell>
        </row>
        <row r="66">
          <cell r="A66">
            <v>888</v>
          </cell>
          <cell r="B66" t="str">
            <v>COBROS SIMAPAG</v>
          </cell>
          <cell r="C66">
            <v>1052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28fb14"/>
      <sheetName val="vhfb"/>
      <sheetName val="p27fb14"/>
      <sheetName val="vefb"/>
      <sheetName val="p26fb14"/>
      <sheetName val="vsfb"/>
      <sheetName val="P25FB14"/>
      <sheetName val="VIFB"/>
      <sheetName val="p24fb14"/>
      <sheetName val="vcfb"/>
      <sheetName val="P23FB14"/>
      <sheetName val="vfb"/>
      <sheetName val="P22FB14"/>
      <sheetName val="vdfb"/>
      <sheetName val="p21fb14"/>
      <sheetName val="vufb"/>
      <sheetName val="p20fb14"/>
      <sheetName val="vtfb"/>
      <sheetName val="p19fb14"/>
      <sheetName val="dnfb"/>
      <sheetName val="p18fb14"/>
      <sheetName val="dhfb"/>
      <sheetName val="p17fb14"/>
      <sheetName val="difb"/>
      <sheetName val="p16fb14"/>
      <sheetName val="dsfb"/>
      <sheetName val="p15fb14"/>
      <sheetName val="qfb"/>
      <sheetName val="p14fb14"/>
      <sheetName val="cafb"/>
      <sheetName val="p13fb14"/>
      <sheetName val="trfb"/>
      <sheetName val="p12fb14"/>
      <sheetName val="dofb"/>
      <sheetName val="p11fb14"/>
      <sheetName val="ofb"/>
      <sheetName val="p10fb14"/>
      <sheetName val="zfb"/>
      <sheetName val="p9fb14"/>
      <sheetName val="nfb"/>
      <sheetName val="p8fb14"/>
      <sheetName val="hfb"/>
      <sheetName val="p7fb14"/>
      <sheetName val="efb"/>
      <sheetName val="P6FB14"/>
      <sheetName val="SFB"/>
      <sheetName val="P5FB14"/>
      <sheetName val="IFB"/>
      <sheetName val="p4fb14"/>
      <sheetName val="CFB"/>
      <sheetName val="p3fb14"/>
      <sheetName val="TFB"/>
      <sheetName val="P2FB14"/>
      <sheetName val="DFB"/>
      <sheetName val="p1fb14"/>
      <sheetName val="UFB"/>
      <sheetName val="p31ne14"/>
      <sheetName val="tune"/>
      <sheetName val="p30ne14"/>
      <sheetName val="tine"/>
      <sheetName val="p29ne14"/>
      <sheetName val="vnne"/>
      <sheetName val="P28NE14"/>
      <sheetName val="vhne"/>
      <sheetName val="p27ne14"/>
      <sheetName val="vene"/>
      <sheetName val="p26ne13"/>
      <sheetName val="vsne"/>
      <sheetName val="p25ne14"/>
      <sheetName val="vine"/>
      <sheetName val="p24ne14"/>
      <sheetName val="vcne"/>
      <sheetName val="p23ne14"/>
      <sheetName val="vtne"/>
      <sheetName val="p22ne14"/>
      <sheetName val="vdne"/>
      <sheetName val="p21ne14"/>
      <sheetName val="vune"/>
      <sheetName val="p20ne14"/>
      <sheetName val="vne"/>
      <sheetName val="p19ne14"/>
      <sheetName val="DNNE"/>
      <sheetName val="p18ne14"/>
      <sheetName val="DHNE"/>
      <sheetName val="P17NE14"/>
      <sheetName val="DINE"/>
      <sheetName val="P16NE14"/>
      <sheetName val="DSNE"/>
      <sheetName val="P15NE14"/>
      <sheetName val="QNE"/>
      <sheetName val="p14ne14"/>
      <sheetName val="ane"/>
      <sheetName val="p13ne14"/>
      <sheetName val="RNE"/>
      <sheetName val="p12ne14"/>
      <sheetName val="dcne"/>
      <sheetName val="p11ne14"/>
      <sheetName val="ONE"/>
      <sheetName val="P10NE13"/>
      <sheetName val="ZNE"/>
      <sheetName val="P9NE14"/>
      <sheetName val="NNE"/>
      <sheetName val="P8NE14"/>
      <sheetName val="HNE"/>
      <sheetName val="P7NE14"/>
      <sheetName val="ENE"/>
      <sheetName val="P6NE14"/>
      <sheetName val="SNE"/>
      <sheetName val="P5NE14"/>
      <sheetName val="INE"/>
      <sheetName val="P4NE14"/>
      <sheetName val="CNE"/>
      <sheetName val="P3NE14"/>
      <sheetName val="TNE"/>
      <sheetName val="P2EN14"/>
      <sheetName val="DNE"/>
      <sheetName val="P1EN14"/>
      <sheetName val="UNE"/>
    </sheetNames>
    <sheetDataSet>
      <sheetData sheetId="0"/>
      <sheetData sheetId="1">
        <row r="1">
          <cell r="A1">
            <v>1</v>
          </cell>
          <cell r="B1" t="str">
            <v>IMPTO. PREDIAL URBANO CORRIENT</v>
          </cell>
          <cell r="C1">
            <v>552149.48</v>
          </cell>
        </row>
        <row r="2">
          <cell r="A2">
            <v>2</v>
          </cell>
          <cell r="B2" t="str">
            <v>IMPTO. PREDIAL RUSTICO CORRIEN</v>
          </cell>
          <cell r="C2">
            <v>44225.97</v>
          </cell>
        </row>
        <row r="3">
          <cell r="A3">
            <v>4</v>
          </cell>
          <cell r="B3" t="str">
            <v>RECARGOS 3%</v>
          </cell>
          <cell r="C3">
            <v>57319.44</v>
          </cell>
        </row>
        <row r="4">
          <cell r="A4">
            <v>7</v>
          </cell>
          <cell r="B4" t="str">
            <v>IMPTO. PREDIAL URBANO REZAGO</v>
          </cell>
          <cell r="C4">
            <v>149983</v>
          </cell>
        </row>
        <row r="5">
          <cell r="A5">
            <v>8</v>
          </cell>
          <cell r="B5" t="str">
            <v>IMPTO. PREDIAL RUSTICO REZAGO</v>
          </cell>
          <cell r="C5">
            <v>41091.730000000003</v>
          </cell>
        </row>
        <row r="6">
          <cell r="A6">
            <v>13</v>
          </cell>
          <cell r="B6" t="str">
            <v>HONORARIOS DE COBRANZA</v>
          </cell>
          <cell r="C6">
            <v>11891.4</v>
          </cell>
        </row>
        <row r="7">
          <cell r="A7">
            <v>14</v>
          </cell>
          <cell r="B7" t="str">
            <v>C.O.A. 20%</v>
          </cell>
          <cell r="C7">
            <v>777</v>
          </cell>
        </row>
        <row r="8">
          <cell r="A8">
            <v>103</v>
          </cell>
          <cell r="B8" t="str">
            <v>TRASLACION DE DOMINIO</v>
          </cell>
          <cell r="C8">
            <v>23726.82</v>
          </cell>
        </row>
        <row r="9">
          <cell r="A9">
            <v>112</v>
          </cell>
          <cell r="B9" t="str">
            <v>ESPECTACULOS PUBLICOS PERMANEN</v>
          </cell>
          <cell r="C9">
            <v>5359.64</v>
          </cell>
        </row>
        <row r="10">
          <cell r="A10">
            <v>200</v>
          </cell>
          <cell r="B10" t="str">
            <v>RASTRO</v>
          </cell>
          <cell r="C10">
            <v>4047.76</v>
          </cell>
        </row>
        <row r="11">
          <cell r="A11">
            <v>201</v>
          </cell>
          <cell r="B11" t="str">
            <v>RECOLECCION DE BASURA</v>
          </cell>
          <cell r="C11">
            <v>227.8</v>
          </cell>
        </row>
        <row r="12">
          <cell r="A12">
            <v>203</v>
          </cell>
          <cell r="B12" t="str">
            <v>PANTEONES CIUDAD</v>
          </cell>
          <cell r="C12">
            <v>1191.54</v>
          </cell>
        </row>
        <row r="13">
          <cell r="A13">
            <v>205</v>
          </cell>
          <cell r="B13" t="str">
            <v>ESTACIONAMIENTO MUSEO MOMIAS</v>
          </cell>
          <cell r="C13">
            <v>405</v>
          </cell>
        </row>
        <row r="14">
          <cell r="A14">
            <v>206</v>
          </cell>
          <cell r="B14" t="str">
            <v>ESTACIONAMIENTO MERCADO HIDALG</v>
          </cell>
          <cell r="C14">
            <v>936</v>
          </cell>
        </row>
        <row r="15">
          <cell r="A15">
            <v>210</v>
          </cell>
          <cell r="B15" t="str">
            <v>POR LIC. DE CONST. Y AMPLIACIO</v>
          </cell>
          <cell r="C15">
            <v>448.74</v>
          </cell>
        </row>
        <row r="16">
          <cell r="A16">
            <v>211</v>
          </cell>
          <cell r="B16" t="str">
            <v>POR LIC DE REGULARIZACION DE C</v>
          </cell>
          <cell r="C16">
            <v>715.15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219</v>
          </cell>
          <cell r="B18" t="str">
            <v>LIC USO SUELO ALIN N. OFIC HAB</v>
          </cell>
          <cell r="C18">
            <v>3962.85</v>
          </cell>
        </row>
        <row r="19">
          <cell r="A19">
            <v>221</v>
          </cell>
          <cell r="B19" t="str">
            <v>LIC USO SUELO ALIN N. OFIC COM</v>
          </cell>
          <cell r="C19">
            <v>2936.56</v>
          </cell>
        </row>
        <row r="20">
          <cell r="A20">
            <v>226</v>
          </cell>
          <cell r="B20" t="str">
            <v>AVALUOS PRAC POR PERITOS FISCA</v>
          </cell>
          <cell r="C20">
            <v>5318</v>
          </cell>
        </row>
        <row r="21">
          <cell r="A21">
            <v>229</v>
          </cell>
          <cell r="B21" t="str">
            <v>CONSTANCIAS DE ESTADO DE CUENT</v>
          </cell>
          <cell r="C21">
            <v>3035.28</v>
          </cell>
        </row>
        <row r="22">
          <cell r="A22">
            <v>244</v>
          </cell>
          <cell r="B22" t="str">
            <v>EXP DE LIC O PERM P/ ESTAB DE</v>
          </cell>
          <cell r="C22">
            <v>8509.26</v>
          </cell>
        </row>
        <row r="23">
          <cell r="A23">
            <v>248</v>
          </cell>
          <cell r="B23" t="str">
            <v>ESTACIONAMIENTO EX. EST. FERRO</v>
          </cell>
          <cell r="C23">
            <v>1636</v>
          </cell>
        </row>
        <row r="24">
          <cell r="A24">
            <v>249</v>
          </cell>
          <cell r="B24" t="str">
            <v>REGUL. PROR.LIC.CONT.75% DER.</v>
          </cell>
          <cell r="C24">
            <v>222.73</v>
          </cell>
        </row>
        <row r="25">
          <cell r="A25">
            <v>253</v>
          </cell>
          <cell r="B25" t="str">
            <v>ESTACIONAMIENTO EMBAJADORAS  (</v>
          </cell>
          <cell r="C25">
            <v>2835</v>
          </cell>
        </row>
        <row r="26">
          <cell r="A26">
            <v>254</v>
          </cell>
          <cell r="B26" t="str">
            <v>POR CERTIF.TERMINO DE OBRA</v>
          </cell>
          <cell r="C26">
            <v>1147.3</v>
          </cell>
        </row>
        <row r="27">
          <cell r="A27">
            <v>256</v>
          </cell>
          <cell r="B27" t="str">
            <v>POR ALINEAM. N° USO HABIT</v>
          </cell>
          <cell r="C27">
            <v>6503.56</v>
          </cell>
        </row>
        <row r="28">
          <cell r="A28">
            <v>264</v>
          </cell>
          <cell r="B28" t="str">
            <v>DERECHOS REFRENDO ANUAL CONCES</v>
          </cell>
          <cell r="C28">
            <v>5192.96</v>
          </cell>
        </row>
        <row r="29">
          <cell r="A29">
            <v>273</v>
          </cell>
          <cell r="B29" t="str">
            <v>PENSION EST. JARDIN EMBAJADORA</v>
          </cell>
          <cell r="C29">
            <v>774.8</v>
          </cell>
        </row>
        <row r="30">
          <cell r="A30">
            <v>276</v>
          </cell>
          <cell r="B30" t="str">
            <v>CONSTANCIAS DIRECCION DE TRANS</v>
          </cell>
          <cell r="C30">
            <v>335.2</v>
          </cell>
        </row>
        <row r="31">
          <cell r="A31">
            <v>278</v>
          </cell>
          <cell r="B31" t="str">
            <v>CONSTANCIAS QUE EXPIDAN LAS DE</v>
          </cell>
          <cell r="C31">
            <v>1843.6</v>
          </cell>
        </row>
        <row r="32">
          <cell r="A32">
            <v>285</v>
          </cell>
          <cell r="B32" t="str">
            <v>PRORROGA PARA USO DE UNIDADES</v>
          </cell>
          <cell r="C32">
            <v>780.68</v>
          </cell>
        </row>
        <row r="33">
          <cell r="A33">
            <v>286</v>
          </cell>
          <cell r="B33" t="str">
            <v>PERMISO SUPLETORIO DE TRANSPOR</v>
          </cell>
          <cell r="C33">
            <v>123.6</v>
          </cell>
        </row>
        <row r="34">
          <cell r="A34">
            <v>288</v>
          </cell>
          <cell r="B34" t="str">
            <v>ANALISIS DE RIESGOS</v>
          </cell>
          <cell r="C34">
            <v>519.98</v>
          </cell>
        </row>
        <row r="35">
          <cell r="A35">
            <v>289</v>
          </cell>
          <cell r="B35" t="str">
            <v>CONFORMIDAD PARA QUEMA DE FUEG</v>
          </cell>
          <cell r="C35">
            <v>252.78</v>
          </cell>
        </row>
        <row r="36">
          <cell r="A36">
            <v>293</v>
          </cell>
          <cell r="B36" t="str">
            <v>SERVICIOS EXTRAORDINARIOS</v>
          </cell>
          <cell r="C36">
            <v>648.4</v>
          </cell>
        </row>
        <row r="37">
          <cell r="A37">
            <v>297</v>
          </cell>
          <cell r="B37" t="str">
            <v>D.A.P.</v>
          </cell>
          <cell r="C37">
            <v>10468.370000000001</v>
          </cell>
        </row>
        <row r="38">
          <cell r="A38">
            <v>400</v>
          </cell>
          <cell r="B38" t="str">
            <v>LOCALES PRESA DE LA OLLA</v>
          </cell>
          <cell r="C38">
            <v>671</v>
          </cell>
        </row>
        <row r="39">
          <cell r="A39">
            <v>405</v>
          </cell>
          <cell r="B39" t="str">
            <v>CENTRO DE CONVIVENCIA EL ENCIN</v>
          </cell>
          <cell r="C39">
            <v>412</v>
          </cell>
        </row>
        <row r="40">
          <cell r="A40">
            <v>407</v>
          </cell>
          <cell r="B40" t="str">
            <v>MUSEO MOMIAS</v>
          </cell>
          <cell r="C40">
            <v>32453</v>
          </cell>
        </row>
        <row r="41">
          <cell r="A41">
            <v>410</v>
          </cell>
          <cell r="B41" t="str">
            <v>MONUMENTO AL PIPILA</v>
          </cell>
          <cell r="C41">
            <v>252</v>
          </cell>
        </row>
        <row r="42">
          <cell r="A42">
            <v>411</v>
          </cell>
          <cell r="B42" t="str">
            <v>MERCADO HIDALGO</v>
          </cell>
          <cell r="C42">
            <v>6807.28</v>
          </cell>
        </row>
        <row r="43">
          <cell r="A43">
            <v>412</v>
          </cell>
          <cell r="B43" t="str">
            <v>MERCADO EMBAJADORAS</v>
          </cell>
          <cell r="C43">
            <v>8000.64</v>
          </cell>
        </row>
        <row r="44">
          <cell r="A44">
            <v>414</v>
          </cell>
          <cell r="B44" t="str">
            <v>OTROS PRODUCTOS</v>
          </cell>
          <cell r="C44">
            <v>1487.5</v>
          </cell>
        </row>
        <row r="45">
          <cell r="A45">
            <v>426</v>
          </cell>
          <cell r="B45" t="str">
            <v>AREAS OCUP POR HOT, REST, BARE</v>
          </cell>
          <cell r="C45">
            <v>52514.59</v>
          </cell>
        </row>
        <row r="46">
          <cell r="A46">
            <v>428</v>
          </cell>
          <cell r="B46" t="str">
            <v>COMERCIANTES SEMIFIJOS</v>
          </cell>
          <cell r="C46">
            <v>8929</v>
          </cell>
        </row>
        <row r="47">
          <cell r="A47">
            <v>430</v>
          </cell>
          <cell r="B47" t="str">
            <v>LOCALES MERCADO HIDALGO</v>
          </cell>
          <cell r="C47">
            <v>1460.81</v>
          </cell>
        </row>
        <row r="48">
          <cell r="A48">
            <v>433</v>
          </cell>
          <cell r="B48" t="str">
            <v>SOBRANTES</v>
          </cell>
          <cell r="C48">
            <v>64.53</v>
          </cell>
        </row>
        <row r="49">
          <cell r="A49">
            <v>436</v>
          </cell>
          <cell r="B49" t="str">
            <v>SANITARIOS PRESA DE LA OLLA</v>
          </cell>
          <cell r="C49">
            <v>128</v>
          </cell>
        </row>
        <row r="50">
          <cell r="A50">
            <v>441</v>
          </cell>
          <cell r="B50" t="str">
            <v>SANITARIOS LOS PASTITOS</v>
          </cell>
          <cell r="C50">
            <v>88</v>
          </cell>
        </row>
        <row r="51">
          <cell r="A51">
            <v>447</v>
          </cell>
          <cell r="B51" t="str">
            <v>LAS CALAS</v>
          </cell>
          <cell r="C51">
            <v>24</v>
          </cell>
        </row>
        <row r="52">
          <cell r="A52">
            <v>454</v>
          </cell>
          <cell r="B52" t="str">
            <v>FIESTAS TRADICIONALES</v>
          </cell>
          <cell r="C52">
            <v>1708.77</v>
          </cell>
        </row>
        <row r="53">
          <cell r="A53">
            <v>476</v>
          </cell>
          <cell r="B53" t="str">
            <v>PADRON DE PERITOS FISCALES</v>
          </cell>
          <cell r="C53">
            <v>4042</v>
          </cell>
        </row>
        <row r="54">
          <cell r="A54">
            <v>484</v>
          </cell>
          <cell r="B54" t="str">
            <v>PERMISO PARA ESPECTÁCULOS O CE</v>
          </cell>
          <cell r="C54">
            <v>1140</v>
          </cell>
        </row>
        <row r="55">
          <cell r="A55">
            <v>485</v>
          </cell>
          <cell r="B55" t="str">
            <v>SELLADO DE BOLETOS</v>
          </cell>
          <cell r="C55">
            <v>675</v>
          </cell>
        </row>
        <row r="56">
          <cell r="A56">
            <v>493</v>
          </cell>
          <cell r="B56" t="str">
            <v>RENOVACION PERMISO P/ USO VIA</v>
          </cell>
          <cell r="C56">
            <v>135</v>
          </cell>
        </row>
        <row r="57">
          <cell r="A57">
            <v>502</v>
          </cell>
          <cell r="B57" t="str">
            <v>RECARGOS OTROS IMPTOS Y DERECH</v>
          </cell>
          <cell r="C57">
            <v>10921.3</v>
          </cell>
        </row>
        <row r="58">
          <cell r="A58">
            <v>503</v>
          </cell>
          <cell r="B58" t="str">
            <v>AVISO EXTEMP TRASLACION DE DOM</v>
          </cell>
          <cell r="C58">
            <v>1280</v>
          </cell>
        </row>
        <row r="59">
          <cell r="A59">
            <v>507</v>
          </cell>
          <cell r="B59" t="str">
            <v>INF AL BANDO POLICIA Y BUEN GO</v>
          </cell>
          <cell r="C59">
            <v>1850</v>
          </cell>
        </row>
        <row r="60">
          <cell r="A60">
            <v>508</v>
          </cell>
          <cell r="B60" t="str">
            <v>INF LEY DE TRANSITO Y SU REGLA</v>
          </cell>
          <cell r="C60">
            <v>14940.6</v>
          </cell>
        </row>
        <row r="61">
          <cell r="A61">
            <v>509</v>
          </cell>
          <cell r="B61" t="str">
            <v>EXTEMP VERIFICACION AMB VEHICU</v>
          </cell>
          <cell r="C61">
            <v>4538</v>
          </cell>
        </row>
        <row r="62">
          <cell r="A62">
            <v>529</v>
          </cell>
          <cell r="B62" t="str">
            <v>OTROS DONATIVOS</v>
          </cell>
          <cell r="C62">
            <v>8.6999999999999993</v>
          </cell>
        </row>
        <row r="63">
          <cell r="A63">
            <v>532</v>
          </cell>
          <cell r="B63" t="str">
            <v>FONDO INFRAEST SOCIAL MPAL.</v>
          </cell>
          <cell r="C63">
            <v>3168864</v>
          </cell>
        </row>
        <row r="64">
          <cell r="A64">
            <v>533</v>
          </cell>
          <cell r="B64" t="str">
            <v>FONDO PARA FORTALECIMIENTO MPA</v>
          </cell>
          <cell r="C64">
            <v>7326846</v>
          </cell>
        </row>
        <row r="65">
          <cell r="A65">
            <v>536</v>
          </cell>
          <cell r="B65" t="str">
            <v>PADRON DE PROVEEDORES</v>
          </cell>
          <cell r="C65">
            <v>674</v>
          </cell>
        </row>
        <row r="66">
          <cell r="A66">
            <v>606</v>
          </cell>
          <cell r="B66" t="str">
            <v>FONDO DE FISCALIZACION</v>
          </cell>
          <cell r="C66">
            <v>591569.9</v>
          </cell>
        </row>
        <row r="67">
          <cell r="A67">
            <v>817</v>
          </cell>
          <cell r="B67" t="str">
            <v>ANTICIPOS OTROS INGRESOS</v>
          </cell>
          <cell r="C67">
            <v>100</v>
          </cell>
        </row>
        <row r="68">
          <cell r="A68">
            <v>887</v>
          </cell>
          <cell r="B68" t="str">
            <v>DEVOLUCIONES S/RECAUDACION</v>
          </cell>
          <cell r="C68">
            <v>8.6999999999999993</v>
          </cell>
        </row>
        <row r="69">
          <cell r="A69">
            <v>920</v>
          </cell>
          <cell r="B69" t="str">
            <v>VENTA DE INMUEBLES PROPIEDAD D</v>
          </cell>
          <cell r="C69">
            <v>1964.07</v>
          </cell>
        </row>
        <row r="70">
          <cell r="A70">
            <v>544</v>
          </cell>
          <cell r="B70" t="str">
            <v>INFRACCIONES AL REGLAMENTO DE</v>
          </cell>
          <cell r="C70">
            <v>318.85000000000002</v>
          </cell>
        </row>
      </sheetData>
      <sheetData sheetId="2">
        <row r="1">
          <cell r="A1">
            <v>1</v>
          </cell>
        </row>
      </sheetData>
      <sheetData sheetId="3">
        <row r="1">
          <cell r="A1">
            <v>1</v>
          </cell>
          <cell r="B1" t="str">
            <v>IMPTO. PREDIAL URBANO CORRIENT</v>
          </cell>
          <cell r="C1">
            <v>279161.32</v>
          </cell>
        </row>
        <row r="2">
          <cell r="A2">
            <v>2</v>
          </cell>
          <cell r="B2" t="str">
            <v>IMPTO. PREDIAL RUSTICO CORRIEN</v>
          </cell>
          <cell r="C2">
            <v>29582.81</v>
          </cell>
        </row>
        <row r="3">
          <cell r="A3">
            <v>4</v>
          </cell>
          <cell r="B3" t="str">
            <v>RECARGOS 3%</v>
          </cell>
          <cell r="C3">
            <v>29571.43</v>
          </cell>
        </row>
        <row r="4">
          <cell r="A4">
            <v>7</v>
          </cell>
          <cell r="B4" t="str">
            <v>IMPTO. PREDIAL URBANO REZAGO</v>
          </cell>
          <cell r="C4">
            <v>110191.36</v>
          </cell>
        </row>
        <row r="5">
          <cell r="A5">
            <v>8</v>
          </cell>
          <cell r="B5" t="str">
            <v>IMPTO. PREDIAL RUSTICO REZAGO</v>
          </cell>
          <cell r="C5">
            <v>8763.39</v>
          </cell>
        </row>
        <row r="6">
          <cell r="A6">
            <v>13</v>
          </cell>
          <cell r="B6" t="str">
            <v>HONORARIOS DE COBRANZA</v>
          </cell>
          <cell r="C6">
            <v>5966.69</v>
          </cell>
        </row>
        <row r="7">
          <cell r="A7">
            <v>14</v>
          </cell>
          <cell r="B7" t="str">
            <v>C.O.A. 20%</v>
          </cell>
          <cell r="C7">
            <v>1454.5</v>
          </cell>
        </row>
        <row r="8">
          <cell r="A8">
            <v>103</v>
          </cell>
          <cell r="B8" t="str">
            <v>TRASLACION DE DOMINIO</v>
          </cell>
          <cell r="C8">
            <v>3250.51</v>
          </cell>
        </row>
        <row r="9">
          <cell r="A9">
            <v>104</v>
          </cell>
          <cell r="B9" t="str">
            <v>SOBRE DIVISION Y LOTIFICACION</v>
          </cell>
          <cell r="C9">
            <v>3600</v>
          </cell>
        </row>
        <row r="10">
          <cell r="A10">
            <v>110</v>
          </cell>
          <cell r="B10" t="str">
            <v>ESPECTACULOS PUBLICOS ESPORADI</v>
          </cell>
          <cell r="C10">
            <v>594</v>
          </cell>
        </row>
        <row r="11">
          <cell r="A11">
            <v>200</v>
          </cell>
          <cell r="B11" t="str">
            <v>RASTRO</v>
          </cell>
          <cell r="C11">
            <v>3510.61</v>
          </cell>
        </row>
        <row r="12">
          <cell r="A12">
            <v>203</v>
          </cell>
          <cell r="B12" t="str">
            <v>PANTEONES CIUDAD</v>
          </cell>
          <cell r="C12">
            <v>632.91999999999996</v>
          </cell>
        </row>
        <row r="13">
          <cell r="A13">
            <v>205</v>
          </cell>
          <cell r="B13" t="str">
            <v>ESTACIONAMIENTO MUSEO MOMIAS</v>
          </cell>
          <cell r="C13">
            <v>435</v>
          </cell>
        </row>
        <row r="14">
          <cell r="A14">
            <v>206</v>
          </cell>
          <cell r="B14" t="str">
            <v>ESTACIONAMIENTO MERCADO HIDALG</v>
          </cell>
          <cell r="C14">
            <v>972</v>
          </cell>
        </row>
        <row r="15">
          <cell r="A15">
            <v>217</v>
          </cell>
          <cell r="B15" t="str">
            <v>ANALISIS DE FAC PARA DIV LOT O</v>
          </cell>
          <cell r="C15">
            <v>261.87</v>
          </cell>
        </row>
        <row r="16">
          <cell r="A16">
            <v>221</v>
          </cell>
          <cell r="B16" t="str">
            <v>LIC USO SUELO ALIN N. OFIC COM</v>
          </cell>
          <cell r="C16">
            <v>1174.42</v>
          </cell>
        </row>
        <row r="17">
          <cell r="A17">
            <v>226</v>
          </cell>
          <cell r="B17" t="str">
            <v>AVALUOS PRAC POR PERITOS FISCA</v>
          </cell>
          <cell r="C17">
            <v>10228.66</v>
          </cell>
        </row>
        <row r="18">
          <cell r="A18">
            <v>229</v>
          </cell>
          <cell r="B18" t="str">
            <v>CONSTANCIAS DE ESTADO DE CUENT</v>
          </cell>
          <cell r="C18">
            <v>527.76</v>
          </cell>
        </row>
        <row r="19">
          <cell r="A19">
            <v>243</v>
          </cell>
          <cell r="B19" t="str">
            <v>POR AUT O PERM MODIFICACION DE</v>
          </cell>
          <cell r="C19">
            <v>3123.84</v>
          </cell>
        </row>
        <row r="20">
          <cell r="A20">
            <v>244</v>
          </cell>
          <cell r="B20" t="str">
            <v>EXP DE LIC O PERM P/ ESTAB DE</v>
          </cell>
          <cell r="C20">
            <v>1233.31</v>
          </cell>
        </row>
        <row r="21">
          <cell r="A21">
            <v>248</v>
          </cell>
          <cell r="B21" t="str">
            <v>ESTACIONAMIENTO EX. EST. FERRO</v>
          </cell>
          <cell r="C21">
            <v>818</v>
          </cell>
        </row>
        <row r="22">
          <cell r="A22">
            <v>252</v>
          </cell>
          <cell r="B22" t="str">
            <v>RESOLUCION DE IMPACTO AMBIENTA</v>
          </cell>
          <cell r="C22">
            <v>1485.75</v>
          </cell>
        </row>
        <row r="23">
          <cell r="A23">
            <v>253</v>
          </cell>
          <cell r="B23" t="str">
            <v>ESTACIONAMIENTO EMBAJADORAS  (</v>
          </cell>
          <cell r="C23">
            <v>2947</v>
          </cell>
        </row>
        <row r="24">
          <cell r="A24">
            <v>256</v>
          </cell>
          <cell r="B24" t="str">
            <v>POR ALINEAM. N° USO HABIT</v>
          </cell>
          <cell r="C24">
            <v>12479.29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276</v>
          </cell>
          <cell r="B26" t="str">
            <v>CONSTANCIAS DIRECCION DE TRANS</v>
          </cell>
          <cell r="C26">
            <v>670.4</v>
          </cell>
        </row>
        <row r="27">
          <cell r="A27">
            <v>278</v>
          </cell>
          <cell r="B27" t="str">
            <v>CONSTANCIAS QUE EXPIDAN LAS DE</v>
          </cell>
          <cell r="C27">
            <v>419</v>
          </cell>
        </row>
        <row r="28">
          <cell r="A28">
            <v>286</v>
          </cell>
          <cell r="B28" t="str">
            <v>PERMISO SUPLETORIO DE TRANSPOR</v>
          </cell>
          <cell r="C28">
            <v>74.16</v>
          </cell>
        </row>
        <row r="29">
          <cell r="A29">
            <v>297</v>
          </cell>
          <cell r="B29" t="str">
            <v>D.A.P.</v>
          </cell>
          <cell r="C29">
            <v>5627.64</v>
          </cell>
        </row>
        <row r="30">
          <cell r="A30">
            <v>405</v>
          </cell>
          <cell r="B30" t="str">
            <v>CENTRO DE CONVIVENCIA EL ENCIN</v>
          </cell>
          <cell r="C30">
            <v>1763</v>
          </cell>
        </row>
        <row r="31">
          <cell r="A31">
            <v>407</v>
          </cell>
          <cell r="B31" t="str">
            <v>MUSEO MOMIAS</v>
          </cell>
          <cell r="C31">
            <v>22287</v>
          </cell>
        </row>
        <row r="32">
          <cell r="A32">
            <v>410</v>
          </cell>
          <cell r="B32" t="str">
            <v>MONUMENTO AL PIPILA</v>
          </cell>
          <cell r="C32">
            <v>240</v>
          </cell>
        </row>
        <row r="33">
          <cell r="A33">
            <v>411</v>
          </cell>
          <cell r="B33" t="str">
            <v>MERCADO HIDALGO</v>
          </cell>
          <cell r="C33">
            <v>7205</v>
          </cell>
        </row>
        <row r="34">
          <cell r="A34">
            <v>412</v>
          </cell>
          <cell r="B34" t="str">
            <v>MERCADO EMBAJADORAS</v>
          </cell>
          <cell r="C34">
            <v>1064.4000000000001</v>
          </cell>
        </row>
        <row r="35">
          <cell r="A35">
            <v>414</v>
          </cell>
          <cell r="B35" t="str">
            <v>OTROS PRODUCTOS</v>
          </cell>
          <cell r="C35">
            <v>17.399999999999999</v>
          </cell>
        </row>
        <row r="36">
          <cell r="A36">
            <v>417</v>
          </cell>
          <cell r="B36" t="str">
            <v>CONSULTORIO DENTAL</v>
          </cell>
          <cell r="C36">
            <v>654</v>
          </cell>
        </row>
        <row r="37">
          <cell r="A37">
            <v>426</v>
          </cell>
          <cell r="B37" t="str">
            <v>AREAS OCUP POR HOT, REST, BARE</v>
          </cell>
          <cell r="C37">
            <v>5901.84</v>
          </cell>
        </row>
        <row r="38">
          <cell r="A38">
            <v>428</v>
          </cell>
          <cell r="B38" t="str">
            <v>COMERCIANTES SEMIFIJOS</v>
          </cell>
          <cell r="C38">
            <v>8034.41</v>
          </cell>
        </row>
        <row r="39">
          <cell r="A39">
            <v>433</v>
          </cell>
          <cell r="B39" t="str">
            <v>SOBRANTES</v>
          </cell>
          <cell r="C39">
            <v>137.35</v>
          </cell>
        </row>
        <row r="40">
          <cell r="A40">
            <v>436</v>
          </cell>
          <cell r="B40" t="str">
            <v>SANITARIOS PRESA DE LA OLLA</v>
          </cell>
          <cell r="C40">
            <v>104</v>
          </cell>
        </row>
        <row r="41">
          <cell r="A41">
            <v>441</v>
          </cell>
          <cell r="B41" t="str">
            <v>SANITARIOS LOS PASTITOS</v>
          </cell>
          <cell r="C41">
            <v>44</v>
          </cell>
        </row>
        <row r="42">
          <cell r="A42">
            <v>447</v>
          </cell>
          <cell r="B42" t="str">
            <v>LAS CALAS</v>
          </cell>
          <cell r="C42">
            <v>60</v>
          </cell>
        </row>
        <row r="43">
          <cell r="A43">
            <v>454</v>
          </cell>
          <cell r="B43" t="str">
            <v>FIESTAS TRADICIONALES</v>
          </cell>
          <cell r="C43">
            <v>1877.94</v>
          </cell>
        </row>
        <row r="44">
          <cell r="A44">
            <v>470</v>
          </cell>
          <cell r="B44" t="str">
            <v>LOCALES ESTACION</v>
          </cell>
          <cell r="C44">
            <v>4250.5</v>
          </cell>
        </row>
        <row r="45">
          <cell r="A45">
            <v>476</v>
          </cell>
          <cell r="B45" t="str">
            <v>PADRON DE PERITOS FISCALES</v>
          </cell>
          <cell r="C45">
            <v>7128</v>
          </cell>
        </row>
        <row r="46">
          <cell r="A46">
            <v>484</v>
          </cell>
          <cell r="B46" t="str">
            <v>PERMISO PARA ESPECTÁCULOS O CE</v>
          </cell>
          <cell r="C46">
            <v>1368</v>
          </cell>
        </row>
        <row r="47">
          <cell r="A47">
            <v>502</v>
          </cell>
          <cell r="B47" t="str">
            <v>RECARGOS OTROS IMPTOS Y DERECH</v>
          </cell>
          <cell r="C47">
            <v>2309</v>
          </cell>
        </row>
        <row r="48">
          <cell r="A48">
            <v>507</v>
          </cell>
          <cell r="B48" t="str">
            <v>INF AL BANDO POLICIA Y BUEN GO</v>
          </cell>
          <cell r="C48">
            <v>1050</v>
          </cell>
        </row>
        <row r="49">
          <cell r="A49">
            <v>508</v>
          </cell>
          <cell r="B49" t="str">
            <v>INF LEY DE TRANSITO Y SU REGLA</v>
          </cell>
          <cell r="C49">
            <v>13404</v>
          </cell>
        </row>
        <row r="50">
          <cell r="A50">
            <v>509</v>
          </cell>
          <cell r="B50" t="str">
            <v>EXTEMP VERIFICACION AMB VEHICU</v>
          </cell>
          <cell r="C50">
            <v>3302</v>
          </cell>
        </row>
        <row r="51">
          <cell r="A51">
            <v>536</v>
          </cell>
          <cell r="B51" t="str">
            <v>PADRON DE PROVEEDORES</v>
          </cell>
          <cell r="C51">
            <v>1685</v>
          </cell>
        </row>
      </sheetData>
      <sheetData sheetId="4"/>
      <sheetData sheetId="5">
        <row r="1">
          <cell r="A1">
            <v>1</v>
          </cell>
          <cell r="B1" t="str">
            <v>IMPTO. PREDIAL URBANO CORRIENT</v>
          </cell>
          <cell r="C1">
            <v>307550.12</v>
          </cell>
        </row>
        <row r="2">
          <cell r="A2">
            <v>2</v>
          </cell>
          <cell r="B2" t="str">
            <v>IMPTO. PREDIAL RUSTICO CORRIEN</v>
          </cell>
          <cell r="C2">
            <v>17389.87</v>
          </cell>
        </row>
        <row r="3">
          <cell r="A3">
            <v>4</v>
          </cell>
          <cell r="B3" t="str">
            <v>RECARGOS 3%</v>
          </cell>
          <cell r="C3">
            <v>24152.21</v>
          </cell>
        </row>
        <row r="4">
          <cell r="A4">
            <v>7</v>
          </cell>
          <cell r="B4" t="str">
            <v>IMPTO. PREDIAL URBANO REZAGO</v>
          </cell>
          <cell r="C4">
            <v>114164.42</v>
          </cell>
        </row>
        <row r="5">
          <cell r="A5">
            <v>8</v>
          </cell>
          <cell r="B5" t="str">
            <v>IMPTO. PREDIAL RUSTICO REZAGO</v>
          </cell>
          <cell r="C5">
            <v>5939.36</v>
          </cell>
        </row>
        <row r="6">
          <cell r="A6">
            <v>13</v>
          </cell>
          <cell r="B6" t="str">
            <v>HONORARIOS DE COBRANZA</v>
          </cell>
          <cell r="C6">
            <v>5161.59</v>
          </cell>
        </row>
        <row r="7">
          <cell r="A7">
            <v>14</v>
          </cell>
          <cell r="B7" t="str">
            <v>C.O.A. 20%</v>
          </cell>
          <cell r="C7">
            <v>487</v>
          </cell>
        </row>
        <row r="8">
          <cell r="A8">
            <v>103</v>
          </cell>
          <cell r="B8" t="str">
            <v>TRASLACION DE DOMINIO</v>
          </cell>
          <cell r="C8">
            <v>384</v>
          </cell>
        </row>
        <row r="9">
          <cell r="A9">
            <v>104</v>
          </cell>
          <cell r="B9" t="str">
            <v>SOBRE DIVISION Y LOTIFICACION</v>
          </cell>
          <cell r="C9">
            <v>2691</v>
          </cell>
        </row>
        <row r="10">
          <cell r="A10">
            <v>106</v>
          </cell>
          <cell r="B10" t="str">
            <v>BILLARES Y BOLICHES</v>
          </cell>
          <cell r="C10">
            <v>1746</v>
          </cell>
        </row>
        <row r="11">
          <cell r="A11">
            <v>200</v>
          </cell>
          <cell r="B11" t="str">
            <v>RASTRO</v>
          </cell>
          <cell r="C11">
            <v>5597.13</v>
          </cell>
        </row>
        <row r="12">
          <cell r="A12">
            <v>203</v>
          </cell>
          <cell r="B12" t="str">
            <v>PANTEONES CIUDAD</v>
          </cell>
          <cell r="C12">
            <v>3010.34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474</v>
          </cell>
        </row>
        <row r="15">
          <cell r="A15">
            <v>206</v>
          </cell>
          <cell r="B15" t="str">
            <v>ESTACIONAMIENTO MERCADO HIDALG</v>
          </cell>
          <cell r="C15">
            <v>900</v>
          </cell>
        </row>
        <row r="16">
          <cell r="A16">
            <v>210</v>
          </cell>
          <cell r="B16" t="str">
            <v>POR LIC. DE CONST. Y AMPLIACIO</v>
          </cell>
          <cell r="C16">
            <v>5879.26</v>
          </cell>
        </row>
        <row r="17">
          <cell r="A17">
            <v>211</v>
          </cell>
          <cell r="B17" t="str">
            <v>POR LIC DE REGULARIZACION DE C</v>
          </cell>
          <cell r="C17">
            <v>1946.04</v>
          </cell>
        </row>
        <row r="18">
          <cell r="A18">
            <v>212</v>
          </cell>
          <cell r="B18" t="str">
            <v>POR PRORROGAS DE LIC DE CONST</v>
          </cell>
          <cell r="C18">
            <v>2185.89</v>
          </cell>
        </row>
        <row r="19">
          <cell r="A19">
            <v>221</v>
          </cell>
          <cell r="B19" t="str">
            <v>LIC USO SUELO ALIN N. OFIC COM</v>
          </cell>
          <cell r="C19">
            <v>1099.04</v>
          </cell>
        </row>
        <row r="20">
          <cell r="A20">
            <v>228</v>
          </cell>
          <cell r="B20" t="str">
            <v>POR PERM EVENT P/ VTA DE BEB A</v>
          </cell>
          <cell r="C20">
            <v>3066.98</v>
          </cell>
        </row>
        <row r="21">
          <cell r="A21">
            <v>229</v>
          </cell>
          <cell r="B21" t="str">
            <v>CONSTANCIAS DE ESTADO DE CUENT</v>
          </cell>
          <cell r="C21">
            <v>1582.92</v>
          </cell>
        </row>
        <row r="22">
          <cell r="A22">
            <v>244</v>
          </cell>
          <cell r="B22" t="str">
            <v>EXP DE LIC O PERM P/ ESTAB DE</v>
          </cell>
          <cell r="C22">
            <v>5464.68</v>
          </cell>
        </row>
        <row r="23">
          <cell r="A23">
            <v>248</v>
          </cell>
          <cell r="B23" t="str">
            <v>ESTACIONAMIENTO EX. EST. FERRO</v>
          </cell>
          <cell r="C23">
            <v>1238</v>
          </cell>
        </row>
        <row r="24">
          <cell r="A24">
            <v>252</v>
          </cell>
          <cell r="B24" t="str">
            <v>RESOLUCION DE IMPACTO AMBIENTA</v>
          </cell>
          <cell r="C24">
            <v>1215.81</v>
          </cell>
        </row>
        <row r="25">
          <cell r="A25">
            <v>253</v>
          </cell>
          <cell r="B25" t="str">
            <v>ESTACIONAMIENTO EMBAJADORAS  (</v>
          </cell>
          <cell r="C25">
            <v>3003</v>
          </cell>
        </row>
        <row r="26">
          <cell r="A26">
            <v>256</v>
          </cell>
          <cell r="B26" t="str">
            <v>POR ALINEAM. N° USO HABIT</v>
          </cell>
          <cell r="C26">
            <v>15770.23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267</v>
          </cell>
          <cell r="B28" t="str">
            <v>CONSTANCIA  DE VERIFICACION PR</v>
          </cell>
          <cell r="C28">
            <v>148.36000000000001</v>
          </cell>
        </row>
        <row r="29">
          <cell r="A29">
            <v>276</v>
          </cell>
          <cell r="B29" t="str">
            <v>CONSTANCIAS DIRECCION DE TRANS</v>
          </cell>
          <cell r="C29">
            <v>754.2</v>
          </cell>
        </row>
        <row r="30">
          <cell r="A30">
            <v>278</v>
          </cell>
          <cell r="B30" t="str">
            <v>CONSTANCIAS QUE EXPIDAN LAS DE</v>
          </cell>
          <cell r="C30">
            <v>1508.4</v>
          </cell>
        </row>
        <row r="31">
          <cell r="A31">
            <v>289</v>
          </cell>
          <cell r="B31" t="str">
            <v>CONFORMIDAD PARA QUEMA DE FUEG</v>
          </cell>
          <cell r="C31">
            <v>126.39</v>
          </cell>
        </row>
        <row r="32">
          <cell r="A32">
            <v>292</v>
          </cell>
          <cell r="B32" t="str">
            <v>DICTAMEN DE SEGURIDAD PROGRAMA</v>
          </cell>
          <cell r="C32">
            <v>519.98</v>
          </cell>
        </row>
        <row r="33">
          <cell r="A33">
            <v>293</v>
          </cell>
          <cell r="B33" t="str">
            <v>SERVICIOS EXTRAORDINARIOS</v>
          </cell>
          <cell r="C33">
            <v>324.2</v>
          </cell>
        </row>
        <row r="34">
          <cell r="A34">
            <v>297</v>
          </cell>
          <cell r="B34" t="str">
            <v>D.A.P.</v>
          </cell>
          <cell r="C34">
            <v>6084.55</v>
          </cell>
        </row>
        <row r="35">
          <cell r="A35">
            <v>405</v>
          </cell>
          <cell r="B35" t="str">
            <v>CENTRO DE CONVIVENCIA EL ENCIN</v>
          </cell>
          <cell r="C35">
            <v>428</v>
          </cell>
        </row>
        <row r="36">
          <cell r="A36">
            <v>407</v>
          </cell>
          <cell r="B36" t="str">
            <v>MUSEO MOMIAS</v>
          </cell>
          <cell r="C36">
            <v>13553</v>
          </cell>
        </row>
        <row r="37">
          <cell r="A37">
            <v>410</v>
          </cell>
          <cell r="B37" t="str">
            <v>MONUMENTO AL PIPILA</v>
          </cell>
          <cell r="C37">
            <v>108</v>
          </cell>
        </row>
        <row r="38">
          <cell r="A38">
            <v>411</v>
          </cell>
          <cell r="B38" t="str">
            <v>MERCADO HIDALGO</v>
          </cell>
          <cell r="C38">
            <v>26643.919999999998</v>
          </cell>
        </row>
        <row r="39">
          <cell r="A39">
            <v>412</v>
          </cell>
          <cell r="B39" t="str">
            <v>MERCADO EMBAJADORAS</v>
          </cell>
          <cell r="C39">
            <v>3638</v>
          </cell>
        </row>
        <row r="40">
          <cell r="A40">
            <v>414</v>
          </cell>
          <cell r="B40" t="str">
            <v>OTROS PRODUCTOS</v>
          </cell>
          <cell r="C40">
            <v>581.5</v>
          </cell>
        </row>
        <row r="41">
          <cell r="A41">
            <v>417</v>
          </cell>
          <cell r="B41" t="str">
            <v>CONSULTORIO DENTAL</v>
          </cell>
          <cell r="C41">
            <v>241</v>
          </cell>
        </row>
        <row r="42">
          <cell r="A42">
            <v>421</v>
          </cell>
          <cell r="B42" t="str">
            <v>DECLARACIONES, FORMATOS Y AVIS</v>
          </cell>
          <cell r="C42">
            <v>77</v>
          </cell>
        </row>
        <row r="43">
          <cell r="A43">
            <v>426</v>
          </cell>
          <cell r="B43" t="str">
            <v>AREAS OCUP POR HOT, REST, BARE</v>
          </cell>
          <cell r="C43">
            <v>22582.799999999999</v>
          </cell>
        </row>
        <row r="44">
          <cell r="A44">
            <v>428</v>
          </cell>
          <cell r="B44" t="str">
            <v>COMERCIANTES SEMIFIJOS</v>
          </cell>
          <cell r="C44">
            <v>1155</v>
          </cell>
        </row>
        <row r="45">
          <cell r="A45">
            <v>433</v>
          </cell>
          <cell r="B45" t="str">
            <v>SOBRANTES</v>
          </cell>
          <cell r="C45">
            <v>24.39</v>
          </cell>
        </row>
        <row r="46">
          <cell r="A46">
            <v>436</v>
          </cell>
          <cell r="B46" t="str">
            <v>SANITARIOS PRESA DE LA OLLA</v>
          </cell>
          <cell r="C46">
            <v>276</v>
          </cell>
        </row>
        <row r="47">
          <cell r="A47">
            <v>441</v>
          </cell>
          <cell r="B47" t="str">
            <v>SANITARIOS LOS PASTITOS</v>
          </cell>
          <cell r="C47">
            <v>92</v>
          </cell>
        </row>
        <row r="48">
          <cell r="A48">
            <v>447</v>
          </cell>
          <cell r="B48" t="str">
            <v>LAS CALAS</v>
          </cell>
          <cell r="C48">
            <v>60</v>
          </cell>
        </row>
        <row r="49">
          <cell r="A49">
            <v>470</v>
          </cell>
          <cell r="B49" t="str">
            <v>LOCALES ESTACION</v>
          </cell>
          <cell r="C49">
            <v>6605</v>
          </cell>
        </row>
        <row r="50">
          <cell r="A50">
            <v>476</v>
          </cell>
          <cell r="B50" t="str">
            <v>PADRON DE PERITOS FISCALES</v>
          </cell>
          <cell r="C50">
            <v>2458</v>
          </cell>
        </row>
        <row r="51">
          <cell r="A51">
            <v>479</v>
          </cell>
          <cell r="B51" t="str">
            <v>COMERCIANTES AMBULANTES</v>
          </cell>
          <cell r="C51">
            <v>450</v>
          </cell>
        </row>
        <row r="52">
          <cell r="A52">
            <v>483</v>
          </cell>
          <cell r="B52" t="str">
            <v>PROMOTOR TURISTICO</v>
          </cell>
          <cell r="C52">
            <v>4365.6000000000004</v>
          </cell>
        </row>
        <row r="53">
          <cell r="A53">
            <v>484</v>
          </cell>
          <cell r="B53" t="str">
            <v>PERMISO PARA ESPECTÁCULOS O CE</v>
          </cell>
          <cell r="C53">
            <v>456</v>
          </cell>
        </row>
        <row r="54">
          <cell r="A54">
            <v>491</v>
          </cell>
          <cell r="B54" t="str">
            <v>ESTRUCTURAS, CONSTRUCCIONES O</v>
          </cell>
          <cell r="C54">
            <v>501</v>
          </cell>
        </row>
        <row r="55">
          <cell r="A55">
            <v>493</v>
          </cell>
          <cell r="B55" t="str">
            <v>RENOVACION PERMISO P/ USO VIA</v>
          </cell>
          <cell r="C55">
            <v>400</v>
          </cell>
        </row>
        <row r="56">
          <cell r="A56">
            <v>497</v>
          </cell>
          <cell r="B56" t="str">
            <v>CENTRO ADOC</v>
          </cell>
          <cell r="C56">
            <v>312</v>
          </cell>
        </row>
        <row r="57">
          <cell r="A57">
            <v>502</v>
          </cell>
          <cell r="B57" t="str">
            <v>RECARGOS OTROS IMPTOS Y DERECH</v>
          </cell>
          <cell r="C57">
            <v>4561.84</v>
          </cell>
        </row>
        <row r="58">
          <cell r="A58">
            <v>506</v>
          </cell>
          <cell r="B58" t="str">
            <v>INFRACCIONES DIRECCION DE FISC</v>
          </cell>
          <cell r="C58">
            <v>6377</v>
          </cell>
        </row>
        <row r="59">
          <cell r="A59">
            <v>507</v>
          </cell>
          <cell r="B59" t="str">
            <v>INF AL BANDO POLICIA Y BUEN GO</v>
          </cell>
          <cell r="C59">
            <v>850</v>
          </cell>
        </row>
        <row r="60">
          <cell r="A60">
            <v>508</v>
          </cell>
          <cell r="B60" t="str">
            <v>INF LEY DE TRANSITO Y SU REGLA</v>
          </cell>
          <cell r="C60">
            <v>18065</v>
          </cell>
        </row>
        <row r="61">
          <cell r="A61">
            <v>536</v>
          </cell>
          <cell r="B61" t="str">
            <v>PADRON DE PROVEEDORES</v>
          </cell>
          <cell r="C61">
            <v>1348</v>
          </cell>
        </row>
        <row r="62">
          <cell r="A62">
            <v>892</v>
          </cell>
          <cell r="B62" t="str">
            <v>REPARACION DE DAÑOS</v>
          </cell>
          <cell r="C62">
            <v>6349</v>
          </cell>
        </row>
        <row r="63">
          <cell r="A63">
            <v>920</v>
          </cell>
          <cell r="B63" t="str">
            <v>VENTA DE INMUEBLES PROPIEDAD D</v>
          </cell>
          <cell r="C63">
            <v>4528.1400000000003</v>
          </cell>
        </row>
      </sheetData>
      <sheetData sheetId="6">
        <row r="1">
          <cell r="A1">
            <v>1</v>
          </cell>
        </row>
      </sheetData>
      <sheetData sheetId="7">
        <row r="1">
          <cell r="A1">
            <v>1</v>
          </cell>
          <cell r="B1" t="str">
            <v>IMPTO. PREDIAL URBANO CORRIENT</v>
          </cell>
          <cell r="C1">
            <v>164940.98000000001</v>
          </cell>
        </row>
        <row r="2">
          <cell r="A2">
            <v>2</v>
          </cell>
          <cell r="B2" t="str">
            <v>IMPTO. PREDIAL RUSTICO CORRIEN</v>
          </cell>
          <cell r="C2">
            <v>30067.29</v>
          </cell>
        </row>
        <row r="3">
          <cell r="A3">
            <v>4</v>
          </cell>
          <cell r="B3" t="str">
            <v>RECARGOS 3%</v>
          </cell>
          <cell r="C3">
            <v>25361.65</v>
          </cell>
        </row>
        <row r="4">
          <cell r="A4">
            <v>7</v>
          </cell>
          <cell r="B4" t="str">
            <v>IMPTO. PREDIAL URBANO REZAGO</v>
          </cell>
          <cell r="C4">
            <v>60670.1</v>
          </cell>
        </row>
        <row r="5">
          <cell r="A5">
            <v>8</v>
          </cell>
          <cell r="B5" t="str">
            <v>IMPTO. PREDIAL RUSTICO REZAGO</v>
          </cell>
          <cell r="C5">
            <v>3778.98</v>
          </cell>
        </row>
        <row r="6">
          <cell r="A6">
            <v>13</v>
          </cell>
          <cell r="B6" t="str">
            <v>HONORARIOS DE COBRANZA</v>
          </cell>
          <cell r="C6">
            <v>5746.27</v>
          </cell>
        </row>
        <row r="7">
          <cell r="A7">
            <v>14</v>
          </cell>
          <cell r="B7" t="str">
            <v>C.O.A. 20%</v>
          </cell>
          <cell r="C7">
            <v>584.5</v>
          </cell>
        </row>
        <row r="8">
          <cell r="A8">
            <v>103</v>
          </cell>
          <cell r="B8" t="str">
            <v>TRASLACION DE DOMINIO</v>
          </cell>
          <cell r="C8">
            <v>21415.73</v>
          </cell>
        </row>
        <row r="9">
          <cell r="A9">
            <v>104</v>
          </cell>
          <cell r="B9" t="str">
            <v>SOBRE DIVISION Y LOTIFICACION</v>
          </cell>
          <cell r="C9">
            <v>5050.3999999999996</v>
          </cell>
        </row>
        <row r="10">
          <cell r="A10">
            <v>200</v>
          </cell>
          <cell r="B10" t="str">
            <v>RASTRO</v>
          </cell>
          <cell r="C10">
            <v>4164.4799999999996</v>
          </cell>
        </row>
        <row r="11">
          <cell r="A11">
            <v>201</v>
          </cell>
          <cell r="B11" t="str">
            <v>RECOLECCION DE BASURA</v>
          </cell>
          <cell r="C11">
            <v>251.6</v>
          </cell>
        </row>
        <row r="12">
          <cell r="A12">
            <v>203</v>
          </cell>
          <cell r="B12" t="str">
            <v>PANTEONES CIUDAD</v>
          </cell>
          <cell r="C12">
            <v>3657.54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379</v>
          </cell>
        </row>
        <row r="15">
          <cell r="A15">
            <v>206</v>
          </cell>
          <cell r="B15" t="str">
            <v>ESTACIONAMIENTO MERCADO HIDALG</v>
          </cell>
          <cell r="C15">
            <v>1017</v>
          </cell>
        </row>
        <row r="16">
          <cell r="A16">
            <v>210</v>
          </cell>
          <cell r="B16" t="str">
            <v>POR LIC. DE CONST. Y AMPLIACIO</v>
          </cell>
          <cell r="C16">
            <v>399.02</v>
          </cell>
        </row>
        <row r="17">
          <cell r="A17">
            <v>211</v>
          </cell>
          <cell r="B17" t="str">
            <v>POR LIC DE REGULARIZACION DE C</v>
          </cell>
          <cell r="C17">
            <v>4704.83</v>
          </cell>
        </row>
        <row r="18">
          <cell r="A18">
            <v>221</v>
          </cell>
          <cell r="B18" t="str">
            <v>LIC USO SUELO ALIN N. OFIC COM</v>
          </cell>
          <cell r="C18">
            <v>835.27</v>
          </cell>
        </row>
        <row r="19">
          <cell r="A19">
            <v>229</v>
          </cell>
          <cell r="B19" t="str">
            <v>CONSTANCIAS DE ESTADO DE CUENT</v>
          </cell>
          <cell r="C19">
            <v>1583.88</v>
          </cell>
        </row>
        <row r="20">
          <cell r="A20">
            <v>248</v>
          </cell>
          <cell r="B20" t="str">
            <v>ESTACIONAMIENTO EX. EST. FERRO</v>
          </cell>
          <cell r="C20">
            <v>2314</v>
          </cell>
        </row>
        <row r="21">
          <cell r="A21">
            <v>249</v>
          </cell>
          <cell r="B21" t="str">
            <v>REGUL. PROR.LIC.CONT.75% DER.</v>
          </cell>
          <cell r="C21">
            <v>4681.8599999999997</v>
          </cell>
        </row>
        <row r="22">
          <cell r="A22">
            <v>253</v>
          </cell>
          <cell r="B22" t="str">
            <v>ESTACIONAMIENTO EMBAJADORAS  (</v>
          </cell>
          <cell r="C22">
            <v>3605</v>
          </cell>
        </row>
        <row r="23">
          <cell r="A23">
            <v>254</v>
          </cell>
          <cell r="B23" t="str">
            <v>POR CERTIF.TERMINO DE OBRA</v>
          </cell>
          <cell r="C23">
            <v>2031.14</v>
          </cell>
        </row>
        <row r="24">
          <cell r="A24">
            <v>256</v>
          </cell>
          <cell r="B24" t="str">
            <v>POR ALINEAM. N° USO HABIT</v>
          </cell>
          <cell r="C24">
            <v>8452.99</v>
          </cell>
        </row>
        <row r="25">
          <cell r="A25">
            <v>264</v>
          </cell>
          <cell r="B25" t="str">
            <v>DERECHOS REFRENDO ANUAL CONCES</v>
          </cell>
          <cell r="C25">
            <v>22070.080000000002</v>
          </cell>
        </row>
        <row r="26">
          <cell r="A26">
            <v>266</v>
          </cell>
          <cell r="B26" t="str">
            <v>DICTAMEN DE FACTIBILIDAD PROTE</v>
          </cell>
          <cell r="C26">
            <v>890.2</v>
          </cell>
        </row>
        <row r="27">
          <cell r="A27">
            <v>274</v>
          </cell>
          <cell r="B27" t="str">
            <v>EXTENSION DE HORARIO</v>
          </cell>
          <cell r="C27">
            <v>3716.1</v>
          </cell>
        </row>
        <row r="28">
          <cell r="A28">
            <v>276</v>
          </cell>
          <cell r="B28" t="str">
            <v>CONSTANCIAS DIRECCION DE TRANS</v>
          </cell>
          <cell r="C28">
            <v>1340.8</v>
          </cell>
        </row>
        <row r="29">
          <cell r="A29">
            <v>278</v>
          </cell>
          <cell r="B29" t="str">
            <v>CONSTANCIAS QUE EXPIDAN LAS DE</v>
          </cell>
          <cell r="C29">
            <v>1257</v>
          </cell>
        </row>
        <row r="30">
          <cell r="A30">
            <v>284</v>
          </cell>
          <cell r="B30" t="str">
            <v>REVISTA MECANICA SEMESTRAL</v>
          </cell>
          <cell r="C30">
            <v>394.29</v>
          </cell>
        </row>
        <row r="31">
          <cell r="A31">
            <v>292</v>
          </cell>
          <cell r="B31" t="str">
            <v>DICTAMEN DE SEGURIDAD PROGRAMA</v>
          </cell>
          <cell r="C31">
            <v>519.98</v>
          </cell>
        </row>
        <row r="32">
          <cell r="A32">
            <v>297</v>
          </cell>
          <cell r="B32" t="str">
            <v>D.A.P.</v>
          </cell>
          <cell r="C32">
            <v>3713.82</v>
          </cell>
        </row>
        <row r="33">
          <cell r="A33">
            <v>405</v>
          </cell>
          <cell r="B33" t="str">
            <v>CENTRO DE CONVIVENCIA EL ENCIN</v>
          </cell>
          <cell r="C33">
            <v>1191</v>
          </cell>
        </row>
        <row r="34">
          <cell r="A34">
            <v>407</v>
          </cell>
          <cell r="B34" t="str">
            <v>MUSEO MOMIAS</v>
          </cell>
          <cell r="C34">
            <v>14437</v>
          </cell>
        </row>
        <row r="35">
          <cell r="A35">
            <v>410</v>
          </cell>
          <cell r="B35" t="str">
            <v>MONUMENTO AL PIPILA</v>
          </cell>
          <cell r="C35">
            <v>252</v>
          </cell>
        </row>
        <row r="36">
          <cell r="A36">
            <v>411</v>
          </cell>
          <cell r="B36" t="str">
            <v>MERCADO HIDALGO</v>
          </cell>
          <cell r="C36">
            <v>34813.730000000003</v>
          </cell>
        </row>
        <row r="37">
          <cell r="A37">
            <v>412</v>
          </cell>
          <cell r="B37" t="str">
            <v>MERCADO EMBAJADORAS</v>
          </cell>
          <cell r="C37">
            <v>2350.88</v>
          </cell>
        </row>
        <row r="38">
          <cell r="A38">
            <v>414</v>
          </cell>
          <cell r="B38" t="str">
            <v>OTROS PRODUCTOS</v>
          </cell>
          <cell r="C38">
            <v>121.8</v>
          </cell>
        </row>
        <row r="39">
          <cell r="A39">
            <v>426</v>
          </cell>
          <cell r="B39" t="str">
            <v>AREAS OCUP POR HOT, REST, BARE</v>
          </cell>
          <cell r="C39">
            <v>28011.599999999999</v>
          </cell>
        </row>
        <row r="40">
          <cell r="A40">
            <v>428</v>
          </cell>
          <cell r="B40" t="str">
            <v>COMERCIANTES SEMIFIJOS</v>
          </cell>
          <cell r="C40">
            <v>8547.59</v>
          </cell>
        </row>
        <row r="41">
          <cell r="A41">
            <v>433</v>
          </cell>
          <cell r="B41" t="str">
            <v>SOBRANTES</v>
          </cell>
          <cell r="C41">
            <v>41.33</v>
          </cell>
        </row>
        <row r="42">
          <cell r="A42">
            <v>436</v>
          </cell>
          <cell r="B42" t="str">
            <v>SANITARIOS PRESA DE LA OLLA</v>
          </cell>
          <cell r="C42">
            <v>344</v>
          </cell>
        </row>
        <row r="43">
          <cell r="A43">
            <v>441</v>
          </cell>
          <cell r="B43" t="str">
            <v>SANITARIOS LOS PASTITOS</v>
          </cell>
          <cell r="C43">
            <v>184</v>
          </cell>
        </row>
        <row r="44">
          <cell r="A44">
            <v>447</v>
          </cell>
          <cell r="B44" t="str">
            <v>LAS CALAS</v>
          </cell>
          <cell r="C44">
            <v>120</v>
          </cell>
        </row>
        <row r="45">
          <cell r="A45">
            <v>454</v>
          </cell>
          <cell r="B45" t="str">
            <v>FIESTAS TRADICIONALES</v>
          </cell>
          <cell r="C45">
            <v>142</v>
          </cell>
        </row>
        <row r="46">
          <cell r="A46">
            <v>470</v>
          </cell>
          <cell r="B46" t="str">
            <v>LOCALES ESTACION</v>
          </cell>
          <cell r="C46">
            <v>162</v>
          </cell>
        </row>
        <row r="47">
          <cell r="A47">
            <v>476</v>
          </cell>
          <cell r="B47" t="str">
            <v>PADRON DE PERITOS FISCALES</v>
          </cell>
          <cell r="C47">
            <v>4752</v>
          </cell>
        </row>
        <row r="48">
          <cell r="A48">
            <v>477</v>
          </cell>
          <cell r="B48" t="str">
            <v>PADRON DIRECTOR RESPONSABLE DE</v>
          </cell>
          <cell r="C48">
            <v>1409</v>
          </cell>
        </row>
        <row r="49">
          <cell r="A49">
            <v>482</v>
          </cell>
          <cell r="B49" t="str">
            <v>CALLEJONEADAS</v>
          </cell>
          <cell r="C49">
            <v>337</v>
          </cell>
        </row>
        <row r="50">
          <cell r="A50">
            <v>483</v>
          </cell>
          <cell r="B50" t="str">
            <v>PROMOTOR TURISTICO</v>
          </cell>
          <cell r="C50">
            <v>1416</v>
          </cell>
        </row>
        <row r="51">
          <cell r="A51">
            <v>484</v>
          </cell>
          <cell r="B51" t="str">
            <v>PERMISO PARA ESPECTÁCULOS O CE</v>
          </cell>
          <cell r="C51">
            <v>456</v>
          </cell>
        </row>
        <row r="52">
          <cell r="A52">
            <v>493</v>
          </cell>
          <cell r="B52" t="str">
            <v>RENOVACION PERMISO P/ USO VIA</v>
          </cell>
          <cell r="C52">
            <v>135</v>
          </cell>
        </row>
        <row r="53">
          <cell r="A53">
            <v>497</v>
          </cell>
          <cell r="B53" t="str">
            <v>CENTRO ADOC</v>
          </cell>
          <cell r="C53">
            <v>520</v>
          </cell>
        </row>
        <row r="54">
          <cell r="A54">
            <v>502</v>
          </cell>
          <cell r="B54" t="str">
            <v>RECARGOS OTROS IMPTOS Y DERECH</v>
          </cell>
          <cell r="C54">
            <v>6031.66</v>
          </cell>
        </row>
        <row r="55">
          <cell r="A55">
            <v>503</v>
          </cell>
          <cell r="B55" t="str">
            <v>AVISO EXTEMP TRASLACION DE DOM</v>
          </cell>
          <cell r="C55">
            <v>576</v>
          </cell>
        </row>
        <row r="56">
          <cell r="A56">
            <v>506</v>
          </cell>
          <cell r="B56" t="str">
            <v>INFRACCIONES DIRECCION DE FISC</v>
          </cell>
          <cell r="C56">
            <v>10522.05</v>
          </cell>
        </row>
        <row r="57">
          <cell r="A57">
            <v>508</v>
          </cell>
          <cell r="B57" t="str">
            <v>INF LEY DE TRANSITO Y SU REGLA</v>
          </cell>
          <cell r="C57">
            <v>9889.5</v>
          </cell>
        </row>
        <row r="58">
          <cell r="A58">
            <v>509</v>
          </cell>
          <cell r="B58" t="str">
            <v>EXTEMP VERIFICACION AMB VEHICU</v>
          </cell>
          <cell r="C58">
            <v>921</v>
          </cell>
        </row>
        <row r="59">
          <cell r="A59">
            <v>526</v>
          </cell>
          <cell r="B59" t="str">
            <v>RESPUESTA DE AYUNTAMIENTO</v>
          </cell>
          <cell r="C59">
            <v>671</v>
          </cell>
        </row>
        <row r="60">
          <cell r="A60">
            <v>536</v>
          </cell>
          <cell r="B60" t="str">
            <v>PADRON DE PROVEEDORES</v>
          </cell>
          <cell r="C60">
            <v>1011</v>
          </cell>
        </row>
        <row r="61">
          <cell r="A61">
            <v>600</v>
          </cell>
          <cell r="B61" t="str">
            <v>FONDO GENERAL</v>
          </cell>
          <cell r="C61">
            <v>9502454.5700000003</v>
          </cell>
        </row>
        <row r="62">
          <cell r="A62">
            <v>601</v>
          </cell>
          <cell r="B62" t="str">
            <v>FONDO DEL FOMENTO MUNICIPAL</v>
          </cell>
          <cell r="C62">
            <v>2013514.6</v>
          </cell>
        </row>
        <row r="63">
          <cell r="A63">
            <v>607</v>
          </cell>
          <cell r="B63" t="str">
            <v>DERECHOS ALCOHOLES</v>
          </cell>
          <cell r="C63">
            <v>74924.259999999995</v>
          </cell>
        </row>
        <row r="64">
          <cell r="A64">
            <v>608</v>
          </cell>
          <cell r="B64" t="str">
            <v>I.E.P.S</v>
          </cell>
          <cell r="C64">
            <v>147698.72</v>
          </cell>
        </row>
        <row r="65">
          <cell r="A65">
            <v>609</v>
          </cell>
          <cell r="B65" t="str">
            <v>I.S.A.N.</v>
          </cell>
          <cell r="C65">
            <v>160719.64000000001</v>
          </cell>
        </row>
        <row r="66">
          <cell r="A66">
            <v>611</v>
          </cell>
          <cell r="B66" t="str">
            <v>I.S.T.U.V.</v>
          </cell>
          <cell r="C66">
            <v>20258.86</v>
          </cell>
        </row>
        <row r="67">
          <cell r="A67">
            <v>759</v>
          </cell>
          <cell r="B67" t="str">
            <v>PROGRAMA DE INVERSION CONACULT</v>
          </cell>
          <cell r="C67">
            <v>9556491.4199999999</v>
          </cell>
        </row>
      </sheetData>
      <sheetData sheetId="8"/>
      <sheetData sheetId="9">
        <row r="1">
          <cell r="A1">
            <v>1</v>
          </cell>
          <cell r="B1" t="str">
            <v>IMPTO. PREDIAL URBANO CORRIENT</v>
          </cell>
          <cell r="C1">
            <v>121564.23</v>
          </cell>
        </row>
        <row r="2">
          <cell r="A2">
            <v>2</v>
          </cell>
          <cell r="B2" t="str">
            <v>IMPTO. PREDIAL RUSTICO CORRIEN</v>
          </cell>
          <cell r="C2">
            <v>21483.040000000001</v>
          </cell>
        </row>
        <row r="3">
          <cell r="A3">
            <v>4</v>
          </cell>
          <cell r="B3" t="str">
            <v>RECARGOS 3%</v>
          </cell>
          <cell r="C3">
            <v>16653.240000000002</v>
          </cell>
        </row>
        <row r="4">
          <cell r="A4">
            <v>7</v>
          </cell>
          <cell r="B4" t="str">
            <v>IMPTO. PREDIAL URBANO REZAGO</v>
          </cell>
          <cell r="C4">
            <v>43919.38</v>
          </cell>
        </row>
        <row r="5">
          <cell r="A5">
            <v>8</v>
          </cell>
          <cell r="B5" t="str">
            <v>IMPTO. PREDIAL RUSTICO REZAGO</v>
          </cell>
          <cell r="C5">
            <v>11927.73</v>
          </cell>
        </row>
        <row r="6">
          <cell r="A6">
            <v>13</v>
          </cell>
          <cell r="B6" t="str">
            <v>HONORARIOS DE COBRANZA</v>
          </cell>
          <cell r="C6">
            <v>4607.5200000000004</v>
          </cell>
        </row>
        <row r="7">
          <cell r="A7">
            <v>14</v>
          </cell>
          <cell r="B7" t="str">
            <v>C.O.A. 20%</v>
          </cell>
          <cell r="C7">
            <v>224</v>
          </cell>
        </row>
        <row r="8">
          <cell r="A8">
            <v>105</v>
          </cell>
          <cell r="B8" t="str">
            <v>DE FRACCIONAMIENTOS</v>
          </cell>
          <cell r="C8">
            <v>1938.01</v>
          </cell>
        </row>
        <row r="9">
          <cell r="A9">
            <v>110</v>
          </cell>
          <cell r="B9" t="str">
            <v>ESPECTACULOS PUBLICOS ESPORADI</v>
          </cell>
          <cell r="C9">
            <v>3663</v>
          </cell>
        </row>
        <row r="10">
          <cell r="A10">
            <v>200</v>
          </cell>
          <cell r="B10" t="str">
            <v>RASTRO</v>
          </cell>
          <cell r="C10">
            <v>13435.6</v>
          </cell>
        </row>
        <row r="11">
          <cell r="A11">
            <v>203</v>
          </cell>
          <cell r="B11" t="str">
            <v>PANTEONES CIUDAD</v>
          </cell>
          <cell r="C11">
            <v>1547.29</v>
          </cell>
        </row>
        <row r="12">
          <cell r="A12">
            <v>204</v>
          </cell>
          <cell r="B12" t="str">
            <v>PANTEONES COMUNIDADES</v>
          </cell>
          <cell r="C12">
            <v>242.16</v>
          </cell>
        </row>
        <row r="13">
          <cell r="A13">
            <v>205</v>
          </cell>
          <cell r="B13" t="str">
            <v>ESTACIONAMIENTO MUSEO MOMIAS</v>
          </cell>
          <cell r="C13">
            <v>3653</v>
          </cell>
        </row>
        <row r="14">
          <cell r="A14">
            <v>206</v>
          </cell>
          <cell r="B14" t="str">
            <v>ESTACIONAMIENTO MERCADO HIDALG</v>
          </cell>
          <cell r="C14">
            <v>2763</v>
          </cell>
        </row>
        <row r="15">
          <cell r="A15">
            <v>207</v>
          </cell>
          <cell r="B15" t="str">
            <v>ESTAC.  MERCADO EMBAJADORAS</v>
          </cell>
          <cell r="C15">
            <v>729.62</v>
          </cell>
        </row>
        <row r="16">
          <cell r="A16">
            <v>217</v>
          </cell>
          <cell r="B16" t="str">
            <v>ANALISIS DE FAC PARA DIV LOT O</v>
          </cell>
          <cell r="C16">
            <v>1571.22</v>
          </cell>
        </row>
        <row r="17">
          <cell r="A17">
            <v>221</v>
          </cell>
          <cell r="B17" t="str">
            <v>LIC USO SUELO ALIN N. OFIC COM</v>
          </cell>
          <cell r="C17">
            <v>1373.79</v>
          </cell>
        </row>
        <row r="18">
          <cell r="A18">
            <v>227</v>
          </cell>
          <cell r="B18" t="str">
            <v>AVALUOS PRACT POR TESORERIA</v>
          </cell>
          <cell r="C18">
            <v>2000</v>
          </cell>
        </row>
        <row r="19">
          <cell r="A19">
            <v>229</v>
          </cell>
          <cell r="B19" t="str">
            <v>CONSTANCIAS DE ESTADO DE CUENT</v>
          </cell>
          <cell r="C19">
            <v>659.88</v>
          </cell>
        </row>
        <row r="20">
          <cell r="A20">
            <v>240</v>
          </cell>
          <cell r="B20" t="str">
            <v>REV PROY P/ AUT. DE TRAZA</v>
          </cell>
          <cell r="C20">
            <v>969</v>
          </cell>
        </row>
        <row r="21">
          <cell r="A21">
            <v>244</v>
          </cell>
          <cell r="B21" t="str">
            <v>EXP DE LIC O PERM P/ ESTAB DE</v>
          </cell>
          <cell r="C21">
            <v>720.22</v>
          </cell>
        </row>
        <row r="22">
          <cell r="A22">
            <v>248</v>
          </cell>
          <cell r="B22" t="str">
            <v>ESTACIONAMIENTO EX. EST. FERRO</v>
          </cell>
          <cell r="C22">
            <v>7056</v>
          </cell>
        </row>
        <row r="23">
          <cell r="A23">
            <v>252</v>
          </cell>
          <cell r="B23" t="str">
            <v>RESOLUCION DE IMPACTO AMBIENTA</v>
          </cell>
          <cell r="C23">
            <v>405.27</v>
          </cell>
        </row>
        <row r="24">
          <cell r="A24">
            <v>253</v>
          </cell>
          <cell r="B24" t="str">
            <v>ESTACIONAMIENTO EMBAJADORAS  (</v>
          </cell>
          <cell r="C24">
            <v>6608</v>
          </cell>
        </row>
        <row r="25">
          <cell r="A25">
            <v>256</v>
          </cell>
          <cell r="B25" t="str">
            <v>POR ALINEAM. N° USO HABIT</v>
          </cell>
          <cell r="C25">
            <v>4990.05</v>
          </cell>
        </row>
        <row r="26">
          <cell r="A26">
            <v>264</v>
          </cell>
          <cell r="B26" t="str">
            <v>DERECHOS REFRENDO ANUAL CONCES</v>
          </cell>
          <cell r="C26">
            <v>694.12</v>
          </cell>
        </row>
        <row r="27">
          <cell r="A27">
            <v>268</v>
          </cell>
          <cell r="B27" t="str">
            <v>CASA DE LA CULTURA</v>
          </cell>
          <cell r="C27">
            <v>195.08</v>
          </cell>
        </row>
        <row r="28">
          <cell r="A28">
            <v>276</v>
          </cell>
          <cell r="B28" t="str">
            <v>CONSTANCIAS DIRECCION DE TRANS</v>
          </cell>
          <cell r="C28">
            <v>838</v>
          </cell>
        </row>
        <row r="29">
          <cell r="A29">
            <v>278</v>
          </cell>
          <cell r="B29" t="str">
            <v>CONSTANCIAS QUE EXPIDAN LAS DE</v>
          </cell>
          <cell r="C29">
            <v>1759.8</v>
          </cell>
        </row>
        <row r="30">
          <cell r="A30">
            <v>284</v>
          </cell>
          <cell r="B30" t="str">
            <v>REVISTA MECANICA SEMESTRAL</v>
          </cell>
          <cell r="C30">
            <v>136.69</v>
          </cell>
        </row>
        <row r="31">
          <cell r="A31">
            <v>286</v>
          </cell>
          <cell r="B31" t="str">
            <v>PERMISO SUPLETORIO DE TRANSPOR</v>
          </cell>
          <cell r="C31">
            <v>568.55999999999995</v>
          </cell>
        </row>
        <row r="32">
          <cell r="A32">
            <v>297</v>
          </cell>
          <cell r="B32" t="str">
            <v>D.A.P.</v>
          </cell>
          <cell r="C32">
            <v>3216.91</v>
          </cell>
        </row>
        <row r="33">
          <cell r="A33">
            <v>402</v>
          </cell>
          <cell r="B33" t="str">
            <v>LOCALES MUSEO DE LAS MOMIAS</v>
          </cell>
          <cell r="C33">
            <v>671</v>
          </cell>
        </row>
        <row r="34">
          <cell r="A34">
            <v>405</v>
          </cell>
          <cell r="B34" t="str">
            <v>CENTRO DE CONVIVENCIA EL ENCIN</v>
          </cell>
          <cell r="C34">
            <v>4323</v>
          </cell>
        </row>
        <row r="35">
          <cell r="A35">
            <v>407</v>
          </cell>
          <cell r="B35" t="str">
            <v>MUSEO MOMIAS</v>
          </cell>
          <cell r="C35">
            <v>177567</v>
          </cell>
        </row>
        <row r="36">
          <cell r="A36">
            <v>410</v>
          </cell>
          <cell r="B36" t="str">
            <v>MONUMENTO AL PIPILA</v>
          </cell>
          <cell r="C36">
            <v>1764</v>
          </cell>
        </row>
        <row r="37">
          <cell r="A37">
            <v>411</v>
          </cell>
          <cell r="B37" t="str">
            <v>MERCADO HIDALGO</v>
          </cell>
          <cell r="C37">
            <v>10644</v>
          </cell>
        </row>
        <row r="38">
          <cell r="A38">
            <v>412</v>
          </cell>
          <cell r="B38" t="str">
            <v>MERCADO EMBAJADORAS</v>
          </cell>
          <cell r="C38">
            <v>5822.8</v>
          </cell>
        </row>
        <row r="39">
          <cell r="A39">
            <v>414</v>
          </cell>
          <cell r="B39" t="str">
            <v>OTROS PRODUCTOS</v>
          </cell>
          <cell r="C39">
            <v>34.799999999999997</v>
          </cell>
        </row>
        <row r="40">
          <cell r="A40">
            <v>417</v>
          </cell>
          <cell r="B40" t="str">
            <v>CONSULTORIO DENTAL</v>
          </cell>
          <cell r="C40">
            <v>66</v>
          </cell>
        </row>
        <row r="41">
          <cell r="A41">
            <v>418</v>
          </cell>
          <cell r="B41" t="str">
            <v>RENDIMIENTOS E INVERSIONES</v>
          </cell>
          <cell r="C41">
            <v>281392.07</v>
          </cell>
        </row>
        <row r="42">
          <cell r="A42">
            <v>419</v>
          </cell>
          <cell r="B42" t="str">
            <v>REND E INVERSIONES RAMO 33</v>
          </cell>
          <cell r="C42">
            <v>2.92</v>
          </cell>
        </row>
        <row r="43">
          <cell r="A43">
            <v>420</v>
          </cell>
          <cell r="B43" t="str">
            <v>REND E INVER RAMO 33 PROG COMP</v>
          </cell>
          <cell r="C43">
            <v>104312.75</v>
          </cell>
        </row>
        <row r="44">
          <cell r="A44">
            <v>426</v>
          </cell>
          <cell r="B44" t="str">
            <v>AREAS OCUP POR HOT, REST, BARE</v>
          </cell>
          <cell r="C44">
            <v>17442</v>
          </cell>
        </row>
        <row r="45">
          <cell r="A45">
            <v>428</v>
          </cell>
          <cell r="B45" t="str">
            <v>COMERCIANTES SEMIFIJOS</v>
          </cell>
          <cell r="C45">
            <v>37835.67</v>
          </cell>
        </row>
        <row r="46">
          <cell r="A46">
            <v>433</v>
          </cell>
          <cell r="B46" t="str">
            <v>SOBRANTES</v>
          </cell>
          <cell r="C46">
            <v>77.11</v>
          </cell>
        </row>
        <row r="47">
          <cell r="A47">
            <v>436</v>
          </cell>
          <cell r="B47" t="str">
            <v>SANITARIOS PRESA DE LA OLLA</v>
          </cell>
          <cell r="C47">
            <v>1432</v>
          </cell>
        </row>
        <row r="48">
          <cell r="A48">
            <v>441</v>
          </cell>
          <cell r="B48" t="str">
            <v>SANITARIOS LOS PASTITOS</v>
          </cell>
          <cell r="C48">
            <v>608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24/02/2014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447</v>
          </cell>
          <cell r="B58" t="str">
            <v>LAS CALAS</v>
          </cell>
          <cell r="C58">
            <v>264</v>
          </cell>
        </row>
        <row r="59">
          <cell r="A59">
            <v>470</v>
          </cell>
          <cell r="B59" t="str">
            <v>LOCALES ESTACION</v>
          </cell>
          <cell r="C59">
            <v>316.95</v>
          </cell>
        </row>
        <row r="60">
          <cell r="A60">
            <v>476</v>
          </cell>
          <cell r="B60" t="str">
            <v>PADRON DE PERITOS FISCALES</v>
          </cell>
          <cell r="C60">
            <v>1584</v>
          </cell>
        </row>
        <row r="61">
          <cell r="A61">
            <v>482</v>
          </cell>
          <cell r="B61" t="str">
            <v>CALLEJONEADAS</v>
          </cell>
          <cell r="C61">
            <v>1685</v>
          </cell>
        </row>
        <row r="62">
          <cell r="A62">
            <v>483</v>
          </cell>
          <cell r="B62" t="str">
            <v>PROMOTOR TURISTICO</v>
          </cell>
          <cell r="C62">
            <v>2832</v>
          </cell>
        </row>
        <row r="63">
          <cell r="A63">
            <v>484</v>
          </cell>
          <cell r="B63" t="str">
            <v>PERMISO PARA ESPECTÁCULOS O CE</v>
          </cell>
          <cell r="C63">
            <v>228</v>
          </cell>
        </row>
        <row r="64">
          <cell r="A64">
            <v>486</v>
          </cell>
          <cell r="B64" t="str">
            <v>COLOCACION DE GUIAS</v>
          </cell>
          <cell r="C64">
            <v>197</v>
          </cell>
        </row>
        <row r="65">
          <cell r="A65">
            <v>491</v>
          </cell>
          <cell r="B65" t="str">
            <v>ESTRUCTURAS, CONSTRUCCIONES O</v>
          </cell>
          <cell r="C65">
            <v>145.6</v>
          </cell>
        </row>
        <row r="66">
          <cell r="A66">
            <v>497</v>
          </cell>
          <cell r="B66" t="str">
            <v>CENTRO ADOC</v>
          </cell>
          <cell r="C66">
            <v>104</v>
          </cell>
        </row>
        <row r="67">
          <cell r="A67">
            <v>502</v>
          </cell>
          <cell r="B67" t="str">
            <v>RECARGOS OTROS IMPTOS Y DERECH</v>
          </cell>
          <cell r="C67">
            <v>8090.78</v>
          </cell>
        </row>
        <row r="68">
          <cell r="A68">
            <v>507</v>
          </cell>
          <cell r="B68" t="str">
            <v>INF AL BANDO POLICIA Y BUEN GO</v>
          </cell>
          <cell r="C68">
            <v>700</v>
          </cell>
        </row>
        <row r="69">
          <cell r="A69">
            <v>508</v>
          </cell>
          <cell r="B69" t="str">
            <v>INF LEY DE TRANSITO Y SU REGLA</v>
          </cell>
          <cell r="C69">
            <v>11062.05</v>
          </cell>
        </row>
        <row r="70">
          <cell r="A70">
            <v>509</v>
          </cell>
          <cell r="B70" t="str">
            <v>EXTEMP VERIFICACION AMB VEHICU</v>
          </cell>
          <cell r="C70">
            <v>1919</v>
          </cell>
        </row>
        <row r="71">
          <cell r="A71">
            <v>526</v>
          </cell>
          <cell r="B71" t="str">
            <v>RESPUESTA DE AYUNTAMIENTO</v>
          </cell>
          <cell r="C71">
            <v>671</v>
          </cell>
        </row>
        <row r="72">
          <cell r="A72">
            <v>536</v>
          </cell>
          <cell r="B72" t="str">
            <v>PADRON DE PROVEEDORES</v>
          </cell>
          <cell r="C72">
            <v>337</v>
          </cell>
        </row>
        <row r="73">
          <cell r="A73">
            <v>544</v>
          </cell>
          <cell r="B73" t="str">
            <v>INFRACCIONES AL REGLAMENTO DE</v>
          </cell>
          <cell r="C73">
            <v>318.85000000000002</v>
          </cell>
        </row>
        <row r="74">
          <cell r="A74">
            <v>817</v>
          </cell>
          <cell r="B74" t="str">
            <v>ANTICIPOS OTROS INGRESOS</v>
          </cell>
          <cell r="C74">
            <v>270</v>
          </cell>
        </row>
        <row r="75">
          <cell r="A75">
            <v>920</v>
          </cell>
          <cell r="B75" t="str">
            <v>VENTA DE INMUEBLES PROPIEDAD D</v>
          </cell>
          <cell r="C75">
            <v>8755.94</v>
          </cell>
        </row>
      </sheetData>
      <sheetData sheetId="10">
        <row r="1">
          <cell r="A1">
            <v>1</v>
          </cell>
        </row>
      </sheetData>
      <sheetData sheetId="11">
        <row r="1">
          <cell r="A1">
            <v>1</v>
          </cell>
          <cell r="B1" t="str">
            <v>IMPTO. PREDIAL URBANO CORRIENT</v>
          </cell>
          <cell r="C1">
            <v>10589.89</v>
          </cell>
        </row>
        <row r="2">
          <cell r="A2">
            <v>2</v>
          </cell>
          <cell r="B2" t="str">
            <v>IMPTO. PREDIAL RUSTICO CORRIEN</v>
          </cell>
          <cell r="C2">
            <v>553.5</v>
          </cell>
        </row>
        <row r="3">
          <cell r="A3">
            <v>4</v>
          </cell>
          <cell r="B3" t="str">
            <v>RECARGOS 3%</v>
          </cell>
          <cell r="C3">
            <v>415.76</v>
          </cell>
        </row>
        <row r="4">
          <cell r="A4">
            <v>7</v>
          </cell>
          <cell r="B4" t="str">
            <v>IMPTO. PREDIAL URBANO REZAGO</v>
          </cell>
          <cell r="C4">
            <v>815.22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330.74</v>
          </cell>
        </row>
        <row r="7">
          <cell r="A7">
            <v>297</v>
          </cell>
          <cell r="B7" t="str">
            <v>D.A.P.</v>
          </cell>
          <cell r="C7">
            <v>150</v>
          </cell>
        </row>
        <row r="8">
          <cell r="A8">
            <v>412</v>
          </cell>
          <cell r="B8" t="str">
            <v>MERCADO EMBAJADORAS</v>
          </cell>
          <cell r="C8">
            <v>121.68</v>
          </cell>
        </row>
        <row r="9">
          <cell r="A9">
            <v>433</v>
          </cell>
          <cell r="B9" t="str">
            <v>SOBRANTES</v>
          </cell>
          <cell r="C9">
            <v>1.8</v>
          </cell>
        </row>
        <row r="10">
          <cell r="A10">
            <v>447</v>
          </cell>
          <cell r="B10" t="str">
            <v>LAS CALAS</v>
          </cell>
          <cell r="C10">
            <v>84</v>
          </cell>
        </row>
        <row r="11">
          <cell r="A11">
            <v>507</v>
          </cell>
          <cell r="B11" t="str">
            <v>INF AL BANDO POLICIA Y BUEN GO</v>
          </cell>
          <cell r="C11">
            <v>3550</v>
          </cell>
        </row>
        <row r="12">
          <cell r="A12">
            <v>508</v>
          </cell>
          <cell r="B12" t="str">
            <v>INF LEY DE TRANSITO Y SU REGLA</v>
          </cell>
          <cell r="C12">
            <v>8475.52</v>
          </cell>
        </row>
      </sheetData>
      <sheetData sheetId="12"/>
      <sheetData sheetId="13">
        <row r="1">
          <cell r="A1">
            <v>1</v>
          </cell>
          <cell r="B1" t="str">
            <v>IMPTO. PREDIAL URBANO CORRIENT</v>
          </cell>
          <cell r="C1">
            <v>30651.84</v>
          </cell>
        </row>
        <row r="2">
          <cell r="A2">
            <v>2</v>
          </cell>
          <cell r="B2" t="str">
            <v>IMPTO. PREDIAL RUSTICO CORRIEN</v>
          </cell>
          <cell r="C2">
            <v>1603.8</v>
          </cell>
        </row>
        <row r="3">
          <cell r="A3">
            <v>4</v>
          </cell>
          <cell r="B3" t="str">
            <v>RECARGOS 3%</v>
          </cell>
          <cell r="C3">
            <v>5849.9</v>
          </cell>
        </row>
        <row r="4">
          <cell r="A4">
            <v>7</v>
          </cell>
          <cell r="B4" t="str">
            <v>IMPTO. PREDIAL URBANO REZAGO</v>
          </cell>
          <cell r="C4">
            <v>14994.01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3010.35</v>
          </cell>
        </row>
        <row r="7">
          <cell r="A7">
            <v>264</v>
          </cell>
          <cell r="B7" t="str">
            <v>DERECHOS REFRENDO ANUAL CONCES</v>
          </cell>
          <cell r="C7">
            <v>5842.08</v>
          </cell>
        </row>
        <row r="8">
          <cell r="A8">
            <v>276</v>
          </cell>
          <cell r="B8" t="str">
            <v>CONSTANCIAS DIRECCION DE TRANS</v>
          </cell>
          <cell r="C8">
            <v>83.8</v>
          </cell>
        </row>
        <row r="9">
          <cell r="A9">
            <v>297</v>
          </cell>
          <cell r="B9" t="str">
            <v>D.A.P.</v>
          </cell>
          <cell r="C9">
            <v>210</v>
          </cell>
        </row>
        <row r="10">
          <cell r="A10">
            <v>433</v>
          </cell>
          <cell r="B10" t="str">
            <v>SOBRANTES</v>
          </cell>
          <cell r="C10">
            <v>12.7</v>
          </cell>
        </row>
        <row r="11">
          <cell r="A11">
            <v>507</v>
          </cell>
          <cell r="B11" t="str">
            <v>INF AL BANDO POLICIA Y BUEN GO</v>
          </cell>
          <cell r="C11">
            <v>2300</v>
          </cell>
        </row>
        <row r="12">
          <cell r="A12">
            <v>508</v>
          </cell>
          <cell r="B12" t="str">
            <v>INF LEY DE TRANSITO Y SU REGLA</v>
          </cell>
          <cell r="C12">
            <v>7356</v>
          </cell>
        </row>
      </sheetData>
      <sheetData sheetId="14">
        <row r="1">
          <cell r="A1">
            <v>1</v>
          </cell>
        </row>
      </sheetData>
      <sheetData sheetId="15">
        <row r="1">
          <cell r="A1">
            <v>1</v>
          </cell>
          <cell r="B1" t="str">
            <v>IMPTO. PREDIAL URBANO CORRIENT</v>
          </cell>
          <cell r="C1">
            <v>118998.25</v>
          </cell>
        </row>
        <row r="2">
          <cell r="A2">
            <v>2</v>
          </cell>
          <cell r="B2" t="str">
            <v>IMPTO. PREDIAL RUSTICO CORRIEN</v>
          </cell>
          <cell r="C2">
            <v>21774.95</v>
          </cell>
        </row>
        <row r="3">
          <cell r="A3">
            <v>4</v>
          </cell>
          <cell r="B3" t="str">
            <v>RECARGOS 3%</v>
          </cell>
          <cell r="C3">
            <v>16015.09</v>
          </cell>
        </row>
        <row r="4">
          <cell r="A4">
            <v>7</v>
          </cell>
          <cell r="B4" t="str">
            <v>IMPTO. PREDIAL URBANO REZAGO</v>
          </cell>
          <cell r="C4">
            <v>45370.81</v>
          </cell>
        </row>
        <row r="5">
          <cell r="A5">
            <v>8</v>
          </cell>
          <cell r="B5" t="str">
            <v>IMPTO. PREDIAL RUSTICO REZAGO</v>
          </cell>
          <cell r="C5">
            <v>5654.11</v>
          </cell>
        </row>
        <row r="6">
          <cell r="A6">
            <v>13</v>
          </cell>
          <cell r="B6" t="str">
            <v>HONORARIOS DE COBRANZA</v>
          </cell>
          <cell r="C6">
            <v>3326.02</v>
          </cell>
        </row>
        <row r="7">
          <cell r="A7">
            <v>14</v>
          </cell>
          <cell r="B7" t="str">
            <v>C.O.A. 20%</v>
          </cell>
          <cell r="C7">
            <v>172</v>
          </cell>
        </row>
        <row r="8">
          <cell r="A8">
            <v>103</v>
          </cell>
          <cell r="B8" t="str">
            <v>TRASLACION DE DOMINIO</v>
          </cell>
          <cell r="C8">
            <v>1832</v>
          </cell>
        </row>
        <row r="9">
          <cell r="A9">
            <v>104</v>
          </cell>
          <cell r="B9" t="str">
            <v>SOBRE DIVISION Y LOTIFICACION</v>
          </cell>
          <cell r="C9">
            <v>1618.56</v>
          </cell>
        </row>
        <row r="10">
          <cell r="A10">
            <v>200</v>
          </cell>
          <cell r="B10" t="str">
            <v>RASTRO</v>
          </cell>
          <cell r="C10">
            <v>5010.57</v>
          </cell>
        </row>
        <row r="11">
          <cell r="A11">
            <v>201</v>
          </cell>
          <cell r="B11" t="str">
            <v>RECOLECCION DE BASURA</v>
          </cell>
          <cell r="C11">
            <v>62.9</v>
          </cell>
        </row>
        <row r="12">
          <cell r="A12">
            <v>203</v>
          </cell>
          <cell r="B12" t="str">
            <v>PANTEONES CIUDAD</v>
          </cell>
          <cell r="C12">
            <v>2848.14</v>
          </cell>
        </row>
        <row r="13">
          <cell r="A13">
            <v>205</v>
          </cell>
          <cell r="B13" t="str">
            <v>ESTACIONAMIENTO MUSEO MOMIAS</v>
          </cell>
          <cell r="C13">
            <v>405</v>
          </cell>
        </row>
        <row r="14">
          <cell r="A14">
            <v>206</v>
          </cell>
          <cell r="B14" t="str">
            <v>ESTACIONAMIENTO MERCADO HIDALG</v>
          </cell>
          <cell r="C14">
            <v>918</v>
          </cell>
        </row>
        <row r="15">
          <cell r="A15">
            <v>210</v>
          </cell>
          <cell r="B15" t="str">
            <v>POR LIC. DE CONST. Y AMPLIACIO</v>
          </cell>
          <cell r="C15">
            <v>6346.59</v>
          </cell>
        </row>
        <row r="16">
          <cell r="A16">
            <v>211</v>
          </cell>
          <cell r="B16" t="str">
            <v>POR LIC DE REGULARIZACION DE C</v>
          </cell>
          <cell r="C16">
            <v>3921.85</v>
          </cell>
        </row>
        <row r="17">
          <cell r="A17">
            <v>212</v>
          </cell>
          <cell r="B17" t="str">
            <v>POR PRORROGAS DE LIC DE CONST</v>
          </cell>
          <cell r="C17">
            <v>447.45</v>
          </cell>
        </row>
        <row r="18">
          <cell r="A18">
            <v>217</v>
          </cell>
          <cell r="B18" t="str">
            <v>ANALISIS DE FAC PARA DIV LOT O</v>
          </cell>
          <cell r="C18">
            <v>3404.31</v>
          </cell>
        </row>
        <row r="19">
          <cell r="A19">
            <v>221</v>
          </cell>
          <cell r="B19" t="str">
            <v>LIC USO SUELO ALIN N. OFIC COM</v>
          </cell>
          <cell r="C19">
            <v>1733.38</v>
          </cell>
        </row>
        <row r="20">
          <cell r="A20">
            <v>229</v>
          </cell>
          <cell r="B20" t="str">
            <v>CONSTANCIAS DE ESTADO DE CUENT</v>
          </cell>
          <cell r="C20">
            <v>1979.04</v>
          </cell>
        </row>
        <row r="21">
          <cell r="A21">
            <v>248</v>
          </cell>
          <cell r="B21" t="str">
            <v>ESTACIONAMIENTO EX. EST. FERRO</v>
          </cell>
          <cell r="C21">
            <v>1063</v>
          </cell>
        </row>
        <row r="22">
          <cell r="A22">
            <v>252</v>
          </cell>
          <cell r="B22" t="str">
            <v>RESOLUCION DE IMPACTO AMBIENTA</v>
          </cell>
          <cell r="C22">
            <v>3166.59</v>
          </cell>
        </row>
        <row r="23">
          <cell r="A23">
            <v>253</v>
          </cell>
          <cell r="B23" t="str">
            <v>ESTACIONAMIENTO EMBAJADORAS  (</v>
          </cell>
          <cell r="C23">
            <v>2466</v>
          </cell>
        </row>
        <row r="24">
          <cell r="A24">
            <v>256</v>
          </cell>
          <cell r="B24" t="str">
            <v>POR ALINEAM. N° USO HABIT</v>
          </cell>
          <cell r="C24">
            <v>4889.84</v>
          </cell>
        </row>
        <row r="25">
          <cell r="A25">
            <v>267</v>
          </cell>
          <cell r="B25" t="str">
            <v>CONSTANCIA  DE VERIFICACION PR</v>
          </cell>
          <cell r="C25">
            <v>296.72000000000003</v>
          </cell>
        </row>
        <row r="26">
          <cell r="A26">
            <v>268</v>
          </cell>
          <cell r="B26" t="str">
            <v>CASA DE LA CULTURA</v>
          </cell>
          <cell r="C26">
            <v>195.08</v>
          </cell>
        </row>
        <row r="27">
          <cell r="A27">
            <v>274</v>
          </cell>
          <cell r="B27" t="str">
            <v>EXTENSION DE HORARIO</v>
          </cell>
          <cell r="C27">
            <v>8918.64</v>
          </cell>
        </row>
        <row r="28">
          <cell r="A28">
            <v>276</v>
          </cell>
          <cell r="B28" t="str">
            <v>CONSTANCIAS DIRECCION DE TRANS</v>
          </cell>
          <cell r="C28">
            <v>670.4</v>
          </cell>
        </row>
        <row r="29">
          <cell r="A29">
            <v>277</v>
          </cell>
          <cell r="B29" t="str">
            <v>SERVICIOS ACCESO A LA INFORMAC</v>
          </cell>
          <cell r="C29">
            <v>30.22</v>
          </cell>
        </row>
        <row r="30">
          <cell r="A30">
            <v>278</v>
          </cell>
          <cell r="B30" t="str">
            <v>CONSTANCIAS QUE EXPIDAN LAS DE</v>
          </cell>
          <cell r="C30">
            <v>1005.6</v>
          </cell>
        </row>
        <row r="31">
          <cell r="A31">
            <v>289</v>
          </cell>
          <cell r="B31" t="str">
            <v>CONFORMIDAD PARA QUEMA DE FUEG</v>
          </cell>
          <cell r="C31">
            <v>126.39</v>
          </cell>
        </row>
        <row r="32">
          <cell r="A32">
            <v>292</v>
          </cell>
          <cell r="B32" t="str">
            <v>DICTAMEN DE SEGURIDAD PROGRAMA</v>
          </cell>
          <cell r="C32">
            <v>519.98</v>
          </cell>
        </row>
        <row r="33">
          <cell r="A33">
            <v>293</v>
          </cell>
          <cell r="B33" t="str">
            <v>SERVICIOS EXTRAORDINARIOS</v>
          </cell>
          <cell r="C33">
            <v>324.2</v>
          </cell>
        </row>
        <row r="34">
          <cell r="A34">
            <v>297</v>
          </cell>
          <cell r="B34" t="str">
            <v>D.A.P.</v>
          </cell>
          <cell r="C34">
            <v>3106.91</v>
          </cell>
        </row>
        <row r="35">
          <cell r="A35">
            <v>405</v>
          </cell>
          <cell r="B35" t="str">
            <v>CENTRO DE CONVIVENCIA EL ENCIN</v>
          </cell>
          <cell r="C35">
            <v>924</v>
          </cell>
        </row>
        <row r="36">
          <cell r="A36">
            <v>407</v>
          </cell>
          <cell r="B36" t="str">
            <v>MUSEO MOMIAS</v>
          </cell>
          <cell r="C36">
            <v>23758</v>
          </cell>
        </row>
        <row r="37">
          <cell r="A37">
            <v>410</v>
          </cell>
          <cell r="B37" t="str">
            <v>MONUMENTO AL PIPILA</v>
          </cell>
          <cell r="C37">
            <v>312</v>
          </cell>
        </row>
        <row r="38">
          <cell r="A38">
            <v>411</v>
          </cell>
          <cell r="B38" t="str">
            <v>MERCADO HIDALGO</v>
          </cell>
          <cell r="C38">
            <v>4680.6400000000003</v>
          </cell>
        </row>
        <row r="39">
          <cell r="A39">
            <v>412</v>
          </cell>
          <cell r="B39" t="str">
            <v>MERCADO EMBAJADORAS</v>
          </cell>
          <cell r="C39">
            <v>9405.7800000000007</v>
          </cell>
        </row>
        <row r="40">
          <cell r="A40">
            <v>414</v>
          </cell>
          <cell r="B40" t="str">
            <v>OTROS PRODUCTOS</v>
          </cell>
          <cell r="C40">
            <v>175.7</v>
          </cell>
        </row>
        <row r="41">
          <cell r="A41">
            <v>426</v>
          </cell>
          <cell r="B41" t="str">
            <v>AREAS OCUP POR HOT, REST, BARE</v>
          </cell>
          <cell r="C41">
            <v>10321.56</v>
          </cell>
        </row>
        <row r="42">
          <cell r="A42">
            <v>428</v>
          </cell>
          <cell r="B42" t="str">
            <v>COMERCIANTES SEMIFIJOS</v>
          </cell>
          <cell r="C42">
            <v>4286.74</v>
          </cell>
        </row>
        <row r="43">
          <cell r="A43">
            <v>433</v>
          </cell>
          <cell r="B43" t="str">
            <v>SOBRANTES</v>
          </cell>
          <cell r="C43">
            <v>49.38</v>
          </cell>
        </row>
        <row r="44">
          <cell r="A44">
            <v>436</v>
          </cell>
          <cell r="B44" t="str">
            <v>SANITARIOS PRESA DE LA OLLA</v>
          </cell>
          <cell r="C44">
            <v>144</v>
          </cell>
        </row>
        <row r="45">
          <cell r="A45">
            <v>441</v>
          </cell>
          <cell r="B45" t="str">
            <v>SANITARIOS LOS PASTITOS</v>
          </cell>
          <cell r="C45">
            <v>44</v>
          </cell>
        </row>
        <row r="46">
          <cell r="A46">
            <v>447</v>
          </cell>
          <cell r="B46" t="str">
            <v>LAS CALAS</v>
          </cell>
          <cell r="C46">
            <v>120</v>
          </cell>
        </row>
        <row r="47">
          <cell r="A47">
            <v>454</v>
          </cell>
          <cell r="B47" t="str">
            <v>FIESTAS TRADICIONALES</v>
          </cell>
          <cell r="C47">
            <v>923</v>
          </cell>
        </row>
        <row r="48">
          <cell r="A48">
            <v>476</v>
          </cell>
          <cell r="B48" t="str">
            <v>PADRON DE PERITOS FISCALES</v>
          </cell>
          <cell r="C48">
            <v>1584</v>
          </cell>
        </row>
        <row r="49">
          <cell r="A49">
            <v>477</v>
          </cell>
          <cell r="B49" t="str">
            <v>PADRON DIRECTOR RESPONSABLE DE</v>
          </cell>
          <cell r="C49">
            <v>2818</v>
          </cell>
        </row>
        <row r="50">
          <cell r="A50">
            <v>479</v>
          </cell>
          <cell r="B50" t="str">
            <v>COMERCIANTES AMBULANTES</v>
          </cell>
          <cell r="C50">
            <v>105</v>
          </cell>
        </row>
        <row r="51">
          <cell r="A51">
            <v>483</v>
          </cell>
          <cell r="B51" t="str">
            <v>PROMOTOR TURISTICO</v>
          </cell>
          <cell r="C51">
            <v>1356</v>
          </cell>
        </row>
        <row r="52">
          <cell r="A52">
            <v>484</v>
          </cell>
          <cell r="B52" t="str">
            <v>PERMISO PARA ESPECTÁCULOS O CE</v>
          </cell>
          <cell r="C52">
            <v>2052</v>
          </cell>
        </row>
        <row r="53">
          <cell r="A53">
            <v>485</v>
          </cell>
          <cell r="B53" t="str">
            <v>SELLADO DE BOLETOS</v>
          </cell>
          <cell r="C53">
            <v>245</v>
          </cell>
        </row>
        <row r="54">
          <cell r="A54">
            <v>497</v>
          </cell>
          <cell r="B54" t="str">
            <v>CENTRO ADOC</v>
          </cell>
          <cell r="C54">
            <v>208</v>
          </cell>
        </row>
        <row r="55">
          <cell r="A55">
            <v>502</v>
          </cell>
          <cell r="B55" t="str">
            <v>RECARGOS OTROS IMPTOS Y DERECH</v>
          </cell>
          <cell r="C55">
            <v>3019.04</v>
          </cell>
        </row>
        <row r="56">
          <cell r="A56">
            <v>507</v>
          </cell>
          <cell r="B56" t="str">
            <v>INF AL BANDO POLICIA Y BUEN GO</v>
          </cell>
          <cell r="C56">
            <v>650</v>
          </cell>
        </row>
        <row r="57">
          <cell r="A57">
            <v>508</v>
          </cell>
          <cell r="B57" t="str">
            <v>INF LEY DE TRANSITO Y SU REGLA</v>
          </cell>
          <cell r="C57">
            <v>15896.98</v>
          </cell>
        </row>
        <row r="58">
          <cell r="A58">
            <v>509</v>
          </cell>
          <cell r="B58" t="str">
            <v>EXTEMP VERIFICACION AMB VEHICU</v>
          </cell>
          <cell r="C58">
            <v>1305</v>
          </cell>
        </row>
        <row r="59">
          <cell r="A59">
            <v>536</v>
          </cell>
          <cell r="B59" t="str">
            <v>PADRON DE PROVEEDORES</v>
          </cell>
          <cell r="C59">
            <v>674</v>
          </cell>
        </row>
        <row r="60">
          <cell r="A60">
            <v>920</v>
          </cell>
          <cell r="B60" t="str">
            <v>VENTA DE INMUEBLES PROPIEDAD D</v>
          </cell>
          <cell r="C60">
            <v>2211.9699999999998</v>
          </cell>
        </row>
      </sheetData>
      <sheetData sheetId="16"/>
      <sheetData sheetId="17">
        <row r="1">
          <cell r="A1">
            <v>1</v>
          </cell>
          <cell r="B1" t="str">
            <v>IMPTO. PREDIAL URBANO CORRIENT</v>
          </cell>
          <cell r="C1">
            <v>121166.63</v>
          </cell>
        </row>
        <row r="2">
          <cell r="A2">
            <v>2</v>
          </cell>
          <cell r="B2" t="str">
            <v>IMPTO. PREDIAL RUSTICO CORRIEN</v>
          </cell>
          <cell r="C2">
            <v>11598.26</v>
          </cell>
        </row>
        <row r="3">
          <cell r="A3">
            <v>4</v>
          </cell>
          <cell r="B3" t="str">
            <v>RECARGOS 3%</v>
          </cell>
          <cell r="C3">
            <v>21224.9</v>
          </cell>
        </row>
        <row r="4">
          <cell r="A4">
            <v>7</v>
          </cell>
          <cell r="B4" t="str">
            <v>IMPTO. PREDIAL URBANO REZAGO</v>
          </cell>
          <cell r="C4">
            <v>47085.91</v>
          </cell>
        </row>
        <row r="5">
          <cell r="A5">
            <v>8</v>
          </cell>
          <cell r="B5" t="str">
            <v>IMPTO. PREDIAL RUSTICO REZAGO</v>
          </cell>
          <cell r="C5">
            <v>1900.4</v>
          </cell>
        </row>
        <row r="6">
          <cell r="A6">
            <v>13</v>
          </cell>
          <cell r="B6" t="str">
            <v>HONORARIOS DE COBRANZA</v>
          </cell>
          <cell r="C6">
            <v>4448.88</v>
          </cell>
        </row>
        <row r="7">
          <cell r="A7">
            <v>14</v>
          </cell>
          <cell r="B7" t="str">
            <v>C.O.A. 20%</v>
          </cell>
          <cell r="C7">
            <v>405.5</v>
          </cell>
        </row>
        <row r="8">
          <cell r="A8">
            <v>103</v>
          </cell>
          <cell r="B8" t="str">
            <v>TRASLACION DE DOMINIO</v>
          </cell>
          <cell r="C8">
            <v>13885.89</v>
          </cell>
        </row>
        <row r="9">
          <cell r="A9">
            <v>104</v>
          </cell>
          <cell r="B9" t="str">
            <v>SOBRE DIVISION Y LOTIFICACION</v>
          </cell>
          <cell r="C9">
            <v>6126.5</v>
          </cell>
        </row>
        <row r="10">
          <cell r="A10">
            <v>107</v>
          </cell>
          <cell r="B10" t="str">
            <v>VIDEO JUEGOS Y FUT-BOLITOS</v>
          </cell>
          <cell r="C10">
            <v>194</v>
          </cell>
        </row>
        <row r="11">
          <cell r="A11">
            <v>200</v>
          </cell>
          <cell r="B11" t="str">
            <v>RASTRO</v>
          </cell>
          <cell r="C11">
            <v>5833.43</v>
          </cell>
        </row>
        <row r="12">
          <cell r="A12">
            <v>201</v>
          </cell>
          <cell r="B12" t="str">
            <v>RECOLECCION DE BASURA</v>
          </cell>
          <cell r="C12">
            <v>6.8</v>
          </cell>
        </row>
        <row r="13">
          <cell r="A13">
            <v>203</v>
          </cell>
          <cell r="B13" t="str">
            <v>PANTEONES CIUDAD</v>
          </cell>
          <cell r="C13">
            <v>1216.55</v>
          </cell>
        </row>
        <row r="14">
          <cell r="A14">
            <v>205</v>
          </cell>
          <cell r="B14" t="str">
            <v>ESTACIONAMIENTO MUSEO MOMIAS</v>
          </cell>
          <cell r="C14">
            <v>475</v>
          </cell>
        </row>
        <row r="15">
          <cell r="A15">
            <v>206</v>
          </cell>
          <cell r="B15" t="str">
            <v>ESTACIONAMIENTO MERCADO HIDALG</v>
          </cell>
          <cell r="C15">
            <v>900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229</v>
          </cell>
          <cell r="B17" t="str">
            <v>CONSTANCIAS DE ESTADO DE CUENT</v>
          </cell>
          <cell r="C17">
            <v>1979.88</v>
          </cell>
        </row>
        <row r="18">
          <cell r="A18">
            <v>248</v>
          </cell>
          <cell r="B18" t="str">
            <v>ESTACIONAMIENTO EX. EST. FERRO</v>
          </cell>
          <cell r="C18">
            <v>3497</v>
          </cell>
        </row>
        <row r="19">
          <cell r="A19">
            <v>252</v>
          </cell>
          <cell r="B19" t="str">
            <v>RESOLUCION DE IMPACTO AMBIENTA</v>
          </cell>
          <cell r="C19">
            <v>649.79</v>
          </cell>
        </row>
        <row r="20">
          <cell r="A20">
            <v>256</v>
          </cell>
          <cell r="B20" t="str">
            <v>POR ALINEAM. N° USO HABIT</v>
          </cell>
          <cell r="C20">
            <v>2494.4899999999998</v>
          </cell>
        </row>
        <row r="21">
          <cell r="A21">
            <v>258</v>
          </cell>
          <cell r="B21" t="str">
            <v>POR ALINEM. N° USO COMERCIAL</v>
          </cell>
          <cell r="C21">
            <v>7278.33</v>
          </cell>
        </row>
        <row r="22">
          <cell r="A22">
            <v>266</v>
          </cell>
          <cell r="B22" t="str">
            <v>DICTAMEN DE FACTIBILIDAD PROTE</v>
          </cell>
          <cell r="C22">
            <v>890.2</v>
          </cell>
        </row>
        <row r="23">
          <cell r="A23">
            <v>274</v>
          </cell>
          <cell r="B23" t="str">
            <v>EXTENSION DE HORARIO</v>
          </cell>
          <cell r="C23">
            <v>7432.2</v>
          </cell>
        </row>
        <row r="24">
          <cell r="A24">
            <v>276</v>
          </cell>
          <cell r="B24" t="str">
            <v>CONSTANCIAS DIRECCION DE TRANS</v>
          </cell>
          <cell r="C24">
            <v>921.8</v>
          </cell>
        </row>
        <row r="25">
          <cell r="A25">
            <v>278</v>
          </cell>
          <cell r="B25" t="str">
            <v>CONSTANCIAS QUE EXPIDAN LAS DE</v>
          </cell>
          <cell r="C25">
            <v>1340.8</v>
          </cell>
        </row>
        <row r="26">
          <cell r="A26">
            <v>286</v>
          </cell>
          <cell r="B26" t="str">
            <v>PERMISO SUPLETORIO DE TRANSPOR</v>
          </cell>
          <cell r="C26">
            <v>98.88</v>
          </cell>
        </row>
        <row r="27">
          <cell r="A27">
            <v>289</v>
          </cell>
          <cell r="B27" t="str">
            <v>CONFORMIDAD PARA QUEMA DE FUEG</v>
          </cell>
          <cell r="C27">
            <v>126.39</v>
          </cell>
        </row>
        <row r="28">
          <cell r="A28">
            <v>293</v>
          </cell>
          <cell r="B28" t="str">
            <v>SERVICIOS EXTRAORDINARIOS</v>
          </cell>
          <cell r="C28">
            <v>324.2</v>
          </cell>
        </row>
        <row r="29">
          <cell r="A29">
            <v>297</v>
          </cell>
          <cell r="B29" t="str">
            <v>D.A.P.</v>
          </cell>
          <cell r="C29">
            <v>1980</v>
          </cell>
        </row>
        <row r="30">
          <cell r="A30">
            <v>405</v>
          </cell>
          <cell r="B30" t="str">
            <v>CENTRO DE CONVIVENCIA EL ENCIN</v>
          </cell>
          <cell r="C30">
            <v>792</v>
          </cell>
        </row>
        <row r="31">
          <cell r="A31">
            <v>407</v>
          </cell>
          <cell r="B31" t="str">
            <v>MUSEO MOMIAS</v>
          </cell>
          <cell r="C31">
            <v>15028</v>
          </cell>
        </row>
        <row r="32">
          <cell r="A32">
            <v>410</v>
          </cell>
          <cell r="B32" t="str">
            <v>MONUMENTO AL PIPILA</v>
          </cell>
          <cell r="C32">
            <v>228</v>
          </cell>
        </row>
        <row r="33">
          <cell r="A33">
            <v>411</v>
          </cell>
          <cell r="B33" t="str">
            <v>MERCADO HIDALGO</v>
          </cell>
          <cell r="C33">
            <v>1305.27</v>
          </cell>
        </row>
        <row r="34">
          <cell r="A34">
            <v>412</v>
          </cell>
          <cell r="B34" t="str">
            <v>MERCADO EMBAJADORAS</v>
          </cell>
          <cell r="C34">
            <v>968</v>
          </cell>
        </row>
        <row r="35">
          <cell r="A35">
            <v>414</v>
          </cell>
          <cell r="B35" t="str">
            <v>OTROS PRODUCTOS</v>
          </cell>
          <cell r="C35">
            <v>52.2</v>
          </cell>
        </row>
        <row r="36">
          <cell r="A36">
            <v>417</v>
          </cell>
          <cell r="B36" t="str">
            <v>CONSULTORIO DENTAL</v>
          </cell>
          <cell r="C36">
            <v>634</v>
          </cell>
        </row>
        <row r="37">
          <cell r="A37">
            <v>426</v>
          </cell>
          <cell r="B37" t="str">
            <v>AREAS OCUP POR HOT, REST, BARE</v>
          </cell>
          <cell r="C37">
            <v>2016</v>
          </cell>
        </row>
        <row r="38">
          <cell r="A38">
            <v>428</v>
          </cell>
          <cell r="B38" t="str">
            <v>COMERCIANTES SEMIFIJOS</v>
          </cell>
          <cell r="C38">
            <v>6064.26</v>
          </cell>
        </row>
        <row r="39">
          <cell r="A39">
            <v>433</v>
          </cell>
          <cell r="B39" t="str">
            <v>SOBRANTES</v>
          </cell>
          <cell r="C39">
            <v>15.62</v>
          </cell>
        </row>
        <row r="40">
          <cell r="A40">
            <v>436</v>
          </cell>
          <cell r="B40" t="str">
            <v>SANITARIOS PRESA DE LA OLLA</v>
          </cell>
          <cell r="C40">
            <v>120</v>
          </cell>
        </row>
        <row r="41">
          <cell r="A41">
            <v>441</v>
          </cell>
          <cell r="B41" t="str">
            <v>SANITARIOS LOS PASTITOS</v>
          </cell>
          <cell r="C41">
            <v>68</v>
          </cell>
        </row>
        <row r="42">
          <cell r="A42">
            <v>447</v>
          </cell>
          <cell r="B42" t="str">
            <v>LAS CALAS</v>
          </cell>
          <cell r="C42">
            <v>72</v>
          </cell>
        </row>
        <row r="43">
          <cell r="A43">
            <v>454</v>
          </cell>
          <cell r="B43" t="str">
            <v>FIESTAS TRADICIONALES</v>
          </cell>
          <cell r="C43">
            <v>142</v>
          </cell>
        </row>
        <row r="44">
          <cell r="A44">
            <v>467</v>
          </cell>
          <cell r="B44" t="str">
            <v>PRESTADORES DE SERVICIO</v>
          </cell>
          <cell r="C44">
            <v>953.77</v>
          </cell>
        </row>
        <row r="45">
          <cell r="A45">
            <v>470</v>
          </cell>
          <cell r="B45" t="str">
            <v>LOCALES ESTACION</v>
          </cell>
          <cell r="C45">
            <v>162</v>
          </cell>
        </row>
        <row r="46">
          <cell r="A46">
            <v>476</v>
          </cell>
          <cell r="B46" t="str">
            <v>PADRON DE PERITOS FISCALES</v>
          </cell>
          <cell r="C46">
            <v>792</v>
          </cell>
        </row>
        <row r="47">
          <cell r="A47">
            <v>477</v>
          </cell>
          <cell r="B47" t="str">
            <v>PADRON DIRECTOR RESPONSABLE DE</v>
          </cell>
          <cell r="C47">
            <v>1409</v>
          </cell>
        </row>
        <row r="48">
          <cell r="A48">
            <v>484</v>
          </cell>
          <cell r="B48" t="str">
            <v>PERMISO PARA ESPECTÁCULOS O CE</v>
          </cell>
          <cell r="C48">
            <v>2052</v>
          </cell>
        </row>
        <row r="49">
          <cell r="A49">
            <v>485</v>
          </cell>
          <cell r="B49" t="str">
            <v>SELLADO DE BOLETOS</v>
          </cell>
          <cell r="C49">
            <v>245</v>
          </cell>
        </row>
        <row r="50">
          <cell r="A50">
            <v>493</v>
          </cell>
          <cell r="B50" t="str">
            <v>RENOVACION PERMISO P/ USO VIA</v>
          </cell>
          <cell r="C50">
            <v>839.32</v>
          </cell>
        </row>
        <row r="51">
          <cell r="A51">
            <v>497</v>
          </cell>
          <cell r="B51" t="str">
            <v>CENTRO ADOC</v>
          </cell>
          <cell r="C51">
            <v>832</v>
          </cell>
        </row>
        <row r="52">
          <cell r="A52">
            <v>502</v>
          </cell>
          <cell r="B52" t="str">
            <v>RECARGOS OTROS IMPTOS Y DERECH</v>
          </cell>
          <cell r="C52">
            <v>2614.75</v>
          </cell>
        </row>
        <row r="53">
          <cell r="A53">
            <v>503</v>
          </cell>
          <cell r="B53" t="str">
            <v>AVISO EXTEMP TRASLACION DE DOM</v>
          </cell>
          <cell r="C53">
            <v>960</v>
          </cell>
        </row>
        <row r="54">
          <cell r="A54">
            <v>504</v>
          </cell>
          <cell r="B54" t="str">
            <v>AVISO EXTEMP TERM DE OBRA</v>
          </cell>
          <cell r="C54">
            <v>1280</v>
          </cell>
        </row>
        <row r="55">
          <cell r="A55">
            <v>506</v>
          </cell>
          <cell r="B55" t="str">
            <v>INFRACCIONES DIRECCION DE FISC</v>
          </cell>
          <cell r="C55">
            <v>3188.5</v>
          </cell>
        </row>
        <row r="56">
          <cell r="A56">
            <v>507</v>
          </cell>
          <cell r="B56" t="str">
            <v>INF AL BANDO POLICIA Y BUEN GO</v>
          </cell>
          <cell r="C56">
            <v>3690</v>
          </cell>
        </row>
        <row r="57">
          <cell r="A57">
            <v>508</v>
          </cell>
          <cell r="B57" t="str">
            <v>INF LEY DE TRANSITO Y SU REGLA</v>
          </cell>
          <cell r="C57">
            <v>18373</v>
          </cell>
        </row>
        <row r="58">
          <cell r="A58">
            <v>509</v>
          </cell>
          <cell r="B58" t="str">
            <v>EXTEMP VERIFICACION AMB VEHICU</v>
          </cell>
          <cell r="C58">
            <v>1535</v>
          </cell>
        </row>
        <row r="59">
          <cell r="A59">
            <v>536</v>
          </cell>
          <cell r="B59" t="str">
            <v>PADRON DE PROVEEDORES</v>
          </cell>
          <cell r="C59">
            <v>674</v>
          </cell>
        </row>
        <row r="60">
          <cell r="A60">
            <v>544</v>
          </cell>
          <cell r="B60" t="str">
            <v>INFRACCIONES AL REGLAMENTO DE</v>
          </cell>
          <cell r="C60">
            <v>637.70000000000005</v>
          </cell>
        </row>
        <row r="61">
          <cell r="A61">
            <v>817</v>
          </cell>
          <cell r="B61" t="str">
            <v>ANTICIPOS OTROS INGRESOS</v>
          </cell>
          <cell r="C61">
            <v>1000</v>
          </cell>
        </row>
      </sheetData>
      <sheetData sheetId="18">
        <row r="1">
          <cell r="A1">
            <v>1</v>
          </cell>
        </row>
      </sheetData>
      <sheetData sheetId="19">
        <row r="1">
          <cell r="A1">
            <v>1</v>
          </cell>
          <cell r="B1" t="str">
            <v>IMPTO. PREDIAL URBANO CORRIENT</v>
          </cell>
          <cell r="C1">
            <v>113074.9</v>
          </cell>
        </row>
        <row r="2">
          <cell r="A2">
            <v>2</v>
          </cell>
          <cell r="B2" t="str">
            <v>IMPTO. PREDIAL RUSTICO CORRIEN</v>
          </cell>
          <cell r="C2">
            <v>12364.22</v>
          </cell>
        </row>
        <row r="3">
          <cell r="A3">
            <v>4</v>
          </cell>
          <cell r="B3" t="str">
            <v>RECARGOS 3%</v>
          </cell>
          <cell r="C3">
            <v>19760.16</v>
          </cell>
        </row>
        <row r="4">
          <cell r="A4">
            <v>7</v>
          </cell>
          <cell r="B4" t="str">
            <v>IMPTO. PREDIAL URBANO REZAGO</v>
          </cell>
          <cell r="C4">
            <v>54930.58</v>
          </cell>
        </row>
        <row r="5">
          <cell r="A5">
            <v>8</v>
          </cell>
          <cell r="B5" t="str">
            <v>IMPTO. PREDIAL RUSTICO REZAGO</v>
          </cell>
          <cell r="C5">
            <v>7589.16</v>
          </cell>
        </row>
        <row r="6">
          <cell r="A6">
            <v>13</v>
          </cell>
          <cell r="B6" t="str">
            <v>HONORARIOS DE COBRANZA</v>
          </cell>
          <cell r="C6">
            <v>3911.68</v>
          </cell>
        </row>
        <row r="7">
          <cell r="A7">
            <v>14</v>
          </cell>
          <cell r="B7" t="str">
            <v>C.O.A. 20%</v>
          </cell>
          <cell r="C7">
            <v>341.5</v>
          </cell>
        </row>
        <row r="8">
          <cell r="A8">
            <v>103</v>
          </cell>
          <cell r="B8" t="str">
            <v>TRASLACION DE DOMINIO</v>
          </cell>
          <cell r="C8">
            <v>22659.29</v>
          </cell>
        </row>
        <row r="9">
          <cell r="A9">
            <v>200</v>
          </cell>
          <cell r="B9" t="str">
            <v>RASTRO</v>
          </cell>
          <cell r="C9">
            <v>1940.79</v>
          </cell>
        </row>
        <row r="10">
          <cell r="A10">
            <v>201</v>
          </cell>
          <cell r="B10" t="str">
            <v>RECOLECCION DE BASURA</v>
          </cell>
          <cell r="C10">
            <v>30.6</v>
          </cell>
        </row>
        <row r="11">
          <cell r="A11">
            <v>203</v>
          </cell>
          <cell r="B11" t="str">
            <v>PANTEONES CIUDAD</v>
          </cell>
          <cell r="C11">
            <v>2233.08</v>
          </cell>
        </row>
        <row r="12">
          <cell r="A12">
            <v>204</v>
          </cell>
          <cell r="B12" t="str">
            <v>PANTEONES COMUNIDADES</v>
          </cell>
          <cell r="C12">
            <v>316.45999999999998</v>
          </cell>
        </row>
        <row r="13">
          <cell r="A13">
            <v>206</v>
          </cell>
          <cell r="B13" t="str">
            <v>ESTACIONAMIENTO MERCADO HIDALG</v>
          </cell>
          <cell r="C13">
            <v>837</v>
          </cell>
        </row>
        <row r="14">
          <cell r="A14">
            <v>217</v>
          </cell>
          <cell r="B14" t="str">
            <v>ANALISIS DE FAC PARA DIV LOT O</v>
          </cell>
          <cell r="C14">
            <v>261.87</v>
          </cell>
        </row>
        <row r="15">
          <cell r="A15">
            <v>221</v>
          </cell>
          <cell r="B15" t="str">
            <v>LIC USO SUELO ALIN N. OFIC COM</v>
          </cell>
          <cell r="C15">
            <v>549.52</v>
          </cell>
        </row>
        <row r="16">
          <cell r="A16">
            <v>229</v>
          </cell>
          <cell r="B16" t="str">
            <v>CONSTANCIAS DE ESTADO DE CUENT</v>
          </cell>
          <cell r="C16">
            <v>2112</v>
          </cell>
        </row>
        <row r="17">
          <cell r="A17">
            <v>248</v>
          </cell>
          <cell r="B17" t="str">
            <v>ESTACIONAMIENTO EX. EST. FERRO</v>
          </cell>
          <cell r="C17">
            <v>1100</v>
          </cell>
        </row>
        <row r="18">
          <cell r="A18">
            <v>252</v>
          </cell>
          <cell r="B18" t="str">
            <v>RESOLUCION DE IMPACTO AMBIENTA</v>
          </cell>
          <cell r="C18">
            <v>405.27</v>
          </cell>
        </row>
        <row r="19">
          <cell r="A19">
            <v>253</v>
          </cell>
          <cell r="B19" t="str">
            <v>ESTACIONAMIENTO EMBAJADORAS  (</v>
          </cell>
          <cell r="C19">
            <v>2749</v>
          </cell>
        </row>
        <row r="20">
          <cell r="A20">
            <v>254</v>
          </cell>
          <cell r="B20" t="str">
            <v>POR CERTIF.TERMINO DE OBRA</v>
          </cell>
          <cell r="C20">
            <v>172.76</v>
          </cell>
        </row>
        <row r="21">
          <cell r="A21">
            <v>256</v>
          </cell>
          <cell r="B21" t="str">
            <v>POR ALINEAM. N° USO HABIT</v>
          </cell>
          <cell r="C21">
            <v>8063.19</v>
          </cell>
        </row>
        <row r="22">
          <cell r="A22">
            <v>258</v>
          </cell>
          <cell r="B22" t="str">
            <v>POR ALINEM. N° USO COMERCIAL</v>
          </cell>
          <cell r="C22">
            <v>748.6</v>
          </cell>
        </row>
        <row r="23">
          <cell r="A23">
            <v>274</v>
          </cell>
          <cell r="B23" t="str">
            <v>EXTENSION DE HORARIO</v>
          </cell>
          <cell r="C23">
            <v>3716.1</v>
          </cell>
        </row>
        <row r="24">
          <cell r="A24">
            <v>276</v>
          </cell>
          <cell r="B24" t="str">
            <v>CONSTANCIAS DIRECCION DE TRANS</v>
          </cell>
          <cell r="C24">
            <v>670.4</v>
          </cell>
        </row>
        <row r="25">
          <cell r="A25">
            <v>278</v>
          </cell>
          <cell r="B25" t="str">
            <v>CONSTANCIAS QUE EXPIDAN LAS DE</v>
          </cell>
          <cell r="C25">
            <v>1676</v>
          </cell>
        </row>
        <row r="26">
          <cell r="A26">
            <v>289</v>
          </cell>
          <cell r="B26" t="str">
            <v>CONFORMIDAD PARA QUEMA DE FUEG</v>
          </cell>
          <cell r="C26">
            <v>126.39</v>
          </cell>
        </row>
        <row r="27">
          <cell r="A27">
            <v>293</v>
          </cell>
          <cell r="B27" t="str">
            <v>SERVICIOS EXTRAORDINARIOS</v>
          </cell>
          <cell r="C27">
            <v>324.2</v>
          </cell>
        </row>
        <row r="28">
          <cell r="A28">
            <v>297</v>
          </cell>
          <cell r="B28" t="str">
            <v>D.A.P.</v>
          </cell>
          <cell r="C28">
            <v>2886.91</v>
          </cell>
        </row>
        <row r="29">
          <cell r="A29">
            <v>405</v>
          </cell>
          <cell r="B29" t="str">
            <v>CENTRO DE CONVIVENCIA EL ENCIN</v>
          </cell>
          <cell r="C29">
            <v>476</v>
          </cell>
        </row>
        <row r="30">
          <cell r="A30">
            <v>407</v>
          </cell>
          <cell r="B30" t="str">
            <v>MUSEO MOMIAS</v>
          </cell>
          <cell r="C30">
            <v>16415</v>
          </cell>
        </row>
        <row r="31">
          <cell r="A31">
            <v>410</v>
          </cell>
          <cell r="B31" t="str">
            <v>MONUMENTO AL PIPILA</v>
          </cell>
          <cell r="C31">
            <v>144</v>
          </cell>
        </row>
        <row r="32">
          <cell r="A32">
            <v>411</v>
          </cell>
          <cell r="B32" t="str">
            <v>MERCADO HIDALGO</v>
          </cell>
          <cell r="C32">
            <v>563</v>
          </cell>
        </row>
        <row r="33">
          <cell r="A33">
            <v>412</v>
          </cell>
          <cell r="B33" t="str">
            <v>MERCADO EMBAJADORAS</v>
          </cell>
          <cell r="C33">
            <v>1386</v>
          </cell>
        </row>
        <row r="34">
          <cell r="A34">
            <v>414</v>
          </cell>
          <cell r="B34" t="str">
            <v>OTROS PRODUCTOS</v>
          </cell>
          <cell r="C34">
            <v>3058.2</v>
          </cell>
        </row>
        <row r="35">
          <cell r="A35">
            <v>421</v>
          </cell>
          <cell r="B35" t="str">
            <v>DECLARACIONES, FORMATOS Y AVIS</v>
          </cell>
          <cell r="C35">
            <v>11</v>
          </cell>
        </row>
        <row r="36">
          <cell r="A36">
            <v>428</v>
          </cell>
          <cell r="B36" t="str">
            <v>COMERCIANTES SEMIFIJOS</v>
          </cell>
          <cell r="C36">
            <v>7199</v>
          </cell>
        </row>
        <row r="37">
          <cell r="A37">
            <v>429</v>
          </cell>
          <cell r="B37" t="str">
            <v>VTA DE INMUEBLES PROP DEL MPIO</v>
          </cell>
          <cell r="C37">
            <v>60825</v>
          </cell>
        </row>
        <row r="38">
          <cell r="A38">
            <v>433</v>
          </cell>
          <cell r="B38" t="str">
            <v>SOBRANTES</v>
          </cell>
          <cell r="C38">
            <v>2.09</v>
          </cell>
        </row>
        <row r="39">
          <cell r="A39">
            <v>436</v>
          </cell>
          <cell r="B39" t="str">
            <v>SANITARIOS PRESA DE LA OLLA</v>
          </cell>
          <cell r="C39">
            <v>156</v>
          </cell>
        </row>
        <row r="40">
          <cell r="A40">
            <v>441</v>
          </cell>
          <cell r="B40" t="str">
            <v>SANITARIOS LOS PASTITOS</v>
          </cell>
          <cell r="C40">
            <v>80</v>
          </cell>
        </row>
        <row r="41">
          <cell r="A41">
            <v>447</v>
          </cell>
          <cell r="B41" t="str">
            <v>LAS CALAS</v>
          </cell>
          <cell r="C41">
            <v>120</v>
          </cell>
        </row>
        <row r="42">
          <cell r="A42">
            <v>454</v>
          </cell>
          <cell r="B42" t="str">
            <v>FIESTAS TRADICIONALES</v>
          </cell>
          <cell r="C42">
            <v>150</v>
          </cell>
        </row>
        <row r="43">
          <cell r="A43">
            <v>470</v>
          </cell>
          <cell r="B43" t="str">
            <v>LOCALES ESTACION</v>
          </cell>
          <cell r="C43">
            <v>737.56</v>
          </cell>
        </row>
        <row r="44">
          <cell r="A44">
            <v>476</v>
          </cell>
          <cell r="B44" t="str">
            <v>PADRON DE PERITOS FISCALES</v>
          </cell>
          <cell r="C44">
            <v>2376</v>
          </cell>
        </row>
        <row r="45">
          <cell r="A45">
            <v>484</v>
          </cell>
          <cell r="B45" t="str">
            <v>PERMISO PARA ESPECTÁCULOS O CE</v>
          </cell>
          <cell r="C45">
            <v>456</v>
          </cell>
        </row>
        <row r="46">
          <cell r="A46">
            <v>491</v>
          </cell>
          <cell r="B46" t="str">
            <v>ESTRUCTURAS, CONSTRUCCIONES O</v>
          </cell>
          <cell r="C46">
            <v>144.41999999999999</v>
          </cell>
        </row>
        <row r="47">
          <cell r="A47">
            <v>493</v>
          </cell>
          <cell r="B47" t="str">
            <v>RENOVACION PERMISO P/ USO VIA</v>
          </cell>
          <cell r="C47">
            <v>774</v>
          </cell>
        </row>
        <row r="48">
          <cell r="A48">
            <v>502</v>
          </cell>
          <cell r="B48" t="str">
            <v>RECARGOS OTROS IMPTOS Y DERECH</v>
          </cell>
          <cell r="C48">
            <v>2188.89</v>
          </cell>
        </row>
        <row r="49">
          <cell r="A49">
            <v>503</v>
          </cell>
          <cell r="B49" t="str">
            <v>AVISO EXTEMP TRASLACION DE DOM</v>
          </cell>
          <cell r="C49">
            <v>2560</v>
          </cell>
        </row>
        <row r="50">
          <cell r="A50">
            <v>507</v>
          </cell>
          <cell r="B50" t="str">
            <v>INF AL BANDO POLICIA Y BUEN GO</v>
          </cell>
          <cell r="C50">
            <v>450</v>
          </cell>
        </row>
        <row r="51">
          <cell r="A51">
            <v>508</v>
          </cell>
          <cell r="B51" t="str">
            <v>INF LEY DE TRANSITO Y SU REGLA</v>
          </cell>
          <cell r="C51">
            <v>15474.59</v>
          </cell>
        </row>
        <row r="52">
          <cell r="A52">
            <v>509</v>
          </cell>
          <cell r="B52" t="str">
            <v>EXTEMP VERIFICACION AMB VEHICU</v>
          </cell>
          <cell r="C52">
            <v>921</v>
          </cell>
        </row>
        <row r="53">
          <cell r="A53">
            <v>526</v>
          </cell>
          <cell r="B53" t="str">
            <v>RESPUESTA DE AYUNTAMIENTO</v>
          </cell>
          <cell r="C53">
            <v>671</v>
          </cell>
        </row>
        <row r="54">
          <cell r="A54">
            <v>817</v>
          </cell>
          <cell r="B54" t="str">
            <v>ANTICIPOS OTROS INGRESOS</v>
          </cell>
          <cell r="C54">
            <v>100</v>
          </cell>
        </row>
      </sheetData>
      <sheetData sheetId="20"/>
      <sheetData sheetId="21">
        <row r="1">
          <cell r="A1">
            <v>1</v>
          </cell>
          <cell r="B1" t="str">
            <v>IMPTO. PREDIAL URBANO CORRIENT</v>
          </cell>
          <cell r="C1">
            <v>95138.86</v>
          </cell>
        </row>
        <row r="2">
          <cell r="A2">
            <v>2</v>
          </cell>
          <cell r="B2" t="str">
            <v>IMPTO. PREDIAL RUSTICO CORRIEN</v>
          </cell>
          <cell r="C2">
            <v>19461.13</v>
          </cell>
        </row>
        <row r="3">
          <cell r="A3">
            <v>4</v>
          </cell>
          <cell r="B3" t="str">
            <v>RECARGOS 3%</v>
          </cell>
          <cell r="C3">
            <v>25415.87</v>
          </cell>
        </row>
        <row r="4">
          <cell r="A4">
            <v>7</v>
          </cell>
          <cell r="B4" t="str">
            <v>IMPTO. PREDIAL URBANO REZAGO</v>
          </cell>
          <cell r="C4">
            <v>72542.2</v>
          </cell>
        </row>
        <row r="5">
          <cell r="A5">
            <v>8</v>
          </cell>
          <cell r="B5" t="str">
            <v>IMPTO. PREDIAL RUSTICO REZAGO</v>
          </cell>
          <cell r="C5">
            <v>2040.65</v>
          </cell>
        </row>
        <row r="6">
          <cell r="A6">
            <v>13</v>
          </cell>
          <cell r="B6" t="str">
            <v>HONORARIOS DE COBRANZA</v>
          </cell>
          <cell r="C6">
            <v>3953.82</v>
          </cell>
        </row>
        <row r="7">
          <cell r="A7">
            <v>14</v>
          </cell>
          <cell r="B7" t="str">
            <v>C.O.A. 20%</v>
          </cell>
          <cell r="C7">
            <v>216</v>
          </cell>
        </row>
        <row r="8">
          <cell r="A8">
            <v>104</v>
          </cell>
          <cell r="B8" t="str">
            <v>SOBRE DIVISION Y LOTIFICACION</v>
          </cell>
          <cell r="C8">
            <v>2134.14</v>
          </cell>
        </row>
        <row r="9">
          <cell r="A9">
            <v>106</v>
          </cell>
          <cell r="B9" t="str">
            <v>BILLARES Y BOLICHES</v>
          </cell>
          <cell r="C9">
            <v>970</v>
          </cell>
        </row>
        <row r="10">
          <cell r="A10">
            <v>200</v>
          </cell>
          <cell r="B10" t="str">
            <v>RASTRO</v>
          </cell>
          <cell r="C10">
            <v>4772.88</v>
          </cell>
        </row>
        <row r="11">
          <cell r="A11">
            <v>203</v>
          </cell>
          <cell r="B11" t="str">
            <v>PANTEONES CIUDAD</v>
          </cell>
          <cell r="C11">
            <v>330.74</v>
          </cell>
        </row>
        <row r="12">
          <cell r="A12">
            <v>205</v>
          </cell>
          <cell r="B12" t="str">
            <v>ESTACIONAMIENTO MUSEO MOMIAS</v>
          </cell>
          <cell r="C12">
            <v>657</v>
          </cell>
        </row>
        <row r="13">
          <cell r="A13">
            <v>206</v>
          </cell>
          <cell r="B13" t="str">
            <v>ESTACIONAMIENTO MERCADO HIDALG</v>
          </cell>
          <cell r="C13">
            <v>1017</v>
          </cell>
        </row>
        <row r="14">
          <cell r="A14">
            <v>210</v>
          </cell>
          <cell r="B14" t="str">
            <v>POR LIC. DE CONST. Y AMPLIACIO</v>
          </cell>
          <cell r="C14">
            <v>1694.26</v>
          </cell>
        </row>
        <row r="15">
          <cell r="A15">
            <v>211</v>
          </cell>
          <cell r="B15" t="str">
            <v>POR LIC DE REGULARIZACION DE C</v>
          </cell>
          <cell r="C15">
            <v>11391.65</v>
          </cell>
        </row>
        <row r="16">
          <cell r="A16">
            <v>220</v>
          </cell>
          <cell r="B16" t="str">
            <v>LIC USO SUELO ALIN N. OFIC IND</v>
          </cell>
          <cell r="C16">
            <v>285.75</v>
          </cell>
        </row>
        <row r="17">
          <cell r="A17">
            <v>221</v>
          </cell>
          <cell r="B17" t="str">
            <v>LIC USO SUELO ALIN N. OFIC COM</v>
          </cell>
          <cell r="C17">
            <v>4498.18</v>
          </cell>
        </row>
        <row r="18">
          <cell r="A18">
            <v>227</v>
          </cell>
          <cell r="B18" t="str">
            <v>AVALUOS PRACT POR TESORERIA</v>
          </cell>
          <cell r="C18">
            <v>1500</v>
          </cell>
        </row>
        <row r="19">
          <cell r="A19">
            <v>229</v>
          </cell>
          <cell r="B19" t="str">
            <v>CONSTANCIAS DE ESTADO DE CUENT</v>
          </cell>
          <cell r="C19">
            <v>791.76</v>
          </cell>
        </row>
        <row r="20">
          <cell r="A20">
            <v>243</v>
          </cell>
          <cell r="B20" t="str">
            <v>POR AUT O PERM MODIFICACION DE</v>
          </cell>
          <cell r="C20">
            <v>334.63</v>
          </cell>
        </row>
        <row r="21">
          <cell r="A21">
            <v>248</v>
          </cell>
          <cell r="B21" t="str">
            <v>ESTACIONAMIENTO EX. EST. FERRO</v>
          </cell>
          <cell r="C21">
            <v>1943</v>
          </cell>
        </row>
        <row r="22">
          <cell r="A22">
            <v>253</v>
          </cell>
          <cell r="B22" t="str">
            <v>ESTACIONAMIENTO EMBAJADORAS  (</v>
          </cell>
          <cell r="C22">
            <v>2338</v>
          </cell>
        </row>
        <row r="23">
          <cell r="A23">
            <v>256</v>
          </cell>
          <cell r="B23" t="str">
            <v>POR ALINEAM. N° USO HABIT</v>
          </cell>
          <cell r="C23">
            <v>7409.35</v>
          </cell>
        </row>
        <row r="24">
          <cell r="A24">
            <v>267</v>
          </cell>
          <cell r="B24" t="str">
            <v>CONSTANCIA  DE VERIFICACION PR</v>
          </cell>
          <cell r="C24">
            <v>148.36000000000001</v>
          </cell>
        </row>
        <row r="25">
          <cell r="A25">
            <v>268</v>
          </cell>
          <cell r="B25" t="str">
            <v>CASA DE LA CULTURA</v>
          </cell>
          <cell r="C25">
            <v>195.08</v>
          </cell>
        </row>
        <row r="26">
          <cell r="A26">
            <v>274</v>
          </cell>
          <cell r="B26" t="str">
            <v>EXTENSION DE HORARIO</v>
          </cell>
          <cell r="C26">
            <v>1486.44</v>
          </cell>
        </row>
        <row r="27">
          <cell r="A27">
            <v>276</v>
          </cell>
          <cell r="B27" t="str">
            <v>CONSTANCIAS DIRECCION DE TRANS</v>
          </cell>
          <cell r="C27">
            <v>754.2</v>
          </cell>
        </row>
        <row r="28">
          <cell r="A28">
            <v>278</v>
          </cell>
          <cell r="B28" t="str">
            <v>CONSTANCIAS QUE EXPIDAN LAS DE</v>
          </cell>
          <cell r="C28">
            <v>1340.8</v>
          </cell>
        </row>
        <row r="29">
          <cell r="A29">
            <v>288</v>
          </cell>
          <cell r="B29" t="str">
            <v>ANALISIS DE RIESGOS</v>
          </cell>
          <cell r="C29">
            <v>519.98</v>
          </cell>
        </row>
        <row r="30">
          <cell r="A30">
            <v>297</v>
          </cell>
          <cell r="B30" t="str">
            <v>D.A.P.</v>
          </cell>
          <cell r="C30">
            <v>2696.91</v>
          </cell>
        </row>
        <row r="31">
          <cell r="A31">
            <v>405</v>
          </cell>
          <cell r="B31" t="str">
            <v>CENTRO DE CONVIVENCIA EL ENCIN</v>
          </cell>
          <cell r="C31">
            <v>1475</v>
          </cell>
        </row>
        <row r="32">
          <cell r="A32">
            <v>407</v>
          </cell>
          <cell r="B32" t="str">
            <v>MUSEO MOMIAS</v>
          </cell>
          <cell r="C32">
            <v>19340</v>
          </cell>
        </row>
        <row r="33">
          <cell r="A33">
            <v>410</v>
          </cell>
          <cell r="B33" t="str">
            <v>MONUMENTO AL PIPILA</v>
          </cell>
          <cell r="C33">
            <v>480</v>
          </cell>
        </row>
        <row r="34">
          <cell r="A34">
            <v>411</v>
          </cell>
          <cell r="B34" t="str">
            <v>MERCADO HIDALGO</v>
          </cell>
          <cell r="C34">
            <v>757</v>
          </cell>
        </row>
        <row r="35">
          <cell r="A35">
            <v>412</v>
          </cell>
          <cell r="B35" t="str">
            <v>MERCADO EMBAJADORAS</v>
          </cell>
          <cell r="C35">
            <v>5832.67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417</v>
          </cell>
          <cell r="B37" t="str">
            <v>CONSULTORIO DENTAL</v>
          </cell>
          <cell r="C37">
            <v>175</v>
          </cell>
        </row>
        <row r="38">
          <cell r="A38">
            <v>426</v>
          </cell>
          <cell r="B38" t="str">
            <v>AREAS OCUP POR HOT, REST, BARE</v>
          </cell>
          <cell r="C38">
            <v>46170</v>
          </cell>
        </row>
        <row r="39">
          <cell r="A39">
            <v>428</v>
          </cell>
          <cell r="B39" t="str">
            <v>COMERCIANTES SEMIFIJOS</v>
          </cell>
          <cell r="C39">
            <v>52435.21</v>
          </cell>
        </row>
        <row r="40">
          <cell r="A40">
            <v>433</v>
          </cell>
          <cell r="B40" t="str">
            <v>SOBRANTES</v>
          </cell>
          <cell r="C40">
            <v>4.55</v>
          </cell>
        </row>
        <row r="41">
          <cell r="A41">
            <v>436</v>
          </cell>
          <cell r="B41" t="str">
            <v>SANITARIOS PRESA DE LA OLLA</v>
          </cell>
          <cell r="C41">
            <v>508</v>
          </cell>
        </row>
        <row r="42">
          <cell r="A42">
            <v>441</v>
          </cell>
          <cell r="B42" t="str">
            <v>SANITARIOS LOS PASTITOS</v>
          </cell>
          <cell r="C42">
            <v>140</v>
          </cell>
        </row>
        <row r="43">
          <cell r="A43">
            <v>447</v>
          </cell>
          <cell r="B43" t="str">
            <v>LAS CALAS</v>
          </cell>
          <cell r="C43">
            <v>48</v>
          </cell>
        </row>
        <row r="44">
          <cell r="A44">
            <v>458</v>
          </cell>
          <cell r="B44" t="str">
            <v>AMPLIACION DE HORARIO BILLARES</v>
          </cell>
          <cell r="C44">
            <v>516</v>
          </cell>
        </row>
        <row r="45">
          <cell r="A45">
            <v>476</v>
          </cell>
          <cell r="B45" t="str">
            <v>PADRON DE PERITOS FISCALES</v>
          </cell>
          <cell r="C45">
            <v>3168</v>
          </cell>
        </row>
        <row r="46">
          <cell r="A46">
            <v>477</v>
          </cell>
          <cell r="B46" t="str">
            <v>PADRON DIRECTOR RESPONSABLE DE</v>
          </cell>
          <cell r="C46">
            <v>1409</v>
          </cell>
        </row>
        <row r="47">
          <cell r="A47">
            <v>479</v>
          </cell>
          <cell r="B47" t="str">
            <v>COMERCIANTES AMBULANTES</v>
          </cell>
          <cell r="C47">
            <v>450</v>
          </cell>
        </row>
        <row r="48">
          <cell r="A48">
            <v>482</v>
          </cell>
          <cell r="B48" t="str">
            <v>CALLEJONEADAS</v>
          </cell>
          <cell r="C48">
            <v>337</v>
          </cell>
        </row>
        <row r="49">
          <cell r="A49" t="str">
            <v>_x000C_</v>
          </cell>
          <cell r="B49" t="str">
            <v>LOCALES ESTACION</v>
          </cell>
          <cell r="C49">
            <v>6605</v>
          </cell>
        </row>
        <row r="50">
          <cell r="A50">
            <v>476</v>
          </cell>
          <cell r="B50" t="str">
            <v>PADRON DE PERITOS FISCALES</v>
          </cell>
          <cell r="C50">
            <v>2458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450</v>
          </cell>
        </row>
        <row r="52">
          <cell r="A52" t="str">
            <v>MUN</v>
          </cell>
          <cell r="B52" t="str">
            <v>ICIPIO DE GUANAJUATO, GTO</v>
          </cell>
          <cell r="C52">
            <v>4365.6000000000004</v>
          </cell>
        </row>
        <row r="53">
          <cell r="A53" t="str">
            <v>REP</v>
          </cell>
          <cell r="B53" t="str">
            <v>ORTE DE COBRANZA DEL DIA 18/02/2014 AL DIA</v>
          </cell>
          <cell r="C53">
            <v>456</v>
          </cell>
        </row>
        <row r="54">
          <cell r="A54" t="str">
            <v>RES</v>
          </cell>
          <cell r="B54" t="str">
            <v>UMEN</v>
          </cell>
          <cell r="C54">
            <v>501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484</v>
          </cell>
          <cell r="B58" t="str">
            <v>PERMISO PARA ESPECTÁCULOS O CE</v>
          </cell>
          <cell r="C58">
            <v>456</v>
          </cell>
        </row>
        <row r="59">
          <cell r="A59">
            <v>486</v>
          </cell>
          <cell r="B59" t="str">
            <v>COLOCACION DE GUIAS</v>
          </cell>
          <cell r="C59">
            <v>197</v>
          </cell>
        </row>
        <row r="60">
          <cell r="A60">
            <v>493</v>
          </cell>
          <cell r="B60" t="str">
            <v>RENOVACION PERMISO P/ USO VIA</v>
          </cell>
          <cell r="C60">
            <v>135</v>
          </cell>
        </row>
        <row r="61">
          <cell r="A61">
            <v>497</v>
          </cell>
          <cell r="B61" t="str">
            <v>CENTRO ADOC</v>
          </cell>
          <cell r="C61">
            <v>416</v>
          </cell>
        </row>
        <row r="62">
          <cell r="A62">
            <v>502</v>
          </cell>
          <cell r="B62" t="str">
            <v>RECARGOS OTROS IMPTOS Y DERECH</v>
          </cell>
          <cell r="C62">
            <v>9940</v>
          </cell>
        </row>
        <row r="63">
          <cell r="A63">
            <v>507</v>
          </cell>
          <cell r="B63" t="str">
            <v>INF AL BANDO POLICIA Y BUEN GO</v>
          </cell>
          <cell r="C63">
            <v>100</v>
          </cell>
        </row>
        <row r="64">
          <cell r="A64">
            <v>508</v>
          </cell>
          <cell r="B64" t="str">
            <v>INF LEY DE TRANSITO Y SU REGLA</v>
          </cell>
          <cell r="C64">
            <v>18690.5</v>
          </cell>
        </row>
        <row r="65">
          <cell r="A65">
            <v>509</v>
          </cell>
          <cell r="B65" t="str">
            <v>EXTEMP VERIFICACION AMB VEHICU</v>
          </cell>
          <cell r="C65">
            <v>998</v>
          </cell>
        </row>
        <row r="66">
          <cell r="A66">
            <v>526</v>
          </cell>
          <cell r="B66" t="str">
            <v>RESPUESTA DE AYUNTAMIENTO</v>
          </cell>
          <cell r="C66">
            <v>671</v>
          </cell>
        </row>
        <row r="67">
          <cell r="A67">
            <v>529</v>
          </cell>
          <cell r="B67" t="str">
            <v>OTROS DONATIVOS</v>
          </cell>
          <cell r="C67">
            <v>0.34</v>
          </cell>
        </row>
        <row r="68">
          <cell r="A68">
            <v>817</v>
          </cell>
          <cell r="B68" t="str">
            <v>ANTICIPOS OTROS INGRESOS</v>
          </cell>
          <cell r="C68">
            <v>250</v>
          </cell>
        </row>
      </sheetData>
      <sheetData sheetId="22">
        <row r="1">
          <cell r="A1">
            <v>1</v>
          </cell>
        </row>
      </sheetData>
      <sheetData sheetId="23">
        <row r="1">
          <cell r="A1">
            <v>1</v>
          </cell>
          <cell r="B1" t="str">
            <v>IMPTO. PREDIAL URBANO CORRIENT</v>
          </cell>
          <cell r="C1">
            <v>149662.26</v>
          </cell>
        </row>
        <row r="2">
          <cell r="A2">
            <v>2</v>
          </cell>
          <cell r="B2" t="str">
            <v>IMPTO. PREDIAL RUSTICO CORRIEN</v>
          </cell>
          <cell r="C2">
            <v>32055.59</v>
          </cell>
        </row>
        <row r="3">
          <cell r="A3">
            <v>4</v>
          </cell>
          <cell r="B3" t="str">
            <v>RECARGOS 3%</v>
          </cell>
          <cell r="C3">
            <v>19280.34</v>
          </cell>
        </row>
        <row r="4">
          <cell r="A4">
            <v>7</v>
          </cell>
          <cell r="B4" t="str">
            <v>IMPTO. PREDIAL URBANO REZAGO</v>
          </cell>
          <cell r="C4">
            <v>36748.43</v>
          </cell>
        </row>
        <row r="5">
          <cell r="A5">
            <v>8</v>
          </cell>
          <cell r="B5" t="str">
            <v>IMPTO. PREDIAL RUSTICO REZAGO</v>
          </cell>
          <cell r="C5">
            <v>6902.36</v>
          </cell>
        </row>
        <row r="6">
          <cell r="A6">
            <v>13</v>
          </cell>
          <cell r="B6" t="str">
            <v>HONORARIOS DE COBRANZA</v>
          </cell>
          <cell r="C6">
            <v>3302.16</v>
          </cell>
        </row>
        <row r="7">
          <cell r="A7">
            <v>14</v>
          </cell>
          <cell r="B7" t="str">
            <v>C.O.A. 20%</v>
          </cell>
          <cell r="C7">
            <v>397.5</v>
          </cell>
        </row>
        <row r="8">
          <cell r="A8">
            <v>110</v>
          </cell>
          <cell r="B8" t="str">
            <v>ESPECTACULOS PUBLICOS ESPORADI</v>
          </cell>
          <cell r="C8">
            <v>7865</v>
          </cell>
        </row>
        <row r="9">
          <cell r="A9">
            <v>200</v>
          </cell>
          <cell r="B9" t="str">
            <v>RASTRO</v>
          </cell>
          <cell r="C9">
            <v>12243.48</v>
          </cell>
        </row>
        <row r="10">
          <cell r="A10">
            <v>203</v>
          </cell>
          <cell r="B10" t="str">
            <v>PANTEONES CIUDAD</v>
          </cell>
          <cell r="C10">
            <v>2394.5300000000002</v>
          </cell>
        </row>
        <row r="11">
          <cell r="A11">
            <v>204</v>
          </cell>
          <cell r="B11" t="str">
            <v>PANTEONES COMUNIDADES</v>
          </cell>
          <cell r="C11">
            <v>1849.47</v>
          </cell>
        </row>
        <row r="12">
          <cell r="A12">
            <v>205</v>
          </cell>
          <cell r="B12" t="str">
            <v>ESTACIONAMIENTO MUSEO MOMIAS</v>
          </cell>
          <cell r="C12">
            <v>4520</v>
          </cell>
        </row>
        <row r="13">
          <cell r="A13">
            <v>206</v>
          </cell>
          <cell r="B13" t="str">
            <v>ESTACIONAMIENTO MERCADO HIDALG</v>
          </cell>
          <cell r="C13">
            <v>2736</v>
          </cell>
        </row>
        <row r="14">
          <cell r="A14">
            <v>207</v>
          </cell>
          <cell r="B14" t="str">
            <v>ESTAC.  MERCADO EMBAJADORAS</v>
          </cell>
          <cell r="C14">
            <v>647.91999999999996</v>
          </cell>
        </row>
        <row r="15">
          <cell r="A15">
            <v>210</v>
          </cell>
          <cell r="B15" t="str">
            <v>POR LIC. DE CONST. Y AMPLIACIO</v>
          </cell>
          <cell r="C15">
            <v>421.48</v>
          </cell>
        </row>
        <row r="16">
          <cell r="A16">
            <v>211</v>
          </cell>
          <cell r="B16" t="str">
            <v>POR LIC DE REGULARIZACION DE C</v>
          </cell>
          <cell r="C16">
            <v>4852.29</v>
          </cell>
        </row>
        <row r="17">
          <cell r="A17">
            <v>217</v>
          </cell>
          <cell r="B17" t="str">
            <v>ANALISIS DE FAC PARA DIV LOT O</v>
          </cell>
          <cell r="C17">
            <v>261.87</v>
          </cell>
        </row>
        <row r="18">
          <cell r="A18">
            <v>219</v>
          </cell>
          <cell r="B18" t="str">
            <v>LIC USO SUELO ALIN N. OFIC HAB</v>
          </cell>
          <cell r="C18">
            <v>3962.85</v>
          </cell>
        </row>
        <row r="19">
          <cell r="A19">
            <v>229</v>
          </cell>
          <cell r="B19" t="str">
            <v>CONSTANCIAS DE ESTADO DE CUENT</v>
          </cell>
          <cell r="C19">
            <v>791.64</v>
          </cell>
        </row>
        <row r="20">
          <cell r="A20">
            <v>244</v>
          </cell>
          <cell r="B20" t="str">
            <v>EXP DE LIC O PERM P/ ESTAB DE</v>
          </cell>
          <cell r="C20">
            <v>30163.56</v>
          </cell>
        </row>
        <row r="21">
          <cell r="A21">
            <v>248</v>
          </cell>
          <cell r="B21" t="str">
            <v>ESTACIONAMIENTO EX. EST. FERRO</v>
          </cell>
          <cell r="C21">
            <v>6931</v>
          </cell>
        </row>
        <row r="22">
          <cell r="A22">
            <v>253</v>
          </cell>
          <cell r="B22" t="str">
            <v>ESTACIONAMIENTO EMBAJADORAS  (</v>
          </cell>
          <cell r="C22">
            <v>8307</v>
          </cell>
        </row>
        <row r="23">
          <cell r="A23">
            <v>256</v>
          </cell>
          <cell r="B23" t="str">
            <v>POR ALINEAM. N° USO HABIT</v>
          </cell>
          <cell r="C23">
            <v>12265.47</v>
          </cell>
        </row>
        <row r="24">
          <cell r="A24">
            <v>266</v>
          </cell>
          <cell r="B24" t="str">
            <v>DICTAMEN DE FACTIBILIDAD PROTE</v>
          </cell>
          <cell r="C24">
            <v>890.2</v>
          </cell>
        </row>
        <row r="25">
          <cell r="A25">
            <v>268</v>
          </cell>
          <cell r="B25" t="str">
            <v>CASA DE LA CULTURA</v>
          </cell>
          <cell r="C25">
            <v>292.61</v>
          </cell>
        </row>
        <row r="26">
          <cell r="A26">
            <v>273</v>
          </cell>
          <cell r="B26" t="str">
            <v>PENSION EST. JARDIN EMBAJADORA</v>
          </cell>
          <cell r="C26">
            <v>417.04</v>
          </cell>
        </row>
        <row r="27">
          <cell r="A27">
            <v>274</v>
          </cell>
          <cell r="B27" t="str">
            <v>EXTENSION DE HORARIO</v>
          </cell>
          <cell r="C27">
            <v>3716.1</v>
          </cell>
        </row>
        <row r="28">
          <cell r="A28">
            <v>276</v>
          </cell>
          <cell r="B28" t="str">
            <v>CONSTANCIAS DIRECCION DE TRANS</v>
          </cell>
          <cell r="C28">
            <v>1089.4000000000001</v>
          </cell>
        </row>
        <row r="29">
          <cell r="A29">
            <v>278</v>
          </cell>
          <cell r="B29" t="str">
            <v>CONSTANCIAS QUE EXPIDAN LAS DE</v>
          </cell>
          <cell r="C29">
            <v>1340.8</v>
          </cell>
        </row>
        <row r="30">
          <cell r="A30">
            <v>284</v>
          </cell>
          <cell r="B30" t="str">
            <v>REVISTA MECANICA SEMESTRAL</v>
          </cell>
          <cell r="C30">
            <v>1340.6</v>
          </cell>
        </row>
        <row r="31">
          <cell r="A31">
            <v>286</v>
          </cell>
          <cell r="B31" t="str">
            <v>PERMISO SUPLETORIO DE TRANSPOR</v>
          </cell>
          <cell r="C31">
            <v>1137.1199999999999</v>
          </cell>
        </row>
        <row r="32">
          <cell r="A32">
            <v>292</v>
          </cell>
          <cell r="B32" t="str">
            <v>DICTAMEN DE SEGURIDAD PROGRAMA</v>
          </cell>
          <cell r="C32">
            <v>519.98</v>
          </cell>
        </row>
        <row r="33">
          <cell r="A33">
            <v>293</v>
          </cell>
          <cell r="B33" t="str">
            <v>SERVICIOS EXTRAORDINARIOS</v>
          </cell>
          <cell r="C33">
            <v>324.2</v>
          </cell>
        </row>
        <row r="34">
          <cell r="A34">
            <v>297</v>
          </cell>
          <cell r="B34" t="str">
            <v>D.A.P.</v>
          </cell>
          <cell r="C34">
            <v>3300</v>
          </cell>
        </row>
        <row r="35">
          <cell r="A35">
            <v>405</v>
          </cell>
          <cell r="B35" t="str">
            <v>CENTRO DE CONVIVENCIA EL ENCIN</v>
          </cell>
          <cell r="C35">
            <v>3768</v>
          </cell>
        </row>
        <row r="36">
          <cell r="A36">
            <v>407</v>
          </cell>
          <cell r="B36" t="str">
            <v>MUSEO MOMIAS</v>
          </cell>
          <cell r="C36">
            <v>170405</v>
          </cell>
        </row>
        <row r="37">
          <cell r="A37">
            <v>410</v>
          </cell>
          <cell r="B37" t="str">
            <v>MONUMENTO AL PIPILA</v>
          </cell>
          <cell r="C37">
            <v>2244</v>
          </cell>
        </row>
        <row r="38">
          <cell r="A38">
            <v>411</v>
          </cell>
          <cell r="B38" t="str">
            <v>MERCADO HIDALGO</v>
          </cell>
          <cell r="C38">
            <v>3481</v>
          </cell>
        </row>
        <row r="39">
          <cell r="A39">
            <v>412</v>
          </cell>
          <cell r="B39" t="str">
            <v>MERCADO EMBAJADORAS</v>
          </cell>
          <cell r="C39">
            <v>3095.73</v>
          </cell>
        </row>
        <row r="40">
          <cell r="A40">
            <v>414</v>
          </cell>
          <cell r="B40" t="str">
            <v>OTROS PRODUCTOS</v>
          </cell>
          <cell r="C40">
            <v>34.799999999999997</v>
          </cell>
        </row>
        <row r="41">
          <cell r="A41">
            <v>417</v>
          </cell>
          <cell r="B41" t="str">
            <v>CONSULTORIO DENTAL</v>
          </cell>
          <cell r="C41">
            <v>349</v>
          </cell>
        </row>
        <row r="42">
          <cell r="A42">
            <v>421</v>
          </cell>
          <cell r="B42" t="str">
            <v>DECLARACIONES, FORMATOS Y AVIS</v>
          </cell>
          <cell r="C42">
            <v>176</v>
          </cell>
        </row>
        <row r="43">
          <cell r="A43">
            <v>428</v>
          </cell>
          <cell r="B43" t="str">
            <v>COMERCIANTES SEMIFIJOS</v>
          </cell>
          <cell r="C43">
            <v>11050.04</v>
          </cell>
        </row>
        <row r="44">
          <cell r="A44">
            <v>433</v>
          </cell>
          <cell r="B44" t="str">
            <v>SOBRANTES</v>
          </cell>
          <cell r="C44">
            <v>98.57</v>
          </cell>
        </row>
        <row r="45">
          <cell r="A45">
            <v>436</v>
          </cell>
          <cell r="B45" t="str">
            <v>SANITARIOS PRESA DE LA OLLA</v>
          </cell>
          <cell r="C45">
            <v>1484</v>
          </cell>
        </row>
        <row r="46">
          <cell r="A46">
            <v>441</v>
          </cell>
          <cell r="B46" t="str">
            <v>SANITARIOS LOS PASTITOS</v>
          </cell>
          <cell r="C46">
            <v>568</v>
          </cell>
        </row>
        <row r="47">
          <cell r="A47">
            <v>447</v>
          </cell>
          <cell r="B47" t="str">
            <v>LAS CALAS</v>
          </cell>
          <cell r="C47">
            <v>96</v>
          </cell>
        </row>
        <row r="48">
          <cell r="A48">
            <v>454</v>
          </cell>
          <cell r="B48" t="str">
            <v>FIESTAS TRADICIONALES</v>
          </cell>
          <cell r="C48">
            <v>142</v>
          </cell>
        </row>
        <row r="49">
          <cell r="A49" t="str">
            <v>_x000C_</v>
          </cell>
          <cell r="B49" t="str">
            <v>CALLEJONEADAS</v>
          </cell>
          <cell r="C49">
            <v>337</v>
          </cell>
        </row>
        <row r="50">
          <cell r="A50">
            <v>483</v>
          </cell>
          <cell r="B50" t="str">
            <v>PROMOTOR TURISTICO</v>
          </cell>
          <cell r="C50">
            <v>1416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456</v>
          </cell>
        </row>
        <row r="52">
          <cell r="A52" t="str">
            <v>MUN</v>
          </cell>
          <cell r="B52" t="str">
            <v>ICIPIO DE GUANAJUATO, GTO</v>
          </cell>
          <cell r="C52">
            <v>135</v>
          </cell>
        </row>
        <row r="53">
          <cell r="A53" t="str">
            <v>REP</v>
          </cell>
          <cell r="B53" t="str">
            <v>ORTE DE COBRANZA DEL DIA 17/02/2014 AL DIA</v>
          </cell>
          <cell r="C53">
            <v>520</v>
          </cell>
        </row>
        <row r="54">
          <cell r="A54" t="str">
            <v>RES</v>
          </cell>
          <cell r="B54" t="str">
            <v>UMEN</v>
          </cell>
          <cell r="C54">
            <v>6031.66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476</v>
          </cell>
          <cell r="B58" t="str">
            <v>PADRON DE PERITOS FISCALES</v>
          </cell>
          <cell r="C58">
            <v>3168</v>
          </cell>
        </row>
        <row r="59">
          <cell r="A59">
            <v>477</v>
          </cell>
          <cell r="B59" t="str">
            <v>PADRON DIRECTOR RESPONSABLE DE</v>
          </cell>
          <cell r="C59">
            <v>2818</v>
          </cell>
        </row>
        <row r="60">
          <cell r="A60">
            <v>479</v>
          </cell>
          <cell r="B60" t="str">
            <v>COMERCIANTES AMBULANTES</v>
          </cell>
          <cell r="C60">
            <v>1680</v>
          </cell>
        </row>
        <row r="61">
          <cell r="A61">
            <v>482</v>
          </cell>
          <cell r="B61" t="str">
            <v>CALLEJONEADAS</v>
          </cell>
          <cell r="C61">
            <v>337</v>
          </cell>
        </row>
        <row r="62">
          <cell r="A62">
            <v>484</v>
          </cell>
          <cell r="B62" t="str">
            <v>PERMISO PARA ESPECTÁCULOS O CE</v>
          </cell>
          <cell r="C62">
            <v>684</v>
          </cell>
        </row>
        <row r="63">
          <cell r="A63">
            <v>493</v>
          </cell>
          <cell r="B63" t="str">
            <v>RENOVACION PERMISO P/ USO VIA</v>
          </cell>
          <cell r="C63">
            <v>1255.1600000000001</v>
          </cell>
        </row>
        <row r="64">
          <cell r="A64">
            <v>502</v>
          </cell>
          <cell r="B64" t="str">
            <v>RECARGOS OTROS IMPTOS Y DERECH</v>
          </cell>
          <cell r="C64">
            <v>3041.09</v>
          </cell>
        </row>
        <row r="65">
          <cell r="A65">
            <v>507</v>
          </cell>
          <cell r="B65" t="str">
            <v>INF AL BANDO POLICIA Y BUEN GO</v>
          </cell>
          <cell r="C65">
            <v>2650</v>
          </cell>
        </row>
        <row r="66">
          <cell r="A66">
            <v>508</v>
          </cell>
          <cell r="B66" t="str">
            <v>INF LEY DE TRANSITO Y SU REGLA</v>
          </cell>
          <cell r="C66">
            <v>13902</v>
          </cell>
        </row>
        <row r="67">
          <cell r="A67">
            <v>509</v>
          </cell>
          <cell r="B67" t="str">
            <v>EXTEMP VERIFICACION AMB VEHICU</v>
          </cell>
          <cell r="C67">
            <v>998</v>
          </cell>
        </row>
        <row r="68">
          <cell r="A68">
            <v>536</v>
          </cell>
          <cell r="B68" t="str">
            <v>PADRON DE PROVEEDORES</v>
          </cell>
          <cell r="C68">
            <v>337</v>
          </cell>
        </row>
      </sheetData>
      <sheetData sheetId="24"/>
      <sheetData sheetId="25">
        <row r="1">
          <cell r="A1">
            <v>1</v>
          </cell>
          <cell r="B1" t="str">
            <v>IMPTO. PREDIAL URBANO</v>
          </cell>
          <cell r="C1">
            <v>2586.63</v>
          </cell>
        </row>
        <row r="2">
          <cell r="A2">
            <v>4</v>
          </cell>
          <cell r="B2" t="str">
            <v>RECARGOS 3%</v>
          </cell>
          <cell r="C2">
            <v>66.959999999999994</v>
          </cell>
        </row>
        <row r="3">
          <cell r="A3">
            <v>7</v>
          </cell>
          <cell r="B3" t="str">
            <v>IMPTO. PREDIAL URBANO</v>
          </cell>
          <cell r="C3">
            <v>372</v>
          </cell>
        </row>
        <row r="4">
          <cell r="A4">
            <v>203</v>
          </cell>
          <cell r="B4" t="str">
            <v>PANTEONES CIUDAD</v>
          </cell>
          <cell r="C4">
            <v>2714.57</v>
          </cell>
        </row>
        <row r="5">
          <cell r="A5">
            <v>297</v>
          </cell>
          <cell r="B5" t="str">
            <v>D.A.P.</v>
          </cell>
          <cell r="C5">
            <v>30</v>
          </cell>
        </row>
        <row r="6">
          <cell r="A6">
            <v>433</v>
          </cell>
          <cell r="B6" t="str">
            <v>SOBRANTES</v>
          </cell>
          <cell r="C6">
            <v>0.34</v>
          </cell>
        </row>
        <row r="7">
          <cell r="A7">
            <v>447</v>
          </cell>
          <cell r="B7" t="str">
            <v>LAS CALAS</v>
          </cell>
          <cell r="C7">
            <v>240</v>
          </cell>
        </row>
        <row r="8">
          <cell r="A8">
            <v>507</v>
          </cell>
          <cell r="B8" t="str">
            <v>INF AL BANDO POLICIA</v>
          </cell>
          <cell r="C8">
            <v>2100</v>
          </cell>
        </row>
        <row r="9">
          <cell r="A9">
            <v>508</v>
          </cell>
          <cell r="B9" t="str">
            <v>INF LEY DE TRANSITO Y</v>
          </cell>
          <cell r="C9">
            <v>2534.5</v>
          </cell>
        </row>
      </sheetData>
      <sheetData sheetId="26">
        <row r="1">
          <cell r="A1">
            <v>1</v>
          </cell>
        </row>
      </sheetData>
      <sheetData sheetId="27">
        <row r="1">
          <cell r="A1">
            <v>1</v>
          </cell>
          <cell r="B1" t="str">
            <v>IMPTO. PREDIAL URBANO CORRIENT</v>
          </cell>
          <cell r="C1">
            <v>15822.42</v>
          </cell>
        </row>
        <row r="2">
          <cell r="A2">
            <v>2</v>
          </cell>
          <cell r="B2" t="str">
            <v>IMPTO. PREDIAL RUSTICO CORRIEN</v>
          </cell>
          <cell r="C2">
            <v>1088.0999999999999</v>
          </cell>
        </row>
        <row r="3">
          <cell r="A3">
            <v>4</v>
          </cell>
          <cell r="B3" t="str">
            <v>RECARGOS 3%</v>
          </cell>
          <cell r="C3">
            <v>1322.35</v>
          </cell>
        </row>
        <row r="4">
          <cell r="A4">
            <v>7</v>
          </cell>
          <cell r="B4" t="str">
            <v>IMPTO. PREDIAL URBANO REZAGO</v>
          </cell>
          <cell r="C4">
            <v>3798.49</v>
          </cell>
        </row>
        <row r="5">
          <cell r="A5">
            <v>13</v>
          </cell>
          <cell r="B5" t="str">
            <v>HONORARIOS DE COBRANZA</v>
          </cell>
          <cell r="C5">
            <v>122.76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1772.34</v>
          </cell>
        </row>
        <row r="8">
          <cell r="A8">
            <v>204</v>
          </cell>
          <cell r="B8" t="str">
            <v>PANTEONES COMUNIDADES</v>
          </cell>
          <cell r="C8">
            <v>1142.25</v>
          </cell>
        </row>
        <row r="9">
          <cell r="A9">
            <v>297</v>
          </cell>
          <cell r="B9" t="str">
            <v>D.A.P.</v>
          </cell>
          <cell r="C9">
            <v>140</v>
          </cell>
        </row>
        <row r="10">
          <cell r="A10">
            <v>412</v>
          </cell>
          <cell r="B10" t="str">
            <v>MERCADO EMBAJADORAS</v>
          </cell>
          <cell r="C10">
            <v>259.2</v>
          </cell>
        </row>
        <row r="11">
          <cell r="A11">
            <v>428</v>
          </cell>
          <cell r="B11" t="str">
            <v>COMERCIANTES SEMIFIJOS</v>
          </cell>
          <cell r="C11">
            <v>1371.29</v>
          </cell>
        </row>
        <row r="12">
          <cell r="A12">
            <v>433</v>
          </cell>
          <cell r="B12" t="str">
            <v>SOBRANTES</v>
          </cell>
          <cell r="C12">
            <v>5.22</v>
          </cell>
        </row>
        <row r="13">
          <cell r="A13">
            <v>447</v>
          </cell>
          <cell r="B13" t="str">
            <v>LAS CALAS</v>
          </cell>
          <cell r="C13">
            <v>108</v>
          </cell>
        </row>
        <row r="14">
          <cell r="A14">
            <v>502</v>
          </cell>
          <cell r="B14" t="str">
            <v>RECARGOS OTROS IMPTOS Y DERECH</v>
          </cell>
          <cell r="C14">
            <v>342.7</v>
          </cell>
        </row>
        <row r="15">
          <cell r="A15">
            <v>507</v>
          </cell>
          <cell r="B15" t="str">
            <v>INF AL BANDO POLICIA Y BUEN GO</v>
          </cell>
          <cell r="C15">
            <v>5050</v>
          </cell>
        </row>
        <row r="16">
          <cell r="A16">
            <v>508</v>
          </cell>
          <cell r="B16" t="str">
            <v>INF LEY DE TRANSITO Y SU REGLA</v>
          </cell>
          <cell r="C16">
            <v>7206.64</v>
          </cell>
        </row>
      </sheetData>
      <sheetData sheetId="28"/>
      <sheetData sheetId="29">
        <row r="1">
          <cell r="A1">
            <v>1</v>
          </cell>
          <cell r="B1" t="str">
            <v>IMPTO. PREDIAL URBANO CORRIENT</v>
          </cell>
          <cell r="C1">
            <v>77894.100000000006</v>
          </cell>
        </row>
        <row r="2">
          <cell r="A2">
            <v>2</v>
          </cell>
          <cell r="B2" t="str">
            <v>IMPTO. PREDIAL RUSTICO CORRIEN</v>
          </cell>
          <cell r="C2">
            <v>17082.98</v>
          </cell>
        </row>
        <row r="3">
          <cell r="A3">
            <v>4</v>
          </cell>
          <cell r="B3" t="str">
            <v>RECARGOS 3%</v>
          </cell>
          <cell r="C3">
            <v>9677.2900000000009</v>
          </cell>
        </row>
        <row r="4">
          <cell r="A4">
            <v>7</v>
          </cell>
          <cell r="B4" t="str">
            <v>IMPTO. PREDIAL URBANO REZAGO</v>
          </cell>
          <cell r="C4">
            <v>23181.96</v>
          </cell>
        </row>
        <row r="5">
          <cell r="A5">
            <v>8</v>
          </cell>
          <cell r="B5" t="str">
            <v>IMPTO. PREDIAL RUSTICO REZAGO</v>
          </cell>
          <cell r="C5">
            <v>3114.87</v>
          </cell>
        </row>
        <row r="6">
          <cell r="A6">
            <v>13</v>
          </cell>
          <cell r="B6" t="str">
            <v>HONORARIOS DE COBRANZA</v>
          </cell>
          <cell r="C6">
            <v>888</v>
          </cell>
        </row>
        <row r="7">
          <cell r="A7">
            <v>14</v>
          </cell>
          <cell r="B7" t="str">
            <v>C.O.A. 20%</v>
          </cell>
          <cell r="C7">
            <v>644</v>
          </cell>
        </row>
        <row r="8">
          <cell r="A8">
            <v>103</v>
          </cell>
          <cell r="B8" t="str">
            <v>TRASLACION DE DOMINIO</v>
          </cell>
          <cell r="C8">
            <v>5969.46</v>
          </cell>
        </row>
        <row r="9">
          <cell r="A9">
            <v>104</v>
          </cell>
          <cell r="B9" t="str">
            <v>SOBRE DIVISION Y LOTIFICACION</v>
          </cell>
          <cell r="C9">
            <v>14.02</v>
          </cell>
        </row>
        <row r="10">
          <cell r="A10">
            <v>110</v>
          </cell>
          <cell r="B10" t="str">
            <v>ESPECTACULOS PUBLICOS ESPORADI</v>
          </cell>
          <cell r="C10">
            <v>440</v>
          </cell>
        </row>
        <row r="11">
          <cell r="A11">
            <v>200</v>
          </cell>
          <cell r="B11" t="str">
            <v>RASTRO</v>
          </cell>
          <cell r="C11">
            <v>6654.81</v>
          </cell>
        </row>
        <row r="12">
          <cell r="A12">
            <v>201</v>
          </cell>
          <cell r="B12" t="str">
            <v>RECOLECCION DE BASURA</v>
          </cell>
          <cell r="C12">
            <v>32.299999999999997</v>
          </cell>
        </row>
        <row r="13">
          <cell r="A13">
            <v>203</v>
          </cell>
          <cell r="B13" t="str">
            <v>PANTEONES CIUDAD</v>
          </cell>
          <cell r="C13">
            <v>1265.8399999999999</v>
          </cell>
        </row>
        <row r="14">
          <cell r="A14">
            <v>204</v>
          </cell>
          <cell r="B14" t="str">
            <v>PANTEONES COMUNIDADES</v>
          </cell>
          <cell r="C14">
            <v>1505.17</v>
          </cell>
        </row>
        <row r="15">
          <cell r="A15">
            <v>205</v>
          </cell>
          <cell r="B15" t="str">
            <v>ESTACIONAMIENTO MUSEO MOMIAS</v>
          </cell>
          <cell r="C15">
            <v>472</v>
          </cell>
        </row>
        <row r="16">
          <cell r="A16">
            <v>206</v>
          </cell>
          <cell r="B16" t="str">
            <v>ESTACIONAMIENTO MERCADO HIDALG</v>
          </cell>
          <cell r="C16">
            <v>945</v>
          </cell>
        </row>
        <row r="17">
          <cell r="A17">
            <v>210</v>
          </cell>
          <cell r="B17" t="str">
            <v>POR LIC. DE CONST. Y AMPLIACIO</v>
          </cell>
          <cell r="C17">
            <v>1994.1</v>
          </cell>
        </row>
        <row r="18">
          <cell r="A18">
            <v>229</v>
          </cell>
          <cell r="B18" t="str">
            <v>CONSTANCIAS DE ESTADO DE CUENT</v>
          </cell>
          <cell r="C18">
            <v>1979.88</v>
          </cell>
        </row>
        <row r="19">
          <cell r="A19">
            <v>244</v>
          </cell>
          <cell r="B19" t="str">
            <v>EXP DE LIC O PERM P/ ESTAB DE</v>
          </cell>
          <cell r="C19">
            <v>158.87</v>
          </cell>
        </row>
        <row r="20">
          <cell r="A20">
            <v>248</v>
          </cell>
          <cell r="B20" t="str">
            <v>ESTACIONAMIENTO EX. EST. FERRO</v>
          </cell>
          <cell r="C20">
            <v>1183</v>
          </cell>
        </row>
        <row r="21">
          <cell r="A21">
            <v>253</v>
          </cell>
          <cell r="B21" t="str">
            <v>ESTACIONAMIENTO EMBAJADORAS  (</v>
          </cell>
          <cell r="C21">
            <v>2191</v>
          </cell>
        </row>
        <row r="22">
          <cell r="A22">
            <v>254</v>
          </cell>
          <cell r="B22" t="str">
            <v>POR CERTIF.TERMINO DE OBRA</v>
          </cell>
          <cell r="C22">
            <v>453.18</v>
          </cell>
        </row>
        <row r="23">
          <cell r="A23">
            <v>256</v>
          </cell>
          <cell r="B23" t="str">
            <v>POR ALINEAM. N° USO HABIT</v>
          </cell>
          <cell r="C23">
            <v>1689.16</v>
          </cell>
        </row>
        <row r="24">
          <cell r="A24">
            <v>273</v>
          </cell>
          <cell r="B24" t="str">
            <v>PENSION EST. JARDIN EMBAJADORA</v>
          </cell>
          <cell r="C24">
            <v>834.08</v>
          </cell>
        </row>
        <row r="25">
          <cell r="A25">
            <v>274</v>
          </cell>
          <cell r="B25" t="str">
            <v>EXTENSION DE HORARIO</v>
          </cell>
          <cell r="C25">
            <v>19981.2</v>
          </cell>
        </row>
        <row r="26">
          <cell r="A26">
            <v>276</v>
          </cell>
          <cell r="B26" t="str">
            <v>CONSTANCIAS DIRECCION DE TRANS</v>
          </cell>
          <cell r="C26">
            <v>335.2</v>
          </cell>
        </row>
        <row r="27">
          <cell r="A27">
            <v>278</v>
          </cell>
          <cell r="B27" t="str">
            <v>CONSTANCIAS QUE EXPIDAN LAS DE</v>
          </cell>
          <cell r="C27">
            <v>1005.6</v>
          </cell>
        </row>
        <row r="28">
          <cell r="A28">
            <v>280</v>
          </cell>
          <cell r="B28" t="str">
            <v>SERVICIOS CONTROL CANINO</v>
          </cell>
          <cell r="C28">
            <v>500.8</v>
          </cell>
        </row>
        <row r="29">
          <cell r="A29">
            <v>291</v>
          </cell>
          <cell r="B29" t="str">
            <v>DICTAMEN DE FACTIBILIDAD PARA</v>
          </cell>
          <cell r="C29">
            <v>148.36000000000001</v>
          </cell>
        </row>
        <row r="30">
          <cell r="A30">
            <v>297</v>
          </cell>
          <cell r="B30" t="str">
            <v>D.A.P.</v>
          </cell>
          <cell r="C30">
            <v>2666.91</v>
          </cell>
        </row>
        <row r="31">
          <cell r="A31">
            <v>405</v>
          </cell>
          <cell r="B31" t="str">
            <v>CENTRO DE CONVIVENCIA EL ENCIN</v>
          </cell>
          <cell r="C31">
            <v>968</v>
          </cell>
        </row>
        <row r="32">
          <cell r="A32">
            <v>407</v>
          </cell>
          <cell r="B32" t="str">
            <v>MUSEO MOMIAS</v>
          </cell>
          <cell r="C32">
            <v>18516</v>
          </cell>
        </row>
        <row r="33">
          <cell r="A33">
            <v>410</v>
          </cell>
          <cell r="B33" t="str">
            <v>MONUMENTO AL PIPILA</v>
          </cell>
          <cell r="C33">
            <v>456</v>
          </cell>
        </row>
        <row r="34">
          <cell r="A34">
            <v>411</v>
          </cell>
          <cell r="B34" t="str">
            <v>MERCADO HIDALGO</v>
          </cell>
          <cell r="C34">
            <v>5110</v>
          </cell>
        </row>
        <row r="35">
          <cell r="A35">
            <v>412</v>
          </cell>
          <cell r="B35" t="str">
            <v>MERCADO EMBAJADORAS</v>
          </cell>
          <cell r="C35">
            <v>2022.81</v>
          </cell>
        </row>
        <row r="36">
          <cell r="A36">
            <v>421</v>
          </cell>
          <cell r="B36" t="str">
            <v>DECLARACIONES, FORMATOS Y AVIS</v>
          </cell>
          <cell r="C36">
            <v>22</v>
          </cell>
        </row>
        <row r="37">
          <cell r="A37">
            <v>428</v>
          </cell>
          <cell r="B37" t="str">
            <v>COMERCIANTES SEMIFIJOS</v>
          </cell>
          <cell r="C37">
            <v>3930.26</v>
          </cell>
        </row>
        <row r="38">
          <cell r="A38">
            <v>433</v>
          </cell>
          <cell r="B38" t="str">
            <v>SOBRANTES</v>
          </cell>
          <cell r="C38">
            <v>23.62</v>
          </cell>
        </row>
        <row r="39">
          <cell r="A39">
            <v>436</v>
          </cell>
          <cell r="B39" t="str">
            <v>SANITARIOS PRESA DE LA OLLA</v>
          </cell>
          <cell r="C39">
            <v>132</v>
          </cell>
        </row>
        <row r="40">
          <cell r="A40">
            <v>441</v>
          </cell>
          <cell r="B40" t="str">
            <v>SANITARIOS LOS PASTITOS</v>
          </cell>
          <cell r="C40">
            <v>64</v>
          </cell>
        </row>
        <row r="41">
          <cell r="A41">
            <v>447</v>
          </cell>
          <cell r="B41" t="str">
            <v>LAS CALAS</v>
          </cell>
          <cell r="C41">
            <v>24</v>
          </cell>
        </row>
        <row r="42">
          <cell r="A42">
            <v>454</v>
          </cell>
          <cell r="B42" t="str">
            <v>FIESTAS TRADICIONALES</v>
          </cell>
          <cell r="C42">
            <v>237.5</v>
          </cell>
        </row>
        <row r="43">
          <cell r="A43">
            <v>476</v>
          </cell>
          <cell r="B43" t="str">
            <v>PADRON DE PERITOS FISCALES</v>
          </cell>
          <cell r="C43">
            <v>1584</v>
          </cell>
        </row>
        <row r="44">
          <cell r="A44">
            <v>477</v>
          </cell>
          <cell r="B44" t="str">
            <v>PADRON DIRECTOR RESPONSABLE DE</v>
          </cell>
          <cell r="C44">
            <v>2818</v>
          </cell>
        </row>
        <row r="45">
          <cell r="A45">
            <v>484</v>
          </cell>
          <cell r="B45" t="str">
            <v>PERMISO PARA ESPECTÁCULOS O CE</v>
          </cell>
          <cell r="C45">
            <v>2736</v>
          </cell>
        </row>
        <row r="46">
          <cell r="A46">
            <v>485</v>
          </cell>
          <cell r="B46" t="str">
            <v>SELLADO DE BOLETOS</v>
          </cell>
          <cell r="C46">
            <v>490</v>
          </cell>
        </row>
        <row r="47">
          <cell r="A47">
            <v>502</v>
          </cell>
          <cell r="B47" t="str">
            <v>RECARGOS OTROS IMPTOS Y DERECH</v>
          </cell>
          <cell r="C47">
            <v>2280.4499999999998</v>
          </cell>
        </row>
        <row r="48">
          <cell r="A48">
            <v>503</v>
          </cell>
          <cell r="B48" t="str">
            <v>AVISO EXTEMP TRASLACION DE DOM</v>
          </cell>
          <cell r="C48">
            <v>384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14/02/2014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505</v>
          </cell>
          <cell r="B58" t="str">
            <v>INFRACCIONES DESARROLLO URBANO</v>
          </cell>
          <cell r="C58">
            <v>1534.5</v>
          </cell>
        </row>
        <row r="59">
          <cell r="A59">
            <v>507</v>
          </cell>
          <cell r="B59" t="str">
            <v>INF AL BANDO POLICIA Y BUEN GO</v>
          </cell>
          <cell r="C59">
            <v>1500</v>
          </cell>
        </row>
        <row r="60">
          <cell r="A60">
            <v>508</v>
          </cell>
          <cell r="B60" t="str">
            <v>INF LEY DE TRANSITO Y SU REGLA</v>
          </cell>
          <cell r="C60">
            <v>10581.5</v>
          </cell>
        </row>
        <row r="61">
          <cell r="A61">
            <v>509</v>
          </cell>
          <cell r="B61" t="str">
            <v>EXTEMP VERIFICACION AMB VEHICU</v>
          </cell>
          <cell r="C61">
            <v>1842</v>
          </cell>
        </row>
        <row r="62">
          <cell r="A62">
            <v>536</v>
          </cell>
          <cell r="B62" t="str">
            <v>PADRON DE PROVEEDORES</v>
          </cell>
          <cell r="C62">
            <v>337</v>
          </cell>
        </row>
        <row r="63">
          <cell r="A63">
            <v>544</v>
          </cell>
          <cell r="B63" t="str">
            <v>INFRACCIONES AL REGLAMENTO DE</v>
          </cell>
          <cell r="C63">
            <v>318.85000000000002</v>
          </cell>
        </row>
        <row r="64">
          <cell r="A64">
            <v>719</v>
          </cell>
          <cell r="B64" t="str">
            <v>FONDOS MIXTOS</v>
          </cell>
          <cell r="C64">
            <v>16000</v>
          </cell>
        </row>
        <row r="65">
          <cell r="A65">
            <v>918</v>
          </cell>
          <cell r="B65" t="str">
            <v>FIDEICOMISO BORDERIA</v>
          </cell>
          <cell r="C65">
            <v>280000</v>
          </cell>
        </row>
      </sheetData>
      <sheetData sheetId="30">
        <row r="1">
          <cell r="A1">
            <v>1</v>
          </cell>
        </row>
      </sheetData>
      <sheetData sheetId="31">
        <row r="1">
          <cell r="A1">
            <v>1</v>
          </cell>
          <cell r="B1" t="str">
            <v>IMPTO. PREDIAL URBANO CORRIENT</v>
          </cell>
          <cell r="C1">
            <v>100314.47</v>
          </cell>
        </row>
        <row r="2">
          <cell r="A2">
            <v>2</v>
          </cell>
          <cell r="B2" t="str">
            <v>IMPTO. PREDIAL RUSTICO CORRIEN</v>
          </cell>
          <cell r="C2">
            <v>18103.060000000001</v>
          </cell>
        </row>
        <row r="3">
          <cell r="A3">
            <v>4</v>
          </cell>
          <cell r="B3" t="str">
            <v>RECARGOS 3%</v>
          </cell>
          <cell r="C3">
            <v>13164.58</v>
          </cell>
        </row>
        <row r="4">
          <cell r="A4">
            <v>7</v>
          </cell>
          <cell r="B4" t="str">
            <v>IMPTO. PREDIAL URBANO REZAGO</v>
          </cell>
          <cell r="C4">
            <v>26935.67</v>
          </cell>
        </row>
        <row r="5">
          <cell r="A5">
            <v>8</v>
          </cell>
          <cell r="B5" t="str">
            <v>IMPTO. PREDIAL RUSTICO REZAGO</v>
          </cell>
          <cell r="C5">
            <v>5027.04</v>
          </cell>
        </row>
        <row r="6">
          <cell r="A6">
            <v>13</v>
          </cell>
          <cell r="B6" t="str">
            <v>HONORARIOS DE COBRANZA</v>
          </cell>
          <cell r="C6">
            <v>8507.5</v>
          </cell>
        </row>
        <row r="7">
          <cell r="A7">
            <v>14</v>
          </cell>
          <cell r="B7" t="str">
            <v>C.O.A. 20%</v>
          </cell>
          <cell r="C7">
            <v>291.5</v>
          </cell>
        </row>
        <row r="8">
          <cell r="A8">
            <v>104</v>
          </cell>
          <cell r="B8" t="str">
            <v>SOBRE DIVISION Y LOTIFICACION</v>
          </cell>
          <cell r="C8">
            <v>330.75</v>
          </cell>
        </row>
        <row r="9">
          <cell r="A9">
            <v>200</v>
          </cell>
          <cell r="B9" t="str">
            <v>RASTRO</v>
          </cell>
          <cell r="C9">
            <v>3282.66</v>
          </cell>
        </row>
        <row r="10">
          <cell r="A10">
            <v>201</v>
          </cell>
          <cell r="B10" t="str">
            <v>RECOLECCION DE BASURA</v>
          </cell>
          <cell r="C10">
            <v>113.9</v>
          </cell>
        </row>
        <row r="11">
          <cell r="A11">
            <v>203</v>
          </cell>
          <cell r="B11" t="str">
            <v>PANTEONES CIUDAD</v>
          </cell>
          <cell r="C11">
            <v>4353.3100000000004</v>
          </cell>
        </row>
        <row r="12">
          <cell r="A12">
            <v>204</v>
          </cell>
          <cell r="B12" t="str">
            <v>PANTEONES COMUNIDADES</v>
          </cell>
          <cell r="C12">
            <v>2454.5500000000002</v>
          </cell>
        </row>
        <row r="13">
          <cell r="A13">
            <v>205</v>
          </cell>
          <cell r="B13" t="str">
            <v>ESTACIONAMIENTO MUSEO MOMIAS</v>
          </cell>
          <cell r="C13">
            <v>522</v>
          </cell>
        </row>
        <row r="14">
          <cell r="A14">
            <v>206</v>
          </cell>
          <cell r="B14" t="str">
            <v>ESTACIONAMIENTO MERCADO HIDALG</v>
          </cell>
          <cell r="C14">
            <v>936</v>
          </cell>
        </row>
        <row r="15">
          <cell r="A15">
            <v>217</v>
          </cell>
          <cell r="B15" t="str">
            <v>ANALISIS DE FAC PARA DIV LOT O</v>
          </cell>
          <cell r="C15">
            <v>261.87</v>
          </cell>
        </row>
        <row r="16">
          <cell r="A16">
            <v>221</v>
          </cell>
          <cell r="B16" t="str">
            <v>LIC USO SUELO ALIN N. OFIC COM</v>
          </cell>
          <cell r="C16">
            <v>1978.54</v>
          </cell>
        </row>
        <row r="17">
          <cell r="A17">
            <v>227</v>
          </cell>
          <cell r="B17" t="str">
            <v>AVALUOS PRACT POR TESORERIA</v>
          </cell>
          <cell r="C17">
            <v>2000</v>
          </cell>
        </row>
        <row r="18">
          <cell r="A18">
            <v>229</v>
          </cell>
          <cell r="B18" t="str">
            <v>CONSTANCIAS DE ESTADO DE CUENT</v>
          </cell>
          <cell r="C18">
            <v>4091.88</v>
          </cell>
        </row>
        <row r="19">
          <cell r="A19">
            <v>244</v>
          </cell>
          <cell r="B19" t="str">
            <v>EXP DE LIC O PERM P/ ESTAB DE</v>
          </cell>
          <cell r="C19">
            <v>847.32</v>
          </cell>
        </row>
        <row r="20">
          <cell r="A20">
            <v>248</v>
          </cell>
          <cell r="B20" t="str">
            <v>ESTACIONAMIENTO EX. EST. FERRO</v>
          </cell>
          <cell r="C20">
            <v>1102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2114</v>
          </cell>
        </row>
        <row r="23">
          <cell r="A23">
            <v>256</v>
          </cell>
          <cell r="B23" t="str">
            <v>POR ALINEAM. N° USO HABIT</v>
          </cell>
          <cell r="C23">
            <v>4814.78</v>
          </cell>
        </row>
        <row r="24">
          <cell r="A24">
            <v>274</v>
          </cell>
          <cell r="B24" t="str">
            <v>EXTENSION DE HORARIO</v>
          </cell>
          <cell r="C24">
            <v>5945.76</v>
          </cell>
        </row>
        <row r="25">
          <cell r="A25">
            <v>276</v>
          </cell>
          <cell r="B25" t="str">
            <v>CONSTANCIAS DIRECCION DE TRANS</v>
          </cell>
          <cell r="C25">
            <v>419</v>
          </cell>
        </row>
        <row r="26">
          <cell r="A26">
            <v>278</v>
          </cell>
          <cell r="B26" t="str">
            <v>CONSTANCIAS QUE EXPIDAN LAS DE</v>
          </cell>
          <cell r="C26">
            <v>1340.8</v>
          </cell>
        </row>
        <row r="27">
          <cell r="A27">
            <v>285</v>
          </cell>
          <cell r="B27" t="str">
            <v>PRORROGA PARA USO DE UNIDADES</v>
          </cell>
          <cell r="C27">
            <v>9368.16</v>
          </cell>
        </row>
        <row r="28">
          <cell r="A28">
            <v>291</v>
          </cell>
          <cell r="B28" t="str">
            <v>DICTAMEN DE FACTIBILIDAD PARA</v>
          </cell>
          <cell r="C28">
            <v>519.26</v>
          </cell>
        </row>
        <row r="29">
          <cell r="A29">
            <v>297</v>
          </cell>
          <cell r="B29" t="str">
            <v>D.A.P.</v>
          </cell>
          <cell r="C29">
            <v>2206.91</v>
          </cell>
        </row>
        <row r="30">
          <cell r="A30">
            <v>405</v>
          </cell>
          <cell r="B30" t="str">
            <v>CENTRO DE CONVIVENCIA EL ENCIN</v>
          </cell>
          <cell r="C30">
            <v>1523</v>
          </cell>
        </row>
        <row r="31">
          <cell r="A31">
            <v>407</v>
          </cell>
          <cell r="B31" t="str">
            <v>MUSEO MOMIAS</v>
          </cell>
          <cell r="C31">
            <v>15597</v>
          </cell>
        </row>
        <row r="32">
          <cell r="A32">
            <v>410</v>
          </cell>
          <cell r="B32" t="str">
            <v>MONUMENTO AL PIPILA</v>
          </cell>
          <cell r="C32">
            <v>192</v>
          </cell>
        </row>
        <row r="33">
          <cell r="A33">
            <v>411</v>
          </cell>
          <cell r="B33" t="str">
            <v>MERCADO HIDALGO</v>
          </cell>
          <cell r="C33">
            <v>937</v>
          </cell>
        </row>
        <row r="34">
          <cell r="A34">
            <v>412</v>
          </cell>
          <cell r="B34" t="str">
            <v>MERCADO EMBAJADORAS</v>
          </cell>
          <cell r="C34">
            <v>1946.4</v>
          </cell>
        </row>
        <row r="35">
          <cell r="A35">
            <v>414</v>
          </cell>
          <cell r="B35" t="str">
            <v>OTROS PRODUCTOS</v>
          </cell>
          <cell r="C35">
            <v>43.5</v>
          </cell>
        </row>
        <row r="36">
          <cell r="A36">
            <v>426</v>
          </cell>
          <cell r="B36" t="str">
            <v>AREAS OCUP POR HOT, REST, BARE</v>
          </cell>
          <cell r="C36">
            <v>47104.2</v>
          </cell>
        </row>
        <row r="37">
          <cell r="A37">
            <v>428</v>
          </cell>
          <cell r="B37" t="str">
            <v>COMERCIANTES SEMIFIJOS</v>
          </cell>
          <cell r="C37">
            <v>47691.55</v>
          </cell>
        </row>
        <row r="38">
          <cell r="A38">
            <v>433</v>
          </cell>
          <cell r="B38" t="str">
            <v>SOBRANTES</v>
          </cell>
          <cell r="C38">
            <v>65.290000000000006</v>
          </cell>
        </row>
        <row r="39">
          <cell r="A39">
            <v>436</v>
          </cell>
          <cell r="B39" t="str">
            <v>SANITARIOS PRESA DE LA OLLA</v>
          </cell>
          <cell r="C39">
            <v>168</v>
          </cell>
        </row>
        <row r="40">
          <cell r="A40">
            <v>441</v>
          </cell>
          <cell r="B40" t="str">
            <v>SANITARIOS LOS PASTITOS</v>
          </cell>
          <cell r="C40">
            <v>48</v>
          </cell>
        </row>
        <row r="41">
          <cell r="A41">
            <v>447</v>
          </cell>
          <cell r="B41" t="str">
            <v>LAS CALAS</v>
          </cell>
          <cell r="C41">
            <v>72</v>
          </cell>
        </row>
        <row r="42">
          <cell r="A42">
            <v>450</v>
          </cell>
          <cell r="B42" t="str">
            <v>OTROS SANITARIOS</v>
          </cell>
          <cell r="C42">
            <v>72097.149999999994</v>
          </cell>
        </row>
        <row r="43">
          <cell r="A43">
            <v>451</v>
          </cell>
          <cell r="B43" t="str">
            <v>BODEGAS RASTRO</v>
          </cell>
          <cell r="C43">
            <v>1475</v>
          </cell>
        </row>
        <row r="44">
          <cell r="A44">
            <v>454</v>
          </cell>
          <cell r="B44" t="str">
            <v>FIESTAS TRADICIONALES</v>
          </cell>
          <cell r="C44">
            <v>860.5</v>
          </cell>
        </row>
        <row r="45">
          <cell r="A45">
            <v>470</v>
          </cell>
          <cell r="B45" t="str">
            <v>LOCALES ESTACION</v>
          </cell>
          <cell r="C45">
            <v>647</v>
          </cell>
        </row>
        <row r="46">
          <cell r="A46">
            <v>474</v>
          </cell>
          <cell r="B46" t="str">
            <v>BASES PARA LICITACION ADQUISIC</v>
          </cell>
          <cell r="C46">
            <v>2688</v>
          </cell>
        </row>
        <row r="47">
          <cell r="A47">
            <v>476</v>
          </cell>
          <cell r="B47" t="str">
            <v>PADRON DE PERITOS FISCALES</v>
          </cell>
          <cell r="C47">
            <v>792</v>
          </cell>
        </row>
        <row r="48">
          <cell r="A48">
            <v>479</v>
          </cell>
          <cell r="B48" t="str">
            <v>COMERCIANTES AMBULANTES</v>
          </cell>
          <cell r="C48">
            <v>690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13/02/2014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480</v>
          </cell>
          <cell r="B58" t="str">
            <v>PERIFONEO</v>
          </cell>
          <cell r="C58">
            <v>3620</v>
          </cell>
        </row>
        <row r="59">
          <cell r="A59">
            <v>484</v>
          </cell>
          <cell r="B59" t="str">
            <v>PERMISO PARA ESPECTÁCULOS O CE</v>
          </cell>
          <cell r="C59">
            <v>912</v>
          </cell>
        </row>
        <row r="60">
          <cell r="A60">
            <v>502</v>
          </cell>
          <cell r="B60" t="str">
            <v>RECARGOS OTROS IMPTOS Y DERECH</v>
          </cell>
          <cell r="C60">
            <v>17892.2</v>
          </cell>
        </row>
        <row r="61">
          <cell r="A61">
            <v>507</v>
          </cell>
          <cell r="B61" t="str">
            <v>INF AL BANDO POLICIA Y BUEN GO</v>
          </cell>
          <cell r="C61">
            <v>600</v>
          </cell>
        </row>
        <row r="62">
          <cell r="A62">
            <v>508</v>
          </cell>
          <cell r="B62" t="str">
            <v>INF LEY DE TRANSITO Y SU REGLA</v>
          </cell>
          <cell r="C62">
            <v>14412</v>
          </cell>
        </row>
        <row r="63">
          <cell r="A63">
            <v>509</v>
          </cell>
          <cell r="B63" t="str">
            <v>EXTEMP VERIFICACION AMB VEHICU</v>
          </cell>
          <cell r="C63">
            <v>691</v>
          </cell>
        </row>
        <row r="64">
          <cell r="A64">
            <v>536</v>
          </cell>
          <cell r="B64" t="str">
            <v>PADRON DE PROVEEDORES</v>
          </cell>
          <cell r="C64">
            <v>1011</v>
          </cell>
        </row>
        <row r="65">
          <cell r="A65">
            <v>898</v>
          </cell>
          <cell r="B65" t="str">
            <v>APORTACIONES VOLUNTARIAS BOMBE</v>
          </cell>
          <cell r="C65">
            <v>32521.45</v>
          </cell>
        </row>
      </sheetData>
      <sheetData sheetId="32"/>
      <sheetData sheetId="33">
        <row r="1">
          <cell r="A1">
            <v>1</v>
          </cell>
          <cell r="B1" t="str">
            <v>IMPTO. PREDIAL URBANO CORRIENT</v>
          </cell>
          <cell r="C1">
            <v>90219.35</v>
          </cell>
        </row>
        <row r="2">
          <cell r="A2">
            <v>2</v>
          </cell>
          <cell r="B2" t="str">
            <v>IMPTO. PREDIAL RUSTICO CORRIEN</v>
          </cell>
          <cell r="C2">
            <v>12138.55</v>
          </cell>
        </row>
        <row r="3">
          <cell r="A3">
            <v>4</v>
          </cell>
          <cell r="B3" t="str">
            <v>RECARGOS 3%</v>
          </cell>
          <cell r="C3">
            <v>18774.16</v>
          </cell>
        </row>
        <row r="4">
          <cell r="A4">
            <v>7</v>
          </cell>
          <cell r="B4" t="str">
            <v>IMPTO. PREDIAL URBANO REZAGO</v>
          </cell>
          <cell r="C4">
            <v>66538.83</v>
          </cell>
        </row>
        <row r="5">
          <cell r="A5">
            <v>8</v>
          </cell>
          <cell r="B5" t="str">
            <v>IMPTO. PREDIAL RUSTICO REZAGO</v>
          </cell>
          <cell r="C5">
            <v>1557.5</v>
          </cell>
        </row>
        <row r="6">
          <cell r="A6">
            <v>13</v>
          </cell>
          <cell r="B6" t="str">
            <v>HONORARIOS DE COBRANZA</v>
          </cell>
          <cell r="C6">
            <v>4441.62</v>
          </cell>
        </row>
        <row r="7">
          <cell r="A7">
            <v>14</v>
          </cell>
          <cell r="B7" t="str">
            <v>C.O.A. 20%</v>
          </cell>
          <cell r="C7">
            <v>588</v>
          </cell>
        </row>
        <row r="8">
          <cell r="A8">
            <v>103</v>
          </cell>
          <cell r="B8" t="str">
            <v>TRASLACION DE DOMINIO</v>
          </cell>
          <cell r="C8">
            <v>8934.84</v>
          </cell>
        </row>
        <row r="9">
          <cell r="A9">
            <v>104</v>
          </cell>
          <cell r="B9" t="str">
            <v>SOBRE DIVISION Y LOTIFICACION</v>
          </cell>
          <cell r="C9">
            <v>10960.95</v>
          </cell>
        </row>
        <row r="10">
          <cell r="A10">
            <v>200</v>
          </cell>
          <cell r="B10" t="str">
            <v>RASTRO</v>
          </cell>
          <cell r="C10">
            <v>5190.63</v>
          </cell>
        </row>
        <row r="11">
          <cell r="A11">
            <v>201</v>
          </cell>
          <cell r="B11" t="str">
            <v>RECOLECCION DE BASURA</v>
          </cell>
          <cell r="C11">
            <v>146.19999999999999</v>
          </cell>
        </row>
        <row r="12">
          <cell r="A12">
            <v>203</v>
          </cell>
          <cell r="B12" t="str">
            <v>PANTEONES CIUDAD</v>
          </cell>
          <cell r="C12">
            <v>2140.92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451</v>
          </cell>
        </row>
        <row r="15">
          <cell r="A15">
            <v>206</v>
          </cell>
          <cell r="B15" t="str">
            <v>ESTACIONAMIENTO MERCADO HIDALG</v>
          </cell>
          <cell r="C15">
            <v>873</v>
          </cell>
        </row>
        <row r="16">
          <cell r="A16">
            <v>210</v>
          </cell>
          <cell r="B16" t="str">
            <v>POR LIC. DE CONST. Y AMPLIACIO</v>
          </cell>
          <cell r="C16">
            <v>19512.259999999998</v>
          </cell>
        </row>
        <row r="17">
          <cell r="A17">
            <v>211</v>
          </cell>
          <cell r="B17" t="str">
            <v>POR LIC DE REGULARIZACION DE C</v>
          </cell>
          <cell r="C17">
            <v>230.89</v>
          </cell>
        </row>
        <row r="18">
          <cell r="A18">
            <v>217</v>
          </cell>
          <cell r="B18" t="str">
            <v>ANALISIS DE FAC PARA DIV LOT O</v>
          </cell>
          <cell r="C18">
            <v>261.87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227</v>
          </cell>
          <cell r="B20" t="str">
            <v>AVALUOS PRACT POR TESORERIA</v>
          </cell>
          <cell r="C20">
            <v>690</v>
          </cell>
        </row>
        <row r="21">
          <cell r="A21">
            <v>229</v>
          </cell>
          <cell r="B21" t="str">
            <v>CONSTANCIAS DE ESTADO DE CUENT</v>
          </cell>
          <cell r="C21">
            <v>2106.69</v>
          </cell>
        </row>
        <row r="22">
          <cell r="A22">
            <v>248</v>
          </cell>
          <cell r="B22" t="str">
            <v>ESTACIONAMIENTO EX. EST. FERRO</v>
          </cell>
          <cell r="C22">
            <v>984</v>
          </cell>
        </row>
        <row r="23">
          <cell r="A23">
            <v>252</v>
          </cell>
          <cell r="B23" t="str">
            <v>RESOLUCION DE IMPACTO AMBIENTA</v>
          </cell>
          <cell r="C23">
            <v>243.16</v>
          </cell>
        </row>
        <row r="24">
          <cell r="A24">
            <v>253</v>
          </cell>
          <cell r="B24" t="str">
            <v>ESTACIONAMIENTO EMBAJADORAS  (</v>
          </cell>
          <cell r="C24">
            <v>2765</v>
          </cell>
        </row>
        <row r="25">
          <cell r="A25">
            <v>254</v>
          </cell>
          <cell r="B25" t="str">
            <v>POR CERTIF.TERMINO DE OBRA</v>
          </cell>
          <cell r="C25">
            <v>1055.29</v>
          </cell>
        </row>
        <row r="26">
          <cell r="A26">
            <v>256</v>
          </cell>
          <cell r="B26" t="str">
            <v>POR ALINEAM. N° USO HABIT</v>
          </cell>
          <cell r="C26">
            <v>11994.83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267</v>
          </cell>
          <cell r="B28" t="str">
            <v>CONSTANCIA  DE VERIFICACION PR</v>
          </cell>
          <cell r="C28">
            <v>148.36000000000001</v>
          </cell>
        </row>
        <row r="29">
          <cell r="A29">
            <v>268</v>
          </cell>
          <cell r="B29" t="str">
            <v>CASA DE LA CULTURA</v>
          </cell>
          <cell r="C29">
            <v>487.69</v>
          </cell>
        </row>
        <row r="30">
          <cell r="A30">
            <v>271</v>
          </cell>
          <cell r="B30" t="str">
            <v>PENSION EST. MUSEO DE MOMIAS</v>
          </cell>
          <cell r="C30">
            <v>417.04</v>
          </cell>
        </row>
        <row r="31">
          <cell r="A31">
            <v>273</v>
          </cell>
          <cell r="B31" t="str">
            <v>PENSION EST. JARDIN EMBAJADORA</v>
          </cell>
          <cell r="C31">
            <v>417.04</v>
          </cell>
        </row>
        <row r="32">
          <cell r="A32">
            <v>274</v>
          </cell>
          <cell r="B32" t="str">
            <v>EXTENSION DE HORARIO</v>
          </cell>
          <cell r="C32">
            <v>1486.44</v>
          </cell>
        </row>
        <row r="33">
          <cell r="A33">
            <v>276</v>
          </cell>
          <cell r="B33" t="str">
            <v>CONSTANCIAS DIRECCION DE TRANS</v>
          </cell>
          <cell r="C33">
            <v>586.6</v>
          </cell>
        </row>
        <row r="34">
          <cell r="A34">
            <v>278</v>
          </cell>
          <cell r="B34" t="str">
            <v>CONSTANCIAS QUE EXPIDAN LAS DE</v>
          </cell>
          <cell r="C34">
            <v>2095</v>
          </cell>
        </row>
        <row r="35">
          <cell r="A35">
            <v>281</v>
          </cell>
          <cell r="B35" t="str">
            <v>VIGILANCIA POR EVENTO</v>
          </cell>
          <cell r="C35">
            <v>6484</v>
          </cell>
        </row>
        <row r="36">
          <cell r="A36">
            <v>284</v>
          </cell>
          <cell r="B36" t="str">
            <v>REVISTA MECANICA SEMESTRAL</v>
          </cell>
          <cell r="C36">
            <v>2891.46</v>
          </cell>
        </row>
        <row r="37">
          <cell r="A37">
            <v>297</v>
          </cell>
          <cell r="B37" t="str">
            <v>D.A.P.</v>
          </cell>
          <cell r="C37">
            <v>2296.91</v>
          </cell>
        </row>
        <row r="38">
          <cell r="A38">
            <v>405</v>
          </cell>
          <cell r="B38" t="str">
            <v>CENTRO DE CONVIVENCIA EL ENCIN</v>
          </cell>
          <cell r="C38">
            <v>712</v>
          </cell>
        </row>
        <row r="39">
          <cell r="A39">
            <v>407</v>
          </cell>
          <cell r="B39" t="str">
            <v>MUSEO MOMIAS</v>
          </cell>
          <cell r="C39">
            <v>14526</v>
          </cell>
        </row>
        <row r="40">
          <cell r="A40">
            <v>410</v>
          </cell>
          <cell r="B40" t="str">
            <v>MONUMENTO AL PIPILA</v>
          </cell>
          <cell r="C40">
            <v>168</v>
          </cell>
        </row>
        <row r="41">
          <cell r="A41">
            <v>411</v>
          </cell>
          <cell r="B41" t="str">
            <v>MERCADO HIDALGO</v>
          </cell>
          <cell r="C41">
            <v>2624</v>
          </cell>
        </row>
        <row r="42">
          <cell r="A42">
            <v>412</v>
          </cell>
          <cell r="B42" t="str">
            <v>MERCADO EMBAJADORAS</v>
          </cell>
          <cell r="C42">
            <v>1299.4000000000001</v>
          </cell>
        </row>
        <row r="43">
          <cell r="A43">
            <v>414</v>
          </cell>
          <cell r="B43" t="str">
            <v>OTROS PRODUCTOS</v>
          </cell>
          <cell r="C43">
            <v>60.9</v>
          </cell>
        </row>
        <row r="44">
          <cell r="A44">
            <v>417</v>
          </cell>
          <cell r="B44" t="str">
            <v>CONSULTORIO DENTAL</v>
          </cell>
          <cell r="C44">
            <v>66</v>
          </cell>
        </row>
        <row r="45">
          <cell r="A45">
            <v>426</v>
          </cell>
          <cell r="B45" t="str">
            <v>AREAS OCUP POR HOT, REST, BARE</v>
          </cell>
          <cell r="C45">
            <v>12156.48</v>
          </cell>
        </row>
        <row r="46">
          <cell r="A46">
            <v>428</v>
          </cell>
          <cell r="B46" t="str">
            <v>COMERCIANTES SEMIFIJOS</v>
          </cell>
          <cell r="C46">
            <v>13437.42</v>
          </cell>
        </row>
        <row r="47">
          <cell r="A47">
            <v>433</v>
          </cell>
          <cell r="B47" t="str">
            <v>SOBRANTES</v>
          </cell>
          <cell r="C47">
            <v>31.44</v>
          </cell>
        </row>
        <row r="48">
          <cell r="A48">
            <v>436</v>
          </cell>
          <cell r="B48" t="str">
            <v>SANITARIOS PRESA DE LA OLLA</v>
          </cell>
          <cell r="C48">
            <v>176</v>
          </cell>
        </row>
        <row r="49">
          <cell r="A49">
            <v>441</v>
          </cell>
          <cell r="B49" t="str">
            <v>SANITARIOS LOS PASTITOS</v>
          </cell>
          <cell r="C49">
            <v>104</v>
          </cell>
        </row>
        <row r="50">
          <cell r="A50">
            <v>447</v>
          </cell>
          <cell r="B50" t="str">
            <v>LAS CALAS</v>
          </cell>
          <cell r="C50">
            <v>72</v>
          </cell>
        </row>
        <row r="51">
          <cell r="A51">
            <v>454</v>
          </cell>
          <cell r="B51" t="str">
            <v>FIESTAS TRADICIONALES</v>
          </cell>
          <cell r="C51">
            <v>1755</v>
          </cell>
        </row>
        <row r="52">
          <cell r="A52">
            <v>476</v>
          </cell>
          <cell r="B52" t="str">
            <v>PADRON DE PERITOS FISCALES</v>
          </cell>
          <cell r="C52">
            <v>792</v>
          </cell>
        </row>
        <row r="53">
          <cell r="A53">
            <v>477</v>
          </cell>
          <cell r="B53" t="str">
            <v>PADRON DIRECTOR RESPONSABLE DE</v>
          </cell>
          <cell r="C53">
            <v>2818</v>
          </cell>
        </row>
        <row r="54">
          <cell r="A54">
            <v>484</v>
          </cell>
          <cell r="B54" t="str">
            <v>PERMISO PARA ESPECTÁCULOS O CE</v>
          </cell>
          <cell r="C54">
            <v>228</v>
          </cell>
        </row>
        <row r="55">
          <cell r="A55">
            <v>493</v>
          </cell>
          <cell r="B55" t="str">
            <v>RENOVACION PERMISO P/ USO VIA</v>
          </cell>
          <cell r="C55">
            <v>530</v>
          </cell>
        </row>
        <row r="56">
          <cell r="A56">
            <v>502</v>
          </cell>
          <cell r="B56" t="str">
            <v>RECARGOS OTROS IMPTOS Y DERECH</v>
          </cell>
          <cell r="C56">
            <v>3813.43</v>
          </cell>
        </row>
        <row r="57">
          <cell r="A57">
            <v>504</v>
          </cell>
          <cell r="B57" t="str">
            <v>AVISO EXTEMP TERM DE OBRA</v>
          </cell>
          <cell r="C57">
            <v>952</v>
          </cell>
        </row>
        <row r="58">
          <cell r="A58">
            <v>507</v>
          </cell>
          <cell r="B58" t="str">
            <v>INF AL BANDO POLICIA Y BUEN GO</v>
          </cell>
          <cell r="C58">
            <v>900</v>
          </cell>
        </row>
        <row r="59">
          <cell r="A59">
            <v>508</v>
          </cell>
          <cell r="B59" t="str">
            <v>INF LEY DE TRANSITO Y SU REGLA</v>
          </cell>
          <cell r="C59">
            <v>23253.4</v>
          </cell>
        </row>
        <row r="60">
          <cell r="A60">
            <v>509</v>
          </cell>
          <cell r="B60" t="str">
            <v>EXTEMP VERIFICACION AMB VEHICU</v>
          </cell>
          <cell r="C60">
            <v>1152</v>
          </cell>
        </row>
        <row r="61">
          <cell r="A61">
            <v>536</v>
          </cell>
          <cell r="B61" t="str">
            <v>PADRON DE PROVEEDORES</v>
          </cell>
          <cell r="C61">
            <v>337</v>
          </cell>
        </row>
      </sheetData>
      <sheetData sheetId="34">
        <row r="1">
          <cell r="A1">
            <v>1</v>
          </cell>
        </row>
      </sheetData>
      <sheetData sheetId="35">
        <row r="1">
          <cell r="A1">
            <v>1</v>
          </cell>
          <cell r="B1" t="str">
            <v>IMPTO. PREDIAL URBANO CORRIENT</v>
          </cell>
          <cell r="C1">
            <v>109405.27</v>
          </cell>
        </row>
        <row r="2">
          <cell r="A2">
            <v>2</v>
          </cell>
          <cell r="B2" t="str">
            <v>IMPTO. PREDIAL RUSTICO CORRIEN</v>
          </cell>
          <cell r="C2">
            <v>17734.03</v>
          </cell>
        </row>
        <row r="3">
          <cell r="A3">
            <v>4</v>
          </cell>
          <cell r="B3" t="str">
            <v>RECARGOS 3%</v>
          </cell>
          <cell r="C3">
            <v>12592.37</v>
          </cell>
        </row>
        <row r="4">
          <cell r="A4">
            <v>7</v>
          </cell>
          <cell r="B4" t="str">
            <v>IMPTO. PREDIAL URBANO REZAGO</v>
          </cell>
          <cell r="C4">
            <v>38623.69</v>
          </cell>
        </row>
        <row r="5">
          <cell r="A5">
            <v>8</v>
          </cell>
          <cell r="B5" t="str">
            <v>IMPTO. PREDIAL RUSTICO REZAGO</v>
          </cell>
          <cell r="C5">
            <v>7734.48</v>
          </cell>
        </row>
        <row r="6">
          <cell r="A6">
            <v>13</v>
          </cell>
          <cell r="B6" t="str">
            <v>HONORARIOS DE COBRANZA</v>
          </cell>
          <cell r="C6">
            <v>1242.46</v>
          </cell>
        </row>
        <row r="7">
          <cell r="A7">
            <v>14</v>
          </cell>
          <cell r="B7" t="str">
            <v>C.O.A. 20%</v>
          </cell>
          <cell r="C7">
            <v>83</v>
          </cell>
        </row>
        <row r="8">
          <cell r="A8">
            <v>103</v>
          </cell>
          <cell r="B8" t="str">
            <v>TRASLACION DE DOMINIO</v>
          </cell>
          <cell r="C8">
            <v>2047.04</v>
          </cell>
        </row>
        <row r="9">
          <cell r="A9">
            <v>104</v>
          </cell>
          <cell r="B9" t="str">
            <v>SOBRE DIVISION Y LOTIFICACION</v>
          </cell>
          <cell r="C9">
            <v>2939.46</v>
          </cell>
        </row>
        <row r="10">
          <cell r="A10">
            <v>112</v>
          </cell>
          <cell r="B10" t="str">
            <v>ESPECTACULOS PUBLICOS PERMANEN</v>
          </cell>
          <cell r="C10">
            <v>4068.02</v>
          </cell>
        </row>
        <row r="11">
          <cell r="A11">
            <v>200</v>
          </cell>
          <cell r="B11" t="str">
            <v>RASTRO</v>
          </cell>
          <cell r="C11">
            <v>3196.22</v>
          </cell>
        </row>
        <row r="12">
          <cell r="A12">
            <v>201</v>
          </cell>
          <cell r="B12" t="str">
            <v>RECOLECCION DE BASURA</v>
          </cell>
          <cell r="C12">
            <v>424.4</v>
          </cell>
        </row>
        <row r="13">
          <cell r="A13">
            <v>203</v>
          </cell>
          <cell r="B13" t="str">
            <v>PANTEONES CIUDAD</v>
          </cell>
          <cell r="C13">
            <v>3403.93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541</v>
          </cell>
        </row>
        <row r="16">
          <cell r="A16">
            <v>206</v>
          </cell>
          <cell r="B16" t="str">
            <v>ESTACIONAMIENTO MERCADO HIDALG</v>
          </cell>
          <cell r="C16">
            <v>945</v>
          </cell>
        </row>
        <row r="17">
          <cell r="A17">
            <v>210</v>
          </cell>
          <cell r="B17" t="str">
            <v>POR LIC. DE CONST. Y AMPLIACIO</v>
          </cell>
          <cell r="C17">
            <v>1122.71</v>
          </cell>
        </row>
        <row r="18">
          <cell r="A18">
            <v>217</v>
          </cell>
          <cell r="B18" t="str">
            <v>ANALISIS DE FAC PARA DIV LOT O</v>
          </cell>
          <cell r="C18">
            <v>785.61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229</v>
          </cell>
          <cell r="B20" t="str">
            <v>CONSTANCIAS DE ESTADO DE CUENT</v>
          </cell>
          <cell r="C20">
            <v>264</v>
          </cell>
        </row>
        <row r="21">
          <cell r="A21">
            <v>248</v>
          </cell>
          <cell r="B21" t="str">
            <v>ESTACIONAMIENTO EX. EST. FERRO</v>
          </cell>
          <cell r="C21">
            <v>1404</v>
          </cell>
        </row>
        <row r="22">
          <cell r="A22">
            <v>249</v>
          </cell>
          <cell r="B22" t="str">
            <v>REGUL. PROR.LIC.CONT.75% DER.</v>
          </cell>
          <cell r="C22">
            <v>491.77</v>
          </cell>
        </row>
        <row r="23">
          <cell r="A23">
            <v>252</v>
          </cell>
          <cell r="B23" t="str">
            <v>RESOLUCION DE IMPACTO AMBIENTA</v>
          </cell>
          <cell r="C23">
            <v>649.79</v>
          </cell>
        </row>
        <row r="24">
          <cell r="A24">
            <v>253</v>
          </cell>
          <cell r="B24" t="str">
            <v>ESTACIONAMIENTO EMBAJADORAS  (</v>
          </cell>
          <cell r="C24">
            <v>1498</v>
          </cell>
        </row>
        <row r="25">
          <cell r="A25">
            <v>256</v>
          </cell>
          <cell r="B25" t="str">
            <v>POR ALINEAM. N° USO HABIT</v>
          </cell>
          <cell r="C25">
            <v>6879.94</v>
          </cell>
        </row>
        <row r="26">
          <cell r="A26">
            <v>268</v>
          </cell>
          <cell r="B26" t="str">
            <v>CASA DE LA CULTURA</v>
          </cell>
          <cell r="C26">
            <v>195.08</v>
          </cell>
        </row>
        <row r="27">
          <cell r="A27">
            <v>273</v>
          </cell>
          <cell r="B27" t="str">
            <v>PENSION EST. JARDIN EMBAJADORA</v>
          </cell>
          <cell r="C27">
            <v>1251.1199999999999</v>
          </cell>
        </row>
        <row r="28">
          <cell r="A28">
            <v>274</v>
          </cell>
          <cell r="B28" t="str">
            <v>EXTENSION DE HORARIO</v>
          </cell>
          <cell r="C28">
            <v>14778.66</v>
          </cell>
        </row>
        <row r="29">
          <cell r="A29">
            <v>276</v>
          </cell>
          <cell r="B29" t="str">
            <v>CONSTANCIAS DIRECCION DE TRANS</v>
          </cell>
          <cell r="C29">
            <v>502.8</v>
          </cell>
        </row>
        <row r="30">
          <cell r="A30">
            <v>278</v>
          </cell>
          <cell r="B30" t="str">
            <v>CONSTANCIAS QUE EXPIDAN LAS DE</v>
          </cell>
          <cell r="C30">
            <v>838</v>
          </cell>
        </row>
        <row r="31">
          <cell r="A31">
            <v>281</v>
          </cell>
          <cell r="B31" t="str">
            <v>VIGILANCIA POR EVENTO</v>
          </cell>
          <cell r="C31">
            <v>6484</v>
          </cell>
        </row>
        <row r="33">
          <cell r="A33">
            <v>286</v>
          </cell>
          <cell r="B33" t="str">
            <v>PERMISO SUPLETORIO DE TRANSPOR</v>
          </cell>
          <cell r="C33">
            <v>123.6</v>
          </cell>
        </row>
        <row r="34">
          <cell r="A34">
            <v>291</v>
          </cell>
          <cell r="B34" t="str">
            <v>DICTAMEN DE FACTIBILIDAD PARA</v>
          </cell>
          <cell r="C34">
            <v>74.180000000000007</v>
          </cell>
        </row>
        <row r="35">
          <cell r="A35">
            <v>297</v>
          </cell>
          <cell r="B35" t="str">
            <v>D.A.P.</v>
          </cell>
          <cell r="C35">
            <v>2833.82</v>
          </cell>
        </row>
        <row r="36">
          <cell r="A36">
            <v>400</v>
          </cell>
          <cell r="B36" t="str">
            <v>LOCALES PRESA DE LA OLLA</v>
          </cell>
          <cell r="C36">
            <v>671</v>
          </cell>
        </row>
        <row r="37">
          <cell r="A37">
            <v>405</v>
          </cell>
          <cell r="B37" t="str">
            <v>CENTRO DE CONVIVENCIA EL ENCIN</v>
          </cell>
          <cell r="C37">
            <v>216</v>
          </cell>
        </row>
        <row r="38">
          <cell r="A38">
            <v>407</v>
          </cell>
          <cell r="B38" t="str">
            <v>MUSEO MOMIAS</v>
          </cell>
          <cell r="C38">
            <v>12899</v>
          </cell>
        </row>
        <row r="39">
          <cell r="A39">
            <v>410</v>
          </cell>
          <cell r="B39" t="str">
            <v>MONUMENTO AL PIPILA</v>
          </cell>
          <cell r="C39">
            <v>708</v>
          </cell>
        </row>
        <row r="40">
          <cell r="A40">
            <v>411</v>
          </cell>
          <cell r="B40" t="str">
            <v>MERCADO HIDALGO</v>
          </cell>
          <cell r="C40">
            <v>1667</v>
          </cell>
        </row>
        <row r="41">
          <cell r="A41">
            <v>412</v>
          </cell>
          <cell r="B41" t="str">
            <v>MERCADO EMBAJADORAS</v>
          </cell>
          <cell r="C41">
            <v>1447.8</v>
          </cell>
        </row>
        <row r="42">
          <cell r="A42">
            <v>414</v>
          </cell>
          <cell r="B42" t="str">
            <v>OTROS PRODUCTOS</v>
          </cell>
          <cell r="C42">
            <v>43.5</v>
          </cell>
        </row>
        <row r="43">
          <cell r="A43">
            <v>417</v>
          </cell>
          <cell r="B43" t="str">
            <v>CONSULTORIO DENTAL</v>
          </cell>
          <cell r="C43">
            <v>480</v>
          </cell>
        </row>
        <row r="44">
          <cell r="A44">
            <v>426</v>
          </cell>
          <cell r="B44" t="str">
            <v>AREAS OCUP POR HOT, REST, BARE</v>
          </cell>
          <cell r="C44">
            <v>3009.6</v>
          </cell>
        </row>
        <row r="45">
          <cell r="A45">
            <v>428</v>
          </cell>
          <cell r="B45" t="str">
            <v>COMERCIANTES SEMIFIJOS</v>
          </cell>
          <cell r="C45">
            <v>8883.86</v>
          </cell>
        </row>
        <row r="46">
          <cell r="A46">
            <v>431</v>
          </cell>
          <cell r="B46" t="str">
            <v>LOCALES MERCADO EMBAJADORAS</v>
          </cell>
          <cell r="C46">
            <v>443</v>
          </cell>
        </row>
        <row r="47">
          <cell r="A47">
            <v>432</v>
          </cell>
          <cell r="B47" t="str">
            <v>LOCALES PANTEON</v>
          </cell>
          <cell r="C47">
            <v>671</v>
          </cell>
        </row>
        <row r="48">
          <cell r="A48">
            <v>433</v>
          </cell>
          <cell r="B48" t="str">
            <v>SOBRANTES</v>
          </cell>
          <cell r="C48">
            <v>44.4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11/02/2014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436</v>
          </cell>
          <cell r="B58" t="str">
            <v>SANITARIOS PRESA DE LA OLLA</v>
          </cell>
          <cell r="C58">
            <v>1100</v>
          </cell>
        </row>
        <row r="59">
          <cell r="A59">
            <v>441</v>
          </cell>
          <cell r="B59" t="str">
            <v>SANITARIOS LOS PASTITOS</v>
          </cell>
          <cell r="C59">
            <v>136</v>
          </cell>
        </row>
        <row r="60">
          <cell r="A60">
            <v>447</v>
          </cell>
          <cell r="B60" t="str">
            <v>LAS CALAS</v>
          </cell>
          <cell r="C60">
            <v>84</v>
          </cell>
        </row>
        <row r="61">
          <cell r="A61">
            <v>454</v>
          </cell>
          <cell r="B61" t="str">
            <v>FIESTAS TRADICIONALES</v>
          </cell>
          <cell r="C61">
            <v>3259</v>
          </cell>
        </row>
        <row r="62">
          <cell r="A62">
            <v>467</v>
          </cell>
          <cell r="B62" t="str">
            <v>PRESTADORES DE SERVICIO</v>
          </cell>
          <cell r="C62">
            <v>930.46</v>
          </cell>
        </row>
        <row r="63">
          <cell r="A63">
            <v>470</v>
          </cell>
          <cell r="B63" t="str">
            <v>LOCALES ESTACION</v>
          </cell>
          <cell r="C63">
            <v>809</v>
          </cell>
        </row>
        <row r="64">
          <cell r="A64">
            <v>482</v>
          </cell>
          <cell r="B64" t="str">
            <v>CALLEJONEADAS</v>
          </cell>
          <cell r="C64">
            <v>2359</v>
          </cell>
        </row>
        <row r="65">
          <cell r="A65">
            <v>484</v>
          </cell>
          <cell r="B65" t="str">
            <v>PERMISO PARA ESPECTÁCULOS O CE</v>
          </cell>
          <cell r="C65">
            <v>456</v>
          </cell>
        </row>
        <row r="66">
          <cell r="A66">
            <v>485</v>
          </cell>
          <cell r="B66" t="str">
            <v>SELLADO DE BOLETOS</v>
          </cell>
          <cell r="C66">
            <v>245</v>
          </cell>
        </row>
        <row r="67">
          <cell r="A67">
            <v>493</v>
          </cell>
          <cell r="B67" t="str">
            <v>RENOVACION PERMISO P/ USO VIA</v>
          </cell>
          <cell r="C67">
            <v>1354.16</v>
          </cell>
        </row>
        <row r="68">
          <cell r="A68">
            <v>502</v>
          </cell>
          <cell r="B68" t="str">
            <v>RECARGOS OTROS IMPTOS Y DERECH</v>
          </cell>
          <cell r="C68">
            <v>2758.15</v>
          </cell>
        </row>
        <row r="69">
          <cell r="A69">
            <v>506</v>
          </cell>
          <cell r="B69" t="str">
            <v>INFRACCIONES DIRECCION DE FISC</v>
          </cell>
          <cell r="C69">
            <v>6377</v>
          </cell>
        </row>
        <row r="70">
          <cell r="A70">
            <v>507</v>
          </cell>
          <cell r="B70" t="str">
            <v>INF AL BANDO POLICIA Y BUEN GO</v>
          </cell>
          <cell r="C70">
            <v>450</v>
          </cell>
        </row>
        <row r="71">
          <cell r="A71">
            <v>508</v>
          </cell>
          <cell r="B71" t="str">
            <v>INF LEY DE TRANSITO Y SU REGLA</v>
          </cell>
          <cell r="C71">
            <v>11361</v>
          </cell>
        </row>
        <row r="72">
          <cell r="A72">
            <v>509</v>
          </cell>
          <cell r="B72" t="str">
            <v>EXTEMP VERIFICACION AMB VEHICU</v>
          </cell>
          <cell r="C72">
            <v>307</v>
          </cell>
        </row>
        <row r="73">
          <cell r="A73">
            <v>526</v>
          </cell>
          <cell r="B73" t="str">
            <v>RESPUESTA DE AYUNTAMIENTO</v>
          </cell>
          <cell r="C73">
            <v>671</v>
          </cell>
        </row>
        <row r="74">
          <cell r="A74">
            <v>536</v>
          </cell>
          <cell r="B74" t="str">
            <v>PADRON DE PROVEEDORES</v>
          </cell>
          <cell r="C74">
            <v>674</v>
          </cell>
        </row>
        <row r="75">
          <cell r="A75">
            <v>544</v>
          </cell>
          <cell r="B75" t="str">
            <v>INFRACCIONES AL REGLAMENTO DE</v>
          </cell>
          <cell r="C75">
            <v>637.70000000000005</v>
          </cell>
        </row>
      </sheetData>
      <sheetData sheetId="36"/>
      <sheetData sheetId="37">
        <row r="1">
          <cell r="A1">
            <v>1</v>
          </cell>
          <cell r="B1" t="str">
            <v>IMPTO. PREDIAL URBANO CORRIENT</v>
          </cell>
          <cell r="C1">
            <v>107651.62</v>
          </cell>
        </row>
        <row r="2">
          <cell r="A2">
            <v>2</v>
          </cell>
          <cell r="B2" t="str">
            <v>IMPTO. PREDIAL RUSTICO CORRIEN</v>
          </cell>
          <cell r="C2">
            <v>41045.1</v>
          </cell>
        </row>
        <row r="3">
          <cell r="A3">
            <v>4</v>
          </cell>
          <cell r="B3" t="str">
            <v>RECARGOS 3%</v>
          </cell>
          <cell r="C3">
            <v>7738.75</v>
          </cell>
        </row>
        <row r="4">
          <cell r="A4">
            <v>7</v>
          </cell>
          <cell r="B4" t="str">
            <v>IMPTO. PREDIAL URBANO REZAGO</v>
          </cell>
          <cell r="C4">
            <v>17588.93</v>
          </cell>
        </row>
        <row r="5">
          <cell r="A5">
            <v>8</v>
          </cell>
          <cell r="B5" t="str">
            <v>IMPTO. PREDIAL RUSTICO REZAGO</v>
          </cell>
          <cell r="C5">
            <v>6961.52</v>
          </cell>
        </row>
        <row r="6">
          <cell r="A6">
            <v>13</v>
          </cell>
          <cell r="B6" t="str">
            <v>HONORARIOS DE COBRANZA</v>
          </cell>
          <cell r="C6">
            <v>1228.3</v>
          </cell>
        </row>
        <row r="7">
          <cell r="A7">
            <v>14</v>
          </cell>
          <cell r="B7" t="str">
            <v>C.O.A. 20%</v>
          </cell>
          <cell r="C7">
            <v>1849.5</v>
          </cell>
        </row>
        <row r="8">
          <cell r="A8">
            <v>103</v>
          </cell>
          <cell r="B8" t="str">
            <v>TRASLACION DE DOMINIO</v>
          </cell>
          <cell r="C8">
            <v>2302.1</v>
          </cell>
        </row>
        <row r="9">
          <cell r="A9">
            <v>107</v>
          </cell>
          <cell r="B9" t="str">
            <v>VIDEO JUEGOS Y FUT-BOLITOS</v>
          </cell>
          <cell r="C9">
            <v>873</v>
          </cell>
        </row>
        <row r="10">
          <cell r="A10">
            <v>110</v>
          </cell>
          <cell r="B10" t="str">
            <v>ESPECTACULOS PUBLICOS ESPORADI</v>
          </cell>
          <cell r="C10">
            <v>3421</v>
          </cell>
        </row>
        <row r="11">
          <cell r="A11">
            <v>112</v>
          </cell>
          <cell r="B11" t="str">
            <v>ESPECTACULOS PUBLICOS PERMANEN</v>
          </cell>
          <cell r="C11">
            <v>20124.75</v>
          </cell>
        </row>
        <row r="12">
          <cell r="A12">
            <v>200</v>
          </cell>
          <cell r="B12" t="str">
            <v>RASTRO</v>
          </cell>
          <cell r="C12">
            <v>13159.49</v>
          </cell>
        </row>
        <row r="13">
          <cell r="A13">
            <v>202</v>
          </cell>
          <cell r="B13" t="str">
            <v>SEGURIDAD PUBLICA PERIODO MENS</v>
          </cell>
          <cell r="C13">
            <v>9735.36</v>
          </cell>
        </row>
        <row r="14">
          <cell r="A14">
            <v>203</v>
          </cell>
          <cell r="B14" t="str">
            <v>PANTEONES CIUDAD</v>
          </cell>
          <cell r="C14">
            <v>3543.93</v>
          </cell>
        </row>
        <row r="15">
          <cell r="A15">
            <v>204</v>
          </cell>
          <cell r="B15" t="str">
            <v>PANTEONES COMUNIDADES</v>
          </cell>
          <cell r="C15">
            <v>2091.63</v>
          </cell>
        </row>
        <row r="16">
          <cell r="A16">
            <v>205</v>
          </cell>
          <cell r="B16" t="str">
            <v>ESTACIONAMIENTO MUSEO MOMIAS</v>
          </cell>
          <cell r="C16">
            <v>3700</v>
          </cell>
        </row>
        <row r="17">
          <cell r="A17">
            <v>206</v>
          </cell>
          <cell r="B17" t="str">
            <v>ESTACIONAMIENTO MERCADO HIDALG</v>
          </cell>
          <cell r="C17">
            <v>2745</v>
          </cell>
        </row>
        <row r="18">
          <cell r="A18">
            <v>207</v>
          </cell>
          <cell r="B18" t="str">
            <v>ESTAC.  MERCADO EMBAJADORAS</v>
          </cell>
          <cell r="C18">
            <v>804</v>
          </cell>
        </row>
        <row r="19">
          <cell r="A19">
            <v>210</v>
          </cell>
          <cell r="B19" t="str">
            <v>POR LIC. DE CONST. Y AMPLIACIO</v>
          </cell>
          <cell r="C19">
            <v>394.97</v>
          </cell>
        </row>
        <row r="20">
          <cell r="A20">
            <v>211</v>
          </cell>
          <cell r="B20" t="str">
            <v>POR LIC DE REGULARIZACION DE C</v>
          </cell>
          <cell r="C20">
            <v>595.6</v>
          </cell>
        </row>
        <row r="21">
          <cell r="A21">
            <v>221</v>
          </cell>
          <cell r="B21" t="str">
            <v>LIC USO SUELO ALIN N. OFIC COM</v>
          </cell>
          <cell r="C21">
            <v>549.52</v>
          </cell>
        </row>
        <row r="22">
          <cell r="A22">
            <v>229</v>
          </cell>
          <cell r="B22" t="str">
            <v>CONSTANCIAS DE ESTADO DE CUENT</v>
          </cell>
          <cell r="C22">
            <v>396</v>
          </cell>
        </row>
        <row r="23">
          <cell r="A23">
            <v>244</v>
          </cell>
          <cell r="B23" t="str">
            <v>EXP DE LIC O PERM P/ ESTAB DE</v>
          </cell>
          <cell r="C23">
            <v>4801.4399999999996</v>
          </cell>
        </row>
        <row r="24">
          <cell r="A24">
            <v>248</v>
          </cell>
          <cell r="B24" t="str">
            <v>ESTACIONAMIENTO EX. EST. FERRO</v>
          </cell>
          <cell r="C24">
            <v>6650</v>
          </cell>
        </row>
        <row r="25">
          <cell r="A25">
            <v>249</v>
          </cell>
          <cell r="B25" t="str">
            <v>REGUL. PROR.LIC.CONT.75% DER.</v>
          </cell>
          <cell r="C25">
            <v>266.91000000000003</v>
          </cell>
        </row>
        <row r="26">
          <cell r="A26">
            <v>253</v>
          </cell>
          <cell r="B26" t="str">
            <v>ESTACIONAMIENTO EMBAJADORAS  (</v>
          </cell>
          <cell r="C26">
            <v>8792</v>
          </cell>
        </row>
        <row r="27">
          <cell r="A27">
            <v>256</v>
          </cell>
          <cell r="B27" t="str">
            <v>POR ALINEAM. N° USO HABIT</v>
          </cell>
          <cell r="C27">
            <v>5487.03</v>
          </cell>
        </row>
        <row r="28">
          <cell r="A28">
            <v>268</v>
          </cell>
          <cell r="B28" t="str">
            <v>CASA DE LA CULTURA</v>
          </cell>
          <cell r="C28">
            <v>487.69</v>
          </cell>
        </row>
        <row r="29">
          <cell r="A29">
            <v>273</v>
          </cell>
          <cell r="B29" t="str">
            <v>PENSION EST. JARDIN EMBAJADORA</v>
          </cell>
          <cell r="C29">
            <v>2383.6799999999998</v>
          </cell>
        </row>
        <row r="30">
          <cell r="A30">
            <v>274</v>
          </cell>
          <cell r="B30" t="str">
            <v>EXTENSION DE HORARIO</v>
          </cell>
          <cell r="C30">
            <v>62430.48</v>
          </cell>
        </row>
        <row r="31">
          <cell r="A31">
            <v>276</v>
          </cell>
          <cell r="B31" t="str">
            <v>CONSTANCIAS DIRECCION DE TRANS</v>
          </cell>
          <cell r="C31">
            <v>1173.2</v>
          </cell>
        </row>
        <row r="32">
          <cell r="A32">
            <v>278</v>
          </cell>
          <cell r="B32" t="str">
            <v>CONSTANCIAS QUE EXPIDAN LAS DE</v>
          </cell>
          <cell r="C32">
            <v>1089.4000000000001</v>
          </cell>
        </row>
        <row r="33">
          <cell r="A33">
            <v>280</v>
          </cell>
          <cell r="B33" t="str">
            <v>SERVICIOS CONTROL CANINO</v>
          </cell>
          <cell r="C33">
            <v>50.08</v>
          </cell>
        </row>
        <row r="34">
          <cell r="A34">
            <v>295</v>
          </cell>
          <cell r="B34" t="str">
            <v>CONSTANCIA DE UBICACION DE PRE</v>
          </cell>
          <cell r="C34">
            <v>84.28</v>
          </cell>
        </row>
        <row r="35">
          <cell r="A35">
            <v>297</v>
          </cell>
          <cell r="B35" t="str">
            <v>D.A.P.</v>
          </cell>
          <cell r="C35">
            <v>3776.91</v>
          </cell>
        </row>
        <row r="36">
          <cell r="A36">
            <v>400</v>
          </cell>
          <cell r="B36" t="str">
            <v>LOCALES PRESA DE LA OLLA</v>
          </cell>
          <cell r="C36">
            <v>5165</v>
          </cell>
        </row>
        <row r="37">
          <cell r="A37">
            <v>405</v>
          </cell>
          <cell r="B37" t="str">
            <v>CENTRO DE CONVIVENCIA EL ENCIN</v>
          </cell>
          <cell r="C37">
            <v>3700</v>
          </cell>
        </row>
        <row r="38">
          <cell r="A38">
            <v>407</v>
          </cell>
          <cell r="B38" t="str">
            <v>MUSEO MOMIAS</v>
          </cell>
          <cell r="C38">
            <v>149098</v>
          </cell>
        </row>
        <row r="39">
          <cell r="A39">
            <v>410</v>
          </cell>
          <cell r="B39" t="str">
            <v>MONUMENTO AL PIPILA</v>
          </cell>
          <cell r="C39">
            <v>1584</v>
          </cell>
        </row>
        <row r="40">
          <cell r="A40">
            <v>411</v>
          </cell>
          <cell r="B40" t="str">
            <v>MERCADO HIDALGO</v>
          </cell>
          <cell r="C40">
            <v>34063.620000000003</v>
          </cell>
        </row>
        <row r="41">
          <cell r="A41">
            <v>412</v>
          </cell>
          <cell r="B41" t="str">
            <v>MERCADO EMBAJADORAS</v>
          </cell>
          <cell r="C41">
            <v>29358.82</v>
          </cell>
        </row>
        <row r="42">
          <cell r="A42">
            <v>414</v>
          </cell>
          <cell r="B42" t="str">
            <v>OTROS PRODUCTOS</v>
          </cell>
          <cell r="C42">
            <v>60.9</v>
          </cell>
        </row>
        <row r="43">
          <cell r="A43">
            <v>417</v>
          </cell>
          <cell r="B43" t="str">
            <v>CONSULTORIO DENTAL</v>
          </cell>
          <cell r="C43">
            <v>808</v>
          </cell>
        </row>
        <row r="44">
          <cell r="A44">
            <v>426</v>
          </cell>
          <cell r="B44" t="str">
            <v>AREAS OCUP POR HOT, REST, BARE</v>
          </cell>
          <cell r="C44">
            <v>77099.759999999995</v>
          </cell>
        </row>
        <row r="45">
          <cell r="A45">
            <v>428</v>
          </cell>
          <cell r="B45" t="str">
            <v>COMERCIANTES SEMIFIJOS</v>
          </cell>
          <cell r="C45">
            <v>38144.5</v>
          </cell>
        </row>
        <row r="46">
          <cell r="A46">
            <v>430</v>
          </cell>
          <cell r="B46" t="str">
            <v>LOCALES MERCADO HIDALGO</v>
          </cell>
          <cell r="C46">
            <v>671</v>
          </cell>
        </row>
        <row r="47">
          <cell r="A47">
            <v>433</v>
          </cell>
          <cell r="B47" t="str">
            <v>SOBRANTES</v>
          </cell>
          <cell r="C47">
            <v>43.76</v>
          </cell>
        </row>
        <row r="48">
          <cell r="A48">
            <v>436</v>
          </cell>
          <cell r="B48" t="str">
            <v>SANITARIOS PRESA DE LA OLLA</v>
          </cell>
          <cell r="C48">
            <v>1275.6099999999999</v>
          </cell>
        </row>
        <row r="49">
          <cell r="A49">
            <v>441</v>
          </cell>
          <cell r="B49" t="str">
            <v>SANITARIOS LOS PASTITOS</v>
          </cell>
          <cell r="C49">
            <v>488</v>
          </cell>
        </row>
        <row r="50">
          <cell r="A50">
            <v>442</v>
          </cell>
          <cell r="B50" t="str">
            <v>SANITARIOS VALENCIANA</v>
          </cell>
          <cell r="C50">
            <v>3000</v>
          </cell>
        </row>
        <row r="51">
          <cell r="A51">
            <v>447</v>
          </cell>
          <cell r="B51" t="str">
            <v>LAS CALAS</v>
          </cell>
          <cell r="C51">
            <v>108</v>
          </cell>
        </row>
        <row r="52">
          <cell r="A52">
            <v>455</v>
          </cell>
          <cell r="B52" t="str">
            <v>INFRAESTRUCTURA TELEFONICA</v>
          </cell>
          <cell r="C52">
            <v>77376</v>
          </cell>
        </row>
        <row r="53">
          <cell r="A53">
            <v>470</v>
          </cell>
          <cell r="B53" t="str">
            <v>LOCALES ESTACION</v>
          </cell>
          <cell r="C53">
            <v>3718</v>
          </cell>
        </row>
        <row r="54">
          <cell r="A54">
            <v>472</v>
          </cell>
          <cell r="B54" t="str">
            <v>MERCADO GAVIRA</v>
          </cell>
          <cell r="C54">
            <v>15618</v>
          </cell>
        </row>
        <row r="55">
          <cell r="A55">
            <v>479</v>
          </cell>
          <cell r="B55" t="str">
            <v>COMERCIANTES AMBULANTES</v>
          </cell>
          <cell r="C55">
            <v>1140</v>
          </cell>
        </row>
        <row r="56">
          <cell r="A56">
            <v>483</v>
          </cell>
          <cell r="B56" t="str">
            <v>PROMOTOR TURISTICO</v>
          </cell>
          <cell r="C56">
            <v>333.62</v>
          </cell>
        </row>
        <row r="57">
          <cell r="A57">
            <v>493</v>
          </cell>
          <cell r="B57" t="str">
            <v>RENOVACION PERMISO P/ USO VIA</v>
          </cell>
          <cell r="C57">
            <v>623</v>
          </cell>
        </row>
        <row r="58">
          <cell r="A58">
            <v>497</v>
          </cell>
          <cell r="B58" t="str">
            <v>CENTRO ADOC</v>
          </cell>
          <cell r="C58">
            <v>624</v>
          </cell>
        </row>
        <row r="59">
          <cell r="A59">
            <v>502</v>
          </cell>
          <cell r="B59" t="str">
            <v>RECARGOS OTROS IMPTOS Y DERECH</v>
          </cell>
          <cell r="C59">
            <v>5309.85</v>
          </cell>
        </row>
        <row r="60">
          <cell r="A60">
            <v>505</v>
          </cell>
          <cell r="B60" t="str">
            <v>INFRACCIONES DESARROLLO URBANO</v>
          </cell>
          <cell r="C60">
            <v>7652.4</v>
          </cell>
        </row>
        <row r="61">
          <cell r="A61">
            <v>506</v>
          </cell>
          <cell r="B61" t="str">
            <v>INFRACCIONES DIRECCION DE FISC</v>
          </cell>
          <cell r="C61">
            <v>3188.5</v>
          </cell>
        </row>
        <row r="62">
          <cell r="A62">
            <v>507</v>
          </cell>
          <cell r="B62" t="str">
            <v>INF AL BANDO POLICIA Y BUEN GO</v>
          </cell>
          <cell r="C62">
            <v>2400</v>
          </cell>
        </row>
        <row r="63">
          <cell r="A63">
            <v>508</v>
          </cell>
          <cell r="B63" t="str">
            <v>INF LEY DE TRANSITO Y SU REGLA</v>
          </cell>
          <cell r="C63">
            <v>15966.5</v>
          </cell>
        </row>
        <row r="64">
          <cell r="A64">
            <v>509</v>
          </cell>
          <cell r="B64" t="str">
            <v>EXTEMP VERIFICACION AMB VEHICU</v>
          </cell>
          <cell r="C64">
            <v>2150</v>
          </cell>
        </row>
        <row r="65">
          <cell r="A65">
            <v>544</v>
          </cell>
          <cell r="B65" t="str">
            <v>INFRACCIONES AL REGLAMENTO DE</v>
          </cell>
          <cell r="C65">
            <v>637.70000000000005</v>
          </cell>
        </row>
        <row r="66">
          <cell r="A66">
            <v>600</v>
          </cell>
          <cell r="B66" t="str">
            <v>FONDO GENERAL</v>
          </cell>
          <cell r="C66">
            <v>3794124.41</v>
          </cell>
        </row>
        <row r="67">
          <cell r="A67">
            <v>605</v>
          </cell>
          <cell r="B67" t="str">
            <v>IEPS ESPECIAL DE GASOLINAS Y D</v>
          </cell>
          <cell r="C67">
            <v>458359.54</v>
          </cell>
        </row>
        <row r="68">
          <cell r="A68">
            <v>606</v>
          </cell>
          <cell r="B68" t="str">
            <v>FONDO DE FISCALIZACION</v>
          </cell>
          <cell r="C68">
            <v>1069038.96</v>
          </cell>
        </row>
        <row r="69">
          <cell r="A69">
            <v>609</v>
          </cell>
          <cell r="B69" t="str">
            <v>I.S.A.N.</v>
          </cell>
          <cell r="C69">
            <v>35078.870000000003</v>
          </cell>
        </row>
        <row r="70">
          <cell r="A70">
            <v>900</v>
          </cell>
          <cell r="B70" t="str">
            <v>INGRESOS POR CLASIFICAR</v>
          </cell>
          <cell r="C70">
            <v>302.56</v>
          </cell>
        </row>
      </sheetData>
      <sheetData sheetId="38">
        <row r="1">
          <cell r="A1">
            <v>1</v>
          </cell>
        </row>
      </sheetData>
      <sheetData sheetId="39">
        <row r="1">
          <cell r="A1">
            <v>1</v>
          </cell>
          <cell r="B1" t="str">
            <v>IMPTO. PREDIAL URBANO CORRIENT</v>
          </cell>
          <cell r="C1">
            <v>8242.73</v>
          </cell>
        </row>
        <row r="2">
          <cell r="A2">
            <v>2</v>
          </cell>
          <cell r="B2" t="str">
            <v>IMPTO. PREDIAL RUSTICO CORRIEN</v>
          </cell>
          <cell r="C2">
            <v>965.71</v>
          </cell>
        </row>
        <row r="3">
          <cell r="A3">
            <v>4</v>
          </cell>
          <cell r="B3" t="str">
            <v>RECARGOS 3%</v>
          </cell>
          <cell r="C3">
            <v>841.1</v>
          </cell>
        </row>
        <row r="4">
          <cell r="A4">
            <v>7</v>
          </cell>
          <cell r="B4" t="str">
            <v>IMPTO. PREDIAL URBANO REZAGO</v>
          </cell>
          <cell r="C4">
            <v>2432.7399999999998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963.66</v>
          </cell>
        </row>
        <row r="7">
          <cell r="A7">
            <v>297</v>
          </cell>
          <cell r="B7" t="str">
            <v>D.A.P.</v>
          </cell>
          <cell r="C7">
            <v>190</v>
          </cell>
        </row>
        <row r="8">
          <cell r="A8">
            <v>428</v>
          </cell>
          <cell r="B8" t="str">
            <v>COMERCIANTES SEMIFIJOS</v>
          </cell>
          <cell r="C8">
            <v>673.2</v>
          </cell>
        </row>
        <row r="9">
          <cell r="A9">
            <v>433</v>
          </cell>
          <cell r="B9" t="str">
            <v>SOBRANTES</v>
          </cell>
          <cell r="C9">
            <v>0.87</v>
          </cell>
        </row>
        <row r="10">
          <cell r="A10">
            <v>447</v>
          </cell>
          <cell r="B10" t="str">
            <v>LAS CALAS</v>
          </cell>
          <cell r="C10">
            <v>252</v>
          </cell>
        </row>
        <row r="11">
          <cell r="A11">
            <v>507</v>
          </cell>
          <cell r="B11" t="str">
            <v>INF AL BANDO POLICIA Y BUEN GO</v>
          </cell>
          <cell r="C11">
            <v>3550</v>
          </cell>
        </row>
        <row r="12">
          <cell r="A12">
            <v>508</v>
          </cell>
          <cell r="B12" t="str">
            <v>INF LEY DE TRANSITO Y SU REGLA</v>
          </cell>
          <cell r="C12">
            <v>5164.4799999999996</v>
          </cell>
        </row>
      </sheetData>
      <sheetData sheetId="40"/>
      <sheetData sheetId="41">
        <row r="1">
          <cell r="A1">
            <v>1</v>
          </cell>
          <cell r="B1" t="str">
            <v>IMPTO. PREDIAL URBANO CORRIENT</v>
          </cell>
          <cell r="C1">
            <v>15468.72</v>
          </cell>
        </row>
        <row r="2">
          <cell r="A2">
            <v>2</v>
          </cell>
          <cell r="B2" t="str">
            <v>IMPTO. PREDIAL RUSTICO CORRIEN</v>
          </cell>
          <cell r="C2">
            <v>594</v>
          </cell>
        </row>
        <row r="3">
          <cell r="A3">
            <v>4</v>
          </cell>
          <cell r="B3" t="str">
            <v>RECARGOS 3%</v>
          </cell>
          <cell r="C3">
            <v>632.84</v>
          </cell>
        </row>
        <row r="4">
          <cell r="A4">
            <v>7</v>
          </cell>
          <cell r="B4" t="str">
            <v>IMPTO. PREDIAL URBANO REZAGO</v>
          </cell>
          <cell r="C4">
            <v>1886.22</v>
          </cell>
        </row>
        <row r="5">
          <cell r="A5">
            <v>13</v>
          </cell>
          <cell r="B5" t="str">
            <v>HONORARIOS DE COBRANZA</v>
          </cell>
          <cell r="C5">
            <v>122.76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2103.08</v>
          </cell>
        </row>
        <row r="8">
          <cell r="A8">
            <v>297</v>
          </cell>
          <cell r="B8" t="str">
            <v>D.A.P.</v>
          </cell>
          <cell r="C8">
            <v>120</v>
          </cell>
        </row>
        <row r="9">
          <cell r="A9">
            <v>433</v>
          </cell>
          <cell r="B9" t="str">
            <v>SOBRANTES</v>
          </cell>
          <cell r="C9">
            <v>7.78</v>
          </cell>
        </row>
        <row r="10">
          <cell r="A10">
            <v>447</v>
          </cell>
          <cell r="B10" t="str">
            <v>LAS CALAS</v>
          </cell>
          <cell r="C10">
            <v>216</v>
          </cell>
        </row>
        <row r="11">
          <cell r="A11">
            <v>507</v>
          </cell>
          <cell r="B11" t="str">
            <v>INF AL BANDO POLICIA Y BUEN GO</v>
          </cell>
          <cell r="C11">
            <v>3350</v>
          </cell>
        </row>
        <row r="12">
          <cell r="A12">
            <v>508</v>
          </cell>
          <cell r="B12" t="str">
            <v>INF LEY DE TRANSITO Y SU REGLA</v>
          </cell>
          <cell r="C12">
            <v>6471.22</v>
          </cell>
        </row>
      </sheetData>
      <sheetData sheetId="42">
        <row r="1">
          <cell r="A1">
            <v>1</v>
          </cell>
        </row>
      </sheetData>
      <sheetData sheetId="43">
        <row r="1">
          <cell r="A1">
            <v>1</v>
          </cell>
          <cell r="B1" t="str">
            <v>IMPTO. PREDIAL URBANO CORRIENT</v>
          </cell>
          <cell r="C1">
            <v>149166.46</v>
          </cell>
        </row>
        <row r="2">
          <cell r="A2">
            <v>2</v>
          </cell>
          <cell r="B2" t="str">
            <v>IMPTO. PREDIAL RUSTICO CORRIEN</v>
          </cell>
          <cell r="C2">
            <v>13078.93</v>
          </cell>
        </row>
        <row r="3">
          <cell r="A3">
            <v>4</v>
          </cell>
          <cell r="B3" t="str">
            <v>RECARGOS 3%</v>
          </cell>
          <cell r="C3">
            <v>18196.39</v>
          </cell>
        </row>
        <row r="4">
          <cell r="A4">
            <v>7</v>
          </cell>
          <cell r="B4" t="str">
            <v>IMPTO. PREDIAL URBANO REZAGO</v>
          </cell>
          <cell r="C4">
            <v>47072.21</v>
          </cell>
        </row>
        <row r="5">
          <cell r="A5">
            <v>8</v>
          </cell>
          <cell r="B5" t="str">
            <v>IMPTO. PREDIAL RUSTICO REZAGO</v>
          </cell>
          <cell r="C5">
            <v>1800.77</v>
          </cell>
        </row>
        <row r="6">
          <cell r="A6">
            <v>13</v>
          </cell>
          <cell r="B6" t="str">
            <v>HONORARIOS DE COBRANZA</v>
          </cell>
          <cell r="C6">
            <v>3689.3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4412</v>
          </cell>
        </row>
        <row r="9">
          <cell r="A9">
            <v>110</v>
          </cell>
          <cell r="B9" t="str">
            <v>ESPECTACULOS PUBLICOS ESPORADI</v>
          </cell>
          <cell r="C9">
            <v>508.2</v>
          </cell>
        </row>
        <row r="10">
          <cell r="A10">
            <v>200</v>
          </cell>
          <cell r="B10" t="str">
            <v>RASTRO</v>
          </cell>
          <cell r="C10">
            <v>7259.12</v>
          </cell>
        </row>
        <row r="11">
          <cell r="A11">
            <v>202</v>
          </cell>
          <cell r="B11" t="str">
            <v>SEGURIDAD PUBLICA PERIODO MENS</v>
          </cell>
          <cell r="C11">
            <v>9735.36</v>
          </cell>
        </row>
        <row r="12">
          <cell r="A12">
            <v>203</v>
          </cell>
          <cell r="B12" t="str">
            <v>PANTEONES CIUDAD</v>
          </cell>
          <cell r="C12">
            <v>242.16</v>
          </cell>
        </row>
        <row r="13">
          <cell r="A13">
            <v>204</v>
          </cell>
          <cell r="B13" t="str">
            <v>PANTEONES COMUNIDADES</v>
          </cell>
          <cell r="C13">
            <v>2696.71</v>
          </cell>
        </row>
        <row r="14">
          <cell r="A14">
            <v>205</v>
          </cell>
          <cell r="B14" t="str">
            <v>ESTACIONAMIENTO MUSEO MOMIAS</v>
          </cell>
          <cell r="C14">
            <v>466</v>
          </cell>
        </row>
        <row r="15">
          <cell r="A15">
            <v>210</v>
          </cell>
          <cell r="B15" t="str">
            <v>POR LIC. DE CONST. Y AMPLIACIO</v>
          </cell>
          <cell r="C15">
            <v>109.24</v>
          </cell>
        </row>
        <row r="16">
          <cell r="A16">
            <v>211</v>
          </cell>
          <cell r="B16" t="str">
            <v>POR LIC DE REGULARIZACION DE C</v>
          </cell>
          <cell r="C16">
            <v>304.01</v>
          </cell>
        </row>
        <row r="17">
          <cell r="A17">
            <v>217</v>
          </cell>
          <cell r="B17" t="str">
            <v>ANALISIS DE FAC PARA DIV LOT O</v>
          </cell>
          <cell r="C17">
            <v>1571.22</v>
          </cell>
        </row>
        <row r="18">
          <cell r="A18">
            <v>229</v>
          </cell>
          <cell r="B18" t="str">
            <v>CONSTANCIAS DE ESTADO DE CUENT</v>
          </cell>
          <cell r="C18">
            <v>1187.8800000000001</v>
          </cell>
        </row>
        <row r="19">
          <cell r="A19">
            <v>244</v>
          </cell>
          <cell r="B19" t="str">
            <v>EXP DE LIC O PERM P/ ESTAB DE</v>
          </cell>
          <cell r="C19">
            <v>30434.68</v>
          </cell>
        </row>
        <row r="20">
          <cell r="A20">
            <v>248</v>
          </cell>
          <cell r="B20" t="str">
            <v>ESTACIONAMIENTO EX. EST. FERRO</v>
          </cell>
          <cell r="C20">
            <v>817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3664</v>
          </cell>
        </row>
        <row r="23">
          <cell r="A23">
            <v>254</v>
          </cell>
          <cell r="B23" t="str">
            <v>POR CERTIF.TERMINO DE OBRA</v>
          </cell>
          <cell r="C23">
            <v>3297.76</v>
          </cell>
        </row>
        <row r="24">
          <cell r="A24">
            <v>256</v>
          </cell>
          <cell r="B24" t="str">
            <v>POR ALINEAM. N° USO HABIT</v>
          </cell>
          <cell r="C24">
            <v>6502.97</v>
          </cell>
        </row>
        <row r="25">
          <cell r="A25">
            <v>266</v>
          </cell>
          <cell r="B25" t="str">
            <v>DICTAMEN DE FACTIBILIDAD PROTE</v>
          </cell>
          <cell r="C25">
            <v>890.2</v>
          </cell>
        </row>
        <row r="26">
          <cell r="A26">
            <v>268</v>
          </cell>
          <cell r="B26" t="str">
            <v>CASA DE LA CULTURA</v>
          </cell>
          <cell r="C26">
            <v>585.24</v>
          </cell>
        </row>
        <row r="27">
          <cell r="A27">
            <v>273</v>
          </cell>
          <cell r="B27" t="str">
            <v>PENSION EST. JARDIN EMBAJADORA</v>
          </cell>
          <cell r="C27">
            <v>774.8</v>
          </cell>
        </row>
        <row r="28">
          <cell r="A28">
            <v>274</v>
          </cell>
          <cell r="B28" t="str">
            <v>EXTENSION DE HORARIO</v>
          </cell>
          <cell r="C28">
            <v>14864.4</v>
          </cell>
        </row>
        <row r="29">
          <cell r="A29">
            <v>276</v>
          </cell>
          <cell r="B29" t="str">
            <v>CONSTANCIAS DIRECCION DE TRANS</v>
          </cell>
          <cell r="C29">
            <v>419</v>
          </cell>
        </row>
        <row r="30">
          <cell r="A30">
            <v>278</v>
          </cell>
          <cell r="B30" t="str">
            <v>CONSTANCIAS QUE EXPIDAN LAS DE</v>
          </cell>
          <cell r="C30">
            <v>1173.2</v>
          </cell>
        </row>
        <row r="31">
          <cell r="A31">
            <v>291</v>
          </cell>
          <cell r="B31" t="str">
            <v>DICTAMEN DE FACTIBILIDAD PARA</v>
          </cell>
          <cell r="C31">
            <v>296.72000000000003</v>
          </cell>
        </row>
        <row r="32">
          <cell r="A32">
            <v>295</v>
          </cell>
          <cell r="B32" t="str">
            <v>CONSTANCIA DE UBICACION DE PRE</v>
          </cell>
          <cell r="C32">
            <v>84.28</v>
          </cell>
        </row>
        <row r="33">
          <cell r="A33">
            <v>297</v>
          </cell>
          <cell r="B33" t="str">
            <v>D.A.P.</v>
          </cell>
          <cell r="C33">
            <v>3503.82</v>
          </cell>
        </row>
        <row r="34">
          <cell r="A34">
            <v>400</v>
          </cell>
          <cell r="B34" t="str">
            <v>LOCALES PRESA DE LA OLLA</v>
          </cell>
          <cell r="C34">
            <v>1088</v>
          </cell>
        </row>
        <row r="35">
          <cell r="A35">
            <v>405</v>
          </cell>
          <cell r="B35" t="str">
            <v>CENTRO DE CONVIVENCIA EL ENCIN</v>
          </cell>
          <cell r="C35">
            <v>340</v>
          </cell>
        </row>
        <row r="36">
          <cell r="A36">
            <v>407</v>
          </cell>
          <cell r="B36" t="str">
            <v>MUSEO MOMIAS</v>
          </cell>
          <cell r="C36">
            <v>16634</v>
          </cell>
        </row>
        <row r="37">
          <cell r="A37">
            <v>410</v>
          </cell>
          <cell r="B37" t="str">
            <v>MONUMENTO AL PIPILA</v>
          </cell>
          <cell r="C37">
            <v>240</v>
          </cell>
        </row>
        <row r="38">
          <cell r="A38">
            <v>411</v>
          </cell>
          <cell r="B38" t="str">
            <v>MERCADO HIDALGO</v>
          </cell>
          <cell r="C38">
            <v>11322</v>
          </cell>
        </row>
        <row r="39">
          <cell r="A39">
            <v>412</v>
          </cell>
          <cell r="B39" t="str">
            <v>MERCADO EMBAJADORAS</v>
          </cell>
          <cell r="C39">
            <v>4230.3999999999996</v>
          </cell>
        </row>
        <row r="40">
          <cell r="A40">
            <v>417</v>
          </cell>
          <cell r="B40" t="str">
            <v>CONSULTORIO DENTAL</v>
          </cell>
          <cell r="C40">
            <v>262</v>
          </cell>
        </row>
        <row r="41">
          <cell r="A41">
            <v>421</v>
          </cell>
          <cell r="B41" t="str">
            <v>DECLARACIONES, FORMATOS Y AVIS</v>
          </cell>
          <cell r="C41">
            <v>220</v>
          </cell>
        </row>
        <row r="42">
          <cell r="A42">
            <v>426</v>
          </cell>
          <cell r="B42" t="str">
            <v>AREAS OCUP POR HOT, REST, BARE</v>
          </cell>
          <cell r="C42">
            <v>17043.240000000002</v>
          </cell>
        </row>
        <row r="43">
          <cell r="A43">
            <v>428</v>
          </cell>
          <cell r="B43" t="str">
            <v>COMERCIANTES SEMIFIJOS</v>
          </cell>
          <cell r="C43">
            <v>14346.4</v>
          </cell>
        </row>
        <row r="44">
          <cell r="A44">
            <v>430</v>
          </cell>
          <cell r="B44" t="str">
            <v>LOCALES MERCADO HIDALGO</v>
          </cell>
          <cell r="C44">
            <v>671</v>
          </cell>
        </row>
        <row r="45">
          <cell r="A45">
            <v>431</v>
          </cell>
          <cell r="B45" t="str">
            <v>LOCALES MERCADO EMBAJADORAS</v>
          </cell>
          <cell r="C45">
            <v>886</v>
          </cell>
        </row>
        <row r="46">
          <cell r="A46">
            <v>433</v>
          </cell>
          <cell r="B46" t="str">
            <v>SOBRANTES</v>
          </cell>
          <cell r="C46">
            <v>26.74</v>
          </cell>
        </row>
        <row r="47">
          <cell r="A47">
            <v>436</v>
          </cell>
          <cell r="B47" t="str">
            <v>SANITARIOS PRESA DE LA OLLA</v>
          </cell>
          <cell r="C47">
            <v>224</v>
          </cell>
        </row>
        <row r="48">
          <cell r="A48">
            <v>441</v>
          </cell>
          <cell r="B48" t="str">
            <v>SANITARIOS LOS PASTITOS</v>
          </cell>
          <cell r="C48">
            <v>84</v>
          </cell>
        </row>
        <row r="49">
          <cell r="A49" t="str">
            <v>_x000C_</v>
          </cell>
          <cell r="B49" t="str">
            <v>PADRON DIRECTOR RESPONSABLE DE</v>
          </cell>
          <cell r="C49">
            <v>2818</v>
          </cell>
        </row>
        <row r="50">
          <cell r="A50">
            <v>479</v>
          </cell>
          <cell r="B50" t="str">
            <v>COMERCIANTES AMBULANTES</v>
          </cell>
          <cell r="C50">
            <v>105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1356</v>
          </cell>
        </row>
        <row r="52">
          <cell r="A52" t="str">
            <v>MUN</v>
          </cell>
          <cell r="B52" t="str">
            <v>ICIPIO DE GUANAJUATO, GTO</v>
          </cell>
          <cell r="C52">
            <v>2052</v>
          </cell>
        </row>
        <row r="53">
          <cell r="A53" t="str">
            <v>REP</v>
          </cell>
          <cell r="B53" t="str">
            <v>ORTE DE COBRANZA DEL DIA 07/02/2014 AL DIA</v>
          </cell>
          <cell r="C53">
            <v>245</v>
          </cell>
        </row>
        <row r="54">
          <cell r="A54" t="str">
            <v>RES</v>
          </cell>
          <cell r="B54" t="str">
            <v>UMEN</v>
          </cell>
          <cell r="C54">
            <v>208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447</v>
          </cell>
          <cell r="B58" t="str">
            <v>LAS CALAS</v>
          </cell>
          <cell r="C58">
            <v>72</v>
          </cell>
        </row>
        <row r="59">
          <cell r="A59">
            <v>470</v>
          </cell>
          <cell r="B59" t="str">
            <v>LOCALES ESTACION</v>
          </cell>
          <cell r="C59">
            <v>796</v>
          </cell>
        </row>
        <row r="60">
          <cell r="A60">
            <v>479</v>
          </cell>
          <cell r="B60" t="str">
            <v>COMERCIANTES AMBULANTES</v>
          </cell>
          <cell r="C60">
            <v>300</v>
          </cell>
        </row>
        <row r="61">
          <cell r="A61">
            <v>484</v>
          </cell>
          <cell r="B61" t="str">
            <v>PERMISO PARA ESPECTÁCULOS O CE</v>
          </cell>
          <cell r="C61">
            <v>2052</v>
          </cell>
        </row>
        <row r="62">
          <cell r="A62">
            <v>502</v>
          </cell>
          <cell r="B62" t="str">
            <v>RECARGOS OTROS IMPTOS Y DERECH</v>
          </cell>
          <cell r="C62">
            <v>961.05</v>
          </cell>
        </row>
        <row r="63">
          <cell r="A63">
            <v>504</v>
          </cell>
          <cell r="B63" t="str">
            <v>AVISO EXTEMP TERM DE OBRA</v>
          </cell>
          <cell r="C63">
            <v>1600</v>
          </cell>
        </row>
        <row r="64">
          <cell r="A64">
            <v>506</v>
          </cell>
          <cell r="B64" t="str">
            <v>INFRACCIONES DIRECCION DE FISC</v>
          </cell>
          <cell r="C64">
            <v>637.70000000000005</v>
          </cell>
        </row>
        <row r="65">
          <cell r="A65">
            <v>507</v>
          </cell>
          <cell r="B65" t="str">
            <v>INF AL BANDO POLICIA Y BUEN GO</v>
          </cell>
          <cell r="C65">
            <v>2800</v>
          </cell>
        </row>
        <row r="66">
          <cell r="A66">
            <v>508</v>
          </cell>
          <cell r="B66" t="str">
            <v>INF LEY DE TRANSITO Y SU REGLA</v>
          </cell>
          <cell r="C66">
            <v>17136</v>
          </cell>
        </row>
        <row r="67">
          <cell r="A67">
            <v>509</v>
          </cell>
          <cell r="B67" t="str">
            <v>EXTEMP VERIFICACION AMB VEHICU</v>
          </cell>
          <cell r="C67">
            <v>1536</v>
          </cell>
        </row>
        <row r="68">
          <cell r="A68">
            <v>511</v>
          </cell>
          <cell r="B68" t="str">
            <v>ADMTVAS NO FISCALES * MPALES*</v>
          </cell>
          <cell r="C68">
            <v>1913.1</v>
          </cell>
        </row>
        <row r="69">
          <cell r="A69">
            <v>529</v>
          </cell>
          <cell r="B69" t="str">
            <v>OTROS DONATIVOS</v>
          </cell>
          <cell r="C69">
            <v>9.84</v>
          </cell>
        </row>
        <row r="70">
          <cell r="A70">
            <v>544</v>
          </cell>
          <cell r="B70" t="str">
            <v>INFRACCIONES AL REGLAMENTO DE</v>
          </cell>
          <cell r="C70">
            <v>318.85000000000002</v>
          </cell>
        </row>
      </sheetData>
      <sheetData sheetId="44"/>
      <sheetData sheetId="45">
        <row r="1">
          <cell r="A1">
            <v>1</v>
          </cell>
          <cell r="B1" t="str">
            <v>IMPTO. PREDIAL URBANO CORRIENT</v>
          </cell>
          <cell r="C1">
            <v>112578.81</v>
          </cell>
        </row>
        <row r="2">
          <cell r="A2">
            <v>2</v>
          </cell>
          <cell r="B2" t="str">
            <v>IMPTO. PREDIAL RUSTICO CORRIEN</v>
          </cell>
          <cell r="C2">
            <v>19493.18</v>
          </cell>
        </row>
        <row r="3">
          <cell r="A3">
            <v>4</v>
          </cell>
          <cell r="B3" t="str">
            <v>RECARGOS 3%</v>
          </cell>
          <cell r="C3">
            <v>16392.25</v>
          </cell>
        </row>
        <row r="4">
          <cell r="A4">
            <v>7</v>
          </cell>
          <cell r="B4" t="str">
            <v>IMPTO. PREDIAL URBANO REZAGO</v>
          </cell>
          <cell r="C4">
            <v>39207.519999999997</v>
          </cell>
        </row>
        <row r="5">
          <cell r="A5">
            <v>8</v>
          </cell>
          <cell r="B5" t="str">
            <v>IMPTO. PREDIAL RUSTICO REZAGO</v>
          </cell>
          <cell r="C5">
            <v>4748.29</v>
          </cell>
        </row>
        <row r="6">
          <cell r="A6">
            <v>13</v>
          </cell>
          <cell r="B6" t="str">
            <v>HONORARIOS DE COBRANZA</v>
          </cell>
          <cell r="C6">
            <v>6246.65</v>
          </cell>
        </row>
        <row r="7">
          <cell r="A7">
            <v>14</v>
          </cell>
          <cell r="B7" t="str">
            <v>C.O.A. 20%</v>
          </cell>
          <cell r="C7">
            <v>556.5</v>
          </cell>
        </row>
        <row r="8">
          <cell r="A8">
            <v>103</v>
          </cell>
          <cell r="B8" t="str">
            <v>TRASLACION DE DOMINIO</v>
          </cell>
          <cell r="C8">
            <v>2757.35</v>
          </cell>
        </row>
        <row r="9">
          <cell r="A9">
            <v>104</v>
          </cell>
          <cell r="B9" t="str">
            <v>SOBRE DIVISION Y LOTIFICACION</v>
          </cell>
          <cell r="C9">
            <v>954.83</v>
          </cell>
        </row>
        <row r="10">
          <cell r="A10">
            <v>200</v>
          </cell>
          <cell r="B10" t="str">
            <v>RASTRO</v>
          </cell>
          <cell r="C10">
            <v>3160.48</v>
          </cell>
        </row>
        <row r="11">
          <cell r="A11">
            <v>202</v>
          </cell>
          <cell r="B11" t="str">
            <v>SEGURIDAD PUBLICA PERIODO MENS</v>
          </cell>
          <cell r="C11">
            <v>19470.72</v>
          </cell>
        </row>
        <row r="12">
          <cell r="A12">
            <v>203</v>
          </cell>
          <cell r="B12" t="str">
            <v>PANTEONES CIUDAD</v>
          </cell>
          <cell r="C12">
            <v>2405.3000000000002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484</v>
          </cell>
        </row>
        <row r="15">
          <cell r="A15">
            <v>206</v>
          </cell>
          <cell r="B15" t="str">
            <v>ESTACIONAMIENTO MERCADO HIDALG</v>
          </cell>
          <cell r="C15">
            <v>954</v>
          </cell>
        </row>
        <row r="16">
          <cell r="A16">
            <v>210</v>
          </cell>
          <cell r="B16" t="str">
            <v>POR LIC. DE CONST. Y AMPLIACIO</v>
          </cell>
          <cell r="C16">
            <v>2112.4</v>
          </cell>
        </row>
        <row r="17">
          <cell r="A17">
            <v>217</v>
          </cell>
          <cell r="B17" t="str">
            <v>ANALISIS DE FAC PARA DIV LOT O</v>
          </cell>
          <cell r="C17">
            <v>785.61</v>
          </cell>
        </row>
        <row r="18">
          <cell r="A18">
            <v>221</v>
          </cell>
          <cell r="B18" t="str">
            <v>LIC USO SUELO ALIN N. OFIC COM</v>
          </cell>
          <cell r="C18">
            <v>571.5</v>
          </cell>
        </row>
        <row r="19">
          <cell r="A19">
            <v>229</v>
          </cell>
          <cell r="B19" t="str">
            <v>CONSTANCIAS DE ESTADO DE CUENT</v>
          </cell>
          <cell r="C19">
            <v>1451.88</v>
          </cell>
        </row>
        <row r="20">
          <cell r="A20">
            <v>248</v>
          </cell>
          <cell r="B20" t="str">
            <v>ESTACIONAMIENTO EX. EST. FERRO</v>
          </cell>
          <cell r="C20">
            <v>1294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2660</v>
          </cell>
        </row>
        <row r="23">
          <cell r="A23">
            <v>256</v>
          </cell>
          <cell r="B23" t="str">
            <v>POR ALINEAM. N° USO HABIT</v>
          </cell>
          <cell r="C23">
            <v>5255.87</v>
          </cell>
        </row>
        <row r="24">
          <cell r="A24">
            <v>260</v>
          </cell>
          <cell r="B24" t="str">
            <v>POR PERMISO PARA VENTA DE LOTE</v>
          </cell>
          <cell r="C24">
            <v>2572.1</v>
          </cell>
        </row>
        <row r="25">
          <cell r="A25">
            <v>266</v>
          </cell>
          <cell r="B25" t="str">
            <v>DICTAMEN DE FACTIBILIDAD PROTE</v>
          </cell>
          <cell r="C25">
            <v>1780.4</v>
          </cell>
        </row>
        <row r="26">
          <cell r="A26">
            <v>268</v>
          </cell>
          <cell r="B26" t="str">
            <v>CASA DE LA CULTURA</v>
          </cell>
          <cell r="C26">
            <v>1170.46</v>
          </cell>
        </row>
        <row r="27">
          <cell r="A27">
            <v>274</v>
          </cell>
          <cell r="B27" t="str">
            <v>EXTENSION DE HORARIO</v>
          </cell>
          <cell r="C27">
            <v>1486.44</v>
          </cell>
        </row>
        <row r="28">
          <cell r="A28">
            <v>276</v>
          </cell>
          <cell r="B28" t="str">
            <v>CONSTANCIAS DIRECCION DE TRANS</v>
          </cell>
          <cell r="C28">
            <v>1173.2</v>
          </cell>
        </row>
        <row r="29">
          <cell r="A29">
            <v>278</v>
          </cell>
          <cell r="B29" t="str">
            <v>CONSTANCIAS QUE EXPIDAN LAS DE</v>
          </cell>
          <cell r="C29">
            <v>1927.4</v>
          </cell>
        </row>
        <row r="30">
          <cell r="A30">
            <v>286</v>
          </cell>
          <cell r="B30" t="str">
            <v>PERMISO SUPLETORIO DE TRANSPOR</v>
          </cell>
          <cell r="C30">
            <v>2966.4</v>
          </cell>
        </row>
        <row r="31">
          <cell r="A31">
            <v>293</v>
          </cell>
          <cell r="B31" t="str">
            <v>SERVICIOS EXTRAORDINARIOS</v>
          </cell>
          <cell r="C31">
            <v>2593.6</v>
          </cell>
        </row>
        <row r="32">
          <cell r="A32">
            <v>295</v>
          </cell>
          <cell r="B32" t="str">
            <v>CONSTANCIA DE UBICACION DE PRE</v>
          </cell>
          <cell r="C32">
            <v>168.56</v>
          </cell>
        </row>
        <row r="33">
          <cell r="A33">
            <v>297</v>
          </cell>
          <cell r="B33" t="str">
            <v>D.A.P.</v>
          </cell>
          <cell r="C33">
            <v>2526.91</v>
          </cell>
        </row>
        <row r="34">
          <cell r="A34">
            <v>405</v>
          </cell>
          <cell r="B34" t="str">
            <v>CENTRO DE CONVIVENCIA EL ENCIN</v>
          </cell>
          <cell r="C34">
            <v>420</v>
          </cell>
        </row>
        <row r="35">
          <cell r="A35">
            <v>407</v>
          </cell>
          <cell r="B35" t="str">
            <v>MUSEO MOMIAS</v>
          </cell>
          <cell r="C35">
            <v>16054</v>
          </cell>
        </row>
        <row r="36">
          <cell r="A36">
            <v>410</v>
          </cell>
          <cell r="B36" t="str">
            <v>MONUMENTO AL PIPILA</v>
          </cell>
          <cell r="C36">
            <v>264</v>
          </cell>
        </row>
        <row r="37">
          <cell r="A37">
            <v>411</v>
          </cell>
          <cell r="B37" t="str">
            <v>MERCADO HIDALGO</v>
          </cell>
          <cell r="C37">
            <v>23084.79</v>
          </cell>
        </row>
        <row r="38">
          <cell r="A38">
            <v>412</v>
          </cell>
          <cell r="B38" t="str">
            <v>MERCADO EMBAJADORAS</v>
          </cell>
          <cell r="C38">
            <v>11327.8</v>
          </cell>
        </row>
        <row r="39">
          <cell r="A39">
            <v>414</v>
          </cell>
          <cell r="B39" t="str">
            <v>OTROS PRODUCTOS</v>
          </cell>
          <cell r="C39">
            <v>69.599999999999994</v>
          </cell>
        </row>
        <row r="40">
          <cell r="A40">
            <v>417</v>
          </cell>
          <cell r="B40" t="str">
            <v>CONSULTORIO DENTAL</v>
          </cell>
          <cell r="C40">
            <v>66</v>
          </cell>
        </row>
        <row r="41">
          <cell r="A41">
            <v>421</v>
          </cell>
          <cell r="B41" t="str">
            <v>DECLARACIONES, FORMATOS Y AVIS</v>
          </cell>
          <cell r="C41">
            <v>198</v>
          </cell>
        </row>
        <row r="42">
          <cell r="A42">
            <v>426</v>
          </cell>
          <cell r="B42" t="str">
            <v>AREAS OCUP POR HOT, REST, BARE</v>
          </cell>
          <cell r="C42">
            <v>22756.32</v>
          </cell>
        </row>
        <row r="43">
          <cell r="A43">
            <v>428</v>
          </cell>
          <cell r="B43" t="str">
            <v>COMERCIANTES SEMIFIJOS</v>
          </cell>
          <cell r="C43">
            <v>8280.68</v>
          </cell>
        </row>
        <row r="44">
          <cell r="A44">
            <v>431</v>
          </cell>
          <cell r="B44" t="str">
            <v>LOCALES MERCADO EMBAJADORAS</v>
          </cell>
          <cell r="C44">
            <v>443</v>
          </cell>
        </row>
        <row r="45">
          <cell r="A45">
            <v>433</v>
          </cell>
          <cell r="B45" t="str">
            <v>SOBRANTES</v>
          </cell>
          <cell r="C45">
            <v>27.61</v>
          </cell>
        </row>
        <row r="46">
          <cell r="A46">
            <v>436</v>
          </cell>
          <cell r="B46" t="str">
            <v>SANITARIOS PRESA DE LA OLLA</v>
          </cell>
          <cell r="C46">
            <v>152</v>
          </cell>
        </row>
        <row r="47">
          <cell r="A47">
            <v>441</v>
          </cell>
          <cell r="B47" t="str">
            <v>SANITARIOS LOS PASTITOS</v>
          </cell>
          <cell r="C47">
            <v>72</v>
          </cell>
        </row>
        <row r="48">
          <cell r="A48">
            <v>444</v>
          </cell>
          <cell r="B48" t="str">
            <v>SANITARIOS JARDIN UNION</v>
          </cell>
          <cell r="C48">
            <v>16000</v>
          </cell>
        </row>
        <row r="49">
          <cell r="A49">
            <v>447</v>
          </cell>
          <cell r="B49" t="str">
            <v>LAS CALAS</v>
          </cell>
          <cell r="C49">
            <v>48</v>
          </cell>
        </row>
        <row r="50">
          <cell r="A50">
            <v>451</v>
          </cell>
          <cell r="B50" t="str">
            <v>BODEGAS RASTRO</v>
          </cell>
          <cell r="C50">
            <v>1475</v>
          </cell>
        </row>
        <row r="51">
          <cell r="A51">
            <v>455</v>
          </cell>
          <cell r="B51" t="str">
            <v>INFRAESTRUCTURA TELEFONICA</v>
          </cell>
          <cell r="C51">
            <v>45136</v>
          </cell>
        </row>
        <row r="52">
          <cell r="A52">
            <v>470</v>
          </cell>
          <cell r="B52" t="str">
            <v>LOCALES ESTACION</v>
          </cell>
          <cell r="C52">
            <v>3708.92</v>
          </cell>
        </row>
        <row r="53">
          <cell r="A53">
            <v>477</v>
          </cell>
          <cell r="B53" t="str">
            <v>PADRON DIRECTOR RESPONSABLE DE</v>
          </cell>
          <cell r="C53">
            <v>2818</v>
          </cell>
        </row>
        <row r="54">
          <cell r="A54">
            <v>479</v>
          </cell>
          <cell r="B54" t="str">
            <v>COMERCIANTES AMBULANTES</v>
          </cell>
          <cell r="C54">
            <v>1230</v>
          </cell>
        </row>
        <row r="55">
          <cell r="A55">
            <v>483</v>
          </cell>
          <cell r="B55" t="str">
            <v>PROMOTOR TURISTICO</v>
          </cell>
          <cell r="C55">
            <v>339</v>
          </cell>
        </row>
        <row r="56">
          <cell r="A56">
            <v>484</v>
          </cell>
          <cell r="B56" t="str">
            <v>PERMISO PARA ESPECTÁCULOS O CE</v>
          </cell>
          <cell r="C56">
            <v>912</v>
          </cell>
        </row>
        <row r="57">
          <cell r="A57">
            <v>485</v>
          </cell>
          <cell r="B57" t="str">
            <v>SELLADO DE BOLETOS</v>
          </cell>
          <cell r="C57">
            <v>450</v>
          </cell>
        </row>
        <row r="58">
          <cell r="A58">
            <v>486</v>
          </cell>
          <cell r="B58" t="str">
            <v>COLOCACION DE GUIAS</v>
          </cell>
          <cell r="C58">
            <v>197</v>
          </cell>
        </row>
        <row r="59">
          <cell r="A59">
            <v>502</v>
          </cell>
          <cell r="B59" t="str">
            <v>RECARGOS OTROS IMPTOS Y DERECH</v>
          </cell>
          <cell r="C59">
            <v>4691.8100000000004</v>
          </cell>
        </row>
        <row r="60">
          <cell r="A60">
            <v>507</v>
          </cell>
          <cell r="B60" t="str">
            <v>INF AL BANDO POLICIA Y BUEN GO</v>
          </cell>
          <cell r="C60">
            <v>1400</v>
          </cell>
        </row>
        <row r="61">
          <cell r="A61">
            <v>508</v>
          </cell>
          <cell r="B61" t="str">
            <v>INF LEY DE TRANSITO Y SU REGLA</v>
          </cell>
          <cell r="C61">
            <v>19266.3</v>
          </cell>
        </row>
        <row r="62">
          <cell r="A62">
            <v>509</v>
          </cell>
          <cell r="B62" t="str">
            <v>EXTEMP VERIFICACION AMB VEHICU</v>
          </cell>
          <cell r="C62">
            <v>1152</v>
          </cell>
        </row>
        <row r="63">
          <cell r="A63">
            <v>526</v>
          </cell>
          <cell r="B63" t="str">
            <v>RESPUESTA DE AYUNTAMIENTO</v>
          </cell>
          <cell r="C63">
            <v>671</v>
          </cell>
        </row>
      </sheetData>
      <sheetData sheetId="46">
        <row r="1">
          <cell r="A1">
            <v>1</v>
          </cell>
        </row>
      </sheetData>
      <sheetData sheetId="47">
        <row r="1">
          <cell r="A1">
            <v>1</v>
          </cell>
          <cell r="B1" t="str">
            <v>IMPTO. PREDIAL URBANO CORRIENT</v>
          </cell>
          <cell r="C1">
            <v>118394.27</v>
          </cell>
        </row>
        <row r="2">
          <cell r="A2">
            <v>2</v>
          </cell>
          <cell r="B2" t="str">
            <v>IMPTO. PREDIAL RUSTICO CORRIEN</v>
          </cell>
          <cell r="C2">
            <v>15424.17</v>
          </cell>
        </row>
        <row r="3">
          <cell r="A3">
            <v>4</v>
          </cell>
          <cell r="B3" t="str">
            <v>RECARGOS 3%</v>
          </cell>
          <cell r="C3">
            <v>12637.12</v>
          </cell>
        </row>
        <row r="4">
          <cell r="A4">
            <v>7</v>
          </cell>
          <cell r="B4" t="str">
            <v>IMPTO. PREDIAL URBANO REZAGO</v>
          </cell>
          <cell r="C4">
            <v>36542.97</v>
          </cell>
        </row>
        <row r="5">
          <cell r="A5">
            <v>8</v>
          </cell>
          <cell r="B5" t="str">
            <v>IMPTO. PREDIAL RUSTICO REZAGO</v>
          </cell>
          <cell r="C5">
            <v>1229.23</v>
          </cell>
        </row>
        <row r="6">
          <cell r="A6">
            <v>13</v>
          </cell>
          <cell r="B6" t="str">
            <v>HONORARIOS DE COBRANZA</v>
          </cell>
          <cell r="C6">
            <v>2720.94</v>
          </cell>
        </row>
        <row r="7">
          <cell r="A7">
            <v>14</v>
          </cell>
          <cell r="B7" t="str">
            <v>C.O.A. 20%</v>
          </cell>
          <cell r="C7">
            <v>331</v>
          </cell>
        </row>
        <row r="8">
          <cell r="A8">
            <v>103</v>
          </cell>
          <cell r="B8" t="str">
            <v>TRASLACION DE DOMINIO</v>
          </cell>
          <cell r="C8">
            <v>2890.5</v>
          </cell>
        </row>
        <row r="9">
          <cell r="A9">
            <v>106</v>
          </cell>
          <cell r="B9" t="str">
            <v>BILLARES Y BOLICHES</v>
          </cell>
          <cell r="C9">
            <v>2910</v>
          </cell>
        </row>
        <row r="10">
          <cell r="A10">
            <v>112</v>
          </cell>
          <cell r="B10" t="str">
            <v>ESPECTACULOS PUBLICOS PERMANEN</v>
          </cell>
          <cell r="C10">
            <v>8402.9</v>
          </cell>
        </row>
        <row r="11">
          <cell r="A11">
            <v>200</v>
          </cell>
          <cell r="B11" t="str">
            <v>RASTRO</v>
          </cell>
          <cell r="C11">
            <v>5841.65</v>
          </cell>
        </row>
        <row r="12">
          <cell r="A12">
            <v>202</v>
          </cell>
          <cell r="B12" t="str">
            <v>SEGURIDAD PUBLICA PERIODO MENS</v>
          </cell>
          <cell r="C12">
            <v>29206.080000000002</v>
          </cell>
        </row>
        <row r="13">
          <cell r="A13">
            <v>203</v>
          </cell>
          <cell r="B13" t="str">
            <v>PANTEONES CIUDAD</v>
          </cell>
          <cell r="C13">
            <v>1458.71</v>
          </cell>
        </row>
        <row r="14">
          <cell r="A14">
            <v>204</v>
          </cell>
          <cell r="B14" t="str">
            <v>PANTEONES COMUNIDADES</v>
          </cell>
          <cell r="C14">
            <v>1625.17</v>
          </cell>
        </row>
        <row r="15">
          <cell r="A15">
            <v>205</v>
          </cell>
          <cell r="B15" t="str">
            <v>ESTACIONAMIENTO MUSEO MOMIAS</v>
          </cell>
          <cell r="C15">
            <v>548</v>
          </cell>
        </row>
        <row r="16">
          <cell r="A16">
            <v>206</v>
          </cell>
          <cell r="B16" t="str">
            <v>ESTACIONAMIENTO MERCADO HIDALG</v>
          </cell>
          <cell r="C16">
            <v>801</v>
          </cell>
        </row>
        <row r="17">
          <cell r="A17">
            <v>217</v>
          </cell>
          <cell r="B17" t="str">
            <v>ANALISIS DE FAC PARA DIV LOT O</v>
          </cell>
          <cell r="C17">
            <v>1833.09</v>
          </cell>
        </row>
        <row r="18">
          <cell r="A18">
            <v>221</v>
          </cell>
          <cell r="B18" t="str">
            <v>LIC USO SUELO ALIN N. OFIC COM</v>
          </cell>
          <cell r="C18">
            <v>835.27</v>
          </cell>
        </row>
        <row r="19">
          <cell r="A19">
            <v>229</v>
          </cell>
          <cell r="B19" t="str">
            <v>CONSTANCIAS DE ESTADO DE CUENT</v>
          </cell>
          <cell r="C19">
            <v>659.88</v>
          </cell>
        </row>
        <row r="20">
          <cell r="A20">
            <v>244</v>
          </cell>
          <cell r="B20" t="str">
            <v>EXP DE LIC O PERM P/ ESTAB DE</v>
          </cell>
          <cell r="C20">
            <v>704.33</v>
          </cell>
        </row>
        <row r="21">
          <cell r="A21">
            <v>248</v>
          </cell>
          <cell r="B21" t="str">
            <v>ESTACIONAMIENTO EX. EST. FERRO</v>
          </cell>
          <cell r="C21">
            <v>1463</v>
          </cell>
        </row>
        <row r="22">
          <cell r="A22">
            <v>252</v>
          </cell>
          <cell r="B22" t="str">
            <v>RESOLUCION DE IMPACTO AMBIENTA</v>
          </cell>
          <cell r="C22">
            <v>2270.87</v>
          </cell>
        </row>
        <row r="23">
          <cell r="A23">
            <v>253</v>
          </cell>
          <cell r="B23" t="str">
            <v>ESTACIONAMIENTO EMBAJADORAS  (</v>
          </cell>
          <cell r="C23">
            <v>2603</v>
          </cell>
        </row>
        <row r="24">
          <cell r="A24">
            <v>254</v>
          </cell>
          <cell r="B24" t="str">
            <v>POR CERTIF.TERMINO DE OBRA</v>
          </cell>
          <cell r="C24">
            <v>1729.79</v>
          </cell>
        </row>
        <row r="25">
          <cell r="A25">
            <v>256</v>
          </cell>
          <cell r="B25" t="str">
            <v>POR ALINEAM. N° USO HABIT</v>
          </cell>
          <cell r="C25">
            <v>7147.26</v>
          </cell>
        </row>
        <row r="26">
          <cell r="A26">
            <v>268</v>
          </cell>
          <cell r="B26" t="str">
            <v>CASA DE LA CULTURA</v>
          </cell>
          <cell r="C26">
            <v>195.08</v>
          </cell>
        </row>
        <row r="27">
          <cell r="A27">
            <v>271</v>
          </cell>
          <cell r="B27" t="str">
            <v>PENSION EST. MUSEO DE MOMIAS</v>
          </cell>
          <cell r="C27">
            <v>1668.16</v>
          </cell>
        </row>
        <row r="28">
          <cell r="A28">
            <v>273</v>
          </cell>
          <cell r="B28" t="str">
            <v>PENSION EST. JARDIN EMBAJADORA</v>
          </cell>
          <cell r="C28">
            <v>774.8</v>
          </cell>
        </row>
        <row r="29">
          <cell r="A29">
            <v>274</v>
          </cell>
          <cell r="B29" t="str">
            <v>EXTENSION DE HORARIO</v>
          </cell>
          <cell r="C29">
            <v>3716.1</v>
          </cell>
        </row>
        <row r="30">
          <cell r="A30">
            <v>276</v>
          </cell>
          <cell r="B30" t="str">
            <v>CONSTANCIAS DIRECCION DE TRANS</v>
          </cell>
          <cell r="C30">
            <v>754.2</v>
          </cell>
        </row>
        <row r="31">
          <cell r="A31">
            <v>278</v>
          </cell>
          <cell r="B31" t="str">
            <v>CONSTANCIAS QUE EXPIDAN LAS DE</v>
          </cell>
          <cell r="C31">
            <v>502.8</v>
          </cell>
        </row>
        <row r="32">
          <cell r="A32">
            <v>295</v>
          </cell>
          <cell r="B32" t="str">
            <v>CONSTANCIA DE UBICACION DE PRE</v>
          </cell>
          <cell r="C32">
            <v>337.12</v>
          </cell>
        </row>
        <row r="33">
          <cell r="A33">
            <v>297</v>
          </cell>
          <cell r="B33" t="str">
            <v>D.A.P.</v>
          </cell>
          <cell r="C33">
            <v>2943.91</v>
          </cell>
        </row>
        <row r="34">
          <cell r="A34">
            <v>405</v>
          </cell>
          <cell r="B34" t="str">
            <v>CENTRO DE CONVIVENCIA EL ENCIN</v>
          </cell>
          <cell r="C34">
            <v>376</v>
          </cell>
        </row>
        <row r="35">
          <cell r="A35">
            <v>407</v>
          </cell>
          <cell r="B35" t="str">
            <v>MUSEO MOMIAS</v>
          </cell>
          <cell r="C35">
            <v>15606</v>
          </cell>
        </row>
        <row r="36">
          <cell r="A36">
            <v>410</v>
          </cell>
          <cell r="B36" t="str">
            <v>MONUMENTO AL PIPILA</v>
          </cell>
          <cell r="C36">
            <v>372</v>
          </cell>
        </row>
        <row r="37">
          <cell r="A37">
            <v>411</v>
          </cell>
          <cell r="B37" t="str">
            <v>MERCADO HIDALGO</v>
          </cell>
          <cell r="C37">
            <v>1762</v>
          </cell>
        </row>
        <row r="38">
          <cell r="A38">
            <v>412</v>
          </cell>
          <cell r="B38" t="str">
            <v>MERCADO EMBAJADORAS</v>
          </cell>
          <cell r="C38">
            <v>2503.6</v>
          </cell>
        </row>
        <row r="39">
          <cell r="A39">
            <v>414</v>
          </cell>
          <cell r="B39" t="str">
            <v>OTROS PRODUCTOS</v>
          </cell>
          <cell r="C39">
            <v>69.599999999999994</v>
          </cell>
        </row>
        <row r="40">
          <cell r="A40">
            <v>417</v>
          </cell>
          <cell r="B40" t="str">
            <v>CONSULTORIO DENTAL</v>
          </cell>
          <cell r="C40">
            <v>678</v>
          </cell>
        </row>
        <row r="41">
          <cell r="A41">
            <v>426</v>
          </cell>
          <cell r="B41" t="str">
            <v>AREAS OCUP POR HOT, REST, BARE</v>
          </cell>
          <cell r="C41">
            <v>4268.88</v>
          </cell>
        </row>
        <row r="42">
          <cell r="A42">
            <v>428</v>
          </cell>
          <cell r="B42" t="str">
            <v>COMERCIANTES SEMIFIJOS</v>
          </cell>
          <cell r="C42">
            <v>22783.95</v>
          </cell>
        </row>
        <row r="43">
          <cell r="A43">
            <v>433</v>
          </cell>
          <cell r="B43" t="str">
            <v>SOBRANTES</v>
          </cell>
          <cell r="C43">
            <v>64.150000000000006</v>
          </cell>
        </row>
        <row r="44">
          <cell r="A44">
            <v>436</v>
          </cell>
          <cell r="B44" t="str">
            <v>SANITARIOS PRESA DE LA OLLA</v>
          </cell>
          <cell r="C44">
            <v>336</v>
          </cell>
        </row>
        <row r="45">
          <cell r="A45">
            <v>441</v>
          </cell>
          <cell r="B45" t="str">
            <v>SANITARIOS LOS PASTITOS</v>
          </cell>
          <cell r="C45">
            <v>212</v>
          </cell>
        </row>
        <row r="46">
          <cell r="A46">
            <v>447</v>
          </cell>
          <cell r="B46" t="str">
            <v>LAS CALAS</v>
          </cell>
          <cell r="C46">
            <v>48</v>
          </cell>
        </row>
        <row r="47">
          <cell r="A47">
            <v>453</v>
          </cell>
          <cell r="B47" t="str">
            <v>TELESCOPIO</v>
          </cell>
          <cell r="C47">
            <v>1744</v>
          </cell>
        </row>
        <row r="48">
          <cell r="A48">
            <v>454</v>
          </cell>
          <cell r="B48" t="str">
            <v>FIESTAS TRADICIONALES</v>
          </cell>
          <cell r="C48">
            <v>142</v>
          </cell>
        </row>
        <row r="49">
          <cell r="A49">
            <v>458</v>
          </cell>
          <cell r="B49" t="str">
            <v>AMPLIACION DE HORARIO BILLARES</v>
          </cell>
          <cell r="C49">
            <v>3096</v>
          </cell>
        </row>
        <row r="50">
          <cell r="A50">
            <v>470</v>
          </cell>
          <cell r="B50" t="str">
            <v>LOCALES ESTACION</v>
          </cell>
          <cell r="C50">
            <v>1423.5</v>
          </cell>
        </row>
        <row r="51">
          <cell r="A51">
            <v>472</v>
          </cell>
          <cell r="B51" t="str">
            <v>MERCADO GAVIRA</v>
          </cell>
          <cell r="C51">
            <v>1179</v>
          </cell>
        </row>
        <row r="52">
          <cell r="A52">
            <v>477</v>
          </cell>
          <cell r="B52" t="str">
            <v>PADRON DIRECTOR RESPONSABLE DE</v>
          </cell>
          <cell r="C52">
            <v>5636</v>
          </cell>
        </row>
        <row r="53">
          <cell r="A53">
            <v>479</v>
          </cell>
          <cell r="B53" t="str">
            <v>COMERCIANTES AMBULANTES</v>
          </cell>
          <cell r="C53">
            <v>180</v>
          </cell>
        </row>
        <row r="54">
          <cell r="A54">
            <v>483</v>
          </cell>
          <cell r="B54" t="str">
            <v>PROMOTOR TURISTICO</v>
          </cell>
          <cell r="C54">
            <v>1071</v>
          </cell>
        </row>
        <row r="55">
          <cell r="A55">
            <v>484</v>
          </cell>
          <cell r="B55" t="str">
            <v>PERMISO PARA ESPECTÁCULOS O CE</v>
          </cell>
          <cell r="C55">
            <v>1140</v>
          </cell>
        </row>
        <row r="56">
          <cell r="A56">
            <v>493</v>
          </cell>
          <cell r="B56" t="str">
            <v>RENOVACION PERMISO P/ USO VIA</v>
          </cell>
          <cell r="C56">
            <v>524</v>
          </cell>
        </row>
        <row r="57">
          <cell r="A57">
            <v>497</v>
          </cell>
          <cell r="B57" t="str">
            <v>CENTRO ADOC</v>
          </cell>
          <cell r="C57">
            <v>624</v>
          </cell>
        </row>
        <row r="58">
          <cell r="A58">
            <v>502</v>
          </cell>
          <cell r="B58" t="str">
            <v>RECARGOS OTROS IMPTOS Y DERECH</v>
          </cell>
          <cell r="C58">
            <v>3406.35</v>
          </cell>
        </row>
        <row r="59">
          <cell r="A59">
            <v>503</v>
          </cell>
          <cell r="B59" t="str">
            <v>AVISO EXTEMP TRASLACION DE DOM</v>
          </cell>
          <cell r="C59">
            <v>640</v>
          </cell>
        </row>
        <row r="60">
          <cell r="A60">
            <v>507</v>
          </cell>
          <cell r="B60" t="str">
            <v>INF AL BANDO POLICIA Y BUEN GO</v>
          </cell>
          <cell r="C60">
            <v>2700</v>
          </cell>
        </row>
        <row r="61">
          <cell r="A61">
            <v>508</v>
          </cell>
          <cell r="B61" t="str">
            <v>INF LEY DE TRANSITO Y SU REGLA</v>
          </cell>
          <cell r="C61">
            <v>16854.099999999999</v>
          </cell>
        </row>
        <row r="62">
          <cell r="A62">
            <v>509</v>
          </cell>
          <cell r="B62" t="str">
            <v>EXTEMP VERIFICACION AMB VEHICU</v>
          </cell>
          <cell r="C62">
            <v>1689</v>
          </cell>
        </row>
        <row r="63">
          <cell r="A63">
            <v>536</v>
          </cell>
          <cell r="B63" t="str">
            <v>PADRON DE PROVEEDORES</v>
          </cell>
          <cell r="C63">
            <v>337</v>
          </cell>
        </row>
      </sheetData>
      <sheetData sheetId="48"/>
      <sheetData sheetId="49">
        <row r="1">
          <cell r="A1">
            <v>1</v>
          </cell>
          <cell r="B1" t="str">
            <v>IMPTO. PREDIAL URBANO CORRIENT</v>
          </cell>
          <cell r="C1">
            <v>182922.09</v>
          </cell>
        </row>
        <row r="2">
          <cell r="A2">
            <v>2</v>
          </cell>
          <cell r="B2" t="str">
            <v>IMPTO. PREDIAL RUSTICO CORRIEN</v>
          </cell>
          <cell r="C2">
            <v>25696.85</v>
          </cell>
        </row>
        <row r="3">
          <cell r="A3">
            <v>4</v>
          </cell>
          <cell r="B3" t="str">
            <v>RECARGOS 3%</v>
          </cell>
          <cell r="C3">
            <v>26475</v>
          </cell>
        </row>
        <row r="4">
          <cell r="A4">
            <v>7</v>
          </cell>
          <cell r="B4" t="str">
            <v>IMPTO. PREDIAL URBANO REZAGO</v>
          </cell>
          <cell r="C4">
            <v>69328.98</v>
          </cell>
        </row>
        <row r="5">
          <cell r="A5">
            <v>8</v>
          </cell>
          <cell r="B5" t="str">
            <v>IMPTO. PREDIAL RUSTICO REZAGO</v>
          </cell>
          <cell r="C5">
            <v>2853.48</v>
          </cell>
        </row>
        <row r="6">
          <cell r="A6">
            <v>13</v>
          </cell>
          <cell r="B6" t="str">
            <v>HONORARIOS DE COBRANZA</v>
          </cell>
          <cell r="C6">
            <v>4618.8599999999997</v>
          </cell>
        </row>
        <row r="7">
          <cell r="A7">
            <v>14</v>
          </cell>
          <cell r="B7" t="str">
            <v>C.O.A. 20%</v>
          </cell>
          <cell r="C7">
            <v>452.5</v>
          </cell>
        </row>
        <row r="8">
          <cell r="A8">
            <v>104</v>
          </cell>
          <cell r="B8" t="str">
            <v>SOBRE DIVISION Y LOTIFICACION</v>
          </cell>
          <cell r="C8">
            <v>369</v>
          </cell>
        </row>
        <row r="9">
          <cell r="A9">
            <v>107</v>
          </cell>
          <cell r="B9" t="str">
            <v>VIDEO JUEGOS Y FUT-BOLITOS</v>
          </cell>
          <cell r="C9">
            <v>485</v>
          </cell>
        </row>
        <row r="10">
          <cell r="A10">
            <v>110</v>
          </cell>
          <cell r="B10" t="str">
            <v>ESPECTACULOS PUBLICOS ESPORADI</v>
          </cell>
          <cell r="C10">
            <v>2723.6</v>
          </cell>
        </row>
        <row r="11">
          <cell r="A11">
            <v>200</v>
          </cell>
          <cell r="B11" t="str">
            <v>RASTRO</v>
          </cell>
          <cell r="C11">
            <v>15007.86</v>
          </cell>
        </row>
        <row r="12">
          <cell r="A12">
            <v>203</v>
          </cell>
          <cell r="B12" t="str">
            <v>PANTEONES CIUDAD</v>
          </cell>
          <cell r="C12">
            <v>3826.08</v>
          </cell>
        </row>
        <row r="13">
          <cell r="A13">
            <v>205</v>
          </cell>
          <cell r="B13" t="str">
            <v>ESTACIONAMIENTO MUSEO MOMIAS</v>
          </cell>
          <cell r="C13">
            <v>11192</v>
          </cell>
        </row>
        <row r="14">
          <cell r="A14">
            <v>206</v>
          </cell>
          <cell r="B14" t="str">
            <v>ESTACIONAMIENTO MERCADO HIDALG</v>
          </cell>
          <cell r="C14">
            <v>3771</v>
          </cell>
        </row>
        <row r="15">
          <cell r="A15">
            <v>207</v>
          </cell>
          <cell r="B15" t="str">
            <v>ESTAC.  MERCADO EMBAJADORAS</v>
          </cell>
          <cell r="C15">
            <v>584.12</v>
          </cell>
        </row>
        <row r="16">
          <cell r="A16">
            <v>210</v>
          </cell>
          <cell r="B16" t="str">
            <v>POR LIC. DE CONST. Y AMPLIACIO</v>
          </cell>
          <cell r="C16">
            <v>3465.56</v>
          </cell>
        </row>
        <row r="17">
          <cell r="A17">
            <v>229</v>
          </cell>
          <cell r="B17" t="str">
            <v>CONSTANCIAS DE ESTADO DE CUENT</v>
          </cell>
          <cell r="C17">
            <v>263.88</v>
          </cell>
        </row>
        <row r="18">
          <cell r="A18">
            <v>244</v>
          </cell>
          <cell r="B18" t="str">
            <v>EXP DE LIC O PERM P/ ESTAB DE</v>
          </cell>
          <cell r="C18">
            <v>6458.7</v>
          </cell>
        </row>
        <row r="19">
          <cell r="A19">
            <v>248</v>
          </cell>
          <cell r="B19" t="str">
            <v>ESTACIONAMIENTO EX. EST. FERRO</v>
          </cell>
          <cell r="C19">
            <v>9261</v>
          </cell>
        </row>
        <row r="20">
          <cell r="A20">
            <v>253</v>
          </cell>
          <cell r="B20" t="str">
            <v>ESTACIONAMIENTO EMBAJADORAS  (</v>
          </cell>
          <cell r="C20">
            <v>10941</v>
          </cell>
        </row>
        <row r="21">
          <cell r="A21">
            <v>256</v>
          </cell>
          <cell r="B21" t="str">
            <v>POR ALINEAM. N° USO HABIT</v>
          </cell>
          <cell r="C21">
            <v>2523.77</v>
          </cell>
        </row>
        <row r="22">
          <cell r="A22">
            <v>267</v>
          </cell>
          <cell r="B22" t="str">
            <v>CONSTANCIA  DE VERIFICACION PR</v>
          </cell>
          <cell r="C22">
            <v>148.36000000000001</v>
          </cell>
        </row>
        <row r="23">
          <cell r="A23">
            <v>271</v>
          </cell>
          <cell r="B23" t="str">
            <v>PENSION EST. MUSEO DE MOMIAS</v>
          </cell>
          <cell r="C23">
            <v>417.04</v>
          </cell>
        </row>
        <row r="24">
          <cell r="A24">
            <v>273</v>
          </cell>
          <cell r="B24" t="str">
            <v>PENSION EST. JARDIN EMBAJADORA</v>
          </cell>
          <cell r="C24">
            <v>1608.88</v>
          </cell>
        </row>
        <row r="25">
          <cell r="A25">
            <v>274</v>
          </cell>
          <cell r="B25" t="str">
            <v>EXTENSION DE HORARIO</v>
          </cell>
          <cell r="C25">
            <v>1486.44</v>
          </cell>
        </row>
        <row r="26">
          <cell r="A26">
            <v>276</v>
          </cell>
          <cell r="B26" t="str">
            <v>CONSTANCIAS DIRECCION DE TRANS</v>
          </cell>
          <cell r="C26">
            <v>754.2</v>
          </cell>
        </row>
        <row r="27">
          <cell r="A27">
            <v>278</v>
          </cell>
          <cell r="B27" t="str">
            <v>CONSTANCIAS QUE EXPIDAN LAS DE</v>
          </cell>
          <cell r="C27">
            <v>754.2</v>
          </cell>
        </row>
        <row r="28">
          <cell r="A28">
            <v>281</v>
          </cell>
          <cell r="B28" t="str">
            <v>VIGILANCIA POR EVENTO</v>
          </cell>
          <cell r="C28">
            <v>4863</v>
          </cell>
        </row>
        <row r="29">
          <cell r="A29">
            <v>286</v>
          </cell>
          <cell r="B29" t="str">
            <v>PERMISO SUPLETORIO DE TRANSPOR</v>
          </cell>
          <cell r="C29">
            <v>4449.6000000000004</v>
          </cell>
        </row>
        <row r="30">
          <cell r="A30">
            <v>295</v>
          </cell>
          <cell r="B30" t="str">
            <v>CONSTANCIA DE UBICACION DE PRE</v>
          </cell>
          <cell r="C30">
            <v>168.56</v>
          </cell>
        </row>
        <row r="31">
          <cell r="A31">
            <v>297</v>
          </cell>
          <cell r="B31" t="str">
            <v>D.A.P.</v>
          </cell>
          <cell r="C31">
            <v>5380.73</v>
          </cell>
        </row>
        <row r="32">
          <cell r="A32">
            <v>400</v>
          </cell>
          <cell r="B32" t="str">
            <v>LOCALES PRESA DE LA OLLA</v>
          </cell>
          <cell r="C32">
            <v>7357.48</v>
          </cell>
        </row>
        <row r="33">
          <cell r="A33">
            <v>405</v>
          </cell>
          <cell r="B33" t="str">
            <v>CENTRO DE CONVIVENCIA EL ENCIN</v>
          </cell>
          <cell r="C33">
            <v>4864</v>
          </cell>
        </row>
        <row r="34">
          <cell r="A34">
            <v>407</v>
          </cell>
          <cell r="B34" t="str">
            <v>MUSEO MOMIAS</v>
          </cell>
          <cell r="C34">
            <v>458106</v>
          </cell>
        </row>
        <row r="35">
          <cell r="A35">
            <v>410</v>
          </cell>
          <cell r="B35" t="str">
            <v>MONUMENTO AL PIPILA</v>
          </cell>
          <cell r="C35">
            <v>6564</v>
          </cell>
        </row>
        <row r="36">
          <cell r="A36">
            <v>411</v>
          </cell>
          <cell r="B36" t="str">
            <v>MERCADO HIDALGO</v>
          </cell>
          <cell r="C36">
            <v>2941.04</v>
          </cell>
        </row>
        <row r="37">
          <cell r="A37">
            <v>412</v>
          </cell>
          <cell r="B37" t="str">
            <v>MERCADO EMBAJADORAS</v>
          </cell>
          <cell r="C37">
            <v>6245.65</v>
          </cell>
        </row>
        <row r="38">
          <cell r="A38">
            <v>414</v>
          </cell>
          <cell r="B38" t="str">
            <v>OTROS PRODUCTOS</v>
          </cell>
          <cell r="C38">
            <v>181.6</v>
          </cell>
        </row>
        <row r="39">
          <cell r="A39">
            <v>417</v>
          </cell>
          <cell r="B39" t="str">
            <v>CONSULTORIO DENTAL</v>
          </cell>
          <cell r="C39">
            <v>132</v>
          </cell>
        </row>
        <row r="40">
          <cell r="A40">
            <v>426</v>
          </cell>
          <cell r="B40" t="str">
            <v>AREAS OCUP POR HOT, REST, BARE</v>
          </cell>
          <cell r="C40">
            <v>34204.33</v>
          </cell>
        </row>
        <row r="41">
          <cell r="A41">
            <v>428</v>
          </cell>
          <cell r="B41" t="str">
            <v>COMERCIANTES SEMIFIJOS</v>
          </cell>
          <cell r="C41">
            <v>24778.77</v>
          </cell>
        </row>
        <row r="42">
          <cell r="A42">
            <v>432</v>
          </cell>
          <cell r="B42" t="str">
            <v>LOCALES PANTEON</v>
          </cell>
          <cell r="C42">
            <v>834.72</v>
          </cell>
        </row>
        <row r="43">
          <cell r="A43">
            <v>433</v>
          </cell>
          <cell r="B43" t="str">
            <v>SOBRANTES</v>
          </cell>
          <cell r="C43">
            <v>287.61</v>
          </cell>
        </row>
        <row r="44">
          <cell r="A44">
            <v>436</v>
          </cell>
          <cell r="B44" t="str">
            <v>SANITARIOS PRESA DE LA OLLA</v>
          </cell>
          <cell r="C44">
            <v>2076</v>
          </cell>
        </row>
        <row r="45">
          <cell r="A45">
            <v>440</v>
          </cell>
          <cell r="B45" t="str">
            <v>SANITARIOS PLAZUELA LOS ANGELE</v>
          </cell>
          <cell r="C45">
            <v>16000</v>
          </cell>
        </row>
        <row r="46">
          <cell r="A46">
            <v>441</v>
          </cell>
          <cell r="B46" t="str">
            <v>SANITARIOS LOS PASTITOS</v>
          </cell>
          <cell r="C46">
            <v>664</v>
          </cell>
        </row>
        <row r="47">
          <cell r="A47">
            <v>447</v>
          </cell>
          <cell r="B47" t="str">
            <v>LAS CALAS</v>
          </cell>
          <cell r="C47">
            <v>60</v>
          </cell>
        </row>
        <row r="48">
          <cell r="A48">
            <v>457</v>
          </cell>
          <cell r="B48" t="str">
            <v>CASETAS DE  REVISTAS</v>
          </cell>
          <cell r="C48">
            <v>402</v>
          </cell>
        </row>
        <row r="49">
          <cell r="A49" t="str">
            <v>_x000C_</v>
          </cell>
          <cell r="B49" t="str">
            <v>SANITARIOS PRESA DE LA OLLA</v>
          </cell>
          <cell r="C49">
            <v>128</v>
          </cell>
        </row>
        <row r="50">
          <cell r="A50">
            <v>441</v>
          </cell>
          <cell r="B50" t="str">
            <v>SANITARIOS LOS PASTITOS</v>
          </cell>
          <cell r="C50">
            <v>88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24</v>
          </cell>
        </row>
        <row r="52">
          <cell r="A52" t="str">
            <v>MUN</v>
          </cell>
          <cell r="B52" t="str">
            <v>ICIPIO DE GUANAJUATO, GTO</v>
          </cell>
          <cell r="C52">
            <v>1708.77</v>
          </cell>
        </row>
        <row r="53">
          <cell r="A53" t="str">
            <v>REP</v>
          </cell>
          <cell r="B53" t="str">
            <v>ORTE DE COBRANZA DEL DIA 04/02/2014 AL DIA</v>
          </cell>
          <cell r="C53">
            <v>4042</v>
          </cell>
        </row>
        <row r="54">
          <cell r="A54" t="str">
            <v>RES</v>
          </cell>
          <cell r="B54" t="str">
            <v>UMEN</v>
          </cell>
          <cell r="C54">
            <v>1140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470</v>
          </cell>
          <cell r="B58" t="str">
            <v>LOCALES ESTACION</v>
          </cell>
          <cell r="C58">
            <v>2502.2600000000002</v>
          </cell>
        </row>
        <row r="59">
          <cell r="A59">
            <v>471</v>
          </cell>
          <cell r="B59" t="str">
            <v>SANITARIOS PARDO</v>
          </cell>
          <cell r="C59">
            <v>4000</v>
          </cell>
        </row>
        <row r="60">
          <cell r="A60">
            <v>472</v>
          </cell>
          <cell r="B60" t="str">
            <v>MERCADO GAVIRA</v>
          </cell>
          <cell r="C60">
            <v>748</v>
          </cell>
        </row>
        <row r="61">
          <cell r="A61">
            <v>479</v>
          </cell>
          <cell r="B61" t="str">
            <v>COMERCIANTES AMBULANTES</v>
          </cell>
          <cell r="C61">
            <v>348</v>
          </cell>
        </row>
        <row r="62">
          <cell r="A62">
            <v>483</v>
          </cell>
          <cell r="B62" t="str">
            <v>PROMOTOR TURISTICO</v>
          </cell>
          <cell r="C62">
            <v>794.29</v>
          </cell>
        </row>
        <row r="63">
          <cell r="A63">
            <v>484</v>
          </cell>
          <cell r="B63" t="str">
            <v>PERMISO PARA ESPECTÁCULOS O CE</v>
          </cell>
          <cell r="C63">
            <v>1140</v>
          </cell>
        </row>
        <row r="64">
          <cell r="A64">
            <v>485</v>
          </cell>
          <cell r="B64" t="str">
            <v>SELLADO DE BOLETOS</v>
          </cell>
          <cell r="C64">
            <v>490</v>
          </cell>
        </row>
        <row r="65">
          <cell r="A65">
            <v>497</v>
          </cell>
          <cell r="B65" t="str">
            <v>CENTRO ADOC</v>
          </cell>
          <cell r="C65">
            <v>208</v>
          </cell>
        </row>
        <row r="66">
          <cell r="A66">
            <v>502</v>
          </cell>
          <cell r="B66" t="str">
            <v>RECARGOS OTROS IMPTOS Y DERECH</v>
          </cell>
          <cell r="C66">
            <v>11494.28</v>
          </cell>
        </row>
        <row r="67">
          <cell r="A67">
            <v>505</v>
          </cell>
          <cell r="B67" t="str">
            <v>INFRACCIONES DESARROLLO URBANO</v>
          </cell>
          <cell r="C67">
            <v>1227.5999999999999</v>
          </cell>
        </row>
        <row r="68">
          <cell r="A68">
            <v>507</v>
          </cell>
          <cell r="B68" t="str">
            <v>INF AL BANDO POLICIA Y BUEN GO</v>
          </cell>
          <cell r="C68">
            <v>1000</v>
          </cell>
        </row>
        <row r="69">
          <cell r="A69">
            <v>508</v>
          </cell>
          <cell r="B69" t="str">
            <v>INF LEY DE TRANSITO Y SU REGLA</v>
          </cell>
          <cell r="C69">
            <v>26136</v>
          </cell>
        </row>
        <row r="70">
          <cell r="A70">
            <v>509</v>
          </cell>
          <cell r="B70" t="str">
            <v>EXTEMP VERIFICACION AMB VEHICU</v>
          </cell>
          <cell r="C70">
            <v>2535</v>
          </cell>
        </row>
        <row r="71">
          <cell r="A71">
            <v>532</v>
          </cell>
          <cell r="B71" t="str">
            <v>FONDO INFRAEST SOCIAL MPAL.</v>
          </cell>
          <cell r="C71">
            <v>3168864</v>
          </cell>
        </row>
        <row r="72">
          <cell r="A72">
            <v>533</v>
          </cell>
          <cell r="B72" t="str">
            <v>FONDO PARA FORTALECIMIENTO MPA</v>
          </cell>
          <cell r="C72">
            <v>7326846</v>
          </cell>
        </row>
        <row r="73">
          <cell r="A73">
            <v>606</v>
          </cell>
          <cell r="B73" t="str">
            <v>FONDO DE FISCALIZACION</v>
          </cell>
          <cell r="C73">
            <v>591569.9</v>
          </cell>
        </row>
        <row r="74">
          <cell r="A74">
            <v>860</v>
          </cell>
          <cell r="B74" t="str">
            <v>PROG. ESCOLAR RESIDUOS SOLIDOS</v>
          </cell>
          <cell r="C74">
            <v>6586.5</v>
          </cell>
        </row>
        <row r="75">
          <cell r="A75">
            <v>905</v>
          </cell>
          <cell r="B75" t="str">
            <v>SECRETARIA DE FINANZAS, INVERS</v>
          </cell>
          <cell r="C75">
            <v>68664.460000000006</v>
          </cell>
        </row>
        <row r="76">
          <cell r="A76">
            <v>917</v>
          </cell>
          <cell r="B76" t="str">
            <v>URQUIZA IBARRA J. JESUS</v>
          </cell>
          <cell r="C76">
            <v>74754.8</v>
          </cell>
        </row>
        <row r="77">
          <cell r="A77">
            <v>918</v>
          </cell>
          <cell r="B77" t="str">
            <v>FIDEICOMISO BORDERIA</v>
          </cell>
          <cell r="C77">
            <v>280000</v>
          </cell>
        </row>
        <row r="78">
          <cell r="A78">
            <v>919</v>
          </cell>
          <cell r="B78" t="str">
            <v>RADIOMOVIL DIPSA, S.A. DE C.V.</v>
          </cell>
          <cell r="C78">
            <v>3272</v>
          </cell>
        </row>
      </sheetData>
      <sheetData sheetId="50">
        <row r="1">
          <cell r="A1">
            <v>1</v>
          </cell>
        </row>
      </sheetData>
      <sheetData sheetId="51">
        <row r="1">
          <cell r="A1">
            <v>1</v>
          </cell>
          <cell r="B1" t="str">
            <v>IMPTO. PREDIAL URBANO CORRIENT</v>
          </cell>
          <cell r="C1">
            <v>19182.07</v>
          </cell>
        </row>
        <row r="2">
          <cell r="A2">
            <v>2</v>
          </cell>
          <cell r="B2" t="str">
            <v>IMPTO. PREDIAL RUSTICO CORRIEN</v>
          </cell>
          <cell r="C2">
            <v>4758.32</v>
          </cell>
        </row>
        <row r="3">
          <cell r="A3">
            <v>4</v>
          </cell>
          <cell r="B3" t="str">
            <v>RECARGOS 3%</v>
          </cell>
          <cell r="C3">
            <v>1092.55</v>
          </cell>
        </row>
        <row r="4">
          <cell r="A4">
            <v>7</v>
          </cell>
          <cell r="B4" t="str">
            <v>IMPTO. PREDIAL URBANO REZAGO</v>
          </cell>
          <cell r="C4">
            <v>3406.5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992.25</v>
          </cell>
        </row>
        <row r="7">
          <cell r="A7">
            <v>204</v>
          </cell>
          <cell r="B7" t="str">
            <v>PANTEONES COMUNIDADES</v>
          </cell>
          <cell r="C7">
            <v>1265.8399999999999</v>
          </cell>
        </row>
        <row r="8">
          <cell r="A8">
            <v>276</v>
          </cell>
          <cell r="B8" t="str">
            <v>CONSTANCIAS DIRECCION DE TRANS</v>
          </cell>
          <cell r="C8">
            <v>83.8</v>
          </cell>
        </row>
        <row r="9">
          <cell r="A9">
            <v>297</v>
          </cell>
          <cell r="B9" t="str">
            <v>D.A.P.</v>
          </cell>
          <cell r="C9">
            <v>620</v>
          </cell>
        </row>
        <row r="10">
          <cell r="A10">
            <v>411</v>
          </cell>
          <cell r="B10" t="str">
            <v>MERCADO HIDALGO</v>
          </cell>
          <cell r="C10">
            <v>225</v>
          </cell>
        </row>
        <row r="11">
          <cell r="A11">
            <v>428</v>
          </cell>
          <cell r="B11" t="str">
            <v>COMERCIANTES SEMIFIJOS</v>
          </cell>
          <cell r="C11">
            <v>330</v>
          </cell>
        </row>
        <row r="12">
          <cell r="A12">
            <v>433</v>
          </cell>
          <cell r="B12" t="str">
            <v>SOBRANTES</v>
          </cell>
          <cell r="C12">
            <v>2.72</v>
          </cell>
        </row>
        <row r="13">
          <cell r="A13">
            <v>502</v>
          </cell>
          <cell r="B13" t="str">
            <v>RECARGOS OTROS IMPTOS Y DERECH</v>
          </cell>
          <cell r="C13">
            <v>6.75</v>
          </cell>
        </row>
        <row r="14">
          <cell r="A14">
            <v>507</v>
          </cell>
          <cell r="B14" t="str">
            <v>INF AL BANDO POLICIA Y BUEN GO</v>
          </cell>
          <cell r="C14">
            <v>1500</v>
          </cell>
        </row>
        <row r="15">
          <cell r="A15">
            <v>508</v>
          </cell>
          <cell r="B15" t="str">
            <v>INF LEY DE TRANSITO Y SU REGLA</v>
          </cell>
          <cell r="C15">
            <v>11152</v>
          </cell>
        </row>
        <row r="16">
          <cell r="A16">
            <v>817</v>
          </cell>
          <cell r="B16" t="str">
            <v>ANTICIPOS OTROS INGRESOS</v>
          </cell>
          <cell r="C16">
            <v>250</v>
          </cell>
        </row>
        <row r="17">
          <cell r="A17">
            <v>210</v>
          </cell>
          <cell r="B17" t="str">
            <v>POR LIC. DE CONST. Y AMPLIACIO</v>
          </cell>
          <cell r="C17">
            <v>1994.1</v>
          </cell>
        </row>
        <row r="18">
          <cell r="A18">
            <v>229</v>
          </cell>
          <cell r="B18" t="str">
            <v>CONSTANCIAS DE ESTADO DE CUENT</v>
          </cell>
          <cell r="C18">
            <v>1979.88</v>
          </cell>
        </row>
        <row r="19">
          <cell r="A19">
            <v>244</v>
          </cell>
          <cell r="B19" t="str">
            <v>EXP DE LIC O PERM P/ ESTAB DE</v>
          </cell>
          <cell r="C19">
            <v>158.87</v>
          </cell>
        </row>
        <row r="20">
          <cell r="A20">
            <v>248</v>
          </cell>
          <cell r="B20" t="str">
            <v>ESTACIONAMIENTO EX. EST. FERRO</v>
          </cell>
          <cell r="C20">
            <v>1183</v>
          </cell>
        </row>
        <row r="21">
          <cell r="A21">
            <v>253</v>
          </cell>
          <cell r="B21" t="str">
            <v>ESTACIONAMIENTO EMBAJADORAS  (</v>
          </cell>
          <cell r="C21">
            <v>2191</v>
          </cell>
        </row>
        <row r="22">
          <cell r="A22">
            <v>254</v>
          </cell>
          <cell r="B22" t="str">
            <v>POR CERTIF.TERMINO DE OBRA</v>
          </cell>
          <cell r="C22">
            <v>453.18</v>
          </cell>
        </row>
        <row r="23">
          <cell r="A23">
            <v>256</v>
          </cell>
          <cell r="B23" t="str">
            <v>POR ALINEAM. N° USO HABIT</v>
          </cell>
          <cell r="C23">
            <v>1689.16</v>
          </cell>
        </row>
        <row r="24">
          <cell r="A24">
            <v>273</v>
          </cell>
          <cell r="B24" t="str">
            <v>PENSION EST. JARDIN EMBAJADORA</v>
          </cell>
          <cell r="C24">
            <v>834.08</v>
          </cell>
        </row>
        <row r="25">
          <cell r="A25">
            <v>274</v>
          </cell>
          <cell r="B25" t="str">
            <v>EXTENSION DE HORARIO</v>
          </cell>
          <cell r="C25">
            <v>19981.2</v>
          </cell>
        </row>
        <row r="26">
          <cell r="A26">
            <v>276</v>
          </cell>
          <cell r="B26" t="str">
            <v>CONSTANCIAS DIRECCION DE TRANS</v>
          </cell>
          <cell r="C26">
            <v>335.2</v>
          </cell>
        </row>
        <row r="27">
          <cell r="A27">
            <v>278</v>
          </cell>
          <cell r="B27" t="str">
            <v>CONSTANCIAS QUE EXPIDAN LAS DE</v>
          </cell>
          <cell r="C27">
            <v>1005.6</v>
          </cell>
        </row>
        <row r="28">
          <cell r="A28">
            <v>280</v>
          </cell>
          <cell r="B28" t="str">
            <v>SERVICIOS CONTROL CANINO</v>
          </cell>
          <cell r="C28">
            <v>500.8</v>
          </cell>
        </row>
        <row r="29">
          <cell r="A29">
            <v>291</v>
          </cell>
          <cell r="B29" t="str">
            <v>DICTAMEN DE FACTIBILIDAD PARA</v>
          </cell>
          <cell r="C29">
            <v>148.36000000000001</v>
          </cell>
        </row>
        <row r="30">
          <cell r="A30">
            <v>297</v>
          </cell>
          <cell r="B30" t="str">
            <v>D.A.P.</v>
          </cell>
          <cell r="C30">
            <v>2666.91</v>
          </cell>
        </row>
        <row r="31">
          <cell r="A31">
            <v>405</v>
          </cell>
          <cell r="B31" t="str">
            <v>CENTRO DE CONVIVENCIA EL ENCIN</v>
          </cell>
          <cell r="C31">
            <v>968</v>
          </cell>
        </row>
        <row r="32">
          <cell r="A32">
            <v>407</v>
          </cell>
          <cell r="B32" t="str">
            <v>MUSEO MOMIAS</v>
          </cell>
          <cell r="C32">
            <v>18516</v>
          </cell>
        </row>
        <row r="33">
          <cell r="A33">
            <v>410</v>
          </cell>
          <cell r="B33" t="str">
            <v>MONUMENTO AL PIPILA</v>
          </cell>
          <cell r="C33">
            <v>456</v>
          </cell>
        </row>
        <row r="34">
          <cell r="A34">
            <v>411</v>
          </cell>
          <cell r="B34" t="str">
            <v>MERCADO HIDALGO</v>
          </cell>
          <cell r="C34">
            <v>5110</v>
          </cell>
        </row>
        <row r="35">
          <cell r="A35">
            <v>412</v>
          </cell>
          <cell r="B35" t="str">
            <v>MERCADO EMBAJADORAS</v>
          </cell>
          <cell r="C35">
            <v>2022.81</v>
          </cell>
        </row>
        <row r="36">
          <cell r="A36">
            <v>421</v>
          </cell>
          <cell r="B36" t="str">
            <v>DECLARACIONES, FORMATOS Y AVIS</v>
          </cell>
          <cell r="C36">
            <v>22</v>
          </cell>
        </row>
        <row r="37">
          <cell r="A37">
            <v>428</v>
          </cell>
          <cell r="B37" t="str">
            <v>COMERCIANTES SEMIFIJOS</v>
          </cell>
          <cell r="C37">
            <v>3930.26</v>
          </cell>
        </row>
        <row r="38">
          <cell r="A38">
            <v>433</v>
          </cell>
          <cell r="B38" t="str">
            <v>SOBRANTES</v>
          </cell>
          <cell r="C38">
            <v>23.62</v>
          </cell>
        </row>
        <row r="39">
          <cell r="A39">
            <v>436</v>
          </cell>
          <cell r="B39" t="str">
            <v>SANITARIOS PRESA DE LA OLLA</v>
          </cell>
          <cell r="C39">
            <v>132</v>
          </cell>
        </row>
        <row r="40">
          <cell r="A40">
            <v>441</v>
          </cell>
          <cell r="B40" t="str">
            <v>SANITARIOS LOS PASTITOS</v>
          </cell>
          <cell r="C40">
            <v>64</v>
          </cell>
        </row>
        <row r="41">
          <cell r="A41">
            <v>447</v>
          </cell>
          <cell r="B41" t="str">
            <v>LAS CALAS</v>
          </cell>
          <cell r="C41">
            <v>24</v>
          </cell>
        </row>
        <row r="42">
          <cell r="A42">
            <v>454</v>
          </cell>
          <cell r="B42" t="str">
            <v>FIESTAS TRADICIONALES</v>
          </cell>
          <cell r="C42">
            <v>237.5</v>
          </cell>
        </row>
        <row r="43">
          <cell r="A43">
            <v>476</v>
          </cell>
          <cell r="B43" t="str">
            <v>PADRON DE PERITOS FISCALES</v>
          </cell>
          <cell r="C43">
            <v>1584</v>
          </cell>
        </row>
        <row r="44">
          <cell r="A44">
            <v>477</v>
          </cell>
          <cell r="B44" t="str">
            <v>PADRON DIRECTOR RESPONSABLE DE</v>
          </cell>
          <cell r="C44">
            <v>2818</v>
          </cell>
        </row>
        <row r="45">
          <cell r="A45">
            <v>484</v>
          </cell>
          <cell r="B45" t="str">
            <v>PERMISO PARA ESPECTÁCULOS O CE</v>
          </cell>
          <cell r="C45">
            <v>2736</v>
          </cell>
        </row>
        <row r="46">
          <cell r="A46">
            <v>485</v>
          </cell>
          <cell r="B46" t="str">
            <v>SELLADO DE BOLETOS</v>
          </cell>
          <cell r="C46">
            <v>490</v>
          </cell>
        </row>
        <row r="47">
          <cell r="A47">
            <v>502</v>
          </cell>
          <cell r="B47" t="str">
            <v>RECARGOS OTROS IMPTOS Y DERECH</v>
          </cell>
          <cell r="C47">
            <v>2280.4499999999998</v>
          </cell>
        </row>
        <row r="48">
          <cell r="A48">
            <v>503</v>
          </cell>
          <cell r="B48" t="str">
            <v>AVISO EXTEMP TRASLACION DE DOM</v>
          </cell>
          <cell r="C48">
            <v>384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14/02/2014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505</v>
          </cell>
          <cell r="B58" t="str">
            <v>INFRACCIONES DESARROLLO URBANO</v>
          </cell>
          <cell r="C58">
            <v>1534.5</v>
          </cell>
        </row>
        <row r="59">
          <cell r="A59">
            <v>507</v>
          </cell>
          <cell r="B59" t="str">
            <v>INF AL BANDO POLICIA Y BUEN GO</v>
          </cell>
          <cell r="C59">
            <v>1500</v>
          </cell>
        </row>
        <row r="60">
          <cell r="A60">
            <v>508</v>
          </cell>
          <cell r="B60" t="str">
            <v>INF LEY DE TRANSITO Y SU REGLA</v>
          </cell>
          <cell r="C60">
            <v>10581.5</v>
          </cell>
        </row>
        <row r="61">
          <cell r="A61">
            <v>509</v>
          </cell>
          <cell r="B61" t="str">
            <v>EXTEMP VERIFICACION AMB VEHICU</v>
          </cell>
          <cell r="C61">
            <v>1842</v>
          </cell>
        </row>
        <row r="62">
          <cell r="A62">
            <v>536</v>
          </cell>
          <cell r="B62" t="str">
            <v>PADRON DE PROVEEDORES</v>
          </cell>
          <cell r="C62">
            <v>337</v>
          </cell>
        </row>
        <row r="63">
          <cell r="A63">
            <v>544</v>
          </cell>
          <cell r="B63" t="str">
            <v>INFRACCIONES AL REGLAMENTO DE</v>
          </cell>
          <cell r="C63">
            <v>318.85000000000002</v>
          </cell>
        </row>
        <row r="64">
          <cell r="A64">
            <v>719</v>
          </cell>
          <cell r="B64" t="str">
            <v>FONDOS MIXTOS</v>
          </cell>
          <cell r="C64">
            <v>16000</v>
          </cell>
        </row>
        <row r="65">
          <cell r="A65">
            <v>918</v>
          </cell>
          <cell r="B65" t="str">
            <v>FIDEICOMISO BORDERIA</v>
          </cell>
          <cell r="C65">
            <v>280000</v>
          </cell>
        </row>
      </sheetData>
      <sheetData sheetId="52"/>
      <sheetData sheetId="53">
        <row r="1">
          <cell r="A1">
            <v>1</v>
          </cell>
          <cell r="B1" t="str">
            <v>IMPTO. PREDIAL URBANO CORRIENT</v>
          </cell>
          <cell r="C1">
            <v>7196.05</v>
          </cell>
        </row>
        <row r="2">
          <cell r="A2">
            <v>2</v>
          </cell>
          <cell r="B2" t="str">
            <v>IMPTO. PREDIAL RUSTICO CORRIEN</v>
          </cell>
          <cell r="C2">
            <v>801.61</v>
          </cell>
        </row>
        <row r="3">
          <cell r="A3">
            <v>4</v>
          </cell>
          <cell r="B3" t="str">
            <v>RECARGOS 3%</v>
          </cell>
          <cell r="C3">
            <v>1387.9</v>
          </cell>
        </row>
        <row r="4">
          <cell r="A4">
            <v>7</v>
          </cell>
          <cell r="B4" t="str">
            <v>IMPTO. PREDIAL URBANO REZAGO</v>
          </cell>
          <cell r="C4">
            <v>271.74</v>
          </cell>
        </row>
        <row r="5">
          <cell r="A5">
            <v>8</v>
          </cell>
          <cell r="B5" t="str">
            <v>IMPTO. PREDIAL RUSTICO REZAGO</v>
          </cell>
          <cell r="C5">
            <v>1515.62</v>
          </cell>
        </row>
        <row r="6">
          <cell r="A6">
            <v>13</v>
          </cell>
          <cell r="B6" t="str">
            <v>HONORARIOS DE COBRANZA</v>
          </cell>
          <cell r="C6">
            <v>103.9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203</v>
          </cell>
          <cell r="B8" t="str">
            <v>PANTEONES CIUDAD</v>
          </cell>
          <cell r="C8">
            <v>2215.2199999999998</v>
          </cell>
        </row>
        <row r="9">
          <cell r="A9">
            <v>204</v>
          </cell>
          <cell r="B9" t="str">
            <v>PANTEONES COMUNIDADES</v>
          </cell>
          <cell r="C9">
            <v>949.38</v>
          </cell>
        </row>
        <row r="10">
          <cell r="A10">
            <v>297</v>
          </cell>
          <cell r="B10" t="str">
            <v>D.A.P.</v>
          </cell>
          <cell r="C10">
            <v>100</v>
          </cell>
        </row>
        <row r="11">
          <cell r="A11">
            <v>433</v>
          </cell>
          <cell r="B11" t="str">
            <v>SOBRANTES</v>
          </cell>
          <cell r="C11">
            <v>6.05</v>
          </cell>
        </row>
        <row r="12">
          <cell r="A12">
            <v>447</v>
          </cell>
          <cell r="B12" t="str">
            <v>LAS CALAS</v>
          </cell>
          <cell r="C12">
            <v>600</v>
          </cell>
        </row>
        <row r="13">
          <cell r="A13">
            <v>472</v>
          </cell>
          <cell r="B13" t="str">
            <v>MERCADO GAVIRA</v>
          </cell>
          <cell r="C13">
            <v>393</v>
          </cell>
        </row>
        <row r="14">
          <cell r="A14">
            <v>507</v>
          </cell>
          <cell r="B14" t="str">
            <v>INF AL BANDO POLICIA Y BUEN GO</v>
          </cell>
          <cell r="C14">
            <v>5450</v>
          </cell>
        </row>
        <row r="15">
          <cell r="A15">
            <v>508</v>
          </cell>
          <cell r="B15" t="str">
            <v>INF LEY DE TRANSITO Y SU REGLA</v>
          </cell>
          <cell r="C15">
            <v>10134.530000000001</v>
          </cell>
        </row>
      </sheetData>
      <sheetData sheetId="54">
        <row r="1">
          <cell r="A1">
            <v>1</v>
          </cell>
        </row>
      </sheetData>
      <sheetData sheetId="55">
        <row r="1">
          <cell r="A1">
            <v>1</v>
          </cell>
          <cell r="B1" t="str">
            <v>IMPTO. PREDIAL URBANO CORRIENT</v>
          </cell>
          <cell r="C1">
            <v>23366.43</v>
          </cell>
        </row>
        <row r="2">
          <cell r="A2">
            <v>4</v>
          </cell>
          <cell r="B2" t="str">
            <v>RECARGOS 3%</v>
          </cell>
          <cell r="C2">
            <v>1690.08</v>
          </cell>
        </row>
        <row r="3">
          <cell r="A3">
            <v>7</v>
          </cell>
          <cell r="B3" t="str">
            <v>IMPTO. PREDIAL URBANO REZAGO</v>
          </cell>
          <cell r="C3">
            <v>3228.96</v>
          </cell>
        </row>
        <row r="4">
          <cell r="A4">
            <v>13</v>
          </cell>
          <cell r="B4" t="str">
            <v>HONORARIOS DE COBRANZA</v>
          </cell>
          <cell r="C4">
            <v>236.32</v>
          </cell>
        </row>
        <row r="5">
          <cell r="A5">
            <v>203</v>
          </cell>
          <cell r="B5" t="str">
            <v>PANTEONES CIUDAD</v>
          </cell>
          <cell r="C5">
            <v>2468.83</v>
          </cell>
        </row>
        <row r="6">
          <cell r="A6">
            <v>204</v>
          </cell>
          <cell r="B6" t="str">
            <v>PANTEONES COMUNIDADES</v>
          </cell>
          <cell r="C6">
            <v>316.45999999999998</v>
          </cell>
        </row>
        <row r="7">
          <cell r="A7">
            <v>297</v>
          </cell>
          <cell r="B7" t="str">
            <v>D.A.P.</v>
          </cell>
          <cell r="C7">
            <v>310</v>
          </cell>
        </row>
        <row r="8">
          <cell r="A8">
            <v>433</v>
          </cell>
          <cell r="B8" t="str">
            <v>SOBRANTES</v>
          </cell>
          <cell r="C8">
            <v>4.33</v>
          </cell>
        </row>
        <row r="9">
          <cell r="A9">
            <v>447</v>
          </cell>
          <cell r="B9" t="str">
            <v>LAS CALAS</v>
          </cell>
          <cell r="C9">
            <v>480</v>
          </cell>
        </row>
        <row r="10">
          <cell r="A10">
            <v>507</v>
          </cell>
          <cell r="B10" t="str">
            <v>INF AL BANDO POLICIA Y BUEN GO</v>
          </cell>
          <cell r="C10">
            <v>3300</v>
          </cell>
        </row>
        <row r="11">
          <cell r="A11">
            <v>508</v>
          </cell>
          <cell r="B11" t="str">
            <v>INF LEY DE TRANSITO Y SU REGLA</v>
          </cell>
          <cell r="C11">
            <v>8427.5</v>
          </cell>
        </row>
      </sheetData>
      <sheetData sheetId="56"/>
      <sheetData sheetId="57">
        <row r="1">
          <cell r="A1">
            <v>1</v>
          </cell>
          <cell r="B1" t="str">
            <v>IMPTO. PREDIAL URBANO CORRIENT</v>
          </cell>
          <cell r="C1">
            <v>1984018.31</v>
          </cell>
        </row>
        <row r="2">
          <cell r="A2">
            <v>2</v>
          </cell>
          <cell r="B2" t="str">
            <v>IMPTO. PREDIAL RUSTICO CORRIEN</v>
          </cell>
          <cell r="C2">
            <v>135407.03</v>
          </cell>
        </row>
        <row r="3">
          <cell r="A3">
            <v>4</v>
          </cell>
          <cell r="B3" t="str">
            <v>RECARGOS 3%</v>
          </cell>
          <cell r="C3">
            <v>75621.899999999994</v>
          </cell>
        </row>
        <row r="4">
          <cell r="A4">
            <v>7</v>
          </cell>
          <cell r="B4" t="str">
            <v>IMPTO. PREDIAL URBANO REZAGO</v>
          </cell>
          <cell r="C4">
            <v>286809.90999999997</v>
          </cell>
        </row>
        <row r="5">
          <cell r="A5">
            <v>8</v>
          </cell>
          <cell r="B5" t="str">
            <v>IMPTO. PREDIAL RUSTICO REZAGO</v>
          </cell>
          <cell r="C5">
            <v>15083.21</v>
          </cell>
        </row>
        <row r="6">
          <cell r="A6">
            <v>13</v>
          </cell>
          <cell r="B6" t="str">
            <v>HONORARIOS DE COBRANZA</v>
          </cell>
          <cell r="C6">
            <v>13504.64</v>
          </cell>
        </row>
        <row r="7">
          <cell r="A7">
            <v>14</v>
          </cell>
          <cell r="B7" t="str">
            <v>C.O.A. 20%</v>
          </cell>
          <cell r="C7">
            <v>2604.5</v>
          </cell>
        </row>
        <row r="8">
          <cell r="A8">
            <v>103</v>
          </cell>
          <cell r="B8" t="str">
            <v>TRASLACION DE DOMINIO</v>
          </cell>
          <cell r="C8">
            <v>17637.14</v>
          </cell>
        </row>
        <row r="9">
          <cell r="A9">
            <v>104</v>
          </cell>
          <cell r="B9" t="str">
            <v>SOBRE DIVISION Y LOTIFICACION</v>
          </cell>
          <cell r="C9">
            <v>11914.86</v>
          </cell>
        </row>
        <row r="10">
          <cell r="A10">
            <v>110</v>
          </cell>
          <cell r="B10" t="str">
            <v>ESPECTACULOS PUBLICOS ESPORADI</v>
          </cell>
          <cell r="C10">
            <v>4180</v>
          </cell>
        </row>
        <row r="11">
          <cell r="A11">
            <v>200</v>
          </cell>
          <cell r="B11" t="str">
            <v>RASTRO</v>
          </cell>
          <cell r="C11">
            <v>5401.9</v>
          </cell>
        </row>
        <row r="12">
          <cell r="A12">
            <v>203</v>
          </cell>
          <cell r="B12" t="str">
            <v>PANTEONES CIUDAD</v>
          </cell>
          <cell r="C12">
            <v>3354.64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418</v>
          </cell>
        </row>
        <row r="15">
          <cell r="A15">
            <v>206</v>
          </cell>
          <cell r="B15" t="str">
            <v>ESTACIONAMIENTO MERCADO HIDALG</v>
          </cell>
          <cell r="C15">
            <v>927</v>
          </cell>
        </row>
        <row r="16">
          <cell r="A16">
            <v>210</v>
          </cell>
          <cell r="B16" t="str">
            <v>POR LIC. DE CONST. Y AMPLIACIO</v>
          </cell>
          <cell r="C16">
            <v>563.53</v>
          </cell>
        </row>
        <row r="17">
          <cell r="A17">
            <v>211</v>
          </cell>
          <cell r="B17" t="str">
            <v>POR LIC DE REGULARIZACION DE C</v>
          </cell>
          <cell r="C17">
            <v>1322.86</v>
          </cell>
        </row>
        <row r="18">
          <cell r="A18">
            <v>217</v>
          </cell>
          <cell r="B18" t="str">
            <v>ANALISIS DE FAC PARA DIV LOT O</v>
          </cell>
          <cell r="C18">
            <v>3666.18</v>
          </cell>
        </row>
        <row r="19">
          <cell r="A19">
            <v>227</v>
          </cell>
          <cell r="B19" t="str">
            <v>AVALUOS PRACT POR TESORERIA</v>
          </cell>
          <cell r="C19">
            <v>7469.45</v>
          </cell>
        </row>
        <row r="20">
          <cell r="A20">
            <v>229</v>
          </cell>
          <cell r="B20" t="str">
            <v>CONSTANCIAS DE ESTADO DE CUENT</v>
          </cell>
          <cell r="C20">
            <v>4223.88</v>
          </cell>
        </row>
        <row r="21">
          <cell r="A21">
            <v>248</v>
          </cell>
          <cell r="B21" t="str">
            <v>ESTACIONAMIENTO EX. EST. FERRO</v>
          </cell>
          <cell r="C21">
            <v>944</v>
          </cell>
        </row>
        <row r="22">
          <cell r="A22">
            <v>249</v>
          </cell>
          <cell r="B22" t="str">
            <v>REGUL. PROR.LIC.CONT.75% DER.</v>
          </cell>
          <cell r="C22">
            <v>585.9</v>
          </cell>
        </row>
        <row r="23">
          <cell r="A23">
            <v>252</v>
          </cell>
          <cell r="B23" t="str">
            <v>RESOLUCION DE IMPACTO AMBIENTA</v>
          </cell>
          <cell r="C23">
            <v>649.79</v>
          </cell>
        </row>
        <row r="24">
          <cell r="A24">
            <v>253</v>
          </cell>
          <cell r="B24" t="str">
            <v>ESTACIONAMIENTO EMBAJADORAS  (</v>
          </cell>
          <cell r="C24">
            <v>3374</v>
          </cell>
        </row>
        <row r="25">
          <cell r="A25">
            <v>256</v>
          </cell>
          <cell r="B25" t="str">
            <v>POR ALINEAM. N° USO HABIT</v>
          </cell>
          <cell r="C25">
            <v>3174.39</v>
          </cell>
        </row>
        <row r="26">
          <cell r="A26">
            <v>267</v>
          </cell>
          <cell r="B26" t="str">
            <v>CONSTANCIA  DE VERIFICACION PR</v>
          </cell>
          <cell r="C26">
            <v>148.36000000000001</v>
          </cell>
        </row>
        <row r="27">
          <cell r="A27">
            <v>268</v>
          </cell>
          <cell r="B27" t="str">
            <v>CASA DE LA CULTURA</v>
          </cell>
          <cell r="C27">
            <v>390.16</v>
          </cell>
        </row>
        <row r="28">
          <cell r="A28">
            <v>271</v>
          </cell>
          <cell r="B28" t="str">
            <v>PENSION EST. MUSEO DE MOMIAS</v>
          </cell>
          <cell r="C28">
            <v>417.04</v>
          </cell>
        </row>
        <row r="29">
          <cell r="A29">
            <v>274</v>
          </cell>
          <cell r="B29" t="str">
            <v>EXTENSION DE HORARIO</v>
          </cell>
          <cell r="C29">
            <v>4459.32</v>
          </cell>
        </row>
        <row r="30">
          <cell r="A30">
            <v>276</v>
          </cell>
          <cell r="B30" t="str">
            <v>CONSTANCIAS DIRECCION DE TRANS</v>
          </cell>
          <cell r="C30">
            <v>502.8</v>
          </cell>
        </row>
        <row r="31">
          <cell r="A31">
            <v>278</v>
          </cell>
          <cell r="B31" t="str">
            <v>CONSTANCIAS QUE EXPIDAN LAS DE</v>
          </cell>
          <cell r="C31">
            <v>1005.6</v>
          </cell>
        </row>
        <row r="32">
          <cell r="A32">
            <v>281</v>
          </cell>
          <cell r="B32" t="str">
            <v>VIGILANCIA POR EVENTO</v>
          </cell>
          <cell r="C32">
            <v>648.4</v>
          </cell>
        </row>
        <row r="33">
          <cell r="A33">
            <v>295</v>
          </cell>
          <cell r="B33" t="str">
            <v>CONSTANCIA DE UBICACION DE PRE</v>
          </cell>
          <cell r="C33">
            <v>421.4</v>
          </cell>
        </row>
        <row r="34">
          <cell r="A34">
            <v>297</v>
          </cell>
          <cell r="B34" t="str">
            <v>D.A.P.</v>
          </cell>
          <cell r="C34">
            <v>41452.67</v>
          </cell>
        </row>
        <row r="35">
          <cell r="A35">
            <v>405</v>
          </cell>
          <cell r="B35" t="str">
            <v>CENTRO DE CONVIVENCIA EL ENCIN</v>
          </cell>
          <cell r="C35">
            <v>360</v>
          </cell>
        </row>
        <row r="36">
          <cell r="A36">
            <v>407</v>
          </cell>
          <cell r="B36" t="str">
            <v>MUSEO MOMIAS</v>
          </cell>
          <cell r="C36">
            <v>20806</v>
          </cell>
        </row>
        <row r="37">
          <cell r="A37">
            <v>410</v>
          </cell>
          <cell r="B37" t="str">
            <v>MONUMENTO AL PIPILA</v>
          </cell>
          <cell r="C37">
            <v>192</v>
          </cell>
        </row>
        <row r="38">
          <cell r="A38">
            <v>411</v>
          </cell>
          <cell r="B38" t="str">
            <v>MERCADO HIDALGO</v>
          </cell>
          <cell r="C38">
            <v>1126</v>
          </cell>
        </row>
        <row r="39">
          <cell r="A39">
            <v>412</v>
          </cell>
          <cell r="B39" t="str">
            <v>MERCADO EMBAJADORAS</v>
          </cell>
          <cell r="C39">
            <v>1306.8</v>
          </cell>
        </row>
        <row r="40">
          <cell r="A40">
            <v>414</v>
          </cell>
          <cell r="B40" t="str">
            <v>OTROS PRODUCTOS</v>
          </cell>
          <cell r="C40">
            <v>1052.7</v>
          </cell>
        </row>
        <row r="41">
          <cell r="A41">
            <v>421</v>
          </cell>
          <cell r="B41" t="str">
            <v>DECLARACIONES, FORMATOS Y AVIS</v>
          </cell>
          <cell r="C41">
            <v>55</v>
          </cell>
        </row>
        <row r="42">
          <cell r="A42">
            <v>426</v>
          </cell>
          <cell r="B42" t="str">
            <v>AREAS OCUP POR HOT, REST, BARE</v>
          </cell>
          <cell r="C42">
            <v>15924.34</v>
          </cell>
        </row>
        <row r="43">
          <cell r="A43">
            <v>428</v>
          </cell>
          <cell r="B43" t="str">
            <v>COMERCIANTES SEMIFIJOS</v>
          </cell>
          <cell r="C43">
            <v>10053.06</v>
          </cell>
        </row>
        <row r="44">
          <cell r="A44">
            <v>433</v>
          </cell>
          <cell r="B44" t="str">
            <v>SOBRANTES</v>
          </cell>
          <cell r="C44">
            <v>56.18</v>
          </cell>
        </row>
        <row r="45">
          <cell r="A45">
            <v>436</v>
          </cell>
          <cell r="B45" t="str">
            <v>SANITARIOS PRESA DE LA OLLA</v>
          </cell>
          <cell r="C45">
            <v>256</v>
          </cell>
        </row>
        <row r="46">
          <cell r="A46">
            <v>441</v>
          </cell>
          <cell r="B46" t="str">
            <v>SANITARIOS LOS PASTITOS</v>
          </cell>
          <cell r="C46">
            <v>92</v>
          </cell>
        </row>
        <row r="47">
          <cell r="A47">
            <v>447</v>
          </cell>
          <cell r="B47" t="str">
            <v>LAS CALAS</v>
          </cell>
          <cell r="C47">
            <v>84</v>
          </cell>
        </row>
        <row r="48">
          <cell r="A48">
            <v>456</v>
          </cell>
          <cell r="B48" t="str">
            <v>JUEGOS MECANICOS</v>
          </cell>
          <cell r="C48">
            <v>39984</v>
          </cell>
        </row>
        <row r="49">
          <cell r="A49" t="str">
            <v>_x000C_</v>
          </cell>
          <cell r="B49" t="str">
            <v>SANITARIOS LOS PASTITOS</v>
          </cell>
          <cell r="C49">
            <v>104</v>
          </cell>
        </row>
        <row r="50">
          <cell r="A50">
            <v>447</v>
          </cell>
          <cell r="B50" t="str">
            <v>LAS CALAS</v>
          </cell>
          <cell r="C50">
            <v>72</v>
          </cell>
        </row>
        <row r="51">
          <cell r="A51" t="str">
            <v>Pag</v>
          </cell>
          <cell r="B51" t="str">
            <v>ina : 2                    Fecha Impresión</v>
          </cell>
          <cell r="C51">
            <v>1755</v>
          </cell>
        </row>
        <row r="52">
          <cell r="A52" t="str">
            <v>MUN</v>
          </cell>
          <cell r="B52" t="str">
            <v>ICIPIO DE GUANAJUATO, GTO</v>
          </cell>
          <cell r="C52">
            <v>792</v>
          </cell>
        </row>
        <row r="53">
          <cell r="A53" t="str">
            <v>REP</v>
          </cell>
          <cell r="B53" t="str">
            <v>ORTE DE COBRANZA DEL DIA 31/01/2014 AL DIA</v>
          </cell>
          <cell r="C53">
            <v>2818</v>
          </cell>
        </row>
        <row r="54">
          <cell r="A54" t="str">
            <v>RES</v>
          </cell>
          <cell r="B54" t="str">
            <v>UMEN</v>
          </cell>
          <cell r="C54">
            <v>228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472</v>
          </cell>
          <cell r="B58" t="str">
            <v>MERCADO GAVIRA</v>
          </cell>
          <cell r="C58">
            <v>3810</v>
          </cell>
        </row>
        <row r="59">
          <cell r="A59">
            <v>477</v>
          </cell>
          <cell r="B59" t="str">
            <v>PADRON DIRECTOR RESPONSABLE DE</v>
          </cell>
          <cell r="C59">
            <v>4227</v>
          </cell>
        </row>
        <row r="60">
          <cell r="A60">
            <v>482</v>
          </cell>
          <cell r="B60" t="str">
            <v>CALLEJONEADAS</v>
          </cell>
          <cell r="C60">
            <v>5055</v>
          </cell>
        </row>
        <row r="61">
          <cell r="A61">
            <v>484</v>
          </cell>
          <cell r="B61" t="str">
            <v>PERMISO PARA ESPECTÁCULOS O CE</v>
          </cell>
          <cell r="C61">
            <v>2052</v>
          </cell>
        </row>
        <row r="62">
          <cell r="A62">
            <v>485</v>
          </cell>
          <cell r="B62" t="str">
            <v>SELLADO DE BOLETOS</v>
          </cell>
          <cell r="C62">
            <v>245</v>
          </cell>
        </row>
        <row r="63">
          <cell r="A63">
            <v>491</v>
          </cell>
          <cell r="B63" t="str">
            <v>ESTRUCTURAS, CONSTRUCCIONES O</v>
          </cell>
          <cell r="C63">
            <v>288</v>
          </cell>
        </row>
        <row r="64">
          <cell r="A64">
            <v>497</v>
          </cell>
          <cell r="B64" t="str">
            <v>CENTRO ADOC</v>
          </cell>
          <cell r="C64">
            <v>208</v>
          </cell>
        </row>
        <row r="65">
          <cell r="A65">
            <v>502</v>
          </cell>
          <cell r="B65" t="str">
            <v>RECARGOS OTROS IMPTOS Y DERECH</v>
          </cell>
          <cell r="C65">
            <v>3730.42</v>
          </cell>
        </row>
        <row r="66">
          <cell r="A66">
            <v>503</v>
          </cell>
          <cell r="B66" t="str">
            <v>AVISO EXTEMP TRASLACION DE DOM</v>
          </cell>
          <cell r="C66">
            <v>4992</v>
          </cell>
        </row>
        <row r="67">
          <cell r="A67">
            <v>504</v>
          </cell>
          <cell r="B67" t="str">
            <v>AVISO EXTEMP TERM DE OBRA</v>
          </cell>
          <cell r="C67">
            <v>1867.6</v>
          </cell>
        </row>
        <row r="68">
          <cell r="A68">
            <v>507</v>
          </cell>
          <cell r="B68" t="str">
            <v>INF AL BANDO POLICIA Y BUEN GO</v>
          </cell>
          <cell r="C68">
            <v>800</v>
          </cell>
        </row>
        <row r="69">
          <cell r="A69">
            <v>508</v>
          </cell>
          <cell r="B69" t="str">
            <v>INF LEY DE TRANSITO Y SU REGLA</v>
          </cell>
          <cell r="C69">
            <v>23087.7</v>
          </cell>
        </row>
        <row r="70">
          <cell r="A70">
            <v>509</v>
          </cell>
          <cell r="B70" t="str">
            <v>EXTEMP VERIFICACION AMB VEHICU</v>
          </cell>
          <cell r="C70">
            <v>1689</v>
          </cell>
        </row>
        <row r="71">
          <cell r="A71">
            <v>738</v>
          </cell>
          <cell r="B71" t="str">
            <v>REMANENTES DE EJER ANT 2011 FI</v>
          </cell>
          <cell r="C71">
            <v>134000</v>
          </cell>
        </row>
      </sheetData>
      <sheetData sheetId="58">
        <row r="1">
          <cell r="A1">
            <v>1</v>
          </cell>
        </row>
      </sheetData>
      <sheetData sheetId="59">
        <row r="1">
          <cell r="A1">
            <v>1</v>
          </cell>
          <cell r="B1" t="str">
            <v>IMPTO. PREDIAL URBANO CORRIENT</v>
          </cell>
          <cell r="C1">
            <v>2063995.77</v>
          </cell>
        </row>
        <row r="2">
          <cell r="A2">
            <v>2</v>
          </cell>
          <cell r="B2" t="str">
            <v>IMPTO. PREDIAL RUSTICO CORRIEN</v>
          </cell>
          <cell r="C2">
            <v>126301.96</v>
          </cell>
        </row>
        <row r="3">
          <cell r="A3">
            <v>4</v>
          </cell>
          <cell r="B3" t="str">
            <v>RECARGOS 3%</v>
          </cell>
          <cell r="C3">
            <v>39113.660000000003</v>
          </cell>
        </row>
        <row r="4">
          <cell r="A4">
            <v>7</v>
          </cell>
          <cell r="B4" t="str">
            <v>IMPTO. PREDIAL URBANO REZAGO</v>
          </cell>
          <cell r="C4">
            <v>129878.74</v>
          </cell>
        </row>
        <row r="5">
          <cell r="A5">
            <v>8</v>
          </cell>
          <cell r="B5" t="str">
            <v>IMPTO. PREDIAL RUSTICO REZAGO</v>
          </cell>
          <cell r="C5">
            <v>11459.44</v>
          </cell>
        </row>
        <row r="6">
          <cell r="A6">
            <v>13</v>
          </cell>
          <cell r="B6" t="str">
            <v>HONORARIOS DE COBRANZA</v>
          </cell>
          <cell r="C6">
            <v>8315.6200000000008</v>
          </cell>
        </row>
        <row r="7">
          <cell r="A7">
            <v>14</v>
          </cell>
          <cell r="B7" t="str">
            <v>C.O.A. 20%</v>
          </cell>
          <cell r="C7">
            <v>8977.5</v>
          </cell>
        </row>
        <row r="8">
          <cell r="A8">
            <v>103</v>
          </cell>
          <cell r="B8" t="str">
            <v>TRASLACION DE DOMINIO</v>
          </cell>
          <cell r="C8">
            <v>539.1</v>
          </cell>
        </row>
        <row r="9">
          <cell r="A9">
            <v>104</v>
          </cell>
          <cell r="B9" t="str">
            <v>SOBRE DIVISION Y LOTIFICACION</v>
          </cell>
          <cell r="C9">
            <v>4092.77</v>
          </cell>
        </row>
        <row r="10">
          <cell r="A10">
            <v>106</v>
          </cell>
          <cell r="B10" t="str">
            <v>BILLARES Y BOLICHES</v>
          </cell>
          <cell r="C10">
            <v>2910</v>
          </cell>
        </row>
        <row r="11">
          <cell r="A11">
            <v>200</v>
          </cell>
          <cell r="B11" t="str">
            <v>RASTRO</v>
          </cell>
          <cell r="C11">
            <v>4977.7</v>
          </cell>
        </row>
        <row r="12">
          <cell r="A12">
            <v>203</v>
          </cell>
          <cell r="B12" t="str">
            <v>PANTEONES CIUDAD</v>
          </cell>
          <cell r="C12">
            <v>2380.25</v>
          </cell>
        </row>
        <row r="13">
          <cell r="A13">
            <v>204</v>
          </cell>
          <cell r="B13" t="str">
            <v>PANTEONES COMUNIDADES</v>
          </cell>
          <cell r="C13">
            <v>1265.8399999999999</v>
          </cell>
        </row>
        <row r="14">
          <cell r="A14">
            <v>205</v>
          </cell>
          <cell r="B14" t="str">
            <v>ESTACIONAMIENTO MUSEO MOMIAS</v>
          </cell>
          <cell r="C14">
            <v>495</v>
          </cell>
        </row>
        <row r="15">
          <cell r="A15">
            <v>206</v>
          </cell>
          <cell r="B15" t="str">
            <v>ESTACIONAMIENTO MERCADO HIDALG</v>
          </cell>
          <cell r="C15">
            <v>981</v>
          </cell>
        </row>
        <row r="16">
          <cell r="A16">
            <v>210</v>
          </cell>
          <cell r="B16" t="str">
            <v>POR LIC. DE CONST. Y AMPLIACIO</v>
          </cell>
          <cell r="C16">
            <v>35825.35</v>
          </cell>
        </row>
        <row r="17">
          <cell r="A17">
            <v>211</v>
          </cell>
          <cell r="B17" t="str">
            <v>POR LIC DE REGULARIZACION DE C</v>
          </cell>
          <cell r="C17">
            <v>99.65</v>
          </cell>
        </row>
        <row r="18">
          <cell r="A18">
            <v>217</v>
          </cell>
          <cell r="B18" t="str">
            <v>ANALISIS DE FAC PARA DIV LOT O</v>
          </cell>
          <cell r="C18">
            <v>785.61</v>
          </cell>
        </row>
        <row r="19">
          <cell r="A19">
            <v>228</v>
          </cell>
          <cell r="B19" t="str">
            <v>POR PERM EVENT P/ VTA DE BEB A</v>
          </cell>
          <cell r="C19">
            <v>3066.98</v>
          </cell>
        </row>
        <row r="20">
          <cell r="A20">
            <v>229</v>
          </cell>
          <cell r="B20" t="str">
            <v>CONSTANCIAS DE ESTADO DE CUENT</v>
          </cell>
          <cell r="C20">
            <v>1319.52</v>
          </cell>
        </row>
        <row r="21">
          <cell r="A21">
            <v>248</v>
          </cell>
          <cell r="B21" t="str">
            <v>ESTACIONAMIENTO EX. EST. FERRO</v>
          </cell>
          <cell r="C21">
            <v>1417</v>
          </cell>
        </row>
        <row r="22">
          <cell r="A22">
            <v>253</v>
          </cell>
          <cell r="B22" t="str">
            <v>ESTACIONAMIENTO EMBAJADORAS  (</v>
          </cell>
          <cell r="C22">
            <v>3290</v>
          </cell>
        </row>
        <row r="23">
          <cell r="A23">
            <v>256</v>
          </cell>
          <cell r="B23" t="str">
            <v>POR ALINEAM. N° USO HABIT</v>
          </cell>
          <cell r="C23">
            <v>57592.08</v>
          </cell>
        </row>
        <row r="24">
          <cell r="A24">
            <v>266</v>
          </cell>
          <cell r="B24" t="str">
            <v>DICTAMEN DE FACTIBILIDAD PROTE</v>
          </cell>
          <cell r="C24">
            <v>890.2</v>
          </cell>
        </row>
        <row r="25">
          <cell r="A25">
            <v>268</v>
          </cell>
          <cell r="B25" t="str">
            <v>CASA DE LA CULTURA</v>
          </cell>
          <cell r="C25">
            <v>975.38</v>
          </cell>
        </row>
        <row r="26">
          <cell r="A26">
            <v>273</v>
          </cell>
          <cell r="B26" t="str">
            <v>PENSION EST. JARDIN EMBAJADORA</v>
          </cell>
          <cell r="C26">
            <v>417.04</v>
          </cell>
        </row>
        <row r="27">
          <cell r="A27">
            <v>274</v>
          </cell>
          <cell r="B27" t="str">
            <v>EXTENSION DE HORARIO</v>
          </cell>
          <cell r="C27">
            <v>1486.44</v>
          </cell>
        </row>
        <row r="28">
          <cell r="A28">
            <v>276</v>
          </cell>
          <cell r="B28" t="str">
            <v>CONSTANCIAS DIRECCION DE TRANS</v>
          </cell>
          <cell r="C28">
            <v>838</v>
          </cell>
        </row>
        <row r="29">
          <cell r="A29">
            <v>278</v>
          </cell>
          <cell r="B29" t="str">
            <v>CONSTANCIAS QUE EXPIDAN LAS DE</v>
          </cell>
          <cell r="C29">
            <v>1005.6</v>
          </cell>
        </row>
        <row r="30">
          <cell r="A30">
            <v>293</v>
          </cell>
          <cell r="B30" t="str">
            <v>SERVICIOS EXTRAORDINARIOS</v>
          </cell>
          <cell r="C30">
            <v>324.2</v>
          </cell>
        </row>
        <row r="31">
          <cell r="A31">
            <v>295</v>
          </cell>
          <cell r="B31" t="str">
            <v>CONSTANCIA DE UBICACION DE PRE</v>
          </cell>
          <cell r="C31">
            <v>168.56</v>
          </cell>
        </row>
        <row r="33">
          <cell r="A33">
            <v>297</v>
          </cell>
          <cell r="B33" t="str">
            <v>D.A.P.</v>
          </cell>
          <cell r="C33">
            <v>23524.38</v>
          </cell>
        </row>
        <row r="34">
          <cell r="A34">
            <v>400</v>
          </cell>
          <cell r="B34" t="str">
            <v>LOCALES PRESA DE LA OLLA</v>
          </cell>
          <cell r="C34">
            <v>671</v>
          </cell>
        </row>
        <row r="35">
          <cell r="A35">
            <v>405</v>
          </cell>
          <cell r="B35" t="str">
            <v>CENTRO DE CONVIVENCIA EL ENCIN</v>
          </cell>
          <cell r="C35">
            <v>488</v>
          </cell>
        </row>
        <row r="36">
          <cell r="A36">
            <v>407</v>
          </cell>
          <cell r="B36" t="str">
            <v>MUSEO MOMIAS</v>
          </cell>
          <cell r="C36">
            <v>21311</v>
          </cell>
        </row>
        <row r="37">
          <cell r="A37">
            <v>410</v>
          </cell>
          <cell r="B37" t="str">
            <v>MONUMENTO AL PIPILA</v>
          </cell>
          <cell r="C37">
            <v>300</v>
          </cell>
        </row>
        <row r="38">
          <cell r="A38">
            <v>412</v>
          </cell>
          <cell r="B38" t="str">
            <v>MERCADO EMBAJADORAS</v>
          </cell>
          <cell r="C38">
            <v>5676.68</v>
          </cell>
        </row>
        <row r="39">
          <cell r="A39">
            <v>414</v>
          </cell>
          <cell r="B39" t="str">
            <v>OTROS PRODUCTOS</v>
          </cell>
          <cell r="C39">
            <v>504.6</v>
          </cell>
        </row>
        <row r="40">
          <cell r="A40">
            <v>417</v>
          </cell>
          <cell r="B40" t="str">
            <v>CONSULTORIO DENTAL</v>
          </cell>
          <cell r="C40">
            <v>132</v>
          </cell>
        </row>
        <row r="41">
          <cell r="A41">
            <v>421</v>
          </cell>
          <cell r="B41" t="str">
            <v>DECLARACIONES, FORMATOS Y AVIS</v>
          </cell>
          <cell r="C41">
            <v>187</v>
          </cell>
        </row>
        <row r="42">
          <cell r="A42">
            <v>428</v>
          </cell>
          <cell r="B42" t="str">
            <v>COMERCIANTES SEMIFIJOS</v>
          </cell>
          <cell r="C42">
            <v>8893.36</v>
          </cell>
        </row>
        <row r="43">
          <cell r="A43">
            <v>433</v>
          </cell>
          <cell r="B43" t="str">
            <v>SOBRANTES</v>
          </cell>
          <cell r="C43">
            <v>197.27</v>
          </cell>
        </row>
        <row r="44">
          <cell r="A44">
            <v>436</v>
          </cell>
          <cell r="B44" t="str">
            <v>SANITARIOS PRESA DE LA OLLA</v>
          </cell>
          <cell r="C44">
            <v>196</v>
          </cell>
        </row>
        <row r="45">
          <cell r="A45">
            <v>441</v>
          </cell>
          <cell r="B45" t="str">
            <v>SANITARIOS LOS PASTITOS</v>
          </cell>
          <cell r="C45">
            <v>56</v>
          </cell>
        </row>
        <row r="46">
          <cell r="A46">
            <v>447</v>
          </cell>
          <cell r="B46" t="str">
            <v>LAS CALAS</v>
          </cell>
          <cell r="C46">
            <v>36</v>
          </cell>
        </row>
        <row r="47">
          <cell r="A47">
            <v>457</v>
          </cell>
          <cell r="B47" t="str">
            <v>CASETAS DE  REVISTAS</v>
          </cell>
          <cell r="C47">
            <v>193</v>
          </cell>
        </row>
        <row r="48">
          <cell r="A48">
            <v>470</v>
          </cell>
          <cell r="B48" t="str">
            <v>LOCALES ESTACION</v>
          </cell>
          <cell r="C48">
            <v>640.5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30/01/2014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477</v>
          </cell>
          <cell r="B58" t="str">
            <v>PADRON DIRECTOR RESPONSABLE DE</v>
          </cell>
          <cell r="C58">
            <v>4227</v>
          </cell>
        </row>
        <row r="59">
          <cell r="A59">
            <v>484</v>
          </cell>
          <cell r="B59" t="str">
            <v>PERMISO PARA ESPECTÁCULOS O CE</v>
          </cell>
          <cell r="C59">
            <v>1140</v>
          </cell>
        </row>
        <row r="60">
          <cell r="A60">
            <v>485</v>
          </cell>
          <cell r="B60" t="str">
            <v>SELLADO DE BOLETOS</v>
          </cell>
          <cell r="C60">
            <v>450</v>
          </cell>
        </row>
        <row r="61">
          <cell r="A61">
            <v>493</v>
          </cell>
          <cell r="B61" t="str">
            <v>RENOVACION PERMISO P/ USO VIA</v>
          </cell>
          <cell r="C61">
            <v>974.32</v>
          </cell>
        </row>
        <row r="62">
          <cell r="A62">
            <v>502</v>
          </cell>
          <cell r="B62" t="str">
            <v>RECARGOS OTROS IMPTOS Y DERECH</v>
          </cell>
          <cell r="C62">
            <v>1934</v>
          </cell>
        </row>
        <row r="63">
          <cell r="A63">
            <v>503</v>
          </cell>
          <cell r="B63" t="str">
            <v>AVISO EXTEMP TRASLACION DE DOM</v>
          </cell>
          <cell r="C63">
            <v>320</v>
          </cell>
        </row>
        <row r="64">
          <cell r="A64">
            <v>507</v>
          </cell>
          <cell r="B64" t="str">
            <v>INF AL BANDO POLICIA Y BUEN GO</v>
          </cell>
          <cell r="C64">
            <v>4100</v>
          </cell>
        </row>
        <row r="65">
          <cell r="A65">
            <v>508</v>
          </cell>
          <cell r="B65" t="str">
            <v>INF LEY DE TRANSITO Y SU REGLA</v>
          </cell>
          <cell r="C65">
            <v>20570.5</v>
          </cell>
        </row>
        <row r="66">
          <cell r="A66">
            <v>509</v>
          </cell>
          <cell r="B66" t="str">
            <v>EXTEMP VERIFICACION AMB VEHICU</v>
          </cell>
          <cell r="C66">
            <v>1075</v>
          </cell>
        </row>
        <row r="67">
          <cell r="A67">
            <v>510</v>
          </cell>
          <cell r="B67" t="str">
            <v>ADMTVAS NO FISCALES *FEDERALES</v>
          </cell>
          <cell r="C67">
            <v>337.2</v>
          </cell>
        </row>
        <row r="68">
          <cell r="A68">
            <v>529</v>
          </cell>
          <cell r="B68" t="str">
            <v>OTROS DONATIVOS</v>
          </cell>
          <cell r="C68">
            <v>8.6999999999999993</v>
          </cell>
        </row>
        <row r="69">
          <cell r="A69">
            <v>536</v>
          </cell>
          <cell r="B69" t="str">
            <v>PADRON DE PROVEEDORES</v>
          </cell>
          <cell r="C69">
            <v>674</v>
          </cell>
        </row>
        <row r="70">
          <cell r="A70">
            <v>544</v>
          </cell>
          <cell r="B70" t="str">
            <v>INFRACCIONES AL REGLAMENTO DE</v>
          </cell>
          <cell r="C70">
            <v>637.70000000000005</v>
          </cell>
        </row>
        <row r="71">
          <cell r="A71">
            <v>887</v>
          </cell>
          <cell r="B71" t="str">
            <v>DEVOLUCIONES S/RECAUDACION</v>
          </cell>
          <cell r="C71">
            <v>17.399999999999999</v>
          </cell>
        </row>
      </sheetData>
      <sheetData sheetId="60"/>
      <sheetData sheetId="61">
        <row r="1">
          <cell r="A1">
            <v>1</v>
          </cell>
          <cell r="B1" t="str">
            <v>IMPTO. PREDIAL URBANO CORRIENT</v>
          </cell>
          <cell r="C1">
            <v>1311774.44</v>
          </cell>
        </row>
        <row r="2">
          <cell r="A2">
            <v>2</v>
          </cell>
          <cell r="B2" t="str">
            <v>IMPTO. PREDIAL RUSTICO CORRIEN</v>
          </cell>
          <cell r="C2">
            <v>81653.25</v>
          </cell>
        </row>
        <row r="3">
          <cell r="A3">
            <v>4</v>
          </cell>
          <cell r="B3" t="str">
            <v>RECARGOS 3%</v>
          </cell>
          <cell r="C3">
            <v>41816.15</v>
          </cell>
        </row>
        <row r="4">
          <cell r="A4">
            <v>7</v>
          </cell>
          <cell r="B4" t="str">
            <v>IMPTO. PREDIAL URBANO REZAGO</v>
          </cell>
          <cell r="C4">
            <v>297154.90000000002</v>
          </cell>
        </row>
        <row r="5">
          <cell r="A5">
            <v>8</v>
          </cell>
          <cell r="B5" t="str">
            <v>IMPTO. PREDIAL RUSTICO REZAGO</v>
          </cell>
          <cell r="C5">
            <v>4686.63</v>
          </cell>
        </row>
        <row r="6">
          <cell r="A6">
            <v>13</v>
          </cell>
          <cell r="B6" t="str">
            <v>HONORARIOS DE COBRANZA</v>
          </cell>
          <cell r="C6">
            <v>4240.62</v>
          </cell>
        </row>
        <row r="7">
          <cell r="A7">
            <v>14</v>
          </cell>
          <cell r="B7" t="str">
            <v>C.O.A. 20%</v>
          </cell>
          <cell r="C7">
            <v>1350.5</v>
          </cell>
        </row>
        <row r="8">
          <cell r="A8">
            <v>103</v>
          </cell>
          <cell r="B8" t="str">
            <v>TRASLACION DE DOMINIO</v>
          </cell>
          <cell r="C8">
            <v>7041.66</v>
          </cell>
        </row>
        <row r="9">
          <cell r="A9">
            <v>104</v>
          </cell>
          <cell r="B9" t="str">
            <v>SOBRE DIVISION Y LOTIFICACION</v>
          </cell>
          <cell r="C9">
            <v>48258.54</v>
          </cell>
        </row>
        <row r="10">
          <cell r="A10">
            <v>200</v>
          </cell>
          <cell r="B10" t="str">
            <v>RASTRO</v>
          </cell>
          <cell r="C10">
            <v>3288.22</v>
          </cell>
        </row>
        <row r="11">
          <cell r="A11">
            <v>203</v>
          </cell>
          <cell r="B11" t="str">
            <v>PANTEONES CIUDAD</v>
          </cell>
          <cell r="C11">
            <v>3959.72</v>
          </cell>
        </row>
        <row r="12">
          <cell r="A12">
            <v>204</v>
          </cell>
          <cell r="B12" t="str">
            <v>PANTEONES COMUNIDADES</v>
          </cell>
          <cell r="C12">
            <v>583.63</v>
          </cell>
        </row>
        <row r="13">
          <cell r="A13">
            <v>205</v>
          </cell>
          <cell r="B13" t="str">
            <v>ESTACIONAMIENTO MUSEO MOMIAS</v>
          </cell>
          <cell r="C13">
            <v>383</v>
          </cell>
        </row>
        <row r="14">
          <cell r="A14">
            <v>206</v>
          </cell>
          <cell r="B14" t="str">
            <v>ESTACIONAMIENTO MERCADO HIDALG</v>
          </cell>
          <cell r="C14">
            <v>900</v>
          </cell>
        </row>
        <row r="15">
          <cell r="A15">
            <v>210</v>
          </cell>
          <cell r="B15" t="str">
            <v>POR LIC. DE CONST. Y AMPLIACIO</v>
          </cell>
          <cell r="C15">
            <v>4014.36</v>
          </cell>
        </row>
        <row r="16">
          <cell r="A16">
            <v>211</v>
          </cell>
          <cell r="B16" t="str">
            <v>POR LIC DE REGULARIZACION DE C</v>
          </cell>
          <cell r="C16">
            <v>2716.26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221</v>
          </cell>
          <cell r="B18" t="str">
            <v>LIC USO SUELO ALIN N. OFIC COM</v>
          </cell>
          <cell r="C18">
            <v>549.52</v>
          </cell>
        </row>
        <row r="19">
          <cell r="A19">
            <v>229</v>
          </cell>
          <cell r="B19" t="str">
            <v>CONSTANCIAS DE ESTADO DE CUENT</v>
          </cell>
          <cell r="C19">
            <v>1056</v>
          </cell>
        </row>
        <row r="20">
          <cell r="A20">
            <v>244</v>
          </cell>
          <cell r="B20" t="str">
            <v>EXP DE LIC O PERM P/ ESTAB DE</v>
          </cell>
          <cell r="C20">
            <v>48182.18</v>
          </cell>
        </row>
        <row r="21">
          <cell r="A21">
            <v>248</v>
          </cell>
          <cell r="B21" t="str">
            <v>ESTACIONAMIENTO EX. EST. FERRO</v>
          </cell>
          <cell r="C21">
            <v>1116</v>
          </cell>
        </row>
        <row r="22">
          <cell r="A22">
            <v>252</v>
          </cell>
          <cell r="B22" t="str">
            <v>RESOLUCION DE IMPACTO AMBIENTA</v>
          </cell>
          <cell r="C22">
            <v>1865.6</v>
          </cell>
        </row>
        <row r="23">
          <cell r="A23">
            <v>253</v>
          </cell>
          <cell r="B23" t="str">
            <v>ESTACIONAMIENTO EMBAJADORAS  (</v>
          </cell>
          <cell r="C23">
            <v>3003</v>
          </cell>
        </row>
        <row r="24">
          <cell r="A24">
            <v>254</v>
          </cell>
          <cell r="B24" t="str">
            <v>POR CERTIF.TERMINO DE OBRA</v>
          </cell>
          <cell r="C24">
            <v>70.94</v>
          </cell>
        </row>
        <row r="25">
          <cell r="A25">
            <v>256</v>
          </cell>
          <cell r="B25" t="str">
            <v>POR ALINEAM. N° USO HABIT</v>
          </cell>
          <cell r="C25">
            <v>10262.06</v>
          </cell>
        </row>
        <row r="26">
          <cell r="A26">
            <v>258</v>
          </cell>
          <cell r="B26" t="str">
            <v>POR ALINEM. N° USO COMERCIAL</v>
          </cell>
          <cell r="C26">
            <v>327.83</v>
          </cell>
        </row>
        <row r="27">
          <cell r="A27">
            <v>268</v>
          </cell>
          <cell r="B27" t="str">
            <v>CASA DE LA CULTURA</v>
          </cell>
          <cell r="C27">
            <v>487.69</v>
          </cell>
        </row>
        <row r="28">
          <cell r="A28">
            <v>276</v>
          </cell>
          <cell r="B28" t="str">
            <v>CONSTANCIAS DIRECCION DE TRANS</v>
          </cell>
          <cell r="C28">
            <v>754.2</v>
          </cell>
        </row>
        <row r="29">
          <cell r="A29">
            <v>277</v>
          </cell>
          <cell r="B29" t="str">
            <v>SERVICIOS ACCESO A LA INFORMAC</v>
          </cell>
          <cell r="C29">
            <v>30.22</v>
          </cell>
        </row>
        <row r="30">
          <cell r="A30">
            <v>278</v>
          </cell>
          <cell r="B30" t="str">
            <v>CONSTANCIAS QUE EXPIDAN LAS DE</v>
          </cell>
          <cell r="C30">
            <v>1257</v>
          </cell>
        </row>
        <row r="31">
          <cell r="A31">
            <v>281</v>
          </cell>
          <cell r="B31" t="str">
            <v>VIGILANCIA POR EVENTO</v>
          </cell>
          <cell r="C31">
            <v>4863</v>
          </cell>
        </row>
        <row r="32">
          <cell r="A32">
            <v>284</v>
          </cell>
          <cell r="B32" t="str">
            <v>REVISTA MECANICA SEMESTRAL</v>
          </cell>
          <cell r="C32">
            <v>131.43</v>
          </cell>
        </row>
        <row r="33">
          <cell r="A33">
            <v>286</v>
          </cell>
          <cell r="B33" t="str">
            <v>PERMISO SUPLETORIO DE TRANSPOR</v>
          </cell>
          <cell r="C33">
            <v>197.76</v>
          </cell>
        </row>
        <row r="34">
          <cell r="A34">
            <v>297</v>
          </cell>
          <cell r="B34" t="str">
            <v>D.A.P.</v>
          </cell>
          <cell r="C34">
            <v>17209.830000000002</v>
          </cell>
        </row>
        <row r="35">
          <cell r="A35">
            <v>402</v>
          </cell>
          <cell r="B35" t="str">
            <v>LOCALES MUSEO DE LAS MOMIAS</v>
          </cell>
          <cell r="C35">
            <v>645</v>
          </cell>
        </row>
        <row r="36">
          <cell r="A36">
            <v>405</v>
          </cell>
          <cell r="B36" t="str">
            <v>CENTRO DE CONVIVENCIA EL ENCIN</v>
          </cell>
          <cell r="C36">
            <v>1267</v>
          </cell>
        </row>
        <row r="37">
          <cell r="A37">
            <v>407</v>
          </cell>
          <cell r="B37" t="str">
            <v>MUSEO MOMIAS</v>
          </cell>
          <cell r="C37">
            <v>17223</v>
          </cell>
        </row>
        <row r="38">
          <cell r="A38">
            <v>410</v>
          </cell>
          <cell r="B38" t="str">
            <v>MONUMENTO AL PIPILA</v>
          </cell>
          <cell r="C38">
            <v>204</v>
          </cell>
        </row>
        <row r="39">
          <cell r="A39">
            <v>411</v>
          </cell>
          <cell r="B39" t="str">
            <v>MERCADO HIDALGO</v>
          </cell>
          <cell r="C39">
            <v>6730</v>
          </cell>
        </row>
        <row r="40">
          <cell r="A40">
            <v>412</v>
          </cell>
          <cell r="B40" t="str">
            <v>MERCADO EMBAJADORAS</v>
          </cell>
          <cell r="C40">
            <v>10038.799999999999</v>
          </cell>
        </row>
        <row r="41">
          <cell r="A41">
            <v>414</v>
          </cell>
          <cell r="B41" t="str">
            <v>OTROS PRODUCTOS</v>
          </cell>
          <cell r="C41">
            <v>478.5</v>
          </cell>
        </row>
        <row r="42">
          <cell r="A42">
            <v>417</v>
          </cell>
          <cell r="B42" t="str">
            <v>CONSULTORIO DENTAL</v>
          </cell>
          <cell r="C42">
            <v>197</v>
          </cell>
        </row>
        <row r="43">
          <cell r="A43">
            <v>421</v>
          </cell>
          <cell r="B43" t="str">
            <v>DECLARACIONES, FORMATOS Y AVIS</v>
          </cell>
          <cell r="C43">
            <v>33</v>
          </cell>
        </row>
        <row r="44">
          <cell r="A44">
            <v>428</v>
          </cell>
          <cell r="B44" t="str">
            <v>COMERCIANTES SEMIFIJOS</v>
          </cell>
          <cell r="C44">
            <v>9437.0499999999993</v>
          </cell>
        </row>
        <row r="45">
          <cell r="A45">
            <v>432</v>
          </cell>
          <cell r="B45" t="str">
            <v>LOCALES PANTEON</v>
          </cell>
          <cell r="C45">
            <v>2580</v>
          </cell>
        </row>
        <row r="46">
          <cell r="A46">
            <v>433</v>
          </cell>
          <cell r="B46" t="str">
            <v>SOBRANTES</v>
          </cell>
          <cell r="C46">
            <v>94.95</v>
          </cell>
        </row>
        <row r="47">
          <cell r="A47">
            <v>436</v>
          </cell>
          <cell r="B47" t="str">
            <v>SANITARIOS PRESA DE LA OLLA</v>
          </cell>
          <cell r="C47">
            <v>152</v>
          </cell>
        </row>
        <row r="48">
          <cell r="A48">
            <v>441</v>
          </cell>
          <cell r="B48" t="str">
            <v>SANITARIOS LOS PASTITOS</v>
          </cell>
          <cell r="C48">
            <v>132</v>
          </cell>
        </row>
        <row r="49">
          <cell r="A49">
            <v>447</v>
          </cell>
          <cell r="B49" t="str">
            <v>LAS CALAS</v>
          </cell>
          <cell r="C49">
            <v>48</v>
          </cell>
        </row>
        <row r="50">
          <cell r="A50">
            <v>470</v>
          </cell>
          <cell r="B50" t="str">
            <v>LOCALES ESTACION</v>
          </cell>
          <cell r="C50">
            <v>162</v>
          </cell>
        </row>
        <row r="51">
          <cell r="A51">
            <v>477</v>
          </cell>
          <cell r="B51" t="str">
            <v>PADRON DIRECTOR RESPONSABLE DE</v>
          </cell>
          <cell r="C51">
            <v>4227</v>
          </cell>
        </row>
        <row r="52">
          <cell r="A52">
            <v>484</v>
          </cell>
          <cell r="B52" t="str">
            <v>PERMISO PARA ESPECTÁCULOS O CE</v>
          </cell>
          <cell r="C52">
            <v>228</v>
          </cell>
        </row>
        <row r="53">
          <cell r="A53">
            <v>491</v>
          </cell>
          <cell r="B53" t="str">
            <v>ESTRUCTURAS, CONSTRUCCIONES O</v>
          </cell>
          <cell r="C53">
            <v>4860</v>
          </cell>
        </row>
        <row r="54">
          <cell r="A54">
            <v>493</v>
          </cell>
          <cell r="B54" t="str">
            <v>RENOVACION PERMISO P/ USO VIA</v>
          </cell>
          <cell r="C54">
            <v>135</v>
          </cell>
        </row>
        <row r="55">
          <cell r="A55">
            <v>497</v>
          </cell>
          <cell r="B55" t="str">
            <v>CENTRO ADOC</v>
          </cell>
          <cell r="C55">
            <v>208</v>
          </cell>
        </row>
        <row r="56">
          <cell r="A56">
            <v>502</v>
          </cell>
          <cell r="B56" t="str">
            <v>RECARGOS OTROS IMPTOS Y DERECH</v>
          </cell>
          <cell r="C56">
            <v>4227.34</v>
          </cell>
        </row>
        <row r="57">
          <cell r="A57">
            <v>503</v>
          </cell>
          <cell r="B57" t="str">
            <v>AVISO EXTEMP TRASLACION DE DOM</v>
          </cell>
          <cell r="C57">
            <v>512</v>
          </cell>
        </row>
        <row r="58">
          <cell r="A58">
            <v>507</v>
          </cell>
          <cell r="B58" t="str">
            <v>INF AL BANDO POLICIA Y BUEN GO</v>
          </cell>
          <cell r="C58">
            <v>800</v>
          </cell>
        </row>
        <row r="59">
          <cell r="A59">
            <v>508</v>
          </cell>
          <cell r="B59" t="str">
            <v>INF LEY DE TRANSITO Y SU REGLA</v>
          </cell>
          <cell r="C59">
            <v>13947.5</v>
          </cell>
        </row>
        <row r="60">
          <cell r="A60">
            <v>509</v>
          </cell>
          <cell r="B60" t="str">
            <v>EXTEMP VERIFICACION AMB VEHICU</v>
          </cell>
          <cell r="C60">
            <v>3148</v>
          </cell>
        </row>
        <row r="61">
          <cell r="A61">
            <v>519</v>
          </cell>
          <cell r="B61" t="str">
            <v>GOB DEL ESTADO CASA DE LA CULT</v>
          </cell>
          <cell r="C61">
            <v>8656</v>
          </cell>
        </row>
        <row r="62">
          <cell r="A62">
            <v>526</v>
          </cell>
          <cell r="B62" t="str">
            <v>RESPUESTA DE AYUNTAMIENTO</v>
          </cell>
          <cell r="C62">
            <v>671</v>
          </cell>
        </row>
        <row r="63">
          <cell r="A63">
            <v>529</v>
          </cell>
          <cell r="B63" t="str">
            <v>OTROS DONATIVOS</v>
          </cell>
          <cell r="C63">
            <v>8.6999999999999993</v>
          </cell>
        </row>
        <row r="64">
          <cell r="A64">
            <v>536</v>
          </cell>
          <cell r="B64" t="str">
            <v>PADRON DE PROVEEDORES</v>
          </cell>
          <cell r="C64">
            <v>337</v>
          </cell>
        </row>
        <row r="65">
          <cell r="A65">
            <v>887</v>
          </cell>
          <cell r="B65" t="str">
            <v>DEVOLUCIONES S/RECAUDACION</v>
          </cell>
          <cell r="C65">
            <v>775.2</v>
          </cell>
        </row>
        <row r="66">
          <cell r="A66">
            <v>900</v>
          </cell>
          <cell r="B66" t="str">
            <v>INGRESOS POR CLASIFICAR</v>
          </cell>
          <cell r="C66">
            <v>5889.11</v>
          </cell>
        </row>
        <row r="67">
          <cell r="A67">
            <v>916</v>
          </cell>
          <cell r="B67" t="str">
            <v>ARRENDADORA DE MAQUINARIA SANF</v>
          </cell>
          <cell r="C67">
            <v>121257.34</v>
          </cell>
        </row>
      </sheetData>
      <sheetData sheetId="62">
        <row r="1">
          <cell r="A1">
            <v>1</v>
          </cell>
        </row>
      </sheetData>
      <sheetData sheetId="63">
        <row r="1">
          <cell r="A1">
            <v>1</v>
          </cell>
          <cell r="B1" t="str">
            <v>IMPTO. PREDIAL URBANO CORRIENT</v>
          </cell>
          <cell r="C1">
            <v>916812.88</v>
          </cell>
        </row>
        <row r="2">
          <cell r="A2">
            <v>2</v>
          </cell>
          <cell r="B2" t="str">
            <v>IMPTO. PREDIAL RUSTICO CORRIEN</v>
          </cell>
          <cell r="C2">
            <v>62840.98</v>
          </cell>
        </row>
        <row r="3">
          <cell r="A3">
            <v>4</v>
          </cell>
          <cell r="B3" t="str">
            <v>RECARGOS 3%</v>
          </cell>
          <cell r="C3">
            <v>85625.14</v>
          </cell>
        </row>
        <row r="4">
          <cell r="A4">
            <v>7</v>
          </cell>
          <cell r="B4" t="str">
            <v>IMPTO. PREDIAL URBANO REZAGO</v>
          </cell>
          <cell r="C4">
            <v>284320.59999999998</v>
          </cell>
        </row>
        <row r="5">
          <cell r="A5">
            <v>8</v>
          </cell>
          <cell r="B5" t="str">
            <v>IMPTO. PREDIAL RUSTICO REZAGO</v>
          </cell>
          <cell r="C5">
            <v>6151.86</v>
          </cell>
        </row>
        <row r="6">
          <cell r="A6">
            <v>13</v>
          </cell>
          <cell r="B6" t="str">
            <v>HONORARIOS DE COBRANZA</v>
          </cell>
          <cell r="C6">
            <v>15176.06</v>
          </cell>
        </row>
        <row r="7">
          <cell r="A7">
            <v>14</v>
          </cell>
          <cell r="B7" t="str">
            <v>C.O.A. 20%</v>
          </cell>
          <cell r="C7">
            <v>843</v>
          </cell>
        </row>
        <row r="8">
          <cell r="A8">
            <v>103</v>
          </cell>
          <cell r="B8" t="str">
            <v>TRASLACION DE DOMINIO</v>
          </cell>
          <cell r="C8">
            <v>3338.36</v>
          </cell>
        </row>
        <row r="9">
          <cell r="A9">
            <v>104</v>
          </cell>
          <cell r="B9" t="str">
            <v>SOBRE DIVISION Y LOTIFICACION</v>
          </cell>
          <cell r="C9">
            <v>7902.41</v>
          </cell>
        </row>
        <row r="10">
          <cell r="A10">
            <v>200</v>
          </cell>
          <cell r="B10" t="str">
            <v>RASTRO</v>
          </cell>
          <cell r="C10">
            <v>3532.76</v>
          </cell>
        </row>
        <row r="11">
          <cell r="A11">
            <v>203</v>
          </cell>
          <cell r="B11" t="str">
            <v>PANTEONES CIUDAD</v>
          </cell>
          <cell r="C11">
            <v>2017.33</v>
          </cell>
        </row>
        <row r="12">
          <cell r="A12">
            <v>204</v>
          </cell>
          <cell r="B12" t="str">
            <v>PANTEONES COMUNIDADES</v>
          </cell>
          <cell r="C12">
            <v>2138.09</v>
          </cell>
        </row>
        <row r="13">
          <cell r="A13">
            <v>205</v>
          </cell>
          <cell r="B13" t="str">
            <v>ESTACIONAMIENTO MUSEO MOMIAS</v>
          </cell>
          <cell r="C13">
            <v>367</v>
          </cell>
        </row>
        <row r="14">
          <cell r="A14">
            <v>206</v>
          </cell>
          <cell r="B14" t="str">
            <v>ESTACIONAMIENTO MERCADO HIDALG</v>
          </cell>
          <cell r="C14">
            <v>1008</v>
          </cell>
        </row>
        <row r="15">
          <cell r="A15">
            <v>210</v>
          </cell>
          <cell r="B15" t="str">
            <v>POR LIC. DE CONST. Y AMPLIACIO</v>
          </cell>
          <cell r="C15">
            <v>4622.34</v>
          </cell>
        </row>
        <row r="16">
          <cell r="A16">
            <v>217</v>
          </cell>
          <cell r="B16" t="str">
            <v>ANALISIS DE FAC PARA DIV LOT O</v>
          </cell>
          <cell r="C16">
            <v>785.61</v>
          </cell>
        </row>
        <row r="17">
          <cell r="A17">
            <v>229</v>
          </cell>
          <cell r="B17" t="str">
            <v>CONSTANCIAS DE ESTADO DE CUENT</v>
          </cell>
          <cell r="C17">
            <v>2370.88</v>
          </cell>
        </row>
        <row r="18">
          <cell r="A18">
            <v>248</v>
          </cell>
          <cell r="B18" t="str">
            <v>ESTACIONAMIENTO EX. EST. FERRO</v>
          </cell>
          <cell r="C18">
            <v>2158</v>
          </cell>
        </row>
        <row r="19">
          <cell r="A19">
            <v>252</v>
          </cell>
          <cell r="B19" t="str">
            <v>RESOLUCION DE IMPACTO AMBIENTA</v>
          </cell>
          <cell r="C19">
            <v>405.27</v>
          </cell>
        </row>
        <row r="20">
          <cell r="A20">
            <v>253</v>
          </cell>
          <cell r="B20" t="str">
            <v>ESTACIONAMIENTO EMBAJADORAS  (</v>
          </cell>
          <cell r="C20">
            <v>3521</v>
          </cell>
        </row>
        <row r="21">
          <cell r="A21">
            <v>254</v>
          </cell>
          <cell r="B21" t="str">
            <v>POR CERTIF.TERMINO DE OBRA</v>
          </cell>
          <cell r="C21">
            <v>3394.76</v>
          </cell>
        </row>
        <row r="22">
          <cell r="A22">
            <v>256</v>
          </cell>
          <cell r="B22" t="str">
            <v>POR ALINEAM. N° USO HABIT</v>
          </cell>
          <cell r="C22">
            <v>7239</v>
          </cell>
        </row>
        <row r="23">
          <cell r="A23">
            <v>266</v>
          </cell>
          <cell r="B23" t="str">
            <v>DICTAMEN DE FACTIBILIDAD PROTE</v>
          </cell>
          <cell r="C23">
            <v>445.1</v>
          </cell>
        </row>
        <row r="24">
          <cell r="A24">
            <v>267</v>
          </cell>
          <cell r="B24" t="str">
            <v>CONSTANCIA  DE VERIFICACION PR</v>
          </cell>
          <cell r="C24">
            <v>148.36000000000001</v>
          </cell>
        </row>
        <row r="25">
          <cell r="A25">
            <v>268</v>
          </cell>
          <cell r="B25" t="str">
            <v>CASA DE LA CULTURA</v>
          </cell>
          <cell r="C25">
            <v>780.32</v>
          </cell>
        </row>
        <row r="26">
          <cell r="A26">
            <v>274</v>
          </cell>
          <cell r="B26" t="str">
            <v>EXTENSION DE HORARIO</v>
          </cell>
          <cell r="C26">
            <v>1486.44</v>
          </cell>
        </row>
        <row r="27">
          <cell r="A27">
            <v>276</v>
          </cell>
          <cell r="B27" t="str">
            <v>CONSTANCIAS DIRECCION DE TRANS</v>
          </cell>
          <cell r="C27">
            <v>1089.4000000000001</v>
          </cell>
        </row>
        <row r="28">
          <cell r="A28">
            <v>278</v>
          </cell>
          <cell r="B28" t="str">
            <v>CONSTANCIAS QUE EXPIDAN LAS DE</v>
          </cell>
          <cell r="C28">
            <v>1173.2</v>
          </cell>
        </row>
        <row r="29">
          <cell r="A29">
            <v>292</v>
          </cell>
          <cell r="B29" t="str">
            <v>DICTAMEN DE SEGURIDAD PROGRAMA</v>
          </cell>
          <cell r="C29">
            <v>519.98</v>
          </cell>
        </row>
        <row r="30">
          <cell r="A30">
            <v>295</v>
          </cell>
          <cell r="B30" t="str">
            <v>CONSTANCIA DE UBICACION DE PRE</v>
          </cell>
          <cell r="C30">
            <v>252.84</v>
          </cell>
        </row>
        <row r="31">
          <cell r="A31">
            <v>297</v>
          </cell>
          <cell r="B31" t="str">
            <v>D.A.P.</v>
          </cell>
          <cell r="C31">
            <v>17896.009999999998</v>
          </cell>
        </row>
        <row r="32">
          <cell r="A32">
            <v>405</v>
          </cell>
          <cell r="B32" t="str">
            <v>CENTRO DE CONVIVENCIA EL ENCIN</v>
          </cell>
          <cell r="C32">
            <v>824</v>
          </cell>
        </row>
        <row r="33">
          <cell r="A33">
            <v>407</v>
          </cell>
          <cell r="B33" t="str">
            <v>MUSEO MOMIAS</v>
          </cell>
          <cell r="C33">
            <v>16246</v>
          </cell>
        </row>
        <row r="34">
          <cell r="A34">
            <v>410</v>
          </cell>
          <cell r="B34" t="str">
            <v>MONUMENTO AL PIPILA</v>
          </cell>
          <cell r="C34">
            <v>912</v>
          </cell>
        </row>
        <row r="35">
          <cell r="A35">
            <v>411</v>
          </cell>
          <cell r="B35" t="str">
            <v>MERCADO HIDALGO</v>
          </cell>
          <cell r="C35">
            <v>17319</v>
          </cell>
        </row>
        <row r="36">
          <cell r="A36">
            <v>412</v>
          </cell>
          <cell r="B36" t="str">
            <v>MERCADO EMBAJADORAS</v>
          </cell>
          <cell r="C36">
            <v>2480</v>
          </cell>
        </row>
        <row r="37">
          <cell r="A37">
            <v>414</v>
          </cell>
          <cell r="B37" t="str">
            <v>OTROS PRODUCTOS</v>
          </cell>
          <cell r="C37">
            <v>226.2</v>
          </cell>
        </row>
        <row r="38">
          <cell r="A38">
            <v>417</v>
          </cell>
          <cell r="B38" t="str">
            <v>CONSULTORIO DENTAL</v>
          </cell>
          <cell r="C38">
            <v>482</v>
          </cell>
        </row>
        <row r="39">
          <cell r="A39">
            <v>421</v>
          </cell>
          <cell r="B39" t="str">
            <v>DECLARACIONES, FORMATOS Y AVIS</v>
          </cell>
          <cell r="C39">
            <v>77</v>
          </cell>
        </row>
        <row r="40">
          <cell r="A40">
            <v>426</v>
          </cell>
          <cell r="B40" t="str">
            <v>AREAS OCUP POR HOT, REST, BARE</v>
          </cell>
          <cell r="C40">
            <v>13295.89</v>
          </cell>
        </row>
        <row r="41">
          <cell r="A41">
            <v>428</v>
          </cell>
          <cell r="B41" t="str">
            <v>COMERCIANTES SEMIFIJOS</v>
          </cell>
          <cell r="C41">
            <v>3790.13</v>
          </cell>
        </row>
        <row r="42">
          <cell r="A42">
            <v>433</v>
          </cell>
          <cell r="B42" t="str">
            <v>SOBRANTES</v>
          </cell>
          <cell r="C42">
            <v>93.91</v>
          </cell>
        </row>
        <row r="43">
          <cell r="A43">
            <v>436</v>
          </cell>
          <cell r="B43" t="str">
            <v>SANITARIOS PRESA DE LA OLLA</v>
          </cell>
          <cell r="C43">
            <v>548</v>
          </cell>
        </row>
        <row r="44">
          <cell r="A44">
            <v>441</v>
          </cell>
          <cell r="B44" t="str">
            <v>SANITARIOS LOS PASTITOS</v>
          </cell>
          <cell r="C44">
            <v>92</v>
          </cell>
        </row>
        <row r="45">
          <cell r="A45">
            <v>447</v>
          </cell>
          <cell r="B45" t="str">
            <v>LAS CALAS</v>
          </cell>
          <cell r="C45">
            <v>120</v>
          </cell>
        </row>
        <row r="46">
          <cell r="A46">
            <v>470</v>
          </cell>
          <cell r="B46" t="str">
            <v>LOCALES ESTACION</v>
          </cell>
          <cell r="C46">
            <v>486</v>
          </cell>
        </row>
        <row r="47">
          <cell r="A47">
            <v>472</v>
          </cell>
          <cell r="B47" t="str">
            <v>MERCADO GAVIRA</v>
          </cell>
          <cell r="C47">
            <v>393</v>
          </cell>
        </row>
        <row r="48">
          <cell r="A48">
            <v>477</v>
          </cell>
          <cell r="B48" t="str">
            <v>PADRON DIRECTOR RESPONSABLE DE</v>
          </cell>
          <cell r="C48">
            <v>1409</v>
          </cell>
        </row>
        <row r="49">
          <cell r="A49">
            <v>484</v>
          </cell>
          <cell r="B49" t="str">
            <v>PERMISO PARA ESPECTÁCULOS O CE</v>
          </cell>
          <cell r="C49">
            <v>228</v>
          </cell>
        </row>
        <row r="50">
          <cell r="A50">
            <v>493</v>
          </cell>
          <cell r="B50" t="str">
            <v>RENOVACION PERMISO P/ USO VIA</v>
          </cell>
          <cell r="C50">
            <v>270</v>
          </cell>
        </row>
        <row r="51">
          <cell r="A51">
            <v>497</v>
          </cell>
          <cell r="B51" t="str">
            <v>CENTRO ADOC</v>
          </cell>
          <cell r="C51">
            <v>624</v>
          </cell>
        </row>
        <row r="52">
          <cell r="A52">
            <v>502</v>
          </cell>
          <cell r="B52" t="str">
            <v>RECARGOS OTROS IMPTOS Y DERECH</v>
          </cell>
          <cell r="C52">
            <v>4695.24</v>
          </cell>
        </row>
        <row r="53">
          <cell r="A53">
            <v>507</v>
          </cell>
          <cell r="B53" t="str">
            <v>INF AL BANDO POLICIA Y BUEN GO</v>
          </cell>
          <cell r="C53">
            <v>1000</v>
          </cell>
        </row>
        <row r="54">
          <cell r="A54">
            <v>508</v>
          </cell>
          <cell r="B54" t="str">
            <v>INF LEY DE TRANSITO Y SU REGLA</v>
          </cell>
          <cell r="C54">
            <v>17977.25</v>
          </cell>
        </row>
        <row r="55">
          <cell r="A55">
            <v>509</v>
          </cell>
          <cell r="B55" t="str">
            <v>EXTEMP VERIFICACION AMB VEHICU</v>
          </cell>
          <cell r="C55">
            <v>307</v>
          </cell>
        </row>
        <row r="56">
          <cell r="A56">
            <v>870</v>
          </cell>
          <cell r="B56" t="str">
            <v>AVALUOS FISCALES PARA PERITOS</v>
          </cell>
          <cell r="C56">
            <v>1500</v>
          </cell>
        </row>
      </sheetData>
      <sheetData sheetId="64"/>
      <sheetData sheetId="65">
        <row r="1">
          <cell r="A1">
            <v>1</v>
          </cell>
          <cell r="B1" t="str">
            <v>IMPTO. PREDIAL URBANO CORRIENT</v>
          </cell>
          <cell r="C1">
            <v>986461.39</v>
          </cell>
        </row>
        <row r="2">
          <cell r="A2">
            <v>2</v>
          </cell>
          <cell r="B2" t="str">
            <v>IMPTO. PREDIAL RUSTICO CORRIEN</v>
          </cell>
          <cell r="C2">
            <v>57297.51</v>
          </cell>
        </row>
        <row r="3">
          <cell r="A3">
            <v>4</v>
          </cell>
          <cell r="B3" t="str">
            <v>RECARGOS 3%</v>
          </cell>
          <cell r="C3">
            <v>34603.94</v>
          </cell>
        </row>
        <row r="4">
          <cell r="A4">
            <v>7</v>
          </cell>
          <cell r="B4" t="str">
            <v>IMPTO. PREDIAL URBANO REZAGO</v>
          </cell>
          <cell r="C4">
            <v>120586.17</v>
          </cell>
        </row>
        <row r="5">
          <cell r="A5">
            <v>8</v>
          </cell>
          <cell r="B5" t="str">
            <v>IMPTO. PREDIAL RUSTICO REZAGO</v>
          </cell>
          <cell r="C5">
            <v>7956.97</v>
          </cell>
        </row>
        <row r="6">
          <cell r="A6">
            <v>13</v>
          </cell>
          <cell r="B6" t="str">
            <v>HONORARIOS DE COBRANZA</v>
          </cell>
          <cell r="C6">
            <v>15045.01</v>
          </cell>
        </row>
        <row r="7">
          <cell r="A7">
            <v>14</v>
          </cell>
          <cell r="B7" t="str">
            <v>C.O.A. 20%</v>
          </cell>
          <cell r="C7">
            <v>631</v>
          </cell>
        </row>
        <row r="8">
          <cell r="A8">
            <v>103</v>
          </cell>
          <cell r="B8" t="str">
            <v>TRASLACION DE DOMINIO</v>
          </cell>
          <cell r="C8">
            <v>1126.8900000000001</v>
          </cell>
        </row>
        <row r="9">
          <cell r="A9">
            <v>104</v>
          </cell>
          <cell r="B9" t="str">
            <v>SOBRE DIVISION Y LOTIFICACION</v>
          </cell>
          <cell r="C9">
            <v>1382.64</v>
          </cell>
        </row>
        <row r="10">
          <cell r="A10">
            <v>110</v>
          </cell>
          <cell r="B10" t="str">
            <v>ESPECTACULOS PUBLICOS ESPORADI</v>
          </cell>
          <cell r="C10">
            <v>1204.5</v>
          </cell>
        </row>
        <row r="11">
          <cell r="A11">
            <v>200</v>
          </cell>
          <cell r="B11" t="str">
            <v>RASTRO</v>
          </cell>
          <cell r="C11">
            <v>11917.87</v>
          </cell>
        </row>
        <row r="12">
          <cell r="A12">
            <v>201</v>
          </cell>
          <cell r="B12" t="str">
            <v>RECOLECCION DE BASURA</v>
          </cell>
          <cell r="C12">
            <v>533.28</v>
          </cell>
        </row>
        <row r="13">
          <cell r="A13">
            <v>203</v>
          </cell>
          <cell r="B13" t="str">
            <v>PANTEONES CIUDAD</v>
          </cell>
          <cell r="C13">
            <v>316.45999999999998</v>
          </cell>
        </row>
        <row r="14">
          <cell r="A14">
            <v>204</v>
          </cell>
          <cell r="B14" t="str">
            <v>PANTEONES COMUNIDADES</v>
          </cell>
          <cell r="C14">
            <v>1821.63</v>
          </cell>
        </row>
        <row r="15">
          <cell r="A15">
            <v>205</v>
          </cell>
          <cell r="B15" t="str">
            <v>ESTACIONAMIENTO MUSEO MOMIAS</v>
          </cell>
          <cell r="C15">
            <v>3670</v>
          </cell>
        </row>
        <row r="16">
          <cell r="A16">
            <v>206</v>
          </cell>
          <cell r="B16" t="str">
            <v>ESTACIONAMIENTO MERCADO HIDALG</v>
          </cell>
          <cell r="C16">
            <v>2790</v>
          </cell>
        </row>
        <row r="17">
          <cell r="A17">
            <v>207</v>
          </cell>
          <cell r="B17" t="str">
            <v>ESTAC.  MERCADO EMBAJADORAS</v>
          </cell>
          <cell r="C17">
            <v>823</v>
          </cell>
        </row>
        <row r="18">
          <cell r="A18">
            <v>211</v>
          </cell>
          <cell r="B18" t="str">
            <v>POR LIC DE REGULARIZACION DE C</v>
          </cell>
          <cell r="C18">
            <v>24.85</v>
          </cell>
        </row>
        <row r="19">
          <cell r="A19">
            <v>212</v>
          </cell>
          <cell r="B19" t="str">
            <v>POR PRORROGAS DE LIC DE CONST</v>
          </cell>
          <cell r="C19">
            <v>170.13</v>
          </cell>
        </row>
        <row r="20">
          <cell r="A20">
            <v>217</v>
          </cell>
          <cell r="B20" t="str">
            <v>ANALISIS DE FAC PARA DIV LOT O</v>
          </cell>
          <cell r="C20">
            <v>1571.22</v>
          </cell>
        </row>
        <row r="21">
          <cell r="A21">
            <v>221</v>
          </cell>
          <cell r="B21" t="str">
            <v>LIC USO SUELO ALIN N. OFIC COM</v>
          </cell>
          <cell r="C21">
            <v>549.52</v>
          </cell>
        </row>
        <row r="22">
          <cell r="A22">
            <v>229</v>
          </cell>
          <cell r="B22" t="str">
            <v>CONSTANCIAS DE ESTADO DE CUENT</v>
          </cell>
          <cell r="C22">
            <v>264</v>
          </cell>
        </row>
        <row r="23">
          <cell r="A23">
            <v>248</v>
          </cell>
          <cell r="B23" t="str">
            <v>ESTACIONAMIENTO EX. EST. FERRO</v>
          </cell>
          <cell r="C23">
            <v>11980</v>
          </cell>
        </row>
        <row r="24">
          <cell r="A24">
            <v>249</v>
          </cell>
          <cell r="B24" t="str">
            <v>REGUL. PROR.LIC.CONT.75% DER.</v>
          </cell>
          <cell r="C24">
            <v>50.76</v>
          </cell>
        </row>
        <row r="25">
          <cell r="A25">
            <v>253</v>
          </cell>
          <cell r="B25" t="str">
            <v>ESTACIONAMIENTO EMBAJADORAS  (</v>
          </cell>
          <cell r="C25">
            <v>7896</v>
          </cell>
        </row>
        <row r="26">
          <cell r="A26">
            <v>256</v>
          </cell>
          <cell r="B26" t="str">
            <v>POR ALINEAM. N° USO HABIT</v>
          </cell>
          <cell r="C26">
            <v>3183.74</v>
          </cell>
        </row>
        <row r="27">
          <cell r="A27">
            <v>268</v>
          </cell>
          <cell r="B27" t="str">
            <v>CASA DE LA CULTURA</v>
          </cell>
          <cell r="C27">
            <v>780.32</v>
          </cell>
        </row>
        <row r="28">
          <cell r="A28">
            <v>276</v>
          </cell>
          <cell r="B28" t="str">
            <v>CONSTANCIAS DIRECCION DE TRANS</v>
          </cell>
          <cell r="C28">
            <v>1424.6</v>
          </cell>
        </row>
        <row r="29">
          <cell r="A29">
            <v>278</v>
          </cell>
          <cell r="B29" t="str">
            <v>CONSTANCIAS QUE EXPIDAN LAS DE</v>
          </cell>
          <cell r="C29">
            <v>921.8</v>
          </cell>
        </row>
        <row r="30">
          <cell r="A30">
            <v>284</v>
          </cell>
          <cell r="B30" t="str">
            <v>REVISTA MECANICA SEMESTRAL</v>
          </cell>
          <cell r="C30">
            <v>136.69</v>
          </cell>
        </row>
        <row r="31">
          <cell r="A31">
            <v>286</v>
          </cell>
          <cell r="B31" t="str">
            <v>PERMISO SUPLETORIO DE TRANSPOR</v>
          </cell>
          <cell r="C31">
            <v>494.4</v>
          </cell>
        </row>
        <row r="32">
          <cell r="A32">
            <v>295</v>
          </cell>
          <cell r="B32" t="str">
            <v>CONSTANCIA DE UBICACION DE PRE</v>
          </cell>
          <cell r="C32">
            <v>252.84</v>
          </cell>
        </row>
        <row r="33">
          <cell r="A33">
            <v>297</v>
          </cell>
          <cell r="B33" t="str">
            <v>D.A.P.</v>
          </cell>
          <cell r="C33">
            <v>12991.46</v>
          </cell>
        </row>
        <row r="34">
          <cell r="A34">
            <v>405</v>
          </cell>
          <cell r="B34" t="str">
            <v>CENTRO DE CONVIVENCIA EL ENCIN</v>
          </cell>
          <cell r="C34">
            <v>4163</v>
          </cell>
        </row>
        <row r="35">
          <cell r="A35">
            <v>407</v>
          </cell>
          <cell r="B35" t="str">
            <v>MUSEO MOMIAS</v>
          </cell>
          <cell r="C35">
            <v>201409</v>
          </cell>
        </row>
        <row r="36">
          <cell r="A36">
            <v>410</v>
          </cell>
          <cell r="B36" t="str">
            <v>MONUMENTO AL PIPILA</v>
          </cell>
          <cell r="C36">
            <v>2604</v>
          </cell>
        </row>
        <row r="37">
          <cell r="A37">
            <v>411</v>
          </cell>
          <cell r="B37" t="str">
            <v>MERCADO HIDALGO</v>
          </cell>
          <cell r="C37">
            <v>563</v>
          </cell>
        </row>
        <row r="38">
          <cell r="A38">
            <v>412</v>
          </cell>
          <cell r="B38" t="str">
            <v>MERCADO EMBAJADORAS</v>
          </cell>
          <cell r="C38">
            <v>4311.6000000000004</v>
          </cell>
        </row>
        <row r="39">
          <cell r="A39">
            <v>414</v>
          </cell>
          <cell r="B39" t="str">
            <v>OTROS PRODUCTOS</v>
          </cell>
          <cell r="C39">
            <v>208.8</v>
          </cell>
        </row>
        <row r="40">
          <cell r="A40">
            <v>428</v>
          </cell>
          <cell r="B40" t="str">
            <v>COMERCIANTES SEMIFIJOS</v>
          </cell>
          <cell r="C40">
            <v>23631.8</v>
          </cell>
        </row>
        <row r="41">
          <cell r="A41">
            <v>429</v>
          </cell>
          <cell r="B41" t="str">
            <v>VTA DE INMUEBLES PROP DEL MPIO</v>
          </cell>
          <cell r="C41">
            <v>1312.5</v>
          </cell>
        </row>
        <row r="42">
          <cell r="A42">
            <v>433</v>
          </cell>
          <cell r="B42" t="str">
            <v>SOBRANTES</v>
          </cell>
          <cell r="C42">
            <v>295.70999999999998</v>
          </cell>
        </row>
        <row r="43">
          <cell r="A43">
            <v>436</v>
          </cell>
          <cell r="B43" t="str">
            <v>SANITARIOS PRESA DE LA OLLA</v>
          </cell>
          <cell r="C43">
            <v>1172</v>
          </cell>
        </row>
        <row r="44">
          <cell r="A44">
            <v>441</v>
          </cell>
          <cell r="B44" t="str">
            <v>SANITARIOS LOS PASTITOS</v>
          </cell>
          <cell r="C44">
            <v>356</v>
          </cell>
        </row>
        <row r="45">
          <cell r="A45">
            <v>454</v>
          </cell>
          <cell r="B45" t="str">
            <v>FIESTAS TRADICIONALES</v>
          </cell>
          <cell r="C45">
            <v>3438.06</v>
          </cell>
        </row>
        <row r="46">
          <cell r="A46">
            <v>470</v>
          </cell>
          <cell r="B46" t="str">
            <v>LOCALES ESTACION</v>
          </cell>
          <cell r="C46">
            <v>1446.42</v>
          </cell>
        </row>
        <row r="47">
          <cell r="A47">
            <v>479</v>
          </cell>
          <cell r="B47" t="str">
            <v>COMERCIANTES AMBULANTES</v>
          </cell>
          <cell r="C47">
            <v>450</v>
          </cell>
        </row>
        <row r="48">
          <cell r="A48">
            <v>484</v>
          </cell>
          <cell r="B48" t="str">
            <v>PERMISO PARA ESPECTÁCULOS O CE</v>
          </cell>
          <cell r="C48">
            <v>228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27/01/2014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485</v>
          </cell>
          <cell r="B58" t="str">
            <v>SELLADO DE BOLETOS</v>
          </cell>
          <cell r="C58">
            <v>245</v>
          </cell>
        </row>
        <row r="59">
          <cell r="A59">
            <v>493</v>
          </cell>
          <cell r="B59" t="str">
            <v>RENOVACION PERMISO P/ USO VIA</v>
          </cell>
          <cell r="C59">
            <v>270</v>
          </cell>
        </row>
        <row r="60">
          <cell r="A60">
            <v>502</v>
          </cell>
          <cell r="B60" t="str">
            <v>RECARGOS OTROS IMPTOS Y DERECH</v>
          </cell>
          <cell r="C60">
            <v>3303.15</v>
          </cell>
        </row>
        <row r="61">
          <cell r="A61">
            <v>506</v>
          </cell>
          <cell r="B61" t="str">
            <v>INFRACCIONES DIRECCION DE FISC</v>
          </cell>
          <cell r="C61">
            <v>4782.75</v>
          </cell>
        </row>
        <row r="62">
          <cell r="A62">
            <v>507</v>
          </cell>
          <cell r="B62" t="str">
            <v>INF AL BANDO POLICIA Y BUEN GO</v>
          </cell>
          <cell r="C62">
            <v>300</v>
          </cell>
        </row>
        <row r="63">
          <cell r="A63">
            <v>508</v>
          </cell>
          <cell r="B63" t="str">
            <v>INF LEY DE TRANSITO Y SU REGLA</v>
          </cell>
          <cell r="C63">
            <v>16400</v>
          </cell>
        </row>
        <row r="64">
          <cell r="A64">
            <v>509</v>
          </cell>
          <cell r="B64" t="str">
            <v>EXTEMP VERIFICACION AMB VEHICU</v>
          </cell>
          <cell r="C64">
            <v>2151</v>
          </cell>
        </row>
        <row r="65">
          <cell r="A65">
            <v>526</v>
          </cell>
          <cell r="B65" t="str">
            <v>RESPUESTA DE AYUNTAMIENTO</v>
          </cell>
          <cell r="C65">
            <v>671</v>
          </cell>
        </row>
        <row r="66">
          <cell r="A66">
            <v>536</v>
          </cell>
          <cell r="B66" t="str">
            <v>PADRON DE PROVEEDORES</v>
          </cell>
          <cell r="C66">
            <v>337</v>
          </cell>
        </row>
        <row r="67">
          <cell r="A67">
            <v>600</v>
          </cell>
          <cell r="B67" t="str">
            <v>FONDO GENERAL</v>
          </cell>
          <cell r="C67">
            <v>8692040.8599999994</v>
          </cell>
        </row>
        <row r="68">
          <cell r="A68">
            <v>601</v>
          </cell>
          <cell r="B68" t="str">
            <v>FONDO DEL FOMENTO MUNICIPAL</v>
          </cell>
          <cell r="C68">
            <v>1640510.18</v>
          </cell>
        </row>
        <row r="69">
          <cell r="A69">
            <v>607</v>
          </cell>
          <cell r="B69" t="str">
            <v>DERECHOS ALCOHOLES</v>
          </cell>
          <cell r="C69">
            <v>22940.12</v>
          </cell>
        </row>
        <row r="70">
          <cell r="A70">
            <v>608</v>
          </cell>
          <cell r="B70" t="str">
            <v>I.E.P.S</v>
          </cell>
          <cell r="C70">
            <v>150840.68</v>
          </cell>
        </row>
        <row r="71">
          <cell r="A71">
            <v>609</v>
          </cell>
          <cell r="B71" t="str">
            <v>I.S.A.N.</v>
          </cell>
          <cell r="C71">
            <v>125657.28</v>
          </cell>
        </row>
        <row r="72">
          <cell r="A72">
            <v>611</v>
          </cell>
          <cell r="B72" t="str">
            <v>I.S.T.U.V.</v>
          </cell>
          <cell r="C72">
            <v>24964</v>
          </cell>
        </row>
        <row r="73">
          <cell r="A73">
            <v>817</v>
          </cell>
          <cell r="B73" t="str">
            <v>ANTICIPOS OTROS INGRESOS</v>
          </cell>
          <cell r="C73">
            <v>896</v>
          </cell>
        </row>
      </sheetData>
      <sheetData sheetId="66">
        <row r="1">
          <cell r="A1">
            <v>1</v>
          </cell>
        </row>
      </sheetData>
      <sheetData sheetId="67">
        <row r="1">
          <cell r="A1">
            <v>1</v>
          </cell>
          <cell r="B1" t="str">
            <v>IMPTO. PREDIAL URBANO CORRIENT</v>
          </cell>
          <cell r="C1">
            <v>86782.080000000002</v>
          </cell>
        </row>
        <row r="2">
          <cell r="A2">
            <v>2</v>
          </cell>
          <cell r="B2" t="str">
            <v>IMPTO. PREDIAL RUSTICO CORRIEN</v>
          </cell>
          <cell r="C2">
            <v>8190.16</v>
          </cell>
        </row>
        <row r="3">
          <cell r="A3">
            <v>4</v>
          </cell>
          <cell r="B3" t="str">
            <v>RECARGOS 3%</v>
          </cell>
          <cell r="C3">
            <v>1665.44</v>
          </cell>
        </row>
        <row r="4">
          <cell r="A4">
            <v>7</v>
          </cell>
          <cell r="B4" t="str">
            <v>IMPTO. PREDIAL URBANO REZAGO</v>
          </cell>
          <cell r="C4">
            <v>6335.48</v>
          </cell>
        </row>
        <row r="5">
          <cell r="A5">
            <v>13</v>
          </cell>
          <cell r="B5" t="str">
            <v>HONORARIOS DE COBRANZA</v>
          </cell>
          <cell r="C5">
            <v>250.3</v>
          </cell>
        </row>
        <row r="6">
          <cell r="A6">
            <v>14</v>
          </cell>
          <cell r="B6" t="str">
            <v>C.O.A. 20%</v>
          </cell>
          <cell r="C6">
            <v>107.5</v>
          </cell>
        </row>
        <row r="7">
          <cell r="A7">
            <v>203</v>
          </cell>
          <cell r="B7" t="str">
            <v>PANTEONES CIUDAD</v>
          </cell>
          <cell r="C7">
            <v>2661.7</v>
          </cell>
        </row>
        <row r="8">
          <cell r="A8">
            <v>297</v>
          </cell>
          <cell r="B8" t="str">
            <v>D.A.P.</v>
          </cell>
          <cell r="C8">
            <v>2520.73</v>
          </cell>
        </row>
        <row r="9">
          <cell r="A9">
            <v>433</v>
          </cell>
          <cell r="B9" t="str">
            <v>SOBRANTES</v>
          </cell>
          <cell r="C9">
            <v>8.93</v>
          </cell>
        </row>
        <row r="10">
          <cell r="A10">
            <v>447</v>
          </cell>
          <cell r="B10" t="str">
            <v>LAS CALAS</v>
          </cell>
          <cell r="C10">
            <v>540</v>
          </cell>
        </row>
        <row r="11">
          <cell r="A11">
            <v>507</v>
          </cell>
          <cell r="B11" t="str">
            <v>INF AL BANDO POLICIA Y BUEN GO</v>
          </cell>
          <cell r="C11">
            <v>6440</v>
          </cell>
        </row>
        <row r="12">
          <cell r="A12">
            <v>508</v>
          </cell>
          <cell r="B12" t="str">
            <v>INF LEY DE TRANSITO Y SU REGLA</v>
          </cell>
          <cell r="C12">
            <v>2869.5</v>
          </cell>
        </row>
        <row r="13">
          <cell r="A13">
            <v>205</v>
          </cell>
          <cell r="B13" t="str">
            <v>ESTACIONAMIENTO MUSEO MOMIAS</v>
          </cell>
          <cell r="C13">
            <v>11192</v>
          </cell>
        </row>
        <row r="14">
          <cell r="A14">
            <v>206</v>
          </cell>
          <cell r="B14" t="str">
            <v>ESTACIONAMIENTO MERCADO HIDALG</v>
          </cell>
          <cell r="C14">
            <v>3771</v>
          </cell>
        </row>
        <row r="15">
          <cell r="A15">
            <v>207</v>
          </cell>
          <cell r="B15" t="str">
            <v>ESTAC.  MERCADO EMBAJADORAS</v>
          </cell>
          <cell r="C15">
            <v>584.12</v>
          </cell>
        </row>
        <row r="16">
          <cell r="A16">
            <v>210</v>
          </cell>
          <cell r="B16" t="str">
            <v>POR LIC. DE CONST. Y AMPLIACIO</v>
          </cell>
          <cell r="C16">
            <v>3465.56</v>
          </cell>
        </row>
        <row r="17">
          <cell r="A17">
            <v>229</v>
          </cell>
          <cell r="B17" t="str">
            <v>CONSTANCIAS DE ESTADO DE CUENT</v>
          </cell>
          <cell r="C17">
            <v>263.88</v>
          </cell>
        </row>
        <row r="18">
          <cell r="A18">
            <v>244</v>
          </cell>
          <cell r="B18" t="str">
            <v>EXP DE LIC O PERM P/ ESTAB DE</v>
          </cell>
          <cell r="C18">
            <v>6458.7</v>
          </cell>
        </row>
        <row r="19">
          <cell r="A19">
            <v>248</v>
          </cell>
          <cell r="B19" t="str">
            <v>ESTACIONAMIENTO EX. EST. FERRO</v>
          </cell>
          <cell r="C19">
            <v>9261</v>
          </cell>
        </row>
        <row r="20">
          <cell r="A20">
            <v>253</v>
          </cell>
          <cell r="B20" t="str">
            <v>ESTACIONAMIENTO EMBAJADORAS  (</v>
          </cell>
          <cell r="C20">
            <v>10941</v>
          </cell>
        </row>
        <row r="21">
          <cell r="A21">
            <v>256</v>
          </cell>
          <cell r="B21" t="str">
            <v>POR ALINEAM. N° USO HABIT</v>
          </cell>
          <cell r="C21">
            <v>2523.77</v>
          </cell>
        </row>
        <row r="22">
          <cell r="A22">
            <v>267</v>
          </cell>
          <cell r="B22" t="str">
            <v>CONSTANCIA  DE VERIFICACION PR</v>
          </cell>
          <cell r="C22">
            <v>148.36000000000001</v>
          </cell>
        </row>
        <row r="23">
          <cell r="A23">
            <v>271</v>
          </cell>
          <cell r="B23" t="str">
            <v>PENSION EST. MUSEO DE MOMIAS</v>
          </cell>
          <cell r="C23">
            <v>417.04</v>
          </cell>
        </row>
        <row r="24">
          <cell r="A24">
            <v>273</v>
          </cell>
          <cell r="B24" t="str">
            <v>PENSION EST. JARDIN EMBAJADORA</v>
          </cell>
          <cell r="C24">
            <v>1608.88</v>
          </cell>
        </row>
        <row r="25">
          <cell r="A25">
            <v>274</v>
          </cell>
          <cell r="B25" t="str">
            <v>EXTENSION DE HORARIO</v>
          </cell>
          <cell r="C25">
            <v>1486.44</v>
          </cell>
        </row>
        <row r="26">
          <cell r="A26">
            <v>276</v>
          </cell>
          <cell r="B26" t="str">
            <v>CONSTANCIAS DIRECCION DE TRANS</v>
          </cell>
          <cell r="C26">
            <v>754.2</v>
          </cell>
        </row>
        <row r="27">
          <cell r="A27">
            <v>278</v>
          </cell>
          <cell r="B27" t="str">
            <v>CONSTANCIAS QUE EXPIDAN LAS DE</v>
          </cell>
          <cell r="C27">
            <v>754.2</v>
          </cell>
        </row>
        <row r="28">
          <cell r="A28">
            <v>281</v>
          </cell>
          <cell r="B28" t="str">
            <v>VIGILANCIA POR EVENTO</v>
          </cell>
          <cell r="C28">
            <v>4863</v>
          </cell>
        </row>
        <row r="29">
          <cell r="A29">
            <v>286</v>
          </cell>
          <cell r="B29" t="str">
            <v>PERMISO SUPLETORIO DE TRANSPOR</v>
          </cell>
          <cell r="C29">
            <v>4449.6000000000004</v>
          </cell>
        </row>
        <row r="30">
          <cell r="A30">
            <v>295</v>
          </cell>
          <cell r="B30" t="str">
            <v>CONSTANCIA DE UBICACION DE PRE</v>
          </cell>
          <cell r="C30">
            <v>168.56</v>
          </cell>
        </row>
        <row r="31">
          <cell r="A31">
            <v>297</v>
          </cell>
          <cell r="B31" t="str">
            <v>D.A.P.</v>
          </cell>
          <cell r="C31">
            <v>5380.73</v>
          </cell>
        </row>
        <row r="32">
          <cell r="A32">
            <v>400</v>
          </cell>
          <cell r="B32" t="str">
            <v>LOCALES PRESA DE LA OLLA</v>
          </cell>
          <cell r="C32">
            <v>7357.48</v>
          </cell>
        </row>
        <row r="33">
          <cell r="A33">
            <v>405</v>
          </cell>
          <cell r="B33" t="str">
            <v>CENTRO DE CONVIVENCIA EL ENCIN</v>
          </cell>
          <cell r="C33">
            <v>4864</v>
          </cell>
        </row>
        <row r="34">
          <cell r="A34">
            <v>407</v>
          </cell>
          <cell r="B34" t="str">
            <v>MUSEO MOMIAS</v>
          </cell>
          <cell r="C34">
            <v>458106</v>
          </cell>
        </row>
        <row r="35">
          <cell r="A35">
            <v>410</v>
          </cell>
          <cell r="B35" t="str">
            <v>MONUMENTO AL PIPILA</v>
          </cell>
          <cell r="C35">
            <v>6564</v>
          </cell>
        </row>
        <row r="36">
          <cell r="A36">
            <v>411</v>
          </cell>
          <cell r="B36" t="str">
            <v>MERCADO HIDALGO</v>
          </cell>
          <cell r="C36">
            <v>2941.04</v>
          </cell>
        </row>
        <row r="37">
          <cell r="A37">
            <v>412</v>
          </cell>
          <cell r="B37" t="str">
            <v>MERCADO EMBAJADORAS</v>
          </cell>
          <cell r="C37">
            <v>6245.65</v>
          </cell>
        </row>
        <row r="38">
          <cell r="A38">
            <v>414</v>
          </cell>
          <cell r="B38" t="str">
            <v>OTROS PRODUCTOS</v>
          </cell>
          <cell r="C38">
            <v>181.6</v>
          </cell>
        </row>
        <row r="39">
          <cell r="A39">
            <v>417</v>
          </cell>
          <cell r="B39" t="str">
            <v>CONSULTORIO DENTAL</v>
          </cell>
          <cell r="C39">
            <v>132</v>
          </cell>
        </row>
        <row r="40">
          <cell r="A40">
            <v>426</v>
          </cell>
          <cell r="B40" t="str">
            <v>AREAS OCUP POR HOT, REST, BARE</v>
          </cell>
          <cell r="C40">
            <v>34204.33</v>
          </cell>
        </row>
        <row r="41">
          <cell r="A41">
            <v>428</v>
          </cell>
          <cell r="B41" t="str">
            <v>COMERCIANTES SEMIFIJOS</v>
          </cell>
          <cell r="C41">
            <v>24778.77</v>
          </cell>
        </row>
        <row r="42">
          <cell r="A42">
            <v>432</v>
          </cell>
          <cell r="B42" t="str">
            <v>LOCALES PANTEON</v>
          </cell>
          <cell r="C42">
            <v>834.72</v>
          </cell>
        </row>
        <row r="43">
          <cell r="A43">
            <v>433</v>
          </cell>
          <cell r="B43" t="str">
            <v>SOBRANTES</v>
          </cell>
          <cell r="C43">
            <v>287.61</v>
          </cell>
        </row>
        <row r="44">
          <cell r="A44">
            <v>436</v>
          </cell>
          <cell r="B44" t="str">
            <v>SANITARIOS PRESA DE LA OLLA</v>
          </cell>
          <cell r="C44">
            <v>2076</v>
          </cell>
        </row>
        <row r="45">
          <cell r="A45">
            <v>440</v>
          </cell>
          <cell r="B45" t="str">
            <v>SANITARIOS PLAZUELA LOS ANGELE</v>
          </cell>
          <cell r="C45">
            <v>16000</v>
          </cell>
        </row>
        <row r="46">
          <cell r="A46">
            <v>441</v>
          </cell>
          <cell r="B46" t="str">
            <v>SANITARIOS LOS PASTITOS</v>
          </cell>
          <cell r="C46">
            <v>664</v>
          </cell>
        </row>
        <row r="47">
          <cell r="A47">
            <v>447</v>
          </cell>
          <cell r="B47" t="str">
            <v>LAS CALAS</v>
          </cell>
          <cell r="C47">
            <v>60</v>
          </cell>
        </row>
        <row r="48">
          <cell r="A48">
            <v>457</v>
          </cell>
          <cell r="B48" t="str">
            <v>CASETAS DE  REVISTAS</v>
          </cell>
          <cell r="C48">
            <v>402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04/02/2014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470</v>
          </cell>
          <cell r="B58" t="str">
            <v>LOCALES ESTACION</v>
          </cell>
          <cell r="C58">
            <v>2502.2600000000002</v>
          </cell>
        </row>
        <row r="59">
          <cell r="A59">
            <v>471</v>
          </cell>
          <cell r="B59" t="str">
            <v>SANITARIOS PARDO</v>
          </cell>
          <cell r="C59">
            <v>4000</v>
          </cell>
        </row>
        <row r="60">
          <cell r="A60">
            <v>472</v>
          </cell>
          <cell r="B60" t="str">
            <v>MERCADO GAVIRA</v>
          </cell>
          <cell r="C60">
            <v>748</v>
          </cell>
        </row>
        <row r="61">
          <cell r="A61">
            <v>479</v>
          </cell>
          <cell r="B61" t="str">
            <v>COMERCIANTES AMBULANTES</v>
          </cell>
          <cell r="C61">
            <v>348</v>
          </cell>
        </row>
        <row r="62">
          <cell r="A62">
            <v>483</v>
          </cell>
          <cell r="B62" t="str">
            <v>PROMOTOR TURISTICO</v>
          </cell>
          <cell r="C62">
            <v>794.29</v>
          </cell>
        </row>
        <row r="63">
          <cell r="A63">
            <v>484</v>
          </cell>
          <cell r="B63" t="str">
            <v>PERMISO PARA ESPECTÁCULOS O CE</v>
          </cell>
          <cell r="C63">
            <v>1140</v>
          </cell>
        </row>
        <row r="64">
          <cell r="A64">
            <v>485</v>
          </cell>
          <cell r="B64" t="str">
            <v>SELLADO DE BOLETOS</v>
          </cell>
          <cell r="C64">
            <v>490</v>
          </cell>
        </row>
        <row r="65">
          <cell r="A65">
            <v>497</v>
          </cell>
          <cell r="B65" t="str">
            <v>CENTRO ADOC</v>
          </cell>
          <cell r="C65">
            <v>208</v>
          </cell>
        </row>
        <row r="66">
          <cell r="A66">
            <v>502</v>
          </cell>
          <cell r="B66" t="str">
            <v>RECARGOS OTROS IMPTOS Y DERECH</v>
          </cell>
          <cell r="C66">
            <v>11494.28</v>
          </cell>
        </row>
        <row r="67">
          <cell r="A67">
            <v>505</v>
          </cell>
          <cell r="B67" t="str">
            <v>INFRACCIONES DESARROLLO URBANO</v>
          </cell>
          <cell r="C67">
            <v>1227.5999999999999</v>
          </cell>
        </row>
        <row r="68">
          <cell r="A68">
            <v>507</v>
          </cell>
          <cell r="B68" t="str">
            <v>INF AL BANDO POLICIA Y BUEN GO</v>
          </cell>
          <cell r="C68">
            <v>1000</v>
          </cell>
        </row>
        <row r="69">
          <cell r="A69">
            <v>508</v>
          </cell>
          <cell r="B69" t="str">
            <v>INF LEY DE TRANSITO Y SU REGLA</v>
          </cell>
          <cell r="C69">
            <v>26136</v>
          </cell>
        </row>
        <row r="70">
          <cell r="A70">
            <v>509</v>
          </cell>
          <cell r="B70" t="str">
            <v>EXTEMP VERIFICACION AMB VEHICU</v>
          </cell>
          <cell r="C70">
            <v>2535</v>
          </cell>
        </row>
        <row r="71">
          <cell r="A71">
            <v>532</v>
          </cell>
          <cell r="B71" t="str">
            <v>FONDO INFRAEST SOCIAL MPAL.</v>
          </cell>
          <cell r="C71">
            <v>3168864</v>
          </cell>
        </row>
        <row r="72">
          <cell r="A72">
            <v>533</v>
          </cell>
          <cell r="B72" t="str">
            <v>FONDO PARA FORTALECIMIENTO MPA</v>
          </cell>
          <cell r="C72">
            <v>7326846</v>
          </cell>
        </row>
        <row r="73">
          <cell r="A73">
            <v>606</v>
          </cell>
          <cell r="B73" t="str">
            <v>FONDO DE FISCALIZACION</v>
          </cell>
          <cell r="C73">
            <v>591569.9</v>
          </cell>
        </row>
        <row r="74">
          <cell r="A74">
            <v>860</v>
          </cell>
          <cell r="B74" t="str">
            <v>PROG. ESCOLAR RESIDUOS SOLIDOS</v>
          </cell>
          <cell r="C74">
            <v>6586.5</v>
          </cell>
        </row>
        <row r="75">
          <cell r="A75">
            <v>905</v>
          </cell>
          <cell r="B75" t="str">
            <v>SECRETARIA DE FINANZAS, INVERS</v>
          </cell>
          <cell r="C75">
            <v>68664.460000000006</v>
          </cell>
        </row>
        <row r="76">
          <cell r="A76">
            <v>917</v>
          </cell>
          <cell r="B76" t="str">
            <v>URQUIZA IBARRA J. JESUS</v>
          </cell>
          <cell r="C76">
            <v>74754.8</v>
          </cell>
        </row>
        <row r="77">
          <cell r="A77">
            <v>918</v>
          </cell>
          <cell r="B77" t="str">
            <v>FIDEICOMISO BORDERIA</v>
          </cell>
          <cell r="C77">
            <v>280000</v>
          </cell>
        </row>
        <row r="78">
          <cell r="A78">
            <v>919</v>
          </cell>
          <cell r="B78" t="str">
            <v>RADIOMOVIL DIPSA, S.A. DE C.V.</v>
          </cell>
          <cell r="C78">
            <v>3272</v>
          </cell>
        </row>
      </sheetData>
      <sheetData sheetId="68"/>
      <sheetData sheetId="69">
        <row r="1">
          <cell r="A1">
            <v>1</v>
          </cell>
          <cell r="B1" t="str">
            <v>IMPTO. PREDIAL URBANO CORRIENT</v>
          </cell>
          <cell r="C1">
            <v>135899.45000000001</v>
          </cell>
        </row>
        <row r="2">
          <cell r="A2">
            <v>2</v>
          </cell>
          <cell r="B2" t="str">
            <v>IMPTO. PREDIAL RUSTICO CORRIEN</v>
          </cell>
          <cell r="C2">
            <v>3622.67</v>
          </cell>
        </row>
        <row r="3">
          <cell r="A3">
            <v>4</v>
          </cell>
          <cell r="B3" t="str">
            <v>RECARGOS 3%</v>
          </cell>
          <cell r="C3">
            <v>2584.65</v>
          </cell>
        </row>
        <row r="4">
          <cell r="A4">
            <v>7</v>
          </cell>
          <cell r="B4" t="str">
            <v>IMPTO. PREDIAL URBANO REZAGO</v>
          </cell>
          <cell r="C4">
            <v>7946.05</v>
          </cell>
        </row>
        <row r="5">
          <cell r="A5">
            <v>8</v>
          </cell>
          <cell r="B5" t="str">
            <v>IMPTO. PREDIAL RUSTICO REZAGO</v>
          </cell>
          <cell r="C5">
            <v>360</v>
          </cell>
        </row>
        <row r="6">
          <cell r="A6">
            <v>13</v>
          </cell>
          <cell r="B6" t="str">
            <v>HONORARIOS DE COBRANZA</v>
          </cell>
          <cell r="C6">
            <v>122.76</v>
          </cell>
        </row>
        <row r="7">
          <cell r="A7">
            <v>14</v>
          </cell>
          <cell r="B7" t="str">
            <v>C.O.A. 20%</v>
          </cell>
          <cell r="C7">
            <v>228</v>
          </cell>
        </row>
        <row r="8">
          <cell r="A8">
            <v>203</v>
          </cell>
          <cell r="B8" t="str">
            <v>PANTEONES CIUDAD</v>
          </cell>
          <cell r="C8">
            <v>1522.28</v>
          </cell>
        </row>
        <row r="9">
          <cell r="A9">
            <v>204</v>
          </cell>
          <cell r="B9" t="str">
            <v>PANTEONES COMUNIDADES</v>
          </cell>
          <cell r="C9">
            <v>316.45999999999998</v>
          </cell>
        </row>
        <row r="10">
          <cell r="A10">
            <v>297</v>
          </cell>
          <cell r="B10" t="str">
            <v>D.A.P.</v>
          </cell>
          <cell r="C10">
            <v>1590</v>
          </cell>
        </row>
        <row r="11">
          <cell r="A11">
            <v>433</v>
          </cell>
          <cell r="B11" t="str">
            <v>SOBRANTES</v>
          </cell>
          <cell r="C11">
            <v>6.26</v>
          </cell>
        </row>
        <row r="12">
          <cell r="A12">
            <v>447</v>
          </cell>
          <cell r="B12" t="str">
            <v>LAS CALAS</v>
          </cell>
          <cell r="C12">
            <v>156</v>
          </cell>
        </row>
        <row r="13">
          <cell r="A13">
            <v>507</v>
          </cell>
          <cell r="B13" t="str">
            <v>INF AL BANDO POLICIA Y BUEN GO</v>
          </cell>
          <cell r="C13">
            <v>3600</v>
          </cell>
        </row>
        <row r="14">
          <cell r="A14">
            <v>508</v>
          </cell>
          <cell r="B14" t="str">
            <v>INF LEY DE TRANSITO Y SU REGLA</v>
          </cell>
          <cell r="C14">
            <v>6558</v>
          </cell>
        </row>
      </sheetData>
      <sheetData sheetId="70">
        <row r="1">
          <cell r="A1">
            <v>1</v>
          </cell>
        </row>
      </sheetData>
      <sheetData sheetId="71">
        <row r="1">
          <cell r="A1">
            <v>1</v>
          </cell>
          <cell r="B1" t="str">
            <v>IMPTO. PREDIAL URBANO CORRIENT</v>
          </cell>
          <cell r="C1">
            <v>651271.46</v>
          </cell>
        </row>
        <row r="2">
          <cell r="A2">
            <v>2</v>
          </cell>
          <cell r="B2" t="str">
            <v>IMPTO. PREDIAL RUSTICO CORRIEN</v>
          </cell>
          <cell r="C2">
            <v>45592.79</v>
          </cell>
        </row>
        <row r="3">
          <cell r="A3">
            <v>4</v>
          </cell>
          <cell r="B3" t="str">
            <v>RECARGOS 3%</v>
          </cell>
          <cell r="C3">
            <v>27141.439999999999</v>
          </cell>
        </row>
        <row r="4">
          <cell r="A4">
            <v>7</v>
          </cell>
          <cell r="B4" t="str">
            <v>IMPTO. PREDIAL URBANO REZAGO</v>
          </cell>
          <cell r="C4">
            <v>74615.89</v>
          </cell>
        </row>
        <row r="5">
          <cell r="A5">
            <v>8</v>
          </cell>
          <cell r="B5" t="str">
            <v>IMPTO. PREDIAL RUSTICO REZAGO</v>
          </cell>
          <cell r="C5">
            <v>16401.5</v>
          </cell>
        </row>
        <row r="6">
          <cell r="A6">
            <v>13</v>
          </cell>
          <cell r="B6" t="str">
            <v>HONORARIOS DE COBRANZA</v>
          </cell>
          <cell r="C6">
            <v>4901.3999999999996</v>
          </cell>
        </row>
        <row r="7">
          <cell r="A7">
            <v>14</v>
          </cell>
          <cell r="B7" t="str">
            <v>C.O.A. 20%</v>
          </cell>
          <cell r="C7">
            <v>763</v>
          </cell>
        </row>
        <row r="8">
          <cell r="A8">
            <v>103</v>
          </cell>
          <cell r="B8" t="str">
            <v>TRASLACION DE DOMINIO</v>
          </cell>
          <cell r="C8">
            <v>338.43</v>
          </cell>
        </row>
        <row r="9">
          <cell r="A9">
            <v>107</v>
          </cell>
          <cell r="B9" t="str">
            <v>VIDEO JUEGOS Y FUT-BOLITOS</v>
          </cell>
          <cell r="C9">
            <v>194</v>
          </cell>
        </row>
        <row r="10">
          <cell r="A10">
            <v>200</v>
          </cell>
          <cell r="B10" t="str">
            <v>RASTRO</v>
          </cell>
          <cell r="C10">
            <v>4661.71</v>
          </cell>
        </row>
        <row r="11">
          <cell r="A11">
            <v>201</v>
          </cell>
          <cell r="B11" t="str">
            <v>RECOLECCION DE BASURA</v>
          </cell>
          <cell r="C11">
            <v>209.1</v>
          </cell>
        </row>
        <row r="12">
          <cell r="A12">
            <v>203</v>
          </cell>
          <cell r="B12" t="str">
            <v>PANTEONES CIUDAD</v>
          </cell>
          <cell r="C12">
            <v>3885.42</v>
          </cell>
        </row>
        <row r="13">
          <cell r="A13">
            <v>204</v>
          </cell>
          <cell r="B13" t="str">
            <v>PANTEONES COMUNIDADES</v>
          </cell>
          <cell r="C13">
            <v>4331.8599999999997</v>
          </cell>
        </row>
        <row r="14">
          <cell r="A14">
            <v>205</v>
          </cell>
          <cell r="B14" t="str">
            <v>ESTACIONAMIENTO MUSEO MOMIAS</v>
          </cell>
          <cell r="C14">
            <v>409</v>
          </cell>
        </row>
        <row r="15">
          <cell r="A15">
            <v>206</v>
          </cell>
          <cell r="B15" t="str">
            <v>ESTACIONAMIENTO MERCADO HIDALG</v>
          </cell>
          <cell r="C15">
            <v>918</v>
          </cell>
        </row>
        <row r="16">
          <cell r="A16">
            <v>211</v>
          </cell>
          <cell r="B16" t="str">
            <v>POR LIC DE REGULARIZACION DE C</v>
          </cell>
          <cell r="C16">
            <v>96932.7</v>
          </cell>
        </row>
        <row r="17">
          <cell r="A17">
            <v>217</v>
          </cell>
          <cell r="B17" t="str">
            <v>ANALISIS DE FAC PARA DIV LOT O</v>
          </cell>
          <cell r="C17">
            <v>1833.09</v>
          </cell>
        </row>
        <row r="18">
          <cell r="A18">
            <v>229</v>
          </cell>
          <cell r="B18" t="str">
            <v>CONSTANCIAS DE ESTADO DE CUENT</v>
          </cell>
          <cell r="C18">
            <v>132</v>
          </cell>
        </row>
        <row r="19">
          <cell r="A19">
            <v>248</v>
          </cell>
          <cell r="B19" t="str">
            <v>ESTACIONAMIENTO EX. EST. FERRO</v>
          </cell>
          <cell r="C19">
            <v>2395</v>
          </cell>
        </row>
        <row r="20">
          <cell r="A20">
            <v>253</v>
          </cell>
          <cell r="B20" t="str">
            <v>ESTACIONAMIENTO EMBAJADORAS  (</v>
          </cell>
          <cell r="C20">
            <v>2569</v>
          </cell>
        </row>
        <row r="21">
          <cell r="A21">
            <v>256</v>
          </cell>
          <cell r="B21" t="str">
            <v>POR ALINEAM. N° USO HABIT</v>
          </cell>
          <cell r="C21">
            <v>3409.54</v>
          </cell>
        </row>
        <row r="22">
          <cell r="A22">
            <v>266</v>
          </cell>
          <cell r="B22" t="str">
            <v>DICTAMEN DE FACTIBILIDAD PROTE</v>
          </cell>
          <cell r="C22">
            <v>445.1</v>
          </cell>
        </row>
        <row r="23">
          <cell r="A23">
            <v>267</v>
          </cell>
          <cell r="B23" t="str">
            <v>CONSTANCIA  DE VERIFICACION PR</v>
          </cell>
          <cell r="C23">
            <v>148.36000000000001</v>
          </cell>
        </row>
        <row r="24">
          <cell r="A24">
            <v>268</v>
          </cell>
          <cell r="B24" t="str">
            <v>CASA DE LA CULTURA</v>
          </cell>
          <cell r="C24">
            <v>390.16</v>
          </cell>
        </row>
        <row r="25">
          <cell r="A25">
            <v>271</v>
          </cell>
          <cell r="B25" t="str">
            <v>PENSION EST. MUSEO DE MOMIAS</v>
          </cell>
          <cell r="C25">
            <v>834.08</v>
          </cell>
        </row>
        <row r="26">
          <cell r="A26">
            <v>276</v>
          </cell>
          <cell r="B26" t="str">
            <v>CONSTANCIAS DIRECCION DE TRANS</v>
          </cell>
          <cell r="C26">
            <v>670.4</v>
          </cell>
        </row>
        <row r="27">
          <cell r="A27">
            <v>278</v>
          </cell>
          <cell r="B27" t="str">
            <v>CONSTANCIAS QUE EXPIDAN LAS DE</v>
          </cell>
          <cell r="C27">
            <v>251.4</v>
          </cell>
        </row>
        <row r="28">
          <cell r="A28">
            <v>289</v>
          </cell>
          <cell r="B28" t="str">
            <v>CONFORMIDAD PARA QUEMA DE FUEG</v>
          </cell>
          <cell r="C28">
            <v>252.78</v>
          </cell>
        </row>
        <row r="29">
          <cell r="A29">
            <v>291</v>
          </cell>
          <cell r="B29" t="str">
            <v>DICTAMEN DE FACTIBILIDAD PARA</v>
          </cell>
          <cell r="C29">
            <v>222.54</v>
          </cell>
        </row>
        <row r="30">
          <cell r="A30">
            <v>293</v>
          </cell>
          <cell r="B30" t="str">
            <v>SERVICIOS EXTRAORDINARIOS</v>
          </cell>
          <cell r="C30">
            <v>648.4</v>
          </cell>
        </row>
        <row r="31">
          <cell r="A31">
            <v>295</v>
          </cell>
          <cell r="B31" t="str">
            <v>CONSTANCIA DE UBICACION DE PRE</v>
          </cell>
          <cell r="C31">
            <v>168.56</v>
          </cell>
        </row>
        <row r="32">
          <cell r="A32">
            <v>297</v>
          </cell>
          <cell r="B32" t="str">
            <v>D.A.P.</v>
          </cell>
          <cell r="C32">
            <v>12131.46</v>
          </cell>
        </row>
        <row r="33">
          <cell r="A33">
            <v>405</v>
          </cell>
          <cell r="B33" t="str">
            <v>CENTRO DE CONVIVENCIA EL ENCIN</v>
          </cell>
          <cell r="C33">
            <v>200</v>
          </cell>
        </row>
        <row r="34">
          <cell r="A34">
            <v>407</v>
          </cell>
          <cell r="B34" t="str">
            <v>MUSEO MOMIAS</v>
          </cell>
          <cell r="C34">
            <v>18307</v>
          </cell>
        </row>
        <row r="35">
          <cell r="A35">
            <v>410</v>
          </cell>
          <cell r="B35" t="str">
            <v>MONUMENTO AL PIPILA</v>
          </cell>
          <cell r="C35">
            <v>288</v>
          </cell>
        </row>
        <row r="36">
          <cell r="A36">
            <v>412</v>
          </cell>
          <cell r="B36" t="str">
            <v>MERCADO EMBAJADORAS</v>
          </cell>
          <cell r="C36">
            <v>6370.36</v>
          </cell>
        </row>
        <row r="37">
          <cell r="A37">
            <v>414</v>
          </cell>
          <cell r="B37" t="str">
            <v>OTROS PRODUCTOS</v>
          </cell>
          <cell r="C37">
            <v>252.3</v>
          </cell>
        </row>
        <row r="38">
          <cell r="A38">
            <v>417</v>
          </cell>
          <cell r="B38" t="str">
            <v>CONSULTORIO DENTAL</v>
          </cell>
          <cell r="C38">
            <v>657</v>
          </cell>
        </row>
        <row r="39">
          <cell r="A39">
            <v>428</v>
          </cell>
          <cell r="B39" t="str">
            <v>COMERCIANTES SEMIFIJOS</v>
          </cell>
          <cell r="C39">
            <v>4259.67</v>
          </cell>
        </row>
        <row r="40">
          <cell r="A40">
            <v>433</v>
          </cell>
          <cell r="B40" t="str">
            <v>SOBRANTES</v>
          </cell>
          <cell r="C40">
            <v>24.93</v>
          </cell>
        </row>
        <row r="41">
          <cell r="A41">
            <v>436</v>
          </cell>
          <cell r="B41" t="str">
            <v>SANITARIOS PRESA DE LA OLLA</v>
          </cell>
          <cell r="C41">
            <v>92</v>
          </cell>
        </row>
        <row r="42">
          <cell r="A42">
            <v>441</v>
          </cell>
          <cell r="B42" t="str">
            <v>SANITARIOS LOS PASTITOS</v>
          </cell>
          <cell r="C42">
            <v>76</v>
          </cell>
        </row>
        <row r="43">
          <cell r="A43">
            <v>447</v>
          </cell>
          <cell r="B43" t="str">
            <v>LAS CALAS</v>
          </cell>
          <cell r="C43">
            <v>108</v>
          </cell>
        </row>
        <row r="44">
          <cell r="A44">
            <v>454</v>
          </cell>
          <cell r="B44" t="str">
            <v>FIESTAS TRADICIONALES</v>
          </cell>
          <cell r="C44">
            <v>2485</v>
          </cell>
        </row>
        <row r="45">
          <cell r="A45">
            <v>456</v>
          </cell>
          <cell r="B45" t="str">
            <v>JUEGOS MECANICOS</v>
          </cell>
          <cell r="C45">
            <v>1344</v>
          </cell>
        </row>
        <row r="46">
          <cell r="A46">
            <v>470</v>
          </cell>
          <cell r="B46" t="str">
            <v>LOCALES ESTACION</v>
          </cell>
          <cell r="C46">
            <v>8008.07</v>
          </cell>
        </row>
        <row r="47">
          <cell r="A47">
            <v>474</v>
          </cell>
          <cell r="B47" t="str">
            <v>BASES PARA LICITACION ADQUISIC</v>
          </cell>
          <cell r="C47">
            <v>672</v>
          </cell>
        </row>
        <row r="48">
          <cell r="A48">
            <v>482</v>
          </cell>
          <cell r="B48" t="str">
            <v>CALLEJONEADAS</v>
          </cell>
          <cell r="C48">
            <v>4303</v>
          </cell>
        </row>
        <row r="49">
          <cell r="A49">
            <v>484</v>
          </cell>
          <cell r="B49" t="str">
            <v>PERMISO PARA ESPECTÁCULOS O CE</v>
          </cell>
          <cell r="C49">
            <v>1140</v>
          </cell>
        </row>
        <row r="50">
          <cell r="A50">
            <v>497</v>
          </cell>
          <cell r="B50" t="str">
            <v>CENTRO ADOC</v>
          </cell>
          <cell r="C50">
            <v>832</v>
          </cell>
        </row>
        <row r="51">
          <cell r="A51">
            <v>502</v>
          </cell>
          <cell r="B51" t="str">
            <v>RECARGOS OTROS IMPTOS Y DERECH</v>
          </cell>
          <cell r="C51">
            <v>1692.51</v>
          </cell>
        </row>
        <row r="52">
          <cell r="A52">
            <v>507</v>
          </cell>
          <cell r="B52" t="str">
            <v>INF AL BANDO POLICIA Y BUEN GO</v>
          </cell>
          <cell r="C52">
            <v>1400</v>
          </cell>
        </row>
        <row r="53">
          <cell r="A53">
            <v>508</v>
          </cell>
          <cell r="B53" t="str">
            <v>INF LEY DE TRANSITO Y SU REGLA</v>
          </cell>
          <cell r="C53">
            <v>22733.5</v>
          </cell>
        </row>
        <row r="54">
          <cell r="A54">
            <v>509</v>
          </cell>
          <cell r="B54" t="str">
            <v>EXTEMP VERIFICACION AMB VEHICU</v>
          </cell>
          <cell r="C54">
            <v>1382</v>
          </cell>
        </row>
        <row r="55">
          <cell r="A55">
            <v>526</v>
          </cell>
          <cell r="B55" t="str">
            <v>RESPUESTA DE AYUNTAMIENTO</v>
          </cell>
          <cell r="C55">
            <v>671</v>
          </cell>
        </row>
        <row r="56">
          <cell r="A56">
            <v>536</v>
          </cell>
          <cell r="B56" t="str">
            <v>PADRON DE PROVEEDORES</v>
          </cell>
          <cell r="C56">
            <v>674</v>
          </cell>
        </row>
        <row r="57">
          <cell r="A57">
            <v>892</v>
          </cell>
          <cell r="B57" t="str">
            <v>REPARACION DE DAÑOS</v>
          </cell>
          <cell r="C57">
            <v>98335</v>
          </cell>
        </row>
      </sheetData>
      <sheetData sheetId="72"/>
      <sheetData sheetId="73">
        <row r="1">
          <cell r="A1">
            <v>1</v>
          </cell>
          <cell r="B1" t="str">
            <v>IMPTO. PREDIAL URBANO CORRIENT</v>
          </cell>
          <cell r="C1">
            <v>1105395.42</v>
          </cell>
        </row>
        <row r="2">
          <cell r="A2">
            <v>2</v>
          </cell>
          <cell r="B2" t="str">
            <v>IMPTO. PREDIAL RUSTICO CORRIEN</v>
          </cell>
          <cell r="C2">
            <v>50299.58</v>
          </cell>
        </row>
        <row r="3">
          <cell r="A3">
            <v>4</v>
          </cell>
          <cell r="B3" t="str">
            <v>RECARGOS 3%</v>
          </cell>
          <cell r="C3">
            <v>22672.77</v>
          </cell>
        </row>
        <row r="4">
          <cell r="A4">
            <v>7</v>
          </cell>
          <cell r="B4" t="str">
            <v>IMPTO. PREDIAL URBANO REZAGO</v>
          </cell>
          <cell r="C4">
            <v>68481.62</v>
          </cell>
        </row>
        <row r="5">
          <cell r="A5">
            <v>8</v>
          </cell>
          <cell r="B5" t="str">
            <v>IMPTO. PREDIAL RUSTICO REZAGO</v>
          </cell>
          <cell r="C5">
            <v>4164.9799999999996</v>
          </cell>
        </row>
        <row r="6">
          <cell r="A6">
            <v>13</v>
          </cell>
          <cell r="B6" t="str">
            <v>HONORARIOS DE COBRANZA</v>
          </cell>
          <cell r="C6">
            <v>3952.16</v>
          </cell>
        </row>
        <row r="7">
          <cell r="A7">
            <v>14</v>
          </cell>
          <cell r="B7" t="str">
            <v>C.O.A. 20%</v>
          </cell>
          <cell r="C7">
            <v>1102</v>
          </cell>
        </row>
        <row r="8">
          <cell r="A8">
            <v>103</v>
          </cell>
          <cell r="B8" t="str">
            <v>TRASLACION DE DOMINIO</v>
          </cell>
          <cell r="C8">
            <v>11404.82</v>
          </cell>
        </row>
        <row r="9">
          <cell r="A9">
            <v>104</v>
          </cell>
          <cell r="B9" t="str">
            <v>SOBRE DIVISION Y LOTIFICACION</v>
          </cell>
          <cell r="C9">
            <v>7293.33</v>
          </cell>
        </row>
        <row r="10">
          <cell r="A10">
            <v>200</v>
          </cell>
          <cell r="B10" t="str">
            <v>RASTRO</v>
          </cell>
          <cell r="C10">
            <v>5202.9399999999996</v>
          </cell>
        </row>
        <row r="11">
          <cell r="A11">
            <v>201</v>
          </cell>
          <cell r="B11" t="str">
            <v>RECOLECCION DE BASURA</v>
          </cell>
          <cell r="C11">
            <v>66.099999999999994</v>
          </cell>
        </row>
        <row r="12">
          <cell r="A12">
            <v>203</v>
          </cell>
          <cell r="B12" t="str">
            <v>PANTEONES CIUDAD</v>
          </cell>
          <cell r="C12">
            <v>2330.96</v>
          </cell>
        </row>
        <row r="13">
          <cell r="A13">
            <v>204</v>
          </cell>
          <cell r="B13" t="str">
            <v>PANTEONES COMUNIDADES</v>
          </cell>
          <cell r="C13">
            <v>2891.01</v>
          </cell>
        </row>
        <row r="14">
          <cell r="A14">
            <v>205</v>
          </cell>
          <cell r="B14" t="str">
            <v>ESTACIONAMIENTO MUSEO MOMIAS</v>
          </cell>
          <cell r="C14">
            <v>498</v>
          </cell>
        </row>
        <row r="15">
          <cell r="A15">
            <v>206</v>
          </cell>
          <cell r="B15" t="str">
            <v>ESTACIONAMIENTO MERCADO HIDALG</v>
          </cell>
          <cell r="C15">
            <v>900</v>
          </cell>
        </row>
        <row r="16">
          <cell r="A16">
            <v>211</v>
          </cell>
          <cell r="B16" t="str">
            <v>POR LIC DE REGULARIZACION DE C</v>
          </cell>
          <cell r="C16">
            <v>2737.54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221</v>
          </cell>
          <cell r="B18" t="str">
            <v>LIC USO SUELO ALIN N. OFIC COM</v>
          </cell>
          <cell r="C18">
            <v>285.75</v>
          </cell>
        </row>
        <row r="19">
          <cell r="A19">
            <v>229</v>
          </cell>
          <cell r="B19" t="str">
            <v>CONSTANCIAS DE ESTADO DE CUENT</v>
          </cell>
          <cell r="C19">
            <v>2111.88</v>
          </cell>
        </row>
        <row r="20">
          <cell r="A20">
            <v>248</v>
          </cell>
          <cell r="B20" t="str">
            <v>ESTACIONAMIENTO EX. EST. FERRO</v>
          </cell>
          <cell r="C20">
            <v>1125</v>
          </cell>
        </row>
        <row r="21">
          <cell r="A21">
            <v>252</v>
          </cell>
          <cell r="B21" t="str">
            <v>RESOLUCION DE IMPACTO AMBIENTA</v>
          </cell>
          <cell r="C21">
            <v>405.27</v>
          </cell>
        </row>
        <row r="22">
          <cell r="A22">
            <v>253</v>
          </cell>
          <cell r="B22" t="str">
            <v>ESTACIONAMIENTO EMBAJADORAS  (</v>
          </cell>
          <cell r="C22">
            <v>2569</v>
          </cell>
        </row>
        <row r="23">
          <cell r="A23">
            <v>254</v>
          </cell>
          <cell r="B23" t="str">
            <v>POR CERTIF.TERMINO DE OBRA</v>
          </cell>
          <cell r="C23">
            <v>8429.74</v>
          </cell>
        </row>
        <row r="24">
          <cell r="A24">
            <v>256</v>
          </cell>
          <cell r="B24" t="str">
            <v>POR ALINEAM. N° USO HABIT</v>
          </cell>
          <cell r="C24">
            <v>5224.58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268</v>
          </cell>
          <cell r="B26" t="str">
            <v>CASA DE LA CULTURA</v>
          </cell>
          <cell r="C26">
            <v>682.77</v>
          </cell>
        </row>
        <row r="27">
          <cell r="A27">
            <v>276</v>
          </cell>
          <cell r="B27" t="str">
            <v>CONSTANCIAS DIRECCION DE TRANS</v>
          </cell>
          <cell r="C27">
            <v>754.2</v>
          </cell>
        </row>
        <row r="28">
          <cell r="A28">
            <v>277</v>
          </cell>
          <cell r="B28" t="str">
            <v>SERVICIOS ACCESO A LA INFORMAC</v>
          </cell>
          <cell r="C28">
            <v>30.22</v>
          </cell>
        </row>
        <row r="29">
          <cell r="A29">
            <v>278</v>
          </cell>
          <cell r="B29" t="str">
            <v>CONSTANCIAS QUE EXPIDAN LAS DE</v>
          </cell>
          <cell r="C29">
            <v>1257</v>
          </cell>
        </row>
        <row r="30">
          <cell r="A30">
            <v>281</v>
          </cell>
          <cell r="B30" t="str">
            <v>VIGILANCIA POR EVENTO</v>
          </cell>
          <cell r="C30">
            <v>6484</v>
          </cell>
        </row>
        <row r="31">
          <cell r="A31">
            <v>291</v>
          </cell>
          <cell r="B31" t="str">
            <v>DICTAMEN DE FACTIBILIDAD PARA</v>
          </cell>
          <cell r="C31">
            <v>74.180000000000007</v>
          </cell>
        </row>
        <row r="32">
          <cell r="A32">
            <v>297</v>
          </cell>
          <cell r="B32" t="str">
            <v>D.A.P.</v>
          </cell>
          <cell r="C32">
            <v>13055.28</v>
          </cell>
        </row>
        <row r="33">
          <cell r="A33">
            <v>405</v>
          </cell>
          <cell r="B33" t="str">
            <v>CENTRO DE CONVIVENCIA EL ENCIN</v>
          </cell>
          <cell r="C33">
            <v>328</v>
          </cell>
        </row>
        <row r="34">
          <cell r="A34">
            <v>407</v>
          </cell>
          <cell r="B34" t="str">
            <v>MUSEO MOMIAS</v>
          </cell>
          <cell r="C34">
            <v>25436</v>
          </cell>
        </row>
        <row r="35">
          <cell r="A35">
            <v>410</v>
          </cell>
          <cell r="B35" t="str">
            <v>MONUMENTO AL PIPILA</v>
          </cell>
          <cell r="C35">
            <v>132</v>
          </cell>
        </row>
        <row r="36">
          <cell r="A36">
            <v>411</v>
          </cell>
          <cell r="B36" t="str">
            <v>MERCADO HIDALGO</v>
          </cell>
          <cell r="C36">
            <v>7949</v>
          </cell>
        </row>
        <row r="37">
          <cell r="A37">
            <v>412</v>
          </cell>
          <cell r="B37" t="str">
            <v>MERCADO EMBAJADORAS</v>
          </cell>
          <cell r="C37">
            <v>2696.1</v>
          </cell>
        </row>
        <row r="38">
          <cell r="A38">
            <v>414</v>
          </cell>
          <cell r="B38" t="str">
            <v>OTROS PRODUCTOS</v>
          </cell>
          <cell r="C38">
            <v>156.6</v>
          </cell>
        </row>
        <row r="39">
          <cell r="A39">
            <v>421</v>
          </cell>
          <cell r="B39" t="str">
            <v>DECLARACIONES, FORMATOS Y AVIS</v>
          </cell>
          <cell r="C39">
            <v>66</v>
          </cell>
        </row>
        <row r="40">
          <cell r="A40">
            <v>426</v>
          </cell>
          <cell r="B40" t="str">
            <v>AREAS OCUP POR HOT, REST, BARE</v>
          </cell>
          <cell r="C40">
            <v>25577.34</v>
          </cell>
        </row>
        <row r="41">
          <cell r="A41">
            <v>428</v>
          </cell>
          <cell r="B41" t="str">
            <v>COMERCIANTES SEMIFIJOS</v>
          </cell>
          <cell r="C41">
            <v>6732.7</v>
          </cell>
        </row>
        <row r="42">
          <cell r="A42">
            <v>429</v>
          </cell>
          <cell r="B42" t="str">
            <v>VTA DE INMUEBLES PROP DEL MPIO</v>
          </cell>
          <cell r="C42">
            <v>1250</v>
          </cell>
        </row>
        <row r="43">
          <cell r="A43">
            <v>433</v>
          </cell>
          <cell r="B43" t="str">
            <v>SOBRANTES</v>
          </cell>
          <cell r="C43">
            <v>52.66</v>
          </cell>
        </row>
        <row r="44">
          <cell r="A44">
            <v>436</v>
          </cell>
          <cell r="B44" t="str">
            <v>SANITARIOS PRESA DE LA OLLA</v>
          </cell>
          <cell r="C44">
            <v>308</v>
          </cell>
        </row>
        <row r="45">
          <cell r="A45">
            <v>441</v>
          </cell>
          <cell r="B45" t="str">
            <v>SANITARIOS LOS PASTITOS</v>
          </cell>
          <cell r="C45">
            <v>32</v>
          </cell>
        </row>
        <row r="46">
          <cell r="A46">
            <v>447</v>
          </cell>
          <cell r="B46" t="str">
            <v>LAS CALAS</v>
          </cell>
          <cell r="C46">
            <v>48</v>
          </cell>
        </row>
        <row r="47">
          <cell r="A47">
            <v>454</v>
          </cell>
          <cell r="B47" t="str">
            <v>FIESTAS TRADICIONALES</v>
          </cell>
          <cell r="C47">
            <v>1065</v>
          </cell>
        </row>
        <row r="48">
          <cell r="A48">
            <v>467</v>
          </cell>
          <cell r="B48" t="str">
            <v>PRESTADORES DE SERVICIO</v>
          </cell>
          <cell r="C48">
            <v>1862.81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23/01/2014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470</v>
          </cell>
          <cell r="B58" t="str">
            <v>LOCALES ESTACION</v>
          </cell>
          <cell r="C58">
            <v>2908.5</v>
          </cell>
        </row>
        <row r="59">
          <cell r="A59">
            <v>474</v>
          </cell>
          <cell r="B59" t="str">
            <v>BASES PARA LICITACION ADQUISIC</v>
          </cell>
          <cell r="C59">
            <v>2688</v>
          </cell>
        </row>
        <row r="60">
          <cell r="A60">
            <v>479</v>
          </cell>
          <cell r="B60" t="str">
            <v>COMERCIANTES AMBULANTES</v>
          </cell>
          <cell r="C60">
            <v>782.51</v>
          </cell>
        </row>
        <row r="61">
          <cell r="A61">
            <v>484</v>
          </cell>
          <cell r="B61" t="str">
            <v>PERMISO PARA ESPECTÁCULOS O CE</v>
          </cell>
          <cell r="C61">
            <v>456</v>
          </cell>
        </row>
        <row r="62">
          <cell r="A62">
            <v>493</v>
          </cell>
          <cell r="B62" t="str">
            <v>RENOVACION PERMISO P/ USO VIA</v>
          </cell>
          <cell r="C62">
            <v>135</v>
          </cell>
        </row>
        <row r="63">
          <cell r="A63">
            <v>502</v>
          </cell>
          <cell r="B63" t="str">
            <v>RECARGOS OTROS IMPTOS Y DERECH</v>
          </cell>
          <cell r="C63">
            <v>3443.87</v>
          </cell>
        </row>
        <row r="64">
          <cell r="A64">
            <v>506</v>
          </cell>
          <cell r="B64" t="str">
            <v>INFRACCIONES DIRECCION DE FISC</v>
          </cell>
          <cell r="C64">
            <v>637.70000000000005</v>
          </cell>
        </row>
        <row r="65">
          <cell r="A65">
            <v>507</v>
          </cell>
          <cell r="B65" t="str">
            <v>INF AL BANDO POLICIA Y BUEN GO</v>
          </cell>
          <cell r="C65">
            <v>1000</v>
          </cell>
        </row>
        <row r="66">
          <cell r="A66">
            <v>508</v>
          </cell>
          <cell r="B66" t="str">
            <v>INF LEY DE TRANSITO Y SU REGLA</v>
          </cell>
          <cell r="C66">
            <v>21317</v>
          </cell>
        </row>
        <row r="67">
          <cell r="A67">
            <v>509</v>
          </cell>
          <cell r="B67" t="str">
            <v>EXTEMP VERIFICACION AMB VEHICU</v>
          </cell>
          <cell r="C67">
            <v>921</v>
          </cell>
        </row>
        <row r="68">
          <cell r="A68">
            <v>519</v>
          </cell>
          <cell r="B68" t="str">
            <v>GOB DEL ESTADO CASA DE LA CULT</v>
          </cell>
          <cell r="C68">
            <v>22195</v>
          </cell>
        </row>
        <row r="69">
          <cell r="A69">
            <v>536</v>
          </cell>
          <cell r="B69" t="str">
            <v>PADRON DE PROVEEDORES</v>
          </cell>
          <cell r="C69">
            <v>337</v>
          </cell>
        </row>
        <row r="70">
          <cell r="A70">
            <v>887</v>
          </cell>
          <cell r="B70" t="str">
            <v>DEVOLUCIONES S/RECAUDACION</v>
          </cell>
          <cell r="C70">
            <v>2516.64</v>
          </cell>
        </row>
      </sheetData>
      <sheetData sheetId="74">
        <row r="1">
          <cell r="A1">
            <v>1</v>
          </cell>
        </row>
      </sheetData>
      <sheetData sheetId="75">
        <row r="1">
          <cell r="A1">
            <v>1</v>
          </cell>
          <cell r="B1" t="str">
            <v>IMPTO. PREDIAL URBANO CORRIENT</v>
          </cell>
          <cell r="C1">
            <v>834278.36</v>
          </cell>
        </row>
        <row r="2">
          <cell r="A2">
            <v>2</v>
          </cell>
          <cell r="B2" t="str">
            <v>IMPTO. PREDIAL RUSTICO CORRIEN</v>
          </cell>
          <cell r="C2">
            <v>56505.599999999999</v>
          </cell>
        </row>
        <row r="3">
          <cell r="A3">
            <v>4</v>
          </cell>
          <cell r="B3" t="str">
            <v>RECARGOS 3%</v>
          </cell>
          <cell r="C3">
            <v>30307.599999999999</v>
          </cell>
        </row>
        <row r="4">
          <cell r="A4">
            <v>7</v>
          </cell>
          <cell r="B4" t="str">
            <v>IMPTO. PREDIAL URBANO REZAGO</v>
          </cell>
          <cell r="C4">
            <v>81705.95</v>
          </cell>
        </row>
        <row r="5">
          <cell r="A5">
            <v>8</v>
          </cell>
          <cell r="B5" t="str">
            <v>IMPTO. PREDIAL RUSTICO REZAGO</v>
          </cell>
          <cell r="C5">
            <v>5731.62</v>
          </cell>
        </row>
        <row r="6">
          <cell r="A6">
            <v>13</v>
          </cell>
          <cell r="B6" t="str">
            <v>HONORARIOS DE COBRANZA</v>
          </cell>
          <cell r="C6">
            <v>6158.37</v>
          </cell>
        </row>
        <row r="7">
          <cell r="A7">
            <v>14</v>
          </cell>
          <cell r="B7" t="str">
            <v>C.O.A. 20%</v>
          </cell>
          <cell r="C7">
            <v>846</v>
          </cell>
        </row>
        <row r="8">
          <cell r="A8">
            <v>103</v>
          </cell>
          <cell r="B8" t="str">
            <v>TRASLACION DE DOMINIO</v>
          </cell>
          <cell r="C8">
            <v>1170.95</v>
          </cell>
        </row>
        <row r="9">
          <cell r="A9">
            <v>104</v>
          </cell>
          <cell r="B9" t="str">
            <v>SOBRE DIVISION Y LOTIFICACION</v>
          </cell>
          <cell r="C9">
            <v>630</v>
          </cell>
        </row>
        <row r="10">
          <cell r="A10">
            <v>107</v>
          </cell>
          <cell r="B10" t="str">
            <v>VIDEO JUEGOS Y FUT-BOLITOS</v>
          </cell>
          <cell r="C10">
            <v>873</v>
          </cell>
        </row>
        <row r="11">
          <cell r="A11">
            <v>200</v>
          </cell>
          <cell r="B11" t="str">
            <v>RASTRO</v>
          </cell>
          <cell r="C11">
            <v>4215.34</v>
          </cell>
        </row>
        <row r="12">
          <cell r="A12">
            <v>201</v>
          </cell>
          <cell r="B12" t="str">
            <v>RECOLECCION DE BASURA</v>
          </cell>
          <cell r="C12">
            <v>15.3</v>
          </cell>
        </row>
        <row r="13">
          <cell r="A13">
            <v>202</v>
          </cell>
          <cell r="B13" t="str">
            <v>SEGURIDAD PUBLICA PERIODO MENS</v>
          </cell>
          <cell r="C13">
            <v>19470.72</v>
          </cell>
        </row>
        <row r="14">
          <cell r="A14">
            <v>203</v>
          </cell>
          <cell r="B14" t="str">
            <v>PANTEONES CIUDAD</v>
          </cell>
          <cell r="C14">
            <v>2063.79</v>
          </cell>
        </row>
        <row r="15">
          <cell r="A15">
            <v>204</v>
          </cell>
          <cell r="B15" t="str">
            <v>PANTEONES COMUNIDADES</v>
          </cell>
          <cell r="C15">
            <v>3593.97</v>
          </cell>
        </row>
        <row r="16">
          <cell r="A16">
            <v>205</v>
          </cell>
          <cell r="B16" t="str">
            <v>ESTACIONAMIENTO MUSEO MOMIAS</v>
          </cell>
          <cell r="C16">
            <v>447</v>
          </cell>
        </row>
        <row r="17">
          <cell r="A17">
            <v>206</v>
          </cell>
          <cell r="B17" t="str">
            <v>ESTACIONAMIENTO MERCADO HIDALG</v>
          </cell>
          <cell r="C17">
            <v>814</v>
          </cell>
        </row>
        <row r="18">
          <cell r="A18">
            <v>211</v>
          </cell>
          <cell r="B18" t="str">
            <v>POR LIC DE REGULARIZACION DE C</v>
          </cell>
          <cell r="C18">
            <v>2257.5</v>
          </cell>
        </row>
        <row r="19">
          <cell r="A19">
            <v>217</v>
          </cell>
          <cell r="B19" t="str">
            <v>ANALISIS DE FAC PARA DIV LOT O</v>
          </cell>
          <cell r="C19">
            <v>523.74</v>
          </cell>
        </row>
        <row r="20">
          <cell r="A20">
            <v>221</v>
          </cell>
          <cell r="B20" t="str">
            <v>LIC USO SUELO ALIN N. OFIC COM</v>
          </cell>
          <cell r="C20">
            <v>1688.25</v>
          </cell>
        </row>
        <row r="21">
          <cell r="A21">
            <v>229</v>
          </cell>
          <cell r="B21" t="str">
            <v>CONSTANCIAS DE ESTADO DE CUENT</v>
          </cell>
          <cell r="C21">
            <v>660</v>
          </cell>
        </row>
        <row r="22">
          <cell r="A22">
            <v>248</v>
          </cell>
          <cell r="B22" t="str">
            <v>ESTACIONAMIENTO EX. EST. FERRO</v>
          </cell>
          <cell r="C22">
            <v>1024</v>
          </cell>
        </row>
        <row r="23">
          <cell r="A23">
            <v>252</v>
          </cell>
          <cell r="B23" t="str">
            <v>RESOLUCION DE IMPACTO AMBIENTA</v>
          </cell>
          <cell r="C23">
            <v>1949.37</v>
          </cell>
        </row>
        <row r="24">
          <cell r="A24">
            <v>253</v>
          </cell>
          <cell r="B24" t="str">
            <v>ESTACIONAMIENTO EMBAJADORAS  (</v>
          </cell>
          <cell r="C24">
            <v>3431</v>
          </cell>
        </row>
        <row r="25">
          <cell r="A25">
            <v>254</v>
          </cell>
          <cell r="B25" t="str">
            <v>POR CERTIF.TERMINO DE OBRA</v>
          </cell>
          <cell r="C25">
            <v>20546.52</v>
          </cell>
        </row>
        <row r="26">
          <cell r="A26">
            <v>256</v>
          </cell>
          <cell r="B26" t="str">
            <v>POR ALINEAM. N° USO HABIT</v>
          </cell>
          <cell r="C26">
            <v>5400.36</v>
          </cell>
        </row>
        <row r="27">
          <cell r="A27">
            <v>258</v>
          </cell>
          <cell r="B27" t="str">
            <v>POR ALINEM. N° USO COMERCIAL</v>
          </cell>
          <cell r="C27">
            <v>7278.33</v>
          </cell>
        </row>
        <row r="28">
          <cell r="A28">
            <v>266</v>
          </cell>
          <cell r="B28" t="str">
            <v>DICTAMEN DE FACTIBILIDAD PROTE</v>
          </cell>
          <cell r="C28">
            <v>445.1</v>
          </cell>
        </row>
        <row r="29">
          <cell r="A29">
            <v>268</v>
          </cell>
          <cell r="B29" t="str">
            <v>CASA DE LA CULTURA</v>
          </cell>
          <cell r="C29">
            <v>1267.99</v>
          </cell>
        </row>
        <row r="30">
          <cell r="A30">
            <v>274</v>
          </cell>
          <cell r="B30" t="str">
            <v>EXTENSION DE HORARIO</v>
          </cell>
          <cell r="C30">
            <v>1486.44</v>
          </cell>
        </row>
        <row r="31">
          <cell r="A31">
            <v>276</v>
          </cell>
          <cell r="B31" t="str">
            <v>CONSTANCIAS DIRECCION DE TRANS</v>
          </cell>
          <cell r="C31">
            <v>1089.4000000000001</v>
          </cell>
        </row>
        <row r="32">
          <cell r="A32">
            <v>277</v>
          </cell>
          <cell r="B32" t="str">
            <v>SERVICIOS ACCESO A LA INFORMAC</v>
          </cell>
          <cell r="C32">
            <v>52.2</v>
          </cell>
        </row>
        <row r="33">
          <cell r="A33">
            <v>278</v>
          </cell>
          <cell r="B33" t="str">
            <v>CONSTANCIAS QUE EXPIDAN LAS DE</v>
          </cell>
          <cell r="C33">
            <v>1005.6</v>
          </cell>
        </row>
        <row r="34">
          <cell r="A34">
            <v>295</v>
          </cell>
          <cell r="B34" t="str">
            <v>CONSTANCIA DE UBICACION DE PRE</v>
          </cell>
          <cell r="C34">
            <v>252.84</v>
          </cell>
        </row>
        <row r="35">
          <cell r="A35">
            <v>297</v>
          </cell>
          <cell r="B35" t="str">
            <v>D.A.P.</v>
          </cell>
          <cell r="C35">
            <v>14438.37</v>
          </cell>
        </row>
        <row r="36">
          <cell r="A36">
            <v>405</v>
          </cell>
          <cell r="B36" t="str">
            <v>CENTRO DE CONVIVENCIA EL ENCIN</v>
          </cell>
          <cell r="C36">
            <v>376</v>
          </cell>
        </row>
        <row r="37">
          <cell r="A37">
            <v>407</v>
          </cell>
          <cell r="B37" t="str">
            <v>MUSEO MOMIAS</v>
          </cell>
          <cell r="C37">
            <v>16582</v>
          </cell>
        </row>
        <row r="38">
          <cell r="A38">
            <v>410</v>
          </cell>
          <cell r="B38" t="str">
            <v>MONUMENTO AL PIPILA</v>
          </cell>
          <cell r="C38">
            <v>228</v>
          </cell>
        </row>
        <row r="39">
          <cell r="A39">
            <v>411</v>
          </cell>
          <cell r="B39" t="str">
            <v>MERCADO HIDALGO</v>
          </cell>
          <cell r="C39">
            <v>7457</v>
          </cell>
        </row>
        <row r="40">
          <cell r="A40">
            <v>412</v>
          </cell>
          <cell r="B40" t="str">
            <v>MERCADO EMBAJADORAS</v>
          </cell>
          <cell r="C40">
            <v>538.20000000000005</v>
          </cell>
        </row>
        <row r="41">
          <cell r="A41">
            <v>414</v>
          </cell>
          <cell r="B41" t="str">
            <v>OTROS PRODUCTOS</v>
          </cell>
          <cell r="C41">
            <v>191.4</v>
          </cell>
        </row>
        <row r="42">
          <cell r="A42">
            <v>421</v>
          </cell>
          <cell r="B42" t="str">
            <v>DECLARACIONES, FORMATOS Y AVIS</v>
          </cell>
          <cell r="C42">
            <v>22</v>
          </cell>
        </row>
        <row r="43">
          <cell r="A43">
            <v>426</v>
          </cell>
          <cell r="B43" t="str">
            <v>AREAS OCUP POR HOT, REST, BARE</v>
          </cell>
          <cell r="C43">
            <v>2177.2800000000002</v>
          </cell>
        </row>
        <row r="44">
          <cell r="A44">
            <v>428</v>
          </cell>
          <cell r="B44" t="str">
            <v>COMERCIANTES SEMIFIJOS</v>
          </cell>
          <cell r="C44">
            <v>7518</v>
          </cell>
        </row>
        <row r="45">
          <cell r="A45">
            <v>429</v>
          </cell>
          <cell r="B45" t="str">
            <v>VTA DE INMUEBLES PROP DEL MPIO</v>
          </cell>
          <cell r="C45">
            <v>2126.89</v>
          </cell>
        </row>
        <row r="46">
          <cell r="A46">
            <v>433</v>
          </cell>
          <cell r="B46" t="str">
            <v>SOBRANTES</v>
          </cell>
          <cell r="C46">
            <v>538.67999999999995</v>
          </cell>
        </row>
        <row r="47">
          <cell r="A47">
            <v>436</v>
          </cell>
          <cell r="B47" t="str">
            <v>SANITARIOS PRESA DE LA OLLA</v>
          </cell>
          <cell r="C47">
            <v>400</v>
          </cell>
        </row>
        <row r="48">
          <cell r="A48">
            <v>441</v>
          </cell>
          <cell r="B48" t="str">
            <v>SANITARIOS LOS PASTITOS</v>
          </cell>
          <cell r="C48">
            <v>100</v>
          </cell>
        </row>
        <row r="49">
          <cell r="A49">
            <v>447</v>
          </cell>
          <cell r="B49" t="str">
            <v>LAS CALAS</v>
          </cell>
          <cell r="C49">
            <v>60</v>
          </cell>
        </row>
        <row r="50">
          <cell r="A50">
            <v>454</v>
          </cell>
          <cell r="B50" t="str">
            <v>FIESTAS TRADICIONALES</v>
          </cell>
          <cell r="C50">
            <v>213</v>
          </cell>
        </row>
        <row r="51">
          <cell r="A51">
            <v>470</v>
          </cell>
          <cell r="B51" t="str">
            <v>LOCALES ESTACION</v>
          </cell>
          <cell r="C51">
            <v>18030</v>
          </cell>
        </row>
        <row r="52">
          <cell r="A52">
            <v>484</v>
          </cell>
          <cell r="B52" t="str">
            <v>PERMISO PARA ESPECTÁCULOS O CE</v>
          </cell>
          <cell r="C52">
            <v>1140</v>
          </cell>
        </row>
        <row r="53">
          <cell r="A53">
            <v>491</v>
          </cell>
          <cell r="B53" t="str">
            <v>ESTRUCTURAS, CONSTRUCCIONES O</v>
          </cell>
          <cell r="C53">
            <v>2947.76</v>
          </cell>
        </row>
        <row r="54">
          <cell r="A54">
            <v>493</v>
          </cell>
          <cell r="B54" t="str">
            <v>RENOVACION PERMISO P/ USO VIA</v>
          </cell>
          <cell r="C54">
            <v>270</v>
          </cell>
        </row>
        <row r="55">
          <cell r="A55">
            <v>502</v>
          </cell>
          <cell r="B55" t="str">
            <v>RECARGOS OTROS IMPTOS Y DERECH</v>
          </cell>
          <cell r="C55">
            <v>3351.09</v>
          </cell>
        </row>
        <row r="56">
          <cell r="A56">
            <v>507</v>
          </cell>
          <cell r="B56" t="str">
            <v>INF AL BANDO POLICIA Y BUEN GO</v>
          </cell>
          <cell r="C56">
            <v>1500</v>
          </cell>
        </row>
        <row r="57">
          <cell r="A57">
            <v>508</v>
          </cell>
          <cell r="B57" t="str">
            <v>INF LEY DE TRANSITO Y SU REGLA</v>
          </cell>
          <cell r="C57">
            <v>18574.5</v>
          </cell>
        </row>
        <row r="58">
          <cell r="A58">
            <v>509</v>
          </cell>
          <cell r="B58" t="str">
            <v>EXTEMP VERIFICACION AMB VEHICU</v>
          </cell>
          <cell r="C58">
            <v>1767</v>
          </cell>
        </row>
        <row r="59">
          <cell r="A59">
            <v>536</v>
          </cell>
          <cell r="B59" t="str">
            <v>PADRON DE PROVEEDORES</v>
          </cell>
          <cell r="C59">
            <v>1348</v>
          </cell>
        </row>
      </sheetData>
      <sheetData sheetId="76"/>
      <sheetData sheetId="77">
        <row r="1">
          <cell r="A1">
            <v>1</v>
          </cell>
          <cell r="B1" t="str">
            <v>IMPTO. PREDIAL URBANO CORRIENT</v>
          </cell>
          <cell r="C1">
            <v>864266.12</v>
          </cell>
        </row>
        <row r="2">
          <cell r="A2">
            <v>2</v>
          </cell>
          <cell r="B2" t="str">
            <v>IMPTO. PREDIAL RUSTICO CORRIEN</v>
          </cell>
          <cell r="C2">
            <v>62552.51</v>
          </cell>
        </row>
        <row r="3">
          <cell r="A3">
            <v>4</v>
          </cell>
          <cell r="B3" t="str">
            <v>RECARGOS 3%</v>
          </cell>
          <cell r="C3">
            <v>28397.59</v>
          </cell>
        </row>
        <row r="4">
          <cell r="A4">
            <v>7</v>
          </cell>
          <cell r="B4" t="str">
            <v>IMPTO. PREDIAL URBANO REZAGO</v>
          </cell>
          <cell r="C4">
            <v>75725.649999999994</v>
          </cell>
        </row>
        <row r="5">
          <cell r="A5">
            <v>8</v>
          </cell>
          <cell r="B5" t="str">
            <v>IMPTO. PREDIAL RUSTICO REZAGO</v>
          </cell>
          <cell r="C5">
            <v>8339.86</v>
          </cell>
        </row>
        <row r="6">
          <cell r="A6">
            <v>13</v>
          </cell>
          <cell r="B6" t="str">
            <v>HONORARIOS DE COBRANZA</v>
          </cell>
          <cell r="C6">
            <v>2579.2600000000002</v>
          </cell>
        </row>
        <row r="7">
          <cell r="A7">
            <v>14</v>
          </cell>
          <cell r="B7" t="str">
            <v>C.O.A. 20%</v>
          </cell>
          <cell r="C7">
            <v>1338.5</v>
          </cell>
        </row>
        <row r="8">
          <cell r="A8">
            <v>103</v>
          </cell>
          <cell r="B8" t="str">
            <v>TRASLACION DE DOMINIO</v>
          </cell>
          <cell r="C8">
            <v>1879.41</v>
          </cell>
        </row>
        <row r="9">
          <cell r="A9">
            <v>107</v>
          </cell>
          <cell r="B9" t="str">
            <v>VIDEO JUEGOS Y FUT-BOLITOS</v>
          </cell>
          <cell r="C9">
            <v>194</v>
          </cell>
        </row>
        <row r="10">
          <cell r="A10">
            <v>200</v>
          </cell>
          <cell r="B10" t="str">
            <v>RASTRO</v>
          </cell>
          <cell r="C10">
            <v>4819.66</v>
          </cell>
        </row>
        <row r="11">
          <cell r="A11">
            <v>201</v>
          </cell>
          <cell r="B11" t="str">
            <v>RECOLECCION DE BASURA</v>
          </cell>
          <cell r="C11">
            <v>15.3</v>
          </cell>
        </row>
        <row r="12">
          <cell r="A12">
            <v>203</v>
          </cell>
          <cell r="B12" t="str">
            <v>PANTEONES CIUDAD</v>
          </cell>
          <cell r="C12">
            <v>3343.91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517</v>
          </cell>
        </row>
        <row r="15">
          <cell r="A15">
            <v>206</v>
          </cell>
          <cell r="B15" t="str">
            <v>ESTACIONAMIENTO MERCADO HIDALG</v>
          </cell>
          <cell r="C15">
            <v>1017</v>
          </cell>
        </row>
        <row r="16">
          <cell r="A16">
            <v>217</v>
          </cell>
          <cell r="B16" t="str">
            <v>ANALISIS DE FAC PARA DIV LOT O</v>
          </cell>
          <cell r="C16">
            <v>1047.48</v>
          </cell>
        </row>
        <row r="17">
          <cell r="A17">
            <v>221</v>
          </cell>
          <cell r="B17" t="str">
            <v>LIC USO SUELO ALIN N. OFIC COM</v>
          </cell>
          <cell r="C17">
            <v>549.52</v>
          </cell>
        </row>
        <row r="18">
          <cell r="A18">
            <v>229</v>
          </cell>
          <cell r="B18" t="str">
            <v>CONSTANCIAS DE ESTADO DE CUENT</v>
          </cell>
          <cell r="C18">
            <v>924</v>
          </cell>
        </row>
        <row r="19">
          <cell r="A19">
            <v>244</v>
          </cell>
          <cell r="B19" t="str">
            <v>EXP DE LIC O PERM P/ ESTAB DE</v>
          </cell>
          <cell r="C19">
            <v>264.36</v>
          </cell>
        </row>
        <row r="20">
          <cell r="A20">
            <v>248</v>
          </cell>
          <cell r="B20" t="str">
            <v>ESTACIONAMIENTO EX. EST. FERRO</v>
          </cell>
          <cell r="C20">
            <v>1992</v>
          </cell>
        </row>
        <row r="21">
          <cell r="A21">
            <v>252</v>
          </cell>
          <cell r="B21" t="str">
            <v>RESOLUCION DE IMPACTO AMBIENTA</v>
          </cell>
          <cell r="C21">
            <v>649.79</v>
          </cell>
        </row>
        <row r="22">
          <cell r="A22">
            <v>253</v>
          </cell>
          <cell r="B22" t="str">
            <v>ESTACIONAMIENTO EMBAJADORAS  (</v>
          </cell>
          <cell r="C22">
            <v>2786</v>
          </cell>
        </row>
        <row r="23">
          <cell r="A23">
            <v>254</v>
          </cell>
          <cell r="B23" t="str">
            <v>POR CERTIF.TERMINO DE OBRA</v>
          </cell>
          <cell r="C23">
            <v>2231.88</v>
          </cell>
        </row>
        <row r="24">
          <cell r="A24">
            <v>256</v>
          </cell>
          <cell r="B24" t="str">
            <v>POR ALINEAM. N° USO HABIT</v>
          </cell>
          <cell r="C24">
            <v>7781.91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268</v>
          </cell>
          <cell r="B26" t="str">
            <v>CASA DE LA CULTURA</v>
          </cell>
          <cell r="C26">
            <v>877.85</v>
          </cell>
        </row>
        <row r="27">
          <cell r="A27">
            <v>274</v>
          </cell>
          <cell r="B27" t="str">
            <v>EXTENSION DE HORARIO</v>
          </cell>
          <cell r="C27">
            <v>743.22</v>
          </cell>
        </row>
        <row r="28">
          <cell r="A28">
            <v>276</v>
          </cell>
          <cell r="B28" t="str">
            <v>CONSTANCIAS DIRECCION DE TRANS</v>
          </cell>
          <cell r="C28">
            <v>586.6</v>
          </cell>
        </row>
        <row r="29">
          <cell r="A29">
            <v>278</v>
          </cell>
          <cell r="B29" t="str">
            <v>CONSTANCIAS QUE EXPIDAN LAS DE</v>
          </cell>
          <cell r="C29">
            <v>1257</v>
          </cell>
        </row>
        <row r="30">
          <cell r="A30">
            <v>280</v>
          </cell>
          <cell r="B30" t="str">
            <v>SERVICIOS CONTROL CANINO</v>
          </cell>
          <cell r="C30">
            <v>250.42</v>
          </cell>
        </row>
        <row r="31">
          <cell r="A31">
            <v>286</v>
          </cell>
          <cell r="B31" t="str">
            <v>PERMISO SUPLETORIO DE TRANSPOR</v>
          </cell>
          <cell r="C31">
            <v>148.32</v>
          </cell>
        </row>
        <row r="32">
          <cell r="A32">
            <v>292</v>
          </cell>
          <cell r="B32" t="str">
            <v>DICTAMEN DE SEGURIDAD PROGRAMA</v>
          </cell>
          <cell r="C32">
            <v>519.98</v>
          </cell>
        </row>
        <row r="33">
          <cell r="A33">
            <v>295</v>
          </cell>
          <cell r="B33" t="str">
            <v>CONSTANCIA DE UBICACION DE PRE</v>
          </cell>
          <cell r="C33">
            <v>337.12</v>
          </cell>
        </row>
        <row r="34">
          <cell r="A34">
            <v>297</v>
          </cell>
          <cell r="B34" t="str">
            <v>D.A.P.</v>
          </cell>
          <cell r="C34">
            <v>16059.1</v>
          </cell>
        </row>
        <row r="35">
          <cell r="A35">
            <v>405</v>
          </cell>
          <cell r="B35" t="str">
            <v>CENTRO DE CONVIVENCIA EL ENCIN</v>
          </cell>
          <cell r="C35">
            <v>268</v>
          </cell>
        </row>
        <row r="36">
          <cell r="A36">
            <v>407</v>
          </cell>
          <cell r="B36" t="str">
            <v>MUSEO MOMIAS</v>
          </cell>
          <cell r="C36">
            <v>23458</v>
          </cell>
        </row>
        <row r="37">
          <cell r="A37">
            <v>410</v>
          </cell>
          <cell r="B37" t="str">
            <v>MONUMENTO AL PIPILA</v>
          </cell>
          <cell r="C37">
            <v>996</v>
          </cell>
        </row>
        <row r="38">
          <cell r="A38">
            <v>411</v>
          </cell>
          <cell r="B38" t="str">
            <v>MERCADO HIDALGO</v>
          </cell>
          <cell r="C38">
            <v>2592</v>
          </cell>
        </row>
        <row r="39">
          <cell r="A39">
            <v>412</v>
          </cell>
          <cell r="B39" t="str">
            <v>MERCADO EMBAJADORAS</v>
          </cell>
          <cell r="C39">
            <v>1534</v>
          </cell>
        </row>
        <row r="40">
          <cell r="A40">
            <v>414</v>
          </cell>
          <cell r="B40" t="str">
            <v>OTROS PRODUCTOS</v>
          </cell>
          <cell r="C40">
            <v>121.8</v>
          </cell>
        </row>
        <row r="41">
          <cell r="A41">
            <v>417</v>
          </cell>
          <cell r="B41" t="str">
            <v>CONSULTORIO DENTAL</v>
          </cell>
          <cell r="C41">
            <v>198</v>
          </cell>
        </row>
        <row r="42">
          <cell r="A42">
            <v>421</v>
          </cell>
          <cell r="B42" t="str">
            <v>DECLARACIONES, FORMATOS Y AVIS</v>
          </cell>
          <cell r="C42">
            <v>11</v>
          </cell>
        </row>
        <row r="43">
          <cell r="A43">
            <v>426</v>
          </cell>
          <cell r="B43" t="str">
            <v>AREAS OCUP POR HOT, REST, BARE</v>
          </cell>
          <cell r="C43">
            <v>2090.88</v>
          </cell>
        </row>
        <row r="44">
          <cell r="A44">
            <v>428</v>
          </cell>
          <cell r="B44" t="str">
            <v>COMERCIANTES SEMIFIJOS</v>
          </cell>
          <cell r="C44">
            <v>12585.33</v>
          </cell>
        </row>
        <row r="45">
          <cell r="A45">
            <v>429</v>
          </cell>
          <cell r="B45" t="str">
            <v>VTA DE INMUEBLES PROP DEL MPIO</v>
          </cell>
          <cell r="C45">
            <v>4033.76</v>
          </cell>
        </row>
        <row r="46">
          <cell r="A46">
            <v>433</v>
          </cell>
          <cell r="B46" t="str">
            <v>SOBRANTES</v>
          </cell>
          <cell r="C46">
            <v>80.13</v>
          </cell>
        </row>
        <row r="47">
          <cell r="A47">
            <v>436</v>
          </cell>
          <cell r="B47" t="str">
            <v>SANITARIOS PRESA DE LA OLLA</v>
          </cell>
          <cell r="C47">
            <v>400</v>
          </cell>
        </row>
        <row r="48">
          <cell r="A48">
            <v>441</v>
          </cell>
          <cell r="B48" t="str">
            <v>SANITARIOS LOS PASTITOS</v>
          </cell>
          <cell r="C48">
            <v>108</v>
          </cell>
        </row>
        <row r="49">
          <cell r="A49">
            <v>447</v>
          </cell>
          <cell r="B49" t="str">
            <v>LAS CALAS</v>
          </cell>
          <cell r="C49">
            <v>60</v>
          </cell>
        </row>
        <row r="50">
          <cell r="A50">
            <v>454</v>
          </cell>
          <cell r="B50" t="str">
            <v>FIESTAS TRADICIONALES</v>
          </cell>
          <cell r="C50">
            <v>213</v>
          </cell>
        </row>
        <row r="51">
          <cell r="A51">
            <v>470</v>
          </cell>
          <cell r="B51" t="str">
            <v>LOCALES ESTACION</v>
          </cell>
          <cell r="C51">
            <v>162</v>
          </cell>
        </row>
        <row r="52">
          <cell r="A52">
            <v>472</v>
          </cell>
          <cell r="B52" t="str">
            <v>MERCADO GAVIRA</v>
          </cell>
          <cell r="C52">
            <v>3002</v>
          </cell>
        </row>
        <row r="53">
          <cell r="A53">
            <v>491</v>
          </cell>
          <cell r="B53" t="str">
            <v>ESTRUCTURAS, CONSTRUCCIONES O</v>
          </cell>
          <cell r="C53">
            <v>139</v>
          </cell>
        </row>
        <row r="54">
          <cell r="A54">
            <v>493</v>
          </cell>
          <cell r="B54" t="str">
            <v>RENOVACION PERMISO P/ USO VIA</v>
          </cell>
          <cell r="C54">
            <v>135</v>
          </cell>
        </row>
        <row r="55">
          <cell r="A55">
            <v>502</v>
          </cell>
          <cell r="B55" t="str">
            <v>RECARGOS OTROS IMPTOS Y DERECH</v>
          </cell>
          <cell r="C55">
            <v>3024.91</v>
          </cell>
        </row>
        <row r="56">
          <cell r="A56">
            <v>507</v>
          </cell>
          <cell r="B56" t="str">
            <v>INF AL BANDO POLICIA Y BUEN GO</v>
          </cell>
          <cell r="C56">
            <v>500</v>
          </cell>
        </row>
        <row r="57">
          <cell r="A57">
            <v>508</v>
          </cell>
          <cell r="B57" t="str">
            <v>INF LEY DE TRANSITO Y SU REGLA</v>
          </cell>
          <cell r="C57">
            <v>18246.14</v>
          </cell>
        </row>
        <row r="58">
          <cell r="A58">
            <v>509</v>
          </cell>
          <cell r="B58" t="str">
            <v>EXTEMP VERIFICACION AMB VEHICU</v>
          </cell>
          <cell r="C58">
            <v>307</v>
          </cell>
        </row>
        <row r="59">
          <cell r="A59">
            <v>529</v>
          </cell>
          <cell r="B59" t="str">
            <v>OTROS DONATIVOS</v>
          </cell>
          <cell r="C59">
            <v>113.1</v>
          </cell>
        </row>
      </sheetData>
      <sheetData sheetId="78">
        <row r="1">
          <cell r="A1">
            <v>1</v>
          </cell>
        </row>
      </sheetData>
      <sheetData sheetId="79">
        <row r="1">
          <cell r="A1">
            <v>1</v>
          </cell>
        </row>
      </sheetData>
      <sheetData sheetId="80">
        <row r="1">
          <cell r="A1">
            <v>1</v>
          </cell>
        </row>
      </sheetData>
      <sheetData sheetId="81">
        <row r="1">
          <cell r="A1">
            <v>1</v>
          </cell>
          <cell r="B1" t="str">
            <v>IMPTO. PREDIAL URBANO CORRIENT</v>
          </cell>
          <cell r="C1">
            <v>56156.83</v>
          </cell>
        </row>
        <row r="2">
          <cell r="A2">
            <v>2</v>
          </cell>
          <cell r="B2" t="str">
            <v>IMPTO. PREDIAL RUSTICO CORRIEN</v>
          </cell>
          <cell r="C2">
            <v>1116.46</v>
          </cell>
        </row>
        <row r="3">
          <cell r="A3">
            <v>4</v>
          </cell>
          <cell r="B3" t="str">
            <v>RECARGOS 3%</v>
          </cell>
          <cell r="C3">
            <v>2144.52</v>
          </cell>
        </row>
        <row r="4">
          <cell r="A4">
            <v>7</v>
          </cell>
          <cell r="B4" t="str">
            <v>IMPTO. PREDIAL URBANO REZAGO</v>
          </cell>
          <cell r="C4">
            <v>6556.74</v>
          </cell>
        </row>
        <row r="5">
          <cell r="A5">
            <v>13</v>
          </cell>
          <cell r="B5" t="str">
            <v>HONORARIOS DE COBRANZA</v>
          </cell>
          <cell r="C5">
            <v>127.54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647.20000000000005</v>
          </cell>
        </row>
        <row r="8">
          <cell r="A8">
            <v>276</v>
          </cell>
          <cell r="B8" t="str">
            <v>CONSTANCIAS DIRECCION DE TRANS</v>
          </cell>
          <cell r="C8">
            <v>83.8</v>
          </cell>
        </row>
        <row r="9">
          <cell r="A9">
            <v>297</v>
          </cell>
          <cell r="B9" t="str">
            <v>D.A.P.</v>
          </cell>
          <cell r="C9">
            <v>410</v>
          </cell>
        </row>
        <row r="10">
          <cell r="A10">
            <v>433</v>
          </cell>
          <cell r="B10" t="str">
            <v>SOBRANTES</v>
          </cell>
          <cell r="C10">
            <v>15.44</v>
          </cell>
        </row>
        <row r="11">
          <cell r="A11">
            <v>447</v>
          </cell>
          <cell r="B11" t="str">
            <v>LAS CALAS</v>
          </cell>
          <cell r="C11">
            <v>420</v>
          </cell>
        </row>
        <row r="12">
          <cell r="A12">
            <v>507</v>
          </cell>
          <cell r="B12" t="str">
            <v>INF AL BANDO POLICIA Y BUEN GO</v>
          </cell>
          <cell r="C12">
            <v>2750</v>
          </cell>
        </row>
        <row r="13">
          <cell r="A13">
            <v>508</v>
          </cell>
          <cell r="B13" t="str">
            <v>INF LEY DE TRANSITO Y SU REGLA</v>
          </cell>
          <cell r="C13">
            <v>3369.98</v>
          </cell>
        </row>
      </sheetData>
      <sheetData sheetId="82"/>
      <sheetData sheetId="83">
        <row r="1">
          <cell r="A1">
            <v>1</v>
          </cell>
          <cell r="B1" t="str">
            <v>IMPTO. PREDIAL URBANO CORRIENT</v>
          </cell>
          <cell r="C1">
            <v>138157.24</v>
          </cell>
        </row>
        <row r="2">
          <cell r="A2">
            <v>2</v>
          </cell>
          <cell r="B2" t="str">
            <v>IMPTO. PREDIAL RUSTICO CORRIEN</v>
          </cell>
          <cell r="C2">
            <v>3415.68</v>
          </cell>
        </row>
        <row r="3">
          <cell r="A3">
            <v>4</v>
          </cell>
          <cell r="B3" t="str">
            <v>RECARGOS 3%</v>
          </cell>
          <cell r="C3">
            <v>1320.27</v>
          </cell>
        </row>
        <row r="4">
          <cell r="A4">
            <v>7</v>
          </cell>
          <cell r="B4" t="str">
            <v>IMPTO. PREDIAL URBANO REZAGO</v>
          </cell>
          <cell r="C4">
            <v>6876.98</v>
          </cell>
        </row>
        <row r="5">
          <cell r="A5">
            <v>8</v>
          </cell>
          <cell r="B5" t="str">
            <v>IMPTO. PREDIAL RUSTICO REZAGO</v>
          </cell>
          <cell r="C5">
            <v>271.75</v>
          </cell>
        </row>
        <row r="6">
          <cell r="A6">
            <v>14</v>
          </cell>
          <cell r="B6" t="str">
            <v>C.O.A. 20%</v>
          </cell>
          <cell r="C6">
            <v>142.5</v>
          </cell>
        </row>
        <row r="7">
          <cell r="A7">
            <v>203</v>
          </cell>
          <cell r="B7" t="str">
            <v>PANTEONES CIUDAD</v>
          </cell>
          <cell r="C7">
            <v>3234.6</v>
          </cell>
        </row>
        <row r="8">
          <cell r="A8">
            <v>204</v>
          </cell>
          <cell r="B8" t="str">
            <v>PANTEONES COMUNIDADES</v>
          </cell>
          <cell r="C8">
            <v>1898.76</v>
          </cell>
        </row>
        <row r="9">
          <cell r="A9">
            <v>297</v>
          </cell>
          <cell r="B9" t="str">
            <v>D.A.P.</v>
          </cell>
          <cell r="C9">
            <v>2380</v>
          </cell>
        </row>
        <row r="10">
          <cell r="A10">
            <v>433</v>
          </cell>
          <cell r="B10" t="str">
            <v>SOBRANTES</v>
          </cell>
          <cell r="C10">
            <v>10.18</v>
          </cell>
        </row>
        <row r="11">
          <cell r="A11">
            <v>447</v>
          </cell>
          <cell r="B11" t="str">
            <v>LAS CALAS</v>
          </cell>
          <cell r="C11">
            <v>288</v>
          </cell>
        </row>
        <row r="12">
          <cell r="A12">
            <v>507</v>
          </cell>
          <cell r="B12" t="str">
            <v>INF AL BANDO POLICIA Y BUEN GO</v>
          </cell>
          <cell r="C12">
            <v>3950</v>
          </cell>
        </row>
        <row r="13">
          <cell r="A13">
            <v>508</v>
          </cell>
          <cell r="B13" t="str">
            <v>INF LEY DE TRANSITO Y SU REGLA</v>
          </cell>
          <cell r="C13">
            <v>11560.98</v>
          </cell>
        </row>
      </sheetData>
      <sheetData sheetId="84">
        <row r="1">
          <cell r="A1">
            <v>1</v>
          </cell>
        </row>
      </sheetData>
      <sheetData sheetId="85">
        <row r="1">
          <cell r="A1">
            <v>1</v>
          </cell>
          <cell r="B1" t="str">
            <v>IMPTO. PREDIAL URBANO CORRIENT</v>
          </cell>
          <cell r="C1">
            <v>718766.81</v>
          </cell>
        </row>
        <row r="2">
          <cell r="A2">
            <v>2</v>
          </cell>
          <cell r="B2" t="str">
            <v>IMPTO. PREDIAL RUSTICO CORRIEN</v>
          </cell>
          <cell r="C2">
            <v>64652.07</v>
          </cell>
        </row>
        <row r="3">
          <cell r="A3">
            <v>4</v>
          </cell>
          <cell r="B3" t="str">
            <v>RECARGOS 3%</v>
          </cell>
          <cell r="C3">
            <v>27157.45</v>
          </cell>
        </row>
        <row r="4">
          <cell r="A4">
            <v>7</v>
          </cell>
          <cell r="B4" t="str">
            <v>IMPTO. PREDIAL URBANO REZAGO</v>
          </cell>
          <cell r="C4">
            <v>81921.3</v>
          </cell>
        </row>
        <row r="5">
          <cell r="A5">
            <v>8</v>
          </cell>
          <cell r="B5" t="str">
            <v>IMPTO. PREDIAL RUSTICO REZAGO</v>
          </cell>
          <cell r="C5">
            <v>1856.23</v>
          </cell>
        </row>
        <row r="6">
          <cell r="A6">
            <v>13</v>
          </cell>
          <cell r="B6" t="str">
            <v>HONORARIOS DE COBRANZA</v>
          </cell>
          <cell r="C6">
            <v>3426.1</v>
          </cell>
        </row>
        <row r="7">
          <cell r="A7">
            <v>14</v>
          </cell>
          <cell r="B7" t="str">
            <v>C.O.A. 20%</v>
          </cell>
          <cell r="C7">
            <v>892</v>
          </cell>
        </row>
        <row r="8">
          <cell r="A8">
            <v>103</v>
          </cell>
          <cell r="B8" t="str">
            <v>TRASLACION DE DOMINIO</v>
          </cell>
          <cell r="C8">
            <v>7683.6</v>
          </cell>
        </row>
        <row r="9">
          <cell r="A9">
            <v>104</v>
          </cell>
          <cell r="B9" t="str">
            <v>SOBRE DIVISION Y LOTIFICACION</v>
          </cell>
          <cell r="C9">
            <v>3451.95</v>
          </cell>
        </row>
        <row r="10">
          <cell r="A10">
            <v>106</v>
          </cell>
          <cell r="B10" t="str">
            <v>BILLARES Y BOLICHES</v>
          </cell>
          <cell r="C10">
            <v>837</v>
          </cell>
        </row>
        <row r="11">
          <cell r="A11">
            <v>200</v>
          </cell>
          <cell r="B11" t="str">
            <v>RASTRO</v>
          </cell>
          <cell r="C11">
            <v>8070.93</v>
          </cell>
        </row>
        <row r="12">
          <cell r="A12">
            <v>203</v>
          </cell>
          <cell r="B12" t="str">
            <v>PANTEONES CIUDAD</v>
          </cell>
          <cell r="C12">
            <v>1824.46</v>
          </cell>
        </row>
        <row r="13">
          <cell r="A13">
            <v>204</v>
          </cell>
          <cell r="B13" t="str">
            <v>PANTEONES COMUNIDADES</v>
          </cell>
          <cell r="C13">
            <v>632.91999999999996</v>
          </cell>
        </row>
        <row r="14">
          <cell r="A14">
            <v>205</v>
          </cell>
          <cell r="B14" t="str">
            <v>ESTACIONAMIENTO MUSEO MOMIAS</v>
          </cell>
          <cell r="C14">
            <v>711</v>
          </cell>
        </row>
        <row r="15">
          <cell r="A15">
            <v>206</v>
          </cell>
          <cell r="B15" t="str">
            <v>ESTACIONAMIENTO MERCADO HIDALG</v>
          </cell>
          <cell r="C15">
            <v>756</v>
          </cell>
        </row>
        <row r="16">
          <cell r="A16">
            <v>211</v>
          </cell>
          <cell r="B16" t="str">
            <v>POR LIC DE REGULARIZACION DE C</v>
          </cell>
          <cell r="C16">
            <v>3110.06</v>
          </cell>
        </row>
        <row r="17">
          <cell r="A17">
            <v>217</v>
          </cell>
          <cell r="B17" t="str">
            <v>ANALISIS DE FAC PARA DIV LOT O</v>
          </cell>
          <cell r="C17">
            <v>1833.09</v>
          </cell>
        </row>
        <row r="18">
          <cell r="A18">
            <v>229</v>
          </cell>
          <cell r="B18" t="str">
            <v>CONSTANCIAS DE ESTADO DE CUENT</v>
          </cell>
          <cell r="C18">
            <v>792</v>
          </cell>
        </row>
        <row r="19">
          <cell r="A19">
            <v>244</v>
          </cell>
          <cell r="B19" t="str">
            <v>EXP DE LIC O PERM P/ ESTAB DE</v>
          </cell>
          <cell r="C19">
            <v>479.27</v>
          </cell>
        </row>
        <row r="20">
          <cell r="A20">
            <v>248</v>
          </cell>
          <cell r="B20" t="str">
            <v>ESTACIONAMIENTO EX. EST. FERRO</v>
          </cell>
          <cell r="C20">
            <v>1252</v>
          </cell>
        </row>
        <row r="21">
          <cell r="A21">
            <v>249</v>
          </cell>
          <cell r="B21" t="str">
            <v>REGUL. PROR.LIC.CONT.75% DER.</v>
          </cell>
          <cell r="C21">
            <v>2251.9699999999998</v>
          </cell>
        </row>
        <row r="22">
          <cell r="A22">
            <v>253</v>
          </cell>
          <cell r="B22" t="str">
            <v>ESTACIONAMIENTO EMBAJADORAS  (</v>
          </cell>
          <cell r="C22">
            <v>1946</v>
          </cell>
        </row>
        <row r="23">
          <cell r="A23">
            <v>254</v>
          </cell>
          <cell r="B23" t="str">
            <v>POR CERTIF.TERMINO DE OBRA</v>
          </cell>
          <cell r="C23">
            <v>9.64</v>
          </cell>
        </row>
        <row r="24">
          <cell r="A24">
            <v>256</v>
          </cell>
          <cell r="B24" t="str">
            <v>POR ALINEAM. N° USO HABIT</v>
          </cell>
          <cell r="C24">
            <v>3056.6</v>
          </cell>
        </row>
        <row r="25">
          <cell r="A25">
            <v>267</v>
          </cell>
          <cell r="B25" t="str">
            <v>CONSTANCIA  DE VERIFICACION PR</v>
          </cell>
          <cell r="C25">
            <v>148.36000000000001</v>
          </cell>
        </row>
        <row r="26">
          <cell r="A26">
            <v>268</v>
          </cell>
          <cell r="B26" t="str">
            <v>CASA DE LA CULTURA</v>
          </cell>
          <cell r="C26">
            <v>11899.8</v>
          </cell>
        </row>
        <row r="27">
          <cell r="A27">
            <v>273</v>
          </cell>
          <cell r="B27" t="str">
            <v>PENSION EST. JARDIN EMBAJADORA</v>
          </cell>
          <cell r="C27">
            <v>834.08</v>
          </cell>
        </row>
        <row r="28">
          <cell r="A28">
            <v>274</v>
          </cell>
          <cell r="B28" t="str">
            <v>EXTENSION DE HORARIO</v>
          </cell>
          <cell r="C28">
            <v>5202.54</v>
          </cell>
        </row>
        <row r="29">
          <cell r="A29">
            <v>276</v>
          </cell>
          <cell r="B29" t="str">
            <v>CONSTANCIAS DIRECCION DE TRANS</v>
          </cell>
          <cell r="C29">
            <v>921.8</v>
          </cell>
        </row>
        <row r="30">
          <cell r="A30">
            <v>278</v>
          </cell>
          <cell r="B30" t="str">
            <v>CONSTANCIAS QUE EXPIDAN LAS DE</v>
          </cell>
          <cell r="C30">
            <v>754.2</v>
          </cell>
        </row>
        <row r="31">
          <cell r="A31">
            <v>280</v>
          </cell>
          <cell r="B31" t="str">
            <v>SERVICIOS CONTROL CANINO</v>
          </cell>
          <cell r="C31">
            <v>1101.82</v>
          </cell>
        </row>
        <row r="32">
          <cell r="A32">
            <v>286</v>
          </cell>
          <cell r="B32" t="str">
            <v>PERMISO SUPLETORIO DE TRANSPOR</v>
          </cell>
          <cell r="C32">
            <v>2966.4</v>
          </cell>
        </row>
        <row r="33">
          <cell r="A33">
            <v>289</v>
          </cell>
          <cell r="B33" t="str">
            <v>CONFORMIDAD PARA QUEMA DE FUEG</v>
          </cell>
          <cell r="C33">
            <v>126.39</v>
          </cell>
        </row>
        <row r="34">
          <cell r="A34">
            <v>293</v>
          </cell>
          <cell r="B34" t="str">
            <v>SERVICIOS EXTRAORDINARIOS</v>
          </cell>
          <cell r="C34">
            <v>324.2</v>
          </cell>
        </row>
        <row r="35">
          <cell r="A35">
            <v>295</v>
          </cell>
          <cell r="B35" t="str">
            <v>CONSTANCIA DE UBICACION DE PRE</v>
          </cell>
          <cell r="C35">
            <v>84.28</v>
          </cell>
        </row>
        <row r="36">
          <cell r="A36">
            <v>297</v>
          </cell>
          <cell r="B36" t="str">
            <v>D.A.P.</v>
          </cell>
          <cell r="C36">
            <v>10620.73</v>
          </cell>
        </row>
        <row r="37">
          <cell r="A37">
            <v>405</v>
          </cell>
          <cell r="B37" t="str">
            <v>CENTRO DE CONVIVENCIA EL ENCIN</v>
          </cell>
          <cell r="C37">
            <v>1039</v>
          </cell>
        </row>
        <row r="38">
          <cell r="A38">
            <v>407</v>
          </cell>
          <cell r="B38" t="str">
            <v>MUSEO MOMIAS</v>
          </cell>
          <cell r="C38">
            <v>29076</v>
          </cell>
        </row>
        <row r="39">
          <cell r="A39">
            <v>410</v>
          </cell>
          <cell r="B39" t="str">
            <v>MONUMENTO AL PIPILA</v>
          </cell>
          <cell r="C39">
            <v>648</v>
          </cell>
        </row>
        <row r="40">
          <cell r="A40">
            <v>412</v>
          </cell>
          <cell r="B40" t="str">
            <v>MERCADO EMBAJADORAS</v>
          </cell>
          <cell r="C40">
            <v>1828.92</v>
          </cell>
        </row>
        <row r="41">
          <cell r="A41">
            <v>414</v>
          </cell>
          <cell r="B41" t="str">
            <v>OTROS PRODUCTOS</v>
          </cell>
          <cell r="C41">
            <v>69.599999999999994</v>
          </cell>
        </row>
        <row r="42">
          <cell r="A42">
            <v>428</v>
          </cell>
          <cell r="B42" t="str">
            <v>COMERCIANTES SEMIFIJOS</v>
          </cell>
          <cell r="C42">
            <v>4584</v>
          </cell>
        </row>
        <row r="43">
          <cell r="A43">
            <v>433</v>
          </cell>
          <cell r="B43" t="str">
            <v>SOBRANTES</v>
          </cell>
          <cell r="C43">
            <v>45.15</v>
          </cell>
        </row>
        <row r="44">
          <cell r="A44">
            <v>436</v>
          </cell>
          <cell r="B44" t="str">
            <v>SANITARIOS PRESA DE LA OLLA</v>
          </cell>
          <cell r="C44">
            <v>140</v>
          </cell>
        </row>
        <row r="45">
          <cell r="A45">
            <v>441</v>
          </cell>
          <cell r="B45" t="str">
            <v>SANITARIOS LOS PASTITOS</v>
          </cell>
          <cell r="C45">
            <v>92</v>
          </cell>
        </row>
        <row r="46">
          <cell r="A46">
            <v>447</v>
          </cell>
          <cell r="B46" t="str">
            <v>LAS CALAS</v>
          </cell>
          <cell r="C46">
            <v>144</v>
          </cell>
        </row>
        <row r="47">
          <cell r="A47">
            <v>470</v>
          </cell>
          <cell r="B47" t="str">
            <v>LOCALES ESTACION</v>
          </cell>
          <cell r="C47">
            <v>1402</v>
          </cell>
        </row>
        <row r="48">
          <cell r="A48">
            <v>484</v>
          </cell>
          <cell r="B48" t="str">
            <v>PERMISO PARA ESPECTÁCULOS O CE</v>
          </cell>
          <cell r="C48">
            <v>684</v>
          </cell>
        </row>
        <row r="49">
          <cell r="A49">
            <v>491</v>
          </cell>
          <cell r="B49" t="str">
            <v>ESTRUCTURAS, CONSTRUCCIONES O</v>
          </cell>
          <cell r="C49">
            <v>156.6</v>
          </cell>
        </row>
        <row r="50">
          <cell r="A50">
            <v>502</v>
          </cell>
          <cell r="B50" t="str">
            <v>RECARGOS OTROS IMPTOS Y DERECH</v>
          </cell>
          <cell r="C50">
            <v>1121.32</v>
          </cell>
        </row>
        <row r="51">
          <cell r="A51">
            <v>507</v>
          </cell>
          <cell r="B51" t="str">
            <v>INF AL BANDO POLICIA Y BUEN GO</v>
          </cell>
          <cell r="C51">
            <v>600</v>
          </cell>
        </row>
        <row r="52">
          <cell r="A52">
            <v>508</v>
          </cell>
          <cell r="B52" t="str">
            <v>INF LEY DE TRANSITO Y SU REGLA</v>
          </cell>
          <cell r="C52">
            <v>24330.5</v>
          </cell>
        </row>
        <row r="53">
          <cell r="A53">
            <v>509</v>
          </cell>
          <cell r="B53" t="str">
            <v>EXTEMP VERIFICACION AMB VEHICU</v>
          </cell>
          <cell r="C53">
            <v>1690</v>
          </cell>
        </row>
        <row r="54">
          <cell r="A54">
            <v>529</v>
          </cell>
          <cell r="B54" t="str">
            <v>OTROS DONATIVOS</v>
          </cell>
          <cell r="C54">
            <v>8.6999999999999993</v>
          </cell>
        </row>
        <row r="55">
          <cell r="A55">
            <v>536</v>
          </cell>
          <cell r="B55" t="str">
            <v>PADRON DE PROVEEDORES</v>
          </cell>
          <cell r="C55">
            <v>1685</v>
          </cell>
        </row>
      </sheetData>
      <sheetData sheetId="86"/>
      <sheetData sheetId="87">
        <row r="1">
          <cell r="A1">
            <v>1</v>
          </cell>
          <cell r="B1" t="str">
            <v>IMPTO. PREDIAL URBANO CORRIENT</v>
          </cell>
          <cell r="C1">
            <v>672040.76</v>
          </cell>
        </row>
        <row r="2">
          <cell r="A2">
            <v>2</v>
          </cell>
          <cell r="B2" t="str">
            <v>IMPTO. PREDIAL RUSTICO CORRIEN</v>
          </cell>
          <cell r="C2">
            <v>47744.45</v>
          </cell>
        </row>
        <row r="3">
          <cell r="A3">
            <v>4</v>
          </cell>
          <cell r="B3" t="str">
            <v>RECARGOS 3%</v>
          </cell>
          <cell r="C3">
            <v>20075.509999999998</v>
          </cell>
        </row>
        <row r="4">
          <cell r="A4">
            <v>7</v>
          </cell>
          <cell r="B4" t="str">
            <v>IMPTO. PREDIAL URBANO REZAGO</v>
          </cell>
          <cell r="C4">
            <v>79311.5</v>
          </cell>
        </row>
        <row r="5">
          <cell r="A5">
            <v>8</v>
          </cell>
          <cell r="B5" t="str">
            <v>IMPTO. PREDIAL RUSTICO REZAGO</v>
          </cell>
          <cell r="C5">
            <v>2240.96</v>
          </cell>
        </row>
        <row r="6">
          <cell r="A6">
            <v>13</v>
          </cell>
          <cell r="B6" t="str">
            <v>HONORARIOS DE COBRANZA</v>
          </cell>
          <cell r="C6">
            <v>3671.97</v>
          </cell>
        </row>
        <row r="7">
          <cell r="A7">
            <v>14</v>
          </cell>
          <cell r="B7" t="str">
            <v>C.O.A. 20%</v>
          </cell>
          <cell r="C7">
            <v>305.5</v>
          </cell>
        </row>
        <row r="8">
          <cell r="A8">
            <v>103</v>
          </cell>
          <cell r="B8" t="str">
            <v>TRASLACION DE DOMINIO</v>
          </cell>
          <cell r="C8">
            <v>4494.26</v>
          </cell>
        </row>
        <row r="9">
          <cell r="A9">
            <v>107</v>
          </cell>
          <cell r="B9" t="str">
            <v>VIDEO JUEGOS Y FUT-BOLITOS</v>
          </cell>
          <cell r="C9">
            <v>194</v>
          </cell>
        </row>
        <row r="10">
          <cell r="A10">
            <v>200</v>
          </cell>
          <cell r="B10" t="str">
            <v>RASTRO</v>
          </cell>
          <cell r="C10">
            <v>2781.27</v>
          </cell>
        </row>
        <row r="11">
          <cell r="A11">
            <v>203</v>
          </cell>
          <cell r="B11" t="str">
            <v>PANTEONES CIUDAD</v>
          </cell>
          <cell r="C11">
            <v>316.45999999999998</v>
          </cell>
        </row>
        <row r="12">
          <cell r="A12">
            <v>204</v>
          </cell>
          <cell r="B12" t="str">
            <v>PANTEONES COMUNIDADES</v>
          </cell>
          <cell r="C12">
            <v>1265.8399999999999</v>
          </cell>
        </row>
        <row r="13">
          <cell r="A13">
            <v>205</v>
          </cell>
          <cell r="B13" t="str">
            <v>ESTACIONAMIENTO MUSEO MOMIAS</v>
          </cell>
          <cell r="C13">
            <v>539</v>
          </cell>
        </row>
        <row r="14">
          <cell r="A14">
            <v>206</v>
          </cell>
          <cell r="B14" t="str">
            <v>ESTACIONAMIENTO MERCADO HIDALG</v>
          </cell>
          <cell r="C14">
            <v>810</v>
          </cell>
        </row>
        <row r="15">
          <cell r="A15">
            <v>210</v>
          </cell>
          <cell r="B15" t="str">
            <v>POR LIC. DE CONST. Y AMPLIACIO</v>
          </cell>
          <cell r="C15">
            <v>359.45</v>
          </cell>
        </row>
        <row r="16">
          <cell r="A16">
            <v>217</v>
          </cell>
          <cell r="B16" t="str">
            <v>ANALISIS DE FAC PARA DIV LOT O</v>
          </cell>
          <cell r="C16">
            <v>785.61</v>
          </cell>
        </row>
        <row r="17">
          <cell r="A17">
            <v>221</v>
          </cell>
          <cell r="B17" t="str">
            <v>LIC USO SUELO ALIN N. OFIC COM</v>
          </cell>
          <cell r="C17">
            <v>285.75</v>
          </cell>
        </row>
        <row r="18">
          <cell r="A18">
            <v>229</v>
          </cell>
          <cell r="B18" t="str">
            <v>CONSTANCIAS DE ESTADO DE CUENT</v>
          </cell>
          <cell r="C18">
            <v>792</v>
          </cell>
        </row>
        <row r="19">
          <cell r="A19">
            <v>248</v>
          </cell>
          <cell r="B19" t="str">
            <v>ESTACIONAMIENTO EX. EST. FERRO</v>
          </cell>
          <cell r="C19">
            <v>794</v>
          </cell>
        </row>
        <row r="20">
          <cell r="A20">
            <v>253</v>
          </cell>
          <cell r="B20" t="str">
            <v>ESTACIONAMIENTO EMBAJADORAS  (</v>
          </cell>
          <cell r="C20">
            <v>3164</v>
          </cell>
        </row>
        <row r="21">
          <cell r="A21">
            <v>256</v>
          </cell>
          <cell r="B21" t="str">
            <v>POR ALINEAM. N° USO HABIT</v>
          </cell>
          <cell r="C21">
            <v>6257.96</v>
          </cell>
        </row>
        <row r="22">
          <cell r="A22">
            <v>268</v>
          </cell>
          <cell r="B22" t="str">
            <v>CASA DE LA CULTURA</v>
          </cell>
          <cell r="C22">
            <v>11997.37</v>
          </cell>
        </row>
        <row r="23">
          <cell r="A23">
            <v>274</v>
          </cell>
          <cell r="B23" t="str">
            <v>EXTENSION DE HORARIO</v>
          </cell>
          <cell r="C23">
            <v>9576.1200000000008</v>
          </cell>
        </row>
        <row r="24">
          <cell r="A24">
            <v>276</v>
          </cell>
          <cell r="B24" t="str">
            <v>CONSTANCIAS DIRECCION DE TRANS</v>
          </cell>
          <cell r="C24">
            <v>838</v>
          </cell>
        </row>
        <row r="25">
          <cell r="A25">
            <v>278</v>
          </cell>
          <cell r="B25" t="str">
            <v>CONSTANCIAS QUE EXPIDAN LAS DE</v>
          </cell>
          <cell r="C25">
            <v>754.2</v>
          </cell>
        </row>
        <row r="26">
          <cell r="A26">
            <v>281</v>
          </cell>
          <cell r="B26" t="str">
            <v>VIGILANCIA POR EVENTO</v>
          </cell>
          <cell r="C26">
            <v>4863</v>
          </cell>
        </row>
        <row r="27">
          <cell r="A27">
            <v>288</v>
          </cell>
          <cell r="B27" t="str">
            <v>ANALISIS DE RIESGOS</v>
          </cell>
          <cell r="C27">
            <v>519.98</v>
          </cell>
        </row>
        <row r="28">
          <cell r="A28">
            <v>289</v>
          </cell>
          <cell r="B28" t="str">
            <v>CONFORMIDAD PARA QUEMA DE FUEG</v>
          </cell>
          <cell r="C28">
            <v>252.78</v>
          </cell>
        </row>
        <row r="29">
          <cell r="A29">
            <v>293</v>
          </cell>
          <cell r="B29" t="str">
            <v>SERVICIOS EXTRAORDINARIOS</v>
          </cell>
          <cell r="C29">
            <v>648.4</v>
          </cell>
        </row>
        <row r="30">
          <cell r="A30">
            <v>295</v>
          </cell>
          <cell r="B30" t="str">
            <v>CONSTANCIA DE UBICACION DE PRE</v>
          </cell>
          <cell r="C30">
            <v>84.28</v>
          </cell>
        </row>
        <row r="31">
          <cell r="A31">
            <v>297</v>
          </cell>
          <cell r="B31" t="str">
            <v>D.A.P.</v>
          </cell>
          <cell r="C31">
            <v>10480.73</v>
          </cell>
        </row>
        <row r="32">
          <cell r="A32">
            <v>405</v>
          </cell>
          <cell r="B32" t="str">
            <v>CENTRO DE CONVIVENCIA EL ENCIN</v>
          </cell>
          <cell r="C32">
            <v>520</v>
          </cell>
        </row>
        <row r="33">
          <cell r="A33">
            <v>407</v>
          </cell>
          <cell r="B33" t="str">
            <v>MUSEO MOMIAS</v>
          </cell>
          <cell r="C33">
            <v>23300</v>
          </cell>
        </row>
        <row r="34">
          <cell r="A34">
            <v>410</v>
          </cell>
          <cell r="B34" t="str">
            <v>MONUMENTO AL PIPILA</v>
          </cell>
          <cell r="C34">
            <v>372</v>
          </cell>
        </row>
        <row r="35">
          <cell r="A35">
            <v>411</v>
          </cell>
          <cell r="B35" t="str">
            <v>MERCADO HIDALGO</v>
          </cell>
          <cell r="C35">
            <v>8985.5</v>
          </cell>
        </row>
        <row r="36">
          <cell r="A36">
            <v>412</v>
          </cell>
          <cell r="B36" t="str">
            <v>MERCADO EMBAJADORAS</v>
          </cell>
          <cell r="C36">
            <v>1217.69</v>
          </cell>
        </row>
        <row r="37">
          <cell r="A37">
            <v>414</v>
          </cell>
          <cell r="B37" t="str">
            <v>OTROS PRODUCTOS</v>
          </cell>
          <cell r="C37">
            <v>104.4</v>
          </cell>
        </row>
        <row r="38">
          <cell r="A38">
            <v>417</v>
          </cell>
          <cell r="B38" t="str">
            <v>CONSULTORIO DENTAL</v>
          </cell>
          <cell r="C38">
            <v>197</v>
          </cell>
        </row>
        <row r="39">
          <cell r="A39">
            <v>426</v>
          </cell>
          <cell r="B39" t="str">
            <v>AREAS OCUP POR HOT, REST, BARE</v>
          </cell>
          <cell r="C39">
            <v>32393.15</v>
          </cell>
        </row>
        <row r="40">
          <cell r="A40">
            <v>428</v>
          </cell>
          <cell r="B40" t="str">
            <v>COMERCIANTES SEMIFIJOS</v>
          </cell>
          <cell r="C40">
            <v>21052.85</v>
          </cell>
        </row>
        <row r="41">
          <cell r="A41">
            <v>433</v>
          </cell>
          <cell r="B41" t="str">
            <v>SOBRANTES</v>
          </cell>
          <cell r="C41">
            <v>424.22</v>
          </cell>
        </row>
        <row r="42">
          <cell r="A42">
            <v>436</v>
          </cell>
          <cell r="B42" t="str">
            <v>SANITARIOS PRESA DE LA OLLA</v>
          </cell>
          <cell r="C42">
            <v>176</v>
          </cell>
        </row>
        <row r="43">
          <cell r="A43">
            <v>441</v>
          </cell>
          <cell r="B43" t="str">
            <v>SANITARIOS LOS PASTITOS</v>
          </cell>
          <cell r="C43">
            <v>80</v>
          </cell>
        </row>
        <row r="44">
          <cell r="A44">
            <v>447</v>
          </cell>
          <cell r="B44" t="str">
            <v>LAS CALAS</v>
          </cell>
          <cell r="C44">
            <v>24</v>
          </cell>
        </row>
        <row r="45">
          <cell r="A45">
            <v>450</v>
          </cell>
          <cell r="B45" t="str">
            <v>OTROS SANITARIOS</v>
          </cell>
          <cell r="C45">
            <v>82569</v>
          </cell>
        </row>
        <row r="46">
          <cell r="A46">
            <v>472</v>
          </cell>
          <cell r="B46" t="str">
            <v>MERCADO GAVIRA</v>
          </cell>
          <cell r="C46">
            <v>393</v>
          </cell>
        </row>
        <row r="47">
          <cell r="A47">
            <v>479</v>
          </cell>
          <cell r="B47" t="str">
            <v>COMERCIANTES AMBULANTES</v>
          </cell>
          <cell r="C47">
            <v>360</v>
          </cell>
        </row>
        <row r="48">
          <cell r="A48">
            <v>482</v>
          </cell>
          <cell r="B48" t="str">
            <v>CALLEJONEADAS</v>
          </cell>
          <cell r="C48">
            <v>10070</v>
          </cell>
        </row>
        <row r="49">
          <cell r="A49">
            <v>484</v>
          </cell>
          <cell r="B49" t="str">
            <v>PERMISO PARA ESPECTÁCULOS O CE</v>
          </cell>
          <cell r="C49">
            <v>3648</v>
          </cell>
        </row>
        <row r="50">
          <cell r="A50">
            <v>502</v>
          </cell>
          <cell r="B50" t="str">
            <v>RECARGOS OTROS IMPTOS Y DERECH</v>
          </cell>
          <cell r="C50">
            <v>13143.27</v>
          </cell>
        </row>
        <row r="51">
          <cell r="A51">
            <v>507</v>
          </cell>
          <cell r="B51" t="str">
            <v>INF AL BANDO POLICIA Y BUEN GO</v>
          </cell>
          <cell r="C51">
            <v>7500</v>
          </cell>
        </row>
        <row r="52">
          <cell r="A52">
            <v>508</v>
          </cell>
          <cell r="B52" t="str">
            <v>INF LEY DE TRANSITO Y SU REGLA</v>
          </cell>
          <cell r="C52">
            <v>15960</v>
          </cell>
        </row>
        <row r="53">
          <cell r="A53">
            <v>509</v>
          </cell>
          <cell r="B53" t="str">
            <v>EXTEMP VERIFICACION AMB VEHICU</v>
          </cell>
          <cell r="C53">
            <v>921</v>
          </cell>
        </row>
        <row r="54">
          <cell r="A54">
            <v>544</v>
          </cell>
          <cell r="B54" t="str">
            <v>INFRACCIONES AL REGLAMENTO DE</v>
          </cell>
          <cell r="C54">
            <v>318.85000000000002</v>
          </cell>
        </row>
      </sheetData>
      <sheetData sheetId="88">
        <row r="1">
          <cell r="A1">
            <v>1</v>
          </cell>
        </row>
      </sheetData>
      <sheetData sheetId="89">
        <row r="1">
          <cell r="A1">
            <v>1</v>
          </cell>
          <cell r="B1" t="str">
            <v>IMPTO. PREDIAL URBANO CORRIENT</v>
          </cell>
          <cell r="C1">
            <v>798175.07</v>
          </cell>
        </row>
        <row r="2">
          <cell r="A2">
            <v>2</v>
          </cell>
          <cell r="B2" t="str">
            <v>IMPTO. PREDIAL RUSTICO CORRIEN</v>
          </cell>
          <cell r="C2">
            <v>66173.78</v>
          </cell>
        </row>
        <row r="3">
          <cell r="A3">
            <v>4</v>
          </cell>
          <cell r="B3" t="str">
            <v>RECARGOS 3%</v>
          </cell>
          <cell r="C3">
            <v>20847.88</v>
          </cell>
        </row>
        <row r="4">
          <cell r="A4">
            <v>7</v>
          </cell>
          <cell r="B4" t="str">
            <v>IMPTO. PREDIAL URBANO REZAGO</v>
          </cell>
          <cell r="C4">
            <v>62352.26</v>
          </cell>
        </row>
        <row r="5">
          <cell r="A5">
            <v>8</v>
          </cell>
          <cell r="B5" t="str">
            <v>IMPTO. PREDIAL RUSTICO REZAGO</v>
          </cell>
          <cell r="C5">
            <v>4523.8599999999997</v>
          </cell>
        </row>
        <row r="6">
          <cell r="A6">
            <v>13</v>
          </cell>
          <cell r="B6" t="str">
            <v>HONORARIOS DE COBRANZA</v>
          </cell>
          <cell r="C6">
            <v>4298.28</v>
          </cell>
        </row>
        <row r="7">
          <cell r="A7">
            <v>14</v>
          </cell>
          <cell r="B7" t="str">
            <v>C.O.A. 20%</v>
          </cell>
          <cell r="C7">
            <v>1077.5</v>
          </cell>
        </row>
        <row r="8">
          <cell r="A8">
            <v>103</v>
          </cell>
          <cell r="B8" t="str">
            <v>TRASLACION DE DOMINIO</v>
          </cell>
          <cell r="C8">
            <v>711.45</v>
          </cell>
        </row>
        <row r="9">
          <cell r="A9">
            <v>104</v>
          </cell>
          <cell r="B9" t="str">
            <v>SOBRE DIVISION Y LOTIFICACION</v>
          </cell>
          <cell r="C9">
            <v>2700</v>
          </cell>
        </row>
        <row r="10">
          <cell r="A10">
            <v>200</v>
          </cell>
          <cell r="B10" t="str">
            <v>RASTRO</v>
          </cell>
          <cell r="C10">
            <v>5152.21</v>
          </cell>
        </row>
        <row r="11">
          <cell r="A11">
            <v>203</v>
          </cell>
          <cell r="B11" t="str">
            <v>PANTEONES CIUDAD</v>
          </cell>
          <cell r="C11">
            <v>1458.71</v>
          </cell>
        </row>
        <row r="12">
          <cell r="A12">
            <v>204</v>
          </cell>
          <cell r="B12" t="str">
            <v>PANTEONES COMUNIDADES</v>
          </cell>
          <cell r="C12">
            <v>1582.3</v>
          </cell>
        </row>
        <row r="13">
          <cell r="A13">
            <v>205</v>
          </cell>
          <cell r="B13" t="str">
            <v>ESTACIONAMIENTO MUSEO MOMIAS</v>
          </cell>
          <cell r="C13">
            <v>444</v>
          </cell>
        </row>
        <row r="14">
          <cell r="A14">
            <v>206</v>
          </cell>
          <cell r="B14" t="str">
            <v>ESTACIONAMIENTO MERCADO HIDALG</v>
          </cell>
          <cell r="C14">
            <v>846</v>
          </cell>
        </row>
        <row r="15">
          <cell r="A15">
            <v>210</v>
          </cell>
          <cell r="B15" t="str">
            <v>POR LIC. DE CONST. Y AMPLIACIO</v>
          </cell>
          <cell r="C15">
            <v>934.49</v>
          </cell>
        </row>
        <row r="16">
          <cell r="A16">
            <v>211</v>
          </cell>
          <cell r="B16" t="str">
            <v>POR LIC DE REGULARIZACION DE C</v>
          </cell>
          <cell r="C16">
            <v>155.94999999999999</v>
          </cell>
        </row>
        <row r="17">
          <cell r="A17">
            <v>217</v>
          </cell>
          <cell r="B17" t="str">
            <v>ANALISIS DE FAC PARA DIV LOT O</v>
          </cell>
          <cell r="C17">
            <v>1047.48</v>
          </cell>
        </row>
        <row r="18">
          <cell r="A18">
            <v>221</v>
          </cell>
          <cell r="B18" t="str">
            <v>LIC USO SUELO ALIN N. OFIC COM</v>
          </cell>
          <cell r="C18">
            <v>1099.04</v>
          </cell>
        </row>
        <row r="19">
          <cell r="A19">
            <v>229</v>
          </cell>
          <cell r="B19" t="str">
            <v>CONSTANCIAS DE ESTADO DE CUENT</v>
          </cell>
          <cell r="C19">
            <v>1055.52</v>
          </cell>
        </row>
        <row r="20">
          <cell r="A20">
            <v>244</v>
          </cell>
          <cell r="B20" t="str">
            <v>EXP DE LIC O PERM P/ ESTAB DE</v>
          </cell>
          <cell r="C20">
            <v>127.1</v>
          </cell>
        </row>
        <row r="21">
          <cell r="A21">
            <v>248</v>
          </cell>
          <cell r="B21" t="str">
            <v>ESTACIONAMIENTO EX. EST. FERRO</v>
          </cell>
          <cell r="C21">
            <v>1722</v>
          </cell>
        </row>
        <row r="22">
          <cell r="A22">
            <v>252</v>
          </cell>
          <cell r="B22" t="str">
            <v>RESOLUCION DE IMPACTO AMBIENTA</v>
          </cell>
          <cell r="C22">
            <v>649.79</v>
          </cell>
        </row>
        <row r="23">
          <cell r="A23">
            <v>253</v>
          </cell>
          <cell r="B23" t="str">
            <v>ESTACIONAMIENTO EMBAJADORAS  (</v>
          </cell>
          <cell r="C23">
            <v>4809</v>
          </cell>
        </row>
        <row r="24">
          <cell r="A24">
            <v>256</v>
          </cell>
          <cell r="B24" t="str">
            <v>POR ALINEAM. N° USO HABIT</v>
          </cell>
          <cell r="C24">
            <v>2583.9299999999998</v>
          </cell>
        </row>
        <row r="25">
          <cell r="A25">
            <v>265</v>
          </cell>
          <cell r="B25" t="str">
            <v>DERECHOS POR OTROS SERV. TRANS</v>
          </cell>
          <cell r="C25">
            <v>206.06</v>
          </cell>
        </row>
        <row r="26">
          <cell r="A26">
            <v>268</v>
          </cell>
          <cell r="B26" t="str">
            <v>CASA DE LA CULTURA</v>
          </cell>
          <cell r="C26">
            <v>16971.740000000002</v>
          </cell>
        </row>
        <row r="27">
          <cell r="A27">
            <v>276</v>
          </cell>
          <cell r="B27" t="str">
            <v>CONSTANCIAS DIRECCION DE TRANS</v>
          </cell>
          <cell r="C27">
            <v>921.8</v>
          </cell>
        </row>
        <row r="28">
          <cell r="A28">
            <v>278</v>
          </cell>
          <cell r="B28" t="str">
            <v>CONSTANCIAS QUE EXPIDAN LAS DE</v>
          </cell>
          <cell r="C28">
            <v>1257</v>
          </cell>
        </row>
        <row r="29">
          <cell r="A29">
            <v>295</v>
          </cell>
          <cell r="B29" t="str">
            <v>CONSTANCIA DE UBICACION DE PRE</v>
          </cell>
          <cell r="C29">
            <v>84.28</v>
          </cell>
        </row>
        <row r="30">
          <cell r="A30">
            <v>297</v>
          </cell>
          <cell r="B30" t="str">
            <v>D.A.P.</v>
          </cell>
          <cell r="C30">
            <v>12200.73</v>
          </cell>
        </row>
        <row r="31">
          <cell r="A31">
            <v>405</v>
          </cell>
          <cell r="B31" t="str">
            <v>CENTRO DE CONVIVENCIA EL ENCIN</v>
          </cell>
          <cell r="C31">
            <v>376</v>
          </cell>
        </row>
        <row r="32">
          <cell r="A32">
            <v>407</v>
          </cell>
          <cell r="B32" t="str">
            <v>MUSEO MOMIAS</v>
          </cell>
          <cell r="C32">
            <v>17796</v>
          </cell>
        </row>
        <row r="33">
          <cell r="A33">
            <v>410</v>
          </cell>
          <cell r="B33" t="str">
            <v>MONUMENTO AL PIPILA</v>
          </cell>
          <cell r="C33">
            <v>696</v>
          </cell>
        </row>
        <row r="34">
          <cell r="A34">
            <v>411</v>
          </cell>
          <cell r="B34" t="str">
            <v>MERCADO HIDALGO</v>
          </cell>
          <cell r="C34">
            <v>10512.62</v>
          </cell>
        </row>
        <row r="35">
          <cell r="A35">
            <v>412</v>
          </cell>
          <cell r="B35" t="str">
            <v>MERCADO EMBAJADORAS</v>
          </cell>
          <cell r="C35">
            <v>785.6</v>
          </cell>
        </row>
        <row r="36">
          <cell r="A36">
            <v>414</v>
          </cell>
          <cell r="B36" t="str">
            <v>OTROS PRODUCTOS</v>
          </cell>
          <cell r="C36">
            <v>200.1</v>
          </cell>
        </row>
        <row r="37">
          <cell r="A37">
            <v>417</v>
          </cell>
          <cell r="B37" t="str">
            <v>CONSULTORIO DENTAL</v>
          </cell>
          <cell r="C37">
            <v>198</v>
          </cell>
        </row>
        <row r="38">
          <cell r="A38">
            <v>428</v>
          </cell>
          <cell r="B38" t="str">
            <v>COMERCIANTES SEMIFIJOS</v>
          </cell>
          <cell r="C38">
            <v>11238.66</v>
          </cell>
        </row>
        <row r="39">
          <cell r="A39">
            <v>431</v>
          </cell>
          <cell r="B39" t="str">
            <v>LOCALES MERCADO EMBAJADORAS</v>
          </cell>
          <cell r="C39">
            <v>443</v>
          </cell>
        </row>
        <row r="40">
          <cell r="A40">
            <v>433</v>
          </cell>
          <cell r="B40" t="str">
            <v>SOBRANTES</v>
          </cell>
          <cell r="C40">
            <v>44.3</v>
          </cell>
        </row>
        <row r="41">
          <cell r="A41">
            <v>436</v>
          </cell>
          <cell r="B41" t="str">
            <v>SANITARIOS PRESA DE LA OLLA</v>
          </cell>
          <cell r="C41">
            <v>224</v>
          </cell>
        </row>
        <row r="42">
          <cell r="A42">
            <v>441</v>
          </cell>
          <cell r="B42" t="str">
            <v>SANITARIOS LOS PASTITOS</v>
          </cell>
          <cell r="C42">
            <v>108</v>
          </cell>
        </row>
        <row r="43">
          <cell r="A43">
            <v>447</v>
          </cell>
          <cell r="B43" t="str">
            <v>LAS CALAS</v>
          </cell>
          <cell r="C43">
            <v>60</v>
          </cell>
        </row>
        <row r="44">
          <cell r="A44">
            <v>470</v>
          </cell>
          <cell r="B44" t="str">
            <v>LOCALES ESTACION</v>
          </cell>
          <cell r="C44">
            <v>1872.5</v>
          </cell>
        </row>
        <row r="45">
          <cell r="A45">
            <v>484</v>
          </cell>
          <cell r="B45" t="str">
            <v>PERMISO PARA ESPECTÁCULOS O CE</v>
          </cell>
          <cell r="C45">
            <v>912</v>
          </cell>
        </row>
        <row r="46">
          <cell r="A46">
            <v>485</v>
          </cell>
          <cell r="B46" t="str">
            <v>SELLADO DE BOLETOS</v>
          </cell>
          <cell r="C46">
            <v>450</v>
          </cell>
        </row>
        <row r="47">
          <cell r="A47">
            <v>491</v>
          </cell>
          <cell r="B47" t="str">
            <v>ESTRUCTURAS, CONSTRUCCIONES O</v>
          </cell>
          <cell r="C47">
            <v>501</v>
          </cell>
        </row>
        <row r="48">
          <cell r="A48">
            <v>502</v>
          </cell>
          <cell r="B48" t="str">
            <v>RECARGOS OTROS IMPTOS Y DERECH</v>
          </cell>
          <cell r="C48">
            <v>2339.3200000000002</v>
          </cell>
        </row>
        <row r="49">
          <cell r="A49">
            <v>506</v>
          </cell>
          <cell r="B49" t="str">
            <v>INFRACCIONES DIRECCION DE FISC</v>
          </cell>
          <cell r="C49">
            <v>3826.2</v>
          </cell>
        </row>
        <row r="50">
          <cell r="A50">
            <v>507</v>
          </cell>
          <cell r="B50" t="str">
            <v>INF AL BANDO POLICIA Y BUEN GO</v>
          </cell>
          <cell r="C50">
            <v>350</v>
          </cell>
        </row>
        <row r="51">
          <cell r="A51">
            <v>508</v>
          </cell>
          <cell r="B51" t="str">
            <v>INF LEY DE TRANSITO Y SU REGLA</v>
          </cell>
          <cell r="C51">
            <v>16686</v>
          </cell>
        </row>
        <row r="52">
          <cell r="A52">
            <v>509</v>
          </cell>
          <cell r="B52" t="str">
            <v>EXTEMP VERIFICACION AMB VEHICU</v>
          </cell>
          <cell r="C52">
            <v>3534</v>
          </cell>
        </row>
        <row r="53">
          <cell r="A53">
            <v>526</v>
          </cell>
          <cell r="B53" t="str">
            <v>RESPUESTA DE AYUNTAMIENTO</v>
          </cell>
          <cell r="C53">
            <v>671</v>
          </cell>
        </row>
        <row r="54">
          <cell r="A54">
            <v>544</v>
          </cell>
          <cell r="B54" t="str">
            <v>INFRACCIONES AL REGLAMENTO DE</v>
          </cell>
          <cell r="C54">
            <v>672.9</v>
          </cell>
        </row>
      </sheetData>
      <sheetData sheetId="90"/>
      <sheetData sheetId="91">
        <row r="1">
          <cell r="A1">
            <v>1</v>
          </cell>
        </row>
      </sheetData>
      <sheetData sheetId="92"/>
      <sheetData sheetId="93">
        <row r="1">
          <cell r="A1">
            <v>1</v>
          </cell>
          <cell r="B1" t="str">
            <v>IMPTO. PREDIAL URBANO CORRIENT</v>
          </cell>
          <cell r="C1">
            <v>1012736.28</v>
          </cell>
        </row>
        <row r="2">
          <cell r="A2">
            <v>2</v>
          </cell>
          <cell r="B2" t="str">
            <v>IMPTO. PREDIAL RUSTICO CORRIEN</v>
          </cell>
          <cell r="C2">
            <v>86215.59</v>
          </cell>
        </row>
        <row r="3">
          <cell r="A3">
            <v>4</v>
          </cell>
          <cell r="B3" t="str">
            <v>RECARGOS 3%</v>
          </cell>
          <cell r="C3">
            <v>18803.669999999998</v>
          </cell>
        </row>
        <row r="4">
          <cell r="A4">
            <v>7</v>
          </cell>
          <cell r="B4" t="str">
            <v>IMPTO. PREDIAL URBANO REZAGO</v>
          </cell>
          <cell r="C4">
            <v>71337.5</v>
          </cell>
        </row>
        <row r="5">
          <cell r="A5">
            <v>8</v>
          </cell>
          <cell r="B5" t="str">
            <v>IMPTO. PREDIAL RUSTICO REZAGO</v>
          </cell>
          <cell r="C5">
            <v>4531.49</v>
          </cell>
        </row>
        <row r="6">
          <cell r="A6">
            <v>13</v>
          </cell>
          <cell r="B6" t="str">
            <v>HONORARIOS DE COBRANZA</v>
          </cell>
          <cell r="C6">
            <v>2698.66</v>
          </cell>
        </row>
        <row r="7">
          <cell r="A7">
            <v>14</v>
          </cell>
          <cell r="B7" t="str">
            <v>C.O.A. 20%</v>
          </cell>
          <cell r="C7">
            <v>1527.5</v>
          </cell>
        </row>
        <row r="8">
          <cell r="A8">
            <v>103</v>
          </cell>
          <cell r="B8" t="str">
            <v>TRASLACION DE DOMINIO</v>
          </cell>
          <cell r="C8">
            <v>11965.51</v>
          </cell>
        </row>
        <row r="9">
          <cell r="A9">
            <v>104</v>
          </cell>
          <cell r="B9" t="str">
            <v>SOBRE DIVISION Y LOTIFICACION</v>
          </cell>
          <cell r="C9">
            <v>144.19</v>
          </cell>
        </row>
        <row r="10">
          <cell r="A10">
            <v>110</v>
          </cell>
          <cell r="B10" t="str">
            <v>ESPECTACULOS PUBLICOS ESPORADI</v>
          </cell>
          <cell r="C10">
            <v>478.5</v>
          </cell>
        </row>
        <row r="11">
          <cell r="A11">
            <v>200</v>
          </cell>
          <cell r="B11" t="str">
            <v>RASTRO</v>
          </cell>
          <cell r="C11">
            <v>13213.15</v>
          </cell>
        </row>
        <row r="12">
          <cell r="A12">
            <v>201</v>
          </cell>
          <cell r="B12" t="str">
            <v>RECOLECCION DE BASURA</v>
          </cell>
          <cell r="C12">
            <v>13.6</v>
          </cell>
        </row>
        <row r="13">
          <cell r="A13">
            <v>203</v>
          </cell>
          <cell r="B13" t="str">
            <v>PANTEONES CIUDAD</v>
          </cell>
          <cell r="C13">
            <v>2528.81</v>
          </cell>
        </row>
        <row r="14">
          <cell r="A14">
            <v>204</v>
          </cell>
          <cell r="B14" t="str">
            <v>PANTEONES COMUNIDADES</v>
          </cell>
          <cell r="C14">
            <v>2405.2600000000002</v>
          </cell>
        </row>
        <row r="15">
          <cell r="A15">
            <v>205</v>
          </cell>
          <cell r="B15" t="str">
            <v>ESTACIONAMIENTO MUSEO MOMIAS</v>
          </cell>
          <cell r="C15">
            <v>3037</v>
          </cell>
        </row>
        <row r="16">
          <cell r="A16">
            <v>206</v>
          </cell>
          <cell r="B16" t="str">
            <v>ESTACIONAMIENTO MERCADO HIDALG</v>
          </cell>
          <cell r="C16">
            <v>2763</v>
          </cell>
        </row>
        <row r="17">
          <cell r="A17">
            <v>207</v>
          </cell>
          <cell r="B17" t="str">
            <v>ESTAC.  MERCADO EMBAJADORAS</v>
          </cell>
          <cell r="C17">
            <v>1014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1604.02</v>
          </cell>
        </row>
        <row r="20">
          <cell r="A20">
            <v>229</v>
          </cell>
          <cell r="B20" t="str">
            <v>CONSTANCIAS DE ESTADO DE CUENT</v>
          </cell>
          <cell r="C20">
            <v>2375.52</v>
          </cell>
        </row>
        <row r="21">
          <cell r="A21">
            <v>248</v>
          </cell>
          <cell r="B21" t="str">
            <v>ESTACIONAMIENTO EX. EST. FERRO</v>
          </cell>
          <cell r="C21">
            <v>4986</v>
          </cell>
        </row>
        <row r="22">
          <cell r="A22">
            <v>253</v>
          </cell>
          <cell r="B22" t="str">
            <v>ESTACIONAMIENTO EMBAJADORAS  (</v>
          </cell>
          <cell r="C22">
            <v>7483</v>
          </cell>
        </row>
        <row r="23">
          <cell r="A23">
            <v>256</v>
          </cell>
          <cell r="B23" t="str">
            <v>POR ALINEAM. N° USO HABIT</v>
          </cell>
          <cell r="C23">
            <v>4273.8500000000004</v>
          </cell>
        </row>
        <row r="24">
          <cell r="A24">
            <v>266</v>
          </cell>
          <cell r="B24" t="str">
            <v>DICTAMEN DE FACTIBILIDAD PROTE</v>
          </cell>
          <cell r="C24">
            <v>1335.3</v>
          </cell>
        </row>
        <row r="25">
          <cell r="A25">
            <v>268</v>
          </cell>
          <cell r="B25" t="str">
            <v>CASA DE LA CULTURA</v>
          </cell>
          <cell r="C25">
            <v>26045.97</v>
          </cell>
        </row>
        <row r="26">
          <cell r="A26">
            <v>273</v>
          </cell>
          <cell r="B26" t="str">
            <v>PENSION EST. JARDIN EMBAJADORA</v>
          </cell>
          <cell r="C26">
            <v>774.8</v>
          </cell>
        </row>
        <row r="27">
          <cell r="A27">
            <v>274</v>
          </cell>
          <cell r="B27" t="str">
            <v>EXTENSION DE HORARIO</v>
          </cell>
          <cell r="C27">
            <v>11891.52</v>
          </cell>
        </row>
        <row r="28">
          <cell r="A28">
            <v>276</v>
          </cell>
          <cell r="B28" t="str">
            <v>CONSTANCIAS DIRECCION DE TRANS</v>
          </cell>
          <cell r="C28">
            <v>1257</v>
          </cell>
        </row>
        <row r="29">
          <cell r="A29">
            <v>278</v>
          </cell>
          <cell r="B29" t="str">
            <v>CONSTANCIAS QUE EXPIDAN LAS DE</v>
          </cell>
          <cell r="C29">
            <v>1592.2</v>
          </cell>
        </row>
        <row r="30">
          <cell r="A30">
            <v>295</v>
          </cell>
          <cell r="B30" t="str">
            <v>CONSTANCIA DE UBICACION DE PRE</v>
          </cell>
          <cell r="C30">
            <v>84.28</v>
          </cell>
        </row>
        <row r="31">
          <cell r="A31">
            <v>297</v>
          </cell>
          <cell r="B31" t="str">
            <v>D.A.P.</v>
          </cell>
          <cell r="C31">
            <v>16391.46</v>
          </cell>
        </row>
        <row r="32">
          <cell r="A32">
            <v>405</v>
          </cell>
          <cell r="B32" t="str">
            <v>CENTRO DE CONVIVENCIA EL ENCIN</v>
          </cell>
          <cell r="C32">
            <v>3075</v>
          </cell>
        </row>
        <row r="33">
          <cell r="A33">
            <v>407</v>
          </cell>
          <cell r="B33" t="str">
            <v>MUSEO MOMIAS</v>
          </cell>
          <cell r="C33">
            <v>158309</v>
          </cell>
        </row>
        <row r="34">
          <cell r="A34">
            <v>410</v>
          </cell>
          <cell r="B34" t="str">
            <v>MONUMENTO AL PIPILA</v>
          </cell>
          <cell r="C34">
            <v>2832</v>
          </cell>
        </row>
        <row r="35">
          <cell r="A35">
            <v>411</v>
          </cell>
          <cell r="B35" t="str">
            <v>MERCADO HIDALGO</v>
          </cell>
          <cell r="C35">
            <v>2079.9699999999998</v>
          </cell>
        </row>
        <row r="36">
          <cell r="A36">
            <v>412</v>
          </cell>
          <cell r="B36" t="str">
            <v>MERCADO EMBAJADORAS</v>
          </cell>
          <cell r="C36">
            <v>2653.49</v>
          </cell>
        </row>
        <row r="37">
          <cell r="A37">
            <v>414</v>
          </cell>
          <cell r="B37" t="str">
            <v>OTROS PRODUCTOS</v>
          </cell>
          <cell r="C37">
            <v>104.4</v>
          </cell>
        </row>
        <row r="38">
          <cell r="A38">
            <v>417</v>
          </cell>
          <cell r="B38" t="str">
            <v>CONSULTORIO DENTAL</v>
          </cell>
          <cell r="C38">
            <v>393</v>
          </cell>
        </row>
        <row r="39">
          <cell r="A39">
            <v>426</v>
          </cell>
          <cell r="B39" t="str">
            <v>AREAS OCUP POR HOT, REST, BARE</v>
          </cell>
          <cell r="C39">
            <v>5667.64</v>
          </cell>
        </row>
        <row r="40">
          <cell r="A40">
            <v>428</v>
          </cell>
          <cell r="B40" t="str">
            <v>COMERCIANTES SEMIFIJOS</v>
          </cell>
          <cell r="C40">
            <v>12133.69</v>
          </cell>
        </row>
        <row r="41">
          <cell r="A41">
            <v>432</v>
          </cell>
          <cell r="B41" t="str">
            <v>LOCALES PANTEON</v>
          </cell>
          <cell r="C41">
            <v>645</v>
          </cell>
        </row>
        <row r="42">
          <cell r="A42">
            <v>433</v>
          </cell>
          <cell r="B42" t="str">
            <v>SOBRANTES</v>
          </cell>
          <cell r="C42">
            <v>210.45</v>
          </cell>
        </row>
        <row r="43">
          <cell r="A43">
            <v>436</v>
          </cell>
          <cell r="B43" t="str">
            <v>SANITARIOS PRESA DE LA OLLA</v>
          </cell>
          <cell r="C43">
            <v>940</v>
          </cell>
        </row>
        <row r="44">
          <cell r="A44">
            <v>441</v>
          </cell>
          <cell r="B44" t="str">
            <v>SANITARIOS LOS PASTITOS</v>
          </cell>
          <cell r="C44">
            <v>588</v>
          </cell>
        </row>
        <row r="45">
          <cell r="A45">
            <v>447</v>
          </cell>
          <cell r="B45" t="str">
            <v>LAS CALAS</v>
          </cell>
          <cell r="C45">
            <v>180</v>
          </cell>
        </row>
        <row r="46">
          <cell r="A46">
            <v>454</v>
          </cell>
          <cell r="B46" t="str">
            <v>FIESTAS TRADICIONALES</v>
          </cell>
          <cell r="C46">
            <v>923</v>
          </cell>
        </row>
        <row r="47">
          <cell r="A47">
            <v>470</v>
          </cell>
          <cell r="B47" t="str">
            <v>LOCALES ESTACION</v>
          </cell>
          <cell r="C47">
            <v>809</v>
          </cell>
        </row>
        <row r="48">
          <cell r="A48">
            <v>472</v>
          </cell>
          <cell r="B48" t="str">
            <v>MERCADO GAVIRA</v>
          </cell>
          <cell r="C48">
            <v>1173.06</v>
          </cell>
        </row>
        <row r="49">
          <cell r="A49">
            <v>477</v>
          </cell>
          <cell r="B49" t="str">
            <v>PADRON DIRECTOR RESPONSABLE DE</v>
          </cell>
          <cell r="C49">
            <v>1409</v>
          </cell>
        </row>
        <row r="50">
          <cell r="A50">
            <v>479</v>
          </cell>
          <cell r="B50" t="str">
            <v>COMERCIANTES AMBULANTES</v>
          </cell>
          <cell r="C50">
            <v>180</v>
          </cell>
        </row>
        <row r="51">
          <cell r="A51">
            <v>480</v>
          </cell>
          <cell r="B51" t="str">
            <v>PERIFONEO</v>
          </cell>
          <cell r="C51">
            <v>543</v>
          </cell>
        </row>
        <row r="52">
          <cell r="A52">
            <v>482</v>
          </cell>
          <cell r="B52" t="str">
            <v>CALLEJONEADAS</v>
          </cell>
          <cell r="C52">
            <v>4536</v>
          </cell>
        </row>
        <row r="53">
          <cell r="A53">
            <v>491</v>
          </cell>
          <cell r="B53" t="str">
            <v>ESTRUCTURAS, CONSTRUCCIONES O</v>
          </cell>
          <cell r="C53">
            <v>43.5</v>
          </cell>
        </row>
        <row r="54">
          <cell r="A54">
            <v>502</v>
          </cell>
          <cell r="B54" t="str">
            <v>RECARGOS OTROS IMPTOS Y DERECH</v>
          </cell>
          <cell r="C54">
            <v>2694.13</v>
          </cell>
        </row>
        <row r="55">
          <cell r="A55">
            <v>503</v>
          </cell>
          <cell r="B55" t="str">
            <v>AVISO EXTEMP TRASLACION DE DOM</v>
          </cell>
          <cell r="C55">
            <v>320</v>
          </cell>
        </row>
        <row r="56">
          <cell r="A56">
            <v>504</v>
          </cell>
          <cell r="B56" t="str">
            <v>AVISO EXTEMP TERM DE OBRA</v>
          </cell>
          <cell r="C56">
            <v>640</v>
          </cell>
        </row>
        <row r="57">
          <cell r="A57">
            <v>506</v>
          </cell>
          <cell r="B57" t="str">
            <v>INFRACCIONES DIRECCION DE FISC</v>
          </cell>
          <cell r="C57">
            <v>1275.4000000000001</v>
          </cell>
        </row>
        <row r="58">
          <cell r="A58">
            <v>508</v>
          </cell>
          <cell r="B58" t="str">
            <v>INF LEY DE TRANSITO Y SU REGLA</v>
          </cell>
          <cell r="C58">
            <v>16497</v>
          </cell>
        </row>
        <row r="59">
          <cell r="A59">
            <v>509</v>
          </cell>
          <cell r="B59" t="str">
            <v>EXTEMP VERIFICACION AMB VEHICU</v>
          </cell>
          <cell r="C59">
            <v>3148</v>
          </cell>
        </row>
      </sheetData>
      <sheetData sheetId="94">
        <row r="1">
          <cell r="A1">
            <v>1</v>
          </cell>
        </row>
      </sheetData>
      <sheetData sheetId="95">
        <row r="1">
          <cell r="A1">
            <v>1</v>
          </cell>
          <cell r="B1" t="str">
            <v>IMPTO. PREDIAL URBANO CORRIENT</v>
          </cell>
          <cell r="C1">
            <v>61171.75</v>
          </cell>
        </row>
        <row r="2">
          <cell r="A2">
            <v>2</v>
          </cell>
          <cell r="B2" t="str">
            <v>IMPTO. PREDIAL RUSTICO CORRIEN</v>
          </cell>
          <cell r="C2">
            <v>639.61</v>
          </cell>
        </row>
        <row r="3">
          <cell r="A3">
            <v>4</v>
          </cell>
          <cell r="B3" t="str">
            <v>RECARGOS 3%</v>
          </cell>
          <cell r="C3">
            <v>173.94</v>
          </cell>
        </row>
        <row r="4">
          <cell r="A4">
            <v>7</v>
          </cell>
          <cell r="B4" t="str">
            <v>IMPTO. PREDIAL URBANO REZAGO</v>
          </cell>
          <cell r="C4">
            <v>1099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1505.17</v>
          </cell>
        </row>
        <row r="7">
          <cell r="A7">
            <v>204</v>
          </cell>
          <cell r="B7" t="str">
            <v>PANTEONES COMUNIDADES</v>
          </cell>
          <cell r="C7">
            <v>632.91999999999996</v>
          </cell>
        </row>
        <row r="8">
          <cell r="A8">
            <v>297</v>
          </cell>
          <cell r="B8" t="str">
            <v>D.A.P.</v>
          </cell>
          <cell r="C8">
            <v>510</v>
          </cell>
        </row>
        <row r="9">
          <cell r="A9">
            <v>433</v>
          </cell>
          <cell r="B9" t="str">
            <v>SOBRANTES</v>
          </cell>
          <cell r="C9">
            <v>1.1100000000000001</v>
          </cell>
        </row>
        <row r="10">
          <cell r="A10">
            <v>447</v>
          </cell>
          <cell r="B10" t="str">
            <v>LAS CALAS</v>
          </cell>
          <cell r="C10">
            <v>312</v>
          </cell>
        </row>
        <row r="11">
          <cell r="A11">
            <v>507</v>
          </cell>
          <cell r="B11" t="str">
            <v>INF AL BANDO POLICIA Y BUEN GO</v>
          </cell>
          <cell r="C11">
            <v>1100</v>
          </cell>
        </row>
        <row r="12">
          <cell r="A12">
            <v>508</v>
          </cell>
          <cell r="B12" t="str">
            <v>INF LEY DE TRANSITO Y SU REGLA</v>
          </cell>
          <cell r="C12">
            <v>2930.48</v>
          </cell>
        </row>
      </sheetData>
      <sheetData sheetId="96"/>
      <sheetData sheetId="97">
        <row r="1">
          <cell r="A1">
            <v>1</v>
          </cell>
          <cell r="B1" t="str">
            <v>IMPTO. PREDIAL URBANO CORRIENT</v>
          </cell>
          <cell r="C1">
            <v>121555.18</v>
          </cell>
        </row>
        <row r="2">
          <cell r="A2">
            <v>2</v>
          </cell>
          <cell r="B2" t="str">
            <v>IMPTO. PREDIAL RUSTICO CORRIEN</v>
          </cell>
          <cell r="C2">
            <v>2944.81</v>
          </cell>
        </row>
        <row r="3">
          <cell r="A3">
            <v>4</v>
          </cell>
          <cell r="B3" t="str">
            <v>RECARGOS 3%</v>
          </cell>
          <cell r="C3">
            <v>3553.26</v>
          </cell>
        </row>
        <row r="4">
          <cell r="A4">
            <v>7</v>
          </cell>
          <cell r="B4" t="str">
            <v>IMPTO. PREDIAL URBANO REZAGO</v>
          </cell>
          <cell r="C4">
            <v>8702.77</v>
          </cell>
        </row>
        <row r="5">
          <cell r="A5">
            <v>8</v>
          </cell>
          <cell r="B5" t="str">
            <v>IMPTO. PREDIAL RUSTICO REZAGO</v>
          </cell>
          <cell r="C5">
            <v>600</v>
          </cell>
        </row>
        <row r="6">
          <cell r="A6">
            <v>13</v>
          </cell>
          <cell r="B6" t="str">
            <v>HONORARIOS DE COBRANZA</v>
          </cell>
          <cell r="C6">
            <v>250.3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203</v>
          </cell>
          <cell r="B8" t="str">
            <v>PANTEONES CIUDAD</v>
          </cell>
          <cell r="C8">
            <v>572.9</v>
          </cell>
        </row>
        <row r="9">
          <cell r="A9">
            <v>204</v>
          </cell>
          <cell r="B9" t="str">
            <v>PANTEONES COMUNIDADES</v>
          </cell>
          <cell r="C9">
            <v>2258.09</v>
          </cell>
        </row>
        <row r="10">
          <cell r="A10">
            <v>297</v>
          </cell>
          <cell r="B10" t="str">
            <v>D.A.P.</v>
          </cell>
          <cell r="C10">
            <v>1606.91</v>
          </cell>
        </row>
        <row r="11">
          <cell r="A11">
            <v>433</v>
          </cell>
          <cell r="B11" t="str">
            <v>SOBRANTES</v>
          </cell>
          <cell r="C11">
            <v>3.64</v>
          </cell>
        </row>
        <row r="12">
          <cell r="A12">
            <v>447</v>
          </cell>
          <cell r="B12" t="str">
            <v>LAS CALAS</v>
          </cell>
          <cell r="C12">
            <v>192</v>
          </cell>
        </row>
        <row r="13">
          <cell r="A13">
            <v>507</v>
          </cell>
          <cell r="B13" t="str">
            <v>INF AL BANDO POLICIA Y BUEN GO</v>
          </cell>
          <cell r="C13">
            <v>2850</v>
          </cell>
        </row>
        <row r="14">
          <cell r="A14">
            <v>508</v>
          </cell>
          <cell r="B14" t="str">
            <v>INF LEY DE TRANSITO Y SU REGLA</v>
          </cell>
          <cell r="C14">
            <v>8519</v>
          </cell>
        </row>
      </sheetData>
      <sheetData sheetId="98">
        <row r="1">
          <cell r="A1">
            <v>1</v>
          </cell>
        </row>
      </sheetData>
      <sheetData sheetId="99">
        <row r="1">
          <cell r="A1">
            <v>1</v>
          </cell>
          <cell r="B1" t="str">
            <v>IMPTO. PREDIAL URBANO CORRIENT</v>
          </cell>
          <cell r="C1">
            <v>862619.09</v>
          </cell>
        </row>
        <row r="2">
          <cell r="A2">
            <v>2</v>
          </cell>
          <cell r="B2" t="str">
            <v>IMPTO. PREDIAL RUSTICO CORRIEN</v>
          </cell>
          <cell r="C2">
            <v>57960.25</v>
          </cell>
        </row>
        <row r="3">
          <cell r="A3">
            <v>4</v>
          </cell>
          <cell r="B3" t="str">
            <v>RECARGOS 3%</v>
          </cell>
          <cell r="C3">
            <v>18556.439999999999</v>
          </cell>
        </row>
        <row r="4">
          <cell r="A4">
            <v>7</v>
          </cell>
          <cell r="B4" t="str">
            <v>IMPTO. PREDIAL URBANO REZAGO</v>
          </cell>
          <cell r="C4">
            <v>62978.79</v>
          </cell>
        </row>
        <row r="5">
          <cell r="A5">
            <v>8</v>
          </cell>
          <cell r="B5" t="str">
            <v>IMPTO. PREDIAL RUSTICO REZAGO</v>
          </cell>
          <cell r="C5">
            <v>815.22</v>
          </cell>
        </row>
        <row r="6">
          <cell r="A6">
            <v>13</v>
          </cell>
          <cell r="B6" t="str">
            <v>HONORARIOS DE COBRANZA</v>
          </cell>
          <cell r="C6">
            <v>3442.24</v>
          </cell>
        </row>
        <row r="7">
          <cell r="A7">
            <v>14</v>
          </cell>
          <cell r="B7" t="str">
            <v>C.O.A. 20%</v>
          </cell>
          <cell r="C7">
            <v>2708.5</v>
          </cell>
        </row>
        <row r="8">
          <cell r="A8">
            <v>103</v>
          </cell>
          <cell r="B8" t="str">
            <v>TRASLACION DE DOMINIO</v>
          </cell>
          <cell r="C8">
            <v>1435.88</v>
          </cell>
        </row>
        <row r="9">
          <cell r="A9">
            <v>104</v>
          </cell>
          <cell r="B9" t="str">
            <v>SOBRE DIVISION Y LOTIFICACION</v>
          </cell>
          <cell r="C9">
            <v>3444.66</v>
          </cell>
        </row>
        <row r="10">
          <cell r="A10">
            <v>107</v>
          </cell>
          <cell r="B10" t="str">
            <v>VIDEO JUEGOS Y FUT-BOLITOS</v>
          </cell>
          <cell r="C10">
            <v>873</v>
          </cell>
        </row>
        <row r="11">
          <cell r="A11">
            <v>200</v>
          </cell>
          <cell r="B11" t="str">
            <v>RASTRO</v>
          </cell>
          <cell r="C11">
            <v>6531.23</v>
          </cell>
        </row>
        <row r="12">
          <cell r="A12">
            <v>201</v>
          </cell>
          <cell r="B12" t="str">
            <v>RECOLECCION DE BASURA</v>
          </cell>
          <cell r="C12">
            <v>285.26</v>
          </cell>
        </row>
        <row r="13">
          <cell r="A13">
            <v>202</v>
          </cell>
          <cell r="B13" t="str">
            <v>SEGURIDAD PUBLICA PERIODO MENS</v>
          </cell>
          <cell r="C13">
            <v>48302.37</v>
          </cell>
        </row>
        <row r="14">
          <cell r="A14">
            <v>203</v>
          </cell>
          <cell r="B14" t="str">
            <v>PANTEONES CIUDAD</v>
          </cell>
          <cell r="C14">
            <v>2472.41</v>
          </cell>
        </row>
        <row r="15">
          <cell r="A15">
            <v>205</v>
          </cell>
          <cell r="B15" t="str">
            <v>ESTACIONAMIENTO MUSEO MOMIAS</v>
          </cell>
          <cell r="C15">
            <v>776</v>
          </cell>
        </row>
        <row r="16">
          <cell r="A16">
            <v>206</v>
          </cell>
          <cell r="B16" t="str">
            <v>ESTACIONAMIENTO MERCADO HIDALG</v>
          </cell>
          <cell r="C16">
            <v>963</v>
          </cell>
        </row>
        <row r="17">
          <cell r="A17">
            <v>221</v>
          </cell>
          <cell r="B17" t="str">
            <v>LIC USO SUELO ALIN N. OFIC COM</v>
          </cell>
          <cell r="C17">
            <v>1099.04</v>
          </cell>
        </row>
        <row r="18">
          <cell r="A18">
            <v>223</v>
          </cell>
          <cell r="B18" t="str">
            <v>USO DE SUELO VIA PUBLICA ESTRU</v>
          </cell>
          <cell r="C18">
            <v>9416</v>
          </cell>
        </row>
        <row r="19">
          <cell r="A19">
            <v>229</v>
          </cell>
          <cell r="B19" t="str">
            <v>CONSTANCIAS DE VALOR FISCAL</v>
          </cell>
          <cell r="C19">
            <v>659.88</v>
          </cell>
        </row>
        <row r="20">
          <cell r="A20">
            <v>248</v>
          </cell>
          <cell r="B20" t="str">
            <v>ESTACIONAMIENTO EX. EST. FERRO</v>
          </cell>
          <cell r="C20">
            <v>939</v>
          </cell>
        </row>
        <row r="21">
          <cell r="A21">
            <v>253</v>
          </cell>
          <cell r="B21" t="str">
            <v>ESTACIONAMIENTO EMBAJADORAS  (</v>
          </cell>
          <cell r="C21">
            <v>2343</v>
          </cell>
        </row>
        <row r="22">
          <cell r="A22">
            <v>256</v>
          </cell>
          <cell r="B22" t="str">
            <v>POR ALINEAM. N° USO HABIT</v>
          </cell>
          <cell r="C22">
            <v>3766.7</v>
          </cell>
        </row>
        <row r="23">
          <cell r="A23">
            <v>265</v>
          </cell>
          <cell r="B23" t="str">
            <v>DERECHOS POR OTROS SERV. TRANS</v>
          </cell>
          <cell r="C23">
            <v>1285.8</v>
          </cell>
        </row>
        <row r="24">
          <cell r="A24">
            <v>266</v>
          </cell>
          <cell r="B24" t="str">
            <v>DICTAMEN DE FACTIBILIDAD PROTE</v>
          </cell>
          <cell r="C24">
            <v>1335.3</v>
          </cell>
        </row>
        <row r="25">
          <cell r="A25">
            <v>268</v>
          </cell>
          <cell r="B25" t="str">
            <v>CASA DE LA CULTURA</v>
          </cell>
          <cell r="C25">
            <v>14923.49</v>
          </cell>
        </row>
        <row r="26">
          <cell r="A26">
            <v>273</v>
          </cell>
          <cell r="B26" t="str">
            <v>PENSION EST. JARDIN EMBAJADORA</v>
          </cell>
          <cell r="C26">
            <v>2025.92</v>
          </cell>
        </row>
        <row r="27">
          <cell r="A27">
            <v>274</v>
          </cell>
          <cell r="B27" t="str">
            <v>EXTENSION DE HORARIO</v>
          </cell>
          <cell r="C27">
            <v>70377.259999999995</v>
          </cell>
        </row>
        <row r="28">
          <cell r="A28">
            <v>276</v>
          </cell>
          <cell r="B28" t="str">
            <v>CONSTANCIAS DIRECCION DE TRANS</v>
          </cell>
          <cell r="C28">
            <v>921.8</v>
          </cell>
        </row>
        <row r="29">
          <cell r="A29">
            <v>278</v>
          </cell>
          <cell r="B29" t="str">
            <v>CONSTANCIAS QUE EXPIDAN LAS DE</v>
          </cell>
          <cell r="C29">
            <v>838</v>
          </cell>
        </row>
        <row r="30">
          <cell r="A30">
            <v>284</v>
          </cell>
          <cell r="B30" t="str">
            <v>REVISTA MECANICA SEMESTRAL</v>
          </cell>
          <cell r="C30">
            <v>131.43</v>
          </cell>
        </row>
        <row r="31">
          <cell r="A31">
            <v>286</v>
          </cell>
          <cell r="B31" t="str">
            <v>PERMISO SUPLETORIO DE TRANSPOR</v>
          </cell>
          <cell r="C31">
            <v>4449.6000000000004</v>
          </cell>
        </row>
        <row r="32">
          <cell r="A32">
            <v>291</v>
          </cell>
          <cell r="B32" t="str">
            <v>DICTAMEN DE FACTIBILIDAD PARA</v>
          </cell>
          <cell r="C32">
            <v>964.34</v>
          </cell>
        </row>
        <row r="33">
          <cell r="A33">
            <v>293</v>
          </cell>
          <cell r="B33" t="str">
            <v>SERVICIOS EXTRAORDINARIOS</v>
          </cell>
          <cell r="C33">
            <v>648.4</v>
          </cell>
        </row>
        <row r="34">
          <cell r="A34">
            <v>297</v>
          </cell>
          <cell r="B34" t="str">
            <v>D.A.P.</v>
          </cell>
          <cell r="C34">
            <v>13777.64</v>
          </cell>
        </row>
        <row r="35">
          <cell r="A35">
            <v>400</v>
          </cell>
          <cell r="B35" t="str">
            <v>LOCALES PRESA DE LA OLLA</v>
          </cell>
          <cell r="C35">
            <v>1987</v>
          </cell>
        </row>
        <row r="36">
          <cell r="A36">
            <v>405</v>
          </cell>
          <cell r="B36" t="str">
            <v>CENTRO DE CONVIVENCIA EL ENCIN</v>
          </cell>
          <cell r="C36">
            <v>368</v>
          </cell>
        </row>
        <row r="37">
          <cell r="A37">
            <v>407</v>
          </cell>
          <cell r="B37" t="str">
            <v>MUSEO MOMIAS</v>
          </cell>
          <cell r="C37">
            <v>33690</v>
          </cell>
        </row>
        <row r="38">
          <cell r="A38">
            <v>410</v>
          </cell>
          <cell r="B38" t="str">
            <v>MONUMENTO AL PIPILA</v>
          </cell>
          <cell r="C38">
            <v>648</v>
          </cell>
        </row>
        <row r="39">
          <cell r="A39">
            <v>411</v>
          </cell>
          <cell r="B39" t="str">
            <v>MERCADO HIDALGO</v>
          </cell>
          <cell r="C39">
            <v>20474.8</v>
          </cell>
        </row>
        <row r="40">
          <cell r="A40">
            <v>412</v>
          </cell>
          <cell r="B40" t="str">
            <v>MERCADO EMBAJADORAS</v>
          </cell>
          <cell r="C40">
            <v>12166.49</v>
          </cell>
        </row>
        <row r="41">
          <cell r="A41">
            <v>414</v>
          </cell>
          <cell r="B41" t="str">
            <v>OTROS PRODUCTOS</v>
          </cell>
          <cell r="C41">
            <v>130.5</v>
          </cell>
        </row>
        <row r="42">
          <cell r="A42">
            <v>417</v>
          </cell>
          <cell r="B42" t="str">
            <v>CONSULTORIO DENTAL</v>
          </cell>
          <cell r="C42">
            <v>393</v>
          </cell>
        </row>
        <row r="43">
          <cell r="A43">
            <v>418</v>
          </cell>
          <cell r="B43" t="str">
            <v>RENDIMIENTOS E INVERSIONES</v>
          </cell>
          <cell r="C43">
            <v>258774.61</v>
          </cell>
        </row>
        <row r="44">
          <cell r="A44">
            <v>419</v>
          </cell>
          <cell r="B44" t="str">
            <v>REND E INVERSIONES RAMO 33</v>
          </cell>
          <cell r="C44">
            <v>92309.18</v>
          </cell>
        </row>
        <row r="45">
          <cell r="A45">
            <v>420</v>
          </cell>
          <cell r="B45" t="str">
            <v>REND E INVER RAMO 33 PROG COMP</v>
          </cell>
          <cell r="C45">
            <v>29679.31</v>
          </cell>
        </row>
        <row r="46">
          <cell r="A46">
            <v>421</v>
          </cell>
          <cell r="B46" t="str">
            <v>DECLARACIONES, FORMATOS Y AVIS</v>
          </cell>
          <cell r="C46">
            <v>275</v>
          </cell>
        </row>
        <row r="47">
          <cell r="A47">
            <v>426</v>
          </cell>
          <cell r="B47" t="str">
            <v>AREAS OCUP POR HOT, REST, BARE</v>
          </cell>
          <cell r="C47">
            <v>337117.27</v>
          </cell>
        </row>
        <row r="48">
          <cell r="A48">
            <v>428</v>
          </cell>
          <cell r="B48" t="str">
            <v>COMERCIANTES SEMIFIJOS</v>
          </cell>
          <cell r="C48">
            <v>30033.8</v>
          </cell>
        </row>
        <row r="49">
          <cell r="A49">
            <v>433</v>
          </cell>
          <cell r="B49" t="str">
            <v>SOBRANTES</v>
          </cell>
          <cell r="C49">
            <v>154.01</v>
          </cell>
        </row>
        <row r="50">
          <cell r="A50">
            <v>436</v>
          </cell>
          <cell r="B50" t="str">
            <v>SANITARIOS PRESA DE LA OLLA</v>
          </cell>
          <cell r="C50">
            <v>200</v>
          </cell>
        </row>
        <row r="51">
          <cell r="A51">
            <v>441</v>
          </cell>
          <cell r="B51" t="str">
            <v>SANITARIOS LOS PASTITOS</v>
          </cell>
          <cell r="C51">
            <v>24</v>
          </cell>
        </row>
        <row r="52">
          <cell r="A52">
            <v>442</v>
          </cell>
          <cell r="B52" t="str">
            <v>SANITARIOS VALENCIANA</v>
          </cell>
          <cell r="C52">
            <v>3000</v>
          </cell>
        </row>
        <row r="53">
          <cell r="A53">
            <v>447</v>
          </cell>
          <cell r="B53" t="str">
            <v>LAS CALAS</v>
          </cell>
          <cell r="C53">
            <v>300</v>
          </cell>
        </row>
        <row r="54">
          <cell r="A54">
            <v>451</v>
          </cell>
          <cell r="B54" t="str">
            <v>BODEGAS RASTRO</v>
          </cell>
          <cell r="C54">
            <v>4368</v>
          </cell>
        </row>
        <row r="55">
          <cell r="A55">
            <v>453</v>
          </cell>
          <cell r="B55" t="str">
            <v>TELESCOPIO</v>
          </cell>
          <cell r="C55">
            <v>1744</v>
          </cell>
        </row>
        <row r="56">
          <cell r="A56">
            <v>454</v>
          </cell>
          <cell r="B56" t="str">
            <v>FIESTAS TRADICIONALES</v>
          </cell>
          <cell r="C56">
            <v>7171</v>
          </cell>
        </row>
        <row r="57">
          <cell r="A57">
            <v>455</v>
          </cell>
          <cell r="B57" t="str">
            <v>INFRAESTRUCTURA TELEFONICA</v>
          </cell>
          <cell r="C57">
            <v>190464</v>
          </cell>
        </row>
        <row r="58">
          <cell r="A58">
            <v>456</v>
          </cell>
          <cell r="B58" t="str">
            <v>JUEGOS MECANICOS</v>
          </cell>
          <cell r="C58">
            <v>1176</v>
          </cell>
        </row>
        <row r="59">
          <cell r="A59">
            <v>470</v>
          </cell>
          <cell r="B59" t="str">
            <v>LOCALES ESTACION</v>
          </cell>
          <cell r="C59">
            <v>2101</v>
          </cell>
        </row>
        <row r="60">
          <cell r="A60">
            <v>479</v>
          </cell>
          <cell r="B60" t="str">
            <v>COMERCIANTES AMBULANTES</v>
          </cell>
          <cell r="C60">
            <v>1380</v>
          </cell>
        </row>
        <row r="61">
          <cell r="A61">
            <v>482</v>
          </cell>
          <cell r="B61" t="str">
            <v>CALLEJONEADAS</v>
          </cell>
          <cell r="C61">
            <v>972</v>
          </cell>
        </row>
        <row r="62">
          <cell r="A62">
            <v>484</v>
          </cell>
          <cell r="B62" t="str">
            <v>PERMISO PARA ESPECTÁCULOS O CE</v>
          </cell>
          <cell r="C62">
            <v>684</v>
          </cell>
        </row>
        <row r="63">
          <cell r="A63">
            <v>502</v>
          </cell>
          <cell r="B63" t="str">
            <v>RECARGOS OTROS IMPTOS Y DERECH</v>
          </cell>
          <cell r="C63">
            <v>21884.45</v>
          </cell>
        </row>
        <row r="64">
          <cell r="A64">
            <v>506</v>
          </cell>
          <cell r="B64" t="str">
            <v>INFRACCIONES DIRECCION DE FISC</v>
          </cell>
          <cell r="C64">
            <v>2172.1999999999998</v>
          </cell>
        </row>
        <row r="65">
          <cell r="A65">
            <v>507</v>
          </cell>
          <cell r="B65" t="str">
            <v>INF AL BANDO POLICIA Y BUEN GO</v>
          </cell>
          <cell r="C65">
            <v>1550</v>
          </cell>
        </row>
        <row r="66">
          <cell r="A66">
            <v>508</v>
          </cell>
          <cell r="B66" t="str">
            <v>INF LEY DE TRANSITO Y SU REGLA</v>
          </cell>
          <cell r="C66">
            <v>17284.5</v>
          </cell>
        </row>
        <row r="67">
          <cell r="A67">
            <v>509</v>
          </cell>
          <cell r="B67" t="str">
            <v>EXTEMP VERIFICACION AMB VEHICU</v>
          </cell>
          <cell r="C67">
            <v>2995</v>
          </cell>
        </row>
        <row r="68">
          <cell r="A68">
            <v>510</v>
          </cell>
          <cell r="B68" t="str">
            <v>ADMTVAS NO FISCALES *FEDERALES</v>
          </cell>
          <cell r="C68">
            <v>9452.7999999999993</v>
          </cell>
        </row>
        <row r="69">
          <cell r="A69">
            <v>600</v>
          </cell>
          <cell r="B69" t="str">
            <v>FONDO GENERAL</v>
          </cell>
          <cell r="C69">
            <v>2328229.9</v>
          </cell>
        </row>
        <row r="70">
          <cell r="A70">
            <v>605</v>
          </cell>
          <cell r="B70" t="str">
            <v>IEPS ESPECIAL DE GASOLINAS Y D</v>
          </cell>
          <cell r="C70">
            <v>419362.58</v>
          </cell>
        </row>
        <row r="71">
          <cell r="A71">
            <v>609</v>
          </cell>
          <cell r="B71" t="str">
            <v>I.S.A.N.</v>
          </cell>
          <cell r="C71">
            <v>33700.61</v>
          </cell>
        </row>
        <row r="72">
          <cell r="A72">
            <v>817</v>
          </cell>
          <cell r="B72" t="str">
            <v>ANTICIPOS OTROS INGRESOS</v>
          </cell>
          <cell r="C72">
            <v>1160</v>
          </cell>
        </row>
        <row r="73">
          <cell r="A73">
            <v>898</v>
          </cell>
          <cell r="B73" t="str">
            <v>APORTACIONES VOLUNTARIAS BOMBE</v>
          </cell>
          <cell r="C73">
            <v>31574.93</v>
          </cell>
        </row>
        <row r="74">
          <cell r="A74">
            <v>900</v>
          </cell>
          <cell r="B74" t="str">
            <v>INGRESOS POR CLASIFICAR</v>
          </cell>
          <cell r="C74">
            <v>3472</v>
          </cell>
        </row>
      </sheetData>
      <sheetData sheetId="100"/>
      <sheetData sheetId="101">
        <row r="1">
          <cell r="A1">
            <v>1</v>
          </cell>
          <cell r="B1" t="str">
            <v>IMPTO. PREDIAL URBANO CORRIENT</v>
          </cell>
          <cell r="C1">
            <v>907258.61</v>
          </cell>
        </row>
        <row r="2">
          <cell r="A2">
            <v>2</v>
          </cell>
          <cell r="B2" t="str">
            <v>IMPTO. PREDIAL RUSTICO CORRIEN</v>
          </cell>
          <cell r="C2">
            <v>60849.84</v>
          </cell>
        </row>
        <row r="3">
          <cell r="A3">
            <v>4</v>
          </cell>
          <cell r="B3" t="str">
            <v>RECARGOS 3%</v>
          </cell>
          <cell r="C3">
            <v>18394.68</v>
          </cell>
        </row>
        <row r="4">
          <cell r="A4">
            <v>7</v>
          </cell>
          <cell r="B4" t="str">
            <v>IMPTO. PREDIAL URBANO REZAGO</v>
          </cell>
          <cell r="C4">
            <v>55708.25</v>
          </cell>
        </row>
        <row r="5">
          <cell r="A5">
            <v>8</v>
          </cell>
          <cell r="B5" t="str">
            <v>IMPTO. PREDIAL RUSTICO REZAGO</v>
          </cell>
          <cell r="C5">
            <v>2362.6999999999998</v>
          </cell>
        </row>
        <row r="6">
          <cell r="A6">
            <v>13</v>
          </cell>
          <cell r="B6" t="str">
            <v>HONORARIOS DE COBRANZA</v>
          </cell>
          <cell r="C6">
            <v>2026.68</v>
          </cell>
        </row>
        <row r="7">
          <cell r="A7">
            <v>14</v>
          </cell>
          <cell r="B7" t="str">
            <v>C.O.A. 20%</v>
          </cell>
          <cell r="C7">
            <v>1927</v>
          </cell>
        </row>
        <row r="8">
          <cell r="A8">
            <v>103</v>
          </cell>
          <cell r="B8" t="str">
            <v>TRASLACION DE DOMINIO</v>
          </cell>
          <cell r="C8">
            <v>22329.09</v>
          </cell>
        </row>
        <row r="9">
          <cell r="A9">
            <v>104</v>
          </cell>
          <cell r="B9" t="str">
            <v>SOBRE DIVISION Y LOTIFICACION</v>
          </cell>
          <cell r="C9">
            <v>18632.7</v>
          </cell>
        </row>
        <row r="10">
          <cell r="A10">
            <v>200</v>
          </cell>
          <cell r="B10" t="str">
            <v>RASTRO</v>
          </cell>
          <cell r="C10">
            <v>3319.78</v>
          </cell>
        </row>
        <row r="11">
          <cell r="A11">
            <v>201</v>
          </cell>
          <cell r="B11" t="str">
            <v>RECOLECCION DE BASURA</v>
          </cell>
          <cell r="C11">
            <v>11.9</v>
          </cell>
        </row>
        <row r="12">
          <cell r="A12">
            <v>202</v>
          </cell>
          <cell r="B12" t="str">
            <v>SEGURIDAD PUBLICA PERIODO MENS</v>
          </cell>
          <cell r="C12">
            <v>9735.36</v>
          </cell>
        </row>
        <row r="13">
          <cell r="A13">
            <v>203</v>
          </cell>
          <cell r="B13" t="str">
            <v>PANTEONES CIUDAD</v>
          </cell>
          <cell r="C13">
            <v>3027.45</v>
          </cell>
        </row>
        <row r="14">
          <cell r="A14">
            <v>204</v>
          </cell>
          <cell r="B14" t="str">
            <v>PANTEONES COMUNIDADES</v>
          </cell>
          <cell r="C14">
            <v>1898.76</v>
          </cell>
        </row>
        <row r="15">
          <cell r="A15">
            <v>205</v>
          </cell>
          <cell r="B15" t="str">
            <v>ESTACIONAMIENTO MUSEO MOMIAS</v>
          </cell>
          <cell r="C15">
            <v>736</v>
          </cell>
        </row>
        <row r="16">
          <cell r="A16">
            <v>206</v>
          </cell>
          <cell r="B16" t="str">
            <v>ESTACIONAMIENTO MERCADO HIDALG</v>
          </cell>
          <cell r="C16">
            <v>909</v>
          </cell>
        </row>
        <row r="17">
          <cell r="A17">
            <v>217</v>
          </cell>
          <cell r="B17" t="str">
            <v>ANALISIS DE FAC PARA DIV LOT O</v>
          </cell>
          <cell r="C17">
            <v>261.87</v>
          </cell>
        </row>
        <row r="18">
          <cell r="A18">
            <v>227</v>
          </cell>
          <cell r="B18" t="str">
            <v>AVALUOS PRACT POR TESORERIA</v>
          </cell>
          <cell r="C18">
            <v>174</v>
          </cell>
        </row>
        <row r="19">
          <cell r="A19">
            <v>229</v>
          </cell>
          <cell r="B19" t="str">
            <v>CONSTANCIAS DE ESTADO DE CUENT</v>
          </cell>
          <cell r="C19">
            <v>923.64</v>
          </cell>
        </row>
        <row r="20">
          <cell r="A20">
            <v>248</v>
          </cell>
          <cell r="B20" t="str">
            <v>ESTACIONAMIENTO EX. EST. FERRO</v>
          </cell>
          <cell r="C20">
            <v>869</v>
          </cell>
        </row>
        <row r="21">
          <cell r="A21">
            <v>253</v>
          </cell>
          <cell r="B21" t="str">
            <v>ESTACIONAMIENTO EMBAJADORAS  (</v>
          </cell>
          <cell r="C21">
            <v>2226</v>
          </cell>
        </row>
        <row r="22">
          <cell r="A22">
            <v>256</v>
          </cell>
          <cell r="B22" t="str">
            <v>POR ALINEAM. N° USO HABIT</v>
          </cell>
          <cell r="C22">
            <v>13569.66</v>
          </cell>
        </row>
        <row r="23">
          <cell r="A23">
            <v>267</v>
          </cell>
          <cell r="B23" t="str">
            <v>CONSTANCIA  DE VERIFICACION PR</v>
          </cell>
          <cell r="C23">
            <v>148.36000000000001</v>
          </cell>
        </row>
        <row r="24">
          <cell r="A24">
            <v>268</v>
          </cell>
          <cell r="B24" t="str">
            <v>CASA DE LA CULTURA</v>
          </cell>
          <cell r="C24">
            <v>34917.53</v>
          </cell>
        </row>
        <row r="25">
          <cell r="A25">
            <v>271</v>
          </cell>
          <cell r="B25" t="str">
            <v>PENSION EST. MUSEO DE MOMIAS</v>
          </cell>
          <cell r="C25">
            <v>417.04</v>
          </cell>
        </row>
        <row r="26">
          <cell r="A26">
            <v>273</v>
          </cell>
          <cell r="B26" t="str">
            <v>PENSION EST. JARDIN EMBAJADORA</v>
          </cell>
          <cell r="C26">
            <v>774.8</v>
          </cell>
        </row>
        <row r="27">
          <cell r="A27">
            <v>274</v>
          </cell>
          <cell r="B27" t="str">
            <v>EXTENSION DE HORARIO</v>
          </cell>
          <cell r="C27">
            <v>16350.84</v>
          </cell>
        </row>
        <row r="28">
          <cell r="A28">
            <v>276</v>
          </cell>
          <cell r="B28" t="str">
            <v>CONSTANCIAS DIRECCION DE TRANS</v>
          </cell>
          <cell r="C28">
            <v>921.8</v>
          </cell>
        </row>
        <row r="29">
          <cell r="A29">
            <v>278</v>
          </cell>
          <cell r="B29" t="str">
            <v>CONSTANCIAS QUE EXPIDAN LAS DE</v>
          </cell>
          <cell r="C29">
            <v>1005.6</v>
          </cell>
        </row>
        <row r="30">
          <cell r="A30">
            <v>288</v>
          </cell>
          <cell r="B30" t="str">
            <v>ANALISIS DE RIESGOS</v>
          </cell>
          <cell r="C30">
            <v>519.98</v>
          </cell>
        </row>
        <row r="31">
          <cell r="A31">
            <v>295</v>
          </cell>
          <cell r="B31" t="str">
            <v>CONSTANCIA DE UBICACION DE PRE</v>
          </cell>
          <cell r="C31">
            <v>252.84</v>
          </cell>
        </row>
        <row r="32">
          <cell r="A32">
            <v>297</v>
          </cell>
          <cell r="B32" t="str">
            <v>D.A.P.</v>
          </cell>
          <cell r="C32">
            <v>15410.73</v>
          </cell>
        </row>
        <row r="33">
          <cell r="A33">
            <v>400</v>
          </cell>
          <cell r="B33" t="str">
            <v>LOCALES PRESA DE LA OLLA</v>
          </cell>
          <cell r="C33">
            <v>645</v>
          </cell>
        </row>
        <row r="34">
          <cell r="A34">
            <v>405</v>
          </cell>
          <cell r="B34" t="str">
            <v>CENTRO DE CONVIVENCIA EL ENCIN</v>
          </cell>
          <cell r="C34">
            <v>376</v>
          </cell>
        </row>
        <row r="35">
          <cell r="A35">
            <v>407</v>
          </cell>
          <cell r="B35" t="str">
            <v>MUSEO MOMIAS</v>
          </cell>
          <cell r="C35">
            <v>40753</v>
          </cell>
        </row>
        <row r="36">
          <cell r="A36">
            <v>410</v>
          </cell>
          <cell r="B36" t="str">
            <v>MONUMENTO AL PIPILA</v>
          </cell>
          <cell r="C36">
            <v>252</v>
          </cell>
        </row>
        <row r="37">
          <cell r="A37">
            <v>411</v>
          </cell>
          <cell r="B37" t="str">
            <v>MERCADO HIDALGO</v>
          </cell>
          <cell r="C37">
            <v>22757.08</v>
          </cell>
        </row>
        <row r="38">
          <cell r="A38">
            <v>412</v>
          </cell>
          <cell r="B38" t="str">
            <v>MERCADO EMBAJADORAS</v>
          </cell>
          <cell r="C38">
            <v>12057.68</v>
          </cell>
        </row>
        <row r="39">
          <cell r="A39">
            <v>414</v>
          </cell>
          <cell r="B39" t="str">
            <v>OTROS PRODUCTOS</v>
          </cell>
          <cell r="C39">
            <v>113.1</v>
          </cell>
        </row>
        <row r="40">
          <cell r="A40">
            <v>426</v>
          </cell>
          <cell r="B40" t="str">
            <v>AREAS OCUP POR HOT, REST, BARE</v>
          </cell>
          <cell r="C40">
            <v>42202.16</v>
          </cell>
        </row>
        <row r="41">
          <cell r="A41">
            <v>428</v>
          </cell>
          <cell r="B41" t="str">
            <v>COMERCIANTES SEMIFIJOS</v>
          </cell>
          <cell r="C41">
            <v>24871.64</v>
          </cell>
        </row>
        <row r="42">
          <cell r="A42">
            <v>430</v>
          </cell>
          <cell r="B42" t="str">
            <v>LOCALES MERCADO HIDALGO</v>
          </cell>
          <cell r="C42">
            <v>671</v>
          </cell>
        </row>
        <row r="43">
          <cell r="A43">
            <v>431</v>
          </cell>
          <cell r="B43" t="str">
            <v>LOCALES MERCADO EMBAJADORAS</v>
          </cell>
          <cell r="C43">
            <v>443</v>
          </cell>
        </row>
        <row r="44">
          <cell r="A44">
            <v>433</v>
          </cell>
          <cell r="B44" t="str">
            <v>SOBRANTES</v>
          </cell>
          <cell r="C44">
            <v>174.99</v>
          </cell>
        </row>
        <row r="45">
          <cell r="A45">
            <v>436</v>
          </cell>
          <cell r="B45" t="str">
            <v>SANITARIOS PRESA DE LA OLLA</v>
          </cell>
          <cell r="C45">
            <v>722.78</v>
          </cell>
        </row>
        <row r="46">
          <cell r="A46">
            <v>441</v>
          </cell>
          <cell r="B46" t="str">
            <v>SANITARIOS LOS PASTITOS</v>
          </cell>
          <cell r="C46">
            <v>24</v>
          </cell>
        </row>
        <row r="47">
          <cell r="A47">
            <v>447</v>
          </cell>
          <cell r="B47" t="str">
            <v>LAS CALAS</v>
          </cell>
          <cell r="C47">
            <v>180</v>
          </cell>
        </row>
        <row r="48">
          <cell r="A48">
            <v>454</v>
          </cell>
          <cell r="B48" t="str">
            <v>FIESTAS TRADICIONALES</v>
          </cell>
          <cell r="C48">
            <v>248.5</v>
          </cell>
        </row>
        <row r="49">
          <cell r="A49">
            <v>457</v>
          </cell>
          <cell r="B49" t="str">
            <v>CASETAS DE  REVISTAS</v>
          </cell>
          <cell r="C49">
            <v>201</v>
          </cell>
        </row>
        <row r="50">
          <cell r="A50">
            <v>470</v>
          </cell>
          <cell r="B50" t="str">
            <v>LOCALES ESTACION</v>
          </cell>
          <cell r="C50">
            <v>1874</v>
          </cell>
        </row>
        <row r="51">
          <cell r="A51">
            <v>472</v>
          </cell>
          <cell r="B51" t="str">
            <v>MERCADO GAVIRA</v>
          </cell>
          <cell r="C51">
            <v>393</v>
          </cell>
        </row>
        <row r="52">
          <cell r="A52">
            <v>479</v>
          </cell>
          <cell r="B52" t="str">
            <v>COMERCIANTES AMBULANTES</v>
          </cell>
          <cell r="C52">
            <v>1290</v>
          </cell>
        </row>
        <row r="53">
          <cell r="A53">
            <v>484</v>
          </cell>
          <cell r="B53" t="str">
            <v>PERMISO PARA ESPECTÁCULOS O CE</v>
          </cell>
          <cell r="C53">
            <v>1140</v>
          </cell>
        </row>
        <row r="54">
          <cell r="A54">
            <v>493</v>
          </cell>
          <cell r="B54" t="str">
            <v>RENOVACION PERMISO P/ USO VIA</v>
          </cell>
          <cell r="C54">
            <v>270</v>
          </cell>
        </row>
        <row r="55">
          <cell r="A55">
            <v>502</v>
          </cell>
          <cell r="B55" t="str">
            <v>RECARGOS OTROS IMPTOS Y DERECH</v>
          </cell>
          <cell r="C55">
            <v>4108.74</v>
          </cell>
        </row>
        <row r="56">
          <cell r="A56">
            <v>503</v>
          </cell>
          <cell r="B56" t="str">
            <v>AVISO EXTEMP TRASLACION DE DOM</v>
          </cell>
          <cell r="C56">
            <v>640</v>
          </cell>
        </row>
        <row r="57">
          <cell r="A57">
            <v>507</v>
          </cell>
          <cell r="B57" t="str">
            <v>INF AL BANDO POLICIA Y BUEN GO</v>
          </cell>
          <cell r="C57">
            <v>500</v>
          </cell>
        </row>
        <row r="58">
          <cell r="A58">
            <v>508</v>
          </cell>
          <cell r="B58" t="str">
            <v>INF LEY DE TRANSITO Y SU REGLA</v>
          </cell>
          <cell r="C58">
            <v>13920</v>
          </cell>
        </row>
        <row r="59">
          <cell r="A59">
            <v>509</v>
          </cell>
          <cell r="B59" t="str">
            <v>EXTEMP VERIFICACION AMB VEHICU</v>
          </cell>
          <cell r="C59">
            <v>3379</v>
          </cell>
        </row>
        <row r="60">
          <cell r="A60">
            <v>900</v>
          </cell>
          <cell r="B60" t="str">
            <v>INGRESOS POR CLASIFICAR</v>
          </cell>
          <cell r="C60">
            <v>500</v>
          </cell>
        </row>
      </sheetData>
      <sheetData sheetId="102">
        <row r="1">
          <cell r="A1">
            <v>1</v>
          </cell>
        </row>
      </sheetData>
      <sheetData sheetId="103">
        <row r="1">
          <cell r="A1">
            <v>1</v>
          </cell>
          <cell r="B1" t="str">
            <v>IMPTO. PREDIAL URBANO CORRIENT</v>
          </cell>
          <cell r="C1">
            <v>1180065.48</v>
          </cell>
        </row>
        <row r="2">
          <cell r="A2">
            <v>2</v>
          </cell>
          <cell r="B2" t="str">
            <v>IMPTO. PREDIAL RUSTICO CORRIEN</v>
          </cell>
          <cell r="C2">
            <v>64842.7</v>
          </cell>
        </row>
        <row r="3">
          <cell r="A3">
            <v>4</v>
          </cell>
          <cell r="B3" t="str">
            <v>RECARGOS 3%</v>
          </cell>
          <cell r="C3">
            <v>18330.03</v>
          </cell>
        </row>
        <row r="4">
          <cell r="A4">
            <v>7</v>
          </cell>
          <cell r="B4" t="str">
            <v>IMPTO. PREDIAL URBANO REZAGO</v>
          </cell>
          <cell r="C4">
            <v>63179.27</v>
          </cell>
        </row>
        <row r="5">
          <cell r="A5">
            <v>8</v>
          </cell>
          <cell r="B5" t="str">
            <v>IMPTO. PREDIAL RUSTICO REZAGO</v>
          </cell>
          <cell r="C5">
            <v>4481.2299999999996</v>
          </cell>
        </row>
        <row r="6">
          <cell r="A6">
            <v>13</v>
          </cell>
          <cell r="B6" t="str">
            <v>HONORARIOS DE COBRANZA</v>
          </cell>
          <cell r="C6">
            <v>613.79999999999995</v>
          </cell>
        </row>
        <row r="7">
          <cell r="A7">
            <v>14</v>
          </cell>
          <cell r="B7" t="str">
            <v>C.O.A. 20%</v>
          </cell>
          <cell r="C7">
            <v>1746</v>
          </cell>
        </row>
        <row r="8">
          <cell r="A8">
            <v>103</v>
          </cell>
          <cell r="B8" t="str">
            <v>TRASLACION DE DOMINIO</v>
          </cell>
          <cell r="C8">
            <v>11390.06</v>
          </cell>
        </row>
        <row r="9">
          <cell r="A9">
            <v>104</v>
          </cell>
          <cell r="B9" t="str">
            <v>SOBRE DIVISION Y LOTIFICACION</v>
          </cell>
          <cell r="C9">
            <v>3088.53</v>
          </cell>
        </row>
        <row r="10">
          <cell r="A10">
            <v>112</v>
          </cell>
          <cell r="B10" t="str">
            <v>ESPECTACULOS PUBLICOS PERMANEN</v>
          </cell>
          <cell r="C10">
            <v>29732.95</v>
          </cell>
        </row>
        <row r="11">
          <cell r="A11">
            <v>200</v>
          </cell>
          <cell r="B11" t="str">
            <v>RASTRO</v>
          </cell>
          <cell r="C11">
            <v>4367.92</v>
          </cell>
        </row>
        <row r="12">
          <cell r="A12">
            <v>201</v>
          </cell>
          <cell r="B12" t="str">
            <v>RECOLECCION DE BASURA</v>
          </cell>
          <cell r="C12">
            <v>649.79999999999995</v>
          </cell>
        </row>
        <row r="13">
          <cell r="A13">
            <v>203</v>
          </cell>
          <cell r="B13" t="str">
            <v>PANTEONES CIUDAD</v>
          </cell>
          <cell r="C13">
            <v>1824.46</v>
          </cell>
        </row>
        <row r="14">
          <cell r="A14">
            <v>205</v>
          </cell>
          <cell r="B14" t="str">
            <v>ESTACIONAMIENTO MUSEO MOMIAS</v>
          </cell>
          <cell r="C14">
            <v>830</v>
          </cell>
        </row>
        <row r="15">
          <cell r="A15">
            <v>206</v>
          </cell>
          <cell r="B15" t="str">
            <v>ESTACIONAMIENTO MERCADO HIDALG</v>
          </cell>
          <cell r="C15">
            <v>891</v>
          </cell>
        </row>
        <row r="16">
          <cell r="A16">
            <v>217</v>
          </cell>
          <cell r="B16" t="str">
            <v>ANALISIS DE FAC PARA DIV LOT O</v>
          </cell>
          <cell r="C16">
            <v>523.74</v>
          </cell>
        </row>
        <row r="17">
          <cell r="A17">
            <v>221</v>
          </cell>
          <cell r="B17" t="str">
            <v>LIC USO SUELO ALIN N. OFIC COM</v>
          </cell>
          <cell r="C17">
            <v>835.27</v>
          </cell>
        </row>
        <row r="18">
          <cell r="A18">
            <v>229</v>
          </cell>
          <cell r="B18" t="str">
            <v>CONSTANCIAS DE VALOR FISCAL</v>
          </cell>
          <cell r="C18">
            <v>649.62</v>
          </cell>
        </row>
        <row r="19">
          <cell r="A19">
            <v>248</v>
          </cell>
          <cell r="B19" t="str">
            <v>ESTACIONAMIENTO EX. EST. FERRO</v>
          </cell>
          <cell r="C19">
            <v>888</v>
          </cell>
        </row>
        <row r="20">
          <cell r="A20">
            <v>252</v>
          </cell>
          <cell r="B20" t="str">
            <v>RESOLUCION DE IMPACTO AMBIENTA</v>
          </cell>
          <cell r="C20">
            <v>405.27</v>
          </cell>
        </row>
        <row r="21">
          <cell r="A21">
            <v>253</v>
          </cell>
          <cell r="B21" t="str">
            <v>ESTACIONAMIENTO EMBAJADORAS  (</v>
          </cell>
          <cell r="C21">
            <v>2086</v>
          </cell>
        </row>
        <row r="22">
          <cell r="A22">
            <v>256</v>
          </cell>
          <cell r="B22" t="str">
            <v>POR ALINEAM. N° USO HABIT</v>
          </cell>
          <cell r="C22">
            <v>9890.23</v>
          </cell>
        </row>
        <row r="23">
          <cell r="A23">
            <v>260</v>
          </cell>
          <cell r="B23" t="str">
            <v>POR PERMISO PARA VENTA DE LOTE</v>
          </cell>
          <cell r="C23">
            <v>17886.189999999999</v>
          </cell>
        </row>
        <row r="24">
          <cell r="A24">
            <v>266</v>
          </cell>
          <cell r="B24" t="str">
            <v>DICTAMEN DE FACTIBILIDAD PROTE</v>
          </cell>
          <cell r="C24">
            <v>873.08</v>
          </cell>
        </row>
        <row r="25">
          <cell r="A25">
            <v>273</v>
          </cell>
          <cell r="B25" t="str">
            <v>PENSION EST. JARDIN EMBAJADORA</v>
          </cell>
          <cell r="C25">
            <v>1966.64</v>
          </cell>
        </row>
        <row r="26">
          <cell r="A26">
            <v>274</v>
          </cell>
          <cell r="B26" t="str">
            <v>EXTENSION DE HORARIO</v>
          </cell>
          <cell r="C26">
            <v>2972.88</v>
          </cell>
        </row>
        <row r="27">
          <cell r="A27">
            <v>276</v>
          </cell>
          <cell r="B27" t="str">
            <v>CONSTANCIAS DIRECCION DE TRANS</v>
          </cell>
          <cell r="C27">
            <v>838</v>
          </cell>
        </row>
        <row r="28">
          <cell r="A28">
            <v>278</v>
          </cell>
          <cell r="B28" t="str">
            <v>CONSTANCIAS QUE EXPIDAN LAS DE</v>
          </cell>
          <cell r="C28">
            <v>921.6</v>
          </cell>
        </row>
        <row r="29">
          <cell r="A29">
            <v>284</v>
          </cell>
          <cell r="B29" t="str">
            <v>REVISTA MECANICA SEMESTRAL</v>
          </cell>
          <cell r="C29">
            <v>131.43</v>
          </cell>
        </row>
        <row r="30">
          <cell r="A30">
            <v>289</v>
          </cell>
          <cell r="B30" t="str">
            <v>CONFORMIDAD PARA QUEMA DE FUEG</v>
          </cell>
          <cell r="C30">
            <v>379.17</v>
          </cell>
        </row>
        <row r="31">
          <cell r="A31">
            <v>293</v>
          </cell>
          <cell r="B31" t="str">
            <v>SERVICIOS EXTRAORDINARIOS</v>
          </cell>
          <cell r="C31">
            <v>972.6</v>
          </cell>
        </row>
        <row r="32">
          <cell r="A32">
            <v>295</v>
          </cell>
          <cell r="B32" t="str">
            <v>CONSTANCIA DE UBICACION DE PRE</v>
          </cell>
          <cell r="C32">
            <v>84.28</v>
          </cell>
        </row>
        <row r="33">
          <cell r="A33">
            <v>297</v>
          </cell>
          <cell r="B33" t="str">
            <v>D.A.P.</v>
          </cell>
          <cell r="C33">
            <v>18528.37</v>
          </cell>
        </row>
        <row r="34">
          <cell r="A34">
            <v>400</v>
          </cell>
          <cell r="B34" t="str">
            <v>LOCALES PRESA DE LA OLLA</v>
          </cell>
          <cell r="C34">
            <v>2013</v>
          </cell>
        </row>
        <row r="35">
          <cell r="A35">
            <v>405</v>
          </cell>
          <cell r="B35" t="str">
            <v>CENTRO DE CONVIVENCIA EL ENCIN</v>
          </cell>
          <cell r="C35">
            <v>1235</v>
          </cell>
        </row>
        <row r="36">
          <cell r="A36">
            <v>407</v>
          </cell>
          <cell r="B36" t="str">
            <v>MUSEO MOMIAS</v>
          </cell>
          <cell r="C36">
            <v>36000</v>
          </cell>
        </row>
        <row r="37">
          <cell r="A37">
            <v>410</v>
          </cell>
          <cell r="B37" t="str">
            <v>MONUMENTO AL PIPILA</v>
          </cell>
          <cell r="C37">
            <v>720</v>
          </cell>
        </row>
        <row r="38">
          <cell r="A38">
            <v>411</v>
          </cell>
          <cell r="B38" t="str">
            <v>MERCADO HIDALGO</v>
          </cell>
          <cell r="C38">
            <v>15471</v>
          </cell>
        </row>
        <row r="39">
          <cell r="A39">
            <v>412</v>
          </cell>
          <cell r="B39" t="str">
            <v>MERCADO EMBAJADORAS</v>
          </cell>
          <cell r="C39">
            <v>47248.800000000003</v>
          </cell>
        </row>
        <row r="40">
          <cell r="A40">
            <v>414</v>
          </cell>
          <cell r="B40" t="str">
            <v>OTROS PRODUCTOS</v>
          </cell>
          <cell r="C40">
            <v>139.19999999999999</v>
          </cell>
        </row>
        <row r="41">
          <cell r="A41">
            <v>417</v>
          </cell>
          <cell r="B41" t="str">
            <v>CONSULTORIO DENTAL</v>
          </cell>
          <cell r="C41">
            <v>830</v>
          </cell>
        </row>
        <row r="42">
          <cell r="A42">
            <v>426</v>
          </cell>
          <cell r="B42" t="str">
            <v>AREAS OCUP POR HOT, REST, BARE</v>
          </cell>
          <cell r="C42">
            <v>30096.49</v>
          </cell>
        </row>
        <row r="43">
          <cell r="A43">
            <v>428</v>
          </cell>
          <cell r="B43" t="str">
            <v>COMERCIANTES SEMIFIJOS</v>
          </cell>
          <cell r="C43">
            <v>26539.5</v>
          </cell>
        </row>
        <row r="44">
          <cell r="A44">
            <v>433</v>
          </cell>
          <cell r="B44" t="str">
            <v>SOBRANTES</v>
          </cell>
          <cell r="C44">
            <v>453.51</v>
          </cell>
        </row>
        <row r="45">
          <cell r="A45">
            <v>436</v>
          </cell>
          <cell r="B45" t="str">
            <v>SANITARIOS PRESA DE LA OLLA</v>
          </cell>
          <cell r="C45">
            <v>216</v>
          </cell>
        </row>
        <row r="46">
          <cell r="A46">
            <v>441</v>
          </cell>
          <cell r="B46" t="str">
            <v>SANITARIOS LOS PASTITOS</v>
          </cell>
          <cell r="C46">
            <v>144</v>
          </cell>
        </row>
        <row r="47">
          <cell r="A47">
            <v>447</v>
          </cell>
          <cell r="B47" t="str">
            <v>LAS CALAS</v>
          </cell>
          <cell r="C47">
            <v>156</v>
          </cell>
        </row>
        <row r="48">
          <cell r="A48">
            <v>454</v>
          </cell>
          <cell r="B48" t="str">
            <v>FIESTAS TRADICIONALES</v>
          </cell>
          <cell r="C48">
            <v>6008</v>
          </cell>
        </row>
        <row r="49">
          <cell r="A49">
            <v>470</v>
          </cell>
          <cell r="B49" t="str">
            <v>LOCALES ESTACION</v>
          </cell>
          <cell r="C49">
            <v>323</v>
          </cell>
        </row>
        <row r="50">
          <cell r="A50">
            <v>472</v>
          </cell>
          <cell r="B50" t="str">
            <v>MERCADO GAVIRA</v>
          </cell>
          <cell r="C50">
            <v>393</v>
          </cell>
        </row>
        <row r="51">
          <cell r="A51">
            <v>479</v>
          </cell>
          <cell r="B51" t="str">
            <v>COMERCIANTES AMBULANTES</v>
          </cell>
          <cell r="C51">
            <v>128.34</v>
          </cell>
        </row>
        <row r="52">
          <cell r="A52">
            <v>484</v>
          </cell>
          <cell r="B52" t="str">
            <v>PERMISO PARA ESPECTÁCULOS O CE</v>
          </cell>
          <cell r="C52">
            <v>228</v>
          </cell>
        </row>
        <row r="53">
          <cell r="A53">
            <v>493</v>
          </cell>
          <cell r="B53" t="str">
            <v>RENOVACION PERMISO P/ USO VIA</v>
          </cell>
          <cell r="C53">
            <v>135</v>
          </cell>
        </row>
        <row r="54">
          <cell r="A54">
            <v>502</v>
          </cell>
          <cell r="B54" t="str">
            <v>RECARGOS OTROS IMPTOS Y DERECH</v>
          </cell>
          <cell r="C54">
            <v>8051.45</v>
          </cell>
        </row>
        <row r="55">
          <cell r="A55">
            <v>505</v>
          </cell>
          <cell r="B55" t="str">
            <v>INFRACCIONES DESARROLLO URBANO</v>
          </cell>
          <cell r="C55">
            <v>1534.5</v>
          </cell>
        </row>
        <row r="56">
          <cell r="A56">
            <v>508</v>
          </cell>
          <cell r="B56" t="str">
            <v>INF LEY DE TRANSITO Y SU REGLA</v>
          </cell>
          <cell r="C56">
            <v>13245</v>
          </cell>
        </row>
        <row r="57">
          <cell r="A57">
            <v>509</v>
          </cell>
          <cell r="B57" t="str">
            <v>EXTEMP VERIFICACION AMB VEHICU</v>
          </cell>
          <cell r="C57">
            <v>3762</v>
          </cell>
        </row>
        <row r="58">
          <cell r="A58">
            <v>600</v>
          </cell>
          <cell r="B58" t="str">
            <v>FONDO GENERAL</v>
          </cell>
          <cell r="C58">
            <v>6530712.7800000003</v>
          </cell>
        </row>
        <row r="59">
          <cell r="A59">
            <v>601</v>
          </cell>
          <cell r="B59" t="str">
            <v>FONDO DEL FOMENTO MUNICIPAL</v>
          </cell>
          <cell r="C59">
            <v>1371217.83</v>
          </cell>
        </row>
        <row r="60">
          <cell r="A60">
            <v>606</v>
          </cell>
          <cell r="B60" t="str">
            <v>FONDO DE FISCALIZACION</v>
          </cell>
          <cell r="C60">
            <v>262614.21999999997</v>
          </cell>
        </row>
        <row r="61">
          <cell r="A61">
            <v>607</v>
          </cell>
          <cell r="B61" t="str">
            <v>DERECHOS ALCOHOLES</v>
          </cell>
          <cell r="C61">
            <v>7917.38</v>
          </cell>
        </row>
        <row r="62">
          <cell r="A62">
            <v>608</v>
          </cell>
          <cell r="B62" t="str">
            <v>I.E.P.S</v>
          </cell>
          <cell r="C62">
            <v>158547.18</v>
          </cell>
        </row>
        <row r="63">
          <cell r="A63">
            <v>609</v>
          </cell>
          <cell r="B63" t="str">
            <v>I.S.A.N.</v>
          </cell>
          <cell r="C63">
            <v>134668.29999999999</v>
          </cell>
        </row>
        <row r="64">
          <cell r="A64">
            <v>611</v>
          </cell>
          <cell r="B64" t="str">
            <v>I.S.T.U.V.</v>
          </cell>
          <cell r="C64">
            <v>16724.02</v>
          </cell>
        </row>
        <row r="65">
          <cell r="A65">
            <v>817</v>
          </cell>
          <cell r="B65" t="str">
            <v>ANTICIPOS OTROS INGRESOS</v>
          </cell>
          <cell r="C65">
            <v>396</v>
          </cell>
        </row>
      </sheetData>
      <sheetData sheetId="104"/>
      <sheetData sheetId="105">
        <row r="1">
          <cell r="A1">
            <v>1</v>
          </cell>
          <cell r="B1" t="str">
            <v>IMPTO. PREDIAL URBANO CORRIENT</v>
          </cell>
          <cell r="C1">
            <v>1871170.81</v>
          </cell>
        </row>
        <row r="2">
          <cell r="A2">
            <v>2</v>
          </cell>
          <cell r="B2" t="str">
            <v>IMPTO. PREDIAL RUSTICO CORRIEN</v>
          </cell>
          <cell r="C2">
            <v>146414.69</v>
          </cell>
        </row>
        <row r="3">
          <cell r="A3">
            <v>4</v>
          </cell>
          <cell r="B3" t="str">
            <v>RECARGOS 3%</v>
          </cell>
          <cell r="C3">
            <v>30363.66</v>
          </cell>
        </row>
        <row r="4">
          <cell r="A4">
            <v>7</v>
          </cell>
          <cell r="B4" t="str">
            <v>IMPTO. PREDIAL URBANO REZAGO</v>
          </cell>
          <cell r="C4">
            <v>93927.46</v>
          </cell>
        </row>
        <row r="5">
          <cell r="A5">
            <v>8</v>
          </cell>
          <cell r="B5" t="str">
            <v>IMPTO. PREDIAL RUSTICO REZAGO</v>
          </cell>
          <cell r="C5">
            <v>5536.46</v>
          </cell>
        </row>
        <row r="6">
          <cell r="A6">
            <v>13</v>
          </cell>
          <cell r="B6" t="str">
            <v>HONORARIOS DE COBRANZA</v>
          </cell>
          <cell r="C6">
            <v>2478.9</v>
          </cell>
        </row>
        <row r="7">
          <cell r="A7">
            <v>14</v>
          </cell>
          <cell r="B7" t="str">
            <v>C.O.A. 20%</v>
          </cell>
          <cell r="C7">
            <v>1105</v>
          </cell>
        </row>
        <row r="8">
          <cell r="A8">
            <v>103</v>
          </cell>
          <cell r="B8" t="str">
            <v>TRASLACION DE DOMINIO</v>
          </cell>
          <cell r="C8">
            <v>19050.990000000002</v>
          </cell>
        </row>
        <row r="9">
          <cell r="A9">
            <v>104</v>
          </cell>
          <cell r="B9" t="str">
            <v>SOBRE DIVISION Y LOTIFICACION</v>
          </cell>
          <cell r="C9">
            <v>2673.68</v>
          </cell>
        </row>
        <row r="10">
          <cell r="A10">
            <v>112</v>
          </cell>
          <cell r="B10" t="str">
            <v>ESPECTACULOS PUBLICOS PERMANEN</v>
          </cell>
          <cell r="C10">
            <v>4240.0600000000004</v>
          </cell>
        </row>
        <row r="11">
          <cell r="A11">
            <v>200</v>
          </cell>
          <cell r="B11" t="str">
            <v>RASTRO</v>
          </cell>
          <cell r="C11">
            <v>4663.21</v>
          </cell>
        </row>
        <row r="12">
          <cell r="A12">
            <v>201</v>
          </cell>
          <cell r="B12" t="str">
            <v>RECOLECCION DE BASURA</v>
          </cell>
          <cell r="C12">
            <v>2032.1</v>
          </cell>
        </row>
        <row r="13">
          <cell r="A13">
            <v>203</v>
          </cell>
          <cell r="B13" t="str">
            <v>PANTEONES CIUDAD</v>
          </cell>
          <cell r="C13">
            <v>5294.84</v>
          </cell>
        </row>
        <row r="14">
          <cell r="A14">
            <v>204</v>
          </cell>
          <cell r="B14" t="str">
            <v>PANTEONES COMUNIDADES</v>
          </cell>
          <cell r="C14">
            <v>2138.09</v>
          </cell>
        </row>
        <row r="15">
          <cell r="A15">
            <v>205</v>
          </cell>
          <cell r="B15" t="str">
            <v>ESTACIONAMIENTO MUSEO MOMIAS</v>
          </cell>
          <cell r="C15">
            <v>896</v>
          </cell>
        </row>
        <row r="16">
          <cell r="A16">
            <v>206</v>
          </cell>
          <cell r="B16" t="str">
            <v>ESTACIONAMIENTO MERCADO HIDALG</v>
          </cell>
          <cell r="C16">
            <v>900</v>
          </cell>
        </row>
        <row r="17">
          <cell r="A17">
            <v>207</v>
          </cell>
          <cell r="B17" t="str">
            <v>ESTAC.  MERCADO EMBAJADORAS</v>
          </cell>
          <cell r="C17">
            <v>397</v>
          </cell>
        </row>
        <row r="18">
          <cell r="A18">
            <v>229</v>
          </cell>
          <cell r="B18" t="str">
            <v>CONSTANCIAS DE VALOR FISCAL</v>
          </cell>
          <cell r="C18">
            <v>1848</v>
          </cell>
        </row>
        <row r="19">
          <cell r="A19">
            <v>248</v>
          </cell>
          <cell r="B19" t="str">
            <v>ESTACIONAMIENTO EX. EST. FERRO</v>
          </cell>
          <cell r="C19">
            <v>3199</v>
          </cell>
        </row>
        <row r="20">
          <cell r="A20">
            <v>253</v>
          </cell>
          <cell r="B20" t="str">
            <v>ESTACIONAMIENTO EMBAJADORAS  (</v>
          </cell>
          <cell r="C20">
            <v>2723</v>
          </cell>
        </row>
        <row r="21">
          <cell r="A21">
            <v>271</v>
          </cell>
          <cell r="B21" t="str">
            <v>PENSION EST. MUSEO DE MOMIAS</v>
          </cell>
          <cell r="C21">
            <v>417.04</v>
          </cell>
        </row>
        <row r="22">
          <cell r="A22">
            <v>273</v>
          </cell>
          <cell r="B22" t="str">
            <v>PENSION EST. JARDIN EMBAJADORA</v>
          </cell>
          <cell r="C22">
            <v>1162.04</v>
          </cell>
        </row>
        <row r="23">
          <cell r="A23">
            <v>274</v>
          </cell>
          <cell r="B23" t="str">
            <v>EXTENSION DE HORARIO</v>
          </cell>
          <cell r="C23">
            <v>3716.1</v>
          </cell>
        </row>
        <row r="24">
          <cell r="A24">
            <v>276</v>
          </cell>
          <cell r="B24" t="str">
            <v>CONSTANCIAS DIRECCION DE TRANS</v>
          </cell>
          <cell r="C24">
            <v>838</v>
          </cell>
        </row>
        <row r="25">
          <cell r="A25">
            <v>278</v>
          </cell>
          <cell r="B25" t="str">
            <v>CONSTANCIAS QUE EXPIDAN LAS DE</v>
          </cell>
          <cell r="C25">
            <v>499.58</v>
          </cell>
        </row>
        <row r="26">
          <cell r="A26">
            <v>297</v>
          </cell>
          <cell r="B26" t="str">
            <v>D.A.P.</v>
          </cell>
          <cell r="C26">
            <v>19264.55</v>
          </cell>
        </row>
        <row r="27">
          <cell r="A27">
            <v>400</v>
          </cell>
          <cell r="B27" t="str">
            <v>LOCALES PRESA DE LA OLLA</v>
          </cell>
          <cell r="C27">
            <v>645</v>
          </cell>
        </row>
        <row r="28">
          <cell r="A28">
            <v>402</v>
          </cell>
          <cell r="B28" t="str">
            <v>LOCALES MUSEO DE LAS MOMIAS</v>
          </cell>
          <cell r="C28">
            <v>645</v>
          </cell>
        </row>
        <row r="29">
          <cell r="A29">
            <v>405</v>
          </cell>
          <cell r="B29" t="str">
            <v>CENTRO DE CONVIVENCIA EL ENCIN</v>
          </cell>
          <cell r="C29">
            <v>660</v>
          </cell>
        </row>
        <row r="30">
          <cell r="A30">
            <v>407</v>
          </cell>
          <cell r="B30" t="str">
            <v>MUSEO MOMIAS</v>
          </cell>
          <cell r="C30">
            <v>44800</v>
          </cell>
        </row>
        <row r="31">
          <cell r="A31">
            <v>410</v>
          </cell>
          <cell r="B31" t="str">
            <v>MONUMENTO AL PIPILA</v>
          </cell>
          <cell r="C31">
            <v>2016</v>
          </cell>
        </row>
        <row r="32">
          <cell r="A32">
            <v>411</v>
          </cell>
          <cell r="B32" t="str">
            <v>MERCADO HIDALGO</v>
          </cell>
          <cell r="C32">
            <v>23412.2</v>
          </cell>
        </row>
        <row r="33">
          <cell r="A33">
            <v>412</v>
          </cell>
          <cell r="B33" t="str">
            <v>MERCADO EMBAJADORAS</v>
          </cell>
          <cell r="C33">
            <v>14292.79</v>
          </cell>
        </row>
        <row r="34">
          <cell r="A34">
            <v>414</v>
          </cell>
          <cell r="B34" t="str">
            <v>OTROS PRODUCTOS</v>
          </cell>
          <cell r="C34">
            <v>217.5</v>
          </cell>
        </row>
        <row r="35">
          <cell r="A35">
            <v>417</v>
          </cell>
          <cell r="B35" t="str">
            <v>CONSULTORIO DENTAL</v>
          </cell>
          <cell r="C35">
            <v>264</v>
          </cell>
        </row>
        <row r="36">
          <cell r="A36">
            <v>426</v>
          </cell>
          <cell r="B36" t="str">
            <v>AREAS OCUP POR HOT, REST, BARE</v>
          </cell>
          <cell r="C36">
            <v>46728.72</v>
          </cell>
        </row>
        <row r="37">
          <cell r="A37">
            <v>428</v>
          </cell>
          <cell r="B37" t="str">
            <v>COMERCIANTES SEMIFIJOS</v>
          </cell>
          <cell r="C37">
            <v>26312.959999999999</v>
          </cell>
        </row>
        <row r="38">
          <cell r="A38">
            <v>430</v>
          </cell>
          <cell r="B38" t="str">
            <v>LOCALES MERCADO HIDALGO</v>
          </cell>
          <cell r="C38">
            <v>671</v>
          </cell>
        </row>
        <row r="39">
          <cell r="A39">
            <v>431</v>
          </cell>
          <cell r="B39" t="str">
            <v>LOCALES MERCADO EMBAJADORAS</v>
          </cell>
          <cell r="C39">
            <v>443</v>
          </cell>
        </row>
        <row r="40">
          <cell r="A40">
            <v>433</v>
          </cell>
          <cell r="B40" t="str">
            <v>SOBRANTES</v>
          </cell>
          <cell r="C40">
            <v>181.87</v>
          </cell>
        </row>
        <row r="41">
          <cell r="A41">
            <v>436</v>
          </cell>
          <cell r="B41" t="str">
            <v>SANITARIOS PRESA DE LA OLLA</v>
          </cell>
          <cell r="C41">
            <v>812</v>
          </cell>
        </row>
        <row r="42">
          <cell r="A42">
            <v>441</v>
          </cell>
          <cell r="B42" t="str">
            <v>SANITARIOS LOS PASTITOS</v>
          </cell>
          <cell r="C42">
            <v>168</v>
          </cell>
        </row>
        <row r="43">
          <cell r="A43">
            <v>447</v>
          </cell>
          <cell r="B43" t="str">
            <v>LAS CALAS</v>
          </cell>
          <cell r="C43">
            <v>60</v>
          </cell>
        </row>
        <row r="44">
          <cell r="A44">
            <v>454</v>
          </cell>
          <cell r="B44" t="str">
            <v>FIESTAS TRADICIONALES</v>
          </cell>
          <cell r="C44">
            <v>17929.599999999999</v>
          </cell>
        </row>
        <row r="45">
          <cell r="A45">
            <v>482</v>
          </cell>
          <cell r="B45" t="str">
            <v>CALLEJONEADAS</v>
          </cell>
          <cell r="C45">
            <v>337</v>
          </cell>
        </row>
        <row r="46">
          <cell r="A46">
            <v>484</v>
          </cell>
          <cell r="B46" t="str">
            <v>PERMISO PARA ESPECTÁCULOS O CE</v>
          </cell>
          <cell r="C46">
            <v>456</v>
          </cell>
        </row>
        <row r="47">
          <cell r="A47">
            <v>493</v>
          </cell>
          <cell r="B47" t="str">
            <v>RENOVACION PERMISO P/ USO VIA</v>
          </cell>
          <cell r="C47">
            <v>2247.16</v>
          </cell>
        </row>
        <row r="48">
          <cell r="A48">
            <v>502</v>
          </cell>
          <cell r="B48" t="str">
            <v>RECARGOS OTROS IMPTOS Y DERECH</v>
          </cell>
          <cell r="C48">
            <v>6526.69</v>
          </cell>
        </row>
        <row r="49">
          <cell r="A49">
            <v>503</v>
          </cell>
          <cell r="B49" t="str">
            <v>AVISO EXTEMP TRASLACION DE DOM</v>
          </cell>
          <cell r="C49">
            <v>640</v>
          </cell>
        </row>
        <row r="50">
          <cell r="A50">
            <v>504</v>
          </cell>
          <cell r="B50" t="str">
            <v>AVISO EXTEMP TERM DE OBRA</v>
          </cell>
          <cell r="C50">
            <v>640</v>
          </cell>
        </row>
        <row r="51">
          <cell r="A51">
            <v>507</v>
          </cell>
          <cell r="B51" t="str">
            <v>INF AL BANDO POLICIA Y BUEN GO</v>
          </cell>
          <cell r="C51">
            <v>700</v>
          </cell>
        </row>
        <row r="52">
          <cell r="A52">
            <v>508</v>
          </cell>
          <cell r="B52" t="str">
            <v>INF LEY DE TRANSITO Y SU REGLA</v>
          </cell>
          <cell r="C52">
            <v>12306.43</v>
          </cell>
        </row>
        <row r="53">
          <cell r="A53">
            <v>509</v>
          </cell>
          <cell r="B53" t="str">
            <v>EXTEMP VERIFICACION AMB VEHICU</v>
          </cell>
          <cell r="C53">
            <v>1536</v>
          </cell>
        </row>
        <row r="54">
          <cell r="A54">
            <v>817</v>
          </cell>
          <cell r="B54" t="str">
            <v>ANTICIPOS OTROS INGRESOS</v>
          </cell>
          <cell r="C54">
            <v>500</v>
          </cell>
        </row>
        <row r="55">
          <cell r="A55">
            <v>900</v>
          </cell>
          <cell r="B55" t="str">
            <v>INGRESOS POR CLASIFICAR</v>
          </cell>
          <cell r="C55">
            <v>6174.8</v>
          </cell>
        </row>
      </sheetData>
      <sheetData sheetId="106"/>
      <sheetData sheetId="107">
        <row r="1">
          <cell r="A1">
            <v>1</v>
          </cell>
          <cell r="B1" t="str">
            <v>IMPTO. PREDIAL URBANO CORRIENT</v>
          </cell>
          <cell r="C1">
            <v>1285982.32</v>
          </cell>
        </row>
        <row r="2">
          <cell r="A2">
            <v>2</v>
          </cell>
          <cell r="B2" t="str">
            <v>IMPTO. PREDIAL RUSTICO CORRIEN</v>
          </cell>
          <cell r="C2">
            <v>105047.12</v>
          </cell>
        </row>
        <row r="3">
          <cell r="A3">
            <v>4</v>
          </cell>
          <cell r="B3" t="str">
            <v>RECARGOS 3%</v>
          </cell>
          <cell r="C3">
            <v>19917.830000000002</v>
          </cell>
        </row>
        <row r="4">
          <cell r="A4">
            <v>7</v>
          </cell>
          <cell r="B4" t="str">
            <v>IMPTO. PREDIAL URBANO REZAGO</v>
          </cell>
          <cell r="C4">
            <v>72933.899999999994</v>
          </cell>
        </row>
        <row r="5">
          <cell r="A5">
            <v>8</v>
          </cell>
          <cell r="B5" t="str">
            <v>IMPTO. PREDIAL RUSTICO REZAGO</v>
          </cell>
          <cell r="C5">
            <v>3135.49</v>
          </cell>
        </row>
        <row r="6">
          <cell r="A6">
            <v>13</v>
          </cell>
          <cell r="B6" t="str">
            <v>HONORARIOS DE COBRANZA</v>
          </cell>
          <cell r="C6">
            <v>817.56</v>
          </cell>
        </row>
        <row r="7">
          <cell r="A7">
            <v>14</v>
          </cell>
          <cell r="B7" t="str">
            <v>C.O.A. 20%</v>
          </cell>
          <cell r="C7">
            <v>2062</v>
          </cell>
        </row>
        <row r="8">
          <cell r="A8">
            <v>110</v>
          </cell>
          <cell r="B8" t="str">
            <v>ESPECTACULOS PUBLICOS ESPORADI</v>
          </cell>
          <cell r="C8">
            <v>1056</v>
          </cell>
        </row>
        <row r="9">
          <cell r="A9">
            <v>200</v>
          </cell>
          <cell r="B9" t="str">
            <v>RASTRO</v>
          </cell>
          <cell r="C9">
            <v>14401.27</v>
          </cell>
        </row>
        <row r="10">
          <cell r="A10">
            <v>201</v>
          </cell>
          <cell r="B10" t="str">
            <v>RECOLECCION DE BASURA</v>
          </cell>
          <cell r="C10">
            <v>5311.5</v>
          </cell>
        </row>
        <row r="11">
          <cell r="A11">
            <v>203</v>
          </cell>
          <cell r="B11" t="str">
            <v>PANTEONES CIUDAD</v>
          </cell>
          <cell r="C11">
            <v>6174.94</v>
          </cell>
        </row>
        <row r="12">
          <cell r="A12">
            <v>205</v>
          </cell>
          <cell r="B12" t="str">
            <v>ESTACIONAMIENTO MUSEO MOMIAS</v>
          </cell>
          <cell r="C12">
            <v>9178</v>
          </cell>
        </row>
        <row r="13">
          <cell r="A13">
            <v>206</v>
          </cell>
          <cell r="B13" t="str">
            <v>ESTACIONAMIENTO MERCADO HIDALG</v>
          </cell>
          <cell r="C13">
            <v>2835</v>
          </cell>
        </row>
        <row r="14">
          <cell r="A14">
            <v>229</v>
          </cell>
          <cell r="B14" t="str">
            <v>CONSTANCIAS DE VALOR FISCAL</v>
          </cell>
          <cell r="C14">
            <v>132</v>
          </cell>
        </row>
        <row r="15">
          <cell r="A15">
            <v>248</v>
          </cell>
          <cell r="B15" t="str">
            <v>ESTACIONAMIENTO EX. EST. FERRO</v>
          </cell>
          <cell r="C15">
            <v>8520</v>
          </cell>
        </row>
        <row r="16">
          <cell r="A16">
            <v>253</v>
          </cell>
          <cell r="B16" t="str">
            <v>ESTACIONAMIENTO EMBAJADORAS  (</v>
          </cell>
          <cell r="C16">
            <v>7196</v>
          </cell>
        </row>
        <row r="17">
          <cell r="A17">
            <v>273</v>
          </cell>
          <cell r="B17" t="str">
            <v>PENSION EST. JARDIN EMBAJADORA</v>
          </cell>
          <cell r="C17">
            <v>1191.8399999999999</v>
          </cell>
        </row>
        <row r="18">
          <cell r="A18">
            <v>276</v>
          </cell>
          <cell r="B18" t="str">
            <v>CONSTANCIAS DIRECCION DE TRANS</v>
          </cell>
          <cell r="C18">
            <v>1089.4000000000001</v>
          </cell>
        </row>
        <row r="19">
          <cell r="A19">
            <v>278</v>
          </cell>
          <cell r="B19" t="str">
            <v>CONSTANCIAS QUE EXPIDAN LAS DE</v>
          </cell>
          <cell r="C19">
            <v>83.8</v>
          </cell>
        </row>
        <row r="20">
          <cell r="A20">
            <v>286</v>
          </cell>
          <cell r="B20" t="str">
            <v>PERMISO SUPLETORIO DE TRANSPOR</v>
          </cell>
          <cell r="C20">
            <v>83.8</v>
          </cell>
        </row>
        <row r="21">
          <cell r="A21">
            <v>297</v>
          </cell>
          <cell r="B21" t="str">
            <v>D.A.P.</v>
          </cell>
          <cell r="C21">
            <v>20047.64</v>
          </cell>
        </row>
        <row r="22">
          <cell r="A22">
            <v>405</v>
          </cell>
          <cell r="B22" t="str">
            <v>CENTRO DE CONVIVENCIA EL ENCIN</v>
          </cell>
          <cell r="C22">
            <v>1448</v>
          </cell>
        </row>
        <row r="23">
          <cell r="A23">
            <v>407</v>
          </cell>
          <cell r="B23" t="str">
            <v>MUSEO MOMIAS</v>
          </cell>
          <cell r="C23">
            <v>467395</v>
          </cell>
        </row>
        <row r="24">
          <cell r="A24">
            <v>410</v>
          </cell>
          <cell r="B24" t="str">
            <v>MONUMENTO AL PIPILA</v>
          </cell>
          <cell r="C24">
            <v>7212</v>
          </cell>
        </row>
        <row r="25">
          <cell r="A25">
            <v>411</v>
          </cell>
          <cell r="B25" t="str">
            <v>MERCADO HIDALGO</v>
          </cell>
          <cell r="C25">
            <v>7173.44</v>
          </cell>
        </row>
        <row r="26">
          <cell r="A26">
            <v>412</v>
          </cell>
          <cell r="B26" t="str">
            <v>MERCADO EMBAJADORAS</v>
          </cell>
          <cell r="C26">
            <v>5593.12</v>
          </cell>
        </row>
        <row r="27">
          <cell r="A27">
            <v>414</v>
          </cell>
          <cell r="B27" t="str">
            <v>OTROS PRODUCTOS</v>
          </cell>
          <cell r="C27">
            <v>234.9</v>
          </cell>
        </row>
        <row r="28">
          <cell r="A28">
            <v>417</v>
          </cell>
          <cell r="B28" t="str">
            <v>CONSULTORIO DENTAL</v>
          </cell>
          <cell r="C28">
            <v>633</v>
          </cell>
        </row>
        <row r="29">
          <cell r="A29">
            <v>428</v>
          </cell>
          <cell r="B29" t="str">
            <v>COMERCIANTES SEMIFIJOS</v>
          </cell>
          <cell r="C29">
            <v>18731.8</v>
          </cell>
        </row>
        <row r="30">
          <cell r="A30">
            <v>431</v>
          </cell>
          <cell r="B30" t="str">
            <v>LOCALES MERCADO EMBAJADORAS</v>
          </cell>
          <cell r="C30">
            <v>443</v>
          </cell>
        </row>
        <row r="31">
          <cell r="A31">
            <v>433</v>
          </cell>
          <cell r="B31" t="str">
            <v>SOBRANTES</v>
          </cell>
          <cell r="C31">
            <v>117.76</v>
          </cell>
        </row>
        <row r="32">
          <cell r="A32">
            <v>436</v>
          </cell>
          <cell r="B32" t="str">
            <v>SANITARIOS PRESA DE LA OLLA</v>
          </cell>
          <cell r="C32">
            <v>1444</v>
          </cell>
        </row>
        <row r="33">
          <cell r="A33">
            <v>440</v>
          </cell>
          <cell r="B33" t="str">
            <v>SANITARIOS PLAZUELA LOS ANGELE</v>
          </cell>
          <cell r="C33">
            <v>16000</v>
          </cell>
        </row>
        <row r="34">
          <cell r="A34">
            <v>441</v>
          </cell>
          <cell r="B34" t="str">
            <v>SANITARIOS LOS PASTITOS</v>
          </cell>
          <cell r="C34">
            <v>860</v>
          </cell>
        </row>
        <row r="35">
          <cell r="A35">
            <v>444</v>
          </cell>
          <cell r="B35" t="str">
            <v>SANITARIOS JARDIN UNION</v>
          </cell>
          <cell r="C35">
            <v>16000</v>
          </cell>
        </row>
        <row r="36">
          <cell r="A36">
            <v>454</v>
          </cell>
          <cell r="B36" t="str">
            <v>FIESTAS TRADICIONALES</v>
          </cell>
          <cell r="C36">
            <v>50363.35</v>
          </cell>
        </row>
        <row r="37">
          <cell r="A37">
            <v>472</v>
          </cell>
          <cell r="B37" t="str">
            <v>MERCADO GAVIRA</v>
          </cell>
          <cell r="C37">
            <v>3691</v>
          </cell>
        </row>
        <row r="38">
          <cell r="A38">
            <v>479</v>
          </cell>
          <cell r="B38" t="str">
            <v>COMERCIANTES AMBULANTES</v>
          </cell>
          <cell r="C38">
            <v>450</v>
          </cell>
        </row>
        <row r="39">
          <cell r="A39">
            <v>483</v>
          </cell>
          <cell r="B39" t="str">
            <v>PROMOTOR TURISTICO</v>
          </cell>
          <cell r="C39">
            <v>1076.48</v>
          </cell>
        </row>
        <row r="40">
          <cell r="A40">
            <v>484</v>
          </cell>
          <cell r="B40" t="str">
            <v>PERMISO PARA ESPECTÁCULOS O CE</v>
          </cell>
          <cell r="C40">
            <v>675</v>
          </cell>
        </row>
        <row r="41">
          <cell r="A41">
            <v>502</v>
          </cell>
          <cell r="B41" t="str">
            <v>RECARGOS OTROS IMPTOS Y DERECH</v>
          </cell>
          <cell r="C41">
            <v>3915.48</v>
          </cell>
        </row>
        <row r="42">
          <cell r="A42">
            <v>507</v>
          </cell>
          <cell r="B42" t="str">
            <v>INF AL BANDO POLICIA Y BUEN GO</v>
          </cell>
          <cell r="C42">
            <v>1600</v>
          </cell>
        </row>
        <row r="43">
          <cell r="A43">
            <v>508</v>
          </cell>
          <cell r="B43" t="str">
            <v>INF LEY DE TRANSITO Y SU REGLA</v>
          </cell>
          <cell r="C43">
            <v>11021.5</v>
          </cell>
        </row>
        <row r="44">
          <cell r="A44">
            <v>509</v>
          </cell>
          <cell r="B44" t="str">
            <v>EXTEMP VERIFICACION AMB VEHICU</v>
          </cell>
          <cell r="C44">
            <v>2226</v>
          </cell>
        </row>
        <row r="45">
          <cell r="A45">
            <v>526</v>
          </cell>
          <cell r="B45" t="str">
            <v>RESPUESTA DE AYUNTAMIENTO</v>
          </cell>
          <cell r="C45">
            <v>671</v>
          </cell>
        </row>
        <row r="46">
          <cell r="A46">
            <v>817</v>
          </cell>
          <cell r="B46" t="str">
            <v>ANTICIPOS OTROS INGRESOS</v>
          </cell>
          <cell r="C46">
            <v>500</v>
          </cell>
        </row>
      </sheetData>
      <sheetData sheetId="108">
        <row r="1">
          <cell r="A1">
            <v>1</v>
          </cell>
        </row>
      </sheetData>
      <sheetData sheetId="109">
        <row r="1">
          <cell r="A1">
            <v>1</v>
          </cell>
          <cell r="B1" t="str">
            <v>IMPTO. PREDIAL URBANO CORRIENT</v>
          </cell>
          <cell r="C1">
            <v>100520.59</v>
          </cell>
        </row>
        <row r="2">
          <cell r="A2">
            <v>2</v>
          </cell>
          <cell r="B2" t="str">
            <v>IMPTO. PREDIAL RUSTICO CORRIEN</v>
          </cell>
          <cell r="C2">
            <v>3606.93</v>
          </cell>
        </row>
        <row r="3">
          <cell r="A3">
            <v>4</v>
          </cell>
          <cell r="B3" t="str">
            <v>RECARGOS 3%</v>
          </cell>
          <cell r="C3">
            <v>1267.6400000000001</v>
          </cell>
        </row>
        <row r="4">
          <cell r="A4">
            <v>7</v>
          </cell>
          <cell r="B4" t="str">
            <v>IMPTO. PREDIAL URBANO REZAGO</v>
          </cell>
          <cell r="C4">
            <v>5286.96</v>
          </cell>
        </row>
        <row r="5">
          <cell r="A5">
            <v>14</v>
          </cell>
          <cell r="B5" t="str">
            <v>C.O.A. 20%</v>
          </cell>
          <cell r="C5">
            <v>122.5</v>
          </cell>
        </row>
        <row r="6">
          <cell r="A6">
            <v>201</v>
          </cell>
          <cell r="B6" t="str">
            <v>RECOLECCION DE BASURA</v>
          </cell>
          <cell r="C6">
            <v>1079.0999999999999</v>
          </cell>
        </row>
        <row r="7">
          <cell r="A7">
            <v>203</v>
          </cell>
          <cell r="B7" t="str">
            <v>PANTEONES CIUDAD</v>
          </cell>
          <cell r="C7">
            <v>889.36</v>
          </cell>
        </row>
        <row r="8">
          <cell r="A8">
            <v>297</v>
          </cell>
          <cell r="B8" t="str">
            <v>D.A.P.</v>
          </cell>
          <cell r="C8">
            <v>1120</v>
          </cell>
        </row>
        <row r="9">
          <cell r="A9">
            <v>433</v>
          </cell>
          <cell r="B9" t="str">
            <v>SOBRANTES</v>
          </cell>
          <cell r="C9">
            <v>4.2300000000000004</v>
          </cell>
        </row>
        <row r="10">
          <cell r="A10">
            <v>454</v>
          </cell>
          <cell r="B10" t="str">
            <v>FIESTAS TRADICIONALES</v>
          </cell>
          <cell r="C10">
            <v>8701.5</v>
          </cell>
        </row>
        <row r="11">
          <cell r="A11">
            <v>502</v>
          </cell>
          <cell r="B11" t="str">
            <v>RECARGOS OTROS IMPTOS Y DERECH</v>
          </cell>
          <cell r="C11">
            <v>293.43</v>
          </cell>
        </row>
        <row r="12">
          <cell r="A12">
            <v>507</v>
          </cell>
          <cell r="B12" t="str">
            <v>INF AL BANDO POLICIA Y BUEN GO</v>
          </cell>
          <cell r="C12">
            <v>4250</v>
          </cell>
        </row>
        <row r="13">
          <cell r="A13">
            <v>508</v>
          </cell>
          <cell r="B13" t="str">
            <v>INF LEY DE TRANSITO Y SU REGLA</v>
          </cell>
          <cell r="C13">
            <v>4035.5</v>
          </cell>
        </row>
      </sheetData>
      <sheetData sheetId="110"/>
      <sheetData sheetId="111">
        <row r="1">
          <cell r="A1">
            <v>1</v>
          </cell>
          <cell r="B1" t="str">
            <v>IMPTO. PREDIAL URBANO CORRIENT</v>
          </cell>
          <cell r="C1">
            <v>251118.07</v>
          </cell>
        </row>
        <row r="2">
          <cell r="A2">
            <v>2</v>
          </cell>
          <cell r="B2" t="str">
            <v>IMPTO. PREDIAL RUSTICO CORRIEN</v>
          </cell>
          <cell r="C2">
            <v>3609.48</v>
          </cell>
        </row>
        <row r="3">
          <cell r="A3">
            <v>4</v>
          </cell>
          <cell r="B3" t="str">
            <v>RECARGOS 3%</v>
          </cell>
          <cell r="C3">
            <v>5266.39</v>
          </cell>
        </row>
        <row r="4">
          <cell r="A4">
            <v>7</v>
          </cell>
          <cell r="B4" t="str">
            <v>IMPTO. PREDIAL URBANO REZAGO</v>
          </cell>
          <cell r="C4">
            <v>15184.42</v>
          </cell>
        </row>
        <row r="5">
          <cell r="A5">
            <v>13</v>
          </cell>
          <cell r="B5" t="str">
            <v>HONORARIOS DE COBRANZA</v>
          </cell>
          <cell r="C5">
            <v>122.76</v>
          </cell>
        </row>
        <row r="6">
          <cell r="A6">
            <v>14</v>
          </cell>
          <cell r="B6" t="str">
            <v>C.O.A. 20%</v>
          </cell>
          <cell r="C6">
            <v>205.5</v>
          </cell>
        </row>
        <row r="7">
          <cell r="A7">
            <v>201</v>
          </cell>
          <cell r="B7" t="str">
            <v>RECOLECCION DE BASURA</v>
          </cell>
          <cell r="C7">
            <v>3083.85</v>
          </cell>
        </row>
        <row r="8">
          <cell r="A8">
            <v>203</v>
          </cell>
          <cell r="B8" t="str">
            <v>PANTEONES CIUDAD</v>
          </cell>
          <cell r="C8">
            <v>875.08</v>
          </cell>
        </row>
        <row r="9">
          <cell r="A9">
            <v>297</v>
          </cell>
          <cell r="B9" t="str">
            <v>D.A.P.</v>
          </cell>
          <cell r="C9">
            <v>2886.91</v>
          </cell>
        </row>
        <row r="10">
          <cell r="A10">
            <v>433</v>
          </cell>
          <cell r="B10" t="str">
            <v>SOBRANTES</v>
          </cell>
          <cell r="C10">
            <v>5.65</v>
          </cell>
        </row>
        <row r="11">
          <cell r="A11">
            <v>454</v>
          </cell>
          <cell r="B11" t="str">
            <v>FIESTAS TRADICIONALES</v>
          </cell>
          <cell r="C11">
            <v>27606.9</v>
          </cell>
        </row>
        <row r="12">
          <cell r="A12">
            <v>463</v>
          </cell>
          <cell r="B12" t="str">
            <v>SALIDA DE GRUAS</v>
          </cell>
          <cell r="C12">
            <v>249</v>
          </cell>
        </row>
        <row r="13">
          <cell r="A13">
            <v>464</v>
          </cell>
          <cell r="B13" t="str">
            <v>ARRASTRE DE VEHICULOS INFRACCI</v>
          </cell>
          <cell r="C13">
            <v>80</v>
          </cell>
        </row>
        <row r="14">
          <cell r="A14">
            <v>502</v>
          </cell>
          <cell r="B14" t="str">
            <v>RECARGOS OTROS IMPTOS Y DERECH</v>
          </cell>
          <cell r="C14">
            <v>920.72</v>
          </cell>
        </row>
        <row r="15">
          <cell r="A15">
            <v>507</v>
          </cell>
          <cell r="B15" t="str">
            <v>INF AL BANDO POLICIA Y BUEN GO</v>
          </cell>
          <cell r="C15">
            <v>650</v>
          </cell>
        </row>
        <row r="16">
          <cell r="A16">
            <v>508</v>
          </cell>
          <cell r="B16" t="str">
            <v>INF LEY DE TRANSITO Y SU REGLA</v>
          </cell>
          <cell r="C16">
            <v>14014.5</v>
          </cell>
        </row>
      </sheetData>
      <sheetData sheetId="112">
        <row r="1">
          <cell r="A1">
            <v>1</v>
          </cell>
        </row>
      </sheetData>
      <sheetData sheetId="113">
        <row r="1">
          <cell r="A1">
            <v>1</v>
          </cell>
          <cell r="B1" t="str">
            <v>IMPTO. PREDIAL URBANO CORRIENT</v>
          </cell>
          <cell r="C1">
            <v>1390621.33</v>
          </cell>
        </row>
        <row r="2">
          <cell r="A2">
            <v>2</v>
          </cell>
          <cell r="B2" t="str">
            <v>IMPTO. PREDIAL RUSTICO CORRIEN</v>
          </cell>
          <cell r="C2">
            <v>52177.4</v>
          </cell>
        </row>
        <row r="3">
          <cell r="A3">
            <v>4</v>
          </cell>
          <cell r="B3" t="str">
            <v>RECARGOS 3%</v>
          </cell>
          <cell r="C3">
            <v>34054.449999999997</v>
          </cell>
        </row>
        <row r="4">
          <cell r="A4">
            <v>7</v>
          </cell>
          <cell r="B4" t="str">
            <v>IMPTO. PREDIAL URBANO REZAGO</v>
          </cell>
          <cell r="C4">
            <v>108302.6</v>
          </cell>
        </row>
        <row r="5">
          <cell r="A5">
            <v>8</v>
          </cell>
          <cell r="B5" t="str">
            <v>IMPTO. PREDIAL RUSTICO REZAGO</v>
          </cell>
          <cell r="C5">
            <v>4059.24</v>
          </cell>
        </row>
        <row r="6">
          <cell r="A6">
            <v>13</v>
          </cell>
          <cell r="B6" t="str">
            <v>HONORARIOS DE COBRANZA</v>
          </cell>
          <cell r="C6">
            <v>2616.84</v>
          </cell>
        </row>
        <row r="7">
          <cell r="A7">
            <v>14</v>
          </cell>
          <cell r="B7" t="str">
            <v>C.O.A. 20%</v>
          </cell>
          <cell r="C7">
            <v>3157</v>
          </cell>
        </row>
        <row r="8">
          <cell r="A8">
            <v>103</v>
          </cell>
          <cell r="B8" t="str">
            <v>TRASLACION DE DOMINIO</v>
          </cell>
          <cell r="C8">
            <v>7989.7</v>
          </cell>
        </row>
        <row r="9">
          <cell r="A9">
            <v>104</v>
          </cell>
          <cell r="B9" t="str">
            <v>SOBRE DIVISION Y LOTIFICACION</v>
          </cell>
          <cell r="C9">
            <v>5812.89</v>
          </cell>
        </row>
        <row r="10">
          <cell r="A10">
            <v>200</v>
          </cell>
          <cell r="B10" t="str">
            <v>RASTRO</v>
          </cell>
          <cell r="C10">
            <v>4645.32</v>
          </cell>
        </row>
        <row r="11">
          <cell r="A11">
            <v>201</v>
          </cell>
          <cell r="B11" t="str">
            <v>RECOLECCION DE BASURA</v>
          </cell>
          <cell r="C11">
            <v>8464.7199999999993</v>
          </cell>
        </row>
        <row r="12">
          <cell r="A12">
            <v>203</v>
          </cell>
          <cell r="B12" t="str">
            <v>PANTEONES CIUDAD</v>
          </cell>
          <cell r="C12">
            <v>4022.53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4233</v>
          </cell>
        </row>
        <row r="15">
          <cell r="A15">
            <v>206</v>
          </cell>
          <cell r="B15" t="str">
            <v>ESTACIONAMIENTO MERCADO HIDALG</v>
          </cell>
          <cell r="C15">
            <v>927</v>
          </cell>
        </row>
        <row r="16">
          <cell r="A16">
            <v>227</v>
          </cell>
          <cell r="B16" t="str">
            <v>AVALUOS PRACT POR TESORERIA</v>
          </cell>
          <cell r="C16">
            <v>302</v>
          </cell>
        </row>
        <row r="17">
          <cell r="A17">
            <v>229</v>
          </cell>
          <cell r="B17" t="str">
            <v>CONSTANCIAS DE VALOR FISCAL</v>
          </cell>
          <cell r="C17">
            <v>1040.8800000000001</v>
          </cell>
        </row>
        <row r="18">
          <cell r="A18">
            <v>248</v>
          </cell>
          <cell r="B18" t="str">
            <v>ESTACIONAMIENTO EX. EST. FERRO</v>
          </cell>
          <cell r="C18">
            <v>1534</v>
          </cell>
        </row>
        <row r="19">
          <cell r="A19">
            <v>253</v>
          </cell>
          <cell r="B19" t="str">
            <v>ESTACIONAMIENTO EMBAJADORAS  (</v>
          </cell>
          <cell r="C19">
            <v>2850</v>
          </cell>
        </row>
        <row r="20">
          <cell r="A20">
            <v>266</v>
          </cell>
          <cell r="B20" t="str">
            <v>DICTAMEN DE FACTIBILIDAD PROTE</v>
          </cell>
          <cell r="C20">
            <v>890.2</v>
          </cell>
        </row>
        <row r="21">
          <cell r="A21">
            <v>267</v>
          </cell>
          <cell r="B21" t="str">
            <v>CONSTANCIA  DE VERIFICACION PR</v>
          </cell>
          <cell r="C21">
            <v>148.36000000000001</v>
          </cell>
        </row>
        <row r="22">
          <cell r="A22">
            <v>271</v>
          </cell>
          <cell r="B22" t="str">
            <v>PENSION EST. MUSEO DE MOMIAS</v>
          </cell>
          <cell r="C22">
            <v>417.04</v>
          </cell>
        </row>
        <row r="23">
          <cell r="A23">
            <v>274</v>
          </cell>
          <cell r="B23" t="str">
            <v>EXTENSION DE HORARIO</v>
          </cell>
          <cell r="C23">
            <v>1486.44</v>
          </cell>
        </row>
        <row r="24">
          <cell r="A24">
            <v>276</v>
          </cell>
          <cell r="B24" t="str">
            <v>CONSTANCIAS DIRECCION DE TRANS</v>
          </cell>
          <cell r="C24">
            <v>921.8</v>
          </cell>
        </row>
        <row r="25">
          <cell r="A25">
            <v>278</v>
          </cell>
          <cell r="B25" t="str">
            <v>CONSTANCIAS QUE EXPIDAN LAS DE</v>
          </cell>
          <cell r="C25">
            <v>83.8</v>
          </cell>
        </row>
        <row r="26">
          <cell r="A26">
            <v>291</v>
          </cell>
          <cell r="B26" t="str">
            <v>DICTAMEN DE FACTIBILIDAD PARA</v>
          </cell>
          <cell r="C26">
            <v>3115.56</v>
          </cell>
        </row>
        <row r="27">
          <cell r="A27">
            <v>297</v>
          </cell>
          <cell r="B27" t="str">
            <v>D.A.P.</v>
          </cell>
          <cell r="C27">
            <v>20415.28</v>
          </cell>
        </row>
        <row r="28">
          <cell r="A28">
            <v>405</v>
          </cell>
          <cell r="B28" t="str">
            <v>CENTRO DE CONVIVENCIA EL ENCIN</v>
          </cell>
          <cell r="C28">
            <v>1263</v>
          </cell>
        </row>
        <row r="29">
          <cell r="A29">
            <v>407</v>
          </cell>
          <cell r="B29" t="str">
            <v>MUSEO MOMIAS</v>
          </cell>
          <cell r="C29">
            <v>183818</v>
          </cell>
        </row>
        <row r="30">
          <cell r="A30">
            <v>410</v>
          </cell>
          <cell r="B30" t="str">
            <v>MONUMENTO AL PIPILA</v>
          </cell>
          <cell r="C30">
            <v>3420</v>
          </cell>
        </row>
        <row r="31">
          <cell r="A31">
            <v>411</v>
          </cell>
          <cell r="B31" t="str">
            <v>MERCADO HIDALGO</v>
          </cell>
          <cell r="C31">
            <v>9009.82</v>
          </cell>
        </row>
        <row r="32">
          <cell r="A32">
            <v>412</v>
          </cell>
          <cell r="B32" t="str">
            <v>MERCADO EMBAJADORAS</v>
          </cell>
          <cell r="C32">
            <v>1530</v>
          </cell>
        </row>
        <row r="33">
          <cell r="A33">
            <v>414</v>
          </cell>
          <cell r="B33" t="str">
            <v>OTROS PRODUCTOS</v>
          </cell>
          <cell r="C33">
            <v>278.39999999999998</v>
          </cell>
        </row>
        <row r="34">
          <cell r="A34">
            <v>426</v>
          </cell>
          <cell r="B34" t="str">
            <v>AREAS OCUP POR HOT, REST, BARE</v>
          </cell>
          <cell r="C34">
            <v>41180.97</v>
          </cell>
        </row>
        <row r="35">
          <cell r="A35">
            <v>428</v>
          </cell>
          <cell r="B35" t="str">
            <v>COMERCIANTES SEMIFIJOS</v>
          </cell>
          <cell r="C35">
            <v>15326.35</v>
          </cell>
        </row>
        <row r="36">
          <cell r="A36">
            <v>432</v>
          </cell>
          <cell r="B36" t="str">
            <v>LOCALES PANTEON</v>
          </cell>
          <cell r="C36">
            <v>826.46</v>
          </cell>
        </row>
        <row r="37">
          <cell r="A37">
            <v>433</v>
          </cell>
          <cell r="B37" t="str">
            <v>SOBRANTES</v>
          </cell>
          <cell r="C37">
            <v>811.9</v>
          </cell>
        </row>
        <row r="38">
          <cell r="A38">
            <v>436</v>
          </cell>
          <cell r="B38" t="str">
            <v>SANITARIOS PRESA DE LA OLLA</v>
          </cell>
          <cell r="C38">
            <v>1080</v>
          </cell>
        </row>
        <row r="39">
          <cell r="A39">
            <v>441</v>
          </cell>
          <cell r="B39" t="str">
            <v>SANITARIOS LOS PASTITOS</v>
          </cell>
          <cell r="C39">
            <v>52</v>
          </cell>
        </row>
        <row r="40">
          <cell r="A40">
            <v>452</v>
          </cell>
          <cell r="B40" t="str">
            <v>LOCALES DEL ENCINO</v>
          </cell>
          <cell r="C40">
            <v>930</v>
          </cell>
        </row>
        <row r="41">
          <cell r="A41">
            <v>454</v>
          </cell>
          <cell r="B41" t="str">
            <v>FIESTAS TRADICIONALES</v>
          </cell>
          <cell r="C41">
            <v>70885.95</v>
          </cell>
        </row>
        <row r="42">
          <cell r="A42">
            <v>470</v>
          </cell>
          <cell r="B42" t="str">
            <v>LOCALES ESTACION</v>
          </cell>
          <cell r="C42">
            <v>1580.44</v>
          </cell>
        </row>
        <row r="43">
          <cell r="A43">
            <v>471</v>
          </cell>
          <cell r="B43" t="str">
            <v>SANITARIOS PARDO</v>
          </cell>
          <cell r="C43">
            <v>4000</v>
          </cell>
        </row>
        <row r="44">
          <cell r="A44">
            <v>472</v>
          </cell>
          <cell r="B44" t="str">
            <v>MERCADO GAVIRA</v>
          </cell>
          <cell r="C44">
            <v>378</v>
          </cell>
        </row>
        <row r="45">
          <cell r="A45">
            <v>479</v>
          </cell>
          <cell r="B45" t="str">
            <v>COMERCIANTES AMBULANTES</v>
          </cell>
          <cell r="C45">
            <v>4574.6000000000004</v>
          </cell>
        </row>
        <row r="46">
          <cell r="A46">
            <v>481</v>
          </cell>
          <cell r="B46" t="str">
            <v>REPARTO DE VOLANTES</v>
          </cell>
          <cell r="C46">
            <v>386</v>
          </cell>
        </row>
        <row r="47">
          <cell r="A47">
            <v>483</v>
          </cell>
          <cell r="B47" t="str">
            <v>PROMOTOR TURISTICO</v>
          </cell>
          <cell r="C47">
            <v>492.42</v>
          </cell>
        </row>
        <row r="48">
          <cell r="A48">
            <v>484</v>
          </cell>
          <cell r="B48" t="str">
            <v>PERMISO PARA ESPECTÁCULOS O CE</v>
          </cell>
          <cell r="C48">
            <v>9315</v>
          </cell>
        </row>
        <row r="49">
          <cell r="A49">
            <v>493</v>
          </cell>
          <cell r="B49" t="str">
            <v>RENOVACION PERMISO P/ USO VIA</v>
          </cell>
          <cell r="C49">
            <v>623</v>
          </cell>
        </row>
        <row r="50">
          <cell r="A50">
            <v>502</v>
          </cell>
          <cell r="B50" t="str">
            <v>RECARGOS OTROS IMPTOS Y DERECH</v>
          </cell>
          <cell r="C50">
            <v>12649.4</v>
          </cell>
        </row>
        <row r="51">
          <cell r="A51">
            <v>504</v>
          </cell>
          <cell r="B51" t="str">
            <v>AVISO EXTEMP TERM DE OBRA</v>
          </cell>
          <cell r="C51">
            <v>1116</v>
          </cell>
        </row>
        <row r="52">
          <cell r="A52">
            <v>506</v>
          </cell>
          <cell r="B52" t="str">
            <v>INFRACCIONES DIRECCION DE FISC</v>
          </cell>
          <cell r="C52">
            <v>1023</v>
          </cell>
        </row>
        <row r="53">
          <cell r="A53">
            <v>507</v>
          </cell>
          <cell r="B53" t="str">
            <v>INF AL BANDO POLICIA Y BUEN GO</v>
          </cell>
          <cell r="C53">
            <v>1050</v>
          </cell>
        </row>
        <row r="54">
          <cell r="A54">
            <v>508</v>
          </cell>
          <cell r="B54" t="str">
            <v>INF LEY DE TRANSITO Y SU REGLA</v>
          </cell>
          <cell r="C54">
            <v>18801</v>
          </cell>
        </row>
        <row r="55">
          <cell r="A55">
            <v>509</v>
          </cell>
          <cell r="B55" t="str">
            <v>EXTEMP VERIFICACION AMB VEHICU</v>
          </cell>
          <cell r="C55">
            <v>2534</v>
          </cell>
        </row>
        <row r="56">
          <cell r="A56">
            <v>817</v>
          </cell>
          <cell r="B56" t="str">
            <v>ANTICIPOS OTROS INGRESOS</v>
          </cell>
          <cell r="C56">
            <v>300</v>
          </cell>
        </row>
      </sheetData>
      <sheetData sheetId="114"/>
      <sheetData sheetId="115">
        <row r="1">
          <cell r="A1">
            <v>1</v>
          </cell>
          <cell r="B1" t="str">
            <v>IMPTO. PREDIAL URBANO CORRIENT</v>
          </cell>
          <cell r="C1">
            <v>1079479.5900000001</v>
          </cell>
        </row>
        <row r="2">
          <cell r="A2">
            <v>2</v>
          </cell>
          <cell r="B2" t="str">
            <v>IMPTO. PREDIAL RUSTICO CORRIEN</v>
          </cell>
          <cell r="C2">
            <v>67507.710000000006</v>
          </cell>
        </row>
        <row r="3">
          <cell r="A3">
            <v>4</v>
          </cell>
          <cell r="B3" t="str">
            <v>RECARGOS 3%</v>
          </cell>
          <cell r="C3">
            <v>29450.29</v>
          </cell>
        </row>
        <row r="4">
          <cell r="A4">
            <v>7</v>
          </cell>
          <cell r="B4" t="str">
            <v>IMPTO. PREDIAL URBANO REZAGO</v>
          </cell>
          <cell r="C4">
            <v>66402.850000000006</v>
          </cell>
        </row>
        <row r="5">
          <cell r="A5">
            <v>8</v>
          </cell>
          <cell r="B5" t="str">
            <v>IMPTO. PREDIAL RUSTICO REZAGO</v>
          </cell>
          <cell r="C5">
            <v>8443.17</v>
          </cell>
        </row>
        <row r="6">
          <cell r="A6">
            <v>13</v>
          </cell>
          <cell r="B6" t="str">
            <v>HONORARIOS DE COBRANZA</v>
          </cell>
          <cell r="C6">
            <v>2460.06</v>
          </cell>
        </row>
        <row r="7">
          <cell r="A7">
            <v>14</v>
          </cell>
          <cell r="B7" t="str">
            <v>C.O.A. 20%</v>
          </cell>
          <cell r="C7">
            <v>4303.5</v>
          </cell>
        </row>
        <row r="8">
          <cell r="A8">
            <v>110</v>
          </cell>
          <cell r="B8" t="str">
            <v>ESPECTACULOS PUBLICOS ESPORADI</v>
          </cell>
          <cell r="C8">
            <v>8090.72</v>
          </cell>
        </row>
        <row r="9">
          <cell r="A9">
            <v>112</v>
          </cell>
          <cell r="B9" t="str">
            <v>ESPECTACULOS PUBLICOS PERMANEN</v>
          </cell>
          <cell r="C9">
            <v>16733.75</v>
          </cell>
        </row>
        <row r="10">
          <cell r="A10">
            <v>200</v>
          </cell>
          <cell r="B10" t="str">
            <v>RASTRO</v>
          </cell>
          <cell r="C10">
            <v>4086.22</v>
          </cell>
        </row>
        <row r="11">
          <cell r="A11">
            <v>201</v>
          </cell>
          <cell r="B11" t="str">
            <v>RECOLECCION DE BASURA</v>
          </cell>
          <cell r="C11">
            <v>3322.35</v>
          </cell>
        </row>
        <row r="12">
          <cell r="A12">
            <v>203</v>
          </cell>
          <cell r="B12" t="str">
            <v>PANTEONES CIUDAD</v>
          </cell>
          <cell r="C12">
            <v>6895.76</v>
          </cell>
        </row>
        <row r="13">
          <cell r="A13">
            <v>204</v>
          </cell>
          <cell r="B13" t="str">
            <v>PANTEONES COMUNIDADES</v>
          </cell>
          <cell r="C13">
            <v>1582.3</v>
          </cell>
        </row>
        <row r="14">
          <cell r="A14">
            <v>205</v>
          </cell>
          <cell r="B14" t="str">
            <v>ESTACIONAMIENTO MUSEO MOMIAS</v>
          </cell>
          <cell r="C14">
            <v>5644</v>
          </cell>
        </row>
        <row r="15">
          <cell r="A15">
            <v>206</v>
          </cell>
          <cell r="B15" t="str">
            <v>ESTACIONAMIENTO MERCADO HIDALG</v>
          </cell>
          <cell r="C15">
            <v>1629</v>
          </cell>
        </row>
        <row r="16">
          <cell r="A16">
            <v>207</v>
          </cell>
          <cell r="B16" t="str">
            <v>ESTAC.  MERCADO EMBAJADORAS</v>
          </cell>
          <cell r="C16">
            <v>2788</v>
          </cell>
        </row>
        <row r="17">
          <cell r="A17">
            <v>229</v>
          </cell>
          <cell r="B17" t="str">
            <v>CONSTANCIAS DE ESTADO DE CUENT</v>
          </cell>
          <cell r="C17">
            <v>263.76</v>
          </cell>
        </row>
        <row r="18">
          <cell r="A18">
            <v>248</v>
          </cell>
          <cell r="B18" t="str">
            <v>ESTACIONAMIENTO EX. EST. FERRO</v>
          </cell>
          <cell r="C18">
            <v>5545</v>
          </cell>
        </row>
        <row r="19">
          <cell r="A19">
            <v>253</v>
          </cell>
          <cell r="B19" t="str">
            <v>ESTACIONAMIENTO EMBAJADORAS  (</v>
          </cell>
          <cell r="C19">
            <v>4585</v>
          </cell>
        </row>
        <row r="20">
          <cell r="A20">
            <v>276</v>
          </cell>
          <cell r="B20" t="str">
            <v>CONSTANCIAS DIRECCION DE TRANS</v>
          </cell>
          <cell r="C20">
            <v>1843.6</v>
          </cell>
        </row>
        <row r="21">
          <cell r="A21">
            <v>278</v>
          </cell>
          <cell r="B21" t="str">
            <v>CONSTANCIAS QUE EXPIDAN LAS DE</v>
          </cell>
          <cell r="C21">
            <v>167.6</v>
          </cell>
        </row>
        <row r="22">
          <cell r="A22">
            <v>281</v>
          </cell>
          <cell r="B22" t="str">
            <v>VIGILANCIA POR EVENTO</v>
          </cell>
          <cell r="C22">
            <v>1621</v>
          </cell>
        </row>
        <row r="23">
          <cell r="A23">
            <v>297</v>
          </cell>
          <cell r="B23" t="str">
            <v>D.A.P.</v>
          </cell>
          <cell r="C23">
            <v>15036.91</v>
          </cell>
        </row>
        <row r="24">
          <cell r="A24">
            <v>405</v>
          </cell>
          <cell r="B24" t="str">
            <v>CENTRO DE CONVIVENCIA EL ENCIN</v>
          </cell>
          <cell r="C24">
            <v>632</v>
          </cell>
        </row>
        <row r="25">
          <cell r="A25">
            <v>407</v>
          </cell>
          <cell r="B25" t="str">
            <v>MUSEO MOMIAS</v>
          </cell>
          <cell r="C25">
            <v>265739</v>
          </cell>
        </row>
        <row r="26">
          <cell r="A26">
            <v>408</v>
          </cell>
          <cell r="B26" t="str">
            <v>SALON CULTO A LA MUERTE</v>
          </cell>
          <cell r="C26">
            <v>6135</v>
          </cell>
        </row>
        <row r="27">
          <cell r="A27">
            <v>410</v>
          </cell>
          <cell r="B27" t="str">
            <v>MONUMENTO AL PIPILA</v>
          </cell>
          <cell r="C27">
            <v>3917</v>
          </cell>
        </row>
        <row r="28">
          <cell r="A28">
            <v>411</v>
          </cell>
          <cell r="B28" t="str">
            <v>MERCADO HIDALGO</v>
          </cell>
          <cell r="C28">
            <v>9728.5300000000007</v>
          </cell>
        </row>
        <row r="29">
          <cell r="A29">
            <v>412</v>
          </cell>
          <cell r="B29" t="str">
            <v>MERCADO EMBAJADORAS</v>
          </cell>
          <cell r="C29">
            <v>9431.85</v>
          </cell>
        </row>
        <row r="30">
          <cell r="A30">
            <v>428</v>
          </cell>
          <cell r="B30" t="str">
            <v>COMERCIANTES SEMIFIJOS</v>
          </cell>
          <cell r="C30">
            <v>6894.8</v>
          </cell>
        </row>
        <row r="31">
          <cell r="A31">
            <v>429</v>
          </cell>
          <cell r="B31" t="str">
            <v>VTA DE INMUEBLES PROP DEL MPIO</v>
          </cell>
          <cell r="C31">
            <v>1312.5</v>
          </cell>
        </row>
        <row r="32">
          <cell r="A32">
            <v>433</v>
          </cell>
          <cell r="B32" t="str">
            <v>SOBRANTES</v>
          </cell>
          <cell r="C32">
            <v>574.35</v>
          </cell>
        </row>
        <row r="33">
          <cell r="A33">
            <v>436</v>
          </cell>
          <cell r="B33" t="str">
            <v>SANITARIOS PRESA DE LA OLLA</v>
          </cell>
          <cell r="C33">
            <v>2120</v>
          </cell>
        </row>
        <row r="34">
          <cell r="A34">
            <v>441</v>
          </cell>
          <cell r="B34" t="str">
            <v>SANITARIOS LOS PASTITOS</v>
          </cell>
          <cell r="C34">
            <v>284</v>
          </cell>
        </row>
        <row r="35">
          <cell r="A35">
            <v>454</v>
          </cell>
          <cell r="B35" t="str">
            <v>FIESTAS TRADICIONALES</v>
          </cell>
          <cell r="C35">
            <v>39874.050000000003</v>
          </cell>
        </row>
        <row r="36">
          <cell r="A36">
            <v>457</v>
          </cell>
          <cell r="B36" t="str">
            <v>CASETAS DE  REVISTAS</v>
          </cell>
          <cell r="C36">
            <v>201</v>
          </cell>
        </row>
        <row r="37">
          <cell r="A37">
            <v>472</v>
          </cell>
          <cell r="B37" t="str">
            <v>MERCADO GAVIRA</v>
          </cell>
          <cell r="C37">
            <v>393</v>
          </cell>
        </row>
        <row r="38">
          <cell r="A38">
            <v>479</v>
          </cell>
          <cell r="B38" t="str">
            <v>COMERCIANTES AMBULANTES</v>
          </cell>
          <cell r="C38">
            <v>4380</v>
          </cell>
        </row>
        <row r="39">
          <cell r="A39">
            <v>483</v>
          </cell>
          <cell r="B39" t="str">
            <v>PROMOTOR TURISTICO</v>
          </cell>
          <cell r="C39">
            <v>1757.45</v>
          </cell>
        </row>
        <row r="40">
          <cell r="A40">
            <v>484</v>
          </cell>
          <cell r="B40" t="str">
            <v>PERMISO PARA ESPECTÁCULOS O CE</v>
          </cell>
          <cell r="C40">
            <v>675</v>
          </cell>
        </row>
        <row r="41">
          <cell r="A41">
            <v>493</v>
          </cell>
          <cell r="B41" t="str">
            <v>RENOVACION PERMISO P/ USO VIA</v>
          </cell>
          <cell r="C41">
            <v>135</v>
          </cell>
        </row>
        <row r="42">
          <cell r="A42">
            <v>502</v>
          </cell>
          <cell r="B42" t="str">
            <v>RECARGOS OTROS IMPTOS Y DERECH</v>
          </cell>
          <cell r="C42">
            <v>5599.72</v>
          </cell>
        </row>
        <row r="43">
          <cell r="A43">
            <v>506</v>
          </cell>
          <cell r="B43" t="str">
            <v>INFRACCIONES DIRECCION DE FISC</v>
          </cell>
          <cell r="C43">
            <v>4603.5</v>
          </cell>
        </row>
        <row r="44">
          <cell r="A44">
            <v>507</v>
          </cell>
          <cell r="B44" t="str">
            <v>INF AL BANDO POLICIA Y BUEN GO</v>
          </cell>
          <cell r="C44">
            <v>1950</v>
          </cell>
        </row>
        <row r="45">
          <cell r="A45">
            <v>508</v>
          </cell>
          <cell r="B45" t="str">
            <v>INF LEY DE TRANSITO Y SU REGLA</v>
          </cell>
          <cell r="C45">
            <v>14978.09</v>
          </cell>
        </row>
        <row r="46">
          <cell r="A46">
            <v>509</v>
          </cell>
          <cell r="B46" t="str">
            <v>EXTEMP VERIFICACION AMB VEHICU</v>
          </cell>
          <cell r="C46">
            <v>3378</v>
          </cell>
        </row>
        <row r="47">
          <cell r="A47">
            <v>817</v>
          </cell>
          <cell r="B47" t="str">
            <v>ANTICIPOS OTROS INGRESOS</v>
          </cell>
          <cell r="C47">
            <v>500</v>
          </cell>
        </row>
      </sheetData>
      <sheetData sheetId="116">
        <row r="1">
          <cell r="A1">
            <v>1</v>
          </cell>
        </row>
      </sheetData>
      <sheetData sheetId="117">
        <row r="1">
          <cell r="A1">
            <v>1</v>
          </cell>
          <cell r="B1" t="str">
            <v>IMPTO. PREDIAL URBANO CORRIENT</v>
          </cell>
          <cell r="C1">
            <v>14465.13</v>
          </cell>
        </row>
        <row r="2">
          <cell r="A2">
            <v>2</v>
          </cell>
          <cell r="B2" t="str">
            <v>IMPTO. PREDIAL RUSTICO CORRIEN</v>
          </cell>
          <cell r="C2">
            <v>867</v>
          </cell>
        </row>
        <row r="3">
          <cell r="A3">
            <v>4</v>
          </cell>
          <cell r="B3" t="str">
            <v>RECARGOS 3%</v>
          </cell>
          <cell r="C3">
            <v>81.52</v>
          </cell>
        </row>
        <row r="4">
          <cell r="A4">
            <v>7</v>
          </cell>
          <cell r="B4" t="str">
            <v>IMPTO. PREDIAL URBANO REZAGO</v>
          </cell>
          <cell r="C4">
            <v>271.74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203</v>
          </cell>
          <cell r="B6" t="str">
            <v>PANTEONES CIUDAD</v>
          </cell>
          <cell r="C6">
            <v>875.08</v>
          </cell>
        </row>
        <row r="7">
          <cell r="A7">
            <v>204</v>
          </cell>
          <cell r="B7" t="str">
            <v>PANTEONES COMUNIDADES</v>
          </cell>
          <cell r="C7">
            <v>316.45999999999998</v>
          </cell>
        </row>
        <row r="8">
          <cell r="A8">
            <v>297</v>
          </cell>
          <cell r="B8" t="str">
            <v>D.A.P.</v>
          </cell>
          <cell r="C8">
            <v>666.91</v>
          </cell>
        </row>
        <row r="9">
          <cell r="A9">
            <v>433</v>
          </cell>
          <cell r="B9" t="str">
            <v>SOBRANTES</v>
          </cell>
          <cell r="C9">
            <v>0.09</v>
          </cell>
        </row>
        <row r="10">
          <cell r="A10">
            <v>507</v>
          </cell>
          <cell r="B10" t="str">
            <v>INF AL BANDO POLICIA Y BUEN GO</v>
          </cell>
          <cell r="C10">
            <v>4190</v>
          </cell>
        </row>
        <row r="11">
          <cell r="A11">
            <v>508</v>
          </cell>
          <cell r="B11" t="str">
            <v>INF LEY DE TRANSITO Y SU REGLA</v>
          </cell>
          <cell r="C11">
            <v>2031.33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ene "/>
      <sheetName val="14ene"/>
      <sheetName val="5ENE"/>
      <sheetName val="2ENE"/>
      <sheetName val="12ene"/>
      <sheetName val="10ENE"/>
      <sheetName val="19ene"/>
      <sheetName val="18ene"/>
      <sheetName val="16ENE"/>
      <sheetName val="17ENE"/>
      <sheetName val="9ENE"/>
      <sheetName val="8ENE"/>
      <sheetName val="11ENE"/>
      <sheetName val="15ENE"/>
      <sheetName val="6ENE"/>
      <sheetName val="7ENE"/>
      <sheetName val="3ene"/>
      <sheetName val="30ENE"/>
      <sheetName val="13ene"/>
      <sheetName val="31ene"/>
      <sheetName val="1ENE"/>
      <sheetName val="20ene"/>
      <sheetName val="24ENE"/>
      <sheetName val="22ene"/>
      <sheetName val="27ENE"/>
      <sheetName val="25ENE"/>
      <sheetName val="29ENE"/>
      <sheetName val="28ENE"/>
      <sheetName val="26ene"/>
      <sheetName val="23ENE"/>
      <sheetName val="21ENE"/>
      <sheetName val="p31ene11"/>
      <sheetName val="P30ENE11"/>
      <sheetName val="P29ENE11"/>
      <sheetName val="P28ENE11"/>
      <sheetName val="P27ENE11"/>
      <sheetName val="P26ENE11"/>
      <sheetName val="P25ENE11"/>
      <sheetName val="P24ENE11"/>
      <sheetName val="P23ENE11"/>
      <sheetName val="p22ene11"/>
      <sheetName val="P21ENE11"/>
      <sheetName val="p20ene11"/>
      <sheetName val="p19ene11"/>
      <sheetName val="p18ene11"/>
      <sheetName val="P17ENE11"/>
      <sheetName val="P16ENE11"/>
      <sheetName val="P15ENE11"/>
      <sheetName val="p14ene11"/>
      <sheetName val="p13ene11"/>
      <sheetName val="p12ene11"/>
      <sheetName val="P11ENE11"/>
      <sheetName val="P10ENE11"/>
      <sheetName val="P9ENE11"/>
      <sheetName val="P8ENE11"/>
      <sheetName val="P7ENE11"/>
      <sheetName val="P6ENE11"/>
      <sheetName val="p5ene11"/>
      <sheetName val="P4ENE11"/>
      <sheetName val="P3E11"/>
      <sheetName val="P2E11"/>
      <sheetName val="P1E11"/>
      <sheetName val="Hoja9"/>
    </sheetNames>
    <sheetDataSet>
      <sheetData sheetId="0" refreshError="1">
        <row r="1">
          <cell r="A1">
            <v>1</v>
          </cell>
          <cell r="B1" t="str">
            <v>IMPTO. PREDIAL URBANO CORRIENT</v>
          </cell>
          <cell r="C1">
            <v>1098278.1399999999</v>
          </cell>
        </row>
        <row r="2">
          <cell r="A2">
            <v>2</v>
          </cell>
          <cell r="B2" t="str">
            <v>IMPTO. PREDIAL RUSTICO CORRIEN</v>
          </cell>
          <cell r="C2">
            <v>44136.17</v>
          </cell>
        </row>
        <row r="3">
          <cell r="A3">
            <v>4</v>
          </cell>
          <cell r="B3" t="str">
            <v>RECARGOS *3%*</v>
          </cell>
          <cell r="C3">
            <v>18466.560000000001</v>
          </cell>
        </row>
        <row r="4">
          <cell r="A4">
            <v>7</v>
          </cell>
          <cell r="B4" t="str">
            <v>IMPTO. PREDIAL URBANO REZAGO</v>
          </cell>
          <cell r="C4">
            <v>56277.06</v>
          </cell>
        </row>
        <row r="5">
          <cell r="A5">
            <v>8</v>
          </cell>
          <cell r="B5" t="str">
            <v>IMPTO. PREDIAL RUSTICO REZAGO</v>
          </cell>
          <cell r="C5">
            <v>3410.54</v>
          </cell>
        </row>
        <row r="6">
          <cell r="A6">
            <v>13</v>
          </cell>
          <cell r="B6" t="str">
            <v>HONORARIOS DE COBRANZA</v>
          </cell>
          <cell r="C6">
            <v>4355.62</v>
          </cell>
        </row>
        <row r="7">
          <cell r="A7">
            <v>14</v>
          </cell>
          <cell r="B7" t="str">
            <v>C.O.A.*20%*</v>
          </cell>
          <cell r="C7">
            <v>3661.5</v>
          </cell>
        </row>
        <row r="8">
          <cell r="A8">
            <v>107</v>
          </cell>
          <cell r="B8" t="str">
            <v>VIDEO JUEGOS Y FUT-BOLITOS</v>
          </cell>
          <cell r="C8">
            <v>246</v>
          </cell>
        </row>
        <row r="9">
          <cell r="A9">
            <v>200</v>
          </cell>
          <cell r="B9" t="str">
            <v>RASTRO</v>
          </cell>
          <cell r="C9">
            <v>3442.38</v>
          </cell>
        </row>
        <row r="10">
          <cell r="A10">
            <v>202</v>
          </cell>
          <cell r="B10" t="str">
            <v>SEGURIDAD PUBLICA PERIODO MENS</v>
          </cell>
          <cell r="C10">
            <v>8572.2800000000007</v>
          </cell>
        </row>
        <row r="11">
          <cell r="A11">
            <v>203</v>
          </cell>
          <cell r="B11" t="str">
            <v>PANTEONES CIUDAD</v>
          </cell>
          <cell r="C11">
            <v>3123.76</v>
          </cell>
        </row>
        <row r="12">
          <cell r="A12">
            <v>204</v>
          </cell>
          <cell r="B12" t="str">
            <v>PANTEONES COMUNIDADES</v>
          </cell>
          <cell r="C12">
            <v>557.32000000000005</v>
          </cell>
        </row>
        <row r="13">
          <cell r="A13">
            <v>205</v>
          </cell>
          <cell r="B13" t="str">
            <v>ESTACIONAMIENTO MUSEO MOMIAS</v>
          </cell>
          <cell r="C13">
            <v>2096.87</v>
          </cell>
        </row>
        <row r="14">
          <cell r="A14">
            <v>206</v>
          </cell>
          <cell r="B14" t="str">
            <v>ESTACIONAMIENTO MERCADO HIDALG</v>
          </cell>
          <cell r="C14">
            <v>1215</v>
          </cell>
        </row>
        <row r="15">
          <cell r="A15">
            <v>227</v>
          </cell>
          <cell r="B15" t="str">
            <v>AVALUOS PRACT POR TESORERIA</v>
          </cell>
          <cell r="C15">
            <v>1820</v>
          </cell>
        </row>
        <row r="16">
          <cell r="A16">
            <v>229</v>
          </cell>
          <cell r="B16" t="str">
            <v>CONSTANCIAS DE VALOR FISCAL</v>
          </cell>
          <cell r="C16">
            <v>116.13</v>
          </cell>
        </row>
        <row r="17">
          <cell r="A17">
            <v>248</v>
          </cell>
          <cell r="B17" t="str">
            <v>ESTACIONAMIENTO EX. EST. FERRO</v>
          </cell>
          <cell r="C17">
            <v>5700</v>
          </cell>
        </row>
        <row r="18">
          <cell r="A18">
            <v>253</v>
          </cell>
          <cell r="B18" t="str">
            <v>ESTACIONAMIENTO EMBAJADORAS  (</v>
          </cell>
          <cell r="C18">
            <v>2880</v>
          </cell>
        </row>
        <row r="19">
          <cell r="A19">
            <v>272</v>
          </cell>
          <cell r="B19" t="str">
            <v>PENSION EST. EX ESTACION DEL F</v>
          </cell>
          <cell r="C19">
            <v>682.5</v>
          </cell>
        </row>
        <row r="20">
          <cell r="A20">
            <v>273</v>
          </cell>
          <cell r="B20" t="str">
            <v>PENSION EST. JARDIN EMBAJADORA</v>
          </cell>
          <cell r="C20">
            <v>367.5</v>
          </cell>
        </row>
        <row r="21">
          <cell r="A21">
            <v>276</v>
          </cell>
          <cell r="B21" t="str">
            <v>CONSTANCIAS DIRECCION DE TRANS</v>
          </cell>
          <cell r="C21">
            <v>1180.6400000000001</v>
          </cell>
        </row>
        <row r="22">
          <cell r="A22">
            <v>278</v>
          </cell>
          <cell r="B22" t="str">
            <v>CONSTANCIAS QUE EXPIDAN LAS DE</v>
          </cell>
          <cell r="C22">
            <v>368.95</v>
          </cell>
        </row>
        <row r="23">
          <cell r="A23">
            <v>289</v>
          </cell>
          <cell r="B23" t="str">
            <v>CONFORMIDAD PARA QUEMA DE FUEG</v>
          </cell>
          <cell r="C23">
            <v>222.58</v>
          </cell>
        </row>
        <row r="24">
          <cell r="A24">
            <v>291</v>
          </cell>
          <cell r="B24" t="str">
            <v>DICTAMEN DE FACTIBILIDAD PARA</v>
          </cell>
          <cell r="C24">
            <v>587.88</v>
          </cell>
        </row>
        <row r="25">
          <cell r="A25">
            <v>293</v>
          </cell>
          <cell r="B25" t="str">
            <v>SERVICIOS EXTRAORDINARIOS</v>
          </cell>
          <cell r="C25">
            <v>570.96</v>
          </cell>
        </row>
        <row r="26">
          <cell r="A26">
            <v>403</v>
          </cell>
          <cell r="B26" t="str">
            <v>UNIDAD DEPORTIVA TORRES LANDA</v>
          </cell>
          <cell r="C26">
            <v>352</v>
          </cell>
        </row>
        <row r="27">
          <cell r="A27">
            <v>405</v>
          </cell>
          <cell r="B27" t="str">
            <v>CENTRO DE CONVIVENCIA EL ENCIN</v>
          </cell>
          <cell r="C27">
            <v>840</v>
          </cell>
        </row>
        <row r="28">
          <cell r="A28">
            <v>407</v>
          </cell>
          <cell r="B28" t="str">
            <v>MUSEO MOMIAS</v>
          </cell>
          <cell r="C28">
            <v>104841</v>
          </cell>
        </row>
        <row r="29">
          <cell r="A29">
            <v>408</v>
          </cell>
          <cell r="B29" t="str">
            <v>SALON CULTO A LA MUERTE</v>
          </cell>
          <cell r="C29">
            <v>4764</v>
          </cell>
        </row>
        <row r="30">
          <cell r="A30">
            <v>410</v>
          </cell>
          <cell r="B30" t="str">
            <v>MONUMENTO AL PIPILA</v>
          </cell>
          <cell r="C30">
            <v>1545</v>
          </cell>
        </row>
        <row r="31">
          <cell r="A31">
            <v>412</v>
          </cell>
          <cell r="B31" t="str">
            <v>MERCADO EMBAJADORAS</v>
          </cell>
          <cell r="C31">
            <v>1460</v>
          </cell>
        </row>
        <row r="32">
          <cell r="A32">
            <v>414</v>
          </cell>
          <cell r="B32" t="str">
            <v>OTROS PRODUCTOS</v>
          </cell>
          <cell r="C32">
            <v>108.78</v>
          </cell>
        </row>
        <row r="33">
          <cell r="A33">
            <v>426</v>
          </cell>
          <cell r="B33" t="str">
            <v>AREAS OCUP POR HOT, REST, BARE</v>
          </cell>
          <cell r="C33">
            <v>64379.08</v>
          </cell>
        </row>
        <row r="34">
          <cell r="A34">
            <v>428</v>
          </cell>
          <cell r="B34" t="str">
            <v>COMERCIANTES SEMIFIJOS</v>
          </cell>
          <cell r="C34">
            <v>10894.55</v>
          </cell>
        </row>
        <row r="35">
          <cell r="A35">
            <v>431</v>
          </cell>
          <cell r="B35" t="str">
            <v>LOCALES MERCADO EMBAJADORAS</v>
          </cell>
          <cell r="C35">
            <v>750</v>
          </cell>
        </row>
        <row r="36">
          <cell r="A36">
            <v>433</v>
          </cell>
          <cell r="B36" t="str">
            <v>SOBRANTES</v>
          </cell>
          <cell r="C36">
            <v>865.92</v>
          </cell>
        </row>
        <row r="37">
          <cell r="A37">
            <v>437</v>
          </cell>
          <cell r="B37" t="str">
            <v>SANITARIOS MDO. EMBAJADORAS</v>
          </cell>
          <cell r="C37">
            <v>1500</v>
          </cell>
        </row>
        <row r="38">
          <cell r="A38">
            <v>438</v>
          </cell>
          <cell r="B38" t="str">
            <v>SANITARIOS MDO. HIDALGO</v>
          </cell>
          <cell r="C38">
            <v>3179</v>
          </cell>
        </row>
        <row r="39">
          <cell r="A39">
            <v>439</v>
          </cell>
          <cell r="B39" t="str">
            <v>SANITARIOS JARDIN REFORMA</v>
          </cell>
          <cell r="C39">
            <v>1104</v>
          </cell>
        </row>
        <row r="40">
          <cell r="A40">
            <v>441</v>
          </cell>
          <cell r="B40" t="str">
            <v>SANITARIOS LOS PASTITOS</v>
          </cell>
          <cell r="C40">
            <v>1208</v>
          </cell>
        </row>
        <row r="41">
          <cell r="A41">
            <v>443</v>
          </cell>
          <cell r="B41" t="str">
            <v>SANITARIOS FERROCARRIL</v>
          </cell>
          <cell r="C41">
            <v>1680</v>
          </cell>
        </row>
        <row r="42">
          <cell r="A42">
            <v>445</v>
          </cell>
          <cell r="B42" t="str">
            <v>SANITARIOS MUSEO MOMIAS</v>
          </cell>
          <cell r="C42">
            <v>1916</v>
          </cell>
        </row>
        <row r="43">
          <cell r="A43">
            <v>447</v>
          </cell>
          <cell r="B43" t="str">
            <v>LAS CALAS</v>
          </cell>
          <cell r="C43">
            <v>608</v>
          </cell>
        </row>
        <row r="44">
          <cell r="A44">
            <v>454</v>
          </cell>
          <cell r="B44" t="str">
            <v>FIESTAS TRADICIONALES</v>
          </cell>
          <cell r="C44">
            <v>24021.5</v>
          </cell>
        </row>
        <row r="45">
          <cell r="A45">
            <v>472</v>
          </cell>
          <cell r="B45" t="str">
            <v>MERCADO GAVIRA</v>
          </cell>
          <cell r="C45">
            <v>686</v>
          </cell>
        </row>
        <row r="46">
          <cell r="A46">
            <v>479</v>
          </cell>
          <cell r="B46" t="str">
            <v>COMERCIANTES AMBULANTES</v>
          </cell>
          <cell r="C46">
            <v>280</v>
          </cell>
        </row>
        <row r="47">
          <cell r="A47">
            <v>483</v>
          </cell>
          <cell r="B47" t="str">
            <v>PROMOTOR TURISTICO</v>
          </cell>
          <cell r="C47">
            <v>500</v>
          </cell>
        </row>
        <row r="48">
          <cell r="A48">
            <v>484</v>
          </cell>
          <cell r="B48" t="str">
            <v>PERMISO PARA ESPECTÁCULOS O CE</v>
          </cell>
          <cell r="C48">
            <v>193</v>
          </cell>
        </row>
        <row r="49">
          <cell r="A49">
            <v>502</v>
          </cell>
          <cell r="B49" t="str">
            <v>RECARGOS OTROS IMPTOS Y DERECH</v>
          </cell>
          <cell r="C49">
            <v>1976.48</v>
          </cell>
        </row>
        <row r="50">
          <cell r="A50">
            <v>504</v>
          </cell>
          <cell r="B50" t="str">
            <v>AVISO EXTEMP TERM DE OBRA</v>
          </cell>
          <cell r="C50">
            <v>1634.1</v>
          </cell>
        </row>
        <row r="51">
          <cell r="A51">
            <v>505</v>
          </cell>
          <cell r="B51" t="str">
            <v>INF AL REG. DE CONST Y CONSER</v>
          </cell>
          <cell r="C51">
            <v>1000</v>
          </cell>
        </row>
        <row r="52">
          <cell r="A52">
            <v>506</v>
          </cell>
          <cell r="B52" t="str">
            <v>INFRACCIONES DIRECCION DE FISC</v>
          </cell>
          <cell r="C52">
            <v>3537.5</v>
          </cell>
        </row>
        <row r="53">
          <cell r="A53">
            <v>507</v>
          </cell>
          <cell r="B53" t="str">
            <v>INF AL BANDO POLICIA Y BUEN GO</v>
          </cell>
          <cell r="C53">
            <v>2050</v>
          </cell>
        </row>
        <row r="54">
          <cell r="A54">
            <v>508</v>
          </cell>
          <cell r="B54" t="str">
            <v>INF LEY DE TRANSITO Y SU REGLA</v>
          </cell>
          <cell r="C54">
            <v>9500.2999999999993</v>
          </cell>
        </row>
      </sheetData>
      <sheetData sheetId="1" refreshError="1">
        <row r="1">
          <cell r="A1">
            <v>1</v>
          </cell>
          <cell r="B1" t="str">
            <v>IMPTO. PREDIAL URBANO CORRIENT</v>
          </cell>
          <cell r="C1">
            <v>908299.67</v>
          </cell>
        </row>
        <row r="2">
          <cell r="A2">
            <v>2</v>
          </cell>
          <cell r="B2" t="str">
            <v>IMPTO. PREDIAL RUSTICO CORRIEN</v>
          </cell>
          <cell r="C2">
            <v>55498.81</v>
          </cell>
        </row>
        <row r="3">
          <cell r="A3">
            <v>4</v>
          </cell>
          <cell r="B3" t="str">
            <v>RECARGOS *3%*</v>
          </cell>
          <cell r="C3">
            <v>17604.59</v>
          </cell>
        </row>
        <row r="4">
          <cell r="A4">
            <v>7</v>
          </cell>
          <cell r="B4" t="str">
            <v>IMPTO. PREDIAL URBANO REZAGO</v>
          </cell>
          <cell r="C4">
            <v>54793.85</v>
          </cell>
        </row>
        <row r="5">
          <cell r="A5">
            <v>8</v>
          </cell>
          <cell r="B5" t="str">
            <v>IMPTO. PREDIAL RUSTICO REZAGO</v>
          </cell>
          <cell r="C5">
            <v>2972.85</v>
          </cell>
        </row>
        <row r="6">
          <cell r="A6">
            <v>13</v>
          </cell>
          <cell r="B6" t="str">
            <v>HONORARIOS DE COBRANZA</v>
          </cell>
          <cell r="C6">
            <v>5114.6899999999996</v>
          </cell>
        </row>
        <row r="7">
          <cell r="A7">
            <v>14</v>
          </cell>
          <cell r="B7" t="str">
            <v>C.O.A.*20%*</v>
          </cell>
          <cell r="C7">
            <v>1299.5</v>
          </cell>
        </row>
        <row r="8">
          <cell r="A8">
            <v>103</v>
          </cell>
          <cell r="B8" t="str">
            <v>TRASLACION DE DOMINIO</v>
          </cell>
          <cell r="C8">
            <v>3992.9</v>
          </cell>
        </row>
        <row r="9">
          <cell r="A9">
            <v>107</v>
          </cell>
          <cell r="B9" t="str">
            <v>VIDEO JUEGOS Y FUT-BOLITOS</v>
          </cell>
          <cell r="C9">
            <v>246</v>
          </cell>
        </row>
        <row r="10">
          <cell r="A10">
            <v>112</v>
          </cell>
          <cell r="B10" t="str">
            <v>ESPECTACULOS PUBLICOS PERMANEN</v>
          </cell>
          <cell r="C10">
            <v>220</v>
          </cell>
        </row>
        <row r="11">
          <cell r="A11">
            <v>200</v>
          </cell>
          <cell r="B11" t="str">
            <v>RASTRO</v>
          </cell>
          <cell r="C11">
            <v>4885.46</v>
          </cell>
        </row>
        <row r="12">
          <cell r="A12">
            <v>203</v>
          </cell>
          <cell r="B12" t="str">
            <v>PANTEONES CIUDAD</v>
          </cell>
          <cell r="C12">
            <v>1841.8</v>
          </cell>
        </row>
        <row r="13">
          <cell r="A13">
            <v>204</v>
          </cell>
          <cell r="B13" t="str">
            <v>PANTEONES COMUNIDADES</v>
          </cell>
          <cell r="C13">
            <v>513.91999999999996</v>
          </cell>
        </row>
        <row r="14">
          <cell r="A14">
            <v>205</v>
          </cell>
          <cell r="B14" t="str">
            <v>ESTACIONAMIENTO MUSEO MOMIAS</v>
          </cell>
          <cell r="C14">
            <v>385.15</v>
          </cell>
        </row>
        <row r="15">
          <cell r="A15">
            <v>206</v>
          </cell>
          <cell r="B15" t="str">
            <v>ESTACIONAMIENTO MERCADO HIDALG</v>
          </cell>
          <cell r="C15">
            <v>1106</v>
          </cell>
        </row>
        <row r="16">
          <cell r="A16">
            <v>221</v>
          </cell>
          <cell r="B16" t="str">
            <v>LIC USO SUELO ALIN N. OFIC COM</v>
          </cell>
          <cell r="C16">
            <v>735.48</v>
          </cell>
        </row>
        <row r="17">
          <cell r="A17">
            <v>227</v>
          </cell>
          <cell r="B17" t="str">
            <v>AVALUOS PRACT POR TESORERIA</v>
          </cell>
          <cell r="C17">
            <v>1968</v>
          </cell>
        </row>
        <row r="18">
          <cell r="A18">
            <v>229</v>
          </cell>
          <cell r="B18" t="str">
            <v>CONSTANCIAS DE VALOR FISCAL</v>
          </cell>
          <cell r="C18">
            <v>574.6</v>
          </cell>
        </row>
        <row r="19">
          <cell r="A19">
            <v>248</v>
          </cell>
          <cell r="B19" t="str">
            <v>ESTACIONAMIENTO EX. EST. FERRO</v>
          </cell>
          <cell r="C19">
            <v>1270.2</v>
          </cell>
        </row>
        <row r="20">
          <cell r="A20">
            <v>253</v>
          </cell>
          <cell r="B20" t="str">
            <v>ESTACIONAMIENTO EMBAJADORAS  (</v>
          </cell>
          <cell r="C20">
            <v>2064</v>
          </cell>
        </row>
        <row r="21">
          <cell r="A21">
            <v>256</v>
          </cell>
          <cell r="B21" t="str">
            <v>POR ALINEAM. N° USO HABIT</v>
          </cell>
          <cell r="C21">
            <v>12255.94</v>
          </cell>
        </row>
        <row r="22">
          <cell r="A22">
            <v>266</v>
          </cell>
          <cell r="B22" t="str">
            <v>DICTAMEN DE FACTIBILIDAD PROTE</v>
          </cell>
          <cell r="C22">
            <v>783.86</v>
          </cell>
        </row>
        <row r="23">
          <cell r="A23">
            <v>268</v>
          </cell>
          <cell r="B23" t="str">
            <v>CASA DE LA CULTURA</v>
          </cell>
          <cell r="C23">
            <v>9361.92</v>
          </cell>
        </row>
        <row r="24">
          <cell r="A24">
            <v>272</v>
          </cell>
          <cell r="B24" t="str">
            <v>PENSION EST. EX ESTACION DEL F</v>
          </cell>
          <cell r="C24">
            <v>367.5</v>
          </cell>
        </row>
        <row r="25">
          <cell r="A25">
            <v>273</v>
          </cell>
          <cell r="B25" t="str">
            <v>PENSION EST. JARDIN EMBAJADORA</v>
          </cell>
          <cell r="C25">
            <v>367.5</v>
          </cell>
        </row>
        <row r="26">
          <cell r="A26">
            <v>274</v>
          </cell>
          <cell r="B26" t="str">
            <v>EXTENSION DE HORARIO</v>
          </cell>
          <cell r="C26">
            <v>1308.8599999999999</v>
          </cell>
        </row>
        <row r="27">
          <cell r="A27">
            <v>276</v>
          </cell>
          <cell r="B27" t="str">
            <v>CONSTANCIAS DIRECCION DE TRANS</v>
          </cell>
          <cell r="C27">
            <v>737.9</v>
          </cell>
        </row>
        <row r="28">
          <cell r="A28">
            <v>278</v>
          </cell>
          <cell r="B28" t="str">
            <v>CONSTANCIAS QUE EXPIDAN LAS DE</v>
          </cell>
          <cell r="C28">
            <v>295.16000000000003</v>
          </cell>
        </row>
        <row r="29">
          <cell r="A29">
            <v>281</v>
          </cell>
          <cell r="B29" t="str">
            <v>VIGILANCIA POR EVENTO</v>
          </cell>
          <cell r="C29">
            <v>1141.92</v>
          </cell>
        </row>
        <row r="30">
          <cell r="A30">
            <v>289</v>
          </cell>
          <cell r="B30" t="str">
            <v>CONFORMIDAD PARA QUEMA DE FUEG</v>
          </cell>
          <cell r="C30">
            <v>222.58</v>
          </cell>
        </row>
        <row r="31">
          <cell r="A31">
            <v>290</v>
          </cell>
          <cell r="B31" t="str">
            <v>DICTAMEN DE SEGURIDAD P SEDENA</v>
          </cell>
          <cell r="C31">
            <v>292.74</v>
          </cell>
        </row>
        <row r="32">
          <cell r="A32">
            <v>293</v>
          </cell>
          <cell r="B32" t="str">
            <v>SERVICIOS EXTRAORDINARIOS</v>
          </cell>
          <cell r="C32">
            <v>570.96</v>
          </cell>
        </row>
        <row r="33">
          <cell r="A33">
            <v>403</v>
          </cell>
          <cell r="B33" t="str">
            <v>UNIDAD DEPORTIVA TORRES LANDA</v>
          </cell>
          <cell r="C33">
            <v>522</v>
          </cell>
        </row>
        <row r="34">
          <cell r="A34">
            <v>405</v>
          </cell>
          <cell r="B34" t="str">
            <v>CENTRO DE CONVIVENCIA EL ENCIN</v>
          </cell>
          <cell r="C34">
            <v>183</v>
          </cell>
        </row>
        <row r="35">
          <cell r="A35">
            <v>407</v>
          </cell>
          <cell r="B35" t="str">
            <v>MUSEO MOMIAS</v>
          </cell>
          <cell r="C35">
            <v>19281</v>
          </cell>
        </row>
        <row r="36">
          <cell r="A36">
            <v>408</v>
          </cell>
          <cell r="B36" t="str">
            <v>SALON CULTO A LA MUERTE</v>
          </cell>
          <cell r="C36">
            <v>252</v>
          </cell>
        </row>
        <row r="37">
          <cell r="A37">
            <v>410</v>
          </cell>
          <cell r="B37" t="str">
            <v>MONUMENTO AL PIPILA</v>
          </cell>
          <cell r="C37">
            <v>215</v>
          </cell>
        </row>
        <row r="38">
          <cell r="A38">
            <v>411</v>
          </cell>
          <cell r="B38" t="str">
            <v>MERCADO HIDALGO</v>
          </cell>
          <cell r="C38">
            <v>720</v>
          </cell>
        </row>
        <row r="39">
          <cell r="A39">
            <v>412</v>
          </cell>
          <cell r="B39" t="str">
            <v>MERCADO EMBAJADORAS</v>
          </cell>
          <cell r="C39">
            <v>3484.62</v>
          </cell>
        </row>
        <row r="40">
          <cell r="A40">
            <v>414</v>
          </cell>
          <cell r="B40" t="str">
            <v>OTROS PRODUCTOS</v>
          </cell>
          <cell r="C40">
            <v>407.8</v>
          </cell>
        </row>
        <row r="41">
          <cell r="A41">
            <v>421</v>
          </cell>
          <cell r="B41" t="str">
            <v>DECLARACIONES, FORMATOS Y AVIS</v>
          </cell>
          <cell r="C41">
            <v>35</v>
          </cell>
        </row>
        <row r="42">
          <cell r="A42">
            <v>428</v>
          </cell>
          <cell r="B42" t="str">
            <v>COMERCIANTES SEMIFIJOS</v>
          </cell>
          <cell r="C42">
            <v>9769</v>
          </cell>
        </row>
        <row r="43">
          <cell r="A43">
            <v>433</v>
          </cell>
          <cell r="B43" t="str">
            <v>SOBRANTES</v>
          </cell>
          <cell r="C43">
            <v>30.44</v>
          </cell>
        </row>
        <row r="44">
          <cell r="A44">
            <v>437</v>
          </cell>
          <cell r="B44" t="str">
            <v>SANITARIOS MDO. EMBAJADORAS</v>
          </cell>
          <cell r="C44">
            <v>887</v>
          </cell>
        </row>
        <row r="45">
          <cell r="A45">
            <v>438</v>
          </cell>
          <cell r="B45" t="str">
            <v>SANITARIOS MDO. HIDALGO</v>
          </cell>
          <cell r="C45">
            <v>1989</v>
          </cell>
        </row>
        <row r="46">
          <cell r="A46">
            <v>439</v>
          </cell>
          <cell r="B46" t="str">
            <v>SANITARIOS JARDIN REFORMA</v>
          </cell>
          <cell r="C46">
            <v>704</v>
          </cell>
        </row>
        <row r="47">
          <cell r="A47">
            <v>443</v>
          </cell>
          <cell r="B47" t="str">
            <v>SANITARIOS FERROCARRIL</v>
          </cell>
          <cell r="C47">
            <v>1108</v>
          </cell>
        </row>
        <row r="48">
          <cell r="A48">
            <v>445</v>
          </cell>
          <cell r="B48" t="str">
            <v>SANITARIOS MUSEO MOMIAS</v>
          </cell>
          <cell r="C48">
            <v>584</v>
          </cell>
        </row>
        <row r="49">
          <cell r="A49">
            <v>447</v>
          </cell>
          <cell r="B49" t="str">
            <v>LAS CALAS</v>
          </cell>
          <cell r="C49">
            <v>280</v>
          </cell>
        </row>
        <row r="50">
          <cell r="A50">
            <v>454</v>
          </cell>
          <cell r="B50" t="str">
            <v>FIESTAS TRADICIONALES</v>
          </cell>
          <cell r="C50">
            <v>1120</v>
          </cell>
        </row>
        <row r="51">
          <cell r="A51">
            <v>470</v>
          </cell>
          <cell r="B51" t="str">
            <v>LOCALES ESTACION</v>
          </cell>
          <cell r="C51">
            <v>3003</v>
          </cell>
        </row>
        <row r="52">
          <cell r="A52">
            <v>479</v>
          </cell>
          <cell r="B52" t="str">
            <v>COMERCIANTES AMBULANTES</v>
          </cell>
          <cell r="C52">
            <v>350</v>
          </cell>
        </row>
        <row r="53">
          <cell r="A53">
            <v>484</v>
          </cell>
          <cell r="B53" t="str">
            <v>PERMISO PARA ESPECTÁCULOS O CE</v>
          </cell>
          <cell r="C53">
            <v>1737</v>
          </cell>
        </row>
        <row r="54">
          <cell r="A54">
            <v>485</v>
          </cell>
          <cell r="B54" t="str">
            <v>SELLADO DE BOLETOS</v>
          </cell>
          <cell r="C54">
            <v>1196</v>
          </cell>
        </row>
        <row r="55">
          <cell r="A55">
            <v>491</v>
          </cell>
          <cell r="B55" t="str">
            <v>ESTRUCTURAS, CONSTRUCCIONES O</v>
          </cell>
          <cell r="C55">
            <v>405</v>
          </cell>
        </row>
        <row r="56">
          <cell r="A56">
            <v>502</v>
          </cell>
          <cell r="B56" t="str">
            <v>RECARGOS OTROS IMPTOS Y DERECH</v>
          </cell>
          <cell r="C56">
            <v>1758.61</v>
          </cell>
        </row>
        <row r="57">
          <cell r="A57">
            <v>504</v>
          </cell>
          <cell r="B57" t="str">
            <v>AVISO EXTEMP TERM DE OBRA</v>
          </cell>
          <cell r="C57">
            <v>544.70000000000005</v>
          </cell>
        </row>
        <row r="58">
          <cell r="A58">
            <v>505</v>
          </cell>
          <cell r="B58" t="str">
            <v>INF AL REG. DE CONST Y CONSER</v>
          </cell>
          <cell r="C58">
            <v>500</v>
          </cell>
        </row>
        <row r="59">
          <cell r="A59">
            <v>506</v>
          </cell>
          <cell r="B59" t="str">
            <v>INFRACCIONES DIRECCION DE FISC</v>
          </cell>
          <cell r="C59">
            <v>7541.1</v>
          </cell>
        </row>
        <row r="60">
          <cell r="A60">
            <v>507</v>
          </cell>
          <cell r="B60" t="str">
            <v>INF AL BANDO POLICIA Y BUEN GO</v>
          </cell>
          <cell r="C60">
            <v>1600</v>
          </cell>
        </row>
        <row r="61">
          <cell r="A61">
            <v>508</v>
          </cell>
          <cell r="B61" t="str">
            <v>INF LEY DE TRANSITO Y SU REGLA</v>
          </cell>
          <cell r="C61">
            <v>8709.5</v>
          </cell>
        </row>
        <row r="62">
          <cell r="A62">
            <v>509</v>
          </cell>
          <cell r="B62" t="str">
            <v>EXTEMP VERIFICACION AMB VEHICU</v>
          </cell>
          <cell r="C62">
            <v>1304</v>
          </cell>
        </row>
        <row r="63">
          <cell r="A63">
            <v>898</v>
          </cell>
          <cell r="B63" t="str">
            <v>APORTACIONES VOLUNTARIAS BOMBE</v>
          </cell>
          <cell r="C63">
            <v>29896</v>
          </cell>
        </row>
      </sheetData>
      <sheetData sheetId="2" refreshError="1">
        <row r="1">
          <cell r="A1">
            <v>1</v>
          </cell>
          <cell r="B1" t="str">
            <v>IMPTO. PREDIAL URBANO CORRIENT</v>
          </cell>
          <cell r="C1">
            <v>1250467.6399999999</v>
          </cell>
        </row>
        <row r="2">
          <cell r="A2">
            <v>2</v>
          </cell>
          <cell r="B2" t="str">
            <v>IMPTO. PREDIAL RUSTICO CORRIEN</v>
          </cell>
          <cell r="C2">
            <v>50257.08</v>
          </cell>
        </row>
        <row r="3">
          <cell r="A3">
            <v>4</v>
          </cell>
          <cell r="B3" t="str">
            <v>RECARGOS *3%*</v>
          </cell>
          <cell r="C3">
            <v>13560.24</v>
          </cell>
        </row>
        <row r="4">
          <cell r="A4">
            <v>7</v>
          </cell>
          <cell r="B4" t="str">
            <v>IMPTO. PREDIAL URBANO REZAGO</v>
          </cell>
          <cell r="C4">
            <v>55213.59</v>
          </cell>
        </row>
        <row r="5">
          <cell r="A5">
            <v>8</v>
          </cell>
          <cell r="B5" t="str">
            <v>IMPTO. PREDIAL RUSTICO REZAGO</v>
          </cell>
          <cell r="C5">
            <v>1634.55</v>
          </cell>
        </row>
        <row r="6">
          <cell r="A6">
            <v>13</v>
          </cell>
          <cell r="B6" t="str">
            <v>HONORARIOS DE COBRANZA</v>
          </cell>
          <cell r="C6">
            <v>2476.38</v>
          </cell>
        </row>
        <row r="7">
          <cell r="A7">
            <v>14</v>
          </cell>
          <cell r="B7" t="str">
            <v>C.O.A.*20%*</v>
          </cell>
          <cell r="C7">
            <v>3458</v>
          </cell>
        </row>
        <row r="8">
          <cell r="A8">
            <v>107</v>
          </cell>
          <cell r="B8" t="str">
            <v>VIDEO JUEGOS Y FUT-BOLITOS</v>
          </cell>
          <cell r="C8">
            <v>902</v>
          </cell>
        </row>
        <row r="9">
          <cell r="A9">
            <v>200</v>
          </cell>
          <cell r="B9" t="str">
            <v>RASTRO</v>
          </cell>
          <cell r="C9">
            <v>3311.77</v>
          </cell>
        </row>
        <row r="10">
          <cell r="A10">
            <v>202</v>
          </cell>
          <cell r="B10" t="str">
            <v>SEGURIDAD PUBLICA PERIODO MENS</v>
          </cell>
          <cell r="C10">
            <v>8572.2800000000007</v>
          </cell>
        </row>
        <row r="11">
          <cell r="A11">
            <v>203</v>
          </cell>
          <cell r="B11" t="str">
            <v>PANTEONES CIUDAD</v>
          </cell>
          <cell r="C11">
            <v>6350.66</v>
          </cell>
        </row>
        <row r="12">
          <cell r="A12">
            <v>204</v>
          </cell>
          <cell r="B12" t="str">
            <v>PANTEONES COMUNIDADES</v>
          </cell>
          <cell r="C12">
            <v>2161.34</v>
          </cell>
        </row>
        <row r="13">
          <cell r="A13">
            <v>205</v>
          </cell>
          <cell r="B13" t="str">
            <v>ESTACIONAMIENTO MUSEO MOMIAS</v>
          </cell>
          <cell r="C13">
            <v>1544.15</v>
          </cell>
        </row>
        <row r="14">
          <cell r="A14">
            <v>206</v>
          </cell>
          <cell r="B14" t="str">
            <v>ESTACIONAMIENTO MERCADO HIDALG</v>
          </cell>
          <cell r="C14">
            <v>1437.5</v>
          </cell>
        </row>
        <row r="15">
          <cell r="A15">
            <v>248</v>
          </cell>
          <cell r="B15" t="str">
            <v>ESTACIONAMIENTO EX. EST. FERRO</v>
          </cell>
          <cell r="C15">
            <v>1009</v>
          </cell>
        </row>
        <row r="16">
          <cell r="A16">
            <v>253</v>
          </cell>
          <cell r="B16" t="str">
            <v>ESTACIONAMIENTO EMBAJADORAS  (</v>
          </cell>
          <cell r="C16">
            <v>2469</v>
          </cell>
        </row>
        <row r="17">
          <cell r="A17">
            <v>272</v>
          </cell>
          <cell r="B17" t="str">
            <v>PENSION EST. EX ESTACION DEL F</v>
          </cell>
          <cell r="C17">
            <v>367.5</v>
          </cell>
        </row>
        <row r="18">
          <cell r="A18">
            <v>273</v>
          </cell>
          <cell r="B18" t="str">
            <v>PENSION EST. JARDIN EMBAJADORA</v>
          </cell>
          <cell r="C18">
            <v>1365</v>
          </cell>
        </row>
        <row r="19">
          <cell r="A19">
            <v>276</v>
          </cell>
          <cell r="B19" t="str">
            <v>CONSTANCIAS DIRECCION DE TRANS</v>
          </cell>
          <cell r="C19">
            <v>590.32000000000005</v>
          </cell>
        </row>
        <row r="20">
          <cell r="A20">
            <v>278</v>
          </cell>
          <cell r="B20" t="str">
            <v>CONSTANCIAS QUE EXPIDAN LAS DE</v>
          </cell>
          <cell r="C20">
            <v>368.95</v>
          </cell>
        </row>
        <row r="21">
          <cell r="A21">
            <v>289</v>
          </cell>
          <cell r="B21" t="str">
            <v>CONFORMIDAD PARA QUEMA DE FUEG</v>
          </cell>
          <cell r="C21">
            <v>111.29</v>
          </cell>
        </row>
        <row r="22">
          <cell r="A22">
            <v>293</v>
          </cell>
          <cell r="B22" t="str">
            <v>SERVICIOS EXTRAORDINARIOS</v>
          </cell>
          <cell r="C22">
            <v>285.48</v>
          </cell>
        </row>
        <row r="23">
          <cell r="A23">
            <v>403</v>
          </cell>
          <cell r="B23" t="str">
            <v>UNIDAD DEPORTIVA TORRES LANDA</v>
          </cell>
          <cell r="C23">
            <v>72</v>
          </cell>
        </row>
        <row r="24">
          <cell r="A24">
            <v>405</v>
          </cell>
          <cell r="B24" t="str">
            <v>CENTRO DE CONVIVENCIA EL ENCIN</v>
          </cell>
          <cell r="C24">
            <v>276</v>
          </cell>
        </row>
        <row r="25">
          <cell r="A25">
            <v>407</v>
          </cell>
          <cell r="B25" t="str">
            <v>MUSEO MOMIAS</v>
          </cell>
          <cell r="C25">
            <v>88187</v>
          </cell>
        </row>
        <row r="26">
          <cell r="A26">
            <v>408</v>
          </cell>
          <cell r="B26" t="str">
            <v>SALON CULTO A LA MUERTE</v>
          </cell>
          <cell r="C26">
            <v>4008</v>
          </cell>
        </row>
        <row r="27">
          <cell r="A27">
            <v>410</v>
          </cell>
          <cell r="B27" t="str">
            <v>MONUMENTO AL PIPILA</v>
          </cell>
          <cell r="C27">
            <v>1485</v>
          </cell>
        </row>
        <row r="28">
          <cell r="A28">
            <v>411</v>
          </cell>
          <cell r="B28" t="str">
            <v>MERCADO HIDALGO</v>
          </cell>
          <cell r="C28">
            <v>3962.16</v>
          </cell>
        </row>
        <row r="29">
          <cell r="A29">
            <v>412</v>
          </cell>
          <cell r="B29" t="str">
            <v>MERCADO EMBAJADORAS</v>
          </cell>
          <cell r="C29">
            <v>2022.5</v>
          </cell>
        </row>
        <row r="30">
          <cell r="A30">
            <v>414</v>
          </cell>
          <cell r="B30" t="str">
            <v>OTROS PRODUCTOS</v>
          </cell>
          <cell r="C30">
            <v>581.87</v>
          </cell>
        </row>
        <row r="31">
          <cell r="A31">
            <v>421</v>
          </cell>
          <cell r="B31" t="str">
            <v>DECLARACIONES, FORMATOS Y AVIS</v>
          </cell>
          <cell r="C31">
            <v>84</v>
          </cell>
        </row>
        <row r="32">
          <cell r="A32">
            <v>428</v>
          </cell>
          <cell r="B32" t="str">
            <v>COMERCIANTES SEMIFIJOS</v>
          </cell>
          <cell r="C32">
            <v>11860.6</v>
          </cell>
        </row>
        <row r="33">
          <cell r="A33">
            <v>433</v>
          </cell>
          <cell r="B33" t="str">
            <v>SOBRANTES</v>
          </cell>
          <cell r="C33">
            <v>68.760000000000005</v>
          </cell>
        </row>
        <row r="34">
          <cell r="A34">
            <v>437</v>
          </cell>
          <cell r="B34" t="str">
            <v>SANITARIOS MDO. EMBAJADORAS</v>
          </cell>
          <cell r="C34">
            <v>924</v>
          </cell>
        </row>
        <row r="35">
          <cell r="A35">
            <v>438</v>
          </cell>
          <cell r="B35" t="str">
            <v>SANITARIOS MDO. HIDALGO</v>
          </cell>
          <cell r="C35">
            <v>2642</v>
          </cell>
        </row>
        <row r="36">
          <cell r="A36">
            <v>439</v>
          </cell>
          <cell r="B36" t="str">
            <v>SANITARIOS JARDIN REFORMA</v>
          </cell>
          <cell r="C36">
            <v>400</v>
          </cell>
        </row>
        <row r="37">
          <cell r="A37">
            <v>443</v>
          </cell>
          <cell r="B37" t="str">
            <v>SANITARIOS FERROCARRIL</v>
          </cell>
          <cell r="C37">
            <v>1180</v>
          </cell>
        </row>
        <row r="38">
          <cell r="A38">
            <v>445</v>
          </cell>
          <cell r="B38" t="str">
            <v>SANITARIOS MUSEO MOMIAS</v>
          </cell>
          <cell r="C38">
            <v>1768</v>
          </cell>
        </row>
        <row r="39">
          <cell r="A39">
            <v>447</v>
          </cell>
          <cell r="B39" t="str">
            <v>LAS CALAS</v>
          </cell>
          <cell r="C39">
            <v>536</v>
          </cell>
        </row>
        <row r="40">
          <cell r="A40">
            <v>454</v>
          </cell>
          <cell r="B40" t="str">
            <v>FIESTAS TRADICIONALES</v>
          </cell>
          <cell r="C40">
            <v>36106.5</v>
          </cell>
        </row>
        <row r="41">
          <cell r="A41">
            <v>470</v>
          </cell>
          <cell r="B41" t="str">
            <v>LOCALES ESTACION</v>
          </cell>
          <cell r="C41">
            <v>1092</v>
          </cell>
        </row>
        <row r="42">
          <cell r="A42">
            <v>479</v>
          </cell>
          <cell r="B42" t="str">
            <v>COMERCIANTES AMBULANTES</v>
          </cell>
          <cell r="C42">
            <v>249</v>
          </cell>
        </row>
        <row r="43">
          <cell r="A43">
            <v>482</v>
          </cell>
          <cell r="B43" t="str">
            <v>CALLEJONEADAS</v>
          </cell>
          <cell r="C43">
            <v>2248</v>
          </cell>
        </row>
        <row r="44">
          <cell r="A44">
            <v>483</v>
          </cell>
          <cell r="B44" t="str">
            <v>PROMOTOR TURISTICO</v>
          </cell>
          <cell r="C44">
            <v>2400</v>
          </cell>
        </row>
        <row r="45">
          <cell r="A45">
            <v>484</v>
          </cell>
          <cell r="B45" t="str">
            <v>PERMISO PARA ESPECTÁCULOS O CE</v>
          </cell>
          <cell r="C45">
            <v>386</v>
          </cell>
        </row>
        <row r="46">
          <cell r="A46">
            <v>485</v>
          </cell>
          <cell r="B46" t="str">
            <v>SELLADO DE BOLETOS</v>
          </cell>
          <cell r="C46">
            <v>208</v>
          </cell>
        </row>
        <row r="47">
          <cell r="A47">
            <v>502</v>
          </cell>
          <cell r="B47" t="str">
            <v>RECARGOS OTROS IMPTOS Y DERECH</v>
          </cell>
          <cell r="C47">
            <v>2104.3000000000002</v>
          </cell>
        </row>
        <row r="48">
          <cell r="A48">
            <v>507</v>
          </cell>
          <cell r="B48" t="str">
            <v>INF AL BANDO POLICIA Y BUEN GO</v>
          </cell>
          <cell r="C48">
            <v>1000</v>
          </cell>
        </row>
        <row r="49">
          <cell r="A49">
            <v>508</v>
          </cell>
          <cell r="B49" t="str">
            <v>INF LEY DE TRANSITO Y SU REGLA</v>
          </cell>
          <cell r="C49">
            <v>8717</v>
          </cell>
        </row>
        <row r="50">
          <cell r="A50">
            <v>509</v>
          </cell>
          <cell r="B50" t="str">
            <v>EXTEMP VERIFICACION AMB VEHICU</v>
          </cell>
          <cell r="C50">
            <v>978</v>
          </cell>
        </row>
        <row r="51">
          <cell r="A51">
            <v>892</v>
          </cell>
          <cell r="B51" t="str">
            <v>REPARACION DE DAÑOS</v>
          </cell>
          <cell r="C51">
            <v>600</v>
          </cell>
        </row>
      </sheetData>
      <sheetData sheetId="3" refreshError="1">
        <row r="1">
          <cell r="A1">
            <v>1</v>
          </cell>
          <cell r="B1" t="str">
            <v>IMPTO. PREDIAL URBANO CORRIENT</v>
          </cell>
          <cell r="C1">
            <v>9490.16</v>
          </cell>
        </row>
        <row r="2">
          <cell r="A2">
            <v>4</v>
          </cell>
          <cell r="B2" t="str">
            <v>RECARGOS *3%*</v>
          </cell>
          <cell r="C2">
            <v>261.48</v>
          </cell>
        </row>
        <row r="3">
          <cell r="A3">
            <v>7</v>
          </cell>
          <cell r="B3" t="str">
            <v>IMPTO. PREDIAL URBANO REZAGO</v>
          </cell>
          <cell r="C3">
            <v>733.35</v>
          </cell>
        </row>
        <row r="4">
          <cell r="A4">
            <v>13</v>
          </cell>
          <cell r="B4" t="str">
            <v>HONORARIOS DE COBRANZA</v>
          </cell>
          <cell r="C4">
            <v>108.94</v>
          </cell>
        </row>
        <row r="5">
          <cell r="A5">
            <v>203</v>
          </cell>
          <cell r="B5" t="str">
            <v>PANTEONES CIUDAD</v>
          </cell>
          <cell r="C5">
            <v>2108.5</v>
          </cell>
        </row>
        <row r="6">
          <cell r="A6">
            <v>204</v>
          </cell>
          <cell r="B6" t="str">
            <v>PANTEONES COMUNIDADES</v>
          </cell>
          <cell r="C6">
            <v>557.32000000000005</v>
          </cell>
        </row>
        <row r="7">
          <cell r="A7">
            <v>433</v>
          </cell>
          <cell r="B7" t="str">
            <v>SOBRANTES</v>
          </cell>
          <cell r="C7">
            <v>0.25</v>
          </cell>
        </row>
        <row r="8">
          <cell r="A8">
            <v>447</v>
          </cell>
          <cell r="B8" t="str">
            <v>LAS CALAS</v>
          </cell>
          <cell r="C8">
            <v>1328</v>
          </cell>
        </row>
        <row r="9">
          <cell r="A9">
            <v>507</v>
          </cell>
          <cell r="B9" t="str">
            <v>INF AL BANDO POLICIA Y BUEN GO</v>
          </cell>
          <cell r="C9">
            <v>1600</v>
          </cell>
        </row>
        <row r="10">
          <cell r="A10">
            <v>508</v>
          </cell>
          <cell r="B10" t="str">
            <v>INF LEY DE TRANSITO Y SU REGLA</v>
          </cell>
          <cell r="C10">
            <v>2968</v>
          </cell>
        </row>
      </sheetData>
      <sheetData sheetId="4" refreshError="1">
        <row r="1">
          <cell r="A1">
            <v>1</v>
          </cell>
          <cell r="B1" t="str">
            <v>IMPTO. PREDIAL URBANO CORRIENT</v>
          </cell>
          <cell r="C1">
            <v>733458.74</v>
          </cell>
        </row>
        <row r="2">
          <cell r="A2">
            <v>2</v>
          </cell>
          <cell r="B2" t="str">
            <v>IMPTO. PREDIAL RUSTICO CORRIEN</v>
          </cell>
          <cell r="C2">
            <v>35495.599999999999</v>
          </cell>
        </row>
        <row r="3">
          <cell r="A3">
            <v>4</v>
          </cell>
          <cell r="B3" t="str">
            <v>RECARGOS *3%*</v>
          </cell>
          <cell r="C3">
            <v>20106.330000000002</v>
          </cell>
        </row>
        <row r="4">
          <cell r="A4">
            <v>7</v>
          </cell>
          <cell r="B4" t="str">
            <v>IMPTO. PREDIAL URBANO REZAGO</v>
          </cell>
          <cell r="C4">
            <v>62234.85</v>
          </cell>
        </row>
        <row r="5">
          <cell r="A5">
            <v>8</v>
          </cell>
          <cell r="B5" t="str">
            <v>IMPTO. PREDIAL RUSTICO REZAGO</v>
          </cell>
          <cell r="C5">
            <v>2914.6</v>
          </cell>
        </row>
        <row r="6">
          <cell r="A6">
            <v>13</v>
          </cell>
          <cell r="B6" t="str">
            <v>HONORARIOS DE COBRANZA</v>
          </cell>
          <cell r="C6">
            <v>3631.56</v>
          </cell>
        </row>
        <row r="7">
          <cell r="A7">
            <v>14</v>
          </cell>
          <cell r="B7" t="str">
            <v>C.O.A.*20%*</v>
          </cell>
          <cell r="C7">
            <v>1395.5</v>
          </cell>
        </row>
        <row r="8">
          <cell r="A8">
            <v>103</v>
          </cell>
          <cell r="B8" t="str">
            <v>TRASLACION DE DOMINIO</v>
          </cell>
          <cell r="C8">
            <v>1595.1</v>
          </cell>
        </row>
        <row r="9">
          <cell r="A9">
            <v>106</v>
          </cell>
          <cell r="B9" t="str">
            <v>BILLARES Y BOLICHES</v>
          </cell>
          <cell r="C9">
            <v>820</v>
          </cell>
        </row>
        <row r="10">
          <cell r="A10">
            <v>107</v>
          </cell>
          <cell r="B10" t="str">
            <v>VIDEO JUEGOS Y FUT-BOLITOS</v>
          </cell>
          <cell r="C10">
            <v>574</v>
          </cell>
        </row>
        <row r="11">
          <cell r="A11">
            <v>200</v>
          </cell>
          <cell r="B11" t="str">
            <v>RASTRO</v>
          </cell>
          <cell r="C11">
            <v>2594.5500000000002</v>
          </cell>
        </row>
        <row r="12">
          <cell r="A12">
            <v>203</v>
          </cell>
          <cell r="B12" t="str">
            <v>PANTEONES CIUDAD</v>
          </cell>
          <cell r="C12">
            <v>2953.92</v>
          </cell>
        </row>
        <row r="13">
          <cell r="A13">
            <v>204</v>
          </cell>
          <cell r="B13" t="str">
            <v>PANTEONES COMUNIDADES</v>
          </cell>
          <cell r="C13">
            <v>2464.54</v>
          </cell>
        </row>
        <row r="14">
          <cell r="A14">
            <v>205</v>
          </cell>
          <cell r="B14" t="str">
            <v>ESTACIONAMIENTO MUSEO MOMIAS</v>
          </cell>
          <cell r="C14">
            <v>438.24</v>
          </cell>
        </row>
        <row r="15">
          <cell r="A15">
            <v>206</v>
          </cell>
          <cell r="B15" t="str">
            <v>ESTACIONAMIENTO MERCADO HIDALG</v>
          </cell>
          <cell r="C15">
            <v>1076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1451.61</v>
          </cell>
        </row>
        <row r="18">
          <cell r="A18">
            <v>229</v>
          </cell>
          <cell r="B18" t="str">
            <v>CONSTANCIAS DE VALOR FISCAL</v>
          </cell>
          <cell r="C18">
            <v>812.26</v>
          </cell>
        </row>
        <row r="19">
          <cell r="A19">
            <v>248</v>
          </cell>
          <cell r="B19" t="str">
            <v>ESTACIONAMIENTO EX. EST. FERRO</v>
          </cell>
          <cell r="C19">
            <v>1251.5</v>
          </cell>
        </row>
        <row r="20">
          <cell r="A20">
            <v>253</v>
          </cell>
          <cell r="B20" t="str">
            <v>ESTACIONAMIENTO EMBAJADORAS  (</v>
          </cell>
          <cell r="C20">
            <v>2036</v>
          </cell>
        </row>
        <row r="21">
          <cell r="A21">
            <v>256</v>
          </cell>
          <cell r="B21" t="str">
            <v>POR ALINEAM. N° USO HABIT</v>
          </cell>
          <cell r="C21">
            <v>1454.51</v>
          </cell>
        </row>
        <row r="22">
          <cell r="A22">
            <v>268</v>
          </cell>
          <cell r="B22" t="str">
            <v>CASA DE LA CULTURA</v>
          </cell>
          <cell r="C22">
            <v>16320.04</v>
          </cell>
        </row>
        <row r="23">
          <cell r="A23">
            <v>273</v>
          </cell>
          <cell r="B23" t="str">
            <v>PENSION EST. JARDIN EMBAJADORA</v>
          </cell>
          <cell r="C23">
            <v>1050</v>
          </cell>
        </row>
        <row r="24">
          <cell r="A24">
            <v>274</v>
          </cell>
          <cell r="B24" t="str">
            <v>EXTENSION DE HORARIO</v>
          </cell>
          <cell r="C24">
            <v>4581.01</v>
          </cell>
        </row>
        <row r="25">
          <cell r="A25">
            <v>275</v>
          </cell>
          <cell r="B25" t="str">
            <v>CONSTANCIAS DIRECCION DE ECOLO</v>
          </cell>
          <cell r="C25">
            <v>73.790000000000006</v>
          </cell>
        </row>
        <row r="26">
          <cell r="A26">
            <v>276</v>
          </cell>
          <cell r="B26" t="str">
            <v>CONSTANCIAS DIRECCION DE TRANS</v>
          </cell>
          <cell r="C26">
            <v>516.53</v>
          </cell>
        </row>
        <row r="27">
          <cell r="A27">
            <v>278</v>
          </cell>
          <cell r="B27" t="str">
            <v>CONSTANCIAS QUE EXPIDAN LAS DE</v>
          </cell>
          <cell r="C27">
            <v>664.11</v>
          </cell>
        </row>
        <row r="28">
          <cell r="A28">
            <v>400</v>
          </cell>
          <cell r="B28" t="str">
            <v>LOCALES PRESA DE LA OLLA</v>
          </cell>
          <cell r="C28">
            <v>568</v>
          </cell>
        </row>
        <row r="29">
          <cell r="A29">
            <v>403</v>
          </cell>
          <cell r="B29" t="str">
            <v>UNIDAD DEPORTIVA TORRES LANDA</v>
          </cell>
          <cell r="C29">
            <v>1203</v>
          </cell>
        </row>
        <row r="30">
          <cell r="A30">
            <v>405</v>
          </cell>
          <cell r="B30" t="str">
            <v>CENTRO DE CONVIVENCIA EL ENCIN</v>
          </cell>
          <cell r="C30">
            <v>280</v>
          </cell>
        </row>
        <row r="31">
          <cell r="A31">
            <v>407</v>
          </cell>
          <cell r="B31" t="str">
            <v>MUSEO MOMIAS</v>
          </cell>
          <cell r="C31">
            <v>19001</v>
          </cell>
        </row>
        <row r="32">
          <cell r="A32">
            <v>408</v>
          </cell>
          <cell r="B32" t="str">
            <v>SALON CULTO A LA MUERTE</v>
          </cell>
          <cell r="C32">
            <v>456</v>
          </cell>
        </row>
        <row r="33">
          <cell r="A33">
            <v>410</v>
          </cell>
          <cell r="B33" t="str">
            <v>MONUMENTO AL PIPILA</v>
          </cell>
          <cell r="C33">
            <v>515</v>
          </cell>
        </row>
        <row r="34">
          <cell r="A34">
            <v>411</v>
          </cell>
          <cell r="B34" t="str">
            <v>MERCADO HIDALGO</v>
          </cell>
          <cell r="C34">
            <v>11895.37</v>
          </cell>
        </row>
        <row r="35">
          <cell r="A35">
            <v>412</v>
          </cell>
          <cell r="B35" t="str">
            <v>MERCADO EMBAJADORAS</v>
          </cell>
          <cell r="C35">
            <v>1324</v>
          </cell>
        </row>
        <row r="36">
          <cell r="A36">
            <v>414</v>
          </cell>
          <cell r="B36" t="str">
            <v>OTROS PRODUCTOS</v>
          </cell>
          <cell r="C36">
            <v>255.83</v>
          </cell>
        </row>
        <row r="37">
          <cell r="A37">
            <v>426</v>
          </cell>
          <cell r="B37" t="str">
            <v>AREAS OCUP POR HOT, REST, BARE</v>
          </cell>
          <cell r="C37">
            <v>1270.08</v>
          </cell>
        </row>
        <row r="38">
          <cell r="A38">
            <v>428</v>
          </cell>
          <cell r="B38" t="str">
            <v>COMERCIANTES SEMIFIJOS</v>
          </cell>
          <cell r="C38">
            <v>24027.06</v>
          </cell>
        </row>
        <row r="39">
          <cell r="A39">
            <v>431</v>
          </cell>
          <cell r="B39" t="str">
            <v>LOCALES MERCADO EMBAJADORAS</v>
          </cell>
          <cell r="C39">
            <v>750</v>
          </cell>
        </row>
        <row r="40">
          <cell r="A40">
            <v>433</v>
          </cell>
          <cell r="B40" t="str">
            <v>SOBRANTES</v>
          </cell>
          <cell r="C40">
            <v>58.1</v>
          </cell>
        </row>
        <row r="41">
          <cell r="A41">
            <v>437</v>
          </cell>
          <cell r="B41" t="str">
            <v>SANITARIOS MDO. EMBAJADORAS</v>
          </cell>
          <cell r="C41">
            <v>1061</v>
          </cell>
        </row>
        <row r="42">
          <cell r="A42">
            <v>438</v>
          </cell>
          <cell r="B42" t="str">
            <v>SANITARIOS MDO. HIDALGO</v>
          </cell>
          <cell r="C42">
            <v>1790</v>
          </cell>
        </row>
        <row r="43">
          <cell r="A43">
            <v>439</v>
          </cell>
          <cell r="B43" t="str">
            <v>SANITARIOS JARDIN REFORMA</v>
          </cell>
          <cell r="C43">
            <v>608</v>
          </cell>
        </row>
        <row r="44">
          <cell r="A44">
            <v>443</v>
          </cell>
          <cell r="B44" t="str">
            <v>SANITARIOS FERROCARRIL</v>
          </cell>
          <cell r="C44">
            <v>1056</v>
          </cell>
        </row>
        <row r="45">
          <cell r="A45">
            <v>445</v>
          </cell>
          <cell r="B45" t="str">
            <v>SANITARIOS MUSEO MOMIAS</v>
          </cell>
          <cell r="C45">
            <v>600</v>
          </cell>
        </row>
        <row r="46">
          <cell r="A46">
            <v>447</v>
          </cell>
          <cell r="B46" t="str">
            <v>LAS CALAS</v>
          </cell>
          <cell r="C46">
            <v>152</v>
          </cell>
        </row>
        <row r="47">
          <cell r="A47">
            <v>457</v>
          </cell>
          <cell r="B47" t="str">
            <v>CASETAS DE  REVISTAS</v>
          </cell>
          <cell r="C47">
            <v>170</v>
          </cell>
        </row>
        <row r="48">
          <cell r="A48">
            <v>459</v>
          </cell>
          <cell r="B48" t="str">
            <v>CASETAS DEPORTIVAS</v>
          </cell>
          <cell r="C48">
            <v>328</v>
          </cell>
        </row>
        <row r="49">
          <cell r="A49">
            <v>479</v>
          </cell>
          <cell r="B49" t="str">
            <v>COMERCIANTES AMBULANTES</v>
          </cell>
          <cell r="C49">
            <v>434</v>
          </cell>
        </row>
        <row r="50">
          <cell r="A50">
            <v>484</v>
          </cell>
          <cell r="B50" t="str">
            <v>PERMISO PARA ESPECTÁCULOS O CE</v>
          </cell>
          <cell r="C50">
            <v>193</v>
          </cell>
        </row>
        <row r="51">
          <cell r="A51">
            <v>491</v>
          </cell>
          <cell r="B51" t="str">
            <v>ESTRUCTURAS, CONSTRUCCIONES O</v>
          </cell>
          <cell r="C51">
            <v>91</v>
          </cell>
        </row>
        <row r="52">
          <cell r="A52">
            <v>502</v>
          </cell>
          <cell r="B52" t="str">
            <v>RECARGOS OTROS IMPTOS Y DERECH</v>
          </cell>
          <cell r="C52">
            <v>2729.81</v>
          </cell>
        </row>
        <row r="53">
          <cell r="A53">
            <v>507</v>
          </cell>
          <cell r="B53" t="str">
            <v>INF AL BANDO POLICIA Y BUEN GO</v>
          </cell>
          <cell r="C53">
            <v>750</v>
          </cell>
        </row>
        <row r="54">
          <cell r="A54">
            <v>508</v>
          </cell>
          <cell r="B54" t="str">
            <v>INF LEY DE TRANSITO Y SU REGLA</v>
          </cell>
          <cell r="C54">
            <v>15139.5</v>
          </cell>
        </row>
        <row r="55">
          <cell r="A55">
            <v>509</v>
          </cell>
          <cell r="B55" t="str">
            <v>EXTEMP VERIFICACION AMB VEHICU</v>
          </cell>
          <cell r="C55">
            <v>1498</v>
          </cell>
        </row>
        <row r="56">
          <cell r="A56">
            <v>887</v>
          </cell>
          <cell r="B56" t="str">
            <v>PAGO IMPUESTO PREDIAL</v>
          </cell>
          <cell r="C56">
            <v>4026.56</v>
          </cell>
        </row>
      </sheetData>
      <sheetData sheetId="5" refreshError="1">
        <row r="1">
          <cell r="A1">
            <v>1</v>
          </cell>
          <cell r="B1" t="str">
            <v>IMPTO. PREDIAL URBANO CORRIENT</v>
          </cell>
          <cell r="C1">
            <v>1065269.48</v>
          </cell>
        </row>
        <row r="2">
          <cell r="A2">
            <v>2</v>
          </cell>
          <cell r="B2" t="str">
            <v>IMPTO. PREDIAL RUSTICO CORRIEN</v>
          </cell>
          <cell r="C2">
            <v>100645.31</v>
          </cell>
        </row>
        <row r="3">
          <cell r="A3">
            <v>4</v>
          </cell>
          <cell r="B3" t="str">
            <v>RECARGOS *3%*</v>
          </cell>
          <cell r="C3">
            <v>16052.84</v>
          </cell>
        </row>
        <row r="4">
          <cell r="A4">
            <v>7</v>
          </cell>
          <cell r="B4" t="str">
            <v>IMPTO. PREDIAL URBANO REZAGO</v>
          </cell>
          <cell r="C4">
            <v>48331.39</v>
          </cell>
        </row>
        <row r="5">
          <cell r="A5">
            <v>8</v>
          </cell>
          <cell r="B5" t="str">
            <v>IMPTO. PREDIAL RUSTICO REZAGO</v>
          </cell>
          <cell r="C5">
            <v>734.7</v>
          </cell>
        </row>
        <row r="6">
          <cell r="A6">
            <v>13</v>
          </cell>
          <cell r="B6" t="str">
            <v>HONORARIOS DE COBRANZA</v>
          </cell>
          <cell r="C6">
            <v>3247.7</v>
          </cell>
        </row>
        <row r="7">
          <cell r="A7">
            <v>14</v>
          </cell>
          <cell r="B7" t="str">
            <v>C.O.A.*20%*</v>
          </cell>
          <cell r="C7">
            <v>4207.5</v>
          </cell>
        </row>
        <row r="8">
          <cell r="A8">
            <v>103</v>
          </cell>
          <cell r="B8" t="str">
            <v>TRASLACION DE DOMINIO</v>
          </cell>
          <cell r="C8">
            <v>2115.94</v>
          </cell>
        </row>
        <row r="9">
          <cell r="A9">
            <v>104</v>
          </cell>
          <cell r="B9" t="str">
            <v>SOBRE DIVISION Y LOTIFICACION</v>
          </cell>
          <cell r="C9">
            <v>1257.6300000000001</v>
          </cell>
        </row>
        <row r="10">
          <cell r="A10">
            <v>106</v>
          </cell>
          <cell r="B10" t="str">
            <v>BILLARES Y BOLICHES</v>
          </cell>
          <cell r="C10">
            <v>410</v>
          </cell>
        </row>
        <row r="11">
          <cell r="A11">
            <v>107</v>
          </cell>
          <cell r="B11" t="str">
            <v>VIDEO JUEGOS Y FUT-BOLITOS</v>
          </cell>
          <cell r="C11">
            <v>820</v>
          </cell>
        </row>
        <row r="12">
          <cell r="A12">
            <v>200</v>
          </cell>
          <cell r="B12" t="str">
            <v>RASTRO</v>
          </cell>
          <cell r="C12">
            <v>10397.280000000001</v>
          </cell>
        </row>
        <row r="13">
          <cell r="A13">
            <v>202</v>
          </cell>
          <cell r="B13" t="str">
            <v>SEGURIDAD PUBLICA PERIODO MENS</v>
          </cell>
          <cell r="C13">
            <v>8572.2800000000007</v>
          </cell>
        </row>
        <row r="14">
          <cell r="A14">
            <v>203</v>
          </cell>
          <cell r="B14" t="str">
            <v>PANTEONES CIUDAD</v>
          </cell>
          <cell r="C14">
            <v>1114.6400000000001</v>
          </cell>
        </row>
        <row r="15">
          <cell r="A15">
            <v>205</v>
          </cell>
          <cell r="B15" t="str">
            <v>ESTACIONAMIENTO MUSEO MOMIAS</v>
          </cell>
          <cell r="C15">
            <v>3209.12</v>
          </cell>
        </row>
        <row r="16">
          <cell r="A16">
            <v>206</v>
          </cell>
          <cell r="B16" t="str">
            <v>ESTACIONAMIENTO MERCADO HIDALG</v>
          </cell>
          <cell r="C16">
            <v>2957</v>
          </cell>
        </row>
        <row r="17">
          <cell r="A17">
            <v>211</v>
          </cell>
          <cell r="B17" t="str">
            <v>POR LIC DE REGULARIZACION DE C</v>
          </cell>
          <cell r="C17">
            <v>256.31</v>
          </cell>
        </row>
        <row r="18">
          <cell r="A18">
            <v>227</v>
          </cell>
          <cell r="B18" t="str">
            <v>AVALUOS PRACT POR TESORERIA</v>
          </cell>
          <cell r="C18">
            <v>1302</v>
          </cell>
        </row>
        <row r="19">
          <cell r="A19">
            <v>229</v>
          </cell>
          <cell r="B19" t="str">
            <v>CONSTANCIAS DE VALOR FISCAL</v>
          </cell>
          <cell r="C19">
            <v>1386.73</v>
          </cell>
        </row>
        <row r="20">
          <cell r="A20">
            <v>248</v>
          </cell>
          <cell r="B20" t="str">
            <v>ESTACIONAMIENTO EX. EST. FERRO</v>
          </cell>
          <cell r="C20">
            <v>4536.5200000000004</v>
          </cell>
        </row>
        <row r="21">
          <cell r="A21">
            <v>253</v>
          </cell>
          <cell r="B21" t="str">
            <v>ESTACIONAMIENTO EMBAJADORAS  (</v>
          </cell>
          <cell r="C21">
            <v>7096.01</v>
          </cell>
        </row>
        <row r="22">
          <cell r="A22">
            <v>256</v>
          </cell>
          <cell r="B22" t="str">
            <v>POR ALINEAM. N° USO HABIT</v>
          </cell>
          <cell r="C22">
            <v>2809.22</v>
          </cell>
        </row>
        <row r="23">
          <cell r="A23">
            <v>268</v>
          </cell>
          <cell r="B23" t="str">
            <v>CASA DE LA CULTURA</v>
          </cell>
          <cell r="C23">
            <v>32121.62</v>
          </cell>
        </row>
        <row r="24">
          <cell r="A24">
            <v>271</v>
          </cell>
          <cell r="B24" t="str">
            <v>PENSION EST. MUSEO DE MOMIAS</v>
          </cell>
          <cell r="C24">
            <v>735</v>
          </cell>
        </row>
        <row r="25">
          <cell r="A25">
            <v>273</v>
          </cell>
          <cell r="B25" t="str">
            <v>PENSION EST. JARDIN EMBAJADORA</v>
          </cell>
          <cell r="C25">
            <v>2047.5</v>
          </cell>
        </row>
        <row r="26">
          <cell r="A26">
            <v>274</v>
          </cell>
          <cell r="B26" t="str">
            <v>EXTENSION DE HORARIO</v>
          </cell>
          <cell r="C26">
            <v>56187.47</v>
          </cell>
        </row>
        <row r="27">
          <cell r="A27">
            <v>276</v>
          </cell>
          <cell r="B27" t="str">
            <v>CONSTANCIAS DIRECCION DE TRANS</v>
          </cell>
          <cell r="C27">
            <v>1180.5899999999999</v>
          </cell>
        </row>
        <row r="28">
          <cell r="A28">
            <v>278</v>
          </cell>
          <cell r="B28" t="str">
            <v>CONSTANCIAS QUE EXPIDAN LAS DE</v>
          </cell>
          <cell r="C28">
            <v>737.9</v>
          </cell>
        </row>
        <row r="29">
          <cell r="A29">
            <v>280</v>
          </cell>
          <cell r="B29" t="str">
            <v>SERVICIOS CONTROL CANINO</v>
          </cell>
          <cell r="C29">
            <v>176.4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400</v>
          </cell>
          <cell r="B31" t="str">
            <v>LOCALES PRESA DE LA OLLA</v>
          </cell>
          <cell r="C31">
            <v>7616.15</v>
          </cell>
        </row>
        <row r="32">
          <cell r="A32">
            <v>403</v>
          </cell>
          <cell r="B32" t="str">
            <v>UNIDAD DEPORTIVA TORRES LANDA</v>
          </cell>
          <cell r="C32">
            <v>2093</v>
          </cell>
        </row>
        <row r="33">
          <cell r="A33">
            <v>404</v>
          </cell>
          <cell r="B33" t="str">
            <v>UNIDAD DEPORTIVA YERBABUENA</v>
          </cell>
          <cell r="C33">
            <v>2181</v>
          </cell>
        </row>
        <row r="34">
          <cell r="A34">
            <v>405</v>
          </cell>
          <cell r="B34" t="str">
            <v>CENTRO DE CONVIVENCIA EL ENCIN</v>
          </cell>
          <cell r="C34">
            <v>2043</v>
          </cell>
        </row>
        <row r="35">
          <cell r="A35">
            <v>407</v>
          </cell>
          <cell r="B35" t="str">
            <v>MUSEO MOMIAS</v>
          </cell>
          <cell r="C35">
            <v>184833</v>
          </cell>
        </row>
        <row r="36">
          <cell r="A36">
            <v>408</v>
          </cell>
          <cell r="B36" t="str">
            <v>SALON CULTO A LA MUERTE</v>
          </cell>
          <cell r="C36">
            <v>5976</v>
          </cell>
        </row>
        <row r="37">
          <cell r="A37">
            <v>410</v>
          </cell>
          <cell r="B37" t="str">
            <v>MONUMENTO AL PIPILA</v>
          </cell>
          <cell r="C37">
            <v>4135</v>
          </cell>
        </row>
        <row r="38">
          <cell r="A38">
            <v>411</v>
          </cell>
          <cell r="B38" t="str">
            <v>MERCADO HIDALGO</v>
          </cell>
          <cell r="C38">
            <v>28742.57</v>
          </cell>
        </row>
        <row r="39">
          <cell r="A39">
            <v>412</v>
          </cell>
          <cell r="B39" t="str">
            <v>MERCADO EMBAJADORAS</v>
          </cell>
          <cell r="C39">
            <v>32274.92</v>
          </cell>
        </row>
        <row r="40">
          <cell r="A40">
            <v>414</v>
          </cell>
          <cell r="B40" t="str">
            <v>OTROS PRODUCTOS</v>
          </cell>
          <cell r="C40">
            <v>655.67</v>
          </cell>
        </row>
        <row r="41">
          <cell r="A41">
            <v>426</v>
          </cell>
          <cell r="B41" t="str">
            <v>AREAS OCUP POR HOT, REST, BARE</v>
          </cell>
          <cell r="C41">
            <v>15244.34</v>
          </cell>
        </row>
        <row r="42">
          <cell r="A42">
            <v>428</v>
          </cell>
          <cell r="B42" t="str">
            <v>COMERCIANTES SEMIFIJOS</v>
          </cell>
          <cell r="C42">
            <v>49352.88</v>
          </cell>
        </row>
        <row r="43">
          <cell r="A43">
            <v>433</v>
          </cell>
          <cell r="B43" t="str">
            <v>SOBRANTES</v>
          </cell>
          <cell r="C43">
            <v>413.23</v>
          </cell>
        </row>
        <row r="44">
          <cell r="A44">
            <v>437</v>
          </cell>
          <cell r="B44" t="str">
            <v>SANITARIOS MDO. EMBAJADORAS</v>
          </cell>
          <cell r="C44">
            <v>4765</v>
          </cell>
        </row>
        <row r="45">
          <cell r="A45">
            <v>438</v>
          </cell>
          <cell r="B45" t="str">
            <v>SANITARIOS MDO. HIDALGO</v>
          </cell>
          <cell r="C45">
            <v>7710</v>
          </cell>
        </row>
        <row r="46">
          <cell r="A46">
            <v>439</v>
          </cell>
          <cell r="B46" t="str">
            <v>SANITARIOS JARDIN REFORMA</v>
          </cell>
          <cell r="C46">
            <v>2160</v>
          </cell>
        </row>
        <row r="47">
          <cell r="A47">
            <v>440</v>
          </cell>
          <cell r="B47" t="str">
            <v>SANITARIOS PLAZUELA LOS ANGELE</v>
          </cell>
          <cell r="C47">
            <v>7245</v>
          </cell>
        </row>
        <row r="48">
          <cell r="A48">
            <v>442</v>
          </cell>
          <cell r="B48" t="str">
            <v>SANITARIOS VALENCIANA</v>
          </cell>
          <cell r="C48">
            <v>1123.04</v>
          </cell>
        </row>
        <row r="49">
          <cell r="A49">
            <v>443</v>
          </cell>
          <cell r="B49" t="str">
            <v>SANITARIOS FERROCARRIL</v>
          </cell>
          <cell r="C49">
            <v>3669</v>
          </cell>
        </row>
        <row r="50">
          <cell r="A50">
            <v>444</v>
          </cell>
          <cell r="B50" t="str">
            <v>SANITARIOS JARDIN UNION</v>
          </cell>
          <cell r="C50">
            <v>7245</v>
          </cell>
        </row>
        <row r="51">
          <cell r="A51">
            <v>445</v>
          </cell>
          <cell r="B51" t="str">
            <v>SANITARIOS MUSEO MOMIAS</v>
          </cell>
          <cell r="C51">
            <v>3656</v>
          </cell>
        </row>
        <row r="52">
          <cell r="A52">
            <v>447</v>
          </cell>
          <cell r="B52" t="str">
            <v>LAS CALAS</v>
          </cell>
          <cell r="C52">
            <v>336</v>
          </cell>
        </row>
        <row r="53">
          <cell r="A53">
            <v>454</v>
          </cell>
          <cell r="B53" t="str">
            <v>FIESTAS TRADICIONALES</v>
          </cell>
          <cell r="C53">
            <v>6048.5</v>
          </cell>
        </row>
        <row r="54">
          <cell r="A54">
            <v>457</v>
          </cell>
          <cell r="B54" t="str">
            <v>CASETAS DE  REVISTAS</v>
          </cell>
          <cell r="C54">
            <v>885.61</v>
          </cell>
        </row>
        <row r="55">
          <cell r="A55">
            <v>470</v>
          </cell>
          <cell r="B55" t="str">
            <v>LOCALES ESTACION</v>
          </cell>
          <cell r="C55">
            <v>819</v>
          </cell>
        </row>
        <row r="56">
          <cell r="A56">
            <v>471</v>
          </cell>
          <cell r="B56" t="str">
            <v>SANITARIOS PARDO</v>
          </cell>
          <cell r="C56">
            <v>1380</v>
          </cell>
        </row>
        <row r="57">
          <cell r="A57">
            <v>472</v>
          </cell>
          <cell r="B57" t="str">
            <v>MERCADO GAVIRA</v>
          </cell>
          <cell r="C57">
            <v>2299</v>
          </cell>
        </row>
        <row r="58">
          <cell r="A58">
            <v>479</v>
          </cell>
          <cell r="B58" t="str">
            <v>COMERCIANTES AMBULANTES</v>
          </cell>
          <cell r="C58">
            <v>1848</v>
          </cell>
        </row>
        <row r="59">
          <cell r="A59">
            <v>482</v>
          </cell>
          <cell r="B59" t="str">
            <v>CALLEJONEADAS</v>
          </cell>
          <cell r="C59">
            <v>562</v>
          </cell>
        </row>
        <row r="60">
          <cell r="A60">
            <v>483</v>
          </cell>
          <cell r="B60" t="str">
            <v>PROMOTOR TURISTICO</v>
          </cell>
          <cell r="C60">
            <v>1200</v>
          </cell>
        </row>
        <row r="61">
          <cell r="A61">
            <v>484</v>
          </cell>
          <cell r="B61" t="str">
            <v>PERMISO PARA ESPECTÁCULOS O CE</v>
          </cell>
          <cell r="C61">
            <v>193</v>
          </cell>
        </row>
        <row r="62">
          <cell r="A62">
            <v>491</v>
          </cell>
          <cell r="B62" t="str">
            <v>ESTRUCTURAS, CONSTRUCCIONES O</v>
          </cell>
          <cell r="C62">
            <v>273</v>
          </cell>
        </row>
        <row r="63">
          <cell r="A63">
            <v>502</v>
          </cell>
          <cell r="B63" t="str">
            <v>RECARGOS OTROS IMPTOS Y DERECH</v>
          </cell>
          <cell r="C63">
            <v>7623.05</v>
          </cell>
        </row>
        <row r="64">
          <cell r="A64">
            <v>504</v>
          </cell>
          <cell r="B64" t="str">
            <v>AVISO EXTEMP TERM DE OBRA</v>
          </cell>
          <cell r="C64">
            <v>1361.75</v>
          </cell>
        </row>
        <row r="65">
          <cell r="A65">
            <v>506</v>
          </cell>
          <cell r="B65" t="str">
            <v>INFRACCIONES DIRECCION DE FISC</v>
          </cell>
          <cell r="C65">
            <v>1112.2</v>
          </cell>
        </row>
        <row r="66">
          <cell r="A66">
            <v>507</v>
          </cell>
          <cell r="B66" t="str">
            <v>INF AL BANDO POLICIA Y BUEN GO</v>
          </cell>
          <cell r="C66">
            <v>200</v>
          </cell>
        </row>
        <row r="67">
          <cell r="A67">
            <v>508</v>
          </cell>
          <cell r="B67" t="str">
            <v>INF LEY DE TRANSITO Y SU REGLA</v>
          </cell>
          <cell r="C67">
            <v>18107.5</v>
          </cell>
        </row>
        <row r="68">
          <cell r="A68">
            <v>509</v>
          </cell>
          <cell r="B68" t="str">
            <v>EXTEMP VERIFICACION AMB VEHICU</v>
          </cell>
          <cell r="C68">
            <v>1824</v>
          </cell>
        </row>
        <row r="69">
          <cell r="A69">
            <v>544</v>
          </cell>
          <cell r="B69" t="str">
            <v>INFRACCIONES AL REGLAMENTO DE</v>
          </cell>
          <cell r="C69">
            <v>1089.04</v>
          </cell>
        </row>
        <row r="70">
          <cell r="A70">
            <v>600</v>
          </cell>
          <cell r="B70" t="str">
            <v>FONDO GENERAL</v>
          </cell>
          <cell r="C70">
            <v>2354793.7200000002</v>
          </cell>
        </row>
        <row r="71">
          <cell r="A71">
            <v>605</v>
          </cell>
          <cell r="B71" t="str">
            <v>IEPS ESPECIAL DE GASOLINAS Y D</v>
          </cell>
          <cell r="C71">
            <v>400961.15</v>
          </cell>
        </row>
      </sheetData>
      <sheetData sheetId="6" refreshError="1">
        <row r="1">
          <cell r="A1">
            <v>1</v>
          </cell>
          <cell r="B1" t="str">
            <v>IMPTO. PREDIAL URBANO CORRIENT</v>
          </cell>
          <cell r="C1">
            <v>600960.43000000005</v>
          </cell>
        </row>
        <row r="2">
          <cell r="A2">
            <v>2</v>
          </cell>
          <cell r="B2" t="str">
            <v>IMPTO. PREDIAL RUSTICO CORRIEN</v>
          </cell>
          <cell r="C2">
            <v>49789.34</v>
          </cell>
        </row>
        <row r="3">
          <cell r="A3">
            <v>4</v>
          </cell>
          <cell r="B3" t="str">
            <v>RECARGOS *3%*</v>
          </cell>
          <cell r="C3">
            <v>6540.71</v>
          </cell>
        </row>
        <row r="4">
          <cell r="A4">
            <v>7</v>
          </cell>
          <cell r="B4" t="str">
            <v>IMPTO. PREDIAL URBANO REZAGO</v>
          </cell>
          <cell r="C4">
            <v>23462.6</v>
          </cell>
        </row>
        <row r="5">
          <cell r="A5">
            <v>8</v>
          </cell>
          <cell r="B5" t="str">
            <v>IMPTO. PREDIAL RUSTICO REZAGO</v>
          </cell>
          <cell r="C5">
            <v>1506.55</v>
          </cell>
        </row>
        <row r="6">
          <cell r="A6">
            <v>13</v>
          </cell>
          <cell r="B6" t="str">
            <v>HONORARIOS DE COBRANZA</v>
          </cell>
          <cell r="C6">
            <v>2427.7600000000002</v>
          </cell>
        </row>
        <row r="7">
          <cell r="A7">
            <v>14</v>
          </cell>
          <cell r="B7" t="str">
            <v>C.O.A.*20%*</v>
          </cell>
          <cell r="C7">
            <v>528</v>
          </cell>
        </row>
        <row r="8">
          <cell r="A8">
            <v>103</v>
          </cell>
          <cell r="B8" t="str">
            <v>TRASLACION DE DOMINIO</v>
          </cell>
          <cell r="C8">
            <v>107872.23</v>
          </cell>
        </row>
        <row r="9">
          <cell r="A9">
            <v>104</v>
          </cell>
          <cell r="B9" t="str">
            <v>SOBRE DIVISION Y LOTIFICACION</v>
          </cell>
          <cell r="C9">
            <v>551.89</v>
          </cell>
        </row>
        <row r="10">
          <cell r="A10">
            <v>107</v>
          </cell>
          <cell r="B10" t="str">
            <v>VIDEO JUEGOS Y FUT-BOLITOS</v>
          </cell>
          <cell r="C10">
            <v>410</v>
          </cell>
        </row>
        <row r="11">
          <cell r="A11">
            <v>200</v>
          </cell>
          <cell r="B11" t="str">
            <v>RASTRO</v>
          </cell>
          <cell r="C11">
            <v>4548.07</v>
          </cell>
        </row>
        <row r="12">
          <cell r="A12">
            <v>203</v>
          </cell>
          <cell r="B12" t="str">
            <v>PANTEONES CIUDAD</v>
          </cell>
          <cell r="C12">
            <v>792.58</v>
          </cell>
        </row>
        <row r="13">
          <cell r="A13">
            <v>204</v>
          </cell>
          <cell r="B13" t="str">
            <v>PANTEONES COMUNIDADES</v>
          </cell>
          <cell r="C13">
            <v>792.58</v>
          </cell>
        </row>
        <row r="14">
          <cell r="A14">
            <v>205</v>
          </cell>
          <cell r="B14" t="str">
            <v>ESTACIONAMIENTO MUSEO MOMIAS</v>
          </cell>
          <cell r="C14">
            <v>281.67</v>
          </cell>
        </row>
        <row r="15">
          <cell r="A15">
            <v>206</v>
          </cell>
          <cell r="B15" t="str">
            <v>ESTACIONAMIENTO MERCADO HIDALG</v>
          </cell>
          <cell r="C15">
            <v>1021</v>
          </cell>
        </row>
        <row r="16">
          <cell r="A16">
            <v>210</v>
          </cell>
          <cell r="B16" t="str">
            <v>POR LIC. DE CONST. Y AMPLIACIO</v>
          </cell>
          <cell r="C16">
            <v>149.63</v>
          </cell>
        </row>
        <row r="17">
          <cell r="A17">
            <v>211</v>
          </cell>
          <cell r="B17" t="str">
            <v>POR LIC DE REGULARIZACION DE C</v>
          </cell>
          <cell r="C17">
            <v>1282.1300000000001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3681.54</v>
          </cell>
        </row>
        <row r="20">
          <cell r="A20">
            <v>227</v>
          </cell>
          <cell r="B20" t="str">
            <v>AVALUOS PRACT POR TESORERIA</v>
          </cell>
          <cell r="C20">
            <v>553</v>
          </cell>
        </row>
        <row r="21">
          <cell r="A21">
            <v>228</v>
          </cell>
          <cell r="B21" t="str">
            <v>POR PERM EVENT P/ VTA DE BEB A</v>
          </cell>
          <cell r="C21">
            <v>2700.57</v>
          </cell>
        </row>
        <row r="22">
          <cell r="A22">
            <v>229</v>
          </cell>
          <cell r="B22" t="str">
            <v>CONSTANCIAS DE VALOR FISCAL</v>
          </cell>
          <cell r="C22">
            <v>1392.65</v>
          </cell>
        </row>
        <row r="23">
          <cell r="A23">
            <v>244</v>
          </cell>
          <cell r="B23" t="str">
            <v>EXP DE LIC O PERM P/ ESTAB DE</v>
          </cell>
          <cell r="C23">
            <v>3716.23</v>
          </cell>
        </row>
        <row r="24">
          <cell r="A24">
            <v>248</v>
          </cell>
          <cell r="B24" t="str">
            <v>ESTACIONAMIENTO EX. EST. FERRO</v>
          </cell>
          <cell r="C24">
            <v>1056.55</v>
          </cell>
        </row>
        <row r="25">
          <cell r="A25">
            <v>253</v>
          </cell>
          <cell r="B25" t="str">
            <v>ESTACIONAMIENTO EMBAJADORAS  (</v>
          </cell>
          <cell r="C25">
            <v>2106</v>
          </cell>
        </row>
        <row r="26">
          <cell r="A26">
            <v>254</v>
          </cell>
          <cell r="B26" t="str">
            <v>POR CERTIF.TERMINO DE OBRA</v>
          </cell>
          <cell r="C26">
            <v>10114</v>
          </cell>
        </row>
        <row r="27">
          <cell r="A27">
            <v>256</v>
          </cell>
          <cell r="B27" t="str">
            <v>POR ALINEAM. N° USO HABIT</v>
          </cell>
          <cell r="C27">
            <v>3485.86</v>
          </cell>
        </row>
        <row r="28">
          <cell r="A28">
            <v>266</v>
          </cell>
          <cell r="B28" t="str">
            <v>DICTAMEN DE FACTIBILIDAD PROTE</v>
          </cell>
          <cell r="C28">
            <v>391.93</v>
          </cell>
        </row>
        <row r="29">
          <cell r="A29">
            <v>268</v>
          </cell>
          <cell r="B29" t="str">
            <v>CASA DE LA CULTURA</v>
          </cell>
          <cell r="C29">
            <v>1717.76</v>
          </cell>
        </row>
        <row r="30">
          <cell r="A30">
            <v>276</v>
          </cell>
          <cell r="B30" t="str">
            <v>CONSTANCIAS DIRECCION DE TRANS</v>
          </cell>
          <cell r="C30">
            <v>1033.06</v>
          </cell>
        </row>
        <row r="31">
          <cell r="A31">
            <v>277</v>
          </cell>
          <cell r="B31" t="str">
            <v>SERVICIOS ACCESO A LA INFORMAC</v>
          </cell>
          <cell r="C31">
            <v>26.61</v>
          </cell>
        </row>
        <row r="32">
          <cell r="A32">
            <v>278</v>
          </cell>
          <cell r="B32" t="str">
            <v>CONSTANCIAS QUE EXPIDAN LAS DE</v>
          </cell>
          <cell r="C32">
            <v>516.53</v>
          </cell>
        </row>
        <row r="33">
          <cell r="A33">
            <v>280</v>
          </cell>
          <cell r="B33" t="str">
            <v>SERVICIOS CONTROL CANINO</v>
          </cell>
          <cell r="C33">
            <v>220.5</v>
          </cell>
        </row>
        <row r="34">
          <cell r="A34">
            <v>281</v>
          </cell>
          <cell r="B34" t="str">
            <v>VIGILANCIA POR EVENTO</v>
          </cell>
          <cell r="C34">
            <v>3996.72</v>
          </cell>
        </row>
        <row r="35">
          <cell r="A35">
            <v>291</v>
          </cell>
          <cell r="B35" t="str">
            <v>DICTAMEN DE FACTIBILIDAD PARA</v>
          </cell>
          <cell r="C35">
            <v>130.63999999999999</v>
          </cell>
        </row>
        <row r="36">
          <cell r="A36">
            <v>293</v>
          </cell>
          <cell r="B36" t="str">
            <v>SERVICIOS EXTRAORDINARIOS</v>
          </cell>
          <cell r="C36">
            <v>570.96</v>
          </cell>
        </row>
        <row r="37">
          <cell r="A37">
            <v>400</v>
          </cell>
          <cell r="B37" t="str">
            <v>LOCALES PRESA DE LA OLLA</v>
          </cell>
          <cell r="C37">
            <v>6248</v>
          </cell>
        </row>
        <row r="38">
          <cell r="A38">
            <v>403</v>
          </cell>
          <cell r="B38" t="str">
            <v>UNIDAD DEPORTIVA TORRES LANDA</v>
          </cell>
          <cell r="C38">
            <v>289</v>
          </cell>
        </row>
        <row r="39">
          <cell r="A39">
            <v>405</v>
          </cell>
          <cell r="B39" t="str">
            <v>CENTRO DE CONVIVENCIA EL ENCIN</v>
          </cell>
          <cell r="C39">
            <v>835</v>
          </cell>
        </row>
        <row r="40">
          <cell r="A40">
            <v>407</v>
          </cell>
          <cell r="B40" t="str">
            <v>MUSEO MOMIAS</v>
          </cell>
          <cell r="C40">
            <v>13998</v>
          </cell>
        </row>
        <row r="41">
          <cell r="A41">
            <v>408</v>
          </cell>
          <cell r="B41" t="str">
            <v>SALON CULTO A LA MUERTE</v>
          </cell>
          <cell r="C41">
            <v>324</v>
          </cell>
        </row>
        <row r="42">
          <cell r="A42">
            <v>410</v>
          </cell>
          <cell r="B42" t="str">
            <v>MONUMENTO AL PIPILA</v>
          </cell>
          <cell r="C42">
            <v>240</v>
          </cell>
        </row>
        <row r="43">
          <cell r="A43">
            <v>411</v>
          </cell>
          <cell r="B43" t="str">
            <v>MERCADO HIDALGO</v>
          </cell>
          <cell r="C43">
            <v>1706.12</v>
          </cell>
        </row>
        <row r="44">
          <cell r="A44">
            <v>412</v>
          </cell>
          <cell r="B44" t="str">
            <v>MERCADO EMBAJADORAS</v>
          </cell>
          <cell r="C44">
            <v>516</v>
          </cell>
        </row>
        <row r="45">
          <cell r="A45">
            <v>414</v>
          </cell>
          <cell r="B45" t="str">
            <v>OTROS PRODUCTOS</v>
          </cell>
          <cell r="C45">
            <v>88.3</v>
          </cell>
        </row>
        <row r="46">
          <cell r="A46">
            <v>428</v>
          </cell>
          <cell r="B46" t="str">
            <v>COMERCIANTES SEMIFIJOS</v>
          </cell>
          <cell r="C46">
            <v>2250</v>
          </cell>
        </row>
        <row r="47">
          <cell r="A47">
            <v>433</v>
          </cell>
          <cell r="B47" t="str">
            <v>SOBRANTES</v>
          </cell>
          <cell r="C47">
            <v>36.07</v>
          </cell>
        </row>
        <row r="48">
          <cell r="A48">
            <v>437</v>
          </cell>
          <cell r="B48" t="str">
            <v>SANITARIOS MDO. EMBAJADORAS</v>
          </cell>
          <cell r="C48">
            <v>1023</v>
          </cell>
        </row>
        <row r="49">
          <cell r="A49">
            <v>438</v>
          </cell>
          <cell r="B49" t="str">
            <v>SANITARIOS MDO. HIDALGO</v>
          </cell>
          <cell r="C49">
            <v>1554</v>
          </cell>
        </row>
        <row r="50">
          <cell r="A50">
            <v>439</v>
          </cell>
          <cell r="B50" t="str">
            <v>SANITARIOS JARDIN REFORMA</v>
          </cell>
          <cell r="C50">
            <v>540</v>
          </cell>
        </row>
        <row r="51">
          <cell r="A51">
            <v>443</v>
          </cell>
          <cell r="B51" t="str">
            <v>SANITARIOS FERROCARRIL</v>
          </cell>
          <cell r="C51">
            <v>728</v>
          </cell>
        </row>
        <row r="52">
          <cell r="A52">
            <v>445</v>
          </cell>
          <cell r="B52" t="str">
            <v>SANITARIOS MUSEO MOMIAS</v>
          </cell>
          <cell r="C52">
            <v>412</v>
          </cell>
        </row>
        <row r="53">
          <cell r="A53">
            <v>447</v>
          </cell>
          <cell r="B53" t="str">
            <v>LAS CALAS</v>
          </cell>
          <cell r="C53">
            <v>208</v>
          </cell>
        </row>
        <row r="54">
          <cell r="A54">
            <v>463</v>
          </cell>
          <cell r="B54" t="str">
            <v>SALIDA DE GRUAS</v>
          </cell>
          <cell r="C54">
            <v>420</v>
          </cell>
        </row>
        <row r="55">
          <cell r="A55">
            <v>464</v>
          </cell>
          <cell r="B55" t="str">
            <v>ARRASTRE DE VEHICULOS INFRACCI</v>
          </cell>
          <cell r="C55">
            <v>35</v>
          </cell>
        </row>
        <row r="56">
          <cell r="A56">
            <v>472</v>
          </cell>
          <cell r="B56" t="str">
            <v>MERCADO GAVIRA</v>
          </cell>
          <cell r="C56">
            <v>652</v>
          </cell>
        </row>
        <row r="57">
          <cell r="A57">
            <v>477</v>
          </cell>
          <cell r="B57" t="str">
            <v>PADRON DIRECTOR RESPONSABLE DE</v>
          </cell>
          <cell r="C57">
            <v>4768</v>
          </cell>
        </row>
        <row r="58">
          <cell r="A58">
            <v>479</v>
          </cell>
          <cell r="B58" t="str">
            <v>COMERCIANTES AMBULANTES</v>
          </cell>
          <cell r="C58">
            <v>350</v>
          </cell>
        </row>
        <row r="59">
          <cell r="A59">
            <v>484</v>
          </cell>
          <cell r="B59" t="str">
            <v>PERMISO PARA ESPECTÁCULOS O CE</v>
          </cell>
          <cell r="C59">
            <v>772</v>
          </cell>
        </row>
        <row r="60">
          <cell r="A60">
            <v>485</v>
          </cell>
          <cell r="B60" t="str">
            <v>SELLADO DE BOLETOS</v>
          </cell>
          <cell r="C60">
            <v>572</v>
          </cell>
        </row>
        <row r="61">
          <cell r="A61">
            <v>502</v>
          </cell>
          <cell r="B61" t="str">
            <v>RECARGOS OTROS IMPTOS Y DERECH</v>
          </cell>
          <cell r="C61">
            <v>10143.67</v>
          </cell>
        </row>
        <row r="62">
          <cell r="A62">
            <v>503</v>
          </cell>
          <cell r="B62" t="str">
            <v>AVISO EXTEMP TRASLACION DE DOM</v>
          </cell>
          <cell r="C62">
            <v>567.5</v>
          </cell>
        </row>
        <row r="63">
          <cell r="A63">
            <v>505</v>
          </cell>
          <cell r="B63" t="str">
            <v>INF AL REG. DE CONST Y CONSER</v>
          </cell>
          <cell r="C63">
            <v>350</v>
          </cell>
        </row>
        <row r="64">
          <cell r="A64">
            <v>507</v>
          </cell>
          <cell r="B64" t="str">
            <v>INF AL BANDO POLICIA Y BUEN GO</v>
          </cell>
          <cell r="C64">
            <v>3100</v>
          </cell>
        </row>
        <row r="65">
          <cell r="A65">
            <v>508</v>
          </cell>
          <cell r="B65" t="str">
            <v>INF LEY DE TRANSITO Y SU REGLA</v>
          </cell>
          <cell r="C65">
            <v>11810.5</v>
          </cell>
        </row>
        <row r="66">
          <cell r="A66">
            <v>509</v>
          </cell>
          <cell r="B66" t="str">
            <v>EXTEMP VERIFICACION AMB VEHICU</v>
          </cell>
          <cell r="C66">
            <v>780</v>
          </cell>
        </row>
      </sheetData>
      <sheetData sheetId="7" refreshError="1">
        <row r="1">
          <cell r="A1">
            <v>1</v>
          </cell>
          <cell r="B1" t="str">
            <v>IMPTO. PREDIAL URBANO CORRIENT</v>
          </cell>
          <cell r="C1">
            <v>733495.05</v>
          </cell>
        </row>
        <row r="2">
          <cell r="A2">
            <v>2</v>
          </cell>
          <cell r="B2" t="str">
            <v>IMPTO. PREDIAL RUSTICO CORRIEN</v>
          </cell>
          <cell r="C2">
            <v>66965.149999999994</v>
          </cell>
        </row>
        <row r="3">
          <cell r="A3">
            <v>4</v>
          </cell>
          <cell r="B3" t="str">
            <v>RECARGOS *3%*</v>
          </cell>
          <cell r="C3">
            <v>13658.23</v>
          </cell>
        </row>
        <row r="4">
          <cell r="A4">
            <v>7</v>
          </cell>
          <cell r="B4" t="str">
            <v>IMPTO. PREDIAL URBANO REZAGO</v>
          </cell>
          <cell r="C4">
            <v>49620.27</v>
          </cell>
        </row>
        <row r="5">
          <cell r="A5">
            <v>8</v>
          </cell>
          <cell r="B5" t="str">
            <v>IMPTO. PREDIAL RUSTICO REZAGO</v>
          </cell>
          <cell r="C5">
            <v>10479.549999999999</v>
          </cell>
        </row>
        <row r="6">
          <cell r="A6">
            <v>13</v>
          </cell>
          <cell r="B6" t="str">
            <v>HONORARIOS DE COBRANZA</v>
          </cell>
          <cell r="C6">
            <v>3369.92</v>
          </cell>
        </row>
        <row r="7">
          <cell r="A7">
            <v>14</v>
          </cell>
          <cell r="B7" t="str">
            <v>C.O.A.*20%*</v>
          </cell>
          <cell r="C7">
            <v>1725.5</v>
          </cell>
        </row>
        <row r="8">
          <cell r="A8">
            <v>103</v>
          </cell>
          <cell r="B8" t="str">
            <v>TRASLACION DE DOMINIO</v>
          </cell>
          <cell r="C8">
            <v>30380.18</v>
          </cell>
        </row>
        <row r="9">
          <cell r="A9">
            <v>104</v>
          </cell>
          <cell r="B9" t="str">
            <v>SOBRE DIVISION Y LOTIFICACION</v>
          </cell>
          <cell r="C9">
            <v>4406.49</v>
          </cell>
        </row>
        <row r="10">
          <cell r="A10">
            <v>106</v>
          </cell>
          <cell r="B10" t="str">
            <v>BILLARES Y BOLICHES</v>
          </cell>
          <cell r="C10">
            <v>738</v>
          </cell>
        </row>
        <row r="11">
          <cell r="A11">
            <v>107</v>
          </cell>
          <cell r="B11" t="str">
            <v>VIDEO JUEGOS Y FUT-BOLITOS</v>
          </cell>
          <cell r="C11">
            <v>410</v>
          </cell>
        </row>
        <row r="12">
          <cell r="A12">
            <v>200</v>
          </cell>
          <cell r="B12" t="str">
            <v>RASTRO</v>
          </cell>
          <cell r="C12">
            <v>3008.25</v>
          </cell>
        </row>
        <row r="13">
          <cell r="A13">
            <v>203</v>
          </cell>
          <cell r="B13" t="str">
            <v>PANTEONES CIUDAD</v>
          </cell>
          <cell r="C13">
            <v>569.9</v>
          </cell>
        </row>
        <row r="14">
          <cell r="A14">
            <v>204</v>
          </cell>
          <cell r="B14" t="str">
            <v>PANTEONES COMUNIDADES</v>
          </cell>
          <cell r="C14">
            <v>835.98</v>
          </cell>
        </row>
        <row r="15">
          <cell r="A15">
            <v>205</v>
          </cell>
          <cell r="B15" t="str">
            <v>ESTACIONAMIENTO MUSEO MOMIAS</v>
          </cell>
          <cell r="C15">
            <v>649.99</v>
          </cell>
        </row>
        <row r="16">
          <cell r="A16">
            <v>206</v>
          </cell>
          <cell r="B16" t="str">
            <v>ESTACIONAMIENTO MERCADO HIDALG</v>
          </cell>
          <cell r="C16">
            <v>1119</v>
          </cell>
        </row>
        <row r="17">
          <cell r="A17">
            <v>210</v>
          </cell>
          <cell r="B17" t="str">
            <v>POR LIC. DE CONST. Y AMPLIACIO</v>
          </cell>
          <cell r="C17">
            <v>886.55</v>
          </cell>
        </row>
        <row r="18">
          <cell r="A18">
            <v>211</v>
          </cell>
          <cell r="B18" t="str">
            <v>POR LIC DE REGULARIZACION DE C</v>
          </cell>
          <cell r="C18">
            <v>94.42</v>
          </cell>
        </row>
        <row r="19">
          <cell r="A19">
            <v>213</v>
          </cell>
          <cell r="B19" t="str">
            <v>POR LIC DE DEMOLICION P O T DE</v>
          </cell>
          <cell r="C19">
            <v>23.83</v>
          </cell>
        </row>
        <row r="20">
          <cell r="A20">
            <v>217</v>
          </cell>
          <cell r="B20" t="str">
            <v>ANALISIS DE FAC PARA DIV LOT O</v>
          </cell>
          <cell r="C20">
            <v>250.59</v>
          </cell>
        </row>
        <row r="21">
          <cell r="A21">
            <v>221</v>
          </cell>
          <cell r="B21" t="str">
            <v>LIC USO SUELO ALIN N. OFIC COM</v>
          </cell>
          <cell r="C21">
            <v>3603.88</v>
          </cell>
        </row>
        <row r="22">
          <cell r="A22">
            <v>227</v>
          </cell>
          <cell r="B22" t="str">
            <v>AVALUOS PRACT POR TESORERIA</v>
          </cell>
          <cell r="C22">
            <v>310</v>
          </cell>
        </row>
        <row r="23">
          <cell r="A23">
            <v>229</v>
          </cell>
          <cell r="B23" t="str">
            <v>CONSTANCIAS DE VALOR FISCAL</v>
          </cell>
          <cell r="C23">
            <v>2204</v>
          </cell>
        </row>
        <row r="24">
          <cell r="A24">
            <v>244</v>
          </cell>
          <cell r="B24" t="str">
            <v>EXP DE LIC O PERM P/ ESTAB DE</v>
          </cell>
          <cell r="C24">
            <v>1394.2</v>
          </cell>
        </row>
        <row r="25">
          <cell r="A25">
            <v>248</v>
          </cell>
          <cell r="B25" t="str">
            <v>ESTACIONAMIENTO EX. EST. FERRO</v>
          </cell>
          <cell r="C25">
            <v>1295.6300000000001</v>
          </cell>
        </row>
        <row r="26">
          <cell r="A26">
            <v>253</v>
          </cell>
          <cell r="B26" t="str">
            <v>ESTACIONAMIENTO EMBAJADORAS  (</v>
          </cell>
          <cell r="C26">
            <v>2475</v>
          </cell>
        </row>
        <row r="27">
          <cell r="A27">
            <v>254</v>
          </cell>
          <cell r="B27" t="str">
            <v>POR CERTIF.TERMINO DE OBRA</v>
          </cell>
          <cell r="C27">
            <v>190.64</v>
          </cell>
        </row>
        <row r="28">
          <cell r="A28">
            <v>256</v>
          </cell>
          <cell r="B28" t="str">
            <v>POR ALINEAM. N° USO HABIT</v>
          </cell>
          <cell r="C28">
            <v>2497.0700000000002</v>
          </cell>
        </row>
        <row r="29">
          <cell r="A29">
            <v>258</v>
          </cell>
          <cell r="B29" t="str">
            <v>POR ALINEM. N° USO COMERCIAL</v>
          </cell>
          <cell r="C29">
            <v>3059.12</v>
          </cell>
        </row>
        <row r="30">
          <cell r="A30">
            <v>268</v>
          </cell>
          <cell r="B30" t="str">
            <v>CASA DE LA CULTURA</v>
          </cell>
          <cell r="C30">
            <v>3435.42</v>
          </cell>
        </row>
        <row r="31">
          <cell r="A31">
            <v>273</v>
          </cell>
          <cell r="B31" t="str">
            <v>PENSION EST. JARDIN EMBAJADORA</v>
          </cell>
          <cell r="C31">
            <v>2520</v>
          </cell>
        </row>
        <row r="32">
          <cell r="A32">
            <v>274</v>
          </cell>
          <cell r="B32" t="str">
            <v>EXTENSION DE HORARIO</v>
          </cell>
          <cell r="C32">
            <v>654.42999999999995</v>
          </cell>
        </row>
        <row r="33">
          <cell r="A33">
            <v>276</v>
          </cell>
          <cell r="B33" t="str">
            <v>CONSTANCIAS DIRECCION DE TRANS</v>
          </cell>
          <cell r="C33">
            <v>811.69</v>
          </cell>
        </row>
        <row r="34">
          <cell r="A34">
            <v>278</v>
          </cell>
          <cell r="B34" t="str">
            <v>CONSTANCIAS QUE EXPIDAN LAS DE</v>
          </cell>
          <cell r="C34">
            <v>368.95</v>
          </cell>
        </row>
        <row r="35">
          <cell r="A35">
            <v>279</v>
          </cell>
          <cell r="B35" t="str">
            <v>CERTIFICACIONES EXPEDIDAS POR</v>
          </cell>
          <cell r="C35">
            <v>406.56</v>
          </cell>
        </row>
        <row r="36">
          <cell r="A36">
            <v>281</v>
          </cell>
          <cell r="B36" t="str">
            <v>VIGILANCIA POR EVENTO</v>
          </cell>
          <cell r="C36">
            <v>2854.8</v>
          </cell>
        </row>
        <row r="37">
          <cell r="A37">
            <v>288</v>
          </cell>
          <cell r="B37" t="str">
            <v>ANALISIS DE RIESGOS</v>
          </cell>
          <cell r="C37">
            <v>457.86</v>
          </cell>
        </row>
        <row r="38">
          <cell r="A38">
            <v>295</v>
          </cell>
          <cell r="B38" t="str">
            <v>CONSTANCIA DE UBICACION DE PRE</v>
          </cell>
          <cell r="C38">
            <v>148.44</v>
          </cell>
        </row>
        <row r="39">
          <cell r="A39">
            <v>403</v>
          </cell>
          <cell r="B39" t="str">
            <v>UNIDAD DEPORTIVA TORRES LANDA</v>
          </cell>
          <cell r="C39">
            <v>163</v>
          </cell>
        </row>
        <row r="40">
          <cell r="A40">
            <v>404</v>
          </cell>
          <cell r="B40" t="str">
            <v>UNIDAD DEPORTIVA YERBABUENA</v>
          </cell>
          <cell r="C40">
            <v>2346</v>
          </cell>
        </row>
        <row r="41">
          <cell r="A41">
            <v>405</v>
          </cell>
          <cell r="B41" t="str">
            <v>CENTRO DE CONVIVENCIA EL ENCIN</v>
          </cell>
          <cell r="C41">
            <v>192</v>
          </cell>
        </row>
        <row r="42">
          <cell r="A42">
            <v>407</v>
          </cell>
          <cell r="B42" t="str">
            <v>MUSEO MOMIAS</v>
          </cell>
          <cell r="C42">
            <v>13518</v>
          </cell>
        </row>
        <row r="43">
          <cell r="A43">
            <v>408</v>
          </cell>
          <cell r="B43" t="str">
            <v>SALON CULTO A LA MUERTE</v>
          </cell>
          <cell r="C43">
            <v>312</v>
          </cell>
        </row>
        <row r="44">
          <cell r="A44">
            <v>410</v>
          </cell>
          <cell r="B44" t="str">
            <v>MONUMENTO AL PIPILA</v>
          </cell>
          <cell r="C44">
            <v>555</v>
          </cell>
        </row>
        <row r="45">
          <cell r="A45">
            <v>411</v>
          </cell>
          <cell r="B45" t="str">
            <v>MERCADO HIDALGO</v>
          </cell>
          <cell r="C45">
            <v>1347.84</v>
          </cell>
        </row>
        <row r="46">
          <cell r="A46">
            <v>412</v>
          </cell>
          <cell r="B46" t="str">
            <v>MERCADO EMBAJADORAS</v>
          </cell>
          <cell r="C46">
            <v>2258.64</v>
          </cell>
        </row>
        <row r="47">
          <cell r="A47">
            <v>414</v>
          </cell>
          <cell r="B47" t="str">
            <v>OTROS PRODUCTOS</v>
          </cell>
          <cell r="C47">
            <v>57</v>
          </cell>
        </row>
        <row r="48">
          <cell r="A48">
            <v>428</v>
          </cell>
          <cell r="B48" t="str">
            <v>COMERCIANTES SEMIFIJOS</v>
          </cell>
          <cell r="C48">
            <v>6033.3</v>
          </cell>
        </row>
        <row r="49">
          <cell r="A49">
            <v>433</v>
          </cell>
          <cell r="B49" t="str">
            <v>SOBRANTES</v>
          </cell>
          <cell r="C49">
            <v>32.69</v>
          </cell>
        </row>
        <row r="50">
          <cell r="A50">
            <v>437</v>
          </cell>
          <cell r="B50" t="str">
            <v>SANITARIOS MDO. EMBAJADORAS</v>
          </cell>
          <cell r="C50">
            <v>1321</v>
          </cell>
        </row>
        <row r="51">
          <cell r="A51">
            <v>438</v>
          </cell>
          <cell r="B51" t="str">
            <v>SANITARIOS MDO. HIDALGO</v>
          </cell>
          <cell r="C51">
            <v>1928</v>
          </cell>
        </row>
        <row r="52">
          <cell r="A52">
            <v>439</v>
          </cell>
          <cell r="B52" t="str">
            <v>SANITARIOS JARDIN REFORMA</v>
          </cell>
          <cell r="C52">
            <v>880</v>
          </cell>
        </row>
        <row r="53">
          <cell r="A53">
            <v>443</v>
          </cell>
          <cell r="B53" t="str">
            <v>SANITARIOS FERROCARRIL</v>
          </cell>
          <cell r="C53">
            <v>1188</v>
          </cell>
        </row>
        <row r="54">
          <cell r="A54">
            <v>445</v>
          </cell>
          <cell r="B54" t="str">
            <v>SANITARIOS MUSEO MOMIAS</v>
          </cell>
          <cell r="C54">
            <v>788</v>
          </cell>
        </row>
        <row r="55">
          <cell r="A55">
            <v>447</v>
          </cell>
          <cell r="B55" t="str">
            <v>LAS CALAS</v>
          </cell>
          <cell r="C55">
            <v>72</v>
          </cell>
        </row>
        <row r="56">
          <cell r="A56">
            <v>454</v>
          </cell>
          <cell r="B56" t="str">
            <v>FIESTAS TRADICIONALES</v>
          </cell>
          <cell r="C56">
            <v>142</v>
          </cell>
        </row>
        <row r="57">
          <cell r="A57">
            <v>477</v>
          </cell>
          <cell r="B57" t="str">
            <v>PADRON DIRECTOR RESPONSABLE DE</v>
          </cell>
          <cell r="C57">
            <v>3576</v>
          </cell>
        </row>
        <row r="58">
          <cell r="A58">
            <v>479</v>
          </cell>
          <cell r="B58" t="str">
            <v>COMERCIANTES AMBULANTES</v>
          </cell>
          <cell r="C58">
            <v>196</v>
          </cell>
        </row>
        <row r="59">
          <cell r="A59">
            <v>487</v>
          </cell>
          <cell r="B59" t="str">
            <v>COLOCACION DE LUMINARIA O LAMP</v>
          </cell>
          <cell r="C59">
            <v>1765</v>
          </cell>
        </row>
        <row r="60">
          <cell r="A60">
            <v>491</v>
          </cell>
          <cell r="B60" t="str">
            <v>ESTRUCTURAS, CONSTRUCCIONES O</v>
          </cell>
          <cell r="C60">
            <v>91</v>
          </cell>
        </row>
        <row r="61">
          <cell r="A61">
            <v>502</v>
          </cell>
          <cell r="B61" t="str">
            <v>RECARGOS OTROS IMPTOS Y DERECH</v>
          </cell>
          <cell r="C61">
            <v>1814.32</v>
          </cell>
        </row>
        <row r="62">
          <cell r="A62">
            <v>503</v>
          </cell>
          <cell r="B62" t="str">
            <v>AVISO EXTEMP TRASLACION DE DOM</v>
          </cell>
          <cell r="C62">
            <v>1134.5</v>
          </cell>
        </row>
        <row r="63">
          <cell r="A63">
            <v>504</v>
          </cell>
          <cell r="B63" t="str">
            <v>AVISO EXTEMP TERM DE OBRA</v>
          </cell>
          <cell r="C63">
            <v>1089.4000000000001</v>
          </cell>
        </row>
        <row r="64">
          <cell r="A64">
            <v>507</v>
          </cell>
          <cell r="B64" t="str">
            <v>INF AL BANDO POLICIA Y BUEN GO</v>
          </cell>
          <cell r="C64">
            <v>500</v>
          </cell>
        </row>
        <row r="65">
          <cell r="A65">
            <v>508</v>
          </cell>
          <cell r="B65" t="str">
            <v>INF LEY DE TRANSITO Y SU REGLA</v>
          </cell>
          <cell r="C65">
            <v>16050</v>
          </cell>
        </row>
        <row r="66">
          <cell r="A66">
            <v>509</v>
          </cell>
          <cell r="B66" t="str">
            <v>EXTEMP VERIFICACION AMB VEHICU</v>
          </cell>
          <cell r="C66">
            <v>2220</v>
          </cell>
        </row>
        <row r="67">
          <cell r="A67">
            <v>536</v>
          </cell>
          <cell r="B67" t="str">
            <v>PADRON DE PROVEEDORES</v>
          </cell>
          <cell r="C67">
            <v>238</v>
          </cell>
        </row>
      </sheetData>
      <sheetData sheetId="8" refreshError="1">
        <row r="1">
          <cell r="A1">
            <v>1</v>
          </cell>
          <cell r="B1" t="str">
            <v>IMPTO. PREDIAL URBANO CORRIENT</v>
          </cell>
          <cell r="C1">
            <v>55328.27</v>
          </cell>
        </row>
        <row r="2">
          <cell r="A2">
            <v>2</v>
          </cell>
          <cell r="B2" t="str">
            <v>IMPTO. PREDIAL RUSTICO CORRIEN</v>
          </cell>
          <cell r="C2">
            <v>2503.16</v>
          </cell>
        </row>
        <row r="3">
          <cell r="A3">
            <v>4</v>
          </cell>
          <cell r="B3" t="str">
            <v>RECARGOS *3%*</v>
          </cell>
          <cell r="C3">
            <v>968.92</v>
          </cell>
        </row>
        <row r="4">
          <cell r="A4">
            <v>7</v>
          </cell>
          <cell r="B4" t="str">
            <v>IMPTO. PREDIAL URBANO REZAGO</v>
          </cell>
          <cell r="C4">
            <v>4731.8500000000004</v>
          </cell>
        </row>
        <row r="5">
          <cell r="A5">
            <v>13</v>
          </cell>
          <cell r="B5" t="str">
            <v>HONORARIOS DE COBRANZA</v>
          </cell>
          <cell r="C5">
            <v>108.94</v>
          </cell>
        </row>
        <row r="6">
          <cell r="A6">
            <v>14</v>
          </cell>
          <cell r="B6" t="str">
            <v>C.O.A.*20%*</v>
          </cell>
          <cell r="C6">
            <v>359.5</v>
          </cell>
        </row>
        <row r="7">
          <cell r="A7">
            <v>203</v>
          </cell>
          <cell r="B7" t="str">
            <v>PANTEONES CIUDAD</v>
          </cell>
          <cell r="C7">
            <v>1604.02</v>
          </cell>
        </row>
        <row r="8">
          <cell r="A8">
            <v>204</v>
          </cell>
          <cell r="B8" t="str">
            <v>PANTEONES COMUNIDADES</v>
          </cell>
          <cell r="C8">
            <v>1114.6400000000001</v>
          </cell>
        </row>
        <row r="9">
          <cell r="A9">
            <v>433</v>
          </cell>
          <cell r="B9" t="str">
            <v>SOBRANTES</v>
          </cell>
          <cell r="C9">
            <v>4.57</v>
          </cell>
        </row>
        <row r="10">
          <cell r="A10">
            <v>447</v>
          </cell>
          <cell r="B10" t="str">
            <v>LAS CALAS</v>
          </cell>
          <cell r="C10">
            <v>504</v>
          </cell>
        </row>
        <row r="11">
          <cell r="A11">
            <v>507</v>
          </cell>
          <cell r="B11" t="str">
            <v>INF AL BANDO POLICIA Y BUEN GO</v>
          </cell>
          <cell r="C11">
            <v>2800</v>
          </cell>
        </row>
        <row r="12">
          <cell r="A12">
            <v>508</v>
          </cell>
          <cell r="B12" t="str">
            <v>INF LEY DE TRANSITO Y SU REGLA</v>
          </cell>
          <cell r="C12">
            <v>2479.5</v>
          </cell>
        </row>
      </sheetData>
      <sheetData sheetId="9" refreshError="1">
        <row r="1">
          <cell r="A1">
            <v>1</v>
          </cell>
          <cell r="B1" t="str">
            <v>IMPTO. PREDIAL URBANO CORRIENT</v>
          </cell>
          <cell r="C1">
            <v>604593.78</v>
          </cell>
        </row>
        <row r="2">
          <cell r="A2">
            <v>2</v>
          </cell>
          <cell r="B2" t="str">
            <v>IMPTO. PREDIAL RUSTICO CORRIEN</v>
          </cell>
          <cell r="C2">
            <v>86111.61</v>
          </cell>
        </row>
        <row r="3">
          <cell r="A3">
            <v>4</v>
          </cell>
          <cell r="B3" t="str">
            <v>RECARGOS *3%*</v>
          </cell>
          <cell r="C3">
            <v>9433.35</v>
          </cell>
        </row>
        <row r="4">
          <cell r="A4">
            <v>7</v>
          </cell>
          <cell r="B4" t="str">
            <v>IMPTO. PREDIAL URBANO REZAGO</v>
          </cell>
          <cell r="C4">
            <v>33581.410000000003</v>
          </cell>
        </row>
        <row r="5">
          <cell r="A5">
            <v>8</v>
          </cell>
          <cell r="B5" t="str">
            <v>IMPTO. PREDIAL RUSTICO REZAGO</v>
          </cell>
          <cell r="C5">
            <v>1211.55</v>
          </cell>
        </row>
        <row r="6">
          <cell r="A6">
            <v>13</v>
          </cell>
          <cell r="B6" t="str">
            <v>HONORARIOS DE COBRANZA</v>
          </cell>
          <cell r="C6">
            <v>2963.9</v>
          </cell>
        </row>
        <row r="7">
          <cell r="A7">
            <v>14</v>
          </cell>
          <cell r="B7" t="str">
            <v>C.O.A.*20%*</v>
          </cell>
          <cell r="C7">
            <v>2115</v>
          </cell>
        </row>
        <row r="8">
          <cell r="A8">
            <v>103</v>
          </cell>
          <cell r="B8" t="str">
            <v>TRASLACION DE DOMINIO</v>
          </cell>
          <cell r="C8">
            <v>11305.77</v>
          </cell>
        </row>
        <row r="9">
          <cell r="A9">
            <v>107</v>
          </cell>
          <cell r="B9" t="str">
            <v>VIDEO JUEGOS Y FUT-BOLITOS</v>
          </cell>
          <cell r="C9">
            <v>656</v>
          </cell>
        </row>
        <row r="10">
          <cell r="A10">
            <v>110</v>
          </cell>
          <cell r="B10" t="str">
            <v>ESPECTACULOS PUBLICOS ESPORADI</v>
          </cell>
          <cell r="C10">
            <v>770</v>
          </cell>
        </row>
        <row r="11">
          <cell r="A11">
            <v>200</v>
          </cell>
          <cell r="B11" t="str">
            <v>RASTRO</v>
          </cell>
          <cell r="C11">
            <v>9411.44</v>
          </cell>
        </row>
        <row r="12">
          <cell r="A12">
            <v>203</v>
          </cell>
          <cell r="B12" t="str">
            <v>PANTEONES CIUDAD</v>
          </cell>
          <cell r="C12">
            <v>1882.68</v>
          </cell>
        </row>
        <row r="13">
          <cell r="A13">
            <v>205</v>
          </cell>
          <cell r="B13" t="str">
            <v>ESTACIONAMIENTO MUSEO MOMIAS</v>
          </cell>
          <cell r="C13">
            <v>2021.42</v>
          </cell>
        </row>
        <row r="14">
          <cell r="A14">
            <v>206</v>
          </cell>
          <cell r="B14" t="str">
            <v>ESTACIONAMIENTO MERCADO HIDALG</v>
          </cell>
          <cell r="C14">
            <v>3141</v>
          </cell>
        </row>
        <row r="15">
          <cell r="A15">
            <v>207</v>
          </cell>
          <cell r="B15" t="str">
            <v>ESTAC.  MERCADO EMBAJADORAS</v>
          </cell>
          <cell r="C15">
            <v>882</v>
          </cell>
        </row>
        <row r="16">
          <cell r="A16">
            <v>210</v>
          </cell>
          <cell r="B16" t="str">
            <v>POR LIC. DE CONST. Y AMPLIACIO</v>
          </cell>
          <cell r="C16">
            <v>183.02</v>
          </cell>
        </row>
        <row r="17">
          <cell r="A17">
            <v>211</v>
          </cell>
          <cell r="B17" t="str">
            <v>POR LIC DE REGULARIZACION DE C</v>
          </cell>
          <cell r="C17">
            <v>225.98</v>
          </cell>
        </row>
        <row r="18">
          <cell r="A18">
            <v>221</v>
          </cell>
          <cell r="B18" t="str">
            <v>LIC USO SUELO ALIN N. OFIC COM</v>
          </cell>
          <cell r="C18">
            <v>1451.61</v>
          </cell>
        </row>
        <row r="19">
          <cell r="A19">
            <v>227</v>
          </cell>
          <cell r="B19" t="str">
            <v>AVALUOS PRACT POR TESORERIA</v>
          </cell>
          <cell r="C19">
            <v>652</v>
          </cell>
        </row>
        <row r="20">
          <cell r="A20">
            <v>229</v>
          </cell>
          <cell r="B20" t="str">
            <v>CONSTANCIAS DE VALOR FISCAL</v>
          </cell>
          <cell r="C20">
            <v>2784</v>
          </cell>
        </row>
        <row r="21">
          <cell r="A21">
            <v>248</v>
          </cell>
          <cell r="B21" t="str">
            <v>ESTACIONAMIENTO EX. EST. FERRO</v>
          </cell>
          <cell r="C21">
            <v>4798.07</v>
          </cell>
        </row>
        <row r="22">
          <cell r="A22">
            <v>253</v>
          </cell>
          <cell r="B22" t="str">
            <v>ESTACIONAMIENTO EMBAJADORAS  (</v>
          </cell>
          <cell r="C22">
            <v>6529</v>
          </cell>
        </row>
        <row r="23">
          <cell r="A23">
            <v>256</v>
          </cell>
          <cell r="B23" t="str">
            <v>POR ALINEAM. N° USO HABIT</v>
          </cell>
          <cell r="C23">
            <v>485.16</v>
          </cell>
        </row>
        <row r="24">
          <cell r="A24">
            <v>258</v>
          </cell>
          <cell r="B24" t="str">
            <v>POR ALINEM. N° USO COMERCIAL</v>
          </cell>
          <cell r="C24">
            <v>6407.79</v>
          </cell>
        </row>
        <row r="25">
          <cell r="A25">
            <v>268</v>
          </cell>
          <cell r="B25" t="str">
            <v>CASA DE LA CULTURA</v>
          </cell>
          <cell r="C25">
            <v>6355.76</v>
          </cell>
        </row>
        <row r="26">
          <cell r="A26">
            <v>273</v>
          </cell>
          <cell r="B26" t="str">
            <v>PENSION EST. JARDIN EMBAJADORA</v>
          </cell>
          <cell r="C26">
            <v>1732.5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811.74</v>
          </cell>
        </row>
        <row r="29">
          <cell r="A29">
            <v>278</v>
          </cell>
          <cell r="B29" t="str">
            <v>CONSTANCIAS QUE EXPIDAN LAS DE</v>
          </cell>
          <cell r="C29">
            <v>295.16000000000003</v>
          </cell>
        </row>
        <row r="30">
          <cell r="A30">
            <v>295</v>
          </cell>
          <cell r="B30" t="str">
            <v>CONSTANCIA DE UBICACION DE PRE</v>
          </cell>
          <cell r="C30">
            <v>74.22</v>
          </cell>
        </row>
        <row r="31">
          <cell r="A31">
            <v>403</v>
          </cell>
          <cell r="B31" t="str">
            <v>UNIDAD DEPORTIVA TORRES LANDA</v>
          </cell>
          <cell r="C31">
            <v>2074</v>
          </cell>
        </row>
        <row r="32">
          <cell r="A32">
            <v>405</v>
          </cell>
          <cell r="B32" t="str">
            <v>CENTRO DE CONVIVENCIA EL ENCIN</v>
          </cell>
          <cell r="C32">
            <v>854</v>
          </cell>
        </row>
        <row r="33">
          <cell r="A33">
            <v>407</v>
          </cell>
          <cell r="B33" t="str">
            <v>MUSEO MOMIAS</v>
          </cell>
          <cell r="C33">
            <v>130103</v>
          </cell>
        </row>
        <row r="34">
          <cell r="A34">
            <v>408</v>
          </cell>
          <cell r="B34" t="str">
            <v>SALON CULTO A LA MUERTE</v>
          </cell>
          <cell r="C34">
            <v>3672</v>
          </cell>
        </row>
        <row r="35">
          <cell r="A35">
            <v>410</v>
          </cell>
          <cell r="B35" t="str">
            <v>MONUMENTO AL PIPILA</v>
          </cell>
          <cell r="C35">
            <v>2500</v>
          </cell>
        </row>
        <row r="36">
          <cell r="A36">
            <v>411</v>
          </cell>
          <cell r="B36" t="str">
            <v>MERCADO HIDALGO</v>
          </cell>
          <cell r="C36">
            <v>1348</v>
          </cell>
        </row>
        <row r="37">
          <cell r="A37">
            <v>412</v>
          </cell>
          <cell r="B37" t="str">
            <v>MERCADO EMBAJADORAS</v>
          </cell>
          <cell r="C37">
            <v>936</v>
          </cell>
        </row>
        <row r="38">
          <cell r="A38">
            <v>414</v>
          </cell>
          <cell r="B38" t="str">
            <v>OTROS PRODUCTOS</v>
          </cell>
          <cell r="C38">
            <v>157.9</v>
          </cell>
        </row>
        <row r="39">
          <cell r="A39">
            <v>428</v>
          </cell>
          <cell r="B39" t="str">
            <v>COMERCIANTES SEMIFIJOS</v>
          </cell>
          <cell r="C39">
            <v>5190</v>
          </cell>
        </row>
        <row r="40">
          <cell r="A40">
            <v>433</v>
          </cell>
          <cell r="B40" t="str">
            <v>SOBRANTES</v>
          </cell>
          <cell r="C40">
            <v>203.57</v>
          </cell>
        </row>
        <row r="41">
          <cell r="A41">
            <v>437</v>
          </cell>
          <cell r="B41" t="str">
            <v>SANITARIOS MDO. EMBAJADORAS</v>
          </cell>
          <cell r="C41">
            <v>5810</v>
          </cell>
        </row>
        <row r="42">
          <cell r="A42">
            <v>438</v>
          </cell>
          <cell r="B42" t="str">
            <v>SANITARIOS MDO. HIDALGO</v>
          </cell>
          <cell r="C42">
            <v>6758</v>
          </cell>
        </row>
        <row r="43">
          <cell r="A43">
            <v>439</v>
          </cell>
          <cell r="B43" t="str">
            <v>SANITARIOS JARDIN REFORMA</v>
          </cell>
          <cell r="C43">
            <v>2308</v>
          </cell>
        </row>
        <row r="44">
          <cell r="A44">
            <v>443</v>
          </cell>
          <cell r="B44" t="str">
            <v>SANITARIOS FERROCARRIL</v>
          </cell>
          <cell r="C44">
            <v>3572</v>
          </cell>
        </row>
        <row r="45">
          <cell r="A45">
            <v>445</v>
          </cell>
          <cell r="B45" t="str">
            <v>SANITARIOS MUSEO MOMIAS</v>
          </cell>
          <cell r="C45">
            <v>2508</v>
          </cell>
        </row>
        <row r="46">
          <cell r="A46">
            <v>447</v>
          </cell>
          <cell r="B46" t="str">
            <v>LAS CALAS</v>
          </cell>
          <cell r="C46">
            <v>216</v>
          </cell>
        </row>
        <row r="47">
          <cell r="A47">
            <v>479</v>
          </cell>
          <cell r="B47" t="str">
            <v>COMERCIANTES AMBULANTES</v>
          </cell>
          <cell r="C47">
            <v>1246</v>
          </cell>
        </row>
        <row r="48">
          <cell r="A48">
            <v>491</v>
          </cell>
          <cell r="B48" t="str">
            <v>ESTRUCTURAS, CONSTRUCCIONES O</v>
          </cell>
          <cell r="C48">
            <v>421.8</v>
          </cell>
        </row>
        <row r="49">
          <cell r="A49">
            <v>502</v>
          </cell>
          <cell r="B49" t="str">
            <v>RECARGOS OTROS IMPTOS Y DERECH</v>
          </cell>
          <cell r="C49">
            <v>823.71</v>
          </cell>
        </row>
        <row r="50">
          <cell r="A50">
            <v>504</v>
          </cell>
          <cell r="B50" t="str">
            <v>AVISO EXTEMP TERM DE OBRA</v>
          </cell>
          <cell r="C50">
            <v>1634.1</v>
          </cell>
        </row>
        <row r="51">
          <cell r="A51">
            <v>507</v>
          </cell>
          <cell r="B51" t="str">
            <v>INF AL BANDO POLICIA Y BUEN GO</v>
          </cell>
          <cell r="C51">
            <v>3330</v>
          </cell>
        </row>
        <row r="52">
          <cell r="A52">
            <v>508</v>
          </cell>
          <cell r="B52" t="str">
            <v>INF LEY DE TRANSITO Y SU REGLA</v>
          </cell>
          <cell r="C52">
            <v>12814</v>
          </cell>
        </row>
        <row r="53">
          <cell r="A53">
            <v>509</v>
          </cell>
          <cell r="B53" t="str">
            <v>EXTEMP VERIFICACION AMB VEHICU</v>
          </cell>
          <cell r="C53">
            <v>2282</v>
          </cell>
        </row>
      </sheetData>
      <sheetData sheetId="10" refreshError="1">
        <row r="1">
          <cell r="A1">
            <v>1</v>
          </cell>
          <cell r="B1" t="str">
            <v>IMPTO. PREDIAL URBANO CORRIENT</v>
          </cell>
          <cell r="C1">
            <v>84748.81</v>
          </cell>
        </row>
        <row r="2">
          <cell r="A2">
            <v>2</v>
          </cell>
          <cell r="B2" t="str">
            <v>IMPTO. PREDIAL RUSTICO CORRIEN</v>
          </cell>
          <cell r="C2">
            <v>1026.29</v>
          </cell>
        </row>
        <row r="3">
          <cell r="A3">
            <v>4</v>
          </cell>
          <cell r="B3" t="str">
            <v>RECARGOS *3%*</v>
          </cell>
          <cell r="C3">
            <v>1560.85</v>
          </cell>
        </row>
        <row r="4">
          <cell r="A4">
            <v>7</v>
          </cell>
          <cell r="B4" t="str">
            <v>IMPTO. PREDIAL URBANO REZAGO</v>
          </cell>
          <cell r="C4">
            <v>5363.2</v>
          </cell>
        </row>
        <row r="5">
          <cell r="A5">
            <v>13</v>
          </cell>
          <cell r="B5" t="str">
            <v>HONORARIOS DE COBRANZA</v>
          </cell>
          <cell r="C5">
            <v>435.76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3486.7</v>
          </cell>
        </row>
        <row r="8">
          <cell r="A8">
            <v>433</v>
          </cell>
          <cell r="B8" t="str">
            <v>SOBRANTES</v>
          </cell>
          <cell r="C8">
            <v>5.87</v>
          </cell>
        </row>
        <row r="9">
          <cell r="A9">
            <v>447</v>
          </cell>
          <cell r="B9" t="str">
            <v>LAS CALAS</v>
          </cell>
          <cell r="C9">
            <v>744</v>
          </cell>
        </row>
        <row r="10">
          <cell r="A10">
            <v>507</v>
          </cell>
          <cell r="B10" t="str">
            <v>INF AL BANDO POLICIA Y BUEN GO</v>
          </cell>
          <cell r="C10">
            <v>2950</v>
          </cell>
        </row>
        <row r="11">
          <cell r="A11">
            <v>508</v>
          </cell>
          <cell r="B11" t="str">
            <v>INF LEY DE TRANSITO Y SU REGLA</v>
          </cell>
          <cell r="C11">
            <v>1199</v>
          </cell>
        </row>
      </sheetData>
      <sheetData sheetId="11" refreshError="1">
        <row r="1">
          <cell r="A1">
            <v>1</v>
          </cell>
          <cell r="B1" t="str">
            <v>IMPTO. PREDIAL URBANO CORRIENT</v>
          </cell>
          <cell r="C1">
            <v>112402.68</v>
          </cell>
        </row>
        <row r="2">
          <cell r="A2">
            <v>2</v>
          </cell>
          <cell r="B2" t="str">
            <v>IMPTO. PREDIAL RUSTICO CORRIEN</v>
          </cell>
          <cell r="C2">
            <v>5263.61</v>
          </cell>
        </row>
        <row r="3">
          <cell r="A3">
            <v>4</v>
          </cell>
          <cell r="B3" t="str">
            <v>RECARGOS *3%*</v>
          </cell>
          <cell r="C3">
            <v>1712.13</v>
          </cell>
        </row>
        <row r="4">
          <cell r="A4">
            <v>7</v>
          </cell>
          <cell r="B4" t="str">
            <v>IMPTO. PREDIAL URBANO REZAGO</v>
          </cell>
          <cell r="C4">
            <v>4697.7</v>
          </cell>
        </row>
        <row r="5">
          <cell r="A5">
            <v>8</v>
          </cell>
          <cell r="B5" t="str">
            <v>IMPTO. PREDIAL RUSTICO REZAGO</v>
          </cell>
          <cell r="C5">
            <v>700.85</v>
          </cell>
        </row>
        <row r="6">
          <cell r="A6">
            <v>13</v>
          </cell>
          <cell r="B6" t="str">
            <v>HONORARIOS DE COBRANZA</v>
          </cell>
          <cell r="C6">
            <v>212.84</v>
          </cell>
        </row>
        <row r="7">
          <cell r="A7">
            <v>14</v>
          </cell>
          <cell r="B7" t="str">
            <v>C.O.A.*20%*</v>
          </cell>
          <cell r="C7">
            <v>282</v>
          </cell>
        </row>
        <row r="8">
          <cell r="A8">
            <v>203</v>
          </cell>
          <cell r="B8" t="str">
            <v>PANTEONES CIUDAD</v>
          </cell>
          <cell r="C8">
            <v>213.24</v>
          </cell>
        </row>
        <row r="9">
          <cell r="A9">
            <v>433</v>
          </cell>
          <cell r="B9" t="str">
            <v>SOBRANTES</v>
          </cell>
          <cell r="C9">
            <v>8.52</v>
          </cell>
        </row>
        <row r="10">
          <cell r="A10">
            <v>447</v>
          </cell>
          <cell r="B10" t="str">
            <v>LAS CALAS</v>
          </cell>
          <cell r="C10">
            <v>424</v>
          </cell>
        </row>
        <row r="11">
          <cell r="A11">
            <v>507</v>
          </cell>
          <cell r="B11" t="str">
            <v>INF AL BANDO POLICIA Y BUEN GO</v>
          </cell>
          <cell r="C11">
            <v>1600</v>
          </cell>
        </row>
        <row r="12">
          <cell r="A12">
            <v>508</v>
          </cell>
          <cell r="B12" t="str">
            <v>INF LEY DE TRANSITO Y SU REGLA</v>
          </cell>
          <cell r="C12">
            <v>3727.5</v>
          </cell>
        </row>
      </sheetData>
      <sheetData sheetId="12" refreshError="1">
        <row r="1">
          <cell r="A1">
            <v>1</v>
          </cell>
          <cell r="B1" t="str">
            <v>IMPTO. PREDIAL URBANO CORRIENT</v>
          </cell>
          <cell r="C1">
            <v>912892.44</v>
          </cell>
        </row>
        <row r="2">
          <cell r="A2">
            <v>2</v>
          </cell>
          <cell r="B2" t="str">
            <v>IMPTO. PREDIAL RUSTICO CORRIEN</v>
          </cell>
          <cell r="C2">
            <v>85051.37</v>
          </cell>
        </row>
        <row r="3">
          <cell r="A3">
            <v>4</v>
          </cell>
          <cell r="B3" t="str">
            <v>RECARGOS *3%*</v>
          </cell>
          <cell r="C3">
            <v>12244.56</v>
          </cell>
        </row>
        <row r="4">
          <cell r="A4">
            <v>7</v>
          </cell>
          <cell r="B4" t="str">
            <v>IMPTO. PREDIAL URBANO REZAGO</v>
          </cell>
          <cell r="C4">
            <v>49433.89</v>
          </cell>
        </row>
        <row r="5">
          <cell r="A5">
            <v>8</v>
          </cell>
          <cell r="B5" t="str">
            <v>IMPTO. PREDIAL RUSTICO REZAGO</v>
          </cell>
          <cell r="C5">
            <v>1826.55</v>
          </cell>
        </row>
        <row r="6">
          <cell r="A6">
            <v>13</v>
          </cell>
          <cell r="B6" t="str">
            <v>HONORARIOS DE COBRANZA</v>
          </cell>
          <cell r="C6">
            <v>2902.7</v>
          </cell>
        </row>
        <row r="7">
          <cell r="A7">
            <v>14</v>
          </cell>
          <cell r="B7" t="str">
            <v>C.O.A.*20%*</v>
          </cell>
          <cell r="C7">
            <v>1422.5</v>
          </cell>
        </row>
        <row r="8">
          <cell r="A8">
            <v>103</v>
          </cell>
          <cell r="B8" t="str">
            <v>TRASLACION DE DOMINIO</v>
          </cell>
          <cell r="C8">
            <v>6174.75</v>
          </cell>
        </row>
        <row r="9">
          <cell r="A9">
            <v>107</v>
          </cell>
          <cell r="B9" t="str">
            <v>VIDEO JUEGOS Y FUT-BOLITOS</v>
          </cell>
          <cell r="C9">
            <v>1230</v>
          </cell>
        </row>
        <row r="10">
          <cell r="A10">
            <v>203</v>
          </cell>
          <cell r="B10" t="str">
            <v>PANTEONES CIUDAD</v>
          </cell>
          <cell r="C10">
            <v>1684.54</v>
          </cell>
        </row>
        <row r="11">
          <cell r="A11">
            <v>204</v>
          </cell>
          <cell r="B11" t="str">
            <v>PANTEONES COMUNIDADES</v>
          </cell>
          <cell r="C11">
            <v>3535.78</v>
          </cell>
        </row>
        <row r="12">
          <cell r="A12">
            <v>205</v>
          </cell>
          <cell r="B12" t="str">
            <v>ESTACIONAMIENTO MUSEO MOMIAS</v>
          </cell>
          <cell r="C12">
            <v>275.14999999999998</v>
          </cell>
        </row>
        <row r="13">
          <cell r="A13">
            <v>206</v>
          </cell>
          <cell r="B13" t="str">
            <v>ESTACIONAMIENTO MERCADO HIDALG</v>
          </cell>
          <cell r="C13">
            <v>1247</v>
          </cell>
        </row>
        <row r="14">
          <cell r="A14">
            <v>207</v>
          </cell>
          <cell r="B14" t="str">
            <v>ESTAC.  MERCADO EMBAJADORAS</v>
          </cell>
          <cell r="C14">
            <v>1197</v>
          </cell>
        </row>
        <row r="15">
          <cell r="A15">
            <v>217</v>
          </cell>
          <cell r="B15" t="str">
            <v>ANALISIS DE FAC PARA DIV LOT O</v>
          </cell>
          <cell r="C15">
            <v>922.36</v>
          </cell>
        </row>
        <row r="16">
          <cell r="A16">
            <v>227</v>
          </cell>
          <cell r="B16" t="str">
            <v>AVALUOS PRACT POR TESORERIA</v>
          </cell>
          <cell r="C16">
            <v>1127.71</v>
          </cell>
        </row>
        <row r="17">
          <cell r="A17">
            <v>229</v>
          </cell>
          <cell r="B17" t="str">
            <v>CONSTANCIAS DE VALOR FISCAL</v>
          </cell>
          <cell r="C17">
            <v>812.26</v>
          </cell>
        </row>
        <row r="18">
          <cell r="A18">
            <v>248</v>
          </cell>
          <cell r="B18" t="str">
            <v>ESTACIONAMIENTO EX. EST. FERRO</v>
          </cell>
          <cell r="C18">
            <v>1201.8800000000001</v>
          </cell>
        </row>
        <row r="19">
          <cell r="A19">
            <v>253</v>
          </cell>
          <cell r="B19" t="str">
            <v>ESTACIONAMIENTO EMBAJADORAS  (</v>
          </cell>
          <cell r="C19">
            <v>2586</v>
          </cell>
        </row>
        <row r="20">
          <cell r="A20">
            <v>256</v>
          </cell>
          <cell r="B20" t="str">
            <v>POR ALINEAM. N° USO HABIT</v>
          </cell>
          <cell r="C20">
            <v>4097.2</v>
          </cell>
        </row>
        <row r="21">
          <cell r="A21">
            <v>267</v>
          </cell>
          <cell r="B21" t="str">
            <v>CONSTANCIA  DE VERIFICACION PR</v>
          </cell>
          <cell r="C21">
            <v>130.63999999999999</v>
          </cell>
        </row>
        <row r="22">
          <cell r="A22">
            <v>268</v>
          </cell>
          <cell r="B22" t="str">
            <v>CASA DE LA CULTURA</v>
          </cell>
          <cell r="C22">
            <v>18901.52</v>
          </cell>
        </row>
        <row r="23">
          <cell r="A23">
            <v>269</v>
          </cell>
          <cell r="B23" t="str">
            <v>PADRON DE CONTRATISTAS</v>
          </cell>
          <cell r="C23">
            <v>671</v>
          </cell>
        </row>
        <row r="24">
          <cell r="A24">
            <v>271</v>
          </cell>
          <cell r="B24" t="str">
            <v>PENSION EST. MUSEO DE MOMIAS</v>
          </cell>
          <cell r="C24">
            <v>367.5</v>
          </cell>
        </row>
        <row r="25">
          <cell r="A25">
            <v>272</v>
          </cell>
          <cell r="B25" t="str">
            <v>PENSION EST. EX ESTACION DEL F</v>
          </cell>
          <cell r="C25">
            <v>367.5</v>
          </cell>
        </row>
        <row r="26">
          <cell r="A26">
            <v>274</v>
          </cell>
          <cell r="B26" t="str">
            <v>EXTENSION DE HORARIO</v>
          </cell>
          <cell r="C26">
            <v>3926.58</v>
          </cell>
        </row>
        <row r="27">
          <cell r="A27">
            <v>276</v>
          </cell>
          <cell r="B27" t="str">
            <v>CONSTANCIAS DIRECCION DE TRANS</v>
          </cell>
          <cell r="C27">
            <v>368.95</v>
          </cell>
        </row>
        <row r="28">
          <cell r="A28">
            <v>278</v>
          </cell>
          <cell r="B28" t="str">
            <v>CONSTANCIAS QUE EXPIDAN LAS DE</v>
          </cell>
          <cell r="C28">
            <v>368.95</v>
          </cell>
        </row>
        <row r="29">
          <cell r="A29">
            <v>289</v>
          </cell>
          <cell r="B29" t="str">
            <v>CONFORMIDAD PARA QUEMA DE FUEG</v>
          </cell>
          <cell r="C29">
            <v>111.29</v>
          </cell>
        </row>
        <row r="30">
          <cell r="A30">
            <v>290</v>
          </cell>
          <cell r="B30" t="str">
            <v>DICTAMEN DE SEGURIDAD P SEDENA</v>
          </cell>
          <cell r="C30">
            <v>146.37</v>
          </cell>
        </row>
        <row r="31">
          <cell r="A31">
            <v>293</v>
          </cell>
          <cell r="B31" t="str">
            <v>SERVICIOS EXTRAORDINARIOS</v>
          </cell>
          <cell r="C31">
            <v>285.48</v>
          </cell>
        </row>
        <row r="32">
          <cell r="A32">
            <v>400</v>
          </cell>
          <cell r="B32" t="str">
            <v>LOCALES PRESA DE LA OLLA</v>
          </cell>
          <cell r="C32">
            <v>1136</v>
          </cell>
        </row>
        <row r="33">
          <cell r="A33">
            <v>403</v>
          </cell>
          <cell r="B33" t="str">
            <v>UNIDAD DEPORTIVA TORRES LANDA</v>
          </cell>
          <cell r="C33">
            <v>36</v>
          </cell>
        </row>
        <row r="34">
          <cell r="A34">
            <v>405</v>
          </cell>
          <cell r="B34" t="str">
            <v>CENTRO DE CONVIVENCIA EL ENCIN</v>
          </cell>
          <cell r="C34">
            <v>925</v>
          </cell>
        </row>
        <row r="35">
          <cell r="A35">
            <v>407</v>
          </cell>
          <cell r="B35" t="str">
            <v>MUSEO MOMIAS</v>
          </cell>
          <cell r="C35">
            <v>18260</v>
          </cell>
        </row>
        <row r="36">
          <cell r="A36">
            <v>408</v>
          </cell>
          <cell r="B36" t="str">
            <v>SALON CULTO A LA MUERTE</v>
          </cell>
          <cell r="C36">
            <v>696</v>
          </cell>
        </row>
        <row r="37">
          <cell r="A37">
            <v>410</v>
          </cell>
          <cell r="B37" t="str">
            <v>MONUMENTO AL PIPILA</v>
          </cell>
          <cell r="C37">
            <v>400</v>
          </cell>
        </row>
        <row r="38">
          <cell r="A38">
            <v>411</v>
          </cell>
          <cell r="B38" t="str">
            <v>MERCADO HIDALGO</v>
          </cell>
          <cell r="C38">
            <v>3927.36</v>
          </cell>
        </row>
        <row r="39">
          <cell r="A39">
            <v>412</v>
          </cell>
          <cell r="B39" t="str">
            <v>MERCADO EMBAJADORAS</v>
          </cell>
          <cell r="C39">
            <v>6673.75</v>
          </cell>
        </row>
        <row r="40">
          <cell r="A40">
            <v>414</v>
          </cell>
          <cell r="B40" t="str">
            <v>OTROS PRODUCTOS</v>
          </cell>
          <cell r="C40">
            <v>451.14</v>
          </cell>
        </row>
        <row r="41">
          <cell r="A41">
            <v>421</v>
          </cell>
          <cell r="B41" t="str">
            <v>DECLARACIONES, FORMATOS Y AVIS</v>
          </cell>
          <cell r="C41">
            <v>98</v>
          </cell>
        </row>
        <row r="42">
          <cell r="A42">
            <v>426</v>
          </cell>
          <cell r="B42" t="str">
            <v>AREAS OCUP POR HOT, REST, BARE</v>
          </cell>
          <cell r="C42">
            <v>1764</v>
          </cell>
        </row>
        <row r="43">
          <cell r="A43">
            <v>428</v>
          </cell>
          <cell r="B43" t="str">
            <v>COMERCIANTES SEMIFIJOS</v>
          </cell>
          <cell r="C43">
            <v>17571.59</v>
          </cell>
        </row>
        <row r="44">
          <cell r="A44">
            <v>430</v>
          </cell>
          <cell r="B44" t="str">
            <v>LOCALES MERCADO HIDALGO</v>
          </cell>
          <cell r="C44">
            <v>1136</v>
          </cell>
        </row>
        <row r="45">
          <cell r="A45">
            <v>432</v>
          </cell>
          <cell r="B45" t="str">
            <v>LOCALES PANTEON</v>
          </cell>
          <cell r="C45">
            <v>920.15</v>
          </cell>
        </row>
        <row r="46">
          <cell r="A46">
            <v>433</v>
          </cell>
          <cell r="B46" t="str">
            <v>SOBRANTES</v>
          </cell>
          <cell r="C46">
            <v>330.82</v>
          </cell>
        </row>
        <row r="47">
          <cell r="A47">
            <v>437</v>
          </cell>
          <cell r="B47" t="str">
            <v>SANITARIOS MDO. EMBAJADORAS</v>
          </cell>
          <cell r="C47">
            <v>1114</v>
          </cell>
        </row>
        <row r="48">
          <cell r="A48">
            <v>438</v>
          </cell>
          <cell r="B48" t="str">
            <v>SANITARIOS MDO. HIDALGO</v>
          </cell>
          <cell r="C48">
            <v>2175</v>
          </cell>
        </row>
        <row r="49">
          <cell r="A49">
            <v>439</v>
          </cell>
          <cell r="B49" t="str">
            <v>SANITARIOS JARDIN REFORMA</v>
          </cell>
          <cell r="C49">
            <v>708</v>
          </cell>
        </row>
        <row r="50">
          <cell r="A50">
            <v>443</v>
          </cell>
          <cell r="B50" t="str">
            <v>SANITARIOS FERROCARRIL</v>
          </cell>
          <cell r="C50">
            <v>1084</v>
          </cell>
        </row>
        <row r="51">
          <cell r="A51">
            <v>445</v>
          </cell>
          <cell r="B51" t="str">
            <v>SANITARIOS MUSEO MOMIAS</v>
          </cell>
          <cell r="C51">
            <v>540</v>
          </cell>
        </row>
        <row r="52">
          <cell r="A52">
            <v>447</v>
          </cell>
          <cell r="B52" t="str">
            <v>LAS CALAS</v>
          </cell>
          <cell r="C52">
            <v>464</v>
          </cell>
        </row>
        <row r="53">
          <cell r="A53">
            <v>454</v>
          </cell>
          <cell r="B53" t="str">
            <v>FIESTAS TRADICIONALES</v>
          </cell>
          <cell r="C53">
            <v>600</v>
          </cell>
        </row>
        <row r="54">
          <cell r="A54">
            <v>457</v>
          </cell>
          <cell r="B54" t="str">
            <v>CASETAS DE  REVISTAS</v>
          </cell>
          <cell r="C54">
            <v>170</v>
          </cell>
        </row>
        <row r="55">
          <cell r="A55">
            <v>470</v>
          </cell>
          <cell r="B55" t="str">
            <v>LOCALES ESTACION</v>
          </cell>
          <cell r="C55">
            <v>546</v>
          </cell>
        </row>
        <row r="56">
          <cell r="A56">
            <v>479</v>
          </cell>
          <cell r="B56" t="str">
            <v>COMERCIANTES AMBULANTES</v>
          </cell>
          <cell r="C56">
            <v>1176</v>
          </cell>
        </row>
        <row r="57">
          <cell r="A57">
            <v>482</v>
          </cell>
          <cell r="B57" t="str">
            <v>CALLEJONEADAS</v>
          </cell>
          <cell r="C57">
            <v>2810</v>
          </cell>
        </row>
        <row r="58">
          <cell r="A58">
            <v>483</v>
          </cell>
          <cell r="B58" t="str">
            <v>PROMOTOR TURISTICO</v>
          </cell>
          <cell r="C58">
            <v>100</v>
          </cell>
        </row>
        <row r="59">
          <cell r="A59">
            <v>484</v>
          </cell>
          <cell r="B59" t="str">
            <v>PERMISO PARA ESPECTÁCULOS O CE</v>
          </cell>
          <cell r="C59">
            <v>579</v>
          </cell>
        </row>
        <row r="60">
          <cell r="A60">
            <v>485</v>
          </cell>
          <cell r="B60" t="str">
            <v>SELLADO DE BOLETOS</v>
          </cell>
          <cell r="C60">
            <v>572</v>
          </cell>
        </row>
        <row r="61">
          <cell r="A61">
            <v>491</v>
          </cell>
          <cell r="B61" t="str">
            <v>ESTRUCTURAS, CONSTRUCCIONES O</v>
          </cell>
          <cell r="C61">
            <v>91</v>
          </cell>
        </row>
        <row r="62">
          <cell r="A62">
            <v>502</v>
          </cell>
          <cell r="B62" t="str">
            <v>RECARGOS OTROS IMPTOS Y DERECH</v>
          </cell>
          <cell r="C62">
            <v>4636.28</v>
          </cell>
        </row>
        <row r="63">
          <cell r="A63">
            <v>503</v>
          </cell>
          <cell r="B63" t="str">
            <v>AVISO EXTEMP TRASLACION DE DOM</v>
          </cell>
          <cell r="C63">
            <v>283.75</v>
          </cell>
        </row>
        <row r="64">
          <cell r="A64">
            <v>504</v>
          </cell>
          <cell r="B64" t="str">
            <v>AVISO EXTEMP TERM DE OBRA</v>
          </cell>
          <cell r="C64">
            <v>1089.4000000000001</v>
          </cell>
        </row>
        <row r="65">
          <cell r="A65">
            <v>505</v>
          </cell>
          <cell r="B65" t="str">
            <v>INF AL REG. DE CONST Y CONSER</v>
          </cell>
          <cell r="C65">
            <v>2000</v>
          </cell>
        </row>
        <row r="66">
          <cell r="A66">
            <v>507</v>
          </cell>
          <cell r="B66" t="str">
            <v>INF AL BANDO POLICIA Y BUEN GO</v>
          </cell>
          <cell r="C66">
            <v>200</v>
          </cell>
        </row>
        <row r="67">
          <cell r="A67">
            <v>508</v>
          </cell>
          <cell r="B67" t="str">
            <v>INF LEY DE TRANSITO Y SU REGLA</v>
          </cell>
          <cell r="C67">
            <v>10315.5</v>
          </cell>
        </row>
        <row r="68">
          <cell r="A68">
            <v>509</v>
          </cell>
          <cell r="B68" t="str">
            <v>EXTEMP VERIFICACION AMB VEHICU</v>
          </cell>
          <cell r="C68">
            <v>846</v>
          </cell>
        </row>
        <row r="69">
          <cell r="A69">
            <v>544</v>
          </cell>
          <cell r="B69" t="str">
            <v>INFRACCIONES AL REGLAMENTO DE</v>
          </cell>
          <cell r="C69">
            <v>1089.04</v>
          </cell>
        </row>
      </sheetData>
      <sheetData sheetId="13" refreshError="1">
        <row r="1">
          <cell r="A1">
            <v>1</v>
          </cell>
          <cell r="B1" t="str">
            <v>IMPTO. PREDIAL URBANO CORRIENT</v>
          </cell>
          <cell r="C1">
            <v>102541.98</v>
          </cell>
        </row>
        <row r="2">
          <cell r="A2">
            <v>2</v>
          </cell>
          <cell r="B2" t="str">
            <v>IMPTO. PREDIAL RUSTICO CORRIEN</v>
          </cell>
          <cell r="C2">
            <v>4864.16</v>
          </cell>
        </row>
        <row r="3">
          <cell r="A3">
            <v>4</v>
          </cell>
          <cell r="B3" t="str">
            <v>RECARGOS *3%*</v>
          </cell>
          <cell r="C3">
            <v>518.65</v>
          </cell>
        </row>
        <row r="4">
          <cell r="A4">
            <v>7</v>
          </cell>
          <cell r="B4" t="str">
            <v>IMPTO. PREDIAL URBANO REZAGO</v>
          </cell>
          <cell r="C4">
            <v>2668.05</v>
          </cell>
        </row>
        <row r="5">
          <cell r="A5">
            <v>13</v>
          </cell>
          <cell r="B5" t="str">
            <v>HONORARIOS DE COBRANZA</v>
          </cell>
          <cell r="C5">
            <v>108.94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1393.3</v>
          </cell>
        </row>
        <row r="8">
          <cell r="A8">
            <v>204</v>
          </cell>
          <cell r="B8" t="str">
            <v>PANTEONES COMUNIDADES</v>
          </cell>
          <cell r="C8">
            <v>278.66000000000003</v>
          </cell>
        </row>
        <row r="9">
          <cell r="A9">
            <v>433</v>
          </cell>
          <cell r="B9" t="str">
            <v>SOBRANTES</v>
          </cell>
          <cell r="C9">
            <v>4.51</v>
          </cell>
        </row>
        <row r="10">
          <cell r="A10">
            <v>447</v>
          </cell>
          <cell r="B10" t="str">
            <v>LAS CALAS</v>
          </cell>
          <cell r="C10">
            <v>384</v>
          </cell>
        </row>
        <row r="11">
          <cell r="A11">
            <v>507</v>
          </cell>
          <cell r="B11" t="str">
            <v>INF AL BANDO POLICIA Y BUEN GO</v>
          </cell>
          <cell r="C11">
            <v>3380</v>
          </cell>
        </row>
        <row r="12">
          <cell r="A12">
            <v>508</v>
          </cell>
          <cell r="B12" t="str">
            <v>INF LEY DE TRANSITO Y SU REGLA</v>
          </cell>
          <cell r="C12">
            <v>3306</v>
          </cell>
        </row>
      </sheetData>
      <sheetData sheetId="14" refreshError="1">
        <row r="1">
          <cell r="A1">
            <v>1</v>
          </cell>
          <cell r="B1" t="str">
            <v>IMPTO. PREDIAL URBANO CORRIENT</v>
          </cell>
          <cell r="C1">
            <v>837075.71</v>
          </cell>
        </row>
        <row r="2">
          <cell r="A2">
            <v>2</v>
          </cell>
          <cell r="B2" t="str">
            <v>IMPTO. PREDIAL RUSTICO CORRIEN</v>
          </cell>
          <cell r="C2">
            <v>37262.57</v>
          </cell>
        </row>
        <row r="3">
          <cell r="A3">
            <v>4</v>
          </cell>
          <cell r="B3" t="str">
            <v>RECARGOS *3%*</v>
          </cell>
          <cell r="C3">
            <v>16495.16</v>
          </cell>
        </row>
        <row r="4">
          <cell r="A4">
            <v>7</v>
          </cell>
          <cell r="B4" t="str">
            <v>IMPTO. PREDIAL URBANO REZAGO</v>
          </cell>
          <cell r="C4">
            <v>54169.55</v>
          </cell>
        </row>
        <row r="5">
          <cell r="A5">
            <v>8</v>
          </cell>
          <cell r="B5" t="str">
            <v>IMPTO. PREDIAL RUSTICO REZAGO</v>
          </cell>
          <cell r="C5">
            <v>3509.7</v>
          </cell>
        </row>
        <row r="6">
          <cell r="A6">
            <v>13</v>
          </cell>
          <cell r="B6" t="str">
            <v>HONORARIOS DE COBRANZA</v>
          </cell>
          <cell r="C6">
            <v>7425.66</v>
          </cell>
        </row>
        <row r="7">
          <cell r="A7">
            <v>14</v>
          </cell>
          <cell r="B7" t="str">
            <v>C.O.A.*20%*</v>
          </cell>
          <cell r="C7">
            <v>1303.5</v>
          </cell>
        </row>
        <row r="8">
          <cell r="A8">
            <v>107</v>
          </cell>
          <cell r="B8" t="str">
            <v>VIDEO JUEGOS Y FUT-BOLITOS</v>
          </cell>
          <cell r="C8">
            <v>164</v>
          </cell>
        </row>
        <row r="9">
          <cell r="A9">
            <v>110</v>
          </cell>
          <cell r="B9" t="str">
            <v>ESPECTACULOS PUBLICOS ESPORADI</v>
          </cell>
          <cell r="C9">
            <v>15554</v>
          </cell>
        </row>
        <row r="10">
          <cell r="A10">
            <v>200</v>
          </cell>
          <cell r="B10" t="str">
            <v>RASTRO</v>
          </cell>
          <cell r="C10">
            <v>4460.91</v>
          </cell>
        </row>
        <row r="11">
          <cell r="A11">
            <v>203</v>
          </cell>
          <cell r="B11" t="str">
            <v>PANTEONES CIUDAD</v>
          </cell>
          <cell r="C11">
            <v>2756.4</v>
          </cell>
        </row>
        <row r="12">
          <cell r="A12">
            <v>204</v>
          </cell>
          <cell r="B12" t="str">
            <v>PANTEONES COMUNIDADES</v>
          </cell>
          <cell r="C12">
            <v>557.32000000000005</v>
          </cell>
        </row>
        <row r="13">
          <cell r="A13">
            <v>205</v>
          </cell>
          <cell r="B13" t="str">
            <v>ESTACIONAMIENTO MUSEO MOMIAS</v>
          </cell>
          <cell r="C13">
            <v>1175</v>
          </cell>
        </row>
        <row r="14">
          <cell r="A14">
            <v>206</v>
          </cell>
          <cell r="B14" t="str">
            <v>ESTACIONAMIENTO MERCADO HIDALG</v>
          </cell>
          <cell r="C14">
            <v>991</v>
          </cell>
        </row>
        <row r="15">
          <cell r="A15">
            <v>227</v>
          </cell>
          <cell r="B15" t="str">
            <v>AVALUOS PRACT POR TESORERIA</v>
          </cell>
          <cell r="C15">
            <v>1661</v>
          </cell>
        </row>
        <row r="16">
          <cell r="A16">
            <v>248</v>
          </cell>
          <cell r="B16" t="str">
            <v>ESTACIONAMIENTO EX. EST. FERRO</v>
          </cell>
          <cell r="C16">
            <v>2188</v>
          </cell>
        </row>
        <row r="17">
          <cell r="A17">
            <v>253</v>
          </cell>
          <cell r="B17" t="str">
            <v>ESTACIONAMIENTO EMBAJADORAS  (</v>
          </cell>
          <cell r="C17">
            <v>2548</v>
          </cell>
        </row>
        <row r="18">
          <cell r="A18">
            <v>269</v>
          </cell>
          <cell r="B18" t="str">
            <v>PADRON DE CONTRATISTAS</v>
          </cell>
          <cell r="C18">
            <v>671</v>
          </cell>
        </row>
        <row r="19">
          <cell r="A19">
            <v>273</v>
          </cell>
          <cell r="B19" t="str">
            <v>PENSION EST. JARDIN EMBAJADORA</v>
          </cell>
          <cell r="C19">
            <v>367.5</v>
          </cell>
        </row>
        <row r="20">
          <cell r="A20">
            <v>274</v>
          </cell>
          <cell r="B20" t="str">
            <v>EXTENSION DE HORARIO</v>
          </cell>
          <cell r="C20">
            <v>4581.01</v>
          </cell>
        </row>
        <row r="21">
          <cell r="A21">
            <v>276</v>
          </cell>
          <cell r="B21" t="str">
            <v>CONSTANCIAS DIRECCION DE TRANS</v>
          </cell>
          <cell r="C21">
            <v>1106.8499999999999</v>
          </cell>
        </row>
        <row r="22">
          <cell r="A22">
            <v>278</v>
          </cell>
          <cell r="B22" t="str">
            <v>CONSTANCIAS QUE EXPIDAN LAS DE</v>
          </cell>
          <cell r="C22">
            <v>368.95</v>
          </cell>
        </row>
        <row r="23">
          <cell r="A23">
            <v>289</v>
          </cell>
          <cell r="B23" t="str">
            <v>CONFORMIDAD PARA QUEMA DE FUEG</v>
          </cell>
          <cell r="C23">
            <v>111.29</v>
          </cell>
        </row>
        <row r="24">
          <cell r="A24">
            <v>291</v>
          </cell>
          <cell r="B24" t="str">
            <v>DICTAMEN DE FACTIBILIDAD PARA</v>
          </cell>
          <cell r="C24">
            <v>130.63999999999999</v>
          </cell>
        </row>
        <row r="25">
          <cell r="A25">
            <v>293</v>
          </cell>
          <cell r="B25" t="str">
            <v>SERVICIOS EXTRAORDINARIOS</v>
          </cell>
          <cell r="C25">
            <v>285.48</v>
          </cell>
        </row>
        <row r="26">
          <cell r="A26">
            <v>400</v>
          </cell>
          <cell r="B26" t="str">
            <v>LOCALES PRESA DE LA OLLA</v>
          </cell>
          <cell r="C26">
            <v>568</v>
          </cell>
        </row>
        <row r="27">
          <cell r="A27">
            <v>403</v>
          </cell>
          <cell r="B27" t="str">
            <v>UNIDAD DEPORTIVA TORRES LANDA</v>
          </cell>
          <cell r="C27">
            <v>485</v>
          </cell>
        </row>
        <row r="28">
          <cell r="A28">
            <v>405</v>
          </cell>
          <cell r="B28" t="str">
            <v>CENTRO DE CONVIVENCIA EL ENCIN</v>
          </cell>
          <cell r="C28">
            <v>186</v>
          </cell>
        </row>
        <row r="29">
          <cell r="A29">
            <v>407</v>
          </cell>
          <cell r="B29" t="str">
            <v>MUSEO MOMIAS</v>
          </cell>
          <cell r="C29">
            <v>72000</v>
          </cell>
        </row>
        <row r="30">
          <cell r="A30">
            <v>408</v>
          </cell>
          <cell r="B30" t="str">
            <v>SALON CULTO A LA MUERTE</v>
          </cell>
          <cell r="C30">
            <v>3588</v>
          </cell>
        </row>
        <row r="31">
          <cell r="A31">
            <v>410</v>
          </cell>
          <cell r="B31" t="str">
            <v>MONUMENTO AL PIPILA</v>
          </cell>
          <cell r="C31">
            <v>1240</v>
          </cell>
        </row>
        <row r="32">
          <cell r="A32">
            <v>411</v>
          </cell>
          <cell r="B32" t="str">
            <v>MERCADO HIDALGO</v>
          </cell>
          <cell r="C32">
            <v>17947.79</v>
          </cell>
        </row>
        <row r="33">
          <cell r="A33">
            <v>412</v>
          </cell>
          <cell r="B33" t="str">
            <v>MERCADO EMBAJADORAS</v>
          </cell>
          <cell r="C33">
            <v>3906.84</v>
          </cell>
        </row>
        <row r="34">
          <cell r="A34">
            <v>414</v>
          </cell>
          <cell r="B34" t="str">
            <v>OTROS PRODUCTOS</v>
          </cell>
          <cell r="C34">
            <v>104.52</v>
          </cell>
        </row>
        <row r="35">
          <cell r="A35">
            <v>421</v>
          </cell>
          <cell r="B35" t="str">
            <v>DECLARACIONES, FORMATOS Y AVIS</v>
          </cell>
          <cell r="C35">
            <v>7</v>
          </cell>
        </row>
        <row r="36">
          <cell r="A36">
            <v>426</v>
          </cell>
          <cell r="B36" t="str">
            <v>AREAS OCUP POR HOT, REST, BARE</v>
          </cell>
          <cell r="C36">
            <v>10794.03</v>
          </cell>
        </row>
        <row r="37">
          <cell r="A37">
            <v>428</v>
          </cell>
          <cell r="B37" t="str">
            <v>COMERCIANTES SEMIFIJOS</v>
          </cell>
          <cell r="C37">
            <v>8140</v>
          </cell>
        </row>
        <row r="38">
          <cell r="A38">
            <v>429</v>
          </cell>
          <cell r="B38" t="str">
            <v>VTA DE INMUEBLES PROP DEL MPIO</v>
          </cell>
          <cell r="C38">
            <v>2161</v>
          </cell>
        </row>
        <row r="39">
          <cell r="A39">
            <v>433</v>
          </cell>
          <cell r="B39" t="str">
            <v>SOBRANTES</v>
          </cell>
          <cell r="C39">
            <v>251.55</v>
          </cell>
        </row>
        <row r="40">
          <cell r="A40">
            <v>437</v>
          </cell>
          <cell r="B40" t="str">
            <v>SANITARIOS MDO. EMBAJADORAS</v>
          </cell>
          <cell r="C40">
            <v>1174</v>
          </cell>
        </row>
        <row r="41">
          <cell r="A41">
            <v>438</v>
          </cell>
          <cell r="B41" t="str">
            <v>SANITARIOS MDO. HIDALGO</v>
          </cell>
          <cell r="C41">
            <v>2802</v>
          </cell>
        </row>
        <row r="42">
          <cell r="A42">
            <v>439</v>
          </cell>
          <cell r="B42" t="str">
            <v>SANITARIOS JARDIN REFORMA</v>
          </cell>
          <cell r="C42">
            <v>1096</v>
          </cell>
        </row>
        <row r="43">
          <cell r="A43">
            <v>443</v>
          </cell>
          <cell r="B43" t="str">
            <v>SANITARIOS FERROCARRIL</v>
          </cell>
          <cell r="C43">
            <v>2448</v>
          </cell>
        </row>
        <row r="44">
          <cell r="A44">
            <v>445</v>
          </cell>
          <cell r="B44" t="str">
            <v>SANITARIOS MUSEO MOMIAS</v>
          </cell>
          <cell r="C44">
            <v>1464</v>
          </cell>
        </row>
        <row r="45">
          <cell r="A45">
            <v>447</v>
          </cell>
          <cell r="B45" t="str">
            <v>LAS CALAS</v>
          </cell>
          <cell r="C45">
            <v>520</v>
          </cell>
        </row>
        <row r="46">
          <cell r="A46">
            <v>452</v>
          </cell>
          <cell r="B46" t="str">
            <v>LOCALES DEL ENCINO</v>
          </cell>
          <cell r="C46">
            <v>928</v>
          </cell>
        </row>
        <row r="47">
          <cell r="A47">
            <v>454</v>
          </cell>
          <cell r="B47" t="str">
            <v>FIESTAS TRADICIONALES</v>
          </cell>
          <cell r="C47">
            <v>38344</v>
          </cell>
        </row>
        <row r="48">
          <cell r="A48">
            <v>457</v>
          </cell>
          <cell r="B48" t="str">
            <v>CASETAS DE  REVISTAS</v>
          </cell>
          <cell r="C48">
            <v>170</v>
          </cell>
        </row>
        <row r="49">
          <cell r="A49">
            <v>470</v>
          </cell>
          <cell r="B49" t="str">
            <v>LOCALES ESTACION</v>
          </cell>
          <cell r="C49">
            <v>819</v>
          </cell>
        </row>
        <row r="50">
          <cell r="A50">
            <v>479</v>
          </cell>
          <cell r="B50" t="str">
            <v>COMERCIANTES AMBULANTES</v>
          </cell>
          <cell r="C50">
            <v>865</v>
          </cell>
        </row>
        <row r="51">
          <cell r="A51">
            <v>482</v>
          </cell>
          <cell r="B51" t="str">
            <v>CALLEJONEADAS</v>
          </cell>
          <cell r="C51">
            <v>1686</v>
          </cell>
        </row>
        <row r="52">
          <cell r="A52">
            <v>484</v>
          </cell>
          <cell r="B52" t="str">
            <v>PERMISO PARA ESPECTÁCULOS O CE</v>
          </cell>
          <cell r="C52">
            <v>1158</v>
          </cell>
        </row>
        <row r="53">
          <cell r="A53">
            <v>502</v>
          </cell>
          <cell r="B53" t="str">
            <v>RECARGOS OTROS IMPTOS Y DERECH</v>
          </cell>
          <cell r="C53">
            <v>3831.23</v>
          </cell>
        </row>
        <row r="54">
          <cell r="A54">
            <v>504</v>
          </cell>
          <cell r="B54" t="str">
            <v>AVISO EXTEMP TERM DE OBRA</v>
          </cell>
          <cell r="C54">
            <v>1906.45</v>
          </cell>
        </row>
        <row r="55">
          <cell r="A55">
            <v>506</v>
          </cell>
          <cell r="B55" t="str">
            <v>INFRACCIONES DIRECCION DE FISC</v>
          </cell>
          <cell r="C55">
            <v>567.75</v>
          </cell>
        </row>
        <row r="56">
          <cell r="A56">
            <v>507</v>
          </cell>
          <cell r="B56" t="str">
            <v>INF AL BANDO POLICIA Y BUEN GO</v>
          </cell>
          <cell r="C56">
            <v>350</v>
          </cell>
        </row>
        <row r="57">
          <cell r="A57">
            <v>508</v>
          </cell>
          <cell r="B57" t="str">
            <v>INF LEY DE TRANSITO Y SU REGLA</v>
          </cell>
          <cell r="C57">
            <v>6961.5</v>
          </cell>
        </row>
        <row r="58">
          <cell r="A58">
            <v>509</v>
          </cell>
          <cell r="B58" t="str">
            <v>EXTEMP VERIFICACION AMB VEHICU</v>
          </cell>
          <cell r="C58">
            <v>3326</v>
          </cell>
        </row>
        <row r="59">
          <cell r="A59">
            <v>887</v>
          </cell>
          <cell r="B59" t="str">
            <v>PAGO IMPUESTO PREDIAL</v>
          </cell>
          <cell r="C59">
            <v>2413.63</v>
          </cell>
        </row>
      </sheetData>
      <sheetData sheetId="15" refreshError="1">
        <row r="1">
          <cell r="A1">
            <v>1</v>
          </cell>
          <cell r="B1" t="str">
            <v>IMPTO. PREDIAL URBANO CORRIENT</v>
          </cell>
          <cell r="C1">
            <v>731989.53</v>
          </cell>
        </row>
        <row r="2">
          <cell r="A2">
            <v>2</v>
          </cell>
          <cell r="B2" t="str">
            <v>IMPTO. PREDIAL RUSTICO CORRIEN</v>
          </cell>
          <cell r="C2">
            <v>42623.48</v>
          </cell>
        </row>
        <row r="3">
          <cell r="A3">
            <v>4</v>
          </cell>
          <cell r="B3" t="str">
            <v>RECARGOS *3%*</v>
          </cell>
          <cell r="C3">
            <v>14147.85</v>
          </cell>
        </row>
        <row r="4">
          <cell r="A4">
            <v>7</v>
          </cell>
          <cell r="B4" t="str">
            <v>IMPTO. PREDIAL URBANO REZAGO</v>
          </cell>
          <cell r="C4">
            <v>44111.8</v>
          </cell>
        </row>
        <row r="5">
          <cell r="A5">
            <v>8</v>
          </cell>
          <cell r="B5" t="str">
            <v>IMPTO. PREDIAL RUSTICO REZAGO</v>
          </cell>
          <cell r="C5">
            <v>3842.55</v>
          </cell>
        </row>
        <row r="6">
          <cell r="A6">
            <v>13</v>
          </cell>
          <cell r="B6" t="str">
            <v>HONORARIOS DE COBRANZA</v>
          </cell>
          <cell r="C6">
            <v>2945.46</v>
          </cell>
        </row>
        <row r="7">
          <cell r="A7">
            <v>14</v>
          </cell>
          <cell r="B7" t="str">
            <v>C.O.A.*20%*</v>
          </cell>
          <cell r="C7">
            <v>3371</v>
          </cell>
        </row>
        <row r="8">
          <cell r="A8">
            <v>103</v>
          </cell>
          <cell r="B8" t="str">
            <v>TRASLACION DE DOMINIO</v>
          </cell>
          <cell r="C8">
            <v>7657.86</v>
          </cell>
        </row>
        <row r="9">
          <cell r="A9">
            <v>104</v>
          </cell>
          <cell r="B9" t="str">
            <v>SOBRE DIVISION Y LOTIFICACION</v>
          </cell>
          <cell r="C9">
            <v>2296.0700000000002</v>
          </cell>
        </row>
        <row r="10">
          <cell r="A10">
            <v>106</v>
          </cell>
          <cell r="B10" t="str">
            <v>BILLARES Y BOLICHES</v>
          </cell>
          <cell r="C10">
            <v>738</v>
          </cell>
        </row>
        <row r="11">
          <cell r="A11">
            <v>107</v>
          </cell>
          <cell r="B11" t="str">
            <v>VIDEO JUEGOS Y FUT-BOLITOS</v>
          </cell>
          <cell r="C11">
            <v>820</v>
          </cell>
        </row>
        <row r="12">
          <cell r="A12">
            <v>110</v>
          </cell>
          <cell r="B12" t="str">
            <v>ESPECTACULOS PUBLICOS ESPORADI</v>
          </cell>
          <cell r="C12">
            <v>1360.84</v>
          </cell>
        </row>
        <row r="13">
          <cell r="A13">
            <v>200</v>
          </cell>
          <cell r="B13" t="str">
            <v>RASTRO</v>
          </cell>
          <cell r="C13">
            <v>3508.97</v>
          </cell>
        </row>
        <row r="14">
          <cell r="A14">
            <v>202</v>
          </cell>
          <cell r="B14" t="str">
            <v>SEGURIDAD PUBLICA PERIODO MENS</v>
          </cell>
          <cell r="C14">
            <v>25716.84</v>
          </cell>
        </row>
        <row r="15">
          <cell r="A15">
            <v>203</v>
          </cell>
          <cell r="B15" t="str">
            <v>PANTEONES CIUDAD</v>
          </cell>
          <cell r="C15">
            <v>5282.58</v>
          </cell>
        </row>
        <row r="16">
          <cell r="A16">
            <v>205</v>
          </cell>
          <cell r="B16" t="str">
            <v>ESTACIONAMIENTO MUSEO MOMIAS</v>
          </cell>
          <cell r="C16">
            <v>623.52</v>
          </cell>
        </row>
        <row r="17">
          <cell r="A17">
            <v>206</v>
          </cell>
          <cell r="B17" t="str">
            <v>ESTACIONAMIENTO MERCADO HIDALG</v>
          </cell>
          <cell r="C17">
            <v>905</v>
          </cell>
        </row>
        <row r="18">
          <cell r="A18">
            <v>227</v>
          </cell>
          <cell r="B18" t="str">
            <v>AVALUOS PRACT POR TESORERIA</v>
          </cell>
          <cell r="C18">
            <v>862</v>
          </cell>
        </row>
        <row r="19">
          <cell r="A19">
            <v>229</v>
          </cell>
          <cell r="B19" t="str">
            <v>CONSTANCIAS DE VALOR FISCAL</v>
          </cell>
          <cell r="C19">
            <v>1740</v>
          </cell>
        </row>
        <row r="20">
          <cell r="A20">
            <v>248</v>
          </cell>
          <cell r="B20" t="str">
            <v>ESTACIONAMIENTO EX. EST. FERRO</v>
          </cell>
          <cell r="C20">
            <v>3812.39</v>
          </cell>
        </row>
        <row r="21">
          <cell r="A21">
            <v>253</v>
          </cell>
          <cell r="B21" t="str">
            <v>ESTACIONAMIENTO EMBAJADORAS  (</v>
          </cell>
          <cell r="C21">
            <v>2151</v>
          </cell>
        </row>
        <row r="22">
          <cell r="A22">
            <v>271</v>
          </cell>
          <cell r="B22" t="str">
            <v>PENSION EST. MUSEO DE MOMIAS</v>
          </cell>
          <cell r="C22">
            <v>735</v>
          </cell>
        </row>
        <row r="23">
          <cell r="A23">
            <v>273</v>
          </cell>
          <cell r="B23" t="str">
            <v>PENSION EST. JARDIN EMBAJADORA</v>
          </cell>
          <cell r="C23">
            <v>682.5</v>
          </cell>
        </row>
        <row r="24">
          <cell r="A24">
            <v>274</v>
          </cell>
          <cell r="B24" t="str">
            <v>EXTENSION DE HORARIO</v>
          </cell>
          <cell r="C24">
            <v>3926.58</v>
          </cell>
        </row>
        <row r="25">
          <cell r="A25">
            <v>276</v>
          </cell>
          <cell r="B25" t="str">
            <v>CONSTANCIAS DIRECCION DE TRANS</v>
          </cell>
          <cell r="C25">
            <v>1033.06</v>
          </cell>
        </row>
        <row r="26">
          <cell r="A26">
            <v>278</v>
          </cell>
          <cell r="B26" t="str">
            <v>CONSTANCIAS QUE EXPIDAN LAS DE</v>
          </cell>
          <cell r="C26">
            <v>295.16000000000003</v>
          </cell>
        </row>
        <row r="27">
          <cell r="A27">
            <v>281</v>
          </cell>
          <cell r="B27" t="str">
            <v>VIGILANCIA POR EVENTO</v>
          </cell>
          <cell r="C27">
            <v>2854.8</v>
          </cell>
        </row>
        <row r="28">
          <cell r="A28">
            <v>289</v>
          </cell>
          <cell r="B28" t="str">
            <v>CONFORMIDAD PARA QUEMA DE FUEG</v>
          </cell>
          <cell r="C28">
            <v>222.58</v>
          </cell>
        </row>
        <row r="29">
          <cell r="A29">
            <v>291</v>
          </cell>
          <cell r="B29" t="str">
            <v>DICTAMEN DE FACTIBILIDAD PARA</v>
          </cell>
          <cell r="C29">
            <v>718.52</v>
          </cell>
        </row>
        <row r="30">
          <cell r="A30">
            <v>293</v>
          </cell>
          <cell r="B30" t="str">
            <v>SERVICIOS EXTRAORDINARIOS</v>
          </cell>
          <cell r="C30">
            <v>570.96</v>
          </cell>
        </row>
        <row r="31">
          <cell r="A31">
            <v>400</v>
          </cell>
          <cell r="B31" t="str">
            <v>LOCALES PRESA DE LA OLLA</v>
          </cell>
          <cell r="C31">
            <v>568</v>
          </cell>
        </row>
        <row r="32">
          <cell r="A32">
            <v>403</v>
          </cell>
          <cell r="B32" t="str">
            <v>UNIDAD DEPORTIVA TORRES LANDA</v>
          </cell>
          <cell r="C32">
            <v>88</v>
          </cell>
        </row>
        <row r="33">
          <cell r="A33">
            <v>405</v>
          </cell>
          <cell r="B33" t="str">
            <v>CENTRO DE CONVIVENCIA EL ENCIN</v>
          </cell>
          <cell r="C33">
            <v>253</v>
          </cell>
        </row>
        <row r="34">
          <cell r="A34">
            <v>407</v>
          </cell>
          <cell r="B34" t="str">
            <v>MUSEO MOMIAS</v>
          </cell>
          <cell r="C34">
            <v>54257</v>
          </cell>
        </row>
        <row r="35">
          <cell r="A35">
            <v>408</v>
          </cell>
          <cell r="B35" t="str">
            <v>SALON CULTO A LA MUERTE</v>
          </cell>
          <cell r="C35">
            <v>2064</v>
          </cell>
        </row>
        <row r="36">
          <cell r="A36">
            <v>410</v>
          </cell>
          <cell r="B36" t="str">
            <v>MONUMENTO AL PIPILA</v>
          </cell>
          <cell r="C36">
            <v>935</v>
          </cell>
        </row>
        <row r="37">
          <cell r="A37">
            <v>411</v>
          </cell>
          <cell r="B37" t="str">
            <v>MERCADO HIDALGO</v>
          </cell>
          <cell r="C37">
            <v>11616.93</v>
          </cell>
        </row>
        <row r="38">
          <cell r="A38">
            <v>412</v>
          </cell>
          <cell r="B38" t="str">
            <v>MERCADO EMBAJADORAS</v>
          </cell>
          <cell r="C38">
            <v>6879.71</v>
          </cell>
        </row>
        <row r="39">
          <cell r="A39">
            <v>414</v>
          </cell>
          <cell r="B39" t="str">
            <v>OTROS PRODUCTOS</v>
          </cell>
          <cell r="C39">
            <v>60.41</v>
          </cell>
        </row>
        <row r="40">
          <cell r="A40">
            <v>421</v>
          </cell>
          <cell r="B40" t="str">
            <v>DECLARACIONES, FORMATOS Y AVIS</v>
          </cell>
          <cell r="C40">
            <v>49</v>
          </cell>
        </row>
        <row r="41">
          <cell r="A41">
            <v>426</v>
          </cell>
          <cell r="B41" t="str">
            <v>AREAS OCUP POR HOT, REST, BARE</v>
          </cell>
          <cell r="C41">
            <v>19796.669999999998</v>
          </cell>
        </row>
        <row r="42">
          <cell r="A42">
            <v>428</v>
          </cell>
          <cell r="B42" t="str">
            <v>COMERCIANTES SEMIFIJOS</v>
          </cell>
          <cell r="C42">
            <v>19284.12</v>
          </cell>
        </row>
        <row r="43">
          <cell r="A43">
            <v>433</v>
          </cell>
          <cell r="B43" t="str">
            <v>SOBRANTES</v>
          </cell>
          <cell r="C43">
            <v>438.14</v>
          </cell>
        </row>
        <row r="44">
          <cell r="A44">
            <v>437</v>
          </cell>
          <cell r="B44" t="str">
            <v>SANITARIOS MDO. EMBAJADORAS</v>
          </cell>
          <cell r="C44">
            <v>944</v>
          </cell>
        </row>
        <row r="45">
          <cell r="A45">
            <v>438</v>
          </cell>
          <cell r="B45" t="str">
            <v>SANITARIOS MDO. HIDALGO</v>
          </cell>
          <cell r="C45">
            <v>1947</v>
          </cell>
        </row>
        <row r="46">
          <cell r="A46">
            <v>439</v>
          </cell>
          <cell r="B46" t="str">
            <v>SANITARIOS JARDIN REFORMA</v>
          </cell>
          <cell r="C46">
            <v>788</v>
          </cell>
        </row>
        <row r="47">
          <cell r="A47">
            <v>443</v>
          </cell>
          <cell r="B47" t="str">
            <v>SANITARIOS FERROCARRIL</v>
          </cell>
          <cell r="C47">
            <v>1556</v>
          </cell>
        </row>
        <row r="48">
          <cell r="A48">
            <v>445</v>
          </cell>
          <cell r="B48" t="str">
            <v>SANITARIOS MUSEO MOMIAS</v>
          </cell>
          <cell r="C48">
            <v>768</v>
          </cell>
        </row>
        <row r="49">
          <cell r="A49">
            <v>447</v>
          </cell>
          <cell r="B49" t="str">
            <v>LAS CALAS</v>
          </cell>
          <cell r="C49">
            <v>496</v>
          </cell>
        </row>
        <row r="50">
          <cell r="A50">
            <v>453</v>
          </cell>
          <cell r="B50" t="str">
            <v>TELESCOPIO</v>
          </cell>
          <cell r="C50">
            <v>1476</v>
          </cell>
        </row>
        <row r="51">
          <cell r="A51">
            <v>454</v>
          </cell>
          <cell r="B51" t="str">
            <v>FIESTAS TRADICIONALES</v>
          </cell>
          <cell r="C51">
            <v>10640</v>
          </cell>
        </row>
        <row r="52">
          <cell r="A52">
            <v>456</v>
          </cell>
          <cell r="B52" t="str">
            <v>JUEGOS MECANICOS</v>
          </cell>
          <cell r="C52">
            <v>1136</v>
          </cell>
        </row>
        <row r="53">
          <cell r="A53">
            <v>470</v>
          </cell>
          <cell r="B53" t="str">
            <v>LOCALES ESTACION</v>
          </cell>
          <cell r="C53">
            <v>2047.5</v>
          </cell>
        </row>
        <row r="54">
          <cell r="A54">
            <v>472</v>
          </cell>
          <cell r="B54" t="str">
            <v>MERCADO GAVIRA</v>
          </cell>
          <cell r="C54">
            <v>1990</v>
          </cell>
        </row>
        <row r="55">
          <cell r="A55">
            <v>479</v>
          </cell>
          <cell r="B55" t="str">
            <v>COMERCIANTES AMBULANTES</v>
          </cell>
          <cell r="C55">
            <v>196</v>
          </cell>
        </row>
        <row r="56">
          <cell r="A56">
            <v>480</v>
          </cell>
          <cell r="B56" t="str">
            <v>PERIFONEO</v>
          </cell>
          <cell r="C56">
            <v>459</v>
          </cell>
        </row>
        <row r="57">
          <cell r="A57">
            <v>482</v>
          </cell>
          <cell r="B57" t="str">
            <v>CALLEJONEADAS</v>
          </cell>
          <cell r="C57">
            <v>1124</v>
          </cell>
        </row>
        <row r="58">
          <cell r="A58">
            <v>484</v>
          </cell>
          <cell r="B58" t="str">
            <v>PERMISO PARA ESPECTÁCULOS O CE</v>
          </cell>
          <cell r="C58">
            <v>965</v>
          </cell>
        </row>
        <row r="59">
          <cell r="A59">
            <v>485</v>
          </cell>
          <cell r="B59" t="str">
            <v>SELLADO DE BOLETOS</v>
          </cell>
          <cell r="C59">
            <v>1144</v>
          </cell>
        </row>
        <row r="60">
          <cell r="A60">
            <v>502</v>
          </cell>
          <cell r="B60" t="str">
            <v>RECARGOS OTROS IMPTOS Y DERECH</v>
          </cell>
          <cell r="C60">
            <v>2039.75</v>
          </cell>
        </row>
        <row r="61">
          <cell r="A61">
            <v>503</v>
          </cell>
          <cell r="B61" t="str">
            <v>AVISO EXTEMP TRASLACION DE DOM</v>
          </cell>
          <cell r="C61">
            <v>283.75</v>
          </cell>
        </row>
        <row r="62">
          <cell r="A62">
            <v>504</v>
          </cell>
          <cell r="B62" t="str">
            <v>AVISO EXTEMP TERM DE OBRA</v>
          </cell>
          <cell r="C62">
            <v>1361.75</v>
          </cell>
        </row>
        <row r="63">
          <cell r="A63">
            <v>507</v>
          </cell>
          <cell r="B63" t="str">
            <v>INF AL BANDO POLICIA Y BUEN GO</v>
          </cell>
          <cell r="C63">
            <v>3702.35</v>
          </cell>
        </row>
        <row r="64">
          <cell r="A64">
            <v>508</v>
          </cell>
          <cell r="B64" t="str">
            <v>INF LEY DE TRANSITO Y SU REGLA</v>
          </cell>
          <cell r="C64">
            <v>5576.5</v>
          </cell>
        </row>
        <row r="65">
          <cell r="A65">
            <v>509</v>
          </cell>
          <cell r="B65" t="str">
            <v>EXTEMP VERIFICACION AMB VEHICU</v>
          </cell>
          <cell r="C65">
            <v>2022</v>
          </cell>
        </row>
      </sheetData>
      <sheetData sheetId="16" refreshError="1">
        <row r="1">
          <cell r="A1">
            <v>1</v>
          </cell>
          <cell r="B1" t="str">
            <v>IMPTO. PREDIAL URBANO CORRIENT</v>
          </cell>
          <cell r="C1">
            <v>1184314.46</v>
          </cell>
        </row>
        <row r="2">
          <cell r="A2">
            <v>2</v>
          </cell>
          <cell r="B2" t="str">
            <v>IMPTO. PREDIAL RUSTICO CORRIEN</v>
          </cell>
          <cell r="C2">
            <v>57266.58</v>
          </cell>
        </row>
        <row r="3">
          <cell r="A3">
            <v>4</v>
          </cell>
          <cell r="B3" t="str">
            <v>RECARGOS *3%*</v>
          </cell>
          <cell r="C3">
            <v>16120.66</v>
          </cell>
        </row>
        <row r="4">
          <cell r="A4">
            <v>7</v>
          </cell>
          <cell r="B4" t="str">
            <v>IMPTO. PREDIAL URBANO REZAGO</v>
          </cell>
          <cell r="C4">
            <v>49255.01</v>
          </cell>
        </row>
        <row r="5">
          <cell r="A5">
            <v>8</v>
          </cell>
          <cell r="B5" t="str">
            <v>IMPTO. PREDIAL RUSTICO REZAGO</v>
          </cell>
          <cell r="C5">
            <v>2205.2399999999998</v>
          </cell>
        </row>
        <row r="6">
          <cell r="A6">
            <v>13</v>
          </cell>
          <cell r="B6" t="str">
            <v>HONORARIOS DE COBRANZA</v>
          </cell>
          <cell r="C6">
            <v>4497.9799999999996</v>
          </cell>
        </row>
        <row r="7">
          <cell r="A7">
            <v>14</v>
          </cell>
          <cell r="B7" t="str">
            <v>C.O.A.*20%*</v>
          </cell>
          <cell r="C7">
            <v>6770</v>
          </cell>
        </row>
        <row r="8">
          <cell r="A8">
            <v>110</v>
          </cell>
          <cell r="B8" t="str">
            <v>ESPECTACULOS PUBLICOS ESPORADI</v>
          </cell>
          <cell r="C8">
            <v>2640</v>
          </cell>
        </row>
        <row r="9">
          <cell r="A9">
            <v>112</v>
          </cell>
          <cell r="B9" t="str">
            <v>ESPECTACULOS PUBLICOS PERMANEN</v>
          </cell>
          <cell r="C9">
            <v>220</v>
          </cell>
        </row>
        <row r="10">
          <cell r="A10">
            <v>203</v>
          </cell>
          <cell r="B10" t="str">
            <v>PANTEONES CIUDAD</v>
          </cell>
          <cell r="C10">
            <v>6336.2</v>
          </cell>
        </row>
        <row r="11">
          <cell r="A11">
            <v>204</v>
          </cell>
          <cell r="B11" t="str">
            <v>PANTEONES COMUNIDADES</v>
          </cell>
          <cell r="C11">
            <v>835.98</v>
          </cell>
        </row>
        <row r="12">
          <cell r="A12">
            <v>205</v>
          </cell>
          <cell r="B12" t="str">
            <v>ESTACIONAMIENTO MUSEO MOMIAS</v>
          </cell>
          <cell r="C12">
            <v>6927.16</v>
          </cell>
        </row>
        <row r="13">
          <cell r="A13">
            <v>206</v>
          </cell>
          <cell r="B13" t="str">
            <v>ESTACIONAMIENTO MERCADO HIDALG</v>
          </cell>
          <cell r="C13">
            <v>1620</v>
          </cell>
        </row>
        <row r="14">
          <cell r="A14">
            <v>227</v>
          </cell>
          <cell r="B14" t="str">
            <v>AVALUOS PRACT POR TESORERIA</v>
          </cell>
          <cell r="C14">
            <v>1493</v>
          </cell>
        </row>
        <row r="15">
          <cell r="A15">
            <v>229</v>
          </cell>
          <cell r="B15" t="str">
            <v>CONSTANCIAS DE VALOR FISCAL</v>
          </cell>
          <cell r="C15">
            <v>116.15</v>
          </cell>
        </row>
        <row r="16">
          <cell r="A16">
            <v>248</v>
          </cell>
          <cell r="B16" t="str">
            <v>ESTACIONAMIENTO EX. EST. FERRO</v>
          </cell>
          <cell r="C16">
            <v>5844.09</v>
          </cell>
        </row>
        <row r="17">
          <cell r="A17">
            <v>253</v>
          </cell>
          <cell r="B17" t="str">
            <v>ESTACIONAMIENTO EMBAJADORAS  (</v>
          </cell>
          <cell r="C17">
            <v>5913</v>
          </cell>
        </row>
        <row r="18">
          <cell r="A18">
            <v>273</v>
          </cell>
          <cell r="B18" t="str">
            <v>PENSION EST. JARDIN EMBAJADORA</v>
          </cell>
          <cell r="C18">
            <v>1365</v>
          </cell>
        </row>
        <row r="19">
          <cell r="A19">
            <v>276</v>
          </cell>
          <cell r="B19" t="str">
            <v>CONSTANCIAS DIRECCION DE TRANS</v>
          </cell>
          <cell r="C19">
            <v>737.9</v>
          </cell>
        </row>
        <row r="20">
          <cell r="A20">
            <v>278</v>
          </cell>
          <cell r="B20" t="str">
            <v>CONSTANCIAS QUE EXPIDAN LAS DE</v>
          </cell>
          <cell r="C20">
            <v>221.37</v>
          </cell>
        </row>
        <row r="21">
          <cell r="A21">
            <v>281</v>
          </cell>
          <cell r="B21" t="str">
            <v>VIGILANCIA POR EVENTO</v>
          </cell>
          <cell r="C21">
            <v>5709.6</v>
          </cell>
        </row>
        <row r="22">
          <cell r="A22">
            <v>289</v>
          </cell>
          <cell r="B22" t="str">
            <v>CONFORMIDAD PARA QUEMA DE FUEG</v>
          </cell>
          <cell r="C22">
            <v>111.29</v>
          </cell>
        </row>
        <row r="23">
          <cell r="A23">
            <v>291</v>
          </cell>
          <cell r="B23" t="str">
            <v>DICTAMEN DE FACTIBILIDAD PARA</v>
          </cell>
          <cell r="C23">
            <v>1306.4000000000001</v>
          </cell>
        </row>
        <row r="24">
          <cell r="A24">
            <v>293</v>
          </cell>
          <cell r="B24" t="str">
            <v>SERVICIOS EXTRAORDINARIOS</v>
          </cell>
          <cell r="C24">
            <v>285.48</v>
          </cell>
        </row>
        <row r="25">
          <cell r="A25">
            <v>403</v>
          </cell>
          <cell r="B25" t="str">
            <v>UNIDAD DEPORTIVA TORRES LANDA</v>
          </cell>
          <cell r="C25">
            <v>21</v>
          </cell>
        </row>
        <row r="26">
          <cell r="A26">
            <v>404</v>
          </cell>
          <cell r="B26" t="str">
            <v>UNIDAD DEPORTIVA YERBABUENA</v>
          </cell>
          <cell r="C26">
            <v>723</v>
          </cell>
        </row>
        <row r="27">
          <cell r="A27">
            <v>405</v>
          </cell>
          <cell r="B27" t="str">
            <v>CENTRO DE CONVIVENCIA EL ENCIN</v>
          </cell>
          <cell r="C27">
            <v>622</v>
          </cell>
        </row>
        <row r="28">
          <cell r="A28">
            <v>407</v>
          </cell>
          <cell r="B28" t="str">
            <v>MUSEO MOMIAS</v>
          </cell>
          <cell r="C28">
            <v>324078</v>
          </cell>
        </row>
        <row r="29">
          <cell r="A29">
            <v>408</v>
          </cell>
          <cell r="B29" t="str">
            <v>SALON CULTO A LA MUERTE</v>
          </cell>
          <cell r="C29">
            <v>12612</v>
          </cell>
        </row>
        <row r="30">
          <cell r="A30">
            <v>410</v>
          </cell>
          <cell r="B30" t="str">
            <v>MONUMENTO AL PIPILA</v>
          </cell>
          <cell r="C30">
            <v>5080</v>
          </cell>
        </row>
        <row r="31">
          <cell r="A31">
            <v>411</v>
          </cell>
          <cell r="B31" t="str">
            <v>MERCADO HIDALGO</v>
          </cell>
          <cell r="C31">
            <v>3000.76</v>
          </cell>
        </row>
        <row r="32">
          <cell r="A32">
            <v>412</v>
          </cell>
          <cell r="B32" t="str">
            <v>MERCADO EMBAJADORAS</v>
          </cell>
          <cell r="C32">
            <v>840</v>
          </cell>
        </row>
        <row r="33">
          <cell r="A33">
            <v>414</v>
          </cell>
          <cell r="B33" t="str">
            <v>OTROS PRODUCTOS</v>
          </cell>
          <cell r="C33">
            <v>358.93</v>
          </cell>
        </row>
        <row r="34">
          <cell r="A34">
            <v>426</v>
          </cell>
          <cell r="B34" t="str">
            <v>AREAS OCUP POR HOT, REST, BARE</v>
          </cell>
          <cell r="C34">
            <v>2399.04</v>
          </cell>
        </row>
        <row r="35">
          <cell r="A35">
            <v>428</v>
          </cell>
          <cell r="B35" t="str">
            <v>COMERCIANTES SEMIFIJOS</v>
          </cell>
          <cell r="C35">
            <v>8255.6</v>
          </cell>
        </row>
        <row r="36">
          <cell r="A36">
            <v>433</v>
          </cell>
          <cell r="B36" t="str">
            <v>SOBRANTES</v>
          </cell>
          <cell r="C36">
            <v>1066.3499999999999</v>
          </cell>
        </row>
        <row r="37">
          <cell r="A37">
            <v>437</v>
          </cell>
          <cell r="B37" t="str">
            <v>SANITARIOS MDO. EMBAJADORAS</v>
          </cell>
          <cell r="C37">
            <v>3868</v>
          </cell>
        </row>
        <row r="38">
          <cell r="A38">
            <v>438</v>
          </cell>
          <cell r="B38" t="str">
            <v>SANITARIOS MDO. HIDALGO</v>
          </cell>
          <cell r="C38">
            <v>7422</v>
          </cell>
        </row>
        <row r="39">
          <cell r="A39">
            <v>439</v>
          </cell>
          <cell r="B39" t="str">
            <v>SANITARIOS JARDIN REFORMA</v>
          </cell>
          <cell r="C39">
            <v>1716</v>
          </cell>
        </row>
        <row r="40">
          <cell r="A40">
            <v>443</v>
          </cell>
          <cell r="B40" t="str">
            <v>SANITARIOS FERROCARRIL</v>
          </cell>
          <cell r="C40">
            <v>3556</v>
          </cell>
        </row>
        <row r="41">
          <cell r="A41">
            <v>445</v>
          </cell>
          <cell r="B41" t="str">
            <v>SANITARIOS MUSEO MOMIAS</v>
          </cell>
          <cell r="C41">
            <v>6980</v>
          </cell>
        </row>
        <row r="42">
          <cell r="A42">
            <v>447</v>
          </cell>
          <cell r="B42" t="str">
            <v>LAS CALAS</v>
          </cell>
          <cell r="C42">
            <v>616</v>
          </cell>
        </row>
        <row r="43">
          <cell r="A43">
            <v>454</v>
          </cell>
          <cell r="B43" t="str">
            <v>FIESTAS TRADICIONALES</v>
          </cell>
          <cell r="C43">
            <v>15792</v>
          </cell>
        </row>
        <row r="44">
          <cell r="A44">
            <v>470</v>
          </cell>
          <cell r="B44" t="str">
            <v>LOCALES ESTACION</v>
          </cell>
          <cell r="C44">
            <v>546</v>
          </cell>
        </row>
        <row r="45">
          <cell r="A45">
            <v>472</v>
          </cell>
          <cell r="B45" t="str">
            <v>MERCADO GAVIRA</v>
          </cell>
          <cell r="C45">
            <v>343</v>
          </cell>
        </row>
        <row r="46">
          <cell r="A46">
            <v>479</v>
          </cell>
          <cell r="B46" t="str">
            <v>COMERCIANTES AMBULANTES</v>
          </cell>
          <cell r="C46">
            <v>1676.16</v>
          </cell>
        </row>
        <row r="47">
          <cell r="A47">
            <v>483</v>
          </cell>
          <cell r="B47" t="str">
            <v>PROMOTOR TURISTICO</v>
          </cell>
          <cell r="C47">
            <v>400</v>
          </cell>
        </row>
        <row r="48">
          <cell r="A48">
            <v>484</v>
          </cell>
          <cell r="B48" t="str">
            <v>FESTEJOS PARTICULARES</v>
          </cell>
          <cell r="C48">
            <v>193</v>
          </cell>
        </row>
        <row r="49">
          <cell r="A49">
            <v>485</v>
          </cell>
          <cell r="B49" t="str">
            <v>SELLADO DE BOLETOS</v>
          </cell>
          <cell r="C49">
            <v>832</v>
          </cell>
        </row>
        <row r="50">
          <cell r="A50">
            <v>502</v>
          </cell>
          <cell r="B50" t="str">
            <v>RECARGOS OTROS IMPTOS Y DERECH</v>
          </cell>
          <cell r="C50">
            <v>1044.73</v>
          </cell>
        </row>
        <row r="51">
          <cell r="A51">
            <v>504</v>
          </cell>
          <cell r="B51" t="str">
            <v>AVISO EXTEMP TERM DE OBRA</v>
          </cell>
          <cell r="C51">
            <v>2723.5</v>
          </cell>
        </row>
        <row r="52">
          <cell r="A52">
            <v>506</v>
          </cell>
          <cell r="B52" t="str">
            <v>INFRACCIONES DIRECCION DE FISC</v>
          </cell>
          <cell r="C52">
            <v>2247.1999999999998</v>
          </cell>
        </row>
        <row r="53">
          <cell r="A53">
            <v>507</v>
          </cell>
          <cell r="B53" t="str">
            <v>INF AL BANDO POLICIA Y BUEN GO</v>
          </cell>
          <cell r="C53">
            <v>800</v>
          </cell>
        </row>
        <row r="54">
          <cell r="A54">
            <v>508</v>
          </cell>
          <cell r="B54" t="str">
            <v>INF LEY DE TRANSITO Y SU REGLA</v>
          </cell>
          <cell r="C54">
            <v>11690.2</v>
          </cell>
        </row>
      </sheetData>
      <sheetData sheetId="17" refreshError="1">
        <row r="1">
          <cell r="A1">
            <v>1</v>
          </cell>
          <cell r="B1" t="str">
            <v>IMPTO. PREDIAL URBANO CORRIENT</v>
          </cell>
          <cell r="C1">
            <v>155115.76</v>
          </cell>
        </row>
        <row r="2">
          <cell r="A2">
            <v>2</v>
          </cell>
          <cell r="B2" t="str">
            <v>IMPTO. PREDIAL RUSTICO CORRIEN</v>
          </cell>
          <cell r="C2">
            <v>3908.16</v>
          </cell>
        </row>
        <row r="3">
          <cell r="A3">
            <v>4</v>
          </cell>
          <cell r="B3" t="str">
            <v>RECARGOS *3%*</v>
          </cell>
          <cell r="C3">
            <v>23690.09</v>
          </cell>
        </row>
        <row r="4">
          <cell r="A4">
            <v>7</v>
          </cell>
          <cell r="B4" t="str">
            <v>IMPTO. PREDIAL URBANO REZAGO</v>
          </cell>
          <cell r="C4">
            <v>42260</v>
          </cell>
        </row>
        <row r="5">
          <cell r="A5">
            <v>8</v>
          </cell>
          <cell r="B5" t="str">
            <v>IMPTO. PREDIAL RUSTICO REZAGO</v>
          </cell>
          <cell r="C5">
            <v>1932</v>
          </cell>
        </row>
        <row r="6">
          <cell r="A6">
            <v>13</v>
          </cell>
          <cell r="B6" t="str">
            <v>HONORARIOS DE COBRANZA</v>
          </cell>
          <cell r="C6">
            <v>1766.28</v>
          </cell>
        </row>
        <row r="7">
          <cell r="A7">
            <v>14</v>
          </cell>
          <cell r="B7" t="str">
            <v>C.O.A.*20%*</v>
          </cell>
          <cell r="C7">
            <v>142.5</v>
          </cell>
        </row>
        <row r="8">
          <cell r="A8">
            <v>203</v>
          </cell>
          <cell r="B8" t="str">
            <v>PANTEONES CIUDAD</v>
          </cell>
          <cell r="C8">
            <v>1817.26</v>
          </cell>
        </row>
        <row r="9">
          <cell r="A9">
            <v>204</v>
          </cell>
          <cell r="B9" t="str">
            <v>PANTEONES COMUNIDADES</v>
          </cell>
          <cell r="C9">
            <v>278.66000000000003</v>
          </cell>
        </row>
        <row r="10">
          <cell r="A10">
            <v>227</v>
          </cell>
          <cell r="B10" t="str">
            <v>AVALUOS PRACT POR TESORERIA</v>
          </cell>
          <cell r="C10">
            <v>250</v>
          </cell>
        </row>
        <row r="11">
          <cell r="A11">
            <v>433</v>
          </cell>
          <cell r="B11" t="str">
            <v>SOBRANTES</v>
          </cell>
          <cell r="C11">
            <v>2.73</v>
          </cell>
        </row>
        <row r="12">
          <cell r="A12">
            <v>447</v>
          </cell>
          <cell r="B12" t="str">
            <v>LAS CALAS</v>
          </cell>
          <cell r="C12">
            <v>536</v>
          </cell>
        </row>
        <row r="13">
          <cell r="A13">
            <v>504</v>
          </cell>
          <cell r="B13" t="str">
            <v>AVISO EXTEMP TERM DE OBRA</v>
          </cell>
          <cell r="C13">
            <v>272.35000000000002</v>
          </cell>
        </row>
        <row r="14">
          <cell r="A14">
            <v>507</v>
          </cell>
          <cell r="B14" t="str">
            <v>INF AL BANDO POLICIA Y BUEN GO</v>
          </cell>
          <cell r="C14">
            <v>5295</v>
          </cell>
        </row>
        <row r="15">
          <cell r="A15">
            <v>508</v>
          </cell>
          <cell r="B15" t="str">
            <v>INF LEY DE TRANSITO Y SU REGLA</v>
          </cell>
          <cell r="C15">
            <v>547.5</v>
          </cell>
        </row>
      </sheetData>
      <sheetData sheetId="18" refreshError="1">
        <row r="1">
          <cell r="A1">
            <v>1</v>
          </cell>
          <cell r="B1" t="str">
            <v>IMPTO. PREDIAL URBANO CORRIENT</v>
          </cell>
          <cell r="C1">
            <v>812228.14</v>
          </cell>
        </row>
        <row r="2">
          <cell r="A2">
            <v>2</v>
          </cell>
          <cell r="B2" t="str">
            <v>IMPTO. PREDIAL RUSTICO CORRIEN</v>
          </cell>
          <cell r="C2">
            <v>47647.34</v>
          </cell>
        </row>
        <row r="3">
          <cell r="A3">
            <v>4</v>
          </cell>
          <cell r="B3" t="str">
            <v>RECARGOS *3%*</v>
          </cell>
          <cell r="C3">
            <v>13842.33</v>
          </cell>
        </row>
        <row r="4">
          <cell r="A4">
            <v>7</v>
          </cell>
          <cell r="B4" t="str">
            <v>IMPTO. PREDIAL URBANO REZAGO</v>
          </cell>
          <cell r="C4">
            <v>54245.3</v>
          </cell>
        </row>
        <row r="5">
          <cell r="A5">
            <v>8</v>
          </cell>
          <cell r="B5" t="str">
            <v>IMPTO. PREDIAL RUSTICO REZAGO</v>
          </cell>
          <cell r="C5">
            <v>2612.1</v>
          </cell>
        </row>
        <row r="6">
          <cell r="A6">
            <v>13</v>
          </cell>
          <cell r="B6" t="str">
            <v>HONORARIOS DE COBRANZA</v>
          </cell>
          <cell r="C6">
            <v>3087.31</v>
          </cell>
        </row>
        <row r="7">
          <cell r="A7">
            <v>14</v>
          </cell>
          <cell r="B7" t="str">
            <v>C.O.A.*20%*</v>
          </cell>
          <cell r="C7">
            <v>1511</v>
          </cell>
        </row>
        <row r="8">
          <cell r="A8">
            <v>103</v>
          </cell>
          <cell r="B8" t="str">
            <v>TRASLACION DE DOMINIO</v>
          </cell>
          <cell r="C8">
            <v>30345.42</v>
          </cell>
        </row>
        <row r="9">
          <cell r="A9">
            <v>104</v>
          </cell>
          <cell r="B9" t="str">
            <v>SOBRE DIVISION Y LOTIFICACION</v>
          </cell>
          <cell r="C9">
            <v>1033.19</v>
          </cell>
        </row>
        <row r="10">
          <cell r="A10">
            <v>107</v>
          </cell>
          <cell r="B10" t="str">
            <v>VIDEO JUEGOS Y FUT-BOLITOS</v>
          </cell>
          <cell r="C10">
            <v>328</v>
          </cell>
        </row>
        <row r="11">
          <cell r="A11">
            <v>200</v>
          </cell>
          <cell r="B11" t="str">
            <v>RASTRO</v>
          </cell>
          <cell r="C11">
            <v>7424.23</v>
          </cell>
        </row>
        <row r="12">
          <cell r="A12">
            <v>203</v>
          </cell>
          <cell r="B12" t="str">
            <v>PANTEONES CIUDAD</v>
          </cell>
          <cell r="C12">
            <v>557.32000000000005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204.75</v>
          </cell>
        </row>
        <row r="15">
          <cell r="A15">
            <v>206</v>
          </cell>
          <cell r="B15" t="str">
            <v>ESTACIONAMIENTO MERCADO HIDALG</v>
          </cell>
          <cell r="C15">
            <v>1026</v>
          </cell>
        </row>
        <row r="16">
          <cell r="A16">
            <v>211</v>
          </cell>
          <cell r="B16" t="str">
            <v>POR LIC DE REGULARIZACION DE C</v>
          </cell>
          <cell r="C16">
            <v>393.96</v>
          </cell>
        </row>
        <row r="17">
          <cell r="A17">
            <v>217</v>
          </cell>
          <cell r="B17" t="str">
            <v>ANALISIS DE FAC PARA DIV LOT O</v>
          </cell>
          <cell r="C17">
            <v>902.36</v>
          </cell>
        </row>
        <row r="18">
          <cell r="A18">
            <v>227</v>
          </cell>
          <cell r="B18" t="str">
            <v>AVALUOS PRACT POR TESORERIA</v>
          </cell>
          <cell r="C18">
            <v>578</v>
          </cell>
        </row>
        <row r="19">
          <cell r="A19">
            <v>229</v>
          </cell>
          <cell r="B19" t="str">
            <v>CONSTANCIAS DE VALOR FISCAL</v>
          </cell>
          <cell r="C19">
            <v>1502.73</v>
          </cell>
        </row>
        <row r="20">
          <cell r="A20">
            <v>248</v>
          </cell>
          <cell r="B20" t="str">
            <v>ESTACIONAMIENTO EX. EST. FERRO</v>
          </cell>
          <cell r="C20">
            <v>475.67</v>
          </cell>
        </row>
        <row r="21">
          <cell r="A21">
            <v>253</v>
          </cell>
          <cell r="B21" t="str">
            <v>ESTACIONAMIENTO EMBAJADORAS  (</v>
          </cell>
          <cell r="C21">
            <v>2138</v>
          </cell>
        </row>
        <row r="22">
          <cell r="A22">
            <v>256</v>
          </cell>
          <cell r="B22" t="str">
            <v>POR ALINEAM. N° USO HABIT</v>
          </cell>
          <cell r="C22">
            <v>2922.84</v>
          </cell>
        </row>
        <row r="23">
          <cell r="A23">
            <v>268</v>
          </cell>
          <cell r="B23" t="str">
            <v>CASA DE LA CULTURA</v>
          </cell>
          <cell r="C23">
            <v>11337.4</v>
          </cell>
        </row>
        <row r="24">
          <cell r="A24">
            <v>269</v>
          </cell>
          <cell r="B24" t="str">
            <v>PADRON DE CONTRATISTAS</v>
          </cell>
          <cell r="C24">
            <v>671</v>
          </cell>
        </row>
        <row r="25">
          <cell r="A25">
            <v>271</v>
          </cell>
          <cell r="B25" t="str">
            <v>PENSION EST. MUSEO DE MOMIAS</v>
          </cell>
          <cell r="C25">
            <v>367.5</v>
          </cell>
        </row>
        <row r="26">
          <cell r="A26">
            <v>273</v>
          </cell>
          <cell r="B26" t="str">
            <v>PENSION EST. JARDIN EMBAJADORA</v>
          </cell>
          <cell r="C26">
            <v>367.5</v>
          </cell>
        </row>
        <row r="27">
          <cell r="A27">
            <v>274</v>
          </cell>
          <cell r="B27" t="str">
            <v>EXTENSION DE HORARIO</v>
          </cell>
          <cell r="C27">
            <v>1963.29</v>
          </cell>
        </row>
        <row r="28">
          <cell r="A28">
            <v>276</v>
          </cell>
          <cell r="B28" t="str">
            <v>CONSTANCIAS DIRECCION DE TRANS</v>
          </cell>
          <cell r="C28">
            <v>885.48</v>
          </cell>
        </row>
        <row r="29">
          <cell r="A29">
            <v>278</v>
          </cell>
          <cell r="B29" t="str">
            <v>CONSTANCIAS QUE EXPIDAN LAS DE</v>
          </cell>
          <cell r="C29">
            <v>147.58000000000001</v>
          </cell>
        </row>
        <row r="30">
          <cell r="A30">
            <v>281</v>
          </cell>
          <cell r="B30" t="str">
            <v>VIGILANCIA POR EVENTO</v>
          </cell>
          <cell r="C30">
            <v>1712.88</v>
          </cell>
        </row>
        <row r="31">
          <cell r="A31">
            <v>403</v>
          </cell>
          <cell r="B31" t="str">
            <v>UNIDAD DEPORTIVA TORRES LANDA</v>
          </cell>
          <cell r="C31">
            <v>77</v>
          </cell>
        </row>
        <row r="32">
          <cell r="A32">
            <v>405</v>
          </cell>
          <cell r="B32" t="str">
            <v>CENTRO DE CONVIVENCIA EL ENCIN</v>
          </cell>
          <cell r="C32">
            <v>816</v>
          </cell>
        </row>
        <row r="33">
          <cell r="A33">
            <v>407</v>
          </cell>
          <cell r="B33" t="str">
            <v>MUSEO MOMIAS</v>
          </cell>
          <cell r="C33">
            <v>14983</v>
          </cell>
        </row>
        <row r="34">
          <cell r="A34">
            <v>408</v>
          </cell>
          <cell r="B34" t="str">
            <v>SALON CULTO A LA MUERTE</v>
          </cell>
          <cell r="C34">
            <v>444</v>
          </cell>
        </row>
        <row r="35">
          <cell r="A35">
            <v>410</v>
          </cell>
          <cell r="B35" t="str">
            <v>MONUMENTO AL PIPILA</v>
          </cell>
          <cell r="C35">
            <v>470</v>
          </cell>
        </row>
        <row r="36">
          <cell r="A36">
            <v>411</v>
          </cell>
          <cell r="B36" t="str">
            <v>MERCADO HIDALGO</v>
          </cell>
          <cell r="C36">
            <v>1064</v>
          </cell>
        </row>
        <row r="37">
          <cell r="A37">
            <v>412</v>
          </cell>
          <cell r="B37" t="str">
            <v>MERCADO EMBAJADORAS</v>
          </cell>
          <cell r="C37">
            <v>760</v>
          </cell>
        </row>
        <row r="38">
          <cell r="A38">
            <v>414</v>
          </cell>
          <cell r="B38" t="str">
            <v>OTROS PRODUCTOS</v>
          </cell>
          <cell r="C38">
            <v>109.06</v>
          </cell>
        </row>
        <row r="39">
          <cell r="A39">
            <v>428</v>
          </cell>
          <cell r="B39" t="str">
            <v>COMERCIANTES SEMIFIJOS</v>
          </cell>
          <cell r="C39">
            <v>9477.4</v>
          </cell>
        </row>
        <row r="40">
          <cell r="A40">
            <v>433</v>
          </cell>
          <cell r="B40" t="str">
            <v>SOBRANTES</v>
          </cell>
          <cell r="C40">
            <v>191.02</v>
          </cell>
        </row>
        <row r="41">
          <cell r="A41">
            <v>437</v>
          </cell>
          <cell r="B41" t="str">
            <v>SANITARIOS MDO. EMBAJADORAS</v>
          </cell>
          <cell r="C41">
            <v>889</v>
          </cell>
        </row>
        <row r="42">
          <cell r="A42">
            <v>438</v>
          </cell>
          <cell r="B42" t="str">
            <v>SANITARIOS MDO. HIDALGO</v>
          </cell>
          <cell r="C42">
            <v>1802</v>
          </cell>
        </row>
        <row r="43">
          <cell r="A43">
            <v>439</v>
          </cell>
          <cell r="B43" t="str">
            <v>SANITARIOS JARDIN REFORMA</v>
          </cell>
          <cell r="C43">
            <v>760</v>
          </cell>
        </row>
        <row r="44">
          <cell r="A44">
            <v>443</v>
          </cell>
          <cell r="B44" t="str">
            <v>SANITARIOS FERROCARRIL</v>
          </cell>
          <cell r="C44">
            <v>572</v>
          </cell>
        </row>
        <row r="45">
          <cell r="A45">
            <v>445</v>
          </cell>
          <cell r="B45" t="str">
            <v>SANITARIOS MUSEO MOMIAS</v>
          </cell>
          <cell r="C45">
            <v>472</v>
          </cell>
        </row>
        <row r="46">
          <cell r="A46">
            <v>447</v>
          </cell>
          <cell r="B46" t="str">
            <v>LAS CALAS</v>
          </cell>
          <cell r="C46">
            <v>352</v>
          </cell>
        </row>
        <row r="47">
          <cell r="A47">
            <v>472</v>
          </cell>
          <cell r="B47" t="str">
            <v>MERCADO GAVIRA</v>
          </cell>
          <cell r="C47">
            <v>343</v>
          </cell>
        </row>
        <row r="48">
          <cell r="A48">
            <v>479</v>
          </cell>
          <cell r="B48" t="str">
            <v>COMERCIANTES AMBULANTES</v>
          </cell>
          <cell r="C48">
            <v>252</v>
          </cell>
        </row>
        <row r="49">
          <cell r="A49">
            <v>484</v>
          </cell>
          <cell r="B49" t="str">
            <v>PERMISO PARA ESPECTÁCULOS O CE</v>
          </cell>
          <cell r="C49">
            <v>1158</v>
          </cell>
        </row>
        <row r="50">
          <cell r="A50">
            <v>502</v>
          </cell>
          <cell r="B50" t="str">
            <v>RECARGOS OTROS IMPTOS Y DERECH</v>
          </cell>
          <cell r="C50">
            <v>3525.5</v>
          </cell>
        </row>
        <row r="51">
          <cell r="A51">
            <v>503</v>
          </cell>
          <cell r="B51" t="str">
            <v>AVISO EXTEMP TRASLACION DE DOM</v>
          </cell>
          <cell r="C51">
            <v>5107.5</v>
          </cell>
        </row>
        <row r="52">
          <cell r="A52">
            <v>504</v>
          </cell>
          <cell r="B52" t="str">
            <v>AVISO EXTEMP TERM DE OBRA</v>
          </cell>
          <cell r="C52">
            <v>1089.4000000000001</v>
          </cell>
        </row>
        <row r="53">
          <cell r="A53">
            <v>506</v>
          </cell>
          <cell r="B53" t="str">
            <v>INFRACCIONES DIRECCION DE FISC</v>
          </cell>
          <cell r="C53">
            <v>1135</v>
          </cell>
        </row>
        <row r="54">
          <cell r="A54">
            <v>508</v>
          </cell>
          <cell r="B54" t="str">
            <v>INF LEY DE TRANSITO Y SU REGLA</v>
          </cell>
          <cell r="C54">
            <v>14960.5</v>
          </cell>
        </row>
        <row r="55">
          <cell r="A55">
            <v>509</v>
          </cell>
          <cell r="B55" t="str">
            <v>EXTEMP VERIFICACION AMB VEHICU</v>
          </cell>
          <cell r="C55">
            <v>1432</v>
          </cell>
        </row>
        <row r="56">
          <cell r="A56">
            <v>536</v>
          </cell>
          <cell r="B56" t="str">
            <v>PADRON DE PROVEEDORES</v>
          </cell>
          <cell r="C56">
            <v>238</v>
          </cell>
        </row>
        <row r="57">
          <cell r="A57">
            <v>544</v>
          </cell>
          <cell r="B57" t="str">
            <v>INFRACCIONES AL REGLAMENTO DE</v>
          </cell>
          <cell r="C57">
            <v>1089.04</v>
          </cell>
        </row>
        <row r="58">
          <cell r="A58">
            <v>822</v>
          </cell>
          <cell r="B58" t="str">
            <v>COMISION ACREMEX</v>
          </cell>
          <cell r="C58">
            <v>8.1199999999999992</v>
          </cell>
        </row>
      </sheetData>
      <sheetData sheetId="19" refreshError="1">
        <row r="1">
          <cell r="A1">
            <v>1</v>
          </cell>
          <cell r="B1" t="str">
            <v>IMPTO. PREDIAL URBANO CORRIENT</v>
          </cell>
          <cell r="C1">
            <v>2313502.89</v>
          </cell>
        </row>
        <row r="2">
          <cell r="A2">
            <v>2</v>
          </cell>
          <cell r="B2" t="str">
            <v>IMPTO. PREDIAL RUSTICO CORRIEN</v>
          </cell>
          <cell r="C2">
            <v>81664.820000000007</v>
          </cell>
        </row>
        <row r="3">
          <cell r="A3">
            <v>4</v>
          </cell>
          <cell r="B3" t="str">
            <v>RECARGOS *3%*</v>
          </cell>
          <cell r="C3">
            <v>94703.02</v>
          </cell>
        </row>
        <row r="4">
          <cell r="A4">
            <v>7</v>
          </cell>
          <cell r="B4" t="str">
            <v>IMPTO. PREDIAL URBANO REZAGO</v>
          </cell>
          <cell r="C4">
            <v>313142.74</v>
          </cell>
        </row>
        <row r="5">
          <cell r="A5">
            <v>8</v>
          </cell>
          <cell r="B5" t="str">
            <v>IMPTO. PREDIAL RUSTICO REZAGO</v>
          </cell>
          <cell r="C5">
            <v>7325.35</v>
          </cell>
        </row>
        <row r="6">
          <cell r="A6">
            <v>13</v>
          </cell>
          <cell r="B6" t="str">
            <v>HONORARIOS DE COBRANZA</v>
          </cell>
          <cell r="C6">
            <v>20651.79</v>
          </cell>
        </row>
        <row r="7">
          <cell r="A7">
            <v>14</v>
          </cell>
          <cell r="B7" t="str">
            <v>C.O.A.*20%*</v>
          </cell>
          <cell r="C7">
            <v>2778.5</v>
          </cell>
        </row>
        <row r="8">
          <cell r="A8">
            <v>103</v>
          </cell>
          <cell r="B8" t="str">
            <v>TRASLACION DE DOMINIO</v>
          </cell>
          <cell r="C8">
            <v>4024.19</v>
          </cell>
        </row>
        <row r="9">
          <cell r="A9">
            <v>105</v>
          </cell>
          <cell r="B9" t="str">
            <v>DE FRACCIONAMIENTOS</v>
          </cell>
          <cell r="C9">
            <v>3429.8</v>
          </cell>
        </row>
        <row r="10">
          <cell r="A10">
            <v>107</v>
          </cell>
          <cell r="B10" t="str">
            <v>VIDEO JUEGOS Y FUT-BOLITOS</v>
          </cell>
          <cell r="C10">
            <v>164</v>
          </cell>
        </row>
        <row r="11">
          <cell r="A11">
            <v>110</v>
          </cell>
          <cell r="B11" t="str">
            <v>ESPECTACULOS PUBLICOS ESPORADI</v>
          </cell>
          <cell r="C11">
            <v>1073.5999999999999</v>
          </cell>
        </row>
        <row r="12">
          <cell r="A12">
            <v>112</v>
          </cell>
          <cell r="B12" t="str">
            <v>ESPECTACULOS PUBLICOS PERMANEN</v>
          </cell>
          <cell r="C12">
            <v>22575.67</v>
          </cell>
        </row>
        <row r="13">
          <cell r="A13">
            <v>200</v>
          </cell>
          <cell r="B13" t="str">
            <v>RASTRO</v>
          </cell>
          <cell r="C13">
            <v>12512.89</v>
          </cell>
        </row>
        <row r="14">
          <cell r="A14">
            <v>203</v>
          </cell>
          <cell r="B14" t="str">
            <v>PANTEONES CIUDAD</v>
          </cell>
          <cell r="C14">
            <v>1885.2</v>
          </cell>
        </row>
        <row r="15">
          <cell r="A15">
            <v>204</v>
          </cell>
          <cell r="B15" t="str">
            <v>PANTEONES COMUNIDADES</v>
          </cell>
          <cell r="C15">
            <v>557.32000000000005</v>
          </cell>
        </row>
        <row r="16">
          <cell r="A16">
            <v>205</v>
          </cell>
          <cell r="B16" t="str">
            <v>ESTACIONAMIENTO MUSEO MOMIAS</v>
          </cell>
          <cell r="C16">
            <v>3021</v>
          </cell>
        </row>
        <row r="17">
          <cell r="A17">
            <v>206</v>
          </cell>
          <cell r="B17" t="str">
            <v>ESTACIONAMIENTO MERCADO HIDALG</v>
          </cell>
          <cell r="C17">
            <v>4166</v>
          </cell>
        </row>
        <row r="18">
          <cell r="A18">
            <v>207</v>
          </cell>
          <cell r="B18" t="str">
            <v>ESTAC.  MERCADO EMBAJADORAS</v>
          </cell>
          <cell r="C18">
            <v>1330</v>
          </cell>
        </row>
        <row r="19">
          <cell r="A19">
            <v>211</v>
          </cell>
          <cell r="B19" t="str">
            <v>POR LIC DE REGULARIZACION DE C</v>
          </cell>
          <cell r="C19">
            <v>2748.08</v>
          </cell>
        </row>
        <row r="20">
          <cell r="A20">
            <v>220</v>
          </cell>
          <cell r="B20" t="str">
            <v>LIC USO SUELO ALIN N. OFIC IND</v>
          </cell>
          <cell r="C20">
            <v>725.8</v>
          </cell>
        </row>
        <row r="21">
          <cell r="A21">
            <v>221</v>
          </cell>
          <cell r="B21" t="str">
            <v>LIC USO SUELO ALIN N. OFIC COM</v>
          </cell>
          <cell r="C21">
            <v>483.87</v>
          </cell>
        </row>
        <row r="22">
          <cell r="A22">
            <v>227</v>
          </cell>
          <cell r="B22" t="str">
            <v>AVALUOS PRACT POR TESORERIA</v>
          </cell>
          <cell r="C22">
            <v>209</v>
          </cell>
        </row>
        <row r="23">
          <cell r="A23">
            <v>229</v>
          </cell>
          <cell r="B23" t="str">
            <v>CONSTANCIAS DE VALOR FISCAL</v>
          </cell>
          <cell r="C23">
            <v>342.6</v>
          </cell>
        </row>
        <row r="24">
          <cell r="A24">
            <v>241</v>
          </cell>
          <cell r="B24" t="str">
            <v>AUTORIZACION  DE OBRAS DE URBA</v>
          </cell>
          <cell r="C24">
            <v>4585.7</v>
          </cell>
        </row>
        <row r="25">
          <cell r="A25">
            <v>248</v>
          </cell>
          <cell r="B25" t="str">
            <v>ESTACIONAMIENTO EX. EST. FERRO</v>
          </cell>
          <cell r="C25">
            <v>10198.5</v>
          </cell>
        </row>
        <row r="26">
          <cell r="A26">
            <v>253</v>
          </cell>
          <cell r="B26" t="str">
            <v>ESTACIONAMIENTO EMBAJADORAS  (</v>
          </cell>
          <cell r="C26">
            <v>9138</v>
          </cell>
        </row>
        <row r="27">
          <cell r="A27">
            <v>254</v>
          </cell>
          <cell r="B27" t="str">
            <v>POR CERTIF.TERMINO DE OBRA</v>
          </cell>
          <cell r="C27">
            <v>425.17</v>
          </cell>
        </row>
        <row r="28">
          <cell r="A28">
            <v>256</v>
          </cell>
          <cell r="B28" t="str">
            <v>POR ALINEAM. N° USO HABIT</v>
          </cell>
          <cell r="C28">
            <v>6421.42</v>
          </cell>
        </row>
        <row r="29">
          <cell r="A29">
            <v>268</v>
          </cell>
          <cell r="B29" t="str">
            <v>CASA DE LA CULTURA</v>
          </cell>
          <cell r="C29">
            <v>1460.1</v>
          </cell>
        </row>
        <row r="30">
          <cell r="A30">
            <v>271</v>
          </cell>
          <cell r="B30" t="str">
            <v>PENSION EST. MUSEO DE MOMIAS</v>
          </cell>
          <cell r="C30">
            <v>735</v>
          </cell>
        </row>
        <row r="31">
          <cell r="A31">
            <v>276</v>
          </cell>
          <cell r="B31" t="str">
            <v>CONSTANCIAS DIRECCION DE TRANS</v>
          </cell>
          <cell r="C31">
            <v>590.32000000000005</v>
          </cell>
        </row>
        <row r="32">
          <cell r="A32">
            <v>278</v>
          </cell>
          <cell r="B32" t="str">
            <v>CONSTANCIAS QUE EXPIDAN LAS DE</v>
          </cell>
          <cell r="C32">
            <v>439.23</v>
          </cell>
        </row>
        <row r="33">
          <cell r="A33">
            <v>281</v>
          </cell>
          <cell r="B33" t="str">
            <v>VIGILANCIA POR EVENTO</v>
          </cell>
          <cell r="C33">
            <v>5709.6</v>
          </cell>
        </row>
        <row r="34">
          <cell r="A34">
            <v>289</v>
          </cell>
          <cell r="B34" t="str">
            <v>CONFORMIDAD PARA QUEMA DE FUEG</v>
          </cell>
          <cell r="C34">
            <v>333.87</v>
          </cell>
        </row>
        <row r="35">
          <cell r="A35">
            <v>290</v>
          </cell>
          <cell r="B35" t="str">
            <v>DICTAMEN DE SEGURIDAD P SEDENA</v>
          </cell>
          <cell r="C35">
            <v>439.11</v>
          </cell>
        </row>
        <row r="36">
          <cell r="A36">
            <v>293</v>
          </cell>
          <cell r="B36" t="str">
            <v>SERVICIOS EXTRAORDINARIOS</v>
          </cell>
          <cell r="C36">
            <v>856.44</v>
          </cell>
        </row>
        <row r="37">
          <cell r="A37">
            <v>295</v>
          </cell>
          <cell r="B37" t="str">
            <v>CONSTANCIA DE UBICACION DE PRE</v>
          </cell>
          <cell r="C37">
            <v>148.44</v>
          </cell>
        </row>
        <row r="38">
          <cell r="A38">
            <v>403</v>
          </cell>
          <cell r="B38" t="str">
            <v>UNIDAD DEPORTIVA TORRES LANDA</v>
          </cell>
          <cell r="C38">
            <v>2754</v>
          </cell>
        </row>
        <row r="39">
          <cell r="A39">
            <v>405</v>
          </cell>
          <cell r="B39" t="str">
            <v>CENTRO DE CONVIVENCIA EL ENCIN</v>
          </cell>
          <cell r="C39">
            <v>2108</v>
          </cell>
        </row>
        <row r="40">
          <cell r="A40">
            <v>407</v>
          </cell>
          <cell r="B40" t="str">
            <v>MUSEO MOMIAS</v>
          </cell>
          <cell r="C40">
            <v>182023</v>
          </cell>
        </row>
        <row r="41">
          <cell r="A41">
            <v>408</v>
          </cell>
          <cell r="B41" t="str">
            <v>SALON CULTO A LA MUERTE</v>
          </cell>
          <cell r="C41">
            <v>11562</v>
          </cell>
        </row>
        <row r="42">
          <cell r="A42">
            <v>410</v>
          </cell>
          <cell r="B42" t="str">
            <v>MONUMENTO AL PIPILA</v>
          </cell>
          <cell r="C42">
            <v>4469</v>
          </cell>
        </row>
        <row r="43">
          <cell r="A43">
            <v>411</v>
          </cell>
          <cell r="B43" t="str">
            <v>MERCADO HIDALGO</v>
          </cell>
          <cell r="C43">
            <v>7012.75</v>
          </cell>
        </row>
        <row r="44">
          <cell r="A44">
            <v>412</v>
          </cell>
          <cell r="B44" t="str">
            <v>MERCADO EMBAJADORAS</v>
          </cell>
          <cell r="C44">
            <v>344</v>
          </cell>
        </row>
        <row r="45">
          <cell r="A45">
            <v>414</v>
          </cell>
          <cell r="B45" t="str">
            <v>OTROS PRODUCTOS</v>
          </cell>
          <cell r="C45">
            <v>4292.1400000000003</v>
          </cell>
        </row>
        <row r="46">
          <cell r="A46">
            <v>418</v>
          </cell>
          <cell r="B46" t="str">
            <v>RENDIMIENTOS E INVERSIONES</v>
          </cell>
          <cell r="C46">
            <v>55840.959999999999</v>
          </cell>
        </row>
        <row r="47">
          <cell r="A47">
            <v>419</v>
          </cell>
          <cell r="B47" t="str">
            <v>REND E INVERSIONES RAMO 33</v>
          </cell>
          <cell r="C47">
            <v>59156.54</v>
          </cell>
        </row>
        <row r="48">
          <cell r="A48">
            <v>426</v>
          </cell>
          <cell r="B48" t="str">
            <v>AREAS OCUP POR HOT, REST, BARE</v>
          </cell>
          <cell r="C48">
            <v>14708.1</v>
          </cell>
        </row>
        <row r="49">
          <cell r="A49">
            <v>428</v>
          </cell>
          <cell r="B49" t="str">
            <v>COMERCIANTES SEMIFIJOS</v>
          </cell>
          <cell r="C49">
            <v>6642.28</v>
          </cell>
        </row>
        <row r="50">
          <cell r="A50">
            <v>433</v>
          </cell>
          <cell r="B50" t="str">
            <v>SOBRANTES</v>
          </cell>
          <cell r="C50">
            <v>133</v>
          </cell>
        </row>
        <row r="51">
          <cell r="A51">
            <v>437</v>
          </cell>
          <cell r="B51" t="str">
            <v>SANITARIOS MDO. EMBAJADORAS</v>
          </cell>
          <cell r="C51">
            <v>6043</v>
          </cell>
        </row>
        <row r="52">
          <cell r="A52">
            <v>438</v>
          </cell>
          <cell r="B52" t="str">
            <v>SANITARIOS MDO. HIDALGO</v>
          </cell>
          <cell r="C52">
            <v>14531</v>
          </cell>
        </row>
        <row r="53">
          <cell r="A53">
            <v>439</v>
          </cell>
          <cell r="B53" t="str">
            <v>SANITARIOS JARDIN REFORMA</v>
          </cell>
          <cell r="C53">
            <v>3244</v>
          </cell>
        </row>
        <row r="54">
          <cell r="A54">
            <v>443</v>
          </cell>
          <cell r="B54" t="str">
            <v>SANITARIOS FERROCARRIL</v>
          </cell>
          <cell r="C54">
            <v>6508</v>
          </cell>
        </row>
        <row r="55">
          <cell r="A55">
            <v>445</v>
          </cell>
          <cell r="B55" t="str">
            <v>SANITARIOS MUSEO MOMIAS</v>
          </cell>
          <cell r="C55">
            <v>4652</v>
          </cell>
        </row>
        <row r="56">
          <cell r="A56">
            <v>447</v>
          </cell>
          <cell r="B56" t="str">
            <v>LAS CALAS</v>
          </cell>
          <cell r="C56">
            <v>176</v>
          </cell>
        </row>
        <row r="57">
          <cell r="A57">
            <v>463</v>
          </cell>
          <cell r="B57" t="str">
            <v>SALIDA DE GRUAS</v>
          </cell>
          <cell r="C57">
            <v>221</v>
          </cell>
        </row>
        <row r="58">
          <cell r="A58">
            <v>464</v>
          </cell>
          <cell r="B58" t="str">
            <v>ARRASTRE DE VEHICULOS INFRACCI</v>
          </cell>
          <cell r="C58">
            <v>56</v>
          </cell>
        </row>
        <row r="59">
          <cell r="A59">
            <v>467</v>
          </cell>
          <cell r="B59" t="str">
            <v>PRESTADORES DE SERVICIO</v>
          </cell>
          <cell r="C59">
            <v>4239.8</v>
          </cell>
        </row>
        <row r="60">
          <cell r="A60">
            <v>470</v>
          </cell>
          <cell r="B60" t="str">
            <v>LOCALES ESTACION</v>
          </cell>
          <cell r="C60">
            <v>819</v>
          </cell>
        </row>
        <row r="61">
          <cell r="A61">
            <v>472</v>
          </cell>
          <cell r="B61" t="str">
            <v>MERCADO GAVIRA</v>
          </cell>
          <cell r="C61">
            <v>360</v>
          </cell>
        </row>
        <row r="62">
          <cell r="A62">
            <v>474</v>
          </cell>
          <cell r="B62" t="str">
            <v>BASES PARA LICITACION ADQUISIC</v>
          </cell>
          <cell r="C62">
            <v>1748</v>
          </cell>
        </row>
        <row r="63">
          <cell r="A63">
            <v>477</v>
          </cell>
          <cell r="B63" t="str">
            <v>PADRON DIRECTOR RESPONSABLE DE</v>
          </cell>
          <cell r="C63">
            <v>3756</v>
          </cell>
        </row>
        <row r="64">
          <cell r="A64">
            <v>479</v>
          </cell>
          <cell r="B64" t="str">
            <v>COMERCIANTES AMBULANTES</v>
          </cell>
          <cell r="C64">
            <v>1204</v>
          </cell>
        </row>
        <row r="65">
          <cell r="A65">
            <v>491</v>
          </cell>
          <cell r="B65" t="str">
            <v>ESTRUCTURAS, CONSTRUCCIONES O</v>
          </cell>
          <cell r="C65">
            <v>120</v>
          </cell>
        </row>
        <row r="66">
          <cell r="A66">
            <v>502</v>
          </cell>
          <cell r="B66" t="str">
            <v>RECARGOS OTROS IMPTOS Y DERECH</v>
          </cell>
          <cell r="C66">
            <v>7792.76</v>
          </cell>
        </row>
        <row r="67">
          <cell r="A67">
            <v>503</v>
          </cell>
          <cell r="B67" t="str">
            <v>AVISO EXTEMP TRASLACION DE DOM</v>
          </cell>
          <cell r="C67">
            <v>1135</v>
          </cell>
        </row>
        <row r="68">
          <cell r="A68">
            <v>504</v>
          </cell>
          <cell r="B68" t="str">
            <v>AVISO EXTEMP TERM DE OBRA</v>
          </cell>
          <cell r="C68">
            <v>2034.5</v>
          </cell>
        </row>
        <row r="69">
          <cell r="A69">
            <v>507</v>
          </cell>
          <cell r="B69" t="str">
            <v>INF AL BANDO POLICIA Y BUEN GO</v>
          </cell>
          <cell r="C69">
            <v>2900</v>
          </cell>
        </row>
        <row r="70">
          <cell r="A70">
            <v>508</v>
          </cell>
          <cell r="B70" t="str">
            <v>INF LEY DE TRANSITO Y SU REGLA</v>
          </cell>
          <cell r="C70">
            <v>9587</v>
          </cell>
        </row>
        <row r="71">
          <cell r="A71">
            <v>509</v>
          </cell>
          <cell r="B71" t="str">
            <v>EXTEMP VERIFICACION AMB VEHICU</v>
          </cell>
          <cell r="C71">
            <v>819</v>
          </cell>
        </row>
        <row r="72">
          <cell r="A72">
            <v>536</v>
          </cell>
          <cell r="B72" t="str">
            <v>PADRON DE PROVEEDORES</v>
          </cell>
          <cell r="C72">
            <v>900</v>
          </cell>
        </row>
        <row r="73">
          <cell r="A73">
            <v>822</v>
          </cell>
          <cell r="B73" t="str">
            <v>COMISION ACREMEX</v>
          </cell>
          <cell r="C73">
            <v>16.239999999999998</v>
          </cell>
        </row>
        <row r="74">
          <cell r="A74">
            <v>887</v>
          </cell>
          <cell r="B74" t="str">
            <v>PAGO IMPUESTO PREDIAL</v>
          </cell>
          <cell r="C74">
            <v>4804.9399999999996</v>
          </cell>
        </row>
        <row r="75">
          <cell r="A75">
            <v>888</v>
          </cell>
          <cell r="B75" t="str">
            <v>COBROS SIMAPAG</v>
          </cell>
          <cell r="C75">
            <v>2755</v>
          </cell>
        </row>
      </sheetData>
      <sheetData sheetId="20" refreshError="1">
        <row r="1">
          <cell r="A1" t="str">
            <v>001 IMPTO. PREDIAL URBANO CORRIENT               939,551.02         127,322.88          812,228.14</v>
          </cell>
          <cell r="B1" t="str">
            <v>IMPTO. PREDIAL URBANO CORRIENT</v>
          </cell>
          <cell r="C1">
            <v>9864.4599999999991</v>
          </cell>
        </row>
        <row r="2">
          <cell r="A2" t="str">
            <v>002 IMPTO. PREDIAL RUSTICO CORRIEN                54,150.60           6,503.26           47,647.34</v>
          </cell>
          <cell r="B2" t="str">
            <v>PANTEONES COMUNIDADES</v>
          </cell>
          <cell r="C2">
            <v>1882.68</v>
          </cell>
        </row>
        <row r="3">
          <cell r="A3" t="str">
            <v>004 RECARGOS *3%*                                 14,024.99             182.66           13,842.33</v>
          </cell>
          <cell r="B3" t="str">
            <v>VIGILANCIA POR EVENTO</v>
          </cell>
          <cell r="C3">
            <v>1712.88</v>
          </cell>
        </row>
        <row r="4">
          <cell r="A4" t="str">
            <v>007 IMPTO. PREDIAL URBANO REZAGO                  54,245.30               0.00           54,245.30</v>
          </cell>
          <cell r="B4" t="str">
            <v>SOBRANTES</v>
          </cell>
          <cell r="C4">
            <v>0.48</v>
          </cell>
        </row>
        <row r="5">
          <cell r="A5" t="str">
            <v>008 IMPTO. PREDIAL RUSTICO REZAGO                  2,612.10               0.00            2,612.10</v>
          </cell>
          <cell r="B5" t="str">
            <v>LAS CALAS</v>
          </cell>
          <cell r="C5">
            <v>432</v>
          </cell>
        </row>
        <row r="6">
          <cell r="A6" t="str">
            <v>013 HONORARIOS DE COBRANZA                         3,087.31               0.00            3,087.31</v>
          </cell>
          <cell r="B6" t="str">
            <v>INF AL BANDO POLICIA Y BUEN GO</v>
          </cell>
          <cell r="C6">
            <v>3700</v>
          </cell>
        </row>
        <row r="7">
          <cell r="A7" t="str">
            <v>014 C.O.A.*20%*                                    8,566.50           7,055.50            1,511.00</v>
          </cell>
          <cell r="B7" t="str">
            <v>INF LEY DE TRANSITO Y SU REGLA</v>
          </cell>
          <cell r="C7">
            <v>2041</v>
          </cell>
        </row>
      </sheetData>
      <sheetData sheetId="21" refreshError="1">
        <row r="1">
          <cell r="A1">
            <v>1</v>
          </cell>
          <cell r="B1" t="str">
            <v>IMPTO. PREDIAL URBANO CORRIENT</v>
          </cell>
          <cell r="C1">
            <v>660520.77</v>
          </cell>
        </row>
        <row r="2">
          <cell r="A2">
            <v>2</v>
          </cell>
          <cell r="B2" t="str">
            <v>IMPTO. PREDIAL RUSTICO CORRIEN</v>
          </cell>
          <cell r="C2">
            <v>55921.760000000002</v>
          </cell>
        </row>
        <row r="3">
          <cell r="A3">
            <v>4</v>
          </cell>
          <cell r="B3" t="str">
            <v>RECARGOS *3%*</v>
          </cell>
          <cell r="C3">
            <v>14826.01</v>
          </cell>
        </row>
        <row r="4">
          <cell r="A4">
            <v>7</v>
          </cell>
          <cell r="B4" t="str">
            <v>IMPTO. PREDIAL URBANO REZAGO</v>
          </cell>
          <cell r="C4">
            <v>47464.5</v>
          </cell>
        </row>
        <row r="5">
          <cell r="A5">
            <v>8</v>
          </cell>
          <cell r="B5" t="str">
            <v>IMPTO. PREDIAL RUSTICO REZAGO</v>
          </cell>
          <cell r="C5">
            <v>5887.55</v>
          </cell>
        </row>
        <row r="6">
          <cell r="A6">
            <v>13</v>
          </cell>
          <cell r="B6" t="str">
            <v>HONORARIOS DE COBRANZA</v>
          </cell>
          <cell r="C6">
            <v>3257.84</v>
          </cell>
        </row>
        <row r="7">
          <cell r="A7">
            <v>14</v>
          </cell>
          <cell r="B7" t="str">
            <v>C.O.A.*20%*</v>
          </cell>
          <cell r="C7">
            <v>436</v>
          </cell>
        </row>
        <row r="8">
          <cell r="A8">
            <v>103</v>
          </cell>
          <cell r="B8" t="str">
            <v>TRASLACION DE DOMINIO</v>
          </cell>
          <cell r="C8">
            <v>6675.83</v>
          </cell>
        </row>
        <row r="9">
          <cell r="A9">
            <v>200</v>
          </cell>
          <cell r="B9" t="str">
            <v>RASTRO</v>
          </cell>
          <cell r="C9">
            <v>2663.47</v>
          </cell>
        </row>
        <row r="10">
          <cell r="A10">
            <v>203</v>
          </cell>
          <cell r="B10" t="str">
            <v>PANTEONES CIUDAD</v>
          </cell>
          <cell r="C10">
            <v>1474.44</v>
          </cell>
        </row>
        <row r="11">
          <cell r="A11">
            <v>204</v>
          </cell>
          <cell r="B11" t="str">
            <v>PANTEONES COMUNIDADES</v>
          </cell>
          <cell r="C11">
            <v>278.66000000000003</v>
          </cell>
        </row>
        <row r="12">
          <cell r="A12">
            <v>205</v>
          </cell>
          <cell r="B12" t="str">
            <v>ESTACIONAMIENTO MUSEO MOMIAS</v>
          </cell>
          <cell r="C12">
            <v>226.96</v>
          </cell>
        </row>
        <row r="13">
          <cell r="A13">
            <v>206</v>
          </cell>
          <cell r="B13" t="str">
            <v>ESTACIONAMIENTO MERCADO HIDALG</v>
          </cell>
          <cell r="C13">
            <v>1038</v>
          </cell>
        </row>
        <row r="14">
          <cell r="A14">
            <v>210</v>
          </cell>
          <cell r="B14" t="str">
            <v>POR LIC. DE CONST. Y AMPLIACIO</v>
          </cell>
          <cell r="C14">
            <v>365.26</v>
          </cell>
        </row>
        <row r="15">
          <cell r="A15">
            <v>211</v>
          </cell>
          <cell r="B15" t="str">
            <v>POR LIC DE REGULARIZACION DE C</v>
          </cell>
          <cell r="C15">
            <v>214.44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4722.9399999999996</v>
          </cell>
        </row>
        <row r="18">
          <cell r="A18">
            <v>229</v>
          </cell>
          <cell r="B18" t="str">
            <v>CONSTANCIAS DE VALOR FISCAL</v>
          </cell>
          <cell r="C18">
            <v>1508.52</v>
          </cell>
        </row>
        <row r="19">
          <cell r="A19">
            <v>248</v>
          </cell>
          <cell r="B19" t="str">
            <v>ESTACIONAMIENTO EX. EST. FERRO</v>
          </cell>
          <cell r="C19">
            <v>858</v>
          </cell>
        </row>
        <row r="20">
          <cell r="A20">
            <v>253</v>
          </cell>
          <cell r="B20" t="str">
            <v>ESTACIONAMIENTO EMBAJADORAS  (</v>
          </cell>
          <cell r="C20">
            <v>2507</v>
          </cell>
        </row>
        <row r="21">
          <cell r="A21">
            <v>254</v>
          </cell>
          <cell r="B21" t="str">
            <v>POR CERTIF.TERMINO DE OBRA</v>
          </cell>
          <cell r="C21">
            <v>55.11</v>
          </cell>
        </row>
        <row r="22">
          <cell r="A22">
            <v>256</v>
          </cell>
          <cell r="B22" t="str">
            <v>POR ALINEAM. N° USO HABIT</v>
          </cell>
          <cell r="C22">
            <v>653.44000000000005</v>
          </cell>
        </row>
        <row r="23">
          <cell r="A23">
            <v>264</v>
          </cell>
          <cell r="B23" t="str">
            <v>DERECHOS REFRENDO ANUAL CONCES</v>
          </cell>
          <cell r="C23">
            <v>571.57000000000005</v>
          </cell>
        </row>
        <row r="24">
          <cell r="A24">
            <v>266</v>
          </cell>
          <cell r="B24" t="str">
            <v>DICTAMEN DE FACTIBILIDAD PROTE</v>
          </cell>
          <cell r="C24">
            <v>391.93</v>
          </cell>
        </row>
        <row r="25">
          <cell r="A25">
            <v>268</v>
          </cell>
          <cell r="B25" t="str">
            <v>CASA DE LA CULTURA</v>
          </cell>
          <cell r="C25">
            <v>1546</v>
          </cell>
        </row>
        <row r="26">
          <cell r="A26">
            <v>276</v>
          </cell>
          <cell r="B26" t="str">
            <v>CONSTANCIAS DIRECCION DE TRANS</v>
          </cell>
          <cell r="C26">
            <v>1106.8499999999999</v>
          </cell>
        </row>
        <row r="27">
          <cell r="A27">
            <v>278</v>
          </cell>
          <cell r="B27" t="str">
            <v>CONSTANCIAS QUE EXPIDAN LAS DE</v>
          </cell>
          <cell r="C27">
            <v>737.9</v>
          </cell>
        </row>
        <row r="28">
          <cell r="A28">
            <v>280</v>
          </cell>
          <cell r="B28" t="str">
            <v>SERVICIOS CONTROL CANINO</v>
          </cell>
          <cell r="C28">
            <v>661.5</v>
          </cell>
        </row>
        <row r="29">
          <cell r="A29">
            <v>283</v>
          </cell>
          <cell r="B29" t="str">
            <v>CONSTANCIA DE DESPINTADO</v>
          </cell>
          <cell r="C29">
            <v>39.92</v>
          </cell>
        </row>
        <row r="30">
          <cell r="A30">
            <v>284</v>
          </cell>
          <cell r="B30" t="str">
            <v>REVISTA MECANICA SEMESTRAL</v>
          </cell>
          <cell r="C30">
            <v>120.36</v>
          </cell>
        </row>
        <row r="31">
          <cell r="A31">
            <v>291</v>
          </cell>
          <cell r="B31" t="str">
            <v>DICTAMEN DE FACTIBILIDAD PARA</v>
          </cell>
          <cell r="C31">
            <v>130.63999999999999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400</v>
          </cell>
          <cell r="B33" t="str">
            <v>LOCALES PRESA DE LA OLLA</v>
          </cell>
          <cell r="C33">
            <v>568</v>
          </cell>
        </row>
        <row r="34">
          <cell r="A34">
            <v>403</v>
          </cell>
          <cell r="B34" t="str">
            <v>UNIDAD DEPORTIVA TORRES LANDA</v>
          </cell>
          <cell r="C34">
            <v>905</v>
          </cell>
        </row>
        <row r="35">
          <cell r="A35">
            <v>405</v>
          </cell>
          <cell r="B35" t="str">
            <v>CENTRO DE CONVIVENCIA EL ENCIN</v>
          </cell>
          <cell r="C35">
            <v>215</v>
          </cell>
        </row>
        <row r="36">
          <cell r="A36">
            <v>407</v>
          </cell>
          <cell r="B36" t="str">
            <v>MUSEO MOMIAS</v>
          </cell>
          <cell r="C36">
            <v>16257</v>
          </cell>
        </row>
        <row r="37">
          <cell r="A37">
            <v>408</v>
          </cell>
          <cell r="B37" t="str">
            <v>SALON CULTO A LA MUERTE</v>
          </cell>
          <cell r="C37">
            <v>1512</v>
          </cell>
        </row>
        <row r="38">
          <cell r="A38">
            <v>410</v>
          </cell>
          <cell r="B38" t="str">
            <v>MONUMENTO AL PIPILA</v>
          </cell>
          <cell r="C38">
            <v>215</v>
          </cell>
        </row>
        <row r="39">
          <cell r="A39">
            <v>411</v>
          </cell>
          <cell r="B39" t="str">
            <v>MERCADO HIDALGO</v>
          </cell>
          <cell r="C39">
            <v>618</v>
          </cell>
        </row>
        <row r="40">
          <cell r="A40">
            <v>412</v>
          </cell>
          <cell r="B40" t="str">
            <v>MERCADO EMBAJADORAS</v>
          </cell>
          <cell r="C40">
            <v>3840</v>
          </cell>
        </row>
        <row r="41">
          <cell r="A41">
            <v>428</v>
          </cell>
          <cell r="B41" t="str">
            <v>COMERCIANTES SEMIFIJOS</v>
          </cell>
          <cell r="C41">
            <v>5609.47</v>
          </cell>
        </row>
        <row r="42">
          <cell r="A42">
            <v>433</v>
          </cell>
          <cell r="B42" t="str">
            <v>SOBRANTES</v>
          </cell>
          <cell r="C42">
            <v>552.79999999999995</v>
          </cell>
        </row>
        <row r="43">
          <cell r="A43">
            <v>436</v>
          </cell>
          <cell r="B43" t="str">
            <v>SANITARIOS PRESA DE LA OLLA</v>
          </cell>
          <cell r="C43">
            <v>4439</v>
          </cell>
        </row>
        <row r="44">
          <cell r="A44">
            <v>437</v>
          </cell>
          <cell r="B44" t="str">
            <v>SANITARIOS MDO. EMBAJADORAS</v>
          </cell>
          <cell r="C44">
            <v>1046</v>
          </cell>
        </row>
        <row r="45">
          <cell r="A45">
            <v>438</v>
          </cell>
          <cell r="B45" t="str">
            <v>SANITARIOS MDO. HIDALGO</v>
          </cell>
          <cell r="C45">
            <v>1429</v>
          </cell>
        </row>
        <row r="46">
          <cell r="A46">
            <v>439</v>
          </cell>
          <cell r="B46" t="str">
            <v>SANITARIOS JARDIN REFORMA</v>
          </cell>
          <cell r="C46">
            <v>568</v>
          </cell>
        </row>
        <row r="47">
          <cell r="A47">
            <v>442</v>
          </cell>
          <cell r="B47" t="str">
            <v>SANITARIOS VALENCIANA</v>
          </cell>
          <cell r="C47">
            <v>1207</v>
          </cell>
        </row>
        <row r="48">
          <cell r="A48">
            <v>443</v>
          </cell>
          <cell r="B48" t="str">
            <v>SANITARIOS FERROCARRIL</v>
          </cell>
          <cell r="C48">
            <v>580</v>
          </cell>
        </row>
        <row r="49">
          <cell r="A49">
            <v>445</v>
          </cell>
          <cell r="B49" t="str">
            <v>SANITARIOS MUSEO MOMIAS</v>
          </cell>
          <cell r="C49">
            <v>392</v>
          </cell>
        </row>
        <row r="50">
          <cell r="A50">
            <v>447</v>
          </cell>
          <cell r="B50" t="str">
            <v>LAS CALAS</v>
          </cell>
          <cell r="C50">
            <v>288</v>
          </cell>
        </row>
        <row r="51">
          <cell r="A51">
            <v>454</v>
          </cell>
          <cell r="B51" t="str">
            <v>FIESTAS TRADICIONALES</v>
          </cell>
          <cell r="C51">
            <v>1491</v>
          </cell>
        </row>
        <row r="52">
          <cell r="A52">
            <v>456</v>
          </cell>
          <cell r="B52" t="str">
            <v>JUEGOS MECANICOS</v>
          </cell>
          <cell r="C52">
            <v>3266</v>
          </cell>
        </row>
        <row r="53">
          <cell r="A53">
            <v>457</v>
          </cell>
          <cell r="B53" t="str">
            <v>CASETAS DE  REVISTAS</v>
          </cell>
          <cell r="C53">
            <v>170</v>
          </cell>
        </row>
        <row r="54">
          <cell r="A54">
            <v>458</v>
          </cell>
          <cell r="B54" t="str">
            <v>AMPLIACION DE HORARIO BILLARES</v>
          </cell>
          <cell r="C54">
            <v>436</v>
          </cell>
        </row>
        <row r="55">
          <cell r="A55">
            <v>463</v>
          </cell>
          <cell r="B55" t="str">
            <v>SALIDA DE GRUAS</v>
          </cell>
          <cell r="C55">
            <v>665</v>
          </cell>
        </row>
        <row r="56">
          <cell r="A56">
            <v>464</v>
          </cell>
          <cell r="B56" t="str">
            <v>ARRASTRE DE VEHICULOS INFRACCI</v>
          </cell>
          <cell r="C56">
            <v>84</v>
          </cell>
        </row>
        <row r="57">
          <cell r="A57">
            <v>477</v>
          </cell>
          <cell r="B57" t="str">
            <v>PADRON DIRECTOR RESPONSABLE DE</v>
          </cell>
          <cell r="C57">
            <v>2384</v>
          </cell>
        </row>
        <row r="58">
          <cell r="A58">
            <v>479</v>
          </cell>
          <cell r="B58" t="str">
            <v>COMERCIANTES AMBULANTES</v>
          </cell>
          <cell r="C58">
            <v>448</v>
          </cell>
        </row>
        <row r="59">
          <cell r="A59">
            <v>484</v>
          </cell>
          <cell r="B59" t="str">
            <v>PERMISO PARA ESPECTÁCULOS O CE</v>
          </cell>
          <cell r="C59">
            <v>1158</v>
          </cell>
        </row>
        <row r="60">
          <cell r="A60">
            <v>485</v>
          </cell>
          <cell r="B60" t="str">
            <v>SELLADO DE BOLETOS</v>
          </cell>
          <cell r="C60">
            <v>416</v>
          </cell>
        </row>
        <row r="61">
          <cell r="A61">
            <v>486</v>
          </cell>
          <cell r="B61" t="str">
            <v>COLOCACION DE GUIAS</v>
          </cell>
          <cell r="C61">
            <v>162</v>
          </cell>
        </row>
        <row r="62">
          <cell r="A62">
            <v>491</v>
          </cell>
          <cell r="B62" t="str">
            <v>ESTRUCTURAS, CONSTRUCCIONES O</v>
          </cell>
          <cell r="C62">
            <v>91</v>
          </cell>
        </row>
        <row r="63">
          <cell r="A63">
            <v>502</v>
          </cell>
          <cell r="B63" t="str">
            <v>RECARGOS OTROS IMPTOS Y DERECH</v>
          </cell>
          <cell r="C63">
            <v>1249.18</v>
          </cell>
        </row>
        <row r="64">
          <cell r="A64">
            <v>503</v>
          </cell>
          <cell r="B64" t="str">
            <v>AVISO EXTEMP TRASLACION DE DOM</v>
          </cell>
          <cell r="C64">
            <v>3091.25</v>
          </cell>
        </row>
        <row r="65">
          <cell r="A65">
            <v>505</v>
          </cell>
          <cell r="B65" t="str">
            <v>INF AL REG. DE CONST Y CONSER</v>
          </cell>
          <cell r="C65">
            <v>500</v>
          </cell>
        </row>
        <row r="66">
          <cell r="A66">
            <v>507</v>
          </cell>
          <cell r="B66" t="str">
            <v>INF AL BANDO POLICIA Y BUEN GO</v>
          </cell>
          <cell r="C66">
            <v>2030</v>
          </cell>
        </row>
        <row r="67">
          <cell r="A67">
            <v>508</v>
          </cell>
          <cell r="B67" t="str">
            <v>INF LEY DE TRANSITO Y SU REGLA</v>
          </cell>
          <cell r="C67">
            <v>18076.5</v>
          </cell>
        </row>
        <row r="68">
          <cell r="A68">
            <v>509</v>
          </cell>
          <cell r="B68" t="str">
            <v>EXTEMP VERIFICACION AMB VEHICU</v>
          </cell>
          <cell r="C68">
            <v>1304</v>
          </cell>
        </row>
        <row r="69">
          <cell r="A69">
            <v>888</v>
          </cell>
          <cell r="B69" t="str">
            <v>COBROS SIMAPAG</v>
          </cell>
          <cell r="C69">
            <v>574</v>
          </cell>
        </row>
      </sheetData>
      <sheetData sheetId="22" refreshError="1">
        <row r="1">
          <cell r="A1">
            <v>1</v>
          </cell>
          <cell r="B1" t="str">
            <v>IMPTO. PREDIAL URBANO CORRIENT</v>
          </cell>
          <cell r="C1">
            <v>651818.64</v>
          </cell>
        </row>
        <row r="2">
          <cell r="A2">
            <v>2</v>
          </cell>
          <cell r="B2" t="str">
            <v>IMPTO. PREDIAL RUSTICO CORRIEN</v>
          </cell>
          <cell r="C2">
            <v>96018.82</v>
          </cell>
        </row>
        <row r="3">
          <cell r="A3">
            <v>4</v>
          </cell>
          <cell r="B3" t="str">
            <v>RECARGOS *3%*</v>
          </cell>
          <cell r="C3">
            <v>38303.69</v>
          </cell>
        </row>
        <row r="4">
          <cell r="A4">
            <v>7</v>
          </cell>
          <cell r="B4" t="str">
            <v>IMPTO. PREDIAL URBANO REZAGO</v>
          </cell>
          <cell r="C4">
            <v>177763.45</v>
          </cell>
        </row>
        <row r="5">
          <cell r="A5">
            <v>8</v>
          </cell>
          <cell r="B5" t="str">
            <v>IMPTO. PREDIAL RUSTICO REZAGO</v>
          </cell>
          <cell r="C5">
            <v>2618.25</v>
          </cell>
        </row>
        <row r="6">
          <cell r="A6">
            <v>13</v>
          </cell>
          <cell r="B6" t="str">
            <v>HONORARIOS DE COBRANZA</v>
          </cell>
          <cell r="C6">
            <v>9509.86</v>
          </cell>
        </row>
        <row r="7">
          <cell r="A7">
            <v>14</v>
          </cell>
          <cell r="B7" t="str">
            <v>C.O.A.*20%*</v>
          </cell>
          <cell r="C7">
            <v>868</v>
          </cell>
        </row>
        <row r="8">
          <cell r="A8">
            <v>106</v>
          </cell>
          <cell r="B8" t="str">
            <v>BILLARES Y BOLICHES</v>
          </cell>
          <cell r="C8">
            <v>164</v>
          </cell>
        </row>
        <row r="9">
          <cell r="A9">
            <v>110</v>
          </cell>
          <cell r="B9" t="str">
            <v>ESPECTACULOS PUBLICOS ESPORADI</v>
          </cell>
          <cell r="C9">
            <v>220</v>
          </cell>
        </row>
        <row r="10">
          <cell r="A10">
            <v>200</v>
          </cell>
          <cell r="B10" t="str">
            <v>RASTRO</v>
          </cell>
          <cell r="C10">
            <v>8914.56</v>
          </cell>
        </row>
        <row r="11">
          <cell r="A11">
            <v>203</v>
          </cell>
          <cell r="B11" t="str">
            <v>PANTEONES CIUDAD</v>
          </cell>
          <cell r="C11">
            <v>5090.72</v>
          </cell>
        </row>
        <row r="12">
          <cell r="A12">
            <v>205</v>
          </cell>
          <cell r="B12" t="str">
            <v>ESTACIONAMIENTO MUSEO MOMIAS</v>
          </cell>
          <cell r="C12">
            <v>2052.81</v>
          </cell>
        </row>
        <row r="13">
          <cell r="A13">
            <v>206</v>
          </cell>
          <cell r="B13" t="str">
            <v>ESTACIONAMIENTO MERCADO HIDALG</v>
          </cell>
          <cell r="C13">
            <v>3050</v>
          </cell>
        </row>
        <row r="14">
          <cell r="A14">
            <v>207</v>
          </cell>
          <cell r="B14" t="str">
            <v>ESTAC.  MERCADO EMBAJADORAS</v>
          </cell>
          <cell r="C14">
            <v>1323</v>
          </cell>
        </row>
        <row r="15">
          <cell r="A15">
            <v>211</v>
          </cell>
          <cell r="B15" t="str">
            <v>POR LIC DE REGULARIZACION DE C</v>
          </cell>
          <cell r="C15">
            <v>388.93</v>
          </cell>
        </row>
        <row r="16">
          <cell r="A16">
            <v>214</v>
          </cell>
          <cell r="B16" t="str">
            <v>POR LIC DE RECONST. Y REMODELA</v>
          </cell>
          <cell r="C16">
            <v>86.4</v>
          </cell>
        </row>
        <row r="17">
          <cell r="A17">
            <v>217</v>
          </cell>
          <cell r="B17" t="str">
            <v>ANALISIS DE FAC PARA DIV LOT O</v>
          </cell>
          <cell r="C17">
            <v>1614.13</v>
          </cell>
        </row>
        <row r="18">
          <cell r="A18">
            <v>220</v>
          </cell>
          <cell r="B18" t="str">
            <v>LIC USO SUELO ALIN N. OFIC IND</v>
          </cell>
          <cell r="C18">
            <v>1796.8</v>
          </cell>
        </row>
        <row r="19">
          <cell r="A19">
            <v>221</v>
          </cell>
          <cell r="B19" t="str">
            <v>LIC USO SUELO ALIN N. OFIC COM</v>
          </cell>
          <cell r="C19">
            <v>2880.58</v>
          </cell>
        </row>
        <row r="20">
          <cell r="A20">
            <v>227</v>
          </cell>
          <cell r="B20" t="str">
            <v>AVALUOS PRACT POR TESORERIA</v>
          </cell>
          <cell r="C20">
            <v>1297</v>
          </cell>
        </row>
        <row r="21">
          <cell r="A21">
            <v>229</v>
          </cell>
          <cell r="B21" t="str">
            <v>CONSTANCIAS DE VALOR FISCAL</v>
          </cell>
          <cell r="C21">
            <v>348.39</v>
          </cell>
        </row>
        <row r="22">
          <cell r="A22">
            <v>244</v>
          </cell>
          <cell r="B22" t="str">
            <v>EXP DE LIC O PERM P/ ESTAB DE</v>
          </cell>
          <cell r="C22">
            <v>186.53</v>
          </cell>
        </row>
        <row r="23">
          <cell r="A23">
            <v>248</v>
          </cell>
          <cell r="B23" t="str">
            <v>ESTACIONAMIENTO EX. EST. FERRO</v>
          </cell>
          <cell r="C23">
            <v>5544.16</v>
          </cell>
        </row>
        <row r="24">
          <cell r="A24">
            <v>253</v>
          </cell>
          <cell r="B24" t="str">
            <v>ESTACIONAMIENTO EMBAJADORAS  (</v>
          </cell>
          <cell r="C24">
            <v>7952</v>
          </cell>
        </row>
        <row r="25">
          <cell r="A25">
            <v>256</v>
          </cell>
          <cell r="B25" t="str">
            <v>POR ALINEAM. N° USO HABIT</v>
          </cell>
          <cell r="C25">
            <v>3289.67</v>
          </cell>
        </row>
        <row r="26">
          <cell r="A26">
            <v>268</v>
          </cell>
          <cell r="B26" t="str">
            <v>CASA DE LA CULTURA</v>
          </cell>
          <cell r="C26">
            <v>601.22</v>
          </cell>
        </row>
        <row r="27">
          <cell r="A27">
            <v>274</v>
          </cell>
          <cell r="B27" t="str">
            <v>EXTENSION DE HORARIO</v>
          </cell>
          <cell r="C27">
            <v>9099.68</v>
          </cell>
        </row>
        <row r="28">
          <cell r="A28">
            <v>276</v>
          </cell>
          <cell r="B28" t="str">
            <v>CONSTANCIAS DIRECCION DE TRANS</v>
          </cell>
          <cell r="C28">
            <v>737.9</v>
          </cell>
        </row>
        <row r="29">
          <cell r="A29">
            <v>277</v>
          </cell>
          <cell r="B29" t="str">
            <v>SERVICIOS ACCESO A LA INFORMAC</v>
          </cell>
          <cell r="C29">
            <v>15.75</v>
          </cell>
        </row>
        <row r="30">
          <cell r="A30">
            <v>278</v>
          </cell>
          <cell r="B30" t="str">
            <v>CONSTANCIAS QUE EXPIDAN LAS DE</v>
          </cell>
          <cell r="C30">
            <v>295.16000000000003</v>
          </cell>
        </row>
        <row r="31">
          <cell r="A31">
            <v>291</v>
          </cell>
          <cell r="B31" t="str">
            <v>DICTAMEN DE FACTIBILIDAD PARA</v>
          </cell>
          <cell r="C31">
            <v>65.319999999999993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403</v>
          </cell>
          <cell r="B33" t="str">
            <v>UNIDAD DEPORTIVA TORRES LANDA</v>
          </cell>
          <cell r="C33">
            <v>2828</v>
          </cell>
        </row>
        <row r="34">
          <cell r="A34">
            <v>405</v>
          </cell>
          <cell r="B34" t="str">
            <v>CENTRO DE CONVIVENCIA EL ENCIN</v>
          </cell>
          <cell r="C34">
            <v>1387</v>
          </cell>
        </row>
        <row r="35">
          <cell r="A35">
            <v>407</v>
          </cell>
          <cell r="B35" t="str">
            <v>MUSEO MOMIAS</v>
          </cell>
          <cell r="C35">
            <v>123523</v>
          </cell>
        </row>
        <row r="36">
          <cell r="A36">
            <v>408</v>
          </cell>
          <cell r="B36" t="str">
            <v>SALON CULTO A LA MUERTE</v>
          </cell>
          <cell r="C36">
            <v>7824</v>
          </cell>
        </row>
        <row r="37">
          <cell r="A37">
            <v>410</v>
          </cell>
          <cell r="B37" t="str">
            <v>MONUMENTO AL PIPILA</v>
          </cell>
          <cell r="C37">
            <v>2700</v>
          </cell>
        </row>
        <row r="38">
          <cell r="A38">
            <v>411</v>
          </cell>
          <cell r="B38" t="str">
            <v>MERCADO HIDALGO</v>
          </cell>
          <cell r="C38">
            <v>3429.08</v>
          </cell>
        </row>
        <row r="39">
          <cell r="A39">
            <v>412</v>
          </cell>
          <cell r="B39" t="str">
            <v>MERCADO EMBAJADORAS</v>
          </cell>
          <cell r="C39">
            <v>4281.59</v>
          </cell>
        </row>
        <row r="40">
          <cell r="A40">
            <v>421</v>
          </cell>
          <cell r="B40" t="str">
            <v>DECLARACIONES, FORMATOS Y AVIS</v>
          </cell>
          <cell r="C40">
            <v>84</v>
          </cell>
        </row>
        <row r="41">
          <cell r="A41">
            <v>428</v>
          </cell>
          <cell r="B41" t="str">
            <v>COMERCIANTES SEMIFIJOS</v>
          </cell>
          <cell r="C41">
            <v>9087.1</v>
          </cell>
        </row>
        <row r="42">
          <cell r="A42">
            <v>433</v>
          </cell>
          <cell r="B42" t="str">
            <v>SOBRANTES</v>
          </cell>
          <cell r="C42">
            <v>44.84</v>
          </cell>
        </row>
        <row r="43">
          <cell r="A43">
            <v>437</v>
          </cell>
          <cell r="B43" t="str">
            <v>SANITARIOS MDO. EMBAJADORAS</v>
          </cell>
          <cell r="C43">
            <v>5080</v>
          </cell>
        </row>
        <row r="44">
          <cell r="A44">
            <v>438</v>
          </cell>
          <cell r="B44" t="str">
            <v>SANITARIOS MDO. HIDALGO</v>
          </cell>
          <cell r="C44">
            <v>6666</v>
          </cell>
        </row>
        <row r="45">
          <cell r="A45">
            <v>439</v>
          </cell>
          <cell r="B45" t="str">
            <v>SANITARIOS JARDIN REFORMA</v>
          </cell>
          <cell r="C45">
            <v>2204</v>
          </cell>
        </row>
        <row r="46">
          <cell r="A46">
            <v>443</v>
          </cell>
          <cell r="B46" t="str">
            <v>SANITARIOS FERROCARRIL</v>
          </cell>
          <cell r="C46">
            <v>4220</v>
          </cell>
        </row>
        <row r="47">
          <cell r="A47">
            <v>445</v>
          </cell>
          <cell r="B47" t="str">
            <v>SANITARIOS MUSEO MOMIAS</v>
          </cell>
          <cell r="C47">
            <v>3020</v>
          </cell>
        </row>
        <row r="48">
          <cell r="A48">
            <v>447</v>
          </cell>
          <cell r="B48" t="str">
            <v>LAS CALAS</v>
          </cell>
          <cell r="C48">
            <v>256</v>
          </cell>
        </row>
        <row r="49">
          <cell r="A49">
            <v>454</v>
          </cell>
          <cell r="B49" t="str">
            <v>FIESTAS TRADICIONALES</v>
          </cell>
          <cell r="C49">
            <v>2982</v>
          </cell>
        </row>
        <row r="50">
          <cell r="A50">
            <v>463</v>
          </cell>
          <cell r="B50" t="str">
            <v>SALIDA DE GRUAS</v>
          </cell>
          <cell r="C50">
            <v>210</v>
          </cell>
        </row>
        <row r="51">
          <cell r="A51">
            <v>464</v>
          </cell>
          <cell r="B51" t="str">
            <v>ARRASTRE DE VEHICULOS INFRACCI</v>
          </cell>
          <cell r="C51">
            <v>49</v>
          </cell>
        </row>
        <row r="52">
          <cell r="A52">
            <v>477</v>
          </cell>
          <cell r="B52" t="str">
            <v>PADRON DIRECTOR RESPONSABLE DE</v>
          </cell>
          <cell r="C52">
            <v>2384</v>
          </cell>
        </row>
        <row r="53">
          <cell r="A53">
            <v>479</v>
          </cell>
          <cell r="B53" t="str">
            <v>COMERCIANTES AMBULANTES</v>
          </cell>
          <cell r="C53">
            <v>686</v>
          </cell>
        </row>
        <row r="54">
          <cell r="A54">
            <v>484</v>
          </cell>
          <cell r="B54" t="str">
            <v>PERMISO PARA ESPECTÁCULOS O CE</v>
          </cell>
          <cell r="C54">
            <v>386</v>
          </cell>
        </row>
        <row r="55">
          <cell r="A55">
            <v>491</v>
          </cell>
          <cell r="B55" t="str">
            <v>ESTRUCTURAS, CONSTRUCCIONES O</v>
          </cell>
          <cell r="C55">
            <v>74</v>
          </cell>
        </row>
        <row r="56">
          <cell r="A56">
            <v>502</v>
          </cell>
          <cell r="B56" t="str">
            <v>RECARGOS OTROS IMPTOS Y DERECH</v>
          </cell>
          <cell r="C56">
            <v>2596.52</v>
          </cell>
        </row>
        <row r="57">
          <cell r="A57">
            <v>504</v>
          </cell>
          <cell r="B57" t="str">
            <v>AVISO EXTEMP TERM DE OBRA</v>
          </cell>
          <cell r="C57">
            <v>2041.4</v>
          </cell>
        </row>
        <row r="58">
          <cell r="A58">
            <v>505</v>
          </cell>
          <cell r="B58" t="str">
            <v>INF AL REG. DE CONST Y CONSER</v>
          </cell>
          <cell r="C58">
            <v>21000</v>
          </cell>
        </row>
        <row r="59">
          <cell r="A59">
            <v>506</v>
          </cell>
          <cell r="B59" t="str">
            <v>INFRACCIONES DIRECCION DE FISC</v>
          </cell>
          <cell r="C59">
            <v>567</v>
          </cell>
        </row>
        <row r="60">
          <cell r="A60">
            <v>507</v>
          </cell>
          <cell r="B60" t="str">
            <v>INF AL BANDO POLICIA Y BUEN GO</v>
          </cell>
          <cell r="C60">
            <v>400</v>
          </cell>
        </row>
        <row r="61">
          <cell r="A61">
            <v>508</v>
          </cell>
          <cell r="B61" t="str">
            <v>INF LEY DE TRANSITO Y SU REGLA</v>
          </cell>
          <cell r="C61">
            <v>7551.5</v>
          </cell>
        </row>
        <row r="62">
          <cell r="A62">
            <v>509</v>
          </cell>
          <cell r="B62" t="str">
            <v>EXTEMP VERIFICACION AMB VEHICU</v>
          </cell>
          <cell r="C62">
            <v>1886</v>
          </cell>
        </row>
        <row r="63">
          <cell r="A63">
            <v>536</v>
          </cell>
          <cell r="B63" t="str">
            <v>PADRON DE PROVEEDORES</v>
          </cell>
          <cell r="C63">
            <v>476</v>
          </cell>
        </row>
        <row r="64">
          <cell r="A64">
            <v>544</v>
          </cell>
          <cell r="B64" t="str">
            <v>INFRACCIONES AL REGLAMENTO DE</v>
          </cell>
          <cell r="C64">
            <v>520</v>
          </cell>
        </row>
        <row r="65">
          <cell r="A65">
            <v>888</v>
          </cell>
          <cell r="B65" t="str">
            <v>COBROS SIMAPAG</v>
          </cell>
          <cell r="C65">
            <v>3283</v>
          </cell>
        </row>
      </sheetData>
      <sheetData sheetId="23" refreshError="1">
        <row r="1">
          <cell r="A1">
            <v>1</v>
          </cell>
          <cell r="B1" t="str">
            <v>IMPTO. PREDIAL URBANO CORRIENT</v>
          </cell>
          <cell r="C1">
            <v>72435.88</v>
          </cell>
        </row>
        <row r="2">
          <cell r="A2">
            <v>2</v>
          </cell>
          <cell r="B2" t="str">
            <v>IMPTO. PREDIAL RUSTICO CORRIEN</v>
          </cell>
          <cell r="C2">
            <v>1755.87</v>
          </cell>
        </row>
        <row r="3">
          <cell r="A3">
            <v>4</v>
          </cell>
          <cell r="B3" t="str">
            <v>RECARGOS *3%*</v>
          </cell>
          <cell r="C3">
            <v>1384</v>
          </cell>
        </row>
        <row r="4">
          <cell r="A4">
            <v>7</v>
          </cell>
          <cell r="B4" t="str">
            <v>IMPTO. PREDIAL URBANO REZAGO</v>
          </cell>
          <cell r="C4">
            <v>6824.85</v>
          </cell>
        </row>
        <row r="5">
          <cell r="A5">
            <v>13</v>
          </cell>
          <cell r="B5" t="str">
            <v>HONORARIOS DE COBRANZA</v>
          </cell>
          <cell r="C5">
            <v>217.88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203</v>
          </cell>
          <cell r="B7" t="str">
            <v>PANTEONES CIUDAD</v>
          </cell>
          <cell r="C7">
            <v>2863.96</v>
          </cell>
        </row>
        <row r="8">
          <cell r="A8">
            <v>433</v>
          </cell>
          <cell r="B8" t="str">
            <v>SOBRANTES</v>
          </cell>
          <cell r="C8">
            <v>2.19</v>
          </cell>
        </row>
        <row r="9">
          <cell r="A9">
            <v>447</v>
          </cell>
          <cell r="B9" t="str">
            <v>LAS CALAS</v>
          </cell>
          <cell r="C9">
            <v>256</v>
          </cell>
        </row>
        <row r="10">
          <cell r="A10">
            <v>507</v>
          </cell>
          <cell r="B10" t="str">
            <v>INF AL BANDO POLICIA Y BUEN GO</v>
          </cell>
          <cell r="C10">
            <v>4750</v>
          </cell>
        </row>
        <row r="11">
          <cell r="A11">
            <v>508</v>
          </cell>
          <cell r="B11" t="str">
            <v>INF LEY DE TRANSITO Y SU REGLA</v>
          </cell>
          <cell r="C11">
            <v>2230</v>
          </cell>
        </row>
      </sheetData>
      <sheetData sheetId="24" refreshError="1">
        <row r="1">
          <cell r="A1">
            <v>1</v>
          </cell>
          <cell r="B1" t="str">
            <v>IMPTO. PREDIAL URBANO CORRIENT</v>
          </cell>
          <cell r="C1">
            <v>604593.78</v>
          </cell>
        </row>
        <row r="2">
          <cell r="A2">
            <v>2</v>
          </cell>
          <cell r="B2" t="str">
            <v>IMPTO. PREDIAL RUSTICO CORRIEN</v>
          </cell>
          <cell r="C2">
            <v>86111.61</v>
          </cell>
        </row>
        <row r="3">
          <cell r="A3">
            <v>4</v>
          </cell>
          <cell r="B3" t="str">
            <v>RECARGOS *3%*</v>
          </cell>
          <cell r="C3">
            <v>9433.35</v>
          </cell>
        </row>
        <row r="4">
          <cell r="A4">
            <v>7</v>
          </cell>
          <cell r="B4" t="str">
            <v>IMPTO. PREDIAL URBANO REZAGO</v>
          </cell>
          <cell r="C4">
            <v>33581.410000000003</v>
          </cell>
        </row>
        <row r="5">
          <cell r="A5">
            <v>8</v>
          </cell>
          <cell r="B5" t="str">
            <v>IMPTO. PREDIAL RUSTICO REZAGO</v>
          </cell>
          <cell r="C5">
            <v>1211.55</v>
          </cell>
        </row>
        <row r="6">
          <cell r="A6">
            <v>13</v>
          </cell>
          <cell r="B6" t="str">
            <v>HONORARIOS DE COBRANZA</v>
          </cell>
          <cell r="C6">
            <v>2963.9</v>
          </cell>
        </row>
        <row r="7">
          <cell r="A7">
            <v>14</v>
          </cell>
          <cell r="B7" t="str">
            <v>C.O.A.*20%*</v>
          </cell>
          <cell r="C7">
            <v>2115</v>
          </cell>
        </row>
        <row r="8">
          <cell r="A8">
            <v>103</v>
          </cell>
          <cell r="B8" t="str">
            <v>TRASLACION DE DOMINIO</v>
          </cell>
          <cell r="C8">
            <v>11305.77</v>
          </cell>
        </row>
        <row r="9">
          <cell r="A9">
            <v>107</v>
          </cell>
          <cell r="B9" t="str">
            <v>VIDEO JUEGOS Y FUT-BOLITOS</v>
          </cell>
          <cell r="C9">
            <v>656</v>
          </cell>
        </row>
        <row r="10">
          <cell r="A10">
            <v>110</v>
          </cell>
          <cell r="B10" t="str">
            <v>ESPECTACULOS PUBLICOS ESPORADI</v>
          </cell>
          <cell r="C10">
            <v>770</v>
          </cell>
        </row>
        <row r="11">
          <cell r="A11">
            <v>200</v>
          </cell>
          <cell r="B11" t="str">
            <v>RASTRO</v>
          </cell>
          <cell r="C11">
            <v>9411.44</v>
          </cell>
        </row>
        <row r="12">
          <cell r="A12">
            <v>203</v>
          </cell>
          <cell r="B12" t="str">
            <v>PANTEONES CIUDAD</v>
          </cell>
          <cell r="C12">
            <v>1882.68</v>
          </cell>
        </row>
        <row r="13">
          <cell r="A13">
            <v>205</v>
          </cell>
          <cell r="B13" t="str">
            <v>ESTACIONAMIENTO MUSEO MOMIAS</v>
          </cell>
          <cell r="C13">
            <v>2021.42</v>
          </cell>
        </row>
        <row r="14">
          <cell r="A14">
            <v>206</v>
          </cell>
          <cell r="B14" t="str">
            <v>ESTACIONAMIENTO MERCADO HIDALG</v>
          </cell>
          <cell r="C14">
            <v>3141</v>
          </cell>
        </row>
        <row r="15">
          <cell r="A15">
            <v>207</v>
          </cell>
          <cell r="B15" t="str">
            <v>ESTAC.  MERCADO EMBAJADORAS</v>
          </cell>
          <cell r="C15">
            <v>882</v>
          </cell>
        </row>
        <row r="16">
          <cell r="A16">
            <v>210</v>
          </cell>
          <cell r="B16" t="str">
            <v>POR LIC. DE CONST. Y AMPLIACIO</v>
          </cell>
          <cell r="C16">
            <v>183.02</v>
          </cell>
        </row>
        <row r="17">
          <cell r="A17">
            <v>211</v>
          </cell>
          <cell r="B17" t="str">
            <v>POR LIC DE REGULARIZACION DE C</v>
          </cell>
          <cell r="C17">
            <v>225.98</v>
          </cell>
        </row>
        <row r="18">
          <cell r="A18">
            <v>221</v>
          </cell>
          <cell r="B18" t="str">
            <v>LIC USO SUELO ALIN N. OFIC COM</v>
          </cell>
          <cell r="C18">
            <v>1451.61</v>
          </cell>
        </row>
        <row r="19">
          <cell r="A19">
            <v>227</v>
          </cell>
          <cell r="B19" t="str">
            <v>AVALUOS PRACT POR TESORERIA</v>
          </cell>
          <cell r="C19">
            <v>652</v>
          </cell>
        </row>
        <row r="20">
          <cell r="A20">
            <v>229</v>
          </cell>
          <cell r="B20" t="str">
            <v>CONSTANCIAS DE VALOR FISCAL</v>
          </cell>
          <cell r="C20">
            <v>2784</v>
          </cell>
        </row>
        <row r="21">
          <cell r="A21">
            <v>248</v>
          </cell>
          <cell r="B21" t="str">
            <v>ESTACIONAMIENTO EX. EST. FERRO</v>
          </cell>
          <cell r="C21">
            <v>4798.07</v>
          </cell>
        </row>
        <row r="22">
          <cell r="A22">
            <v>253</v>
          </cell>
          <cell r="B22" t="str">
            <v>ESTACIONAMIENTO EMBAJADORAS  (</v>
          </cell>
          <cell r="C22">
            <v>6529</v>
          </cell>
        </row>
        <row r="23">
          <cell r="A23">
            <v>256</v>
          </cell>
          <cell r="B23" t="str">
            <v>POR ALINEAM. N° USO HABIT</v>
          </cell>
          <cell r="C23">
            <v>485.16</v>
          </cell>
        </row>
        <row r="24">
          <cell r="A24">
            <v>258</v>
          </cell>
          <cell r="B24" t="str">
            <v>POR ALINEM. N° USO COMERCIAL</v>
          </cell>
          <cell r="C24">
            <v>6407.79</v>
          </cell>
        </row>
        <row r="25">
          <cell r="A25">
            <v>268</v>
          </cell>
          <cell r="B25" t="str">
            <v>CASA DE LA CULTURA</v>
          </cell>
          <cell r="C25">
            <v>6355.76</v>
          </cell>
        </row>
        <row r="26">
          <cell r="A26">
            <v>273</v>
          </cell>
          <cell r="B26" t="str">
            <v>PENSION EST. JARDIN EMBAJADORA</v>
          </cell>
          <cell r="C26">
            <v>1732.5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811.74</v>
          </cell>
        </row>
        <row r="29">
          <cell r="A29">
            <v>278</v>
          </cell>
          <cell r="B29" t="str">
            <v>CONSTANCIAS QUE EXPIDAN LAS DE</v>
          </cell>
          <cell r="C29">
            <v>295.16000000000003</v>
          </cell>
        </row>
        <row r="30">
          <cell r="A30">
            <v>295</v>
          </cell>
          <cell r="B30" t="str">
            <v>CONSTANCIA DE UBICACION DE PRE</v>
          </cell>
          <cell r="C30">
            <v>74.22</v>
          </cell>
        </row>
        <row r="31">
          <cell r="A31">
            <v>403</v>
          </cell>
          <cell r="B31" t="str">
            <v>UNIDAD DEPORTIVA TORRES LANDA</v>
          </cell>
          <cell r="C31">
            <v>2074</v>
          </cell>
        </row>
        <row r="32">
          <cell r="A32">
            <v>405</v>
          </cell>
          <cell r="B32" t="str">
            <v>CENTRO DE CONVIVENCIA EL ENCIN</v>
          </cell>
          <cell r="C32">
            <v>854</v>
          </cell>
        </row>
        <row r="33">
          <cell r="A33">
            <v>407</v>
          </cell>
          <cell r="B33" t="str">
            <v>MUSEO MOMIAS</v>
          </cell>
          <cell r="C33">
            <v>130103</v>
          </cell>
        </row>
        <row r="34">
          <cell r="A34">
            <v>408</v>
          </cell>
          <cell r="B34" t="str">
            <v>SALON CULTO A LA MUERTE</v>
          </cell>
          <cell r="C34">
            <v>3672</v>
          </cell>
        </row>
        <row r="35">
          <cell r="A35">
            <v>410</v>
          </cell>
          <cell r="B35" t="str">
            <v>MONUMENTO AL PIPILA</v>
          </cell>
          <cell r="C35">
            <v>2500</v>
          </cell>
        </row>
        <row r="36">
          <cell r="A36">
            <v>411</v>
          </cell>
          <cell r="B36" t="str">
            <v>MERCADO HIDALGO</v>
          </cell>
          <cell r="C36">
            <v>1348</v>
          </cell>
        </row>
        <row r="37">
          <cell r="A37">
            <v>412</v>
          </cell>
          <cell r="B37" t="str">
            <v>MERCADO EMBAJADORAS</v>
          </cell>
          <cell r="C37">
            <v>936</v>
          </cell>
        </row>
        <row r="38">
          <cell r="A38">
            <v>414</v>
          </cell>
          <cell r="B38" t="str">
            <v>OTROS PRODUCTOS</v>
          </cell>
          <cell r="C38">
            <v>157.9</v>
          </cell>
        </row>
        <row r="39">
          <cell r="A39">
            <v>428</v>
          </cell>
          <cell r="B39" t="str">
            <v>COMERCIANTES SEMIFIJOS</v>
          </cell>
          <cell r="C39">
            <v>5190</v>
          </cell>
        </row>
        <row r="40">
          <cell r="A40">
            <v>433</v>
          </cell>
          <cell r="B40" t="str">
            <v>SOBRANTES</v>
          </cell>
          <cell r="C40">
            <v>203.57</v>
          </cell>
        </row>
        <row r="41">
          <cell r="A41">
            <v>437</v>
          </cell>
          <cell r="B41" t="str">
            <v>SANITARIOS MDO. EMBAJADORAS</v>
          </cell>
          <cell r="C41">
            <v>5810</v>
          </cell>
        </row>
        <row r="42">
          <cell r="A42">
            <v>438</v>
          </cell>
          <cell r="B42" t="str">
            <v>SANITARIOS MDO. HIDALGO</v>
          </cell>
          <cell r="C42">
            <v>6758</v>
          </cell>
        </row>
        <row r="43">
          <cell r="A43">
            <v>439</v>
          </cell>
          <cell r="B43" t="str">
            <v>SANITARIOS JARDIN REFORMA</v>
          </cell>
          <cell r="C43">
            <v>2308</v>
          </cell>
        </row>
        <row r="44">
          <cell r="A44">
            <v>443</v>
          </cell>
          <cell r="B44" t="str">
            <v>SANITARIOS FERROCARRIL</v>
          </cell>
          <cell r="C44">
            <v>3572</v>
          </cell>
        </row>
        <row r="45">
          <cell r="A45">
            <v>445</v>
          </cell>
          <cell r="B45" t="str">
            <v>SANITARIOS MUSEO MOMIAS</v>
          </cell>
          <cell r="C45">
            <v>2508</v>
          </cell>
        </row>
        <row r="46">
          <cell r="A46">
            <v>447</v>
          </cell>
          <cell r="B46" t="str">
            <v>LAS CALAS</v>
          </cell>
          <cell r="C46">
            <v>216</v>
          </cell>
        </row>
        <row r="47">
          <cell r="A47">
            <v>479</v>
          </cell>
          <cell r="B47" t="str">
            <v>COMERCIANTES AMBULANTES</v>
          </cell>
          <cell r="C47">
            <v>1246</v>
          </cell>
        </row>
        <row r="48">
          <cell r="A48">
            <v>491</v>
          </cell>
          <cell r="B48" t="str">
            <v>ESTRUCTURAS, CONSTRUCCIONES O</v>
          </cell>
          <cell r="C48">
            <v>421.8</v>
          </cell>
        </row>
        <row r="49">
          <cell r="A49">
            <v>502</v>
          </cell>
          <cell r="B49" t="str">
            <v>RECARGOS OTROS IMPTOS Y DERECH</v>
          </cell>
          <cell r="C49">
            <v>823.71</v>
          </cell>
        </row>
        <row r="50">
          <cell r="A50">
            <v>504</v>
          </cell>
          <cell r="B50" t="str">
            <v>AVISO EXTEMP TERM DE OBRA</v>
          </cell>
          <cell r="C50">
            <v>1634.1</v>
          </cell>
        </row>
        <row r="51">
          <cell r="A51">
            <v>507</v>
          </cell>
          <cell r="B51" t="str">
            <v>INF AL BANDO POLICIA Y BUEN GO</v>
          </cell>
          <cell r="C51">
            <v>3330</v>
          </cell>
        </row>
        <row r="52">
          <cell r="A52">
            <v>508</v>
          </cell>
          <cell r="B52" t="str">
            <v>INF LEY DE TRANSITO Y SU REGLA</v>
          </cell>
          <cell r="C52">
            <v>12814</v>
          </cell>
        </row>
        <row r="53">
          <cell r="A53">
            <v>509</v>
          </cell>
          <cell r="B53" t="str">
            <v>EXTEMP VERIFICACION AMB VEHICU</v>
          </cell>
          <cell r="C53">
            <v>2282</v>
          </cell>
        </row>
        <row r="54">
          <cell r="A54">
            <v>485</v>
          </cell>
          <cell r="B54" t="str">
            <v>SELLADO DE BOLETOS</v>
          </cell>
          <cell r="C54">
            <v>780</v>
          </cell>
        </row>
        <row r="55">
          <cell r="A55">
            <v>502</v>
          </cell>
          <cell r="B55" t="str">
            <v>RECARGOS OTROS IMPTOS Y DERECH</v>
          </cell>
          <cell r="C55">
            <v>1878.97</v>
          </cell>
        </row>
        <row r="56">
          <cell r="A56">
            <v>503</v>
          </cell>
          <cell r="B56" t="str">
            <v>AVISO EXTEMP TRASLACION DE DOM</v>
          </cell>
          <cell r="C56">
            <v>1986.25</v>
          </cell>
        </row>
        <row r="57">
          <cell r="A57">
            <v>504</v>
          </cell>
          <cell r="B57" t="str">
            <v>AVISO EXTEMP TERM DE OBRA</v>
          </cell>
          <cell r="C57">
            <v>2224.4</v>
          </cell>
        </row>
        <row r="58">
          <cell r="A58">
            <v>505</v>
          </cell>
          <cell r="B58" t="str">
            <v>INF AL REG. DE CONST Y CONSER</v>
          </cell>
          <cell r="C58">
            <v>600</v>
          </cell>
        </row>
        <row r="59">
          <cell r="A59">
            <v>506</v>
          </cell>
          <cell r="B59" t="str">
            <v>INFRACCIONES DIRECCION DE FISC</v>
          </cell>
          <cell r="C59">
            <v>567</v>
          </cell>
        </row>
        <row r="60">
          <cell r="A60">
            <v>507</v>
          </cell>
          <cell r="B60" t="str">
            <v>INF AL BANDO POLICIA Y BUEN GO</v>
          </cell>
          <cell r="C60">
            <v>1300</v>
          </cell>
        </row>
        <row r="61">
          <cell r="A61">
            <v>508</v>
          </cell>
          <cell r="B61" t="str">
            <v>INF LEY DE TRANSITO Y SU REGLA</v>
          </cell>
          <cell r="C61">
            <v>7126</v>
          </cell>
        </row>
        <row r="62">
          <cell r="A62">
            <v>509</v>
          </cell>
          <cell r="B62" t="str">
            <v>EXTEMP VERIFICACION AMB VEHICU</v>
          </cell>
          <cell r="C62">
            <v>520</v>
          </cell>
        </row>
        <row r="63">
          <cell r="A63">
            <v>536</v>
          </cell>
          <cell r="B63" t="str">
            <v>PADRON DE PROVEEDORES</v>
          </cell>
          <cell r="C63">
            <v>952</v>
          </cell>
        </row>
        <row r="64">
          <cell r="A64">
            <v>888</v>
          </cell>
          <cell r="B64" t="str">
            <v>COBROS SIMAPAG</v>
          </cell>
          <cell r="C64">
            <v>1269</v>
          </cell>
        </row>
      </sheetData>
      <sheetData sheetId="25" refreshError="1">
        <row r="1">
          <cell r="A1">
            <v>1</v>
          </cell>
          <cell r="B1" t="str">
            <v>IMPTO. PREDIAL URBANO CORRIENT</v>
          </cell>
          <cell r="C1">
            <v>915600.28</v>
          </cell>
        </row>
        <row r="2">
          <cell r="A2">
            <v>2</v>
          </cell>
          <cell r="B2" t="str">
            <v>IMPTO. PREDIAL RUSTICO CORRIEN</v>
          </cell>
          <cell r="C2">
            <v>46672.28</v>
          </cell>
        </row>
        <row r="3">
          <cell r="A3">
            <v>4</v>
          </cell>
          <cell r="B3" t="str">
            <v>RECARGOS *3%*</v>
          </cell>
          <cell r="C3">
            <v>11692.22</v>
          </cell>
        </row>
        <row r="4">
          <cell r="A4">
            <v>7</v>
          </cell>
          <cell r="B4" t="str">
            <v>IMPTO. PREDIAL URBANO REZAGO</v>
          </cell>
          <cell r="C4">
            <v>48019.94</v>
          </cell>
        </row>
        <row r="5">
          <cell r="A5">
            <v>8</v>
          </cell>
          <cell r="B5" t="str">
            <v>IMPTO. PREDIAL RUSTICO REZAGO</v>
          </cell>
          <cell r="C5">
            <v>2056.41</v>
          </cell>
        </row>
        <row r="6">
          <cell r="A6">
            <v>13</v>
          </cell>
          <cell r="B6" t="str">
            <v>HONORARIOS DE COBRANZA</v>
          </cell>
          <cell r="C6">
            <v>3653.02</v>
          </cell>
        </row>
        <row r="7">
          <cell r="A7">
            <v>14</v>
          </cell>
          <cell r="B7" t="str">
            <v>C.O.A.*20%*</v>
          </cell>
          <cell r="C7">
            <v>2261.5</v>
          </cell>
        </row>
        <row r="8">
          <cell r="A8">
            <v>103</v>
          </cell>
          <cell r="B8" t="str">
            <v>TRASLACION DE DOMINIO</v>
          </cell>
          <cell r="C8">
            <v>2518.6</v>
          </cell>
        </row>
        <row r="9">
          <cell r="A9">
            <v>104</v>
          </cell>
          <cell r="B9" t="str">
            <v>SOBRE DIVISION Y LOTIFICACION</v>
          </cell>
          <cell r="C9">
            <v>1865.7</v>
          </cell>
        </row>
        <row r="10">
          <cell r="A10">
            <v>110</v>
          </cell>
          <cell r="B10" t="str">
            <v>ESPECTACULOS PUBLICOS ESPORADI</v>
          </cell>
          <cell r="C10">
            <v>247.5</v>
          </cell>
        </row>
        <row r="11">
          <cell r="A11">
            <v>200</v>
          </cell>
          <cell r="B11" t="str">
            <v>RASTRO</v>
          </cell>
          <cell r="C11">
            <v>2713.12</v>
          </cell>
        </row>
        <row r="12">
          <cell r="A12">
            <v>203</v>
          </cell>
          <cell r="B12" t="str">
            <v>PANTEONES CIUDAD</v>
          </cell>
          <cell r="C12">
            <v>3210.56</v>
          </cell>
        </row>
        <row r="13">
          <cell r="A13">
            <v>204</v>
          </cell>
          <cell r="B13" t="str">
            <v>PANTEONES COMUNIDADES</v>
          </cell>
          <cell r="C13">
            <v>2650.71</v>
          </cell>
        </row>
        <row r="14">
          <cell r="A14">
            <v>205</v>
          </cell>
          <cell r="B14" t="str">
            <v>ESTACIONAMIENTO MUSEO MOMIAS</v>
          </cell>
          <cell r="C14">
            <v>307.75</v>
          </cell>
        </row>
        <row r="15">
          <cell r="A15">
            <v>206</v>
          </cell>
          <cell r="B15" t="str">
            <v>ESTACIONAMIENTO MERCADO HIDALG</v>
          </cell>
          <cell r="C15">
            <v>1035</v>
          </cell>
        </row>
        <row r="16">
          <cell r="A16">
            <v>210</v>
          </cell>
          <cell r="B16" t="str">
            <v>POR LIC. DE CONST. Y AMPLIACIO</v>
          </cell>
          <cell r="C16">
            <v>45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227</v>
          </cell>
          <cell r="B18" t="str">
            <v>AVALUOS PRACT POR TESORERIA</v>
          </cell>
          <cell r="C18">
            <v>615</v>
          </cell>
        </row>
        <row r="19">
          <cell r="A19">
            <v>229</v>
          </cell>
          <cell r="B19" t="str">
            <v>CONSTANCIAS DE VALOR FISCAL</v>
          </cell>
          <cell r="C19">
            <v>1508.39</v>
          </cell>
        </row>
        <row r="20">
          <cell r="A20">
            <v>244</v>
          </cell>
          <cell r="B20" t="str">
            <v>EXP DE LIC O PERM P/ ESTAB DE</v>
          </cell>
          <cell r="C20">
            <v>577.54999999999995</v>
          </cell>
        </row>
        <row r="21">
          <cell r="A21">
            <v>248</v>
          </cell>
          <cell r="B21" t="str">
            <v>ESTACIONAMIENTO EX. EST. FERRO</v>
          </cell>
          <cell r="C21">
            <v>2203</v>
          </cell>
        </row>
        <row r="22">
          <cell r="A22">
            <v>253</v>
          </cell>
          <cell r="B22" t="str">
            <v>ESTACIONAMIENTO EMBAJADORAS  (</v>
          </cell>
          <cell r="C22">
            <v>2316</v>
          </cell>
        </row>
        <row r="23">
          <cell r="A23">
            <v>256</v>
          </cell>
          <cell r="B23" t="str">
            <v>POR ALINEAM. N° USO HABIT</v>
          </cell>
          <cell r="C23">
            <v>4524.3599999999997</v>
          </cell>
        </row>
        <row r="24">
          <cell r="A24">
            <v>268</v>
          </cell>
          <cell r="B24" t="str">
            <v>CASA DE LA CULTURA</v>
          </cell>
          <cell r="C24">
            <v>515.32000000000005</v>
          </cell>
        </row>
        <row r="25">
          <cell r="A25">
            <v>276</v>
          </cell>
          <cell r="B25" t="str">
            <v>CONSTANCIAS DIRECCION DE TRANS</v>
          </cell>
          <cell r="C25">
            <v>885.48</v>
          </cell>
        </row>
        <row r="26">
          <cell r="A26">
            <v>278</v>
          </cell>
          <cell r="B26" t="str">
            <v>CONSTANCIAS QUE EXPIDAN LAS DE</v>
          </cell>
          <cell r="C26">
            <v>442.74</v>
          </cell>
        </row>
        <row r="27">
          <cell r="A27">
            <v>284</v>
          </cell>
          <cell r="B27" t="str">
            <v>REVISTA MECANICA SEMESTRAL</v>
          </cell>
          <cell r="C27">
            <v>481.44</v>
          </cell>
        </row>
        <row r="28">
          <cell r="A28">
            <v>295</v>
          </cell>
          <cell r="B28" t="str">
            <v>CONSTANCIA DE UBICACION DE PRE</v>
          </cell>
          <cell r="C28">
            <v>74.22</v>
          </cell>
        </row>
        <row r="29">
          <cell r="A29">
            <v>403</v>
          </cell>
          <cell r="B29" t="str">
            <v>UNIDAD DEPORTIVA TORRES LANDA</v>
          </cell>
          <cell r="C29">
            <v>106</v>
          </cell>
        </row>
        <row r="30">
          <cell r="A30">
            <v>404</v>
          </cell>
          <cell r="B30" t="str">
            <v>UNIDAD DEPORTIVA YERBABUENA</v>
          </cell>
          <cell r="C30">
            <v>2198</v>
          </cell>
        </row>
        <row r="31">
          <cell r="A31">
            <v>405</v>
          </cell>
          <cell r="B31" t="str">
            <v>CENTRO DE CONVIVENCIA EL ENCIN</v>
          </cell>
          <cell r="C31">
            <v>217</v>
          </cell>
        </row>
        <row r="32">
          <cell r="A32">
            <v>407</v>
          </cell>
          <cell r="B32" t="str">
            <v>MUSEO MOMIAS</v>
          </cell>
          <cell r="C32">
            <v>13839</v>
          </cell>
        </row>
        <row r="33">
          <cell r="A33">
            <v>408</v>
          </cell>
          <cell r="B33" t="str">
            <v>SALON CULTO A LA MUERTE</v>
          </cell>
          <cell r="C33">
            <v>1368</v>
          </cell>
        </row>
        <row r="34">
          <cell r="A34">
            <v>410</v>
          </cell>
          <cell r="B34" t="str">
            <v>MONUMENTO AL PIPILA</v>
          </cell>
          <cell r="C34">
            <v>485</v>
          </cell>
        </row>
        <row r="35">
          <cell r="A35">
            <v>412</v>
          </cell>
          <cell r="B35" t="str">
            <v>MERCADO EMBAJADORAS</v>
          </cell>
          <cell r="C35">
            <v>2546.23</v>
          </cell>
        </row>
        <row r="36">
          <cell r="A36">
            <v>414</v>
          </cell>
          <cell r="B36" t="str">
            <v>OTROS PRODUCTOS</v>
          </cell>
          <cell r="C36">
            <v>391.5</v>
          </cell>
        </row>
        <row r="37">
          <cell r="A37">
            <v>428</v>
          </cell>
          <cell r="B37" t="str">
            <v>COMERCIANTES SEMIFIJOS</v>
          </cell>
          <cell r="C37">
            <v>1050</v>
          </cell>
        </row>
        <row r="38">
          <cell r="A38">
            <v>433</v>
          </cell>
          <cell r="B38" t="str">
            <v>SOBRANTES</v>
          </cell>
          <cell r="C38">
            <v>19.7</v>
          </cell>
        </row>
        <row r="39">
          <cell r="A39">
            <v>437</v>
          </cell>
          <cell r="B39" t="str">
            <v>SANITARIOS MDO. EMBAJADORAS</v>
          </cell>
          <cell r="C39">
            <v>1418</v>
          </cell>
        </row>
        <row r="40">
          <cell r="A40">
            <v>438</v>
          </cell>
          <cell r="B40" t="str">
            <v>SANITARIOS MDO. HIDALGO</v>
          </cell>
          <cell r="C40">
            <v>2055</v>
          </cell>
        </row>
        <row r="41">
          <cell r="A41">
            <v>439</v>
          </cell>
          <cell r="B41" t="str">
            <v>SANITARIOS JARDIN REFORMA</v>
          </cell>
          <cell r="C41">
            <v>772</v>
          </cell>
        </row>
        <row r="42">
          <cell r="A42">
            <v>443</v>
          </cell>
          <cell r="B42" t="str">
            <v>SANITARIOS FERROCARRIL</v>
          </cell>
          <cell r="C42">
            <v>1500</v>
          </cell>
        </row>
        <row r="43">
          <cell r="A43">
            <v>445</v>
          </cell>
          <cell r="B43" t="str">
            <v>SANITARIOS MUSEO MOMIAS</v>
          </cell>
          <cell r="C43">
            <v>512</v>
          </cell>
        </row>
        <row r="44">
          <cell r="A44">
            <v>447</v>
          </cell>
          <cell r="B44" t="str">
            <v>LAS CALAS</v>
          </cell>
          <cell r="C44">
            <v>224</v>
          </cell>
        </row>
        <row r="45">
          <cell r="A45">
            <v>463</v>
          </cell>
          <cell r="B45" t="str">
            <v>SALIDA DE GRUAS</v>
          </cell>
          <cell r="C45">
            <v>420</v>
          </cell>
        </row>
        <row r="46">
          <cell r="A46">
            <v>464</v>
          </cell>
          <cell r="B46" t="str">
            <v>ARRASTRE DE VEHICULOS INFRACCI</v>
          </cell>
          <cell r="C46">
            <v>49</v>
          </cell>
        </row>
        <row r="47">
          <cell r="A47">
            <v>472</v>
          </cell>
          <cell r="B47" t="str">
            <v>MERCADO GAVIRA</v>
          </cell>
          <cell r="C47">
            <v>343</v>
          </cell>
        </row>
        <row r="48">
          <cell r="A48">
            <v>477</v>
          </cell>
          <cell r="B48" t="str">
            <v>PADRON DIRECTOR RESPONSABLE DE</v>
          </cell>
          <cell r="C48">
            <v>2384</v>
          </cell>
        </row>
        <row r="49">
          <cell r="A49">
            <v>479</v>
          </cell>
          <cell r="B49" t="str">
            <v>COMERCIANTES AMBULANTES</v>
          </cell>
          <cell r="C49">
            <v>280</v>
          </cell>
        </row>
        <row r="50">
          <cell r="A50">
            <v>484</v>
          </cell>
          <cell r="B50" t="str">
            <v>PERMISO PARA ESPECTÁCULOS O CE</v>
          </cell>
          <cell r="C50">
            <v>193</v>
          </cell>
        </row>
        <row r="51">
          <cell r="A51">
            <v>491</v>
          </cell>
          <cell r="B51" t="str">
            <v>ESTRUCTURAS, CONSTRUCCIONES O</v>
          </cell>
          <cell r="C51">
            <v>37</v>
          </cell>
        </row>
        <row r="52">
          <cell r="A52">
            <v>502</v>
          </cell>
          <cell r="B52" t="str">
            <v>RECARGOS OTROS IMPTOS Y DERECH</v>
          </cell>
          <cell r="C52">
            <v>910.57</v>
          </cell>
        </row>
        <row r="53">
          <cell r="A53">
            <v>504</v>
          </cell>
          <cell r="B53" t="str">
            <v>AVISO EXTEMP TERM DE OBRA</v>
          </cell>
          <cell r="C53">
            <v>1089.4000000000001</v>
          </cell>
        </row>
        <row r="54">
          <cell r="A54">
            <v>507</v>
          </cell>
          <cell r="B54" t="str">
            <v>INF AL BANDO POLICIA Y BUEN GO</v>
          </cell>
          <cell r="C54">
            <v>400</v>
          </cell>
        </row>
        <row r="55">
          <cell r="A55">
            <v>508</v>
          </cell>
          <cell r="B55" t="str">
            <v>INF LEY DE TRANSITO Y SU REGLA</v>
          </cell>
          <cell r="C55">
            <v>9287</v>
          </cell>
        </row>
        <row r="56">
          <cell r="A56">
            <v>509</v>
          </cell>
          <cell r="B56" t="str">
            <v>EXTEMP VERIFICACION AMB VEHICU</v>
          </cell>
          <cell r="C56">
            <v>520</v>
          </cell>
        </row>
        <row r="57">
          <cell r="A57">
            <v>536</v>
          </cell>
          <cell r="B57" t="str">
            <v>PADRON DE PROVEEDORES</v>
          </cell>
          <cell r="C57">
            <v>476</v>
          </cell>
        </row>
        <row r="58">
          <cell r="A58">
            <v>600</v>
          </cell>
          <cell r="B58" t="str">
            <v>FONDO GENERAL</v>
          </cell>
          <cell r="C58">
            <v>6506333.2300000004</v>
          </cell>
        </row>
        <row r="59">
          <cell r="A59">
            <v>601</v>
          </cell>
          <cell r="B59" t="str">
            <v>FONDO DEL FOMENTO MUNICIPAL</v>
          </cell>
          <cell r="C59">
            <v>1112047.01</v>
          </cell>
        </row>
        <row r="60">
          <cell r="A60">
            <v>887</v>
          </cell>
          <cell r="B60" t="str">
            <v>PAGO IMPUESTO PREDIAL</v>
          </cell>
          <cell r="C60">
            <v>2973.7</v>
          </cell>
        </row>
        <row r="61">
          <cell r="A61">
            <v>888</v>
          </cell>
          <cell r="B61" t="str">
            <v>COBROS SIMAPAG</v>
          </cell>
          <cell r="C61">
            <v>1479</v>
          </cell>
        </row>
      </sheetData>
      <sheetData sheetId="26" refreshError="1">
        <row r="1">
          <cell r="A1">
            <v>1</v>
          </cell>
          <cell r="B1" t="str">
            <v>IMPTO. PREDIAL URBANO CORRIENT</v>
          </cell>
          <cell r="C1">
            <v>93198.05</v>
          </cell>
        </row>
        <row r="2">
          <cell r="A2">
            <v>2</v>
          </cell>
          <cell r="B2" t="str">
            <v>IMPTO. PREDIAL RUSTICO CORRIEN</v>
          </cell>
          <cell r="C2">
            <v>5284.74</v>
          </cell>
        </row>
        <row r="3">
          <cell r="A3">
            <v>4</v>
          </cell>
          <cell r="B3" t="str">
            <v>RECARGOS *3%*</v>
          </cell>
          <cell r="C3">
            <v>1684.92</v>
          </cell>
        </row>
        <row r="4">
          <cell r="A4">
            <v>7</v>
          </cell>
          <cell r="B4" t="str">
            <v>IMPTO. PREDIAL URBANO REZAGO</v>
          </cell>
          <cell r="C4">
            <v>6922.5</v>
          </cell>
        </row>
        <row r="5">
          <cell r="A5">
            <v>13</v>
          </cell>
          <cell r="B5" t="str">
            <v>HONORARIOS DE COBRANZA</v>
          </cell>
          <cell r="C5">
            <v>544.70000000000005</v>
          </cell>
        </row>
        <row r="6">
          <cell r="A6">
            <v>14</v>
          </cell>
          <cell r="B6" t="str">
            <v>C.O.A.*20%*</v>
          </cell>
          <cell r="C6">
            <v>60</v>
          </cell>
        </row>
        <row r="7">
          <cell r="A7">
            <v>203</v>
          </cell>
          <cell r="B7" t="str">
            <v>PANTEONES CIUDAD</v>
          </cell>
          <cell r="C7">
            <v>278.66000000000003</v>
          </cell>
        </row>
        <row r="8">
          <cell r="A8">
            <v>204</v>
          </cell>
          <cell r="B8" t="str">
            <v>PANTEONES COMUNIDADES</v>
          </cell>
          <cell r="C8">
            <v>1671.96</v>
          </cell>
        </row>
        <row r="9">
          <cell r="A9">
            <v>433</v>
          </cell>
          <cell r="B9" t="str">
            <v>SOBRANTES</v>
          </cell>
          <cell r="C9">
            <v>11.47</v>
          </cell>
        </row>
        <row r="10">
          <cell r="A10">
            <v>447</v>
          </cell>
          <cell r="B10" t="str">
            <v>LAS CALAS</v>
          </cell>
          <cell r="C10">
            <v>976</v>
          </cell>
        </row>
        <row r="11">
          <cell r="A11">
            <v>507</v>
          </cell>
          <cell r="B11" t="str">
            <v>INF AL BANDO POLICIA Y BUEN GO</v>
          </cell>
          <cell r="C11">
            <v>3650</v>
          </cell>
        </row>
        <row r="12">
          <cell r="A12">
            <v>508</v>
          </cell>
          <cell r="B12" t="str">
            <v>INF LEY DE TRANSITO Y SU REGLA</v>
          </cell>
          <cell r="C12">
            <v>3838</v>
          </cell>
        </row>
      </sheetData>
      <sheetData sheetId="27" refreshError="1">
        <row r="1">
          <cell r="A1">
            <v>1</v>
          </cell>
          <cell r="B1" t="str">
            <v>IMPTO. PREDIAL URBANO CORRIENT</v>
          </cell>
          <cell r="C1">
            <v>1139744.31</v>
          </cell>
        </row>
        <row r="2">
          <cell r="A2">
            <v>2</v>
          </cell>
          <cell r="B2" t="str">
            <v>IMPTO. PREDIAL RUSTICO CORRIEN</v>
          </cell>
          <cell r="C2">
            <v>105602.96</v>
          </cell>
        </row>
        <row r="3">
          <cell r="A3">
            <v>4</v>
          </cell>
          <cell r="B3" t="str">
            <v>RECARGOS *3%*</v>
          </cell>
          <cell r="C3">
            <v>21741.09</v>
          </cell>
        </row>
        <row r="4">
          <cell r="A4">
            <v>7</v>
          </cell>
          <cell r="B4" t="str">
            <v>IMPTO. PREDIAL URBANO REZAGO</v>
          </cell>
          <cell r="C4">
            <v>77872.5</v>
          </cell>
        </row>
        <row r="5">
          <cell r="A5">
            <v>8</v>
          </cell>
          <cell r="B5" t="str">
            <v>IMPTO. PREDIAL RUSTICO REZAGO</v>
          </cell>
          <cell r="C5">
            <v>4688.05</v>
          </cell>
        </row>
        <row r="6">
          <cell r="A6">
            <v>13</v>
          </cell>
          <cell r="B6" t="str">
            <v>HONORARIOS DE COBRANZA</v>
          </cell>
          <cell r="C6">
            <v>4682.42</v>
          </cell>
        </row>
        <row r="7">
          <cell r="A7">
            <v>14</v>
          </cell>
          <cell r="B7" t="str">
            <v>C.O.A.*20%*</v>
          </cell>
          <cell r="C7">
            <v>1482.5</v>
          </cell>
        </row>
        <row r="8">
          <cell r="A8">
            <v>103</v>
          </cell>
          <cell r="B8" t="str">
            <v>TRASLACION DE DOMINIO</v>
          </cell>
          <cell r="C8">
            <v>52159.49</v>
          </cell>
        </row>
        <row r="9">
          <cell r="A9">
            <v>104</v>
          </cell>
          <cell r="B9" t="str">
            <v>SOBRE DIVISION Y LOTIFICACION</v>
          </cell>
          <cell r="C9">
            <v>5890.73</v>
          </cell>
        </row>
        <row r="10">
          <cell r="A10">
            <v>200</v>
          </cell>
          <cell r="B10" t="str">
            <v>RASTRO</v>
          </cell>
          <cell r="C10">
            <v>4138.8599999999997</v>
          </cell>
        </row>
        <row r="11">
          <cell r="A11">
            <v>203</v>
          </cell>
          <cell r="B11" t="str">
            <v>PANTEONES CIUDAD</v>
          </cell>
          <cell r="C11">
            <v>2095.92</v>
          </cell>
        </row>
        <row r="12">
          <cell r="A12">
            <v>205</v>
          </cell>
          <cell r="B12" t="str">
            <v>ESTACIONAMIENTO MUSEO MOMIAS</v>
          </cell>
          <cell r="C12">
            <v>394</v>
          </cell>
        </row>
        <row r="13">
          <cell r="A13">
            <v>206</v>
          </cell>
          <cell r="B13" t="str">
            <v>ESTACIONAMIENTO MERCADO HIDALG</v>
          </cell>
          <cell r="C13">
            <v>1036</v>
          </cell>
        </row>
        <row r="14">
          <cell r="A14">
            <v>212</v>
          </cell>
          <cell r="B14" t="str">
            <v>POR PRORROGAS DE LIC DE CONST</v>
          </cell>
          <cell r="C14">
            <v>67.94</v>
          </cell>
        </row>
        <row r="15">
          <cell r="A15">
            <v>221</v>
          </cell>
          <cell r="B15" t="str">
            <v>LIC USO SUELO ALIN N. OFIC COM</v>
          </cell>
          <cell r="C15">
            <v>1954.83</v>
          </cell>
        </row>
        <row r="16">
          <cell r="A16">
            <v>227</v>
          </cell>
          <cell r="B16" t="str">
            <v>AVALUOS PRACT POR TESORERIA</v>
          </cell>
          <cell r="C16">
            <v>1189</v>
          </cell>
        </row>
        <row r="17">
          <cell r="A17">
            <v>229</v>
          </cell>
          <cell r="B17" t="str">
            <v>CONSTANCIAS DE VALOR FISCAL</v>
          </cell>
          <cell r="C17">
            <v>2436</v>
          </cell>
        </row>
        <row r="18">
          <cell r="A18">
            <v>248</v>
          </cell>
          <cell r="B18" t="str">
            <v>ESTACIONAMIENTO EX. EST. FERRO</v>
          </cell>
          <cell r="C18">
            <v>3293.5</v>
          </cell>
        </row>
        <row r="19">
          <cell r="A19">
            <v>249</v>
          </cell>
          <cell r="B19" t="str">
            <v>REGUL. PROR.LIC.CONT.75% DER.</v>
          </cell>
          <cell r="C19">
            <v>181.09</v>
          </cell>
        </row>
        <row r="20">
          <cell r="A20">
            <v>253</v>
          </cell>
          <cell r="B20" t="str">
            <v>ESTACIONAMIENTO EMBAJADORAS  (</v>
          </cell>
          <cell r="C20">
            <v>1959</v>
          </cell>
        </row>
        <row r="21">
          <cell r="A21">
            <v>256</v>
          </cell>
          <cell r="B21" t="str">
            <v>POR ALINEAM. N° USO HABIT</v>
          </cell>
          <cell r="C21">
            <v>3765.97</v>
          </cell>
        </row>
        <row r="22">
          <cell r="A22">
            <v>267</v>
          </cell>
          <cell r="B22" t="str">
            <v>CONSTANCIA  DE VERIFICACION PR</v>
          </cell>
          <cell r="C22">
            <v>261.27999999999997</v>
          </cell>
        </row>
        <row r="23">
          <cell r="A23">
            <v>268</v>
          </cell>
          <cell r="B23" t="str">
            <v>CASA DE LA CULTURA</v>
          </cell>
          <cell r="C23">
            <v>1803.64</v>
          </cell>
        </row>
        <row r="24">
          <cell r="A24">
            <v>274</v>
          </cell>
          <cell r="B24" t="str">
            <v>EXTENSION DE HORARIO</v>
          </cell>
          <cell r="C24">
            <v>8975</v>
          </cell>
        </row>
        <row r="25">
          <cell r="A25">
            <v>275</v>
          </cell>
          <cell r="B25" t="str">
            <v>CONSTANCIAS DIRECCION DE ECOLO</v>
          </cell>
          <cell r="C25">
            <v>73.790000000000006</v>
          </cell>
        </row>
        <row r="26">
          <cell r="A26">
            <v>276</v>
          </cell>
          <cell r="B26" t="str">
            <v>CONSTANCIAS DIRECCION DE TRANS</v>
          </cell>
          <cell r="C26">
            <v>516.53</v>
          </cell>
        </row>
        <row r="27">
          <cell r="A27">
            <v>278</v>
          </cell>
          <cell r="B27" t="str">
            <v>CONSTANCIAS QUE EXPIDAN LAS DE</v>
          </cell>
          <cell r="C27">
            <v>368.95</v>
          </cell>
        </row>
        <row r="28">
          <cell r="A28">
            <v>281</v>
          </cell>
          <cell r="B28" t="str">
            <v>VIGILANCIA POR EVENTO</v>
          </cell>
          <cell r="C28">
            <v>1141.92</v>
          </cell>
        </row>
        <row r="29">
          <cell r="A29">
            <v>291</v>
          </cell>
          <cell r="B29" t="str">
            <v>DICTAMEN DE FACTIBILIDAD PARA</v>
          </cell>
          <cell r="C29">
            <v>130.63999999999999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403</v>
          </cell>
          <cell r="B31" t="str">
            <v>UNIDAD DEPORTIVA TORRES LANDA</v>
          </cell>
          <cell r="C31">
            <v>930</v>
          </cell>
        </row>
        <row r="32">
          <cell r="A32">
            <v>405</v>
          </cell>
          <cell r="B32" t="str">
            <v>CENTRO DE CONVIVENCIA EL ENCIN</v>
          </cell>
          <cell r="C32">
            <v>209</v>
          </cell>
        </row>
        <row r="33">
          <cell r="A33">
            <v>407</v>
          </cell>
          <cell r="B33" t="str">
            <v>MUSEO MOMIAS</v>
          </cell>
          <cell r="C33">
            <v>16782</v>
          </cell>
        </row>
        <row r="34">
          <cell r="A34">
            <v>408</v>
          </cell>
          <cell r="B34" t="str">
            <v>SALON CULTO A LA MUERTE</v>
          </cell>
          <cell r="C34">
            <v>948</v>
          </cell>
        </row>
        <row r="35">
          <cell r="A35">
            <v>410</v>
          </cell>
          <cell r="B35" t="str">
            <v>MONUMENTO AL PIPILA</v>
          </cell>
          <cell r="C35">
            <v>210</v>
          </cell>
        </row>
        <row r="36">
          <cell r="A36">
            <v>411</v>
          </cell>
          <cell r="B36" t="str">
            <v>MERCADO HIDALGO</v>
          </cell>
          <cell r="C36">
            <v>408</v>
          </cell>
        </row>
        <row r="37">
          <cell r="A37">
            <v>412</v>
          </cell>
          <cell r="B37" t="str">
            <v>MERCADO EMBAJADORAS</v>
          </cell>
          <cell r="C37">
            <v>1381.27</v>
          </cell>
        </row>
        <row r="38">
          <cell r="A38">
            <v>414</v>
          </cell>
          <cell r="B38" t="str">
            <v>OTROS PRODUCTOS</v>
          </cell>
          <cell r="C38">
            <v>174</v>
          </cell>
        </row>
        <row r="39">
          <cell r="A39">
            <v>428</v>
          </cell>
          <cell r="B39" t="str">
            <v>COMERCIANTES SEMIFIJOS</v>
          </cell>
          <cell r="C39">
            <v>6111.23</v>
          </cell>
        </row>
        <row r="40">
          <cell r="A40">
            <v>433</v>
          </cell>
          <cell r="B40" t="str">
            <v>SOBRANTES</v>
          </cell>
          <cell r="C40">
            <v>38.869999999999997</v>
          </cell>
        </row>
        <row r="41">
          <cell r="A41">
            <v>437</v>
          </cell>
          <cell r="B41" t="str">
            <v>SANITARIOS MDO. EMBAJADORAS</v>
          </cell>
          <cell r="C41">
            <v>595</v>
          </cell>
        </row>
        <row r="42">
          <cell r="A42">
            <v>438</v>
          </cell>
          <cell r="B42" t="str">
            <v>SANITARIOS MDO. HIDALGO</v>
          </cell>
          <cell r="C42">
            <v>1636</v>
          </cell>
        </row>
        <row r="43">
          <cell r="A43">
            <v>439</v>
          </cell>
          <cell r="B43" t="str">
            <v>SANITARIOS JARDIN REFORMA</v>
          </cell>
          <cell r="C43">
            <v>668</v>
          </cell>
        </row>
        <row r="44">
          <cell r="A44">
            <v>443</v>
          </cell>
          <cell r="B44" t="str">
            <v>SANITARIOS FERROCARRIL</v>
          </cell>
          <cell r="C44">
            <v>728</v>
          </cell>
        </row>
        <row r="45">
          <cell r="A45">
            <v>445</v>
          </cell>
          <cell r="B45" t="str">
            <v>SANITARIOS MUSEO MOMIAS</v>
          </cell>
          <cell r="C45">
            <v>488</v>
          </cell>
        </row>
        <row r="46">
          <cell r="A46">
            <v>454</v>
          </cell>
          <cell r="B46" t="str">
            <v>FIESTAS TRADICIONALES</v>
          </cell>
          <cell r="C46">
            <v>420</v>
          </cell>
        </row>
        <row r="47">
          <cell r="A47">
            <v>463</v>
          </cell>
          <cell r="B47" t="str">
            <v>SALIDA DE GRUAS</v>
          </cell>
          <cell r="C47">
            <v>210</v>
          </cell>
        </row>
        <row r="48">
          <cell r="A48">
            <v>464</v>
          </cell>
          <cell r="B48" t="str">
            <v>ARRASTRE DE VEHICULOS INFRACCI</v>
          </cell>
          <cell r="C48">
            <v>49</v>
          </cell>
        </row>
        <row r="49">
          <cell r="A49">
            <v>477</v>
          </cell>
          <cell r="B49" t="str">
            <v>PADRON DIRECTOR RESPONSABLE DE</v>
          </cell>
          <cell r="C49">
            <v>1192</v>
          </cell>
        </row>
        <row r="50">
          <cell r="A50">
            <v>479</v>
          </cell>
          <cell r="B50" t="str">
            <v>COMERCIANTES AMBULANTES</v>
          </cell>
          <cell r="C50">
            <v>266</v>
          </cell>
        </row>
        <row r="51">
          <cell r="A51">
            <v>481</v>
          </cell>
          <cell r="B51" t="str">
            <v>REPARTO DE VOLANTES</v>
          </cell>
          <cell r="C51">
            <v>328</v>
          </cell>
        </row>
        <row r="52">
          <cell r="A52">
            <v>484</v>
          </cell>
          <cell r="B52" t="str">
            <v>PERMISO PARA ESPECTÁCULOS O CE</v>
          </cell>
          <cell r="C52">
            <v>2509</v>
          </cell>
        </row>
        <row r="53">
          <cell r="A53">
            <v>485</v>
          </cell>
          <cell r="B53" t="str">
            <v>SELLADO DE BOLETOS</v>
          </cell>
          <cell r="C53">
            <v>624</v>
          </cell>
        </row>
        <row r="54">
          <cell r="A54">
            <v>491</v>
          </cell>
          <cell r="B54" t="str">
            <v>ESTRUCTURAS, CONSTRUCCIONES O</v>
          </cell>
          <cell r="C54">
            <v>30</v>
          </cell>
        </row>
        <row r="55">
          <cell r="A55">
            <v>502</v>
          </cell>
          <cell r="B55" t="str">
            <v>RECARGOS OTROS IMPTOS Y DERECH</v>
          </cell>
          <cell r="C55">
            <v>1571.17</v>
          </cell>
        </row>
        <row r="56">
          <cell r="A56">
            <v>503</v>
          </cell>
          <cell r="B56" t="str">
            <v>AVISO EXTEMP TRASLACION DE DOM</v>
          </cell>
          <cell r="C56">
            <v>851.25</v>
          </cell>
        </row>
        <row r="57">
          <cell r="A57">
            <v>504</v>
          </cell>
          <cell r="B57" t="str">
            <v>AVISO EXTEMP TERM DE OBRA</v>
          </cell>
          <cell r="C57">
            <v>817.05</v>
          </cell>
        </row>
        <row r="58">
          <cell r="A58">
            <v>506</v>
          </cell>
          <cell r="B58" t="str">
            <v>INFRACCIONES DIRECCION DE FISC</v>
          </cell>
          <cell r="C58">
            <v>1134.5</v>
          </cell>
        </row>
        <row r="59">
          <cell r="A59">
            <v>507</v>
          </cell>
          <cell r="B59" t="str">
            <v>INF AL BANDO POLICIA Y BUEN GO</v>
          </cell>
          <cell r="C59">
            <v>1800</v>
          </cell>
        </row>
        <row r="60">
          <cell r="A60">
            <v>508</v>
          </cell>
          <cell r="B60" t="str">
            <v>INF LEY DE TRANSITO Y SU REGLA</v>
          </cell>
          <cell r="C60">
            <v>14095</v>
          </cell>
        </row>
        <row r="61">
          <cell r="A61">
            <v>509</v>
          </cell>
          <cell r="B61" t="str">
            <v>EXTEMP VERIFICACION AMB VEHICU</v>
          </cell>
          <cell r="C61">
            <v>2670</v>
          </cell>
        </row>
        <row r="62">
          <cell r="A62">
            <v>526</v>
          </cell>
          <cell r="B62" t="str">
            <v>RESPUESTA DE AYUNTAMIENTO</v>
          </cell>
          <cell r="C62">
            <v>1136</v>
          </cell>
        </row>
        <row r="63">
          <cell r="A63">
            <v>536</v>
          </cell>
          <cell r="B63" t="str">
            <v>PADRON DE PROVEEDORES</v>
          </cell>
          <cell r="C63">
            <v>1190</v>
          </cell>
        </row>
        <row r="64">
          <cell r="A64">
            <v>544</v>
          </cell>
          <cell r="B64" t="str">
            <v>INFRACCIONES AL REGLAMENTO DE</v>
          </cell>
          <cell r="C64">
            <v>1089.04</v>
          </cell>
        </row>
        <row r="65">
          <cell r="A65">
            <v>888</v>
          </cell>
          <cell r="B65" t="str">
            <v>COBROS SIMAPAG</v>
          </cell>
          <cell r="C65">
            <v>2820</v>
          </cell>
        </row>
        <row r="66">
          <cell r="A66">
            <v>892</v>
          </cell>
          <cell r="B66" t="str">
            <v>REPARACION DE DAÑOS</v>
          </cell>
          <cell r="C66">
            <v>1392</v>
          </cell>
        </row>
      </sheetData>
      <sheetData sheetId="28" refreshError="1">
        <row r="1">
          <cell r="A1">
            <v>1</v>
          </cell>
          <cell r="B1" t="str">
            <v>IMPTO. PREDIAL URBANO CORRIENT</v>
          </cell>
          <cell r="C1">
            <v>769610.16</v>
          </cell>
        </row>
        <row r="2">
          <cell r="A2">
            <v>2</v>
          </cell>
          <cell r="B2" t="str">
            <v>IMPTO. PREDIAL RUSTICO CORRIEN</v>
          </cell>
          <cell r="C2">
            <v>52262.34</v>
          </cell>
        </row>
        <row r="3">
          <cell r="A3">
            <v>4</v>
          </cell>
          <cell r="B3" t="str">
            <v>RECARGOS *3%*</v>
          </cell>
          <cell r="C3">
            <v>11465.44</v>
          </cell>
        </row>
        <row r="4">
          <cell r="A4">
            <v>7</v>
          </cell>
          <cell r="B4" t="str">
            <v>IMPTO. PREDIAL URBANO REZAGO</v>
          </cell>
          <cell r="C4">
            <v>38506.379999999997</v>
          </cell>
        </row>
        <row r="5">
          <cell r="A5">
            <v>8</v>
          </cell>
          <cell r="B5" t="str">
            <v>IMPTO. PREDIAL RUSTICO REZAGO</v>
          </cell>
          <cell r="C5">
            <v>2964.25</v>
          </cell>
        </row>
        <row r="6">
          <cell r="A6">
            <v>13</v>
          </cell>
          <cell r="B6" t="str">
            <v>HONORARIOS DE COBRANZA</v>
          </cell>
          <cell r="C6">
            <v>2271.94</v>
          </cell>
        </row>
        <row r="7">
          <cell r="A7">
            <v>14</v>
          </cell>
          <cell r="B7" t="str">
            <v>C.O.A.*20%*</v>
          </cell>
          <cell r="C7">
            <v>1194.5</v>
          </cell>
        </row>
        <row r="8">
          <cell r="A8">
            <v>103</v>
          </cell>
          <cell r="B8" t="str">
            <v>TRASLACION DE DOMINIO</v>
          </cell>
          <cell r="C8">
            <v>8225.68</v>
          </cell>
        </row>
        <row r="9">
          <cell r="A9">
            <v>107</v>
          </cell>
          <cell r="B9" t="str">
            <v>VIDEO JUEGOS Y FUT-BOLITOS</v>
          </cell>
          <cell r="C9">
            <v>410</v>
          </cell>
        </row>
        <row r="10">
          <cell r="A10">
            <v>200</v>
          </cell>
          <cell r="B10" t="str">
            <v>RASTRO</v>
          </cell>
          <cell r="C10">
            <v>4695.74</v>
          </cell>
        </row>
        <row r="11">
          <cell r="A11">
            <v>203</v>
          </cell>
          <cell r="B11" t="str">
            <v>PANTEONES CIUDAD</v>
          </cell>
          <cell r="C11">
            <v>1817.26</v>
          </cell>
        </row>
        <row r="12">
          <cell r="A12">
            <v>204</v>
          </cell>
          <cell r="B12" t="str">
            <v>PANTEONES COMUNIDADES</v>
          </cell>
          <cell r="C12">
            <v>557.32000000000005</v>
          </cell>
        </row>
        <row r="13">
          <cell r="A13">
            <v>205</v>
          </cell>
          <cell r="B13" t="str">
            <v>ESTACIONAMIENTO MUSEO MOMIAS</v>
          </cell>
          <cell r="C13">
            <v>250</v>
          </cell>
        </row>
        <row r="14">
          <cell r="A14">
            <v>206</v>
          </cell>
          <cell r="B14" t="str">
            <v>ESTACIONAMIENTO MERCADO HIDALG</v>
          </cell>
          <cell r="C14">
            <v>1333.5</v>
          </cell>
        </row>
        <row r="15">
          <cell r="A15">
            <v>210</v>
          </cell>
          <cell r="B15" t="str">
            <v>POR LIC. DE CONST. Y AMPLIACIO</v>
          </cell>
          <cell r="C15">
            <v>191.58</v>
          </cell>
        </row>
        <row r="16">
          <cell r="A16">
            <v>211</v>
          </cell>
          <cell r="B16" t="str">
            <v>POR LIC DE REGULARIZACION DE C</v>
          </cell>
          <cell r="C16">
            <v>167.38</v>
          </cell>
        </row>
        <row r="17">
          <cell r="A17">
            <v>226</v>
          </cell>
          <cell r="B17" t="str">
            <v>AVALUOS PRAC POR PERITOS FISCA</v>
          </cell>
          <cell r="C17">
            <v>406</v>
          </cell>
        </row>
        <row r="18">
          <cell r="A18">
            <v>227</v>
          </cell>
          <cell r="B18" t="str">
            <v>AVALUOS PRACT POR TESORERIA</v>
          </cell>
          <cell r="C18">
            <v>700</v>
          </cell>
        </row>
        <row r="19">
          <cell r="A19">
            <v>229</v>
          </cell>
          <cell r="B19" t="str">
            <v>CONSTANCIAS DE VALOR FISCAL</v>
          </cell>
          <cell r="C19">
            <v>1160</v>
          </cell>
        </row>
        <row r="20">
          <cell r="A20">
            <v>244</v>
          </cell>
          <cell r="B20" t="str">
            <v>EXP DE LIC O PERM P/ ESTAB DE</v>
          </cell>
          <cell r="C20">
            <v>111.92</v>
          </cell>
        </row>
        <row r="21">
          <cell r="A21">
            <v>248</v>
          </cell>
          <cell r="B21" t="str">
            <v>ESTACIONAMIENTO EX. EST. FERRO</v>
          </cell>
          <cell r="C21">
            <v>1368</v>
          </cell>
        </row>
        <row r="22">
          <cell r="A22">
            <v>253</v>
          </cell>
          <cell r="B22" t="str">
            <v>ESTACIONAMIENTO EMBAJADORAS  (</v>
          </cell>
          <cell r="C22">
            <v>2312</v>
          </cell>
        </row>
        <row r="23">
          <cell r="A23">
            <v>256</v>
          </cell>
          <cell r="B23" t="str">
            <v>POR ALINEAM. N° USO HABIT</v>
          </cell>
          <cell r="C23">
            <v>3226.49</v>
          </cell>
        </row>
        <row r="24">
          <cell r="A24">
            <v>266</v>
          </cell>
          <cell r="B24" t="str">
            <v>DICTAMEN DE FACTIBILIDAD PROTE</v>
          </cell>
          <cell r="C24">
            <v>391.93</v>
          </cell>
        </row>
        <row r="25">
          <cell r="A25">
            <v>268</v>
          </cell>
          <cell r="B25" t="str">
            <v>CASA DE LA CULTURA</v>
          </cell>
          <cell r="C25">
            <v>858.88</v>
          </cell>
        </row>
        <row r="26">
          <cell r="A26">
            <v>276</v>
          </cell>
          <cell r="B26" t="str">
            <v>CONSTANCIAS DIRECCION DE TRANS</v>
          </cell>
          <cell r="C26">
            <v>590.32000000000005</v>
          </cell>
        </row>
        <row r="27">
          <cell r="A27">
            <v>278</v>
          </cell>
          <cell r="B27" t="str">
            <v>CONSTANCIAS QUE EXPIDAN LAS DE</v>
          </cell>
          <cell r="C27">
            <v>664.11</v>
          </cell>
        </row>
        <row r="28">
          <cell r="A28">
            <v>289</v>
          </cell>
          <cell r="B28" t="str">
            <v>CONFORMIDAD PARA QUEMA DE FUEG</v>
          </cell>
          <cell r="C28">
            <v>111.29</v>
          </cell>
        </row>
        <row r="29">
          <cell r="A29">
            <v>293</v>
          </cell>
          <cell r="B29" t="str">
            <v>SERVICIOS EXTRAORDINARIOS</v>
          </cell>
          <cell r="C29">
            <v>285.48</v>
          </cell>
        </row>
        <row r="30">
          <cell r="A30">
            <v>295</v>
          </cell>
          <cell r="B30" t="str">
            <v>CONSTANCIA DE UBICACION DE PRE</v>
          </cell>
          <cell r="C30">
            <v>148.44</v>
          </cell>
        </row>
        <row r="31">
          <cell r="A31">
            <v>403</v>
          </cell>
          <cell r="B31" t="str">
            <v>UNIDAD DEPORTIVA TORRES LANDA</v>
          </cell>
          <cell r="C31">
            <v>1112</v>
          </cell>
        </row>
        <row r="32">
          <cell r="A32">
            <v>405</v>
          </cell>
          <cell r="B32" t="str">
            <v>CENTRO DE CONVIVENCIA EL ENCIN</v>
          </cell>
          <cell r="C32">
            <v>182</v>
          </cell>
        </row>
        <row r="33">
          <cell r="A33">
            <v>407</v>
          </cell>
          <cell r="B33" t="str">
            <v>MUSEO MOMIAS</v>
          </cell>
          <cell r="C33">
            <v>14385</v>
          </cell>
        </row>
        <row r="34">
          <cell r="A34">
            <v>408</v>
          </cell>
          <cell r="B34" t="str">
            <v>SALON CULTO A LA MUERTE</v>
          </cell>
          <cell r="C34">
            <v>960</v>
          </cell>
        </row>
        <row r="35">
          <cell r="A35">
            <v>410</v>
          </cell>
          <cell r="B35" t="str">
            <v>MONUMENTO AL PIPILA</v>
          </cell>
          <cell r="C35">
            <v>405</v>
          </cell>
        </row>
        <row r="36">
          <cell r="A36">
            <v>411</v>
          </cell>
          <cell r="B36" t="str">
            <v>MERCADO HIDALGO</v>
          </cell>
          <cell r="C36">
            <v>1700.35</v>
          </cell>
        </row>
        <row r="37">
          <cell r="A37">
            <v>412</v>
          </cell>
          <cell r="B37" t="str">
            <v>MERCADO EMBAJADORAS</v>
          </cell>
          <cell r="C37">
            <v>15785.04</v>
          </cell>
        </row>
        <row r="38">
          <cell r="A38">
            <v>414</v>
          </cell>
          <cell r="B38" t="str">
            <v>OTROS PRODUCTOS</v>
          </cell>
          <cell r="C38">
            <v>98.3</v>
          </cell>
        </row>
        <row r="39">
          <cell r="A39">
            <v>421</v>
          </cell>
          <cell r="B39" t="str">
            <v>DECLARACIONES, FORMATOS Y AVIS</v>
          </cell>
          <cell r="C39">
            <v>7</v>
          </cell>
        </row>
        <row r="40">
          <cell r="A40">
            <v>428</v>
          </cell>
          <cell r="B40" t="str">
            <v>COMERCIANTES SEMIFIJOS</v>
          </cell>
          <cell r="C40">
            <v>1620</v>
          </cell>
        </row>
        <row r="41">
          <cell r="A41">
            <v>431</v>
          </cell>
          <cell r="B41" t="str">
            <v>LOCALES MERCADO EMBAJADORAS</v>
          </cell>
          <cell r="C41">
            <v>375</v>
          </cell>
        </row>
        <row r="42">
          <cell r="A42">
            <v>433</v>
          </cell>
          <cell r="B42" t="str">
            <v>SOBRANTES</v>
          </cell>
          <cell r="C42">
            <v>153.52000000000001</v>
          </cell>
        </row>
        <row r="43">
          <cell r="A43">
            <v>437</v>
          </cell>
          <cell r="B43" t="str">
            <v>SANITARIOS MDO. EMBAJADORAS</v>
          </cell>
          <cell r="C43">
            <v>731</v>
          </cell>
        </row>
        <row r="44">
          <cell r="A44">
            <v>438</v>
          </cell>
          <cell r="B44" t="str">
            <v>SANITARIOS MDO. HIDALGO</v>
          </cell>
          <cell r="C44">
            <v>1711</v>
          </cell>
        </row>
        <row r="45">
          <cell r="A45">
            <v>439</v>
          </cell>
          <cell r="B45" t="str">
            <v>SANITARIOS JARDIN REFORMA</v>
          </cell>
          <cell r="C45">
            <v>616</v>
          </cell>
        </row>
        <row r="46">
          <cell r="A46">
            <v>443</v>
          </cell>
          <cell r="B46" t="str">
            <v>SANITARIOS FERROCARRIL</v>
          </cell>
          <cell r="C46">
            <v>1496</v>
          </cell>
        </row>
        <row r="47">
          <cell r="A47">
            <v>445</v>
          </cell>
          <cell r="B47" t="str">
            <v>SANITARIOS MUSEO MOMIAS</v>
          </cell>
          <cell r="C47">
            <v>308</v>
          </cell>
        </row>
        <row r="48">
          <cell r="A48">
            <v>447</v>
          </cell>
          <cell r="B48" t="str">
            <v>LAS CALAS</v>
          </cell>
          <cell r="C48">
            <v>56</v>
          </cell>
        </row>
        <row r="49">
          <cell r="A49">
            <v>454</v>
          </cell>
          <cell r="B49" t="str">
            <v>FIESTAS TRADICIONALES</v>
          </cell>
          <cell r="C49">
            <v>1350</v>
          </cell>
        </row>
        <row r="50">
          <cell r="A50">
            <v>463</v>
          </cell>
          <cell r="B50" t="str">
            <v>SALIDA DE GRUAS</v>
          </cell>
          <cell r="C50">
            <v>210</v>
          </cell>
        </row>
        <row r="51">
          <cell r="A51">
            <v>464</v>
          </cell>
          <cell r="B51" t="str">
            <v>ARRASTRE DE VEHICULOS INFRACCI</v>
          </cell>
          <cell r="C51">
            <v>49</v>
          </cell>
        </row>
        <row r="52">
          <cell r="A52">
            <v>477</v>
          </cell>
          <cell r="B52" t="str">
            <v>PADRON DIRECTOR RESPONSABLE DE</v>
          </cell>
          <cell r="C52">
            <v>1192</v>
          </cell>
        </row>
        <row r="53">
          <cell r="A53">
            <v>479</v>
          </cell>
          <cell r="B53" t="str">
            <v>COMERCIANTES AMBULANTES</v>
          </cell>
          <cell r="C53">
            <v>224</v>
          </cell>
        </row>
        <row r="54">
          <cell r="A54">
            <v>484</v>
          </cell>
          <cell r="B54" t="str">
            <v>PERMISO PARA ESPECTÁCULOS O CE</v>
          </cell>
          <cell r="C54">
            <v>193</v>
          </cell>
        </row>
        <row r="55">
          <cell r="A55">
            <v>502</v>
          </cell>
          <cell r="B55" t="str">
            <v>RECARGOS OTROS IMPTOS Y DERECH</v>
          </cell>
          <cell r="C55">
            <v>2280.84</v>
          </cell>
        </row>
        <row r="56">
          <cell r="A56">
            <v>503</v>
          </cell>
          <cell r="B56" t="str">
            <v>AVISO EXTEMP TRASLACION DE DOM</v>
          </cell>
          <cell r="C56">
            <v>1702.5</v>
          </cell>
        </row>
        <row r="57">
          <cell r="A57">
            <v>504</v>
          </cell>
          <cell r="B57" t="str">
            <v>AVISO EXTEMP TERM DE OBRA</v>
          </cell>
          <cell r="C57">
            <v>921.5</v>
          </cell>
        </row>
        <row r="58">
          <cell r="A58">
            <v>506</v>
          </cell>
          <cell r="B58" t="str">
            <v>INFRACCIONES DIRECCION DE FISC</v>
          </cell>
          <cell r="C58">
            <v>567</v>
          </cell>
        </row>
        <row r="59">
          <cell r="A59">
            <v>507</v>
          </cell>
          <cell r="B59" t="str">
            <v>INF AL BANDO POLICIA Y BUEN GO</v>
          </cell>
          <cell r="C59">
            <v>1180</v>
          </cell>
        </row>
        <row r="60">
          <cell r="A60">
            <v>508</v>
          </cell>
          <cell r="B60" t="str">
            <v>INF LEY DE TRANSITO Y SU REGLA</v>
          </cell>
          <cell r="C60">
            <v>5766</v>
          </cell>
        </row>
        <row r="61">
          <cell r="A61">
            <v>509</v>
          </cell>
          <cell r="B61" t="str">
            <v>EXTEMP VERIFICACION AMB VEHICU</v>
          </cell>
          <cell r="C61">
            <v>2410</v>
          </cell>
        </row>
        <row r="62">
          <cell r="A62">
            <v>536</v>
          </cell>
          <cell r="B62" t="str">
            <v>PADRON DE PROVEEDORES</v>
          </cell>
          <cell r="C62">
            <v>238</v>
          </cell>
        </row>
        <row r="63">
          <cell r="A63">
            <v>822</v>
          </cell>
          <cell r="B63" t="str">
            <v>COMISION ACREMEX</v>
          </cell>
          <cell r="C63">
            <v>24.36</v>
          </cell>
        </row>
        <row r="64">
          <cell r="A64">
            <v>888</v>
          </cell>
          <cell r="B64" t="str">
            <v>COBROS SIMAPAG</v>
          </cell>
          <cell r="C64">
            <v>3146</v>
          </cell>
        </row>
      </sheetData>
      <sheetData sheetId="29" refreshError="1">
        <row r="1">
          <cell r="A1">
            <v>1</v>
          </cell>
          <cell r="B1" t="str">
            <v>IMPTO. PREDIAL URBANO CORRIENT</v>
          </cell>
          <cell r="C1">
            <v>44901.59</v>
          </cell>
        </row>
        <row r="2">
          <cell r="A2">
            <v>2</v>
          </cell>
          <cell r="B2" t="str">
            <v>IMPTO. PREDIAL RUSTICO CORRIEN</v>
          </cell>
          <cell r="C2">
            <v>1188.58</v>
          </cell>
        </row>
        <row r="3">
          <cell r="A3">
            <v>4</v>
          </cell>
          <cell r="B3" t="str">
            <v>RECARGOS *3%*</v>
          </cell>
          <cell r="C3">
            <v>1314.18</v>
          </cell>
        </row>
        <row r="4">
          <cell r="A4">
            <v>7</v>
          </cell>
          <cell r="B4" t="str">
            <v>IMPTO. PREDIAL URBANO REZAGO</v>
          </cell>
          <cell r="C4">
            <v>5020.5</v>
          </cell>
        </row>
        <row r="5">
          <cell r="A5">
            <v>8</v>
          </cell>
          <cell r="B5" t="str">
            <v>IMPTO. PREDIAL RUSTICO REZAGO</v>
          </cell>
          <cell r="C5">
            <v>300</v>
          </cell>
        </row>
        <row r="6">
          <cell r="A6">
            <v>13</v>
          </cell>
          <cell r="B6" t="str">
            <v>HONORARIOS DE COBRANZA</v>
          </cell>
          <cell r="C6">
            <v>321.77999999999997</v>
          </cell>
        </row>
        <row r="7">
          <cell r="A7">
            <v>14</v>
          </cell>
          <cell r="B7" t="str">
            <v>C.O.A.*20%*</v>
          </cell>
          <cell r="C7">
            <v>120.5</v>
          </cell>
        </row>
        <row r="8">
          <cell r="A8">
            <v>203</v>
          </cell>
          <cell r="B8" t="str">
            <v>PANTEONES CIUDAD</v>
          </cell>
          <cell r="C8">
            <v>2095.92</v>
          </cell>
        </row>
        <row r="9">
          <cell r="A9">
            <v>204</v>
          </cell>
          <cell r="B9" t="str">
            <v>PANTEONES COMUNIDADES</v>
          </cell>
          <cell r="C9">
            <v>278.66000000000003</v>
          </cell>
        </row>
        <row r="10">
          <cell r="A10">
            <v>433</v>
          </cell>
          <cell r="B10" t="str">
            <v>SOBRANTES</v>
          </cell>
          <cell r="C10">
            <v>3.26</v>
          </cell>
        </row>
        <row r="11">
          <cell r="A11">
            <v>447</v>
          </cell>
          <cell r="B11" t="str">
            <v>LAS CALAS</v>
          </cell>
          <cell r="C11">
            <v>688</v>
          </cell>
        </row>
        <row r="12">
          <cell r="A12">
            <v>507</v>
          </cell>
          <cell r="B12" t="str">
            <v>INF AL BANDO POLICIA Y BUEN GO</v>
          </cell>
          <cell r="C12">
            <v>2500</v>
          </cell>
        </row>
        <row r="13">
          <cell r="A13">
            <v>508</v>
          </cell>
          <cell r="B13" t="str">
            <v>INF LEY DE TRANSITO Y SU REGLA</v>
          </cell>
          <cell r="C13">
            <v>807.5</v>
          </cell>
        </row>
      </sheetData>
      <sheetData sheetId="30" refreshError="1">
        <row r="1">
          <cell r="A1">
            <v>1</v>
          </cell>
          <cell r="B1" t="str">
            <v>IMPTO. PREDIAL URBANO CORRIENT</v>
          </cell>
          <cell r="C1">
            <v>614477.11</v>
          </cell>
        </row>
        <row r="2">
          <cell r="A2">
            <v>2</v>
          </cell>
          <cell r="B2" t="str">
            <v>IMPTO. PREDIAL RUSTICO CORRIEN</v>
          </cell>
          <cell r="C2">
            <v>31064.959999999999</v>
          </cell>
        </row>
        <row r="3">
          <cell r="A3">
            <v>4</v>
          </cell>
          <cell r="B3" t="str">
            <v>RECARGOS *3%*</v>
          </cell>
          <cell r="C3">
            <v>14578.98</v>
          </cell>
        </row>
        <row r="4">
          <cell r="A4">
            <v>7</v>
          </cell>
          <cell r="B4" t="str">
            <v>IMPTO. PREDIAL URBANO REZAGO</v>
          </cell>
          <cell r="C4">
            <v>47421.05</v>
          </cell>
        </row>
        <row r="5">
          <cell r="A5">
            <v>8</v>
          </cell>
          <cell r="B5" t="str">
            <v>IMPTO. PREDIAL RUSTICO REZAGO</v>
          </cell>
          <cell r="C5">
            <v>497.7</v>
          </cell>
        </row>
        <row r="6">
          <cell r="A6">
            <v>13</v>
          </cell>
          <cell r="B6" t="str">
            <v>HONORARIOS DE COBRANZA</v>
          </cell>
          <cell r="C6">
            <v>1972.96</v>
          </cell>
        </row>
        <row r="7">
          <cell r="A7">
            <v>14</v>
          </cell>
          <cell r="B7" t="str">
            <v>C.O.A.*20%*</v>
          </cell>
          <cell r="C7">
            <v>487.5</v>
          </cell>
        </row>
        <row r="8">
          <cell r="A8">
            <v>103</v>
          </cell>
          <cell r="B8" t="str">
            <v>TRASLACION DE DOMINIO</v>
          </cell>
          <cell r="C8">
            <v>6842.9</v>
          </cell>
        </row>
        <row r="9">
          <cell r="A9">
            <v>104</v>
          </cell>
          <cell r="B9" t="str">
            <v>SOBRE DIVISION Y LOTIFICACION</v>
          </cell>
          <cell r="C9">
            <v>5067.2</v>
          </cell>
        </row>
        <row r="10">
          <cell r="A10">
            <v>200</v>
          </cell>
          <cell r="B10" t="str">
            <v>RASTRO</v>
          </cell>
          <cell r="C10">
            <v>4459.2700000000004</v>
          </cell>
        </row>
        <row r="11">
          <cell r="A11">
            <v>204</v>
          </cell>
          <cell r="B11" t="str">
            <v>PANTEONES COMUNIDADES</v>
          </cell>
          <cell r="C11">
            <v>1863.82</v>
          </cell>
        </row>
        <row r="12">
          <cell r="A12">
            <v>205</v>
          </cell>
          <cell r="B12" t="str">
            <v>ESTACIONAMIENTO MUSEO MOMIAS</v>
          </cell>
          <cell r="C12">
            <v>278</v>
          </cell>
        </row>
        <row r="13">
          <cell r="A13">
            <v>206</v>
          </cell>
          <cell r="B13" t="str">
            <v>ESTACIONAMIENTO MERCADO HIDALG</v>
          </cell>
          <cell r="C13">
            <v>1091</v>
          </cell>
        </row>
        <row r="14">
          <cell r="A14">
            <v>217</v>
          </cell>
          <cell r="B14" t="str">
            <v>ANALISIS DE FAC PARA DIV LOT O</v>
          </cell>
          <cell r="C14">
            <v>2767.06</v>
          </cell>
        </row>
        <row r="15">
          <cell r="A15">
            <v>221</v>
          </cell>
          <cell r="B15" t="str">
            <v>LIC USO SUELO ALIN N. OFIC COM</v>
          </cell>
          <cell r="C15">
            <v>1451.61</v>
          </cell>
        </row>
        <row r="16">
          <cell r="A16">
            <v>227</v>
          </cell>
          <cell r="B16" t="str">
            <v>AVALUOS PRACT POR TESORERIA</v>
          </cell>
          <cell r="C16">
            <v>568</v>
          </cell>
        </row>
        <row r="17">
          <cell r="A17">
            <v>229</v>
          </cell>
          <cell r="B17" t="str">
            <v>CONSTANCIAS DE VALOR FISCAL</v>
          </cell>
          <cell r="C17">
            <v>812</v>
          </cell>
        </row>
        <row r="18">
          <cell r="A18">
            <v>244</v>
          </cell>
          <cell r="B18" t="str">
            <v>EXP DE LIC O PERM P/ ESTAB DE</v>
          </cell>
          <cell r="C18">
            <v>279.79000000000002</v>
          </cell>
        </row>
        <row r="19">
          <cell r="A19">
            <v>248</v>
          </cell>
          <cell r="B19" t="str">
            <v>ESTACIONAMIENTO EX. EST. FERRO</v>
          </cell>
          <cell r="C19">
            <v>767.27</v>
          </cell>
        </row>
        <row r="20">
          <cell r="A20">
            <v>249</v>
          </cell>
          <cell r="B20" t="str">
            <v>REGUL. PROR.LIC.CONT.75% DER.</v>
          </cell>
          <cell r="C20">
            <v>166.82</v>
          </cell>
        </row>
        <row r="21">
          <cell r="A21">
            <v>253</v>
          </cell>
          <cell r="B21" t="str">
            <v>ESTACIONAMIENTO EMBAJADORAS  (</v>
          </cell>
          <cell r="C21">
            <v>2371</v>
          </cell>
        </row>
        <row r="22">
          <cell r="A22">
            <v>254</v>
          </cell>
          <cell r="B22" t="str">
            <v>POR CERTIF.TERMINO DE OBRA</v>
          </cell>
          <cell r="C22">
            <v>222.4</v>
          </cell>
        </row>
        <row r="23">
          <cell r="A23">
            <v>256</v>
          </cell>
          <cell r="B23" t="str">
            <v>POR ALINEAM. N° USO HABIT</v>
          </cell>
          <cell r="C23">
            <v>2298.37</v>
          </cell>
        </row>
        <row r="24">
          <cell r="A24">
            <v>268</v>
          </cell>
          <cell r="B24" t="str">
            <v>CASA DE LA CULTURA</v>
          </cell>
          <cell r="C24">
            <v>1760.71</v>
          </cell>
        </row>
        <row r="25">
          <cell r="A25">
            <v>269</v>
          </cell>
          <cell r="B25" t="str">
            <v>PADRON DE CONTRATISTAS</v>
          </cell>
          <cell r="C25">
            <v>671</v>
          </cell>
        </row>
        <row r="26">
          <cell r="A26">
            <v>274</v>
          </cell>
          <cell r="B26" t="str">
            <v>EXTENSION DE HORARIO</v>
          </cell>
          <cell r="C26">
            <v>2493.04</v>
          </cell>
        </row>
        <row r="27">
          <cell r="A27">
            <v>276</v>
          </cell>
          <cell r="B27" t="str">
            <v>CONSTANCIAS DIRECCION DE TRANS</v>
          </cell>
          <cell r="C27">
            <v>590.32000000000005</v>
          </cell>
        </row>
        <row r="28">
          <cell r="A28">
            <v>278</v>
          </cell>
          <cell r="B28" t="str">
            <v>CONSTANCIAS QUE EXPIDAN LAS DE</v>
          </cell>
          <cell r="C28">
            <v>368.95</v>
          </cell>
        </row>
        <row r="29">
          <cell r="A29">
            <v>279</v>
          </cell>
          <cell r="B29" t="str">
            <v>CERTIFICACIONES EXPEDIDAS POR</v>
          </cell>
          <cell r="C29">
            <v>25.41</v>
          </cell>
        </row>
        <row r="30">
          <cell r="A30">
            <v>291</v>
          </cell>
          <cell r="B30" t="str">
            <v>DICTAMEN DE FACTIBILIDAD PARA</v>
          </cell>
          <cell r="C30">
            <v>195.96</v>
          </cell>
        </row>
        <row r="31">
          <cell r="A31">
            <v>295</v>
          </cell>
          <cell r="B31" t="str">
            <v>CONSTANCIA DE UBICACION DE PRE</v>
          </cell>
          <cell r="C31">
            <v>148.44</v>
          </cell>
        </row>
        <row r="32">
          <cell r="A32">
            <v>405</v>
          </cell>
          <cell r="B32" t="str">
            <v>CENTRO DE CONVIVENCIA EL ENCIN</v>
          </cell>
          <cell r="C32">
            <v>901</v>
          </cell>
        </row>
        <row r="33">
          <cell r="A33">
            <v>407</v>
          </cell>
          <cell r="B33" t="str">
            <v>MUSEO MOMIAS</v>
          </cell>
          <cell r="C33">
            <v>22301</v>
          </cell>
        </row>
        <row r="34">
          <cell r="A34">
            <v>408</v>
          </cell>
          <cell r="B34" t="str">
            <v>SALON CULTO A LA MUERTE</v>
          </cell>
          <cell r="C34">
            <v>1224</v>
          </cell>
        </row>
        <row r="35">
          <cell r="A35">
            <v>410</v>
          </cell>
          <cell r="B35" t="str">
            <v>MONUMENTO AL PIPILA</v>
          </cell>
          <cell r="C35">
            <v>415</v>
          </cell>
        </row>
        <row r="36">
          <cell r="A36">
            <v>411</v>
          </cell>
          <cell r="B36" t="str">
            <v>MERCADO HIDALGO</v>
          </cell>
          <cell r="C36">
            <v>618</v>
          </cell>
        </row>
        <row r="37">
          <cell r="A37">
            <v>412</v>
          </cell>
          <cell r="B37" t="str">
            <v>MERCADO EMBAJADORAS</v>
          </cell>
          <cell r="C37">
            <v>160</v>
          </cell>
        </row>
        <row r="38">
          <cell r="A38">
            <v>414</v>
          </cell>
          <cell r="B38" t="str">
            <v>OTROS PRODUCTOS</v>
          </cell>
          <cell r="C38">
            <v>196.2</v>
          </cell>
        </row>
        <row r="39">
          <cell r="A39">
            <v>428</v>
          </cell>
          <cell r="B39" t="str">
            <v>COMERCIANTES SEMIFIJOS</v>
          </cell>
          <cell r="C39">
            <v>1410</v>
          </cell>
        </row>
        <row r="40">
          <cell r="A40">
            <v>433</v>
          </cell>
          <cell r="B40" t="str">
            <v>SOBRANTES</v>
          </cell>
          <cell r="C40">
            <v>83.16</v>
          </cell>
        </row>
        <row r="41">
          <cell r="A41">
            <v>437</v>
          </cell>
          <cell r="B41" t="str">
            <v>SANITARIOS MDO. EMBAJADORAS</v>
          </cell>
          <cell r="C41">
            <v>881</v>
          </cell>
        </row>
        <row r="42">
          <cell r="A42">
            <v>438</v>
          </cell>
          <cell r="B42" t="str">
            <v>SANITARIOS MDO. HIDALGO</v>
          </cell>
          <cell r="C42">
            <v>1615</v>
          </cell>
        </row>
        <row r="43">
          <cell r="A43">
            <v>439</v>
          </cell>
          <cell r="B43" t="str">
            <v>SANITARIOS JARDIN REFORMA</v>
          </cell>
          <cell r="C43">
            <v>648</v>
          </cell>
        </row>
        <row r="44">
          <cell r="A44">
            <v>443</v>
          </cell>
          <cell r="B44" t="str">
            <v>SANITARIOS FERROCARRIL</v>
          </cell>
          <cell r="C44">
            <v>456</v>
          </cell>
        </row>
        <row r="45">
          <cell r="A45">
            <v>445</v>
          </cell>
          <cell r="B45" t="str">
            <v>SANITARIOS MUSEO MOMIAS</v>
          </cell>
          <cell r="C45">
            <v>588</v>
          </cell>
        </row>
        <row r="46">
          <cell r="A46">
            <v>447</v>
          </cell>
          <cell r="B46" t="str">
            <v>LAS CALAS</v>
          </cell>
          <cell r="C46">
            <v>176</v>
          </cell>
        </row>
        <row r="47">
          <cell r="A47">
            <v>451</v>
          </cell>
          <cell r="B47" t="str">
            <v>BODEGAS RASTRO</v>
          </cell>
          <cell r="C47">
            <v>3747</v>
          </cell>
        </row>
        <row r="48">
          <cell r="A48">
            <v>454</v>
          </cell>
          <cell r="B48" t="str">
            <v>FIESTAS TRADICIONALES</v>
          </cell>
          <cell r="C48">
            <v>1420</v>
          </cell>
        </row>
        <row r="49">
          <cell r="A49">
            <v>456</v>
          </cell>
          <cell r="B49" t="str">
            <v>JUEGOS MECANICOS</v>
          </cell>
          <cell r="C49">
            <v>142</v>
          </cell>
        </row>
        <row r="50">
          <cell r="A50">
            <v>463</v>
          </cell>
          <cell r="B50" t="str">
            <v>SALIDA DE GRUAS</v>
          </cell>
          <cell r="C50">
            <v>420</v>
          </cell>
        </row>
        <row r="51">
          <cell r="A51">
            <v>464</v>
          </cell>
          <cell r="B51" t="str">
            <v>ARRASTRE DE VEHICULOS INFRACCI</v>
          </cell>
          <cell r="C51">
            <v>98</v>
          </cell>
        </row>
        <row r="52">
          <cell r="A52">
            <v>477</v>
          </cell>
          <cell r="B52" t="str">
            <v>PADRON DIRECTOR RESPONSABLE DE</v>
          </cell>
          <cell r="C52">
            <v>2384</v>
          </cell>
        </row>
        <row r="53">
          <cell r="A53">
            <v>479</v>
          </cell>
          <cell r="B53" t="str">
            <v>COMERCIANTES AMBULANTES</v>
          </cell>
          <cell r="C53">
            <v>644</v>
          </cell>
        </row>
        <row r="54">
          <cell r="A54">
            <v>482</v>
          </cell>
          <cell r="B54" t="str">
            <v>CALLEJONEADAS</v>
          </cell>
          <cell r="C54">
            <v>1124</v>
          </cell>
        </row>
        <row r="55">
          <cell r="A55">
            <v>484</v>
          </cell>
          <cell r="B55" t="str">
            <v>PERMISO PARA ESPECTÁCULOS O CE</v>
          </cell>
          <cell r="C55">
            <v>1351</v>
          </cell>
        </row>
        <row r="56">
          <cell r="A56">
            <v>485</v>
          </cell>
          <cell r="B56" t="str">
            <v>SELLADO DE BOLETOS</v>
          </cell>
          <cell r="C56">
            <v>416</v>
          </cell>
        </row>
        <row r="57">
          <cell r="A57">
            <v>491</v>
          </cell>
          <cell r="B57" t="str">
            <v>ESTRUCTURAS, CONSTRUCCIONES O</v>
          </cell>
          <cell r="C57">
            <v>151</v>
          </cell>
        </row>
        <row r="58">
          <cell r="A58">
            <v>502</v>
          </cell>
          <cell r="B58" t="str">
            <v>RECARGOS OTROS IMPTOS Y DERECH</v>
          </cell>
          <cell r="C58">
            <v>543.16999999999996</v>
          </cell>
        </row>
        <row r="59">
          <cell r="A59">
            <v>503</v>
          </cell>
          <cell r="B59" t="str">
            <v>AVISO EXTEMP TRASLACION DE DOM</v>
          </cell>
          <cell r="C59">
            <v>283.75</v>
          </cell>
        </row>
        <row r="60">
          <cell r="A60">
            <v>504</v>
          </cell>
          <cell r="B60" t="str">
            <v>AVISO EXTEMP TERM DE OBRA</v>
          </cell>
          <cell r="C60">
            <v>272.35000000000002</v>
          </cell>
        </row>
        <row r="61">
          <cell r="A61">
            <v>506</v>
          </cell>
          <cell r="B61" t="str">
            <v>INFRACCIONES DIRECCION DE FISC</v>
          </cell>
          <cell r="C61">
            <v>1134</v>
          </cell>
        </row>
        <row r="62">
          <cell r="A62">
            <v>507</v>
          </cell>
          <cell r="B62" t="str">
            <v>INF AL BANDO POLICIA Y BUEN GO</v>
          </cell>
          <cell r="C62">
            <v>1750</v>
          </cell>
        </row>
        <row r="63">
          <cell r="A63">
            <v>508</v>
          </cell>
          <cell r="B63" t="str">
            <v>INF LEY DE TRANSITO Y SU REGLA</v>
          </cell>
          <cell r="C63">
            <v>11446.5</v>
          </cell>
        </row>
        <row r="64">
          <cell r="A64">
            <v>509</v>
          </cell>
          <cell r="B64" t="str">
            <v>EXTEMP VERIFICACION AMB VEHICU</v>
          </cell>
          <cell r="C64">
            <v>780</v>
          </cell>
        </row>
        <row r="65">
          <cell r="A65">
            <v>822</v>
          </cell>
          <cell r="B65" t="str">
            <v>COMISION ACREMEX</v>
          </cell>
          <cell r="C65">
            <v>16.239999999999998</v>
          </cell>
        </row>
        <row r="66">
          <cell r="A66">
            <v>888</v>
          </cell>
          <cell r="B66" t="str">
            <v>COBROS SIMAPAG</v>
          </cell>
          <cell r="C66">
            <v>578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30JN142"/>
      <sheetName val="p29jn14"/>
      <sheetName val="p30jn14"/>
      <sheetName val="30jn"/>
      <sheetName val="29jn"/>
      <sheetName val="p28jn14"/>
      <sheetName val="28jn"/>
      <sheetName val="p27jn14"/>
      <sheetName val="27jn"/>
      <sheetName val="p26jn14"/>
      <sheetName val="26jn"/>
      <sheetName val="p25jn14"/>
      <sheetName val="25jn"/>
      <sheetName val="p24jn14"/>
      <sheetName val="24jn"/>
      <sheetName val="p23jn14"/>
      <sheetName val="23jn"/>
      <sheetName val="p22jn14"/>
      <sheetName val="22jn"/>
      <sheetName val="p21jn14"/>
      <sheetName val="21jn"/>
      <sheetName val="p20jn14"/>
      <sheetName val="20jn"/>
      <sheetName val="p19jn14"/>
      <sheetName val="19jn"/>
      <sheetName val="p18jn14"/>
      <sheetName val="18jn"/>
      <sheetName val="p17jn14"/>
      <sheetName val="17jn"/>
      <sheetName val="p16jn14"/>
      <sheetName val="16jn"/>
      <sheetName val="p15jn14"/>
      <sheetName val="15jn"/>
      <sheetName val="p14jn14"/>
      <sheetName val="14jn"/>
      <sheetName val="p13jn14"/>
      <sheetName val="13jn"/>
      <sheetName val="p12jn14"/>
      <sheetName val="jn12"/>
      <sheetName val="p11jn14"/>
      <sheetName val="jn11"/>
      <sheetName val="p10jn14"/>
      <sheetName val="10jn"/>
      <sheetName val="p9jn14"/>
      <sheetName val="9jn"/>
      <sheetName val="P8JN14"/>
      <sheetName val="8jn"/>
      <sheetName val="P7JN14"/>
      <sheetName val="7JN"/>
      <sheetName val="P6JN14"/>
      <sheetName val="6jn"/>
      <sheetName val="p5JN14"/>
      <sheetName val="5jn"/>
      <sheetName val="P4JN14"/>
      <sheetName val="4jn"/>
      <sheetName val="p3jn14"/>
      <sheetName val="jn3"/>
      <sheetName val="p2jn14"/>
      <sheetName val="jn2"/>
      <sheetName val="P1JN14"/>
      <sheetName val="1jn"/>
      <sheetName val="P31MY14"/>
      <sheetName val="31my"/>
      <sheetName val="p30my14"/>
      <sheetName val="30my"/>
      <sheetName val="p29my14"/>
      <sheetName val="29my"/>
      <sheetName val="p28my14"/>
      <sheetName val="28my"/>
      <sheetName val="p27my14"/>
      <sheetName val="27my"/>
      <sheetName val="p26my14"/>
      <sheetName val="26my"/>
      <sheetName val="25my14"/>
      <sheetName val="25my"/>
      <sheetName val="p24my14"/>
      <sheetName val="24my"/>
      <sheetName val="p23my14"/>
      <sheetName val="23my"/>
      <sheetName val="P22MY14"/>
      <sheetName val="Hoja2"/>
      <sheetName val="p21my14"/>
      <sheetName val="21my"/>
      <sheetName val="p20my14"/>
      <sheetName val="20my"/>
      <sheetName val="p19my14"/>
      <sheetName val="19my"/>
      <sheetName val="P18MY14"/>
      <sheetName val="18my"/>
      <sheetName val="P17MY14"/>
      <sheetName val="17my"/>
      <sheetName val="p16my14"/>
      <sheetName val="16my"/>
      <sheetName val="p15may14"/>
      <sheetName val="15my"/>
      <sheetName val="p14my14"/>
      <sheetName val="14my"/>
      <sheetName val="p13my14"/>
      <sheetName val="13my"/>
      <sheetName val="p12my14"/>
      <sheetName val="12my"/>
      <sheetName val="P11MY14"/>
      <sheetName val="11MY"/>
      <sheetName val="P10MY14"/>
      <sheetName val="10MY"/>
      <sheetName val="p9my14"/>
      <sheetName val="9my"/>
      <sheetName val="p8my14"/>
      <sheetName val="8my"/>
      <sheetName val="p7my14"/>
      <sheetName val="7my"/>
      <sheetName val="p6my14"/>
      <sheetName val="6my"/>
      <sheetName val="p5my14"/>
      <sheetName val="5my"/>
      <sheetName val="P4MY14"/>
      <sheetName val="4MY"/>
      <sheetName val="P3MY14"/>
      <sheetName val="3MY"/>
      <sheetName val="P2MY14"/>
      <sheetName val="2MY"/>
      <sheetName val="P1MY14"/>
      <sheetName val="1MY"/>
    </sheetNames>
    <sheetDataSet>
      <sheetData sheetId="0" refreshError="1"/>
      <sheetData sheetId="1" refreshError="1"/>
      <sheetData sheetId="2" refreshError="1"/>
      <sheetData sheetId="3">
        <row r="1">
          <cell r="A1">
            <v>1</v>
          </cell>
          <cell r="B1" t="str">
            <v>IMPTO. PREDIAL URBANO CORRIENT</v>
          </cell>
          <cell r="C1">
            <v>13327.8</v>
          </cell>
        </row>
        <row r="2">
          <cell r="A2">
            <v>2</v>
          </cell>
          <cell r="B2" t="str">
            <v>IMPTO. PREDIAL RUSTICO CORRIEN</v>
          </cell>
          <cell r="C2">
            <v>1790.42</v>
          </cell>
        </row>
        <row r="3">
          <cell r="A3">
            <v>4</v>
          </cell>
          <cell r="B3" t="str">
            <v>RECARGOS 3%</v>
          </cell>
          <cell r="C3">
            <v>15935.74</v>
          </cell>
        </row>
        <row r="4">
          <cell r="A4">
            <v>7</v>
          </cell>
          <cell r="B4" t="str">
            <v>IMPTO. PREDIAL URBANO REZAGO</v>
          </cell>
          <cell r="C4">
            <v>30032.720000000001</v>
          </cell>
        </row>
        <row r="5">
          <cell r="A5">
            <v>8</v>
          </cell>
          <cell r="B5" t="str">
            <v>IMPTO. PREDIAL RUSTICO REZAGO</v>
          </cell>
          <cell r="C5">
            <v>1290.6500000000001</v>
          </cell>
        </row>
        <row r="6">
          <cell r="A6">
            <v>13</v>
          </cell>
          <cell r="B6" t="str">
            <v>HONORARIOS DE COBRANZA</v>
          </cell>
          <cell r="C6">
            <v>1275.4000000000001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8863</v>
          </cell>
        </row>
        <row r="9">
          <cell r="A9">
            <v>104</v>
          </cell>
          <cell r="B9" t="str">
            <v>SOBRE DIVISION Y LOTIFICACION</v>
          </cell>
          <cell r="C9">
            <v>3927.68</v>
          </cell>
        </row>
        <row r="10">
          <cell r="A10">
            <v>110</v>
          </cell>
          <cell r="B10" t="str">
            <v>ESPECTACULOS PUBLICOS ESPORADI</v>
          </cell>
          <cell r="C10">
            <v>1122</v>
          </cell>
        </row>
        <row r="11">
          <cell r="A11">
            <v>112</v>
          </cell>
          <cell r="B11" t="str">
            <v>ESPECTACULOS PUBLICOS PERMANEN</v>
          </cell>
          <cell r="C11">
            <v>11122.1</v>
          </cell>
        </row>
        <row r="12">
          <cell r="A12">
            <v>200</v>
          </cell>
          <cell r="B12" t="str">
            <v>RASTRO</v>
          </cell>
          <cell r="C12">
            <v>10540.14</v>
          </cell>
        </row>
        <row r="13">
          <cell r="A13">
            <v>201</v>
          </cell>
          <cell r="B13" t="str">
            <v>RECOLECCION DE BASURA</v>
          </cell>
          <cell r="C13">
            <v>3351.72</v>
          </cell>
        </row>
        <row r="14">
          <cell r="A14">
            <v>203</v>
          </cell>
          <cell r="B14" t="str">
            <v>PANTEONES CIUDAD</v>
          </cell>
          <cell r="C14">
            <v>2152.37</v>
          </cell>
        </row>
        <row r="15">
          <cell r="A15">
            <v>204</v>
          </cell>
          <cell r="B15" t="str">
            <v>PANTEONES COMUNIDADES</v>
          </cell>
          <cell r="C15">
            <v>3164.6</v>
          </cell>
        </row>
        <row r="16">
          <cell r="A16">
            <v>205</v>
          </cell>
          <cell r="B16" t="str">
            <v>ESTACIONAMIENTO MUSEO MOMIAS</v>
          </cell>
          <cell r="C16">
            <v>3240</v>
          </cell>
        </row>
        <row r="17">
          <cell r="A17">
            <v>206</v>
          </cell>
          <cell r="B17" t="str">
            <v>ESTACIONAMIENTO MERCADO HIDALG</v>
          </cell>
          <cell r="C17">
            <v>2799</v>
          </cell>
        </row>
        <row r="18">
          <cell r="A18">
            <v>207</v>
          </cell>
          <cell r="B18" t="str">
            <v>ESTAC.  MERCADO EMBAJADORAS</v>
          </cell>
          <cell r="C18">
            <v>499</v>
          </cell>
        </row>
        <row r="19">
          <cell r="A19">
            <v>210</v>
          </cell>
          <cell r="B19" t="str">
            <v>POR LIC. DE CONST. Y AMPLIACIO</v>
          </cell>
          <cell r="C19">
            <v>2641.83</v>
          </cell>
        </row>
        <row r="20">
          <cell r="A20">
            <v>211</v>
          </cell>
          <cell r="B20" t="str">
            <v>POR LIC DE REGULARIZACION DE C</v>
          </cell>
          <cell r="C20">
            <v>661.2</v>
          </cell>
        </row>
        <row r="21">
          <cell r="A21">
            <v>212</v>
          </cell>
          <cell r="B21" t="str">
            <v>POR PRORROGAS DE LIC DE CONST</v>
          </cell>
          <cell r="C21">
            <v>146.04</v>
          </cell>
        </row>
        <row r="22">
          <cell r="A22">
            <v>217</v>
          </cell>
          <cell r="B22" t="str">
            <v>ANALISIS DE FAC PARA DIV LOT O</v>
          </cell>
          <cell r="C22">
            <v>1571.22</v>
          </cell>
        </row>
        <row r="23">
          <cell r="A23">
            <v>221</v>
          </cell>
          <cell r="B23" t="str">
            <v>LIC USO SUELO ALIN N. OFIC COM</v>
          </cell>
          <cell r="C23">
            <v>549.52</v>
          </cell>
        </row>
        <row r="24">
          <cell r="A24">
            <v>229</v>
          </cell>
          <cell r="B24" t="str">
            <v>CONSTANCIAS DE ESTADO DE CUENT</v>
          </cell>
          <cell r="C24">
            <v>3431.76</v>
          </cell>
        </row>
        <row r="25">
          <cell r="A25">
            <v>244</v>
          </cell>
          <cell r="B25" t="str">
            <v>EXP DE LIC O PERM P/ ESTAB DE</v>
          </cell>
          <cell r="C25">
            <v>257.58</v>
          </cell>
        </row>
        <row r="26">
          <cell r="A26">
            <v>248</v>
          </cell>
          <cell r="B26" t="str">
            <v>ESTACIONAMIENTO EX. EST. FERRO</v>
          </cell>
          <cell r="C26">
            <v>8650</v>
          </cell>
        </row>
        <row r="27">
          <cell r="A27">
            <v>252</v>
          </cell>
          <cell r="B27" t="str">
            <v>RESOLUCION DE IMPACTO AMBIENTA</v>
          </cell>
          <cell r="C27">
            <v>1299.58</v>
          </cell>
        </row>
        <row r="28">
          <cell r="A28">
            <v>253</v>
          </cell>
          <cell r="B28" t="str">
            <v>ESTACIONAMIENTO EMBAJADORAS  (</v>
          </cell>
          <cell r="C28">
            <v>6363</v>
          </cell>
        </row>
        <row r="29">
          <cell r="A29">
            <v>254</v>
          </cell>
          <cell r="B29" t="str">
            <v>POR CERTIF.TERMINO DE OBRA</v>
          </cell>
          <cell r="C29">
            <v>480.74</v>
          </cell>
        </row>
        <row r="30">
          <cell r="A30">
            <v>256</v>
          </cell>
          <cell r="B30" t="str">
            <v>POR ALINEAM. N° USO HABIT</v>
          </cell>
          <cell r="C30">
            <v>8747.24</v>
          </cell>
        </row>
        <row r="31">
          <cell r="A31">
            <v>266</v>
          </cell>
          <cell r="B31" t="str">
            <v>DICTAMEN DE FACTIBILIDAD PROTE</v>
          </cell>
          <cell r="C31">
            <v>445.1</v>
          </cell>
        </row>
        <row r="32">
          <cell r="A32">
            <v>268</v>
          </cell>
          <cell r="B32" t="str">
            <v>CASA DE LA CULTURA</v>
          </cell>
          <cell r="C32">
            <v>10824.71</v>
          </cell>
        </row>
        <row r="33">
          <cell r="A33">
            <v>273</v>
          </cell>
          <cell r="B33" t="str">
            <v>PENSION EST. JARDIN EMBAJADORA</v>
          </cell>
          <cell r="C33">
            <v>417.04</v>
          </cell>
        </row>
        <row r="34">
          <cell r="A34">
            <v>276</v>
          </cell>
          <cell r="B34" t="str">
            <v>CONSTANCIAS DIRECCION DE TRANS</v>
          </cell>
          <cell r="C34">
            <v>1424.6</v>
          </cell>
        </row>
        <row r="35">
          <cell r="A35">
            <v>278</v>
          </cell>
          <cell r="B35" t="str">
            <v>CONSTANCIAS QUE EXPIDAN LAS DE</v>
          </cell>
          <cell r="C35">
            <v>754.2</v>
          </cell>
        </row>
        <row r="36">
          <cell r="A36">
            <v>284</v>
          </cell>
          <cell r="B36" t="str">
            <v>REVISTA MECANICA SEMESTRAL</v>
          </cell>
          <cell r="C36">
            <v>546.76</v>
          </cell>
        </row>
        <row r="37">
          <cell r="A37">
            <v>297</v>
          </cell>
          <cell r="B37" t="str">
            <v>D.A.P.</v>
          </cell>
          <cell r="C37">
            <v>626.91</v>
          </cell>
        </row>
        <row r="38">
          <cell r="A38">
            <v>400</v>
          </cell>
          <cell r="B38" t="str">
            <v>LOCALES PRESA DE LA OLLA</v>
          </cell>
          <cell r="C38">
            <v>8514</v>
          </cell>
        </row>
        <row r="39">
          <cell r="A39">
            <v>405</v>
          </cell>
          <cell r="B39" t="str">
            <v>CENTRO DE CONVIVENCIA EL ENCIN</v>
          </cell>
          <cell r="C39">
            <v>2791</v>
          </cell>
        </row>
        <row r="40">
          <cell r="A40">
            <v>407</v>
          </cell>
          <cell r="B40" t="str">
            <v>MUSEO MOMIAS</v>
          </cell>
          <cell r="C40">
            <v>195878</v>
          </cell>
        </row>
        <row r="41">
          <cell r="A41">
            <v>410</v>
          </cell>
          <cell r="B41" t="str">
            <v>MONUMENTO AL PIPILA</v>
          </cell>
          <cell r="C41">
            <v>2568</v>
          </cell>
        </row>
        <row r="42">
          <cell r="A42">
            <v>411</v>
          </cell>
          <cell r="B42" t="str">
            <v>MERCADO HIDALGO</v>
          </cell>
          <cell r="C42">
            <v>7032.07</v>
          </cell>
        </row>
        <row r="43">
          <cell r="A43">
            <v>412</v>
          </cell>
          <cell r="B43" t="str">
            <v>MERCADO EMBAJADORAS</v>
          </cell>
          <cell r="C43">
            <v>2339.4</v>
          </cell>
        </row>
        <row r="44">
          <cell r="A44">
            <v>414</v>
          </cell>
          <cell r="B44" t="str">
            <v>OTROS PRODUCTOS</v>
          </cell>
          <cell r="C44">
            <v>8.6999999999999993</v>
          </cell>
        </row>
        <row r="45">
          <cell r="A45">
            <v>417</v>
          </cell>
          <cell r="B45" t="str">
            <v>CONSULTORIO DENTAL</v>
          </cell>
          <cell r="C45">
            <v>132</v>
          </cell>
        </row>
        <row r="46">
          <cell r="A46">
            <v>426</v>
          </cell>
          <cell r="B46" t="str">
            <v>AREAS OCUP POR HOT, REST, BARE</v>
          </cell>
          <cell r="C46">
            <v>5579.28</v>
          </cell>
        </row>
        <row r="47">
          <cell r="A47">
            <v>428</v>
          </cell>
          <cell r="B47" t="str">
            <v>COMERCIANTES SEMIFIJOS</v>
          </cell>
          <cell r="C47">
            <v>8114.7</v>
          </cell>
        </row>
        <row r="48">
          <cell r="A48">
            <v>433</v>
          </cell>
          <cell r="B48" t="str">
            <v>SOBRANTES</v>
          </cell>
          <cell r="C48">
            <v>27.9</v>
          </cell>
        </row>
        <row r="49">
          <cell r="A49">
            <v>436</v>
          </cell>
          <cell r="B49" t="str">
            <v>SANITARIOS PRESA DE LA OLLA</v>
          </cell>
          <cell r="C49">
            <v>1868</v>
          </cell>
        </row>
        <row r="50">
          <cell r="A50">
            <v>437</v>
          </cell>
          <cell r="B50" t="str">
            <v>SANITARIOS MDO. EMBAJADORAS</v>
          </cell>
          <cell r="C50">
            <v>4744</v>
          </cell>
        </row>
        <row r="51">
          <cell r="A51">
            <v>438</v>
          </cell>
          <cell r="B51" t="str">
            <v>SANITARIOS MDO. HIDALGO</v>
          </cell>
          <cell r="C51">
            <v>6876</v>
          </cell>
        </row>
        <row r="52">
          <cell r="A52">
            <v>439</v>
          </cell>
          <cell r="B52" t="str">
            <v>SANITARIOS JARDIN REFORMA</v>
          </cell>
          <cell r="C52">
            <v>2456</v>
          </cell>
        </row>
        <row r="53">
          <cell r="A53">
            <v>441</v>
          </cell>
          <cell r="B53" t="str">
            <v>SANITARIOS LOS PASTITOS</v>
          </cell>
          <cell r="C53">
            <v>256</v>
          </cell>
        </row>
        <row r="54">
          <cell r="A54">
            <v>443</v>
          </cell>
          <cell r="B54" t="str">
            <v>SANITARIOS FERROCARRIL</v>
          </cell>
          <cell r="C54">
            <v>4840</v>
          </cell>
        </row>
        <row r="55">
          <cell r="A55">
            <v>445</v>
          </cell>
          <cell r="B55" t="str">
            <v>SANITARIOS MUSEO MOMIAS</v>
          </cell>
          <cell r="C55">
            <v>3000</v>
          </cell>
        </row>
        <row r="56">
          <cell r="A56">
            <v>447</v>
          </cell>
          <cell r="B56" t="str">
            <v>LAS CALAS</v>
          </cell>
          <cell r="C56">
            <v>84</v>
          </cell>
        </row>
        <row r="57">
          <cell r="A57">
            <v>470</v>
          </cell>
          <cell r="B57" t="str">
            <v>LOCALES ESTACION</v>
          </cell>
          <cell r="C57">
            <v>324</v>
          </cell>
        </row>
        <row r="58">
          <cell r="A58">
            <v>482</v>
          </cell>
          <cell r="B58" t="str">
            <v>CALLEJONEADAS</v>
          </cell>
          <cell r="C58">
            <v>1685</v>
          </cell>
        </row>
        <row r="59">
          <cell r="A59">
            <v>484</v>
          </cell>
          <cell r="B59" t="str">
            <v>PERMISO PARA ESPECTÁCULOS O CE</v>
          </cell>
          <cell r="C59">
            <v>228</v>
          </cell>
        </row>
        <row r="60">
          <cell r="A60">
            <v>485</v>
          </cell>
          <cell r="B60" t="str">
            <v>SELLADO DE BOLETOS</v>
          </cell>
          <cell r="C60">
            <v>695</v>
          </cell>
        </row>
        <row r="61">
          <cell r="A61">
            <v>502</v>
          </cell>
          <cell r="B61" t="str">
            <v>RECARGOS OTROS IMPTOS Y DERECH</v>
          </cell>
          <cell r="C61">
            <v>3148.52</v>
          </cell>
        </row>
        <row r="62">
          <cell r="A62">
            <v>506</v>
          </cell>
          <cell r="B62" t="str">
            <v>INFRACCIONES DIRECCION DE FISC</v>
          </cell>
          <cell r="C62">
            <v>4782.75</v>
          </cell>
        </row>
        <row r="63">
          <cell r="A63">
            <v>507</v>
          </cell>
          <cell r="B63" t="str">
            <v>INF AL BANDO POLICIA Y BUEN GO</v>
          </cell>
          <cell r="C63">
            <v>300</v>
          </cell>
        </row>
        <row r="64">
          <cell r="A64">
            <v>508</v>
          </cell>
          <cell r="B64" t="str">
            <v>INF LEY DE TRANSITO Y SU REGLA</v>
          </cell>
          <cell r="C64">
            <v>18556.5</v>
          </cell>
        </row>
        <row r="65">
          <cell r="A65">
            <v>509</v>
          </cell>
          <cell r="B65" t="str">
            <v>EXTEMP VERIFICACION AMB VEHICU</v>
          </cell>
          <cell r="C65">
            <v>921</v>
          </cell>
        </row>
        <row r="66">
          <cell r="A66">
            <v>544</v>
          </cell>
          <cell r="B66" t="str">
            <v>INFRACCIONES AL REGLAMENTO DE</v>
          </cell>
          <cell r="C66">
            <v>318.85000000000002</v>
          </cell>
        </row>
        <row r="67">
          <cell r="A67">
            <v>606</v>
          </cell>
          <cell r="B67" t="str">
            <v>FONDO DE FISCALIZACION</v>
          </cell>
          <cell r="C67">
            <v>555588.1</v>
          </cell>
        </row>
        <row r="68">
          <cell r="A68">
            <v>713</v>
          </cell>
          <cell r="B68" t="str">
            <v>PROGRAMA ECONOMIA SOCIAL FAMIL</v>
          </cell>
          <cell r="C68">
            <v>38110</v>
          </cell>
        </row>
        <row r="69">
          <cell r="A69">
            <v>888</v>
          </cell>
          <cell r="B69" t="str">
            <v>COBROS SIMAPAG</v>
          </cell>
          <cell r="C69">
            <v>464</v>
          </cell>
        </row>
        <row r="70">
          <cell r="A70">
            <v>920</v>
          </cell>
          <cell r="B70" t="str">
            <v>VENTA DE INMUEBLES PROPIEDAD D</v>
          </cell>
          <cell r="C70">
            <v>1335.94</v>
          </cell>
        </row>
        <row r="71">
          <cell r="A71">
            <v>817</v>
          </cell>
          <cell r="B71" t="str">
            <v>ANTICIPOS OTROS INGRESOS</v>
          </cell>
          <cell r="C71">
            <v>105</v>
          </cell>
        </row>
        <row r="72">
          <cell r="A72">
            <v>888</v>
          </cell>
          <cell r="B72" t="str">
            <v>COBROS SIMAPAG</v>
          </cell>
          <cell r="C72">
            <v>458</v>
          </cell>
        </row>
      </sheetData>
      <sheetData sheetId="4">
        <row r="1">
          <cell r="A1">
            <v>268</v>
          </cell>
        </row>
      </sheetData>
      <sheetData sheetId="5" refreshError="1"/>
      <sheetData sheetId="6">
        <row r="1">
          <cell r="A1">
            <v>203</v>
          </cell>
          <cell r="B1" t="str">
            <v>PANTEONES CIUDAD</v>
          </cell>
          <cell r="C1">
            <v>632.91999999999996</v>
          </cell>
        </row>
        <row r="2">
          <cell r="A2">
            <v>268</v>
          </cell>
          <cell r="B2" t="str">
            <v>CASA DE LA CULTURA</v>
          </cell>
          <cell r="C2">
            <v>682.77</v>
          </cell>
        </row>
        <row r="3">
          <cell r="A3">
            <v>433</v>
          </cell>
          <cell r="B3" t="str">
            <v>SOBRANTES</v>
          </cell>
          <cell r="C3">
            <v>0.81</v>
          </cell>
        </row>
        <row r="4">
          <cell r="A4">
            <v>447</v>
          </cell>
          <cell r="B4" t="str">
            <v>LAS CALAS</v>
          </cell>
          <cell r="C4">
            <v>108</v>
          </cell>
        </row>
        <row r="5">
          <cell r="A5">
            <v>507</v>
          </cell>
          <cell r="B5" t="str">
            <v>INF AL BANDO POLICIA Y BUEN GO</v>
          </cell>
          <cell r="C5">
            <v>2700</v>
          </cell>
        </row>
        <row r="6">
          <cell r="A6">
            <v>508</v>
          </cell>
          <cell r="B6" t="str">
            <v>INF LEY DE TRANSITO Y SU REGLA</v>
          </cell>
          <cell r="C6">
            <v>12428.1</v>
          </cell>
        </row>
      </sheetData>
      <sheetData sheetId="7" refreshError="1"/>
      <sheetData sheetId="8">
        <row r="1">
          <cell r="A1">
            <v>1</v>
          </cell>
          <cell r="B1" t="str">
            <v>IMPTO. PREDIAL URBANO CORRIENT</v>
          </cell>
          <cell r="C1">
            <v>12003.96</v>
          </cell>
        </row>
        <row r="2">
          <cell r="A2">
            <v>2</v>
          </cell>
          <cell r="B2" t="str">
            <v>IMPTO. PREDIAL RUSTICO CORRIEN</v>
          </cell>
          <cell r="C2">
            <v>1689</v>
          </cell>
        </row>
        <row r="3">
          <cell r="A3">
            <v>4</v>
          </cell>
          <cell r="B3" t="str">
            <v>RECARGOS 3%</v>
          </cell>
          <cell r="C3">
            <v>6036.97</v>
          </cell>
        </row>
        <row r="4">
          <cell r="A4">
            <v>7</v>
          </cell>
          <cell r="B4" t="str">
            <v>IMPTO. PREDIAL URBANO REZAGO</v>
          </cell>
          <cell r="C4">
            <v>12963.42</v>
          </cell>
        </row>
        <row r="5">
          <cell r="A5">
            <v>8</v>
          </cell>
          <cell r="B5" t="str">
            <v>IMPTO. PREDIAL RUSTICO REZAGO</v>
          </cell>
          <cell r="C5">
            <v>360</v>
          </cell>
        </row>
        <row r="6">
          <cell r="A6">
            <v>13</v>
          </cell>
          <cell r="B6" t="str">
            <v>HONORARIOS DE COBRANZA</v>
          </cell>
          <cell r="C6">
            <v>1776.42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51220.13</v>
          </cell>
        </row>
        <row r="9">
          <cell r="A9">
            <v>200</v>
          </cell>
          <cell r="B9" t="str">
            <v>RASTRO</v>
          </cell>
          <cell r="C9">
            <v>4149.3900000000003</v>
          </cell>
        </row>
        <row r="10">
          <cell r="A10">
            <v>201</v>
          </cell>
          <cell r="B10" t="str">
            <v>RECOLECCION DE BASURA</v>
          </cell>
          <cell r="C10">
            <v>2297.7199999999998</v>
          </cell>
        </row>
        <row r="11">
          <cell r="A11">
            <v>202</v>
          </cell>
          <cell r="B11" t="str">
            <v>SEGURIDAD PUBLICA PERIODO MENS</v>
          </cell>
          <cell r="C11">
            <v>19470.72</v>
          </cell>
        </row>
        <row r="12">
          <cell r="A12">
            <v>203</v>
          </cell>
          <cell r="B12" t="str">
            <v>PANTEONES CIUDAD</v>
          </cell>
          <cell r="C12">
            <v>5542.02</v>
          </cell>
        </row>
        <row r="13">
          <cell r="A13">
            <v>205</v>
          </cell>
          <cell r="B13" t="str">
            <v>ESTACIONAMIENTO MUSEO MOMIAS</v>
          </cell>
          <cell r="C13">
            <v>455</v>
          </cell>
        </row>
        <row r="14">
          <cell r="A14">
            <v>206</v>
          </cell>
          <cell r="B14" t="str">
            <v>ESTACIONAMIENTO MERCADO HIDALG</v>
          </cell>
          <cell r="C14">
            <v>1017</v>
          </cell>
        </row>
        <row r="15">
          <cell r="A15">
            <v>207</v>
          </cell>
          <cell r="B15" t="str">
            <v>ESTAC.  MERCADO EMBAJADORAS</v>
          </cell>
          <cell r="C15">
            <v>43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228</v>
          </cell>
          <cell r="B17" t="str">
            <v>POR PERM EVENT P/ VTA DE BEB A</v>
          </cell>
          <cell r="C17">
            <v>6133.96</v>
          </cell>
        </row>
        <row r="18">
          <cell r="A18">
            <v>229</v>
          </cell>
          <cell r="B18" t="str">
            <v>CONSTANCIAS DE ESTADO DE CUENT</v>
          </cell>
          <cell r="C18">
            <v>1848</v>
          </cell>
        </row>
        <row r="19">
          <cell r="A19">
            <v>248</v>
          </cell>
          <cell r="B19" t="str">
            <v>ESTACIONAMIENTO EX. EST. FERRO</v>
          </cell>
          <cell r="C19">
            <v>2019</v>
          </cell>
        </row>
        <row r="20">
          <cell r="A20">
            <v>253</v>
          </cell>
          <cell r="B20" t="str">
            <v>ESTACIONAMIENTO EMBAJADORAS  (</v>
          </cell>
          <cell r="C20">
            <v>2373</v>
          </cell>
        </row>
        <row r="21">
          <cell r="A21">
            <v>254</v>
          </cell>
          <cell r="B21" t="str">
            <v>POR CERTIF.TERMINO DE OBRA</v>
          </cell>
          <cell r="C21">
            <v>280.95</v>
          </cell>
        </row>
        <row r="22">
          <cell r="A22">
            <v>256</v>
          </cell>
          <cell r="B22" t="str">
            <v>POR ALINEAM. N° USO HABIT</v>
          </cell>
          <cell r="C22">
            <v>4878.18</v>
          </cell>
        </row>
        <row r="23">
          <cell r="A23">
            <v>266</v>
          </cell>
          <cell r="B23" t="str">
            <v>DICTAMEN DE FACTIBILIDAD PROTE</v>
          </cell>
          <cell r="C23">
            <v>2670.6</v>
          </cell>
        </row>
        <row r="24">
          <cell r="A24">
            <v>267</v>
          </cell>
          <cell r="B24" t="str">
            <v>CONSTANCIA  DE VERIFICACION PR</v>
          </cell>
          <cell r="C24">
            <v>148.36000000000001</v>
          </cell>
        </row>
        <row r="25">
          <cell r="A25">
            <v>268</v>
          </cell>
          <cell r="B25" t="str">
            <v>CASA DE LA CULTURA</v>
          </cell>
          <cell r="C25">
            <v>13265.14</v>
          </cell>
        </row>
        <row r="26">
          <cell r="A26">
            <v>274</v>
          </cell>
          <cell r="B26" t="str">
            <v>EXTENSION DE HORARIO</v>
          </cell>
          <cell r="C26">
            <v>743.22</v>
          </cell>
        </row>
        <row r="27">
          <cell r="A27">
            <v>276</v>
          </cell>
          <cell r="B27" t="str">
            <v>CONSTANCIAS DIRECCION DE TRANS</v>
          </cell>
          <cell r="C27">
            <v>419</v>
          </cell>
        </row>
        <row r="28">
          <cell r="A28">
            <v>277</v>
          </cell>
          <cell r="B28" t="str">
            <v>SERVICIOS ACCESO A LA INFORMAC</v>
          </cell>
          <cell r="C28">
            <v>71.28</v>
          </cell>
        </row>
        <row r="29">
          <cell r="A29">
            <v>278</v>
          </cell>
          <cell r="B29" t="str">
            <v>CONSTANCIAS QUE EXPIDAN LAS DE</v>
          </cell>
          <cell r="C29">
            <v>1005.6</v>
          </cell>
        </row>
        <row r="30">
          <cell r="A30">
            <v>293</v>
          </cell>
          <cell r="B30" t="str">
            <v>SERVICIOS EXTRAORDINARIOS</v>
          </cell>
          <cell r="C30">
            <v>648.4</v>
          </cell>
        </row>
        <row r="31">
          <cell r="A31">
            <v>297</v>
          </cell>
          <cell r="B31" t="str">
            <v>D.A.P.</v>
          </cell>
          <cell r="C31">
            <v>646.91</v>
          </cell>
        </row>
        <row r="32">
          <cell r="A32">
            <v>405</v>
          </cell>
          <cell r="B32" t="str">
            <v>CENTRO DE CONVIVENCIA EL ENCIN</v>
          </cell>
          <cell r="C32">
            <v>140</v>
          </cell>
        </row>
        <row r="33">
          <cell r="A33">
            <v>407</v>
          </cell>
          <cell r="B33" t="str">
            <v>MUSEO MOMIAS</v>
          </cell>
          <cell r="C33">
            <v>45466</v>
          </cell>
        </row>
        <row r="34">
          <cell r="A34">
            <v>410</v>
          </cell>
          <cell r="B34" t="str">
            <v>MONUMENTO AL PIPILA</v>
          </cell>
          <cell r="C34">
            <v>336</v>
          </cell>
        </row>
        <row r="35">
          <cell r="A35">
            <v>411</v>
          </cell>
          <cell r="B35" t="str">
            <v>MERCADO HIDALGO</v>
          </cell>
          <cell r="C35">
            <v>547.39</v>
          </cell>
        </row>
        <row r="36">
          <cell r="A36">
            <v>417</v>
          </cell>
          <cell r="B36" t="str">
            <v>CONSULTORIO DENTAL</v>
          </cell>
          <cell r="C36">
            <v>546</v>
          </cell>
        </row>
        <row r="37">
          <cell r="A37">
            <v>426</v>
          </cell>
          <cell r="B37" t="str">
            <v>AREAS OCUP POR HOT, REST, BARE</v>
          </cell>
          <cell r="C37">
            <v>18815.240000000002</v>
          </cell>
        </row>
        <row r="38">
          <cell r="A38">
            <v>428</v>
          </cell>
          <cell r="B38" t="str">
            <v>COMERCIANTES SEMIFIJOS</v>
          </cell>
          <cell r="C38">
            <v>4417.6099999999997</v>
          </cell>
        </row>
        <row r="39">
          <cell r="A39">
            <v>433</v>
          </cell>
          <cell r="B39" t="str">
            <v>SOBRANTES</v>
          </cell>
          <cell r="C39">
            <v>37.67</v>
          </cell>
        </row>
        <row r="40">
          <cell r="A40">
            <v>436</v>
          </cell>
          <cell r="B40" t="str">
            <v>SANITARIOS PRESA DE LA OLLA</v>
          </cell>
          <cell r="C40">
            <v>212</v>
          </cell>
        </row>
        <row r="41">
          <cell r="A41">
            <v>437</v>
          </cell>
          <cell r="B41" t="str">
            <v>SANITARIOS MDO. EMBAJADORAS</v>
          </cell>
          <cell r="C41">
            <v>856</v>
          </cell>
        </row>
        <row r="42">
          <cell r="A42">
            <v>438</v>
          </cell>
          <cell r="B42" t="str">
            <v>SANITARIOS MDO. HIDALGO</v>
          </cell>
          <cell r="C42">
            <v>2192</v>
          </cell>
        </row>
        <row r="43">
          <cell r="A43">
            <v>439</v>
          </cell>
          <cell r="B43" t="str">
            <v>SANITARIOS JARDIN REFORMA</v>
          </cell>
          <cell r="C43">
            <v>692</v>
          </cell>
        </row>
        <row r="44">
          <cell r="A44">
            <v>441</v>
          </cell>
          <cell r="B44" t="str">
            <v>SANITARIOS LOS PASTITOS</v>
          </cell>
          <cell r="C44">
            <v>40</v>
          </cell>
        </row>
        <row r="45">
          <cell r="A45">
            <v>443</v>
          </cell>
          <cell r="B45" t="str">
            <v>SANITARIOS FERROCARRIL</v>
          </cell>
          <cell r="C45">
            <v>1176</v>
          </cell>
        </row>
        <row r="46">
          <cell r="A46">
            <v>445</v>
          </cell>
          <cell r="B46" t="str">
            <v>SANITARIOS MUSEO MOMIAS</v>
          </cell>
          <cell r="C46">
            <v>632</v>
          </cell>
        </row>
        <row r="47">
          <cell r="A47">
            <v>447</v>
          </cell>
          <cell r="B47" t="str">
            <v>LAS CALAS</v>
          </cell>
          <cell r="C47">
            <v>24</v>
          </cell>
        </row>
        <row r="48">
          <cell r="A48">
            <v>483</v>
          </cell>
          <cell r="B48" t="str">
            <v>PROMOTOR TURISTICO</v>
          </cell>
          <cell r="C48">
            <v>1416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27/06/2014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484</v>
          </cell>
          <cell r="B58" t="str">
            <v>PERMISO PARA ESPECTÁCULOS O CE</v>
          </cell>
          <cell r="C58">
            <v>2508</v>
          </cell>
        </row>
        <row r="59">
          <cell r="A59">
            <v>485</v>
          </cell>
          <cell r="B59" t="str">
            <v>SELLADO DE BOLETOS</v>
          </cell>
          <cell r="C59">
            <v>490</v>
          </cell>
        </row>
        <row r="60">
          <cell r="A60">
            <v>502</v>
          </cell>
          <cell r="B60" t="str">
            <v>RECARGOS OTROS IMPTOS Y DERECH</v>
          </cell>
          <cell r="C60">
            <v>1355.46</v>
          </cell>
        </row>
        <row r="61">
          <cell r="A61">
            <v>506</v>
          </cell>
          <cell r="B61" t="str">
            <v>INFRACCIONES DIRECCION DE FISC</v>
          </cell>
          <cell r="C61">
            <v>1913.1</v>
          </cell>
        </row>
        <row r="62">
          <cell r="A62">
            <v>507</v>
          </cell>
          <cell r="B62" t="str">
            <v>INF AL BANDO POLICIA Y BUEN GO</v>
          </cell>
          <cell r="C62">
            <v>1700</v>
          </cell>
        </row>
        <row r="63">
          <cell r="A63">
            <v>508</v>
          </cell>
          <cell r="B63" t="str">
            <v>INF LEY DE TRANSITO Y SU REGLA</v>
          </cell>
          <cell r="C63">
            <v>15772.5</v>
          </cell>
        </row>
        <row r="64">
          <cell r="A64">
            <v>509</v>
          </cell>
          <cell r="B64" t="str">
            <v>EXTEMP VERIFICACION AMB VEHICU</v>
          </cell>
          <cell r="C64">
            <v>1612</v>
          </cell>
        </row>
        <row r="65">
          <cell r="A65">
            <v>529</v>
          </cell>
          <cell r="B65" t="str">
            <v>OTROS DONATIVOS</v>
          </cell>
          <cell r="C65">
            <v>26.93</v>
          </cell>
        </row>
        <row r="66">
          <cell r="A66">
            <v>536</v>
          </cell>
          <cell r="B66" t="str">
            <v>PADRON DE PROVEEDORES</v>
          </cell>
          <cell r="C66">
            <v>674</v>
          </cell>
        </row>
        <row r="67">
          <cell r="A67">
            <v>712</v>
          </cell>
          <cell r="B67" t="str">
            <v>PROGRAMA BORDERIA</v>
          </cell>
          <cell r="C67">
            <v>24150</v>
          </cell>
        </row>
        <row r="68">
          <cell r="A68">
            <v>713</v>
          </cell>
          <cell r="B68" t="str">
            <v>PROGRAMA ECONOMIA SOCIAL FAMIL</v>
          </cell>
          <cell r="C68">
            <v>4250</v>
          </cell>
        </row>
        <row r="69">
          <cell r="A69">
            <v>888</v>
          </cell>
          <cell r="B69" t="str">
            <v>COBROS SIMAPAG</v>
          </cell>
          <cell r="C69">
            <v>303</v>
          </cell>
        </row>
      </sheetData>
      <sheetData sheetId="9" refreshError="1"/>
      <sheetData sheetId="10">
        <row r="1">
          <cell r="A1">
            <v>1</v>
          </cell>
        </row>
      </sheetData>
      <sheetData sheetId="11" refreshError="1"/>
      <sheetData sheetId="12">
        <row r="1">
          <cell r="A1">
            <v>1</v>
          </cell>
        </row>
      </sheetData>
      <sheetData sheetId="13" refreshError="1"/>
      <sheetData sheetId="14">
        <row r="1">
          <cell r="A1">
            <v>1</v>
          </cell>
        </row>
      </sheetData>
      <sheetData sheetId="15" refreshError="1"/>
      <sheetData sheetId="16">
        <row r="1">
          <cell r="A1">
            <v>1</v>
          </cell>
        </row>
      </sheetData>
      <sheetData sheetId="17" refreshError="1"/>
      <sheetData sheetId="18">
        <row r="1">
          <cell r="A1">
            <v>203</v>
          </cell>
        </row>
      </sheetData>
      <sheetData sheetId="19" refreshError="1"/>
      <sheetData sheetId="20">
        <row r="1">
          <cell r="A1">
            <v>203</v>
          </cell>
          <cell r="B1" t="str">
            <v>PANTEONES CIUDAD</v>
          </cell>
          <cell r="C1">
            <v>2545.96</v>
          </cell>
        </row>
        <row r="2">
          <cell r="A2">
            <v>204</v>
          </cell>
          <cell r="B2" t="str">
            <v>PANTEONES COMUNIDADES</v>
          </cell>
          <cell r="C2">
            <v>316.45999999999998</v>
          </cell>
        </row>
        <row r="3">
          <cell r="A3">
            <v>274</v>
          </cell>
          <cell r="B3" t="str">
            <v>EXTENSION DE HORARIO</v>
          </cell>
          <cell r="C3">
            <v>1486.44</v>
          </cell>
        </row>
        <row r="4">
          <cell r="A4">
            <v>433</v>
          </cell>
          <cell r="B4" t="str">
            <v>SOBRANTES</v>
          </cell>
          <cell r="C4">
            <v>0.08</v>
          </cell>
        </row>
        <row r="5">
          <cell r="A5">
            <v>447</v>
          </cell>
          <cell r="B5" t="str">
            <v>LAS CALAS</v>
          </cell>
          <cell r="C5">
            <v>96</v>
          </cell>
        </row>
        <row r="6">
          <cell r="A6">
            <v>502</v>
          </cell>
          <cell r="B6" t="str">
            <v>RECARGOS OTROS IMPTOS</v>
          </cell>
          <cell r="C6">
            <v>44.59</v>
          </cell>
        </row>
        <row r="7">
          <cell r="A7">
            <v>507</v>
          </cell>
          <cell r="B7" t="str">
            <v>INF AL BANDO POLICIA</v>
          </cell>
          <cell r="C7">
            <v>1200</v>
          </cell>
        </row>
        <row r="8">
          <cell r="A8">
            <v>508</v>
          </cell>
          <cell r="B8" t="str">
            <v>INF LEY DE TRANSITO Y</v>
          </cell>
          <cell r="C8">
            <v>4462</v>
          </cell>
        </row>
      </sheetData>
      <sheetData sheetId="21" refreshError="1"/>
      <sheetData sheetId="22">
        <row r="1">
          <cell r="A1">
            <v>1</v>
          </cell>
        </row>
      </sheetData>
      <sheetData sheetId="23" refreshError="1"/>
      <sheetData sheetId="24">
        <row r="1">
          <cell r="A1">
            <v>1</v>
          </cell>
        </row>
      </sheetData>
      <sheetData sheetId="25" refreshError="1"/>
      <sheetData sheetId="26">
        <row r="1">
          <cell r="A1">
            <v>1</v>
          </cell>
        </row>
      </sheetData>
      <sheetData sheetId="27" refreshError="1"/>
      <sheetData sheetId="28">
        <row r="1">
          <cell r="A1">
            <v>1</v>
          </cell>
        </row>
      </sheetData>
      <sheetData sheetId="29" refreshError="1"/>
      <sheetData sheetId="30">
        <row r="1">
          <cell r="A1">
            <v>1</v>
          </cell>
        </row>
      </sheetData>
      <sheetData sheetId="31" refreshError="1"/>
      <sheetData sheetId="32">
        <row r="1">
          <cell r="A1">
            <v>1</v>
          </cell>
        </row>
      </sheetData>
      <sheetData sheetId="33" refreshError="1"/>
      <sheetData sheetId="34">
        <row r="1">
          <cell r="A1">
            <v>1</v>
          </cell>
        </row>
      </sheetData>
      <sheetData sheetId="35" refreshError="1"/>
      <sheetData sheetId="36">
        <row r="1">
          <cell r="A1">
            <v>1</v>
          </cell>
        </row>
      </sheetData>
      <sheetData sheetId="37" refreshError="1"/>
      <sheetData sheetId="38">
        <row r="1">
          <cell r="A1">
            <v>1</v>
          </cell>
          <cell r="B1" t="str">
            <v>IMPTO. PREDIAL URBANO CORRIENT</v>
          </cell>
          <cell r="C1">
            <v>28308.76</v>
          </cell>
        </row>
        <row r="2">
          <cell r="A2">
            <v>2</v>
          </cell>
          <cell r="B2" t="str">
            <v>IMPTO. PREDIAL RUSTICO CORRIEN</v>
          </cell>
          <cell r="C2">
            <v>3523</v>
          </cell>
        </row>
        <row r="3">
          <cell r="A3">
            <v>4</v>
          </cell>
          <cell r="B3" t="str">
            <v>RECARGOS 3%</v>
          </cell>
          <cell r="C3">
            <v>14886.14</v>
          </cell>
        </row>
        <row r="4">
          <cell r="A4">
            <v>7</v>
          </cell>
          <cell r="B4" t="str">
            <v>IMPTO. PREDIAL URBANO REZAGO</v>
          </cell>
          <cell r="C4">
            <v>31664.92</v>
          </cell>
        </row>
        <row r="5">
          <cell r="A5">
            <v>8</v>
          </cell>
          <cell r="B5" t="str">
            <v>IMPTO. PREDIAL RUSTICO REZAGO</v>
          </cell>
          <cell r="C5">
            <v>2964</v>
          </cell>
        </row>
        <row r="6">
          <cell r="A6">
            <v>13</v>
          </cell>
          <cell r="B6" t="str">
            <v>HONORARIOS DE COBRANZA</v>
          </cell>
          <cell r="C6">
            <v>3110.86</v>
          </cell>
        </row>
        <row r="7">
          <cell r="A7">
            <v>14</v>
          </cell>
          <cell r="B7" t="str">
            <v>C.O.A. 20%</v>
          </cell>
          <cell r="C7">
            <v>73</v>
          </cell>
        </row>
        <row r="8">
          <cell r="A8">
            <v>103</v>
          </cell>
          <cell r="B8" t="str">
            <v>TRASLACION DE DOMINIO</v>
          </cell>
          <cell r="C8">
            <v>29955.79</v>
          </cell>
        </row>
        <row r="9">
          <cell r="A9">
            <v>104</v>
          </cell>
          <cell r="B9" t="str">
            <v>SOBRE DIVISION Y LOTIFICACION</v>
          </cell>
          <cell r="C9">
            <v>783</v>
          </cell>
        </row>
        <row r="10">
          <cell r="A10">
            <v>201</v>
          </cell>
          <cell r="B10" t="str">
            <v>RECOLECCION DE BASURA</v>
          </cell>
          <cell r="C10">
            <v>20.399999999999999</v>
          </cell>
        </row>
        <row r="11">
          <cell r="A11">
            <v>203</v>
          </cell>
          <cell r="B11" t="str">
            <v>PANTEONES CIUDAD</v>
          </cell>
          <cell r="C11">
            <v>1265.8399999999999</v>
          </cell>
        </row>
        <row r="12">
          <cell r="A12">
            <v>204</v>
          </cell>
          <cell r="B12" t="str">
            <v>PANTEONES COMUNIDADES</v>
          </cell>
          <cell r="C12">
            <v>632.91999999999996</v>
          </cell>
        </row>
        <row r="13">
          <cell r="A13">
            <v>205</v>
          </cell>
          <cell r="B13" t="str">
            <v>ESTACIONAMIENTO MUSEO MOMIAS</v>
          </cell>
          <cell r="C13">
            <v>293</v>
          </cell>
        </row>
        <row r="14">
          <cell r="A14">
            <v>206</v>
          </cell>
          <cell r="B14" t="str">
            <v>ESTACIONAMIENTO MERCADO HIDALG</v>
          </cell>
          <cell r="C14">
            <v>1017</v>
          </cell>
        </row>
        <row r="15">
          <cell r="A15">
            <v>207</v>
          </cell>
          <cell r="B15" t="str">
            <v>ESTAC.  MERCADO EMBAJADORAS</v>
          </cell>
          <cell r="C15">
            <v>277</v>
          </cell>
        </row>
        <row r="16">
          <cell r="A16">
            <v>217</v>
          </cell>
          <cell r="B16" t="str">
            <v>ANALISIS DE FAC PARA DIV LOT O</v>
          </cell>
          <cell r="C16">
            <v>1833.09</v>
          </cell>
        </row>
        <row r="17">
          <cell r="A17">
            <v>221</v>
          </cell>
          <cell r="B17" t="str">
            <v>LIC USO SUELO ALIN N. OFIC COM</v>
          </cell>
          <cell r="C17">
            <v>1035.56</v>
          </cell>
        </row>
        <row r="18">
          <cell r="A18">
            <v>229</v>
          </cell>
          <cell r="B18" t="str">
            <v>CONSTANCIAS DE ESTADO DE CUENT</v>
          </cell>
          <cell r="C18">
            <v>2771.76</v>
          </cell>
        </row>
        <row r="19">
          <cell r="A19">
            <v>248</v>
          </cell>
          <cell r="B19" t="str">
            <v>ESTACIONAMIENTO EX. EST. FERRO</v>
          </cell>
          <cell r="C19">
            <v>1243</v>
          </cell>
        </row>
        <row r="20">
          <cell r="A20">
            <v>253</v>
          </cell>
          <cell r="B20" t="str">
            <v>ESTACIONAMIENTO EMBAJADORAS  (</v>
          </cell>
          <cell r="C20">
            <v>2800</v>
          </cell>
        </row>
        <row r="21">
          <cell r="A21">
            <v>256</v>
          </cell>
          <cell r="B21" t="str">
            <v>POR ALINEAM. N° USO HABIT</v>
          </cell>
          <cell r="C21">
            <v>990.98</v>
          </cell>
        </row>
        <row r="22">
          <cell r="A22">
            <v>266</v>
          </cell>
          <cell r="B22" t="str">
            <v>DICTAMEN DE FACTIBILIDAD PROTE</v>
          </cell>
          <cell r="C22">
            <v>890.2</v>
          </cell>
        </row>
        <row r="23">
          <cell r="A23">
            <v>274</v>
          </cell>
          <cell r="B23" t="str">
            <v>EXTENSION DE HORARIO</v>
          </cell>
          <cell r="C23">
            <v>9661.86</v>
          </cell>
        </row>
        <row r="24">
          <cell r="A24">
            <v>276</v>
          </cell>
          <cell r="B24" t="str">
            <v>CONSTANCIAS DIRECCION DE TRANS</v>
          </cell>
          <cell r="C24">
            <v>1005.6</v>
          </cell>
        </row>
        <row r="25">
          <cell r="A25">
            <v>278</v>
          </cell>
          <cell r="B25" t="str">
            <v>CONSTANCIAS QUE EXPIDAN LAS DE</v>
          </cell>
          <cell r="C25">
            <v>1424.6</v>
          </cell>
        </row>
        <row r="26">
          <cell r="A26">
            <v>291</v>
          </cell>
          <cell r="B26" t="str">
            <v>DICTAMEN DE FACTIBILIDAD PARA</v>
          </cell>
          <cell r="C26">
            <v>593.44000000000005</v>
          </cell>
        </row>
        <row r="27">
          <cell r="A27">
            <v>292</v>
          </cell>
          <cell r="B27" t="str">
            <v>DICTAMEN DE SEGURIDAD PROGRAMA</v>
          </cell>
          <cell r="C27">
            <v>519.98</v>
          </cell>
        </row>
        <row r="28">
          <cell r="A28">
            <v>297</v>
          </cell>
          <cell r="B28" t="str">
            <v>D.A.P.</v>
          </cell>
          <cell r="C28">
            <v>630</v>
          </cell>
        </row>
        <row r="29">
          <cell r="A29">
            <v>405</v>
          </cell>
          <cell r="B29" t="str">
            <v>CENTRO DE CONVIVENCIA EL ENCIN</v>
          </cell>
          <cell r="C29">
            <v>968</v>
          </cell>
        </row>
        <row r="30">
          <cell r="A30">
            <v>407</v>
          </cell>
          <cell r="B30" t="str">
            <v>MUSEO MOMIAS</v>
          </cell>
          <cell r="C30">
            <v>24681</v>
          </cell>
        </row>
        <row r="31">
          <cell r="A31">
            <v>410</v>
          </cell>
          <cell r="B31" t="str">
            <v>MONUMENTO AL PIPILA</v>
          </cell>
          <cell r="C31">
            <v>312</v>
          </cell>
        </row>
        <row r="32">
          <cell r="A32">
            <v>411</v>
          </cell>
          <cell r="B32" t="str">
            <v>MERCADO HIDALGO</v>
          </cell>
          <cell r="C32">
            <v>7011.38</v>
          </cell>
        </row>
        <row r="33">
          <cell r="A33">
            <v>412</v>
          </cell>
          <cell r="B33" t="str">
            <v>MERCADO EMBAJADORAS</v>
          </cell>
          <cell r="C33">
            <v>1582.03</v>
          </cell>
        </row>
        <row r="34">
          <cell r="A34">
            <v>421</v>
          </cell>
          <cell r="B34" t="str">
            <v>DECLARACIONES, FORMATOS Y AVIS</v>
          </cell>
          <cell r="C34">
            <v>44</v>
          </cell>
        </row>
        <row r="35">
          <cell r="A35">
            <v>426</v>
          </cell>
          <cell r="B35" t="str">
            <v>AREAS OCUP POR HOT, REST, BARE</v>
          </cell>
          <cell r="C35">
            <v>15398.92</v>
          </cell>
        </row>
        <row r="36">
          <cell r="A36">
            <v>428</v>
          </cell>
          <cell r="B36" t="str">
            <v>COMERCIANTES SEMIFIJOS</v>
          </cell>
          <cell r="C36">
            <v>8047.24</v>
          </cell>
        </row>
        <row r="37">
          <cell r="A37">
            <v>430</v>
          </cell>
          <cell r="B37" t="str">
            <v>LOCALES MERCADO HIDALGO</v>
          </cell>
          <cell r="C37">
            <v>671</v>
          </cell>
        </row>
        <row r="38">
          <cell r="A38">
            <v>433</v>
          </cell>
          <cell r="B38" t="str">
            <v>SOBRANTES</v>
          </cell>
          <cell r="C38">
            <v>44.93</v>
          </cell>
        </row>
        <row r="39">
          <cell r="A39">
            <v>436</v>
          </cell>
          <cell r="B39" t="str">
            <v>SANITARIOS PRESA DE LA OLLA</v>
          </cell>
          <cell r="C39">
            <v>216</v>
          </cell>
        </row>
        <row r="40">
          <cell r="A40">
            <v>437</v>
          </cell>
          <cell r="B40" t="str">
            <v>SANITARIOS MDO. EMBAJADORAS</v>
          </cell>
          <cell r="C40">
            <v>832</v>
          </cell>
        </row>
        <row r="41">
          <cell r="A41">
            <v>438</v>
          </cell>
          <cell r="B41" t="str">
            <v>SANITARIOS MDO. HIDALGO</v>
          </cell>
          <cell r="C41">
            <v>1840</v>
          </cell>
        </row>
        <row r="42">
          <cell r="A42">
            <v>439</v>
          </cell>
          <cell r="B42" t="str">
            <v>SANITARIOS JARDIN REFORMA</v>
          </cell>
          <cell r="C42">
            <v>764</v>
          </cell>
        </row>
        <row r="43">
          <cell r="A43">
            <v>441</v>
          </cell>
          <cell r="B43" t="str">
            <v>SANITARIOS LOS PASTITOS</v>
          </cell>
          <cell r="C43">
            <v>60</v>
          </cell>
        </row>
        <row r="44">
          <cell r="A44">
            <v>443</v>
          </cell>
          <cell r="B44" t="str">
            <v>SANITARIOS FERROCARRIL</v>
          </cell>
          <cell r="C44">
            <v>956</v>
          </cell>
        </row>
        <row r="45">
          <cell r="A45">
            <v>445</v>
          </cell>
          <cell r="B45" t="str">
            <v>SANITARIOS MUSEO MOMIAS</v>
          </cell>
          <cell r="C45">
            <v>376</v>
          </cell>
        </row>
        <row r="46">
          <cell r="A46">
            <v>447</v>
          </cell>
          <cell r="B46" t="str">
            <v>LAS CALAS</v>
          </cell>
          <cell r="C46">
            <v>120</v>
          </cell>
        </row>
        <row r="47">
          <cell r="A47">
            <v>454</v>
          </cell>
          <cell r="B47" t="str">
            <v>FIESTAS TRADICIONALES</v>
          </cell>
          <cell r="C47">
            <v>284</v>
          </cell>
        </row>
        <row r="48">
          <cell r="A48">
            <v>470</v>
          </cell>
          <cell r="B48" t="str">
            <v>LOCALES ESTACION</v>
          </cell>
          <cell r="C48">
            <v>226.27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12/06/2014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482</v>
          </cell>
          <cell r="B58" t="str">
            <v>CALLEJONEADAS</v>
          </cell>
          <cell r="C58">
            <v>337</v>
          </cell>
        </row>
        <row r="59">
          <cell r="A59">
            <v>484</v>
          </cell>
          <cell r="B59" t="str">
            <v>PERMISO PARA ESPECTÁCULOS O CE</v>
          </cell>
          <cell r="C59">
            <v>228</v>
          </cell>
        </row>
        <row r="60">
          <cell r="A60">
            <v>493</v>
          </cell>
          <cell r="B60" t="str">
            <v>RENOVACION PERMISO P/ USO VIA</v>
          </cell>
          <cell r="C60">
            <v>135</v>
          </cell>
        </row>
        <row r="61">
          <cell r="A61">
            <v>502</v>
          </cell>
          <cell r="B61" t="str">
            <v>RECARGOS OTROS IMPTOS Y DERECH</v>
          </cell>
          <cell r="C61">
            <v>4707.88</v>
          </cell>
        </row>
        <row r="62">
          <cell r="A62">
            <v>506</v>
          </cell>
          <cell r="B62" t="str">
            <v>INFRACCIONES DIRECCION DE FISC</v>
          </cell>
          <cell r="C62">
            <v>8608.9500000000007</v>
          </cell>
        </row>
        <row r="63">
          <cell r="A63">
            <v>507</v>
          </cell>
          <cell r="B63" t="str">
            <v>INF AL BANDO POLICIA Y BUEN GO</v>
          </cell>
          <cell r="C63">
            <v>350</v>
          </cell>
        </row>
        <row r="64">
          <cell r="A64">
            <v>508</v>
          </cell>
          <cell r="B64" t="str">
            <v>INF LEY DE TRANSITO Y SU REGLA</v>
          </cell>
          <cell r="C64">
            <v>15893.5</v>
          </cell>
        </row>
        <row r="65">
          <cell r="A65">
            <v>509</v>
          </cell>
          <cell r="B65" t="str">
            <v>EXTEMP VERIFICACION AMB VEHICU</v>
          </cell>
          <cell r="C65">
            <v>1228</v>
          </cell>
        </row>
        <row r="66">
          <cell r="A66">
            <v>544</v>
          </cell>
          <cell r="B66" t="str">
            <v>INFRACCIONES AL REGLAMENTO DE</v>
          </cell>
          <cell r="C66">
            <v>318.85000000000002</v>
          </cell>
        </row>
        <row r="67">
          <cell r="A67">
            <v>712</v>
          </cell>
          <cell r="B67" t="str">
            <v>PROGRAMA BORDERIA</v>
          </cell>
          <cell r="C67">
            <v>5040</v>
          </cell>
        </row>
        <row r="68">
          <cell r="A68">
            <v>713</v>
          </cell>
          <cell r="B68" t="str">
            <v>PROGRAMA ECONOMIA SOCIAL FAMIL</v>
          </cell>
          <cell r="C68">
            <v>35540</v>
          </cell>
        </row>
      </sheetData>
      <sheetData sheetId="39" refreshError="1"/>
      <sheetData sheetId="40">
        <row r="1">
          <cell r="A1">
            <v>1</v>
          </cell>
        </row>
      </sheetData>
      <sheetData sheetId="41" refreshError="1"/>
      <sheetData sheetId="42">
        <row r="1">
          <cell r="A1">
            <v>1</v>
          </cell>
        </row>
      </sheetData>
      <sheetData sheetId="43" refreshError="1"/>
      <sheetData sheetId="44">
        <row r="1">
          <cell r="A1">
            <v>1</v>
          </cell>
        </row>
      </sheetData>
      <sheetData sheetId="45" refreshError="1"/>
      <sheetData sheetId="46">
        <row r="1">
          <cell r="A1">
            <v>203</v>
          </cell>
          <cell r="B1" t="str">
            <v>PANTEONES CIUDAD</v>
          </cell>
          <cell r="C1">
            <v>2193.1</v>
          </cell>
        </row>
        <row r="2">
          <cell r="A2">
            <v>204</v>
          </cell>
          <cell r="B2" t="str">
            <v>PANTEONES COMUNIDADES</v>
          </cell>
          <cell r="C2">
            <v>583.63</v>
          </cell>
        </row>
        <row r="3">
          <cell r="A3">
            <v>433</v>
          </cell>
          <cell r="B3" t="str">
            <v>SOBRANTES</v>
          </cell>
          <cell r="C3">
            <v>0.67</v>
          </cell>
        </row>
        <row r="4">
          <cell r="A4">
            <v>447</v>
          </cell>
          <cell r="B4" t="str">
            <v>LAS CALAS</v>
          </cell>
          <cell r="C4">
            <v>348</v>
          </cell>
        </row>
        <row r="5">
          <cell r="A5">
            <v>507</v>
          </cell>
          <cell r="B5" t="str">
            <v>INF AL BANDO POLICIA Y BUEN GO</v>
          </cell>
          <cell r="C5">
            <v>3350</v>
          </cell>
        </row>
        <row r="6">
          <cell r="A6">
            <v>508</v>
          </cell>
          <cell r="B6" t="str">
            <v>INF LEY DE TRANSITO Y SU REGLA</v>
          </cell>
          <cell r="C6">
            <v>5435.1</v>
          </cell>
        </row>
      </sheetData>
      <sheetData sheetId="47" refreshError="1"/>
      <sheetData sheetId="48">
        <row r="1">
          <cell r="A1">
            <v>203</v>
          </cell>
          <cell r="B1" t="str">
            <v>PANTEONES CIUDAD</v>
          </cell>
          <cell r="C1">
            <v>1297.98</v>
          </cell>
        </row>
        <row r="2">
          <cell r="A2">
            <v>204</v>
          </cell>
          <cell r="B2" t="str">
            <v>PANTEONES COMUNIDADES</v>
          </cell>
          <cell r="C2">
            <v>316.45999999999998</v>
          </cell>
        </row>
        <row r="3">
          <cell r="A3">
            <v>273</v>
          </cell>
          <cell r="B3" t="str">
            <v>PENSION EST. JARDIN EMBAJADORA</v>
          </cell>
          <cell r="C3">
            <v>417.04</v>
          </cell>
        </row>
        <row r="4">
          <cell r="A4">
            <v>276</v>
          </cell>
          <cell r="B4" t="str">
            <v>CONSTANCIAS DIRECCION DE TRANS</v>
          </cell>
          <cell r="C4">
            <v>83.8</v>
          </cell>
        </row>
        <row r="5">
          <cell r="A5">
            <v>412</v>
          </cell>
          <cell r="B5" t="str">
            <v>MERCADO EMBAJADORAS</v>
          </cell>
          <cell r="C5">
            <v>1019.2</v>
          </cell>
        </row>
        <row r="6">
          <cell r="A6">
            <v>428</v>
          </cell>
          <cell r="B6" t="str">
            <v>COMERCIANTES SEMIFIJOS</v>
          </cell>
          <cell r="C6">
            <v>330</v>
          </cell>
        </row>
        <row r="7">
          <cell r="A7">
            <v>433</v>
          </cell>
          <cell r="B7" t="str">
            <v>SOBRANTES</v>
          </cell>
          <cell r="C7">
            <v>0.2</v>
          </cell>
        </row>
        <row r="8">
          <cell r="A8">
            <v>447</v>
          </cell>
          <cell r="B8" t="str">
            <v>LAS CALAS</v>
          </cell>
          <cell r="C8">
            <v>108</v>
          </cell>
        </row>
        <row r="9">
          <cell r="A9">
            <v>502</v>
          </cell>
          <cell r="B9" t="str">
            <v>RECARGOS OTROS IMPTOS Y DERECH</v>
          </cell>
          <cell r="C9">
            <v>38.369999999999997</v>
          </cell>
        </row>
        <row r="10">
          <cell r="A10">
            <v>507</v>
          </cell>
          <cell r="B10" t="str">
            <v>INF AL BANDO POLICIA Y BUEN GO</v>
          </cell>
          <cell r="C10">
            <v>3300</v>
          </cell>
        </row>
        <row r="11">
          <cell r="A11">
            <v>508</v>
          </cell>
          <cell r="B11" t="str">
            <v>INF LEY DE TRANSITO Y SU REGLA</v>
          </cell>
          <cell r="C11">
            <v>8446</v>
          </cell>
        </row>
      </sheetData>
      <sheetData sheetId="49" refreshError="1"/>
      <sheetData sheetId="50">
        <row r="1">
          <cell r="A1">
            <v>1</v>
          </cell>
          <cell r="B1" t="str">
            <v>IMPTO. PREDIAL URBANO CORRIENT</v>
          </cell>
          <cell r="C1">
            <v>28399.27</v>
          </cell>
        </row>
        <row r="2">
          <cell r="A2">
            <v>2</v>
          </cell>
          <cell r="B2" t="str">
            <v>IMPTO. PREDIAL RUSTICO CORRIEN</v>
          </cell>
          <cell r="C2">
            <v>458.11</v>
          </cell>
        </row>
        <row r="3">
          <cell r="A3">
            <v>4</v>
          </cell>
          <cell r="B3" t="str">
            <v>RECARGOS 3%</v>
          </cell>
          <cell r="C3">
            <v>10338.049999999999</v>
          </cell>
        </row>
        <row r="4">
          <cell r="A4">
            <v>7</v>
          </cell>
          <cell r="B4" t="str">
            <v>IMPTO. PREDIAL URBANO REZAGO</v>
          </cell>
          <cell r="C4">
            <v>42240.42</v>
          </cell>
        </row>
        <row r="5">
          <cell r="A5">
            <v>8</v>
          </cell>
          <cell r="B5" t="str">
            <v>IMPTO. PREDIAL RUSTICO REZAGO</v>
          </cell>
          <cell r="C5">
            <v>543.48</v>
          </cell>
        </row>
        <row r="6">
          <cell r="A6">
            <v>13</v>
          </cell>
          <cell r="B6" t="str">
            <v>HONORARIOS DE COBRANZA</v>
          </cell>
          <cell r="C6">
            <v>4970.3500000000004</v>
          </cell>
        </row>
        <row r="7">
          <cell r="A7">
            <v>14</v>
          </cell>
          <cell r="B7" t="str">
            <v>C.O.A. 20%</v>
          </cell>
          <cell r="C7">
            <v>70</v>
          </cell>
        </row>
        <row r="8">
          <cell r="A8">
            <v>103</v>
          </cell>
          <cell r="B8" t="str">
            <v>TRASLACION DE DOMINIO</v>
          </cell>
          <cell r="C8">
            <v>15076.58</v>
          </cell>
        </row>
        <row r="9">
          <cell r="A9">
            <v>104</v>
          </cell>
          <cell r="B9" t="str">
            <v>SOBRE DIVISION Y LOTIFICACION</v>
          </cell>
          <cell r="C9">
            <v>10881.41</v>
          </cell>
        </row>
        <row r="10">
          <cell r="A10">
            <v>109</v>
          </cell>
          <cell r="B10" t="str">
            <v>TEATRO Y CIRCO</v>
          </cell>
          <cell r="C10">
            <v>6400</v>
          </cell>
        </row>
        <row r="11">
          <cell r="A11">
            <v>112</v>
          </cell>
          <cell r="B11" t="str">
            <v>ESPECTACULOS PUBLICOS PERMANEN</v>
          </cell>
          <cell r="C11">
            <v>6142.62</v>
          </cell>
        </row>
        <row r="12">
          <cell r="A12">
            <v>114</v>
          </cell>
          <cell r="B12" t="str">
            <v>IMPUESTO SOBRE  EXPLOTACION  D</v>
          </cell>
          <cell r="C12">
            <v>123.83</v>
          </cell>
        </row>
        <row r="13">
          <cell r="A13">
            <v>203</v>
          </cell>
          <cell r="B13" t="str">
            <v>PANTEONES CIUDAD</v>
          </cell>
          <cell r="C13">
            <v>558.62</v>
          </cell>
        </row>
        <row r="14">
          <cell r="A14">
            <v>205</v>
          </cell>
          <cell r="B14" t="str">
            <v>ESTACIONAMIENTO MUSEO MOMIAS</v>
          </cell>
          <cell r="C14">
            <v>366</v>
          </cell>
        </row>
        <row r="15">
          <cell r="A15">
            <v>206</v>
          </cell>
          <cell r="B15" t="str">
            <v>ESTACIONAMIENTO MERCADO HIDALG</v>
          </cell>
          <cell r="C15">
            <v>963</v>
          </cell>
        </row>
        <row r="16">
          <cell r="A16">
            <v>210</v>
          </cell>
          <cell r="B16" t="str">
            <v>POR LIC. DE CONST. Y AMPLIACIO</v>
          </cell>
          <cell r="C16">
            <v>788.56</v>
          </cell>
        </row>
        <row r="17">
          <cell r="A17">
            <v>211</v>
          </cell>
          <cell r="B17" t="str">
            <v>POR LIC DE REGULARIZACION DE C</v>
          </cell>
          <cell r="C17">
            <v>1704.51</v>
          </cell>
        </row>
        <row r="18">
          <cell r="A18">
            <v>217</v>
          </cell>
          <cell r="B18" t="str">
            <v>ANALISIS DE FAC PARA DIV LOT O</v>
          </cell>
          <cell r="C18">
            <v>1571.22</v>
          </cell>
        </row>
        <row r="19">
          <cell r="A19">
            <v>229</v>
          </cell>
          <cell r="B19" t="str">
            <v>CONSTANCIAS DE ESTADO DE CUENT</v>
          </cell>
          <cell r="C19">
            <v>2243.7600000000002</v>
          </cell>
        </row>
        <row r="20">
          <cell r="A20">
            <v>244</v>
          </cell>
          <cell r="B20" t="str">
            <v>EXP DE LIC O PERM P/ ESTAB DE</v>
          </cell>
          <cell r="C20">
            <v>2624.08</v>
          </cell>
        </row>
        <row r="21">
          <cell r="A21">
            <v>248</v>
          </cell>
          <cell r="B21" t="str">
            <v>ESTACIONAMIENTO EX. EST. FERRO</v>
          </cell>
          <cell r="C21">
            <v>2233</v>
          </cell>
        </row>
        <row r="22">
          <cell r="A22">
            <v>252</v>
          </cell>
          <cell r="B22" t="str">
            <v>RESOLUCION DE IMPACTO AMBIENTA</v>
          </cell>
          <cell r="C22">
            <v>649.79</v>
          </cell>
        </row>
        <row r="23">
          <cell r="A23">
            <v>253</v>
          </cell>
          <cell r="B23" t="str">
            <v>ESTACIONAMIENTO EMBAJADORAS  (</v>
          </cell>
          <cell r="C23">
            <v>3584</v>
          </cell>
        </row>
        <row r="24">
          <cell r="A24">
            <v>254</v>
          </cell>
          <cell r="B24" t="str">
            <v>POR CERTIF.TERMINO DE OBRA</v>
          </cell>
          <cell r="C24">
            <v>198.52</v>
          </cell>
        </row>
        <row r="25">
          <cell r="A25">
            <v>256</v>
          </cell>
          <cell r="B25" t="str">
            <v>POR ALINEAM. N° USO HABIT</v>
          </cell>
          <cell r="C25">
            <v>11078.58</v>
          </cell>
        </row>
        <row r="26">
          <cell r="A26">
            <v>273</v>
          </cell>
          <cell r="B26" t="str">
            <v>PENSION EST. JARDIN EMBAJADORA</v>
          </cell>
          <cell r="C26">
            <v>834.08</v>
          </cell>
        </row>
        <row r="27">
          <cell r="A27">
            <v>274</v>
          </cell>
          <cell r="B27" t="str">
            <v>EXTENSION DE HORARIO</v>
          </cell>
          <cell r="C27">
            <v>11891.52</v>
          </cell>
        </row>
        <row r="28">
          <cell r="A28">
            <v>276</v>
          </cell>
          <cell r="B28" t="str">
            <v>CONSTANCIAS DIRECCION DE TRANS</v>
          </cell>
          <cell r="C28">
            <v>670.4</v>
          </cell>
        </row>
        <row r="29">
          <cell r="A29">
            <v>278</v>
          </cell>
          <cell r="B29" t="str">
            <v>CONSTANCIAS QUE EXPIDAN LAS DE</v>
          </cell>
          <cell r="C29">
            <v>1257</v>
          </cell>
        </row>
        <row r="30">
          <cell r="A30">
            <v>280</v>
          </cell>
          <cell r="B30" t="str">
            <v>SERVICIOS CONTROL CANINO</v>
          </cell>
          <cell r="C30">
            <v>50.08</v>
          </cell>
        </row>
        <row r="31">
          <cell r="A31">
            <v>284</v>
          </cell>
          <cell r="B31" t="str">
            <v>REVISTA MECANICA SEMESTRAL</v>
          </cell>
          <cell r="C31">
            <v>1093.52</v>
          </cell>
        </row>
        <row r="32">
          <cell r="A32">
            <v>289</v>
          </cell>
          <cell r="B32" t="str">
            <v>CONFORMIDAD PARA QUEMA DE FUEG</v>
          </cell>
          <cell r="C32">
            <v>379.17</v>
          </cell>
        </row>
        <row r="33">
          <cell r="A33">
            <v>293</v>
          </cell>
          <cell r="B33" t="str">
            <v>SERVICIOS EXTRAORDINARIOS</v>
          </cell>
          <cell r="C33">
            <v>972.6</v>
          </cell>
        </row>
        <row r="34">
          <cell r="A34">
            <v>297</v>
          </cell>
          <cell r="B34" t="str">
            <v>D.A.P.</v>
          </cell>
          <cell r="C34">
            <v>656.91</v>
          </cell>
        </row>
        <row r="35">
          <cell r="A35">
            <v>405</v>
          </cell>
          <cell r="B35" t="str">
            <v>CENTRO DE CONVIVENCIA EL ENCIN</v>
          </cell>
          <cell r="C35">
            <v>560</v>
          </cell>
        </row>
        <row r="36">
          <cell r="A36">
            <v>407</v>
          </cell>
          <cell r="B36" t="str">
            <v>MUSEO MOMIAS</v>
          </cell>
          <cell r="C36">
            <v>28265</v>
          </cell>
        </row>
        <row r="37">
          <cell r="A37">
            <v>410</v>
          </cell>
          <cell r="B37" t="str">
            <v>MONUMENTO AL PIPILA</v>
          </cell>
          <cell r="C37">
            <v>684</v>
          </cell>
        </row>
        <row r="38">
          <cell r="A38">
            <v>411</v>
          </cell>
          <cell r="B38" t="str">
            <v>MERCADO HIDALGO</v>
          </cell>
          <cell r="C38">
            <v>18376.63</v>
          </cell>
        </row>
        <row r="39">
          <cell r="A39">
            <v>412</v>
          </cell>
          <cell r="B39" t="str">
            <v>MERCADO EMBAJADORAS</v>
          </cell>
          <cell r="C39">
            <v>2411</v>
          </cell>
        </row>
        <row r="40">
          <cell r="A40">
            <v>414</v>
          </cell>
          <cell r="B40" t="str">
            <v>OTROS PRODUCTOS</v>
          </cell>
          <cell r="C40">
            <v>8.6999999999999993</v>
          </cell>
        </row>
        <row r="41">
          <cell r="A41">
            <v>417</v>
          </cell>
          <cell r="B41" t="str">
            <v>CONSULTORIO DENTAL</v>
          </cell>
          <cell r="C41">
            <v>66</v>
          </cell>
        </row>
        <row r="42">
          <cell r="A42">
            <v>428</v>
          </cell>
          <cell r="B42" t="str">
            <v>COMERCIANTES SEMIFIJOS</v>
          </cell>
          <cell r="C42">
            <v>11710.4</v>
          </cell>
        </row>
        <row r="43">
          <cell r="A43">
            <v>433</v>
          </cell>
          <cell r="B43" t="str">
            <v>SOBRANTES</v>
          </cell>
          <cell r="C43">
            <v>12.5</v>
          </cell>
        </row>
        <row r="44">
          <cell r="A44">
            <v>436</v>
          </cell>
          <cell r="B44" t="str">
            <v>SANITARIOS PRESA DE LA OLLA</v>
          </cell>
          <cell r="C44">
            <v>200</v>
          </cell>
        </row>
        <row r="45">
          <cell r="A45">
            <v>437</v>
          </cell>
          <cell r="B45" t="str">
            <v>SANITARIOS MDO. EMBAJADORAS</v>
          </cell>
          <cell r="C45">
            <v>852</v>
          </cell>
        </row>
        <row r="46">
          <cell r="A46">
            <v>438</v>
          </cell>
          <cell r="B46" t="str">
            <v>SANITARIOS MDO. HIDALGO</v>
          </cell>
          <cell r="C46">
            <v>1964</v>
          </cell>
        </row>
        <row r="47">
          <cell r="A47">
            <v>439</v>
          </cell>
          <cell r="B47" t="str">
            <v>SANITARIOS JARDIN REFORMA</v>
          </cell>
          <cell r="C47">
            <v>748</v>
          </cell>
        </row>
        <row r="48">
          <cell r="A48">
            <v>440</v>
          </cell>
          <cell r="B48" t="str">
            <v>SANITARIOS PLAZUELA LOS ANGELE</v>
          </cell>
          <cell r="C48">
            <v>16000</v>
          </cell>
        </row>
        <row r="49">
          <cell r="A49">
            <v>441</v>
          </cell>
          <cell r="B49" t="str">
            <v>SANITARIOS LOS PASTITOS</v>
          </cell>
          <cell r="C49">
            <v>36</v>
          </cell>
        </row>
        <row r="50">
          <cell r="A50">
            <v>443</v>
          </cell>
          <cell r="B50" t="str">
            <v>SANITARIOS FERROCARRIL</v>
          </cell>
          <cell r="C50">
            <v>828</v>
          </cell>
        </row>
        <row r="51">
          <cell r="A51">
            <v>445</v>
          </cell>
          <cell r="B51" t="str">
            <v>SANITARIOS MUSEO MOMIAS</v>
          </cell>
          <cell r="C51">
            <v>372</v>
          </cell>
        </row>
        <row r="52">
          <cell r="A52">
            <v>447</v>
          </cell>
          <cell r="B52" t="str">
            <v>LAS CALAS</v>
          </cell>
          <cell r="C52">
            <v>120</v>
          </cell>
        </row>
        <row r="53">
          <cell r="A53">
            <v>457</v>
          </cell>
          <cell r="B53" t="str">
            <v>CASETAS DE  REVISTAS</v>
          </cell>
          <cell r="C53">
            <v>201</v>
          </cell>
        </row>
        <row r="54">
          <cell r="A54">
            <v>472</v>
          </cell>
          <cell r="B54" t="str">
            <v>MERCADO GAVIRA</v>
          </cell>
          <cell r="C54">
            <v>1179</v>
          </cell>
        </row>
        <row r="55">
          <cell r="A55">
            <v>477</v>
          </cell>
          <cell r="B55" t="str">
            <v>PADRON DIRECTOR RESPONSABLE DE</v>
          </cell>
          <cell r="C55">
            <v>1409</v>
          </cell>
        </row>
        <row r="56">
          <cell r="A56">
            <v>483</v>
          </cell>
          <cell r="B56" t="str">
            <v>PROMOTOR TURISTICO</v>
          </cell>
          <cell r="C56">
            <v>2832</v>
          </cell>
        </row>
        <row r="57">
          <cell r="A57">
            <v>484</v>
          </cell>
          <cell r="B57" t="str">
            <v>PERMISO PARA ESPECTÁCULOS O CE</v>
          </cell>
          <cell r="C57">
            <v>1824</v>
          </cell>
        </row>
        <row r="58">
          <cell r="A58">
            <v>485</v>
          </cell>
          <cell r="B58" t="str">
            <v>SELLADO DE BOLETOS</v>
          </cell>
          <cell r="C58">
            <v>245</v>
          </cell>
        </row>
        <row r="59">
          <cell r="A59">
            <v>493</v>
          </cell>
          <cell r="B59" t="str">
            <v>RENOVACION PERMISO P/ USO VIA</v>
          </cell>
          <cell r="C59">
            <v>405</v>
          </cell>
        </row>
        <row r="60">
          <cell r="A60">
            <v>502</v>
          </cell>
          <cell r="B60" t="str">
            <v>RECARGOS OTROS IMPTOS Y DERECH</v>
          </cell>
          <cell r="C60">
            <v>694.41</v>
          </cell>
        </row>
        <row r="61">
          <cell r="A61">
            <v>504</v>
          </cell>
          <cell r="B61" t="str">
            <v>AVISO EXTEMP TERM DE OBRA</v>
          </cell>
          <cell r="C61">
            <v>320</v>
          </cell>
        </row>
        <row r="62">
          <cell r="A62">
            <v>506</v>
          </cell>
          <cell r="B62" t="str">
            <v>INFRACCIONES DIRECCION DE FISC</v>
          </cell>
          <cell r="C62">
            <v>6058.15</v>
          </cell>
        </row>
        <row r="63">
          <cell r="A63">
            <v>507</v>
          </cell>
          <cell r="B63" t="str">
            <v>INF AL BANDO POLICIA Y BUEN GO</v>
          </cell>
          <cell r="C63">
            <v>700</v>
          </cell>
        </row>
        <row r="64">
          <cell r="A64">
            <v>508</v>
          </cell>
          <cell r="B64" t="str">
            <v>INF LEY DE TRANSITO Y SU REGLA</v>
          </cell>
          <cell r="C64">
            <v>15771</v>
          </cell>
        </row>
        <row r="65">
          <cell r="A65">
            <v>509</v>
          </cell>
          <cell r="B65" t="str">
            <v>EXTEMP VERIFICACION AMB VEHICU</v>
          </cell>
          <cell r="C65">
            <v>1842</v>
          </cell>
        </row>
        <row r="66">
          <cell r="A66">
            <v>544</v>
          </cell>
          <cell r="B66" t="str">
            <v>INFRACCIONES AL REGLAMENTO DE</v>
          </cell>
          <cell r="C66">
            <v>318.85000000000002</v>
          </cell>
        </row>
        <row r="67">
          <cell r="A67">
            <v>605</v>
          </cell>
          <cell r="B67" t="str">
            <v>IEPS ESPECIAL DE GASOLINAS Y D</v>
          </cell>
          <cell r="C67">
            <v>5902.93</v>
          </cell>
        </row>
        <row r="68">
          <cell r="A68">
            <v>712</v>
          </cell>
          <cell r="B68" t="str">
            <v>PROGRAMA BORDERIA</v>
          </cell>
          <cell r="C68">
            <v>37200</v>
          </cell>
        </row>
        <row r="69">
          <cell r="A69">
            <v>713</v>
          </cell>
          <cell r="B69" t="str">
            <v>PROGRAMA ECONOMIA SOCIAL FAMIL</v>
          </cell>
          <cell r="C69">
            <v>45217.5</v>
          </cell>
        </row>
        <row r="70">
          <cell r="A70">
            <v>817</v>
          </cell>
          <cell r="B70" t="str">
            <v>ANTICIPOS OTROS INGRESOS</v>
          </cell>
          <cell r="C70">
            <v>105</v>
          </cell>
        </row>
        <row r="71">
          <cell r="A71">
            <v>888</v>
          </cell>
          <cell r="B71" t="str">
            <v>COBROS SIMAPAG</v>
          </cell>
          <cell r="C71">
            <v>138</v>
          </cell>
        </row>
      </sheetData>
      <sheetData sheetId="51" refreshError="1"/>
      <sheetData sheetId="52">
        <row r="1">
          <cell r="A1">
            <v>1</v>
          </cell>
          <cell r="B1" t="str">
            <v>IMPTO. PREDIAL URBANO CORRIENT</v>
          </cell>
          <cell r="C1">
            <v>37848.22</v>
          </cell>
        </row>
        <row r="2">
          <cell r="A2">
            <v>2</v>
          </cell>
          <cell r="B2" t="str">
            <v>IMPTO. PREDIAL RUSTICO CORRIEN</v>
          </cell>
          <cell r="C2">
            <v>2404.1999999999998</v>
          </cell>
        </row>
        <row r="3">
          <cell r="A3">
            <v>4</v>
          </cell>
          <cell r="B3" t="str">
            <v>RECARGOS 3%</v>
          </cell>
          <cell r="C3">
            <v>13373.72</v>
          </cell>
        </row>
        <row r="4">
          <cell r="A4">
            <v>7</v>
          </cell>
          <cell r="B4" t="str">
            <v>IMPTO. PREDIAL URBANO REZAGO</v>
          </cell>
          <cell r="C4">
            <v>40022.720000000001</v>
          </cell>
        </row>
        <row r="5">
          <cell r="A5">
            <v>8</v>
          </cell>
          <cell r="B5" t="str">
            <v>IMPTO. PREDIAL RUSTICO REZAGO</v>
          </cell>
          <cell r="C5">
            <v>900</v>
          </cell>
        </row>
        <row r="6">
          <cell r="A6">
            <v>13</v>
          </cell>
          <cell r="B6" t="str">
            <v>HONORARIOS DE COBRANZA</v>
          </cell>
          <cell r="C6">
            <v>28331.75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17582.75</v>
          </cell>
        </row>
        <row r="9">
          <cell r="A9">
            <v>104</v>
          </cell>
          <cell r="B9" t="str">
            <v>SOBRE DIVISION Y LOTIFICACION</v>
          </cell>
          <cell r="C9">
            <v>900</v>
          </cell>
        </row>
        <row r="10">
          <cell r="A10">
            <v>201</v>
          </cell>
          <cell r="B10" t="str">
            <v>RECOLECCION DE BASURA</v>
          </cell>
          <cell r="C10">
            <v>4365.6000000000004</v>
          </cell>
        </row>
        <row r="11">
          <cell r="A11">
            <v>202</v>
          </cell>
          <cell r="B11" t="str">
            <v>SEGURIDAD PUBLICA PERIODO MENS</v>
          </cell>
          <cell r="C11">
            <v>19470.72</v>
          </cell>
        </row>
        <row r="12">
          <cell r="A12">
            <v>203</v>
          </cell>
          <cell r="B12" t="str">
            <v>PANTEONES CIUDAD</v>
          </cell>
          <cell r="C12">
            <v>3013.01</v>
          </cell>
        </row>
        <row r="13">
          <cell r="A13">
            <v>204</v>
          </cell>
          <cell r="B13" t="str">
            <v>PANTEONES COMUNIDADES</v>
          </cell>
          <cell r="C13">
            <v>949.38</v>
          </cell>
        </row>
        <row r="14">
          <cell r="A14">
            <v>205</v>
          </cell>
          <cell r="B14" t="str">
            <v>ESTACIONAMIENTO MUSEO MOMIAS</v>
          </cell>
          <cell r="C14">
            <v>284</v>
          </cell>
        </row>
        <row r="15">
          <cell r="A15">
            <v>206</v>
          </cell>
          <cell r="B15" t="str">
            <v>ESTACIONAMIENTO MERCADO HIDALG</v>
          </cell>
          <cell r="C15">
            <v>1062</v>
          </cell>
        </row>
        <row r="16">
          <cell r="A16">
            <v>207</v>
          </cell>
          <cell r="B16" t="str">
            <v>ESTAC.  MERCADO EMBAJADORAS</v>
          </cell>
          <cell r="C16">
            <v>58</v>
          </cell>
        </row>
        <row r="17">
          <cell r="A17">
            <v>221</v>
          </cell>
          <cell r="B17" t="str">
            <v>LIC USO SUELO ALIN N. OFIC COM</v>
          </cell>
          <cell r="C17">
            <v>285.75</v>
          </cell>
        </row>
        <row r="18">
          <cell r="A18">
            <v>228</v>
          </cell>
          <cell r="B18" t="str">
            <v>POR PERM EVENT P/ VTA DE BEB A</v>
          </cell>
          <cell r="C18">
            <v>132</v>
          </cell>
        </row>
        <row r="19">
          <cell r="A19">
            <v>229</v>
          </cell>
          <cell r="B19" t="str">
            <v>CONSTANCIAS DE ESTADO DE CUENT</v>
          </cell>
          <cell r="C19">
            <v>3167.64</v>
          </cell>
        </row>
        <row r="20">
          <cell r="A20">
            <v>244</v>
          </cell>
          <cell r="B20" t="str">
            <v>EXP DE LIC O PERM P/ ESTAB DE</v>
          </cell>
          <cell r="C20">
            <v>141.22</v>
          </cell>
        </row>
        <row r="21">
          <cell r="A21">
            <v>248</v>
          </cell>
          <cell r="B21" t="str">
            <v>ESTACIONAMIENTO EX. EST. FERRO</v>
          </cell>
          <cell r="C21">
            <v>1397</v>
          </cell>
        </row>
        <row r="22">
          <cell r="A22">
            <v>253</v>
          </cell>
          <cell r="B22" t="str">
            <v>ESTACIONAMIENTO EMBAJADORAS  (</v>
          </cell>
          <cell r="C22">
            <v>3409</v>
          </cell>
        </row>
        <row r="23">
          <cell r="A23">
            <v>256</v>
          </cell>
          <cell r="B23" t="str">
            <v>POR ALINEAM. N° USO HABIT</v>
          </cell>
          <cell r="C23">
            <v>4102.7700000000004</v>
          </cell>
        </row>
        <row r="24">
          <cell r="A24">
            <v>258</v>
          </cell>
          <cell r="B24" t="str">
            <v>POR ALINEM. N° USO COMERCIAL</v>
          </cell>
          <cell r="C24">
            <v>4125.55</v>
          </cell>
        </row>
        <row r="25">
          <cell r="A25">
            <v>266</v>
          </cell>
          <cell r="B25" t="str">
            <v>DICTAMEN DE FACTIBILIDAD PROTE</v>
          </cell>
          <cell r="C25">
            <v>1335.3</v>
          </cell>
        </row>
        <row r="26">
          <cell r="A26">
            <v>268</v>
          </cell>
          <cell r="B26" t="str">
            <v>CASA DE LA CULTURA</v>
          </cell>
          <cell r="C26">
            <v>487.61</v>
          </cell>
        </row>
        <row r="27">
          <cell r="A27">
            <v>271</v>
          </cell>
          <cell r="B27" t="str">
            <v>PENSION EST. MUSEO DE MOMIAS</v>
          </cell>
          <cell r="C27">
            <v>834.08</v>
          </cell>
        </row>
        <row r="28">
          <cell r="A28">
            <v>273</v>
          </cell>
          <cell r="B28" t="str">
            <v>PENSION EST. JARDIN EMBAJADORA</v>
          </cell>
          <cell r="C28">
            <v>774.8</v>
          </cell>
        </row>
        <row r="29">
          <cell r="A29">
            <v>274</v>
          </cell>
          <cell r="B29" t="str">
            <v>EXTENSION DE HORARIO</v>
          </cell>
          <cell r="C29">
            <v>4459.32</v>
          </cell>
        </row>
        <row r="30">
          <cell r="A30">
            <v>276</v>
          </cell>
          <cell r="B30" t="str">
            <v>CONSTANCIAS DIRECCION DE TRANS</v>
          </cell>
          <cell r="C30">
            <v>419</v>
          </cell>
        </row>
        <row r="31">
          <cell r="A31">
            <v>277</v>
          </cell>
          <cell r="B31" t="str">
            <v>SERVICIOS ACCESO A LA INFORMAC</v>
          </cell>
          <cell r="C31">
            <v>52.2</v>
          </cell>
        </row>
        <row r="32">
          <cell r="A32">
            <v>278</v>
          </cell>
          <cell r="B32" t="str">
            <v>CONSTANCIAS QUE EXPIDAN LAS DE</v>
          </cell>
          <cell r="C32">
            <v>1089.4000000000001</v>
          </cell>
        </row>
        <row r="33">
          <cell r="A33">
            <v>293</v>
          </cell>
          <cell r="B33" t="str">
            <v>SERVICIOS EXTRAORDINARIOS</v>
          </cell>
          <cell r="C33">
            <v>972.6</v>
          </cell>
        </row>
        <row r="34">
          <cell r="A34">
            <v>297</v>
          </cell>
          <cell r="B34" t="str">
            <v>D.A.P.</v>
          </cell>
          <cell r="C34">
            <v>686.91</v>
          </cell>
        </row>
        <row r="35">
          <cell r="A35">
            <v>400</v>
          </cell>
          <cell r="B35" t="str">
            <v>LOCALES PRESA DE LA OLLA</v>
          </cell>
          <cell r="C35">
            <v>671</v>
          </cell>
        </row>
        <row r="36">
          <cell r="A36">
            <v>405</v>
          </cell>
          <cell r="B36" t="str">
            <v>CENTRO DE CONVIVENCIA EL ENCIN</v>
          </cell>
          <cell r="C36">
            <v>1363</v>
          </cell>
        </row>
        <row r="37">
          <cell r="A37">
            <v>407</v>
          </cell>
          <cell r="B37" t="str">
            <v>MUSEO MOMIAS</v>
          </cell>
          <cell r="C37">
            <v>19007</v>
          </cell>
        </row>
        <row r="38">
          <cell r="A38">
            <v>410</v>
          </cell>
          <cell r="B38" t="str">
            <v>MONUMENTO AL PIPILA</v>
          </cell>
          <cell r="C38">
            <v>192</v>
          </cell>
        </row>
        <row r="39">
          <cell r="A39">
            <v>411</v>
          </cell>
          <cell r="B39" t="str">
            <v>MERCADO HIDALGO</v>
          </cell>
          <cell r="C39">
            <v>4410.03</v>
          </cell>
        </row>
        <row r="40">
          <cell r="A40">
            <v>412</v>
          </cell>
          <cell r="B40" t="str">
            <v>MERCADO EMBAJADORAS</v>
          </cell>
          <cell r="C40">
            <v>935.09</v>
          </cell>
        </row>
        <row r="41">
          <cell r="A41">
            <v>414</v>
          </cell>
          <cell r="B41" t="str">
            <v>OTROS PRODUCTOS</v>
          </cell>
          <cell r="C41">
            <v>8.6999999999999993</v>
          </cell>
        </row>
        <row r="42">
          <cell r="A42">
            <v>426</v>
          </cell>
          <cell r="B42" t="str">
            <v>AREAS OCUP POR HOT, REST, BARE</v>
          </cell>
          <cell r="C42">
            <v>23256</v>
          </cell>
        </row>
        <row r="43">
          <cell r="A43">
            <v>428</v>
          </cell>
          <cell r="B43" t="str">
            <v>COMERCIANTES SEMIFIJOS</v>
          </cell>
          <cell r="C43">
            <v>7687.89</v>
          </cell>
        </row>
        <row r="44">
          <cell r="A44">
            <v>431</v>
          </cell>
          <cell r="B44" t="str">
            <v>LOCALES MERCADO EMBAJADORAS</v>
          </cell>
          <cell r="C44">
            <v>886</v>
          </cell>
        </row>
        <row r="45">
          <cell r="A45">
            <v>433</v>
          </cell>
          <cell r="B45" t="str">
            <v>SOBRANTES</v>
          </cell>
          <cell r="C45">
            <v>7.55</v>
          </cell>
        </row>
        <row r="46">
          <cell r="A46">
            <v>436</v>
          </cell>
          <cell r="B46" t="str">
            <v>SANITARIOS PRESA DE LA OLLA</v>
          </cell>
          <cell r="C46">
            <v>228</v>
          </cell>
        </row>
        <row r="47">
          <cell r="A47">
            <v>437</v>
          </cell>
          <cell r="B47" t="str">
            <v>SANITARIOS MDO. EMBAJADORAS</v>
          </cell>
          <cell r="C47">
            <v>920</v>
          </cell>
        </row>
        <row r="48">
          <cell r="A48">
            <v>438</v>
          </cell>
          <cell r="B48" t="str">
            <v>SANITARIOS MDO. HIDALGO</v>
          </cell>
          <cell r="C48">
            <v>1992</v>
          </cell>
        </row>
        <row r="49">
          <cell r="A49">
            <v>439</v>
          </cell>
          <cell r="B49" t="str">
            <v>SANITARIOS JARDIN REFORMA</v>
          </cell>
          <cell r="C49">
            <v>652</v>
          </cell>
        </row>
        <row r="50">
          <cell r="A50">
            <v>441</v>
          </cell>
          <cell r="B50" t="str">
            <v>SANITARIOS LOS PASTITOS</v>
          </cell>
          <cell r="C50">
            <v>40</v>
          </cell>
        </row>
        <row r="51">
          <cell r="A51">
            <v>443</v>
          </cell>
          <cell r="B51" t="str">
            <v>SANITARIOS FERROCARRIL</v>
          </cell>
          <cell r="C51">
            <v>904</v>
          </cell>
        </row>
        <row r="52">
          <cell r="A52">
            <v>445</v>
          </cell>
          <cell r="B52" t="str">
            <v>SANITARIOS MUSEO MOMIAS</v>
          </cell>
          <cell r="C52">
            <v>336</v>
          </cell>
        </row>
        <row r="53">
          <cell r="A53">
            <v>447</v>
          </cell>
          <cell r="B53" t="str">
            <v>LAS CALAS</v>
          </cell>
          <cell r="C53">
            <v>24</v>
          </cell>
        </row>
        <row r="54">
          <cell r="A54">
            <v>455</v>
          </cell>
          <cell r="B54" t="str">
            <v>INFRAESTRUCTURA TELEFONICA</v>
          </cell>
          <cell r="C54">
            <v>77376</v>
          </cell>
        </row>
        <row r="55">
          <cell r="A55">
            <v>456</v>
          </cell>
          <cell r="B55" t="str">
            <v>JUEGOS MECANICOS</v>
          </cell>
          <cell r="C55">
            <v>840</v>
          </cell>
        </row>
        <row r="56">
          <cell r="A56">
            <v>467</v>
          </cell>
          <cell r="B56" t="str">
            <v>PRESTADORES DE SERVICIO</v>
          </cell>
          <cell r="C56">
            <v>956.02</v>
          </cell>
        </row>
        <row r="57">
          <cell r="A57">
            <v>472</v>
          </cell>
          <cell r="B57" t="str">
            <v>MERCADO GAVIRA</v>
          </cell>
          <cell r="C57">
            <v>2244</v>
          </cell>
        </row>
        <row r="58">
          <cell r="A58">
            <v>479</v>
          </cell>
          <cell r="B58" t="str">
            <v>COMERCIANTES AMBULANTES</v>
          </cell>
          <cell r="C58">
            <v>450</v>
          </cell>
        </row>
        <row r="59">
          <cell r="A59">
            <v>482</v>
          </cell>
          <cell r="B59" t="str">
            <v>CALLEJONEADAS</v>
          </cell>
          <cell r="C59">
            <v>1685</v>
          </cell>
        </row>
        <row r="60">
          <cell r="A60">
            <v>483</v>
          </cell>
          <cell r="B60" t="str">
            <v>PROMOTOR TURISTICO</v>
          </cell>
          <cell r="C60">
            <v>134.88999999999999</v>
          </cell>
        </row>
        <row r="61">
          <cell r="A61">
            <v>484</v>
          </cell>
          <cell r="B61" t="str">
            <v>PERMISO PARA ESPECTÁCULOS O CE</v>
          </cell>
          <cell r="C61">
            <v>912</v>
          </cell>
        </row>
        <row r="62">
          <cell r="A62">
            <v>494</v>
          </cell>
          <cell r="B62" t="str">
            <v>REPOSICION DE CREDENCIAL</v>
          </cell>
          <cell r="C62">
            <v>68</v>
          </cell>
        </row>
        <row r="63">
          <cell r="A63">
            <v>497</v>
          </cell>
          <cell r="B63" t="str">
            <v>CENTRO ADOC</v>
          </cell>
          <cell r="C63">
            <v>624</v>
          </cell>
        </row>
        <row r="64">
          <cell r="A64">
            <v>502</v>
          </cell>
          <cell r="B64" t="str">
            <v>RECARGOS OTROS IMPTOS Y DERECH</v>
          </cell>
          <cell r="C64">
            <v>1221.3900000000001</v>
          </cell>
        </row>
        <row r="65">
          <cell r="A65">
            <v>507</v>
          </cell>
          <cell r="B65" t="str">
            <v>INF AL BANDO POLICIA Y BUEN GO</v>
          </cell>
          <cell r="C65">
            <v>700</v>
          </cell>
        </row>
        <row r="66">
          <cell r="A66">
            <v>508</v>
          </cell>
          <cell r="B66" t="str">
            <v>INF LEY DE TRANSITO Y SU REGLA</v>
          </cell>
          <cell r="C66">
            <v>16784.099999999999</v>
          </cell>
        </row>
        <row r="67">
          <cell r="A67">
            <v>509</v>
          </cell>
          <cell r="B67" t="str">
            <v>EXTEMP VERIFICACION AMB VEHICU</v>
          </cell>
          <cell r="C67">
            <v>1152</v>
          </cell>
        </row>
        <row r="68">
          <cell r="A68">
            <v>712</v>
          </cell>
          <cell r="B68" t="str">
            <v>PROGRAMA BORDERIA</v>
          </cell>
          <cell r="C68">
            <v>4200</v>
          </cell>
        </row>
        <row r="69">
          <cell r="A69">
            <v>713</v>
          </cell>
          <cell r="B69" t="str">
            <v>PROGRAMA ECONOMIA SOCIAL FAMIL</v>
          </cell>
          <cell r="C69">
            <v>61975</v>
          </cell>
        </row>
        <row r="70">
          <cell r="A70">
            <v>730</v>
          </cell>
          <cell r="B70" t="str">
            <v>FIDER</v>
          </cell>
          <cell r="C70">
            <v>500</v>
          </cell>
        </row>
        <row r="71">
          <cell r="A71">
            <v>817</v>
          </cell>
          <cell r="B71" t="str">
            <v>ANTICIPOS OTROS INGRESOS</v>
          </cell>
          <cell r="C71">
            <v>105</v>
          </cell>
        </row>
        <row r="72">
          <cell r="A72">
            <v>888</v>
          </cell>
          <cell r="B72" t="str">
            <v>COBROS SIMAPAG</v>
          </cell>
          <cell r="C72">
            <v>458</v>
          </cell>
        </row>
      </sheetData>
      <sheetData sheetId="53" refreshError="1"/>
      <sheetData sheetId="54">
        <row r="1">
          <cell r="A1">
            <v>1</v>
          </cell>
        </row>
      </sheetData>
      <sheetData sheetId="55" refreshError="1"/>
      <sheetData sheetId="56">
        <row r="1">
          <cell r="A1">
            <v>1</v>
          </cell>
          <cell r="B1" t="str">
            <v>IMPTO. PREDIAL URBANO CORRIENT</v>
          </cell>
          <cell r="C1">
            <v>24163.84</v>
          </cell>
        </row>
        <row r="2">
          <cell r="A2">
            <v>2</v>
          </cell>
          <cell r="B2" t="str">
            <v>IMPTO. PREDIAL RUSTICO CORRIEN</v>
          </cell>
          <cell r="C2">
            <v>1026.6099999999999</v>
          </cell>
        </row>
        <row r="3">
          <cell r="A3">
            <v>4</v>
          </cell>
          <cell r="B3" t="str">
            <v>RECARGOS 3%</v>
          </cell>
          <cell r="C3">
            <v>7209.78</v>
          </cell>
        </row>
        <row r="4">
          <cell r="A4">
            <v>7</v>
          </cell>
          <cell r="B4" t="str">
            <v>IMPTO. PREDIAL URBANO REZAGO</v>
          </cell>
          <cell r="C4">
            <v>16450.009999999998</v>
          </cell>
        </row>
        <row r="5">
          <cell r="A5">
            <v>13</v>
          </cell>
          <cell r="B5" t="str">
            <v>HONORARIOS DE COBRANZA</v>
          </cell>
          <cell r="C5">
            <v>950.32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3928.88</v>
          </cell>
        </row>
        <row r="8">
          <cell r="A8">
            <v>105</v>
          </cell>
          <cell r="B8" t="str">
            <v>DE FRACCIONAMIENTOS</v>
          </cell>
          <cell r="C8">
            <v>6774.06</v>
          </cell>
        </row>
        <row r="9">
          <cell r="A9">
            <v>107</v>
          </cell>
          <cell r="B9" t="str">
            <v>VIDEO JUEGOS Y FUT-BOLITOS</v>
          </cell>
          <cell r="C9">
            <v>485</v>
          </cell>
        </row>
        <row r="10">
          <cell r="A10">
            <v>200</v>
          </cell>
          <cell r="B10" t="str">
            <v>RASTRO</v>
          </cell>
          <cell r="C10">
            <v>6433.82</v>
          </cell>
        </row>
        <row r="11">
          <cell r="A11">
            <v>201</v>
          </cell>
          <cell r="B11" t="str">
            <v>RECOLECCION DE BASURA</v>
          </cell>
          <cell r="C11">
            <v>2295</v>
          </cell>
        </row>
        <row r="12">
          <cell r="A12">
            <v>203</v>
          </cell>
          <cell r="B12" t="str">
            <v>PANTEONES CIUDAD</v>
          </cell>
          <cell r="C12">
            <v>3910.43</v>
          </cell>
        </row>
        <row r="13">
          <cell r="A13">
            <v>204</v>
          </cell>
          <cell r="B13" t="str">
            <v>PANTEONES COMUNIDADES</v>
          </cell>
          <cell r="C13">
            <v>2405.2600000000002</v>
          </cell>
        </row>
        <row r="14">
          <cell r="A14">
            <v>205</v>
          </cell>
          <cell r="B14" t="str">
            <v>ESTACIONAMIENTO MUSEO MOMIAS</v>
          </cell>
          <cell r="C14">
            <v>494</v>
          </cell>
        </row>
        <row r="15">
          <cell r="A15">
            <v>206</v>
          </cell>
          <cell r="B15" t="str">
            <v>ESTACIONAMIENTO MERCADO HIDALG</v>
          </cell>
          <cell r="C15">
            <v>1098</v>
          </cell>
        </row>
        <row r="16">
          <cell r="A16">
            <v>207</v>
          </cell>
          <cell r="B16" t="str">
            <v>ESTAC.  MERCADO EMBAJADORAS</v>
          </cell>
          <cell r="C16">
            <v>309</v>
          </cell>
        </row>
        <row r="17">
          <cell r="A17">
            <v>211</v>
          </cell>
          <cell r="B17" t="str">
            <v>POR LIC DE REGULARIZACION DE C</v>
          </cell>
          <cell r="C17">
            <v>862.5</v>
          </cell>
        </row>
        <row r="18">
          <cell r="A18">
            <v>217</v>
          </cell>
          <cell r="B18" t="str">
            <v>ANALISIS DE FAC PARA DIV LOT O</v>
          </cell>
          <cell r="C18">
            <v>261.87</v>
          </cell>
        </row>
        <row r="19">
          <cell r="A19">
            <v>221</v>
          </cell>
          <cell r="B19" t="str">
            <v>LIC USO SUELO ALIN N. OFIC COM</v>
          </cell>
          <cell r="C19">
            <v>6721.67</v>
          </cell>
        </row>
        <row r="20">
          <cell r="A20">
            <v>228</v>
          </cell>
          <cell r="B20" t="str">
            <v>POR PERM EVENT P/ VTA DE BEB A</v>
          </cell>
          <cell r="C20">
            <v>3066.98</v>
          </cell>
        </row>
        <row r="21">
          <cell r="A21">
            <v>229</v>
          </cell>
          <cell r="B21" t="str">
            <v>CONSTANCIAS DE ESTADO DE CUENT</v>
          </cell>
          <cell r="C21">
            <v>791.76</v>
          </cell>
        </row>
        <row r="22">
          <cell r="A22">
            <v>240</v>
          </cell>
          <cell r="B22" t="str">
            <v>REV PROY P/ AUT. DE TRAZA</v>
          </cell>
          <cell r="C22">
            <v>4781.6899999999996</v>
          </cell>
        </row>
        <row r="23">
          <cell r="A23">
            <v>248</v>
          </cell>
          <cell r="B23" t="str">
            <v>ESTACIONAMIENTO EX. EST. FERRO</v>
          </cell>
          <cell r="C23">
            <v>3227</v>
          </cell>
        </row>
        <row r="24">
          <cell r="A24">
            <v>252</v>
          </cell>
          <cell r="B24" t="str">
            <v>RESOLUCION DE IMPACTO AMBIENTA</v>
          </cell>
          <cell r="C24">
            <v>1485.79</v>
          </cell>
        </row>
        <row r="25">
          <cell r="A25">
            <v>253</v>
          </cell>
          <cell r="B25" t="str">
            <v>ESTACIONAMIENTO EMBAJADORAS  (</v>
          </cell>
          <cell r="C25">
            <v>3262</v>
          </cell>
        </row>
        <row r="26">
          <cell r="A26">
            <v>254</v>
          </cell>
          <cell r="B26" t="str">
            <v>POR CERTIF.TERMINO DE OBRA</v>
          </cell>
          <cell r="C26">
            <v>171.95</v>
          </cell>
        </row>
        <row r="27">
          <cell r="A27">
            <v>256</v>
          </cell>
          <cell r="B27" t="str">
            <v>POR ALINEAM. N° USO HABIT</v>
          </cell>
          <cell r="C27">
            <v>3885.45</v>
          </cell>
        </row>
        <row r="28">
          <cell r="A28">
            <v>258</v>
          </cell>
          <cell r="B28" t="str">
            <v>POR ALINEM. N° USO COMERCIAL</v>
          </cell>
          <cell r="C28">
            <v>3772.52</v>
          </cell>
        </row>
        <row r="29">
          <cell r="A29">
            <v>267</v>
          </cell>
          <cell r="B29" t="str">
            <v>CONSTANCIA  DE VERIFICACION PR</v>
          </cell>
          <cell r="C29">
            <v>148.36000000000001</v>
          </cell>
        </row>
        <row r="30">
          <cell r="A30">
            <v>268</v>
          </cell>
          <cell r="B30" t="str">
            <v>CASA DE LA CULTURA</v>
          </cell>
          <cell r="C30">
            <v>390.16</v>
          </cell>
        </row>
        <row r="31">
          <cell r="A31">
            <v>271</v>
          </cell>
          <cell r="B31" t="str">
            <v>PENSION EST. MUSEO DE MOMIAS</v>
          </cell>
          <cell r="C31">
            <v>417.04</v>
          </cell>
        </row>
        <row r="32">
          <cell r="A32">
            <v>273</v>
          </cell>
          <cell r="B32" t="str">
            <v>PENSION EST. JARDIN EMBAJADORA</v>
          </cell>
          <cell r="C32">
            <v>1608.88</v>
          </cell>
        </row>
        <row r="33">
          <cell r="A33">
            <v>274</v>
          </cell>
          <cell r="B33" t="str">
            <v>EXTENSION DE HORARIO</v>
          </cell>
          <cell r="C33">
            <v>1486.44</v>
          </cell>
        </row>
        <row r="34">
          <cell r="A34">
            <v>276</v>
          </cell>
          <cell r="B34" t="str">
            <v>CONSTANCIAS DIRECCION DE TRANS</v>
          </cell>
          <cell r="C34">
            <v>754.2</v>
          </cell>
        </row>
        <row r="35">
          <cell r="A35">
            <v>278</v>
          </cell>
          <cell r="B35" t="str">
            <v>CONSTANCIAS QUE EXPIDAN LAS DE</v>
          </cell>
          <cell r="C35">
            <v>2011.2</v>
          </cell>
        </row>
        <row r="36">
          <cell r="A36">
            <v>280</v>
          </cell>
          <cell r="B36" t="str">
            <v>SERVICIOS CONTROL CANINO</v>
          </cell>
          <cell r="C36">
            <v>100.16</v>
          </cell>
        </row>
        <row r="37">
          <cell r="A37">
            <v>284</v>
          </cell>
          <cell r="B37" t="str">
            <v>REVISTA MECANICA SEMESTRAL</v>
          </cell>
          <cell r="C37">
            <v>2733.8</v>
          </cell>
        </row>
        <row r="38">
          <cell r="A38">
            <v>297</v>
          </cell>
          <cell r="B38" t="str">
            <v>D.A.P.</v>
          </cell>
          <cell r="C38">
            <v>636.91</v>
          </cell>
        </row>
        <row r="39">
          <cell r="A39">
            <v>400</v>
          </cell>
          <cell r="B39" t="str">
            <v>LOCALES PRESA DE LA OLLA</v>
          </cell>
          <cell r="C39">
            <v>671</v>
          </cell>
        </row>
        <row r="40">
          <cell r="A40">
            <v>405</v>
          </cell>
          <cell r="B40" t="str">
            <v>CENTRO DE CONVIVENCIA EL ENCIN</v>
          </cell>
          <cell r="C40">
            <v>1419</v>
          </cell>
        </row>
        <row r="41">
          <cell r="A41">
            <v>407</v>
          </cell>
          <cell r="B41" t="str">
            <v>MUSEO MOMIAS</v>
          </cell>
          <cell r="C41">
            <v>22502</v>
          </cell>
        </row>
        <row r="42">
          <cell r="A42">
            <v>410</v>
          </cell>
          <cell r="B42" t="str">
            <v>MONUMENTO AL PIPILA</v>
          </cell>
          <cell r="C42">
            <v>492</v>
          </cell>
        </row>
        <row r="43">
          <cell r="A43">
            <v>411</v>
          </cell>
          <cell r="B43" t="str">
            <v>MERCADO HIDALGO</v>
          </cell>
          <cell r="C43">
            <v>1565.97</v>
          </cell>
        </row>
        <row r="44">
          <cell r="A44">
            <v>412</v>
          </cell>
          <cell r="B44" t="str">
            <v>MERCADO EMBAJADORAS</v>
          </cell>
          <cell r="C44">
            <v>4366</v>
          </cell>
        </row>
        <row r="45">
          <cell r="A45">
            <v>418</v>
          </cell>
          <cell r="B45" t="str">
            <v>RENDIMIENTOS E INVERSIONES</v>
          </cell>
          <cell r="C45">
            <v>339406.5</v>
          </cell>
        </row>
        <row r="46">
          <cell r="A46">
            <v>419</v>
          </cell>
          <cell r="B46" t="str">
            <v>REND E INVERSIONES RAMO 33</v>
          </cell>
          <cell r="C46">
            <v>55472.87</v>
          </cell>
        </row>
        <row r="47">
          <cell r="A47">
            <v>420</v>
          </cell>
          <cell r="B47" t="str">
            <v>REND E INVER RAMO 33 PROG COMP</v>
          </cell>
          <cell r="C47">
            <v>65117.65</v>
          </cell>
        </row>
        <row r="48">
          <cell r="A48">
            <v>426</v>
          </cell>
          <cell r="B48" t="str">
            <v>AREAS OCUP POR HOT, REST, BARE</v>
          </cell>
          <cell r="C48">
            <v>4485.6000000000004</v>
          </cell>
        </row>
        <row r="49">
          <cell r="A49">
            <v>428</v>
          </cell>
          <cell r="B49" t="str">
            <v>COMERCIANTES SEMIFIJOS</v>
          </cell>
          <cell r="C49">
            <v>17281.38</v>
          </cell>
        </row>
        <row r="50">
          <cell r="A50">
            <v>433</v>
          </cell>
          <cell r="B50" t="str">
            <v>SOBRANTES</v>
          </cell>
          <cell r="C50">
            <v>24.58</v>
          </cell>
        </row>
        <row r="51">
          <cell r="A51">
            <v>436</v>
          </cell>
          <cell r="B51" t="str">
            <v>SANITARIOS PRESA DE LA OLLA</v>
          </cell>
          <cell r="C51">
            <v>712</v>
          </cell>
        </row>
        <row r="52">
          <cell r="A52">
            <v>437</v>
          </cell>
          <cell r="B52" t="str">
            <v>SANITARIOS MDO. EMBAJADORAS</v>
          </cell>
          <cell r="C52">
            <v>1132</v>
          </cell>
        </row>
        <row r="53">
          <cell r="A53">
            <v>438</v>
          </cell>
          <cell r="B53" t="str">
            <v>SANITARIOS MDO. HIDALGO</v>
          </cell>
          <cell r="C53">
            <v>2520</v>
          </cell>
        </row>
        <row r="54">
          <cell r="A54">
            <v>439</v>
          </cell>
          <cell r="B54" t="str">
            <v>SANITARIOS JARDIN REFORMA</v>
          </cell>
          <cell r="C54">
            <v>1176</v>
          </cell>
        </row>
        <row r="55">
          <cell r="A55">
            <v>441</v>
          </cell>
          <cell r="B55" t="str">
            <v>SANITARIOS LOS PASTITOS</v>
          </cell>
          <cell r="C55">
            <v>124</v>
          </cell>
        </row>
        <row r="56">
          <cell r="A56">
            <v>443</v>
          </cell>
          <cell r="B56" t="str">
            <v>SANITARIOS FERROCARRIL</v>
          </cell>
          <cell r="C56">
            <v>1824</v>
          </cell>
        </row>
        <row r="57">
          <cell r="A57">
            <v>445</v>
          </cell>
          <cell r="B57" t="str">
            <v>SANITARIOS MUSEO MOMIAS</v>
          </cell>
          <cell r="C57">
            <v>432</v>
          </cell>
        </row>
        <row r="58">
          <cell r="A58">
            <v>447</v>
          </cell>
          <cell r="B58" t="str">
            <v>LAS CALAS</v>
          </cell>
          <cell r="C58">
            <v>108</v>
          </cell>
        </row>
        <row r="59">
          <cell r="A59">
            <v>457</v>
          </cell>
          <cell r="B59" t="str">
            <v>CASETAS DE  REVISTAS</v>
          </cell>
          <cell r="C59">
            <v>201</v>
          </cell>
        </row>
        <row r="60">
          <cell r="A60">
            <v>470</v>
          </cell>
          <cell r="B60" t="str">
            <v>LOCALES ESTACION</v>
          </cell>
          <cell r="C60">
            <v>1617</v>
          </cell>
        </row>
        <row r="61">
          <cell r="A61">
            <v>472</v>
          </cell>
          <cell r="B61" t="str">
            <v>MERCADO GAVIRA</v>
          </cell>
          <cell r="C61">
            <v>1179</v>
          </cell>
        </row>
        <row r="62">
          <cell r="A62">
            <v>480</v>
          </cell>
          <cell r="B62" t="str">
            <v>PERIFONEO</v>
          </cell>
          <cell r="C62">
            <v>3620</v>
          </cell>
        </row>
        <row r="63">
          <cell r="A63">
            <v>483</v>
          </cell>
          <cell r="B63" t="str">
            <v>PROMOTOR TURISTICO</v>
          </cell>
          <cell r="C63">
            <v>312.60000000000002</v>
          </cell>
        </row>
        <row r="64">
          <cell r="A64">
            <v>484</v>
          </cell>
          <cell r="B64" t="str">
            <v>PERMISO PARA ESPECTÁCULOS O CE</v>
          </cell>
          <cell r="C64">
            <v>228</v>
          </cell>
        </row>
        <row r="65">
          <cell r="A65">
            <v>485</v>
          </cell>
          <cell r="B65" t="str">
            <v>SELLADO DE BOLETOS</v>
          </cell>
          <cell r="C65">
            <v>245</v>
          </cell>
        </row>
        <row r="66">
          <cell r="A66">
            <v>493</v>
          </cell>
          <cell r="B66" t="str">
            <v>RENOVACION PERMISO P/ USO VIA</v>
          </cell>
          <cell r="C66">
            <v>405</v>
          </cell>
        </row>
        <row r="67">
          <cell r="A67">
            <v>502</v>
          </cell>
          <cell r="B67" t="str">
            <v>RECARGOS OTROS IMPTOS Y DERECH</v>
          </cell>
          <cell r="C67">
            <v>1632.55</v>
          </cell>
        </row>
        <row r="68">
          <cell r="A68">
            <v>507</v>
          </cell>
          <cell r="B68" t="str">
            <v>INF AL BANDO POLICIA Y BUEN GO</v>
          </cell>
          <cell r="C68">
            <v>2050</v>
          </cell>
        </row>
        <row r="69">
          <cell r="A69">
            <v>508</v>
          </cell>
          <cell r="B69" t="str">
            <v>INF LEY DE TRANSITO Y SU REGLA</v>
          </cell>
          <cell r="C69">
            <v>17897.099999999999</v>
          </cell>
        </row>
        <row r="70">
          <cell r="A70">
            <v>509</v>
          </cell>
          <cell r="B70" t="str">
            <v>EXTEMP VERIFICACION AMB VEHICU</v>
          </cell>
          <cell r="C70">
            <v>1305</v>
          </cell>
        </row>
        <row r="71">
          <cell r="A71">
            <v>712</v>
          </cell>
          <cell r="B71" t="str">
            <v>PROGRAMA BORDERIA</v>
          </cell>
          <cell r="C71">
            <v>33600</v>
          </cell>
        </row>
        <row r="72">
          <cell r="A72">
            <v>713</v>
          </cell>
          <cell r="B72" t="str">
            <v>PROGRAMA ECONOMIA SOCIAL FAMIL</v>
          </cell>
          <cell r="C72">
            <v>18980</v>
          </cell>
        </row>
        <row r="73">
          <cell r="A73">
            <v>888</v>
          </cell>
          <cell r="B73" t="str">
            <v>COBROS SIMAPAG</v>
          </cell>
          <cell r="C73">
            <v>690</v>
          </cell>
        </row>
      </sheetData>
      <sheetData sheetId="57" refreshError="1"/>
      <sheetData sheetId="58">
        <row r="1">
          <cell r="A1">
            <v>1</v>
          </cell>
        </row>
      </sheetData>
      <sheetData sheetId="59" refreshError="1"/>
      <sheetData sheetId="60">
        <row r="1">
          <cell r="A1">
            <v>203</v>
          </cell>
        </row>
      </sheetData>
      <sheetData sheetId="61" refreshError="1"/>
      <sheetData sheetId="62">
        <row r="1">
          <cell r="A1">
            <v>203</v>
          </cell>
        </row>
      </sheetData>
      <sheetData sheetId="63" refreshError="1"/>
      <sheetData sheetId="64">
        <row r="1">
          <cell r="A1">
            <v>1</v>
          </cell>
          <cell r="B1" t="str">
            <v>IMPTO. PREDIAL URBANO CORRIENT</v>
          </cell>
          <cell r="C1">
            <v>46615.19</v>
          </cell>
        </row>
        <row r="2">
          <cell r="A2">
            <v>2</v>
          </cell>
          <cell r="B2" t="str">
            <v>IMPTO. PREDIAL RUSTICO CORRIEN</v>
          </cell>
          <cell r="C2">
            <v>3309.61</v>
          </cell>
        </row>
        <row r="3">
          <cell r="A3">
            <v>4</v>
          </cell>
          <cell r="B3" t="str">
            <v>RECARGOS 3%</v>
          </cell>
          <cell r="C3">
            <v>11953.84</v>
          </cell>
        </row>
        <row r="4">
          <cell r="A4">
            <v>7</v>
          </cell>
          <cell r="B4" t="str">
            <v>IMPTO. PREDIAL URBANO REZAGO</v>
          </cell>
          <cell r="C4">
            <v>31393.99</v>
          </cell>
        </row>
        <row r="5">
          <cell r="A5">
            <v>8</v>
          </cell>
          <cell r="B5" t="str">
            <v>IMPTO. PREDIAL RUSTICO REZAGO</v>
          </cell>
          <cell r="C5">
            <v>261.29000000000002</v>
          </cell>
        </row>
        <row r="6">
          <cell r="A6">
            <v>13</v>
          </cell>
          <cell r="B6" t="str">
            <v>HONORARIOS DE COBRANZA</v>
          </cell>
          <cell r="C6">
            <v>2377.5700000000002</v>
          </cell>
        </row>
        <row r="7">
          <cell r="A7">
            <v>14</v>
          </cell>
          <cell r="B7" t="str">
            <v>C.O.A. 20%</v>
          </cell>
          <cell r="C7">
            <v>605</v>
          </cell>
        </row>
        <row r="8">
          <cell r="A8">
            <v>103</v>
          </cell>
          <cell r="B8" t="str">
            <v>TRASLACION DE DOMINIO</v>
          </cell>
          <cell r="C8">
            <v>582</v>
          </cell>
        </row>
        <row r="9">
          <cell r="A9">
            <v>104</v>
          </cell>
          <cell r="B9" t="str">
            <v>SOBRE DIVISION Y LOTIFICACION</v>
          </cell>
          <cell r="C9">
            <v>4706.22</v>
          </cell>
        </row>
        <row r="10">
          <cell r="A10">
            <v>110</v>
          </cell>
          <cell r="B10" t="str">
            <v>ESPECTACULOS PUBLICOS ESPORADI</v>
          </cell>
          <cell r="C10">
            <v>4510</v>
          </cell>
        </row>
        <row r="11">
          <cell r="A11">
            <v>200</v>
          </cell>
          <cell r="B11" t="str">
            <v>RASTRO</v>
          </cell>
          <cell r="C11">
            <v>6011.97</v>
          </cell>
        </row>
        <row r="12">
          <cell r="A12">
            <v>201</v>
          </cell>
          <cell r="B12" t="str">
            <v>RECOLECCION DE BASURA</v>
          </cell>
          <cell r="C12">
            <v>8491.16</v>
          </cell>
        </row>
        <row r="13">
          <cell r="A13">
            <v>203</v>
          </cell>
          <cell r="B13" t="str">
            <v>PANTEONES CIUDAD</v>
          </cell>
          <cell r="C13">
            <v>1835.91</v>
          </cell>
        </row>
        <row r="14">
          <cell r="A14">
            <v>204</v>
          </cell>
          <cell r="B14" t="str">
            <v>PANTEONES COMUNIDADES</v>
          </cell>
          <cell r="C14">
            <v>316.45999999999998</v>
          </cell>
        </row>
        <row r="15">
          <cell r="A15">
            <v>205</v>
          </cell>
          <cell r="B15" t="str">
            <v>ESTACIONAMIENTO MUSEO MOMIAS</v>
          </cell>
          <cell r="C15">
            <v>418</v>
          </cell>
        </row>
        <row r="16">
          <cell r="A16">
            <v>206</v>
          </cell>
          <cell r="B16" t="str">
            <v>ESTACIONAMIENTO MERCADO HIDALG</v>
          </cell>
          <cell r="C16">
            <v>1017</v>
          </cell>
        </row>
        <row r="17">
          <cell r="A17">
            <v>207</v>
          </cell>
          <cell r="B17" t="str">
            <v>ESTAC.  MERCADO EMBAJADORAS</v>
          </cell>
          <cell r="C17">
            <v>160</v>
          </cell>
        </row>
        <row r="18">
          <cell r="A18">
            <v>210</v>
          </cell>
          <cell r="B18" t="str">
            <v>POR LIC. DE CONST. Y AMPLIACIO</v>
          </cell>
          <cell r="C18">
            <v>66.3</v>
          </cell>
        </row>
        <row r="19">
          <cell r="A19">
            <v>211</v>
          </cell>
          <cell r="B19" t="str">
            <v>POR LIC DE REGULARIZACION DE C</v>
          </cell>
          <cell r="C19">
            <v>197.49</v>
          </cell>
        </row>
        <row r="20">
          <cell r="A20">
            <v>217</v>
          </cell>
          <cell r="B20" t="str">
            <v>ANALISIS DE FAC PARA DIV LOT O</v>
          </cell>
          <cell r="C20">
            <v>261.87</v>
          </cell>
        </row>
        <row r="21">
          <cell r="A21">
            <v>226</v>
          </cell>
          <cell r="B21" t="str">
            <v>AVALUOS PRAC POR PERITOS FISCA</v>
          </cell>
          <cell r="C21">
            <v>1509</v>
          </cell>
        </row>
        <row r="22">
          <cell r="A22">
            <v>229</v>
          </cell>
          <cell r="B22" t="str">
            <v>CONSTANCIAS DE ESTADO DE CUENT</v>
          </cell>
          <cell r="C22">
            <v>1451.88</v>
          </cell>
        </row>
        <row r="23">
          <cell r="A23">
            <v>248</v>
          </cell>
          <cell r="B23" t="str">
            <v>ESTACIONAMIENTO EX. EST. FERRO</v>
          </cell>
          <cell r="C23">
            <v>2858</v>
          </cell>
        </row>
        <row r="24">
          <cell r="A24">
            <v>253</v>
          </cell>
          <cell r="B24" t="str">
            <v>ESTACIONAMIENTO EMBAJADORAS  (</v>
          </cell>
          <cell r="C24">
            <v>3038</v>
          </cell>
        </row>
        <row r="25">
          <cell r="A25">
            <v>256</v>
          </cell>
          <cell r="B25" t="str">
            <v>POR ALINEAM. N° USO HABIT</v>
          </cell>
          <cell r="C25">
            <v>4849.3599999999997</v>
          </cell>
        </row>
        <row r="26">
          <cell r="A26">
            <v>258</v>
          </cell>
          <cell r="B26" t="str">
            <v>POR ALINEM. N° USO COMERCIAL</v>
          </cell>
          <cell r="C26">
            <v>4731.74</v>
          </cell>
        </row>
        <row r="27">
          <cell r="A27">
            <v>265</v>
          </cell>
          <cell r="B27" t="str">
            <v>DERECHOS POR OTROS SERV. TRANS</v>
          </cell>
          <cell r="C27">
            <v>11250.75</v>
          </cell>
        </row>
        <row r="28">
          <cell r="A28">
            <v>266</v>
          </cell>
          <cell r="B28" t="str">
            <v>DICTAMEN DE FACTIBILIDAD PROTE</v>
          </cell>
          <cell r="C28">
            <v>890.2</v>
          </cell>
        </row>
        <row r="29">
          <cell r="A29">
            <v>274</v>
          </cell>
          <cell r="B29" t="str">
            <v>EXTENSION DE HORARIO</v>
          </cell>
          <cell r="C29">
            <v>1486.44</v>
          </cell>
        </row>
        <row r="30">
          <cell r="A30">
            <v>276</v>
          </cell>
          <cell r="B30" t="str">
            <v>CONSTANCIAS DIRECCION DE TRANS</v>
          </cell>
          <cell r="C30">
            <v>838</v>
          </cell>
        </row>
        <row r="31">
          <cell r="A31">
            <v>278</v>
          </cell>
          <cell r="B31" t="str">
            <v>CONSTANCIAS QUE EXPIDAN LAS DE</v>
          </cell>
          <cell r="C31">
            <v>754.2</v>
          </cell>
        </row>
        <row r="32">
          <cell r="A32">
            <v>284</v>
          </cell>
          <cell r="B32" t="str">
            <v>REVISTA MECANICA SEMESTRAL</v>
          </cell>
          <cell r="C32">
            <v>4374.08</v>
          </cell>
        </row>
        <row r="33">
          <cell r="A33">
            <v>286</v>
          </cell>
          <cell r="B33" t="str">
            <v>PERMISO SUPLETORIO DE TRANSPOR</v>
          </cell>
          <cell r="C33">
            <v>741.6</v>
          </cell>
        </row>
        <row r="34">
          <cell r="A34">
            <v>289</v>
          </cell>
          <cell r="B34" t="str">
            <v>CONFORMIDAD PARA QUEMA DE FUEG</v>
          </cell>
          <cell r="C34">
            <v>126.39</v>
          </cell>
        </row>
        <row r="35">
          <cell r="A35">
            <v>291</v>
          </cell>
          <cell r="B35" t="str">
            <v>DICTAMEN DE FACTIBILIDAD PARA</v>
          </cell>
          <cell r="C35">
            <v>74.180000000000007</v>
          </cell>
        </row>
        <row r="36">
          <cell r="A36">
            <v>293</v>
          </cell>
          <cell r="B36" t="str">
            <v>SERVICIOS EXTRAORDINARIOS</v>
          </cell>
          <cell r="C36">
            <v>648.4</v>
          </cell>
        </row>
        <row r="37">
          <cell r="A37">
            <v>297</v>
          </cell>
          <cell r="B37" t="str">
            <v>D.A.P.</v>
          </cell>
          <cell r="C37">
            <v>856.91</v>
          </cell>
        </row>
        <row r="38">
          <cell r="A38">
            <v>405</v>
          </cell>
          <cell r="B38" t="str">
            <v>CENTRO DE CONVIVENCIA EL ENCIN</v>
          </cell>
          <cell r="C38">
            <v>244</v>
          </cell>
        </row>
        <row r="39">
          <cell r="A39">
            <v>407</v>
          </cell>
          <cell r="B39" t="str">
            <v>MUSEO MOMIAS</v>
          </cell>
          <cell r="C39">
            <v>30830</v>
          </cell>
        </row>
        <row r="40">
          <cell r="A40">
            <v>410</v>
          </cell>
          <cell r="B40" t="str">
            <v>MONUMENTO AL PIPILA</v>
          </cell>
          <cell r="C40">
            <v>396</v>
          </cell>
        </row>
        <row r="41">
          <cell r="A41">
            <v>411</v>
          </cell>
          <cell r="B41" t="str">
            <v>MERCADO HIDALGO</v>
          </cell>
          <cell r="C41">
            <v>576.41999999999996</v>
          </cell>
        </row>
        <row r="42">
          <cell r="A42">
            <v>412</v>
          </cell>
          <cell r="B42" t="str">
            <v>MERCADO EMBAJADORAS</v>
          </cell>
          <cell r="C42">
            <v>3268.8</v>
          </cell>
        </row>
        <row r="43">
          <cell r="A43">
            <v>417</v>
          </cell>
          <cell r="B43" t="str">
            <v>CONSULTORIO DENTAL</v>
          </cell>
          <cell r="C43">
            <v>764</v>
          </cell>
        </row>
        <row r="44">
          <cell r="A44">
            <v>426</v>
          </cell>
          <cell r="B44" t="str">
            <v>AREAS OCUP POR HOT, REST, BARE</v>
          </cell>
          <cell r="C44">
            <v>5579.28</v>
          </cell>
        </row>
        <row r="45">
          <cell r="A45">
            <v>428</v>
          </cell>
          <cell r="B45" t="str">
            <v>COMERCIANTES SEMIFIJOS</v>
          </cell>
          <cell r="C45">
            <v>4983</v>
          </cell>
        </row>
        <row r="46">
          <cell r="A46">
            <v>433</v>
          </cell>
          <cell r="B46" t="str">
            <v>SOBRANTES</v>
          </cell>
          <cell r="C46">
            <v>315.95</v>
          </cell>
        </row>
        <row r="47">
          <cell r="A47">
            <v>436</v>
          </cell>
          <cell r="B47" t="str">
            <v>SANITARIOS PRESA DE LA OLLA</v>
          </cell>
          <cell r="C47">
            <v>336</v>
          </cell>
        </row>
        <row r="48">
          <cell r="A48">
            <v>437</v>
          </cell>
          <cell r="B48" t="str">
            <v>SANITARIOS MDO. EMBAJADORAS</v>
          </cell>
          <cell r="C48">
            <v>696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30/05/2014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438</v>
          </cell>
          <cell r="B58" t="str">
            <v>SANITARIOS MDO. HIDALGO</v>
          </cell>
          <cell r="C58">
            <v>1992</v>
          </cell>
        </row>
        <row r="59">
          <cell r="A59">
            <v>439</v>
          </cell>
          <cell r="B59" t="str">
            <v>SANITARIOS JARDIN REFORMA</v>
          </cell>
          <cell r="C59">
            <v>628</v>
          </cell>
        </row>
        <row r="60">
          <cell r="A60">
            <v>441</v>
          </cell>
          <cell r="B60" t="str">
            <v>SANITARIOS LOS PASTITOS</v>
          </cell>
          <cell r="C60">
            <v>20</v>
          </cell>
        </row>
        <row r="61">
          <cell r="A61">
            <v>443</v>
          </cell>
          <cell r="B61" t="str">
            <v>SANITARIOS FERROCARRIL</v>
          </cell>
          <cell r="C61">
            <v>1420</v>
          </cell>
        </row>
        <row r="62">
          <cell r="A62">
            <v>445</v>
          </cell>
          <cell r="B62" t="str">
            <v>SANITARIOS MUSEO MOMIAS</v>
          </cell>
          <cell r="C62">
            <v>544</v>
          </cell>
        </row>
        <row r="63">
          <cell r="A63">
            <v>447</v>
          </cell>
          <cell r="B63" t="str">
            <v>LAS CALAS</v>
          </cell>
          <cell r="C63">
            <v>300</v>
          </cell>
        </row>
        <row r="64">
          <cell r="A64">
            <v>454</v>
          </cell>
          <cell r="B64" t="str">
            <v>FIESTAS TRADICIONALES</v>
          </cell>
          <cell r="C64">
            <v>710</v>
          </cell>
        </row>
        <row r="65">
          <cell r="A65">
            <v>456</v>
          </cell>
          <cell r="B65" t="str">
            <v>JUEGOS MECANICOS</v>
          </cell>
          <cell r="C65">
            <v>840</v>
          </cell>
        </row>
        <row r="66">
          <cell r="A66">
            <v>470</v>
          </cell>
          <cell r="B66" t="str">
            <v>LOCALES ESTACION</v>
          </cell>
          <cell r="C66">
            <v>323</v>
          </cell>
        </row>
        <row r="67">
          <cell r="A67">
            <v>484</v>
          </cell>
          <cell r="B67" t="str">
            <v>PERMISO PARA ESPECTÁCULOS O CE</v>
          </cell>
          <cell r="C67">
            <v>3876</v>
          </cell>
        </row>
        <row r="68">
          <cell r="A68">
            <v>485</v>
          </cell>
          <cell r="B68" t="str">
            <v>SELLADO DE BOLETOS</v>
          </cell>
          <cell r="C68">
            <v>245</v>
          </cell>
        </row>
        <row r="69">
          <cell r="A69">
            <v>493</v>
          </cell>
          <cell r="B69" t="str">
            <v>RENOVACION PERMISO P/ USO VIA</v>
          </cell>
          <cell r="C69">
            <v>135</v>
          </cell>
        </row>
        <row r="70">
          <cell r="A70">
            <v>502</v>
          </cell>
          <cell r="B70" t="str">
            <v>RECARGOS OTROS IMPTOS Y DERECH</v>
          </cell>
          <cell r="C70">
            <v>925.44</v>
          </cell>
        </row>
        <row r="71">
          <cell r="A71">
            <v>507</v>
          </cell>
          <cell r="B71" t="str">
            <v>INF AL BANDO POLICIA Y BUEN GO</v>
          </cell>
          <cell r="C71">
            <v>1400</v>
          </cell>
        </row>
        <row r="72">
          <cell r="A72">
            <v>508</v>
          </cell>
          <cell r="B72" t="str">
            <v>INF LEY DE TRANSITO Y SU REGLA</v>
          </cell>
          <cell r="C72">
            <v>14875.5</v>
          </cell>
        </row>
        <row r="73">
          <cell r="A73">
            <v>509</v>
          </cell>
          <cell r="B73" t="str">
            <v>EXTEMP VERIFICACION AMB VEHICU</v>
          </cell>
          <cell r="C73">
            <v>2917</v>
          </cell>
        </row>
        <row r="74">
          <cell r="A74">
            <v>532</v>
          </cell>
          <cell r="B74" t="str">
            <v>FONDO INFRAEST SOCIAL MPAL.</v>
          </cell>
          <cell r="C74">
            <v>3168864</v>
          </cell>
        </row>
        <row r="75">
          <cell r="A75">
            <v>533</v>
          </cell>
          <cell r="B75" t="str">
            <v>FONDO PARA FORTALECIMIENTO MPA</v>
          </cell>
          <cell r="C75">
            <v>7326846</v>
          </cell>
        </row>
        <row r="76">
          <cell r="A76">
            <v>536</v>
          </cell>
          <cell r="B76" t="str">
            <v>PADRON DE PROVEEDORES</v>
          </cell>
          <cell r="C76">
            <v>337</v>
          </cell>
        </row>
        <row r="77">
          <cell r="A77">
            <v>606</v>
          </cell>
          <cell r="B77" t="str">
            <v>FONDO DE FISCALIZACION</v>
          </cell>
          <cell r="C77">
            <v>591569.9</v>
          </cell>
        </row>
        <row r="78">
          <cell r="A78">
            <v>713</v>
          </cell>
          <cell r="B78" t="str">
            <v>PROGRAMA ECONOMIA SOCIAL FAMIL</v>
          </cell>
          <cell r="C78">
            <v>38230</v>
          </cell>
        </row>
        <row r="79">
          <cell r="A79">
            <v>817</v>
          </cell>
          <cell r="B79" t="str">
            <v>ANTICIPOS OTROS INGRESOS</v>
          </cell>
          <cell r="C79">
            <v>105</v>
          </cell>
        </row>
        <row r="80">
          <cell r="A80">
            <v>900</v>
          </cell>
          <cell r="B80" t="str">
            <v>INGRESOS POR CLASIFICAR</v>
          </cell>
          <cell r="C80">
            <v>552.66999999999996</v>
          </cell>
        </row>
        <row r="81">
          <cell r="A81">
            <v>920</v>
          </cell>
          <cell r="B81" t="str">
            <v>VENTA DE INMUEBLES PROPIEDAD D</v>
          </cell>
          <cell r="C81">
            <v>942.19</v>
          </cell>
        </row>
      </sheetData>
      <sheetData sheetId="65" refreshError="1"/>
      <sheetData sheetId="66">
        <row r="1">
          <cell r="A1">
            <v>1</v>
          </cell>
        </row>
      </sheetData>
      <sheetData sheetId="67" refreshError="1"/>
      <sheetData sheetId="68">
        <row r="1">
          <cell r="A1">
            <v>1</v>
          </cell>
          <cell r="B1" t="str">
            <v>IMPTO. PREDIAL URBANO CORRIENT</v>
          </cell>
          <cell r="C1">
            <v>37577.93</v>
          </cell>
        </row>
        <row r="2">
          <cell r="A2">
            <v>2</v>
          </cell>
          <cell r="B2" t="str">
            <v>IMPTO. PREDIAL RUSTICO CORRIEN</v>
          </cell>
          <cell r="C2">
            <v>1017.6</v>
          </cell>
        </row>
        <row r="3">
          <cell r="A3">
            <v>4</v>
          </cell>
          <cell r="B3" t="str">
            <v>RECARGOS 3%</v>
          </cell>
          <cell r="C3">
            <v>2299.4</v>
          </cell>
        </row>
        <row r="4">
          <cell r="A4">
            <v>7</v>
          </cell>
          <cell r="B4" t="str">
            <v>IMPTO. PREDIAL URBANO REZAGO</v>
          </cell>
          <cell r="C4">
            <v>5973.27</v>
          </cell>
        </row>
        <row r="5">
          <cell r="A5">
            <v>14</v>
          </cell>
          <cell r="B5" t="str">
            <v>C.O.A. 20%</v>
          </cell>
          <cell r="C5">
            <v>0</v>
          </cell>
        </row>
        <row r="6">
          <cell r="A6">
            <v>103</v>
          </cell>
          <cell r="B6" t="str">
            <v>TRASLACION DE DOMINIO</v>
          </cell>
          <cell r="C6">
            <v>8858.61</v>
          </cell>
        </row>
        <row r="7">
          <cell r="A7">
            <v>104</v>
          </cell>
          <cell r="B7" t="str">
            <v>SOBRE DIVISION Y LOTIFICACION</v>
          </cell>
          <cell r="C7">
            <v>652.32000000000005</v>
          </cell>
        </row>
        <row r="8">
          <cell r="A8">
            <v>107</v>
          </cell>
          <cell r="B8" t="str">
            <v>VIDEO JUEGOS Y FUT-BOLITOS</v>
          </cell>
          <cell r="C8">
            <v>388</v>
          </cell>
        </row>
        <row r="9">
          <cell r="A9">
            <v>114</v>
          </cell>
          <cell r="B9" t="str">
            <v>IMPUESTO SOBRE  EXPLOTACION  D</v>
          </cell>
          <cell r="C9">
            <v>1479.87</v>
          </cell>
        </row>
        <row r="10">
          <cell r="A10">
            <v>200</v>
          </cell>
          <cell r="B10" t="str">
            <v>RASTRO</v>
          </cell>
          <cell r="C10">
            <v>3988.74</v>
          </cell>
        </row>
        <row r="11">
          <cell r="A11">
            <v>203</v>
          </cell>
          <cell r="B11" t="str">
            <v>PANTEONES CIUDAD</v>
          </cell>
          <cell r="C11">
            <v>3889.68</v>
          </cell>
        </row>
        <row r="12">
          <cell r="A12">
            <v>205</v>
          </cell>
          <cell r="B12" t="str">
            <v>ESTACIONAMIENTO MUSEO MOMIAS</v>
          </cell>
          <cell r="C12">
            <v>411</v>
          </cell>
        </row>
        <row r="13">
          <cell r="A13">
            <v>206</v>
          </cell>
          <cell r="B13" t="str">
            <v>ESTACIONAMIENTO MERCADO HIDALG</v>
          </cell>
          <cell r="C13">
            <v>882</v>
          </cell>
        </row>
        <row r="14">
          <cell r="A14">
            <v>207</v>
          </cell>
          <cell r="B14" t="str">
            <v>ESTAC.  MERCADO EMBAJADORAS</v>
          </cell>
          <cell r="C14">
            <v>167</v>
          </cell>
        </row>
        <row r="15">
          <cell r="A15">
            <v>210</v>
          </cell>
          <cell r="B15" t="str">
            <v>POR LIC. DE CONST. Y AMPLIACIO</v>
          </cell>
          <cell r="C15">
            <v>1654.41</v>
          </cell>
        </row>
        <row r="16">
          <cell r="A16">
            <v>211</v>
          </cell>
          <cell r="B16" t="str">
            <v>POR LIC DE REGULARIZACION DE C</v>
          </cell>
          <cell r="C16">
            <v>1484.68</v>
          </cell>
        </row>
        <row r="17">
          <cell r="A17">
            <v>217</v>
          </cell>
          <cell r="B17" t="str">
            <v>ANALISIS DE FAC PARA DIV LOT O</v>
          </cell>
          <cell r="C17">
            <v>785.61</v>
          </cell>
        </row>
        <row r="18">
          <cell r="A18">
            <v>219</v>
          </cell>
          <cell r="B18" t="str">
            <v>LIC USO SUELO ALIN N. OFIC HAB</v>
          </cell>
          <cell r="C18">
            <v>491.55</v>
          </cell>
        </row>
        <row r="19">
          <cell r="A19">
            <v>221</v>
          </cell>
          <cell r="B19" t="str">
            <v>LIC USO SUELO ALIN N. OFIC COM</v>
          </cell>
          <cell r="C19">
            <v>2499.87</v>
          </cell>
        </row>
        <row r="20">
          <cell r="A20">
            <v>229</v>
          </cell>
          <cell r="B20" t="str">
            <v>CONSTANCIAS DE ESTADO DE CUENT</v>
          </cell>
          <cell r="C20">
            <v>2111.7600000000002</v>
          </cell>
        </row>
        <row r="21">
          <cell r="A21">
            <v>248</v>
          </cell>
          <cell r="B21" t="str">
            <v>ESTACIONAMIENTO EX. EST. FERRO</v>
          </cell>
          <cell r="C21">
            <v>1510</v>
          </cell>
        </row>
        <row r="22">
          <cell r="A22">
            <v>249</v>
          </cell>
          <cell r="B22" t="str">
            <v>REGUL. PROR.LIC.CONT.75% DER.</v>
          </cell>
          <cell r="C22">
            <v>389.62</v>
          </cell>
        </row>
        <row r="23">
          <cell r="A23">
            <v>253</v>
          </cell>
          <cell r="B23" t="str">
            <v>ESTACIONAMIENTO EMBAJADORAS  (</v>
          </cell>
          <cell r="C23">
            <v>2646</v>
          </cell>
        </row>
        <row r="24">
          <cell r="A24">
            <v>256</v>
          </cell>
          <cell r="B24" t="str">
            <v>POR ALINEAM. N° USO HABIT</v>
          </cell>
          <cell r="C24">
            <v>5923.68</v>
          </cell>
        </row>
        <row r="25">
          <cell r="A25">
            <v>257</v>
          </cell>
          <cell r="B25" t="str">
            <v>POR ALINEAM. N° USO INDUST</v>
          </cell>
          <cell r="C25">
            <v>22110.89</v>
          </cell>
        </row>
        <row r="26">
          <cell r="A26">
            <v>260</v>
          </cell>
          <cell r="B26" t="str">
            <v>POR PERMISO PARA VENTA DE LOTE</v>
          </cell>
          <cell r="C26">
            <v>907.74</v>
          </cell>
        </row>
        <row r="27">
          <cell r="A27">
            <v>266</v>
          </cell>
          <cell r="B27" t="str">
            <v>DICTAMEN DE FACTIBILIDAD PROTE</v>
          </cell>
          <cell r="C27">
            <v>445.1</v>
          </cell>
        </row>
        <row r="28">
          <cell r="A28">
            <v>268</v>
          </cell>
          <cell r="B28" t="str">
            <v>CASA DE LA CULTURA</v>
          </cell>
          <cell r="C28">
            <v>487.69</v>
          </cell>
        </row>
        <row r="29">
          <cell r="A29">
            <v>274</v>
          </cell>
          <cell r="B29" t="str">
            <v>EXTENSION DE HORARIO</v>
          </cell>
          <cell r="C29">
            <v>1486.44</v>
          </cell>
        </row>
        <row r="30">
          <cell r="A30">
            <v>276</v>
          </cell>
          <cell r="B30" t="str">
            <v>CONSTANCIAS DIRECCION DE TRANS</v>
          </cell>
          <cell r="C30">
            <v>1257</v>
          </cell>
        </row>
        <row r="31">
          <cell r="A31">
            <v>277</v>
          </cell>
          <cell r="B31" t="str">
            <v>SERVICIOS ACCESO A LA INFORMAC</v>
          </cell>
          <cell r="C31">
            <v>52.2</v>
          </cell>
        </row>
        <row r="32">
          <cell r="A32">
            <v>278</v>
          </cell>
          <cell r="B32" t="str">
            <v>CONSTANCIAS QUE EXPIDAN LAS DE</v>
          </cell>
          <cell r="C32">
            <v>1089.4000000000001</v>
          </cell>
        </row>
        <row r="33">
          <cell r="A33">
            <v>283</v>
          </cell>
          <cell r="B33" t="str">
            <v>CONSTANCIA DE DESPINTADO</v>
          </cell>
          <cell r="C33">
            <v>45.33</v>
          </cell>
        </row>
        <row r="34">
          <cell r="A34">
            <v>284</v>
          </cell>
          <cell r="B34" t="str">
            <v>REVISTA MECANICA SEMESTRAL</v>
          </cell>
          <cell r="C34">
            <v>820.14</v>
          </cell>
        </row>
        <row r="35">
          <cell r="A35">
            <v>286</v>
          </cell>
          <cell r="B35" t="str">
            <v>PERMISO SUPLETORIO DE TRANSPOR</v>
          </cell>
          <cell r="C35">
            <v>123.6</v>
          </cell>
        </row>
        <row r="36">
          <cell r="A36">
            <v>293</v>
          </cell>
          <cell r="B36" t="str">
            <v>SERVICIOS EXTRAORDINARIOS</v>
          </cell>
          <cell r="C36">
            <v>648.4</v>
          </cell>
        </row>
        <row r="37">
          <cell r="A37">
            <v>297</v>
          </cell>
          <cell r="B37" t="str">
            <v>D.A.P.</v>
          </cell>
          <cell r="C37">
            <v>230</v>
          </cell>
        </row>
        <row r="38">
          <cell r="A38">
            <v>405</v>
          </cell>
          <cell r="B38" t="str">
            <v>CENTRO DE CONVIVENCIA EL ENCIN</v>
          </cell>
          <cell r="C38">
            <v>1623</v>
          </cell>
        </row>
        <row r="39">
          <cell r="A39">
            <v>407</v>
          </cell>
          <cell r="B39" t="str">
            <v>MUSEO MOMIAS</v>
          </cell>
          <cell r="C39">
            <v>22138</v>
          </cell>
        </row>
        <row r="40">
          <cell r="A40">
            <v>410</v>
          </cell>
          <cell r="B40" t="str">
            <v>MONUMENTO AL PIPILA</v>
          </cell>
          <cell r="C40">
            <v>300</v>
          </cell>
        </row>
        <row r="41">
          <cell r="A41">
            <v>411</v>
          </cell>
          <cell r="B41" t="str">
            <v>MERCADO HIDALGO</v>
          </cell>
          <cell r="C41">
            <v>1722.11</v>
          </cell>
        </row>
        <row r="42">
          <cell r="A42">
            <v>412</v>
          </cell>
          <cell r="B42" t="str">
            <v>MERCADO EMBAJADORAS</v>
          </cell>
          <cell r="C42">
            <v>4048.97</v>
          </cell>
        </row>
        <row r="43">
          <cell r="A43">
            <v>414</v>
          </cell>
          <cell r="B43" t="str">
            <v>OTROS PRODUCTOS</v>
          </cell>
          <cell r="C43">
            <v>8.6999999999999993</v>
          </cell>
        </row>
        <row r="44">
          <cell r="A44">
            <v>417</v>
          </cell>
          <cell r="B44" t="str">
            <v>CONSULTORIO DENTAL</v>
          </cell>
          <cell r="C44">
            <v>262</v>
          </cell>
        </row>
        <row r="45">
          <cell r="A45">
            <v>421</v>
          </cell>
          <cell r="B45" t="str">
            <v>DECLARACIONES, FORMATOS Y AVIS</v>
          </cell>
          <cell r="C45">
            <v>44</v>
          </cell>
        </row>
        <row r="46">
          <cell r="A46">
            <v>428</v>
          </cell>
          <cell r="B46" t="str">
            <v>COMERCIANTES SEMIFIJOS</v>
          </cell>
          <cell r="C46">
            <v>3277.76</v>
          </cell>
        </row>
        <row r="47">
          <cell r="A47">
            <v>433</v>
          </cell>
          <cell r="B47" t="str">
            <v>SOBRANTES</v>
          </cell>
          <cell r="C47">
            <v>28.24</v>
          </cell>
        </row>
        <row r="48">
          <cell r="A48">
            <v>436</v>
          </cell>
          <cell r="B48" t="str">
            <v>SANITARIOS PRESA DE LA OLLA</v>
          </cell>
          <cell r="C48">
            <v>140</v>
          </cell>
        </row>
        <row r="49">
          <cell r="A49">
            <v>437</v>
          </cell>
          <cell r="B49" t="str">
            <v>SANITARIOS MDO. EMBAJADORAS</v>
          </cell>
          <cell r="C49">
            <v>1012</v>
          </cell>
        </row>
        <row r="50">
          <cell r="A50">
            <v>438</v>
          </cell>
          <cell r="B50" t="str">
            <v>SANITARIOS MDO. HIDALGO</v>
          </cell>
          <cell r="C50">
            <v>1964</v>
          </cell>
        </row>
        <row r="51">
          <cell r="A51">
            <v>439</v>
          </cell>
          <cell r="B51" t="str">
            <v>SANITARIOS JARDIN REFORMA</v>
          </cell>
          <cell r="C51">
            <v>752</v>
          </cell>
        </row>
        <row r="52">
          <cell r="A52">
            <v>441</v>
          </cell>
          <cell r="B52" t="str">
            <v>SANITARIOS LOS PASTITOS</v>
          </cell>
          <cell r="C52">
            <v>44</v>
          </cell>
        </row>
        <row r="53">
          <cell r="A53">
            <v>443</v>
          </cell>
          <cell r="B53" t="str">
            <v>SANITARIOS FERROCARRIL</v>
          </cell>
          <cell r="C53">
            <v>912</v>
          </cell>
        </row>
        <row r="54">
          <cell r="A54">
            <v>445</v>
          </cell>
          <cell r="B54" t="str">
            <v>SANITARIOS MUSEO MOMIAS</v>
          </cell>
          <cell r="C54">
            <v>540</v>
          </cell>
        </row>
        <row r="55">
          <cell r="A55">
            <v>447</v>
          </cell>
          <cell r="B55" t="str">
            <v>LAS CALAS</v>
          </cell>
          <cell r="C55">
            <v>48</v>
          </cell>
        </row>
        <row r="56">
          <cell r="A56">
            <v>470</v>
          </cell>
          <cell r="B56" t="str">
            <v>LOCALES ESTACION</v>
          </cell>
          <cell r="C56">
            <v>159.65</v>
          </cell>
        </row>
        <row r="57">
          <cell r="A57">
            <v>484</v>
          </cell>
          <cell r="B57" t="str">
            <v>PERMISO PARA ESPECTÁCULOS O CE</v>
          </cell>
          <cell r="C57">
            <v>912</v>
          </cell>
        </row>
        <row r="58">
          <cell r="A58">
            <v>485</v>
          </cell>
          <cell r="B58" t="str">
            <v>SELLADO DE BOLETOS</v>
          </cell>
          <cell r="C58">
            <v>245</v>
          </cell>
        </row>
        <row r="59">
          <cell r="A59">
            <v>502</v>
          </cell>
          <cell r="B59" t="str">
            <v>RECARGOS OTROS IMPTOS Y DERECH</v>
          </cell>
          <cell r="C59">
            <v>1244.2</v>
          </cell>
        </row>
        <row r="60">
          <cell r="A60">
            <v>504</v>
          </cell>
          <cell r="B60" t="str">
            <v>AVISO EXTEMP TERM DE OBRA</v>
          </cell>
          <cell r="C60">
            <v>640</v>
          </cell>
        </row>
        <row r="61">
          <cell r="A61">
            <v>506</v>
          </cell>
          <cell r="B61" t="str">
            <v>INFRACCIONES DIRECCION DE FISC</v>
          </cell>
          <cell r="C61">
            <v>1275.4000000000001</v>
          </cell>
        </row>
        <row r="62">
          <cell r="A62">
            <v>507</v>
          </cell>
          <cell r="B62" t="str">
            <v>INF AL BANDO POLICIA Y BUEN GO</v>
          </cell>
          <cell r="C62">
            <v>200</v>
          </cell>
        </row>
        <row r="63">
          <cell r="A63">
            <v>508</v>
          </cell>
          <cell r="B63" t="str">
            <v>INF LEY DE TRANSITO Y SU REGLA</v>
          </cell>
          <cell r="C63">
            <v>14000</v>
          </cell>
        </row>
        <row r="64">
          <cell r="A64">
            <v>509</v>
          </cell>
          <cell r="B64" t="str">
            <v>EXTEMP VERIFICACION AMB VEHICU</v>
          </cell>
          <cell r="C64">
            <v>1535</v>
          </cell>
        </row>
        <row r="65">
          <cell r="A65">
            <v>526</v>
          </cell>
          <cell r="B65" t="str">
            <v>RESPUESTA DE AYUNTAMIENTO</v>
          </cell>
          <cell r="C65">
            <v>671</v>
          </cell>
        </row>
        <row r="66">
          <cell r="A66">
            <v>536</v>
          </cell>
          <cell r="B66" t="str">
            <v>PADRON DE PROVEEDORES</v>
          </cell>
          <cell r="C66">
            <v>1011</v>
          </cell>
        </row>
        <row r="67">
          <cell r="A67">
            <v>544</v>
          </cell>
          <cell r="B67" t="str">
            <v>INFRACCIONES AL REGLAMENTO DE</v>
          </cell>
          <cell r="C67">
            <v>318.85000000000002</v>
          </cell>
        </row>
        <row r="68">
          <cell r="A68">
            <v>712</v>
          </cell>
          <cell r="B68" t="str">
            <v>PROGRAMA BORDERIA</v>
          </cell>
          <cell r="C68">
            <v>4200</v>
          </cell>
        </row>
        <row r="69">
          <cell r="A69">
            <v>713</v>
          </cell>
          <cell r="B69" t="str">
            <v>PROGRAMA ECONOMIA SOCIAL FAMIL</v>
          </cell>
          <cell r="C69">
            <v>17740</v>
          </cell>
        </row>
      </sheetData>
      <sheetData sheetId="69" refreshError="1"/>
      <sheetData sheetId="70">
        <row r="1">
          <cell r="A1">
            <v>1</v>
          </cell>
        </row>
      </sheetData>
      <sheetData sheetId="71" refreshError="1"/>
      <sheetData sheetId="72">
        <row r="1">
          <cell r="A1">
            <v>1</v>
          </cell>
        </row>
      </sheetData>
      <sheetData sheetId="73" refreshError="1"/>
      <sheetData sheetId="74">
        <row r="1">
          <cell r="A1">
            <v>1</v>
          </cell>
        </row>
      </sheetData>
      <sheetData sheetId="75" refreshError="1"/>
      <sheetData sheetId="76">
        <row r="1">
          <cell r="A1">
            <v>203</v>
          </cell>
        </row>
      </sheetData>
      <sheetData sheetId="77" refreshError="1"/>
      <sheetData sheetId="78">
        <row r="1">
          <cell r="A1">
            <v>1</v>
          </cell>
        </row>
      </sheetData>
      <sheetData sheetId="79" refreshError="1"/>
      <sheetData sheetId="80">
        <row r="1">
          <cell r="A1">
            <v>1</v>
          </cell>
        </row>
      </sheetData>
      <sheetData sheetId="81" refreshError="1"/>
      <sheetData sheetId="82">
        <row r="1">
          <cell r="A1">
            <v>1</v>
          </cell>
        </row>
      </sheetData>
      <sheetData sheetId="83" refreshError="1"/>
      <sheetData sheetId="84">
        <row r="1">
          <cell r="A1">
            <v>1</v>
          </cell>
        </row>
      </sheetData>
      <sheetData sheetId="85" refreshError="1"/>
      <sheetData sheetId="86">
        <row r="1">
          <cell r="A1">
            <v>1</v>
          </cell>
        </row>
      </sheetData>
      <sheetData sheetId="87" refreshError="1"/>
      <sheetData sheetId="88">
        <row r="1">
          <cell r="A1">
            <v>203</v>
          </cell>
        </row>
      </sheetData>
      <sheetData sheetId="89" refreshError="1"/>
      <sheetData sheetId="90">
        <row r="1">
          <cell r="A1">
            <v>203</v>
          </cell>
          <cell r="B1" t="str">
            <v>PANTEONES CIUDAD</v>
          </cell>
          <cell r="C1">
            <v>963.66</v>
          </cell>
        </row>
        <row r="2">
          <cell r="A2">
            <v>204</v>
          </cell>
          <cell r="B2" t="str">
            <v>PANTEONES COMUNIDADES</v>
          </cell>
          <cell r="C2">
            <v>316.45999999999998</v>
          </cell>
        </row>
        <row r="3">
          <cell r="A3">
            <v>276</v>
          </cell>
          <cell r="B3" t="str">
            <v>CONSTANCIAS DIRECCION</v>
          </cell>
          <cell r="C3">
            <v>83.8</v>
          </cell>
        </row>
        <row r="4">
          <cell r="A4">
            <v>412</v>
          </cell>
          <cell r="B4" t="str">
            <v>MERCADO EMBAJADORAS</v>
          </cell>
          <cell r="C4">
            <v>1838</v>
          </cell>
        </row>
        <row r="5">
          <cell r="A5">
            <v>433</v>
          </cell>
          <cell r="B5" t="str">
            <v>SOBRANTES</v>
          </cell>
          <cell r="C5">
            <v>1.74</v>
          </cell>
        </row>
        <row r="6">
          <cell r="A6">
            <v>447</v>
          </cell>
          <cell r="B6" t="str">
            <v>LAS CALAS</v>
          </cell>
          <cell r="C6">
            <v>276</v>
          </cell>
        </row>
        <row r="7">
          <cell r="A7">
            <v>502</v>
          </cell>
          <cell r="B7" t="str">
            <v>RECARGOS OTROS IMPTOS</v>
          </cell>
          <cell r="C7">
            <v>122.34</v>
          </cell>
        </row>
        <row r="8">
          <cell r="A8">
            <v>507</v>
          </cell>
          <cell r="B8" t="str">
            <v>INF AL BANDO POLICIA</v>
          </cell>
          <cell r="C8">
            <v>5500</v>
          </cell>
        </row>
        <row r="9">
          <cell r="A9">
            <v>508</v>
          </cell>
          <cell r="B9" t="str">
            <v>INF LEY DE TRANSITO Y</v>
          </cell>
          <cell r="C9">
            <v>6999.5</v>
          </cell>
        </row>
      </sheetData>
      <sheetData sheetId="91" refreshError="1"/>
      <sheetData sheetId="92">
        <row r="1">
          <cell r="A1">
            <v>1</v>
          </cell>
        </row>
      </sheetData>
      <sheetData sheetId="93" refreshError="1"/>
      <sheetData sheetId="94">
        <row r="1">
          <cell r="A1">
            <v>1</v>
          </cell>
        </row>
      </sheetData>
      <sheetData sheetId="95" refreshError="1"/>
      <sheetData sheetId="96">
        <row r="1">
          <cell r="A1">
            <v>1</v>
          </cell>
        </row>
      </sheetData>
      <sheetData sheetId="97" refreshError="1"/>
      <sheetData sheetId="98">
        <row r="1">
          <cell r="A1">
            <v>1</v>
          </cell>
        </row>
      </sheetData>
      <sheetData sheetId="99" refreshError="1"/>
      <sheetData sheetId="100">
        <row r="1">
          <cell r="A1">
            <v>1</v>
          </cell>
        </row>
      </sheetData>
      <sheetData sheetId="101" refreshError="1"/>
      <sheetData sheetId="102">
        <row r="1">
          <cell r="A1">
            <v>1</v>
          </cell>
          <cell r="B1" t="str">
            <v>IMPTO. PREDIAL URBANO CORRIENT</v>
          </cell>
          <cell r="C1">
            <v>282.61</v>
          </cell>
        </row>
        <row r="2">
          <cell r="A2">
            <v>4</v>
          </cell>
          <cell r="B2" t="str">
            <v>RECARGOS 3%</v>
          </cell>
          <cell r="C2">
            <v>33.909999999999997</v>
          </cell>
        </row>
        <row r="3">
          <cell r="A3">
            <v>204</v>
          </cell>
          <cell r="B3" t="str">
            <v>PANTEONES COMUNIDADES</v>
          </cell>
          <cell r="C3">
            <v>316.45999999999998</v>
          </cell>
        </row>
        <row r="4">
          <cell r="A4">
            <v>412</v>
          </cell>
          <cell r="B4" t="str">
            <v>MERCADO EMBAJADORAS</v>
          </cell>
          <cell r="C4">
            <v>280.8</v>
          </cell>
        </row>
        <row r="5">
          <cell r="A5">
            <v>428</v>
          </cell>
          <cell r="B5" t="str">
            <v>COMERCIANTES SEMIFIJOS</v>
          </cell>
          <cell r="C5">
            <v>1396.84</v>
          </cell>
        </row>
        <row r="6">
          <cell r="A6">
            <v>433</v>
          </cell>
          <cell r="B6" t="str">
            <v>SOBRANTES</v>
          </cell>
          <cell r="C6">
            <v>0.46</v>
          </cell>
        </row>
        <row r="7">
          <cell r="A7">
            <v>447</v>
          </cell>
          <cell r="B7" t="str">
            <v>LAS CALAS</v>
          </cell>
          <cell r="C7">
            <v>24</v>
          </cell>
        </row>
        <row r="8">
          <cell r="A8">
            <v>502</v>
          </cell>
          <cell r="B8" t="str">
            <v>RECARGOS OTROS IMPTOS Y DERECH</v>
          </cell>
          <cell r="C8">
            <v>319.42</v>
          </cell>
        </row>
        <row r="9">
          <cell r="A9">
            <v>507</v>
          </cell>
          <cell r="B9" t="str">
            <v>INF AL BANDO POLICIA Y BUEN GO</v>
          </cell>
          <cell r="C9">
            <v>2600</v>
          </cell>
        </row>
        <row r="10">
          <cell r="A10">
            <v>508</v>
          </cell>
          <cell r="B10" t="str">
            <v>INF LEY DE TRANSITO Y SU REGLA</v>
          </cell>
          <cell r="C10">
            <v>2750</v>
          </cell>
        </row>
      </sheetData>
      <sheetData sheetId="103" refreshError="1"/>
      <sheetData sheetId="104">
        <row r="1">
          <cell r="A1">
            <v>1</v>
          </cell>
        </row>
      </sheetData>
      <sheetData sheetId="105" refreshError="1"/>
      <sheetData sheetId="106">
        <row r="1">
          <cell r="A1">
            <v>1</v>
          </cell>
        </row>
      </sheetData>
      <sheetData sheetId="107" refreshError="1"/>
      <sheetData sheetId="108">
        <row r="1">
          <cell r="A1">
            <v>1</v>
          </cell>
          <cell r="B1" t="str">
            <v>IMPTO. PREDIAL URBANO CORRIENT</v>
          </cell>
          <cell r="C1">
            <v>8503.94</v>
          </cell>
        </row>
        <row r="2">
          <cell r="A2">
            <v>2</v>
          </cell>
          <cell r="B2" t="str">
            <v>IMPTO. PREDIAL RUSTICO CORRIEN</v>
          </cell>
          <cell r="C2">
            <v>1880</v>
          </cell>
        </row>
        <row r="3">
          <cell r="A3">
            <v>4</v>
          </cell>
          <cell r="B3" t="str">
            <v>RECARGOS 3%</v>
          </cell>
          <cell r="C3">
            <v>4084.98</v>
          </cell>
        </row>
        <row r="4">
          <cell r="A4">
            <v>7</v>
          </cell>
          <cell r="B4" t="str">
            <v>IMPTO. PREDIAL URBANO REZAGO</v>
          </cell>
          <cell r="C4">
            <v>7484.75</v>
          </cell>
        </row>
        <row r="5">
          <cell r="A5">
            <v>13</v>
          </cell>
          <cell r="B5" t="str">
            <v>HONORARIOS DE COBRANZA</v>
          </cell>
          <cell r="C5">
            <v>841.16</v>
          </cell>
        </row>
        <row r="6">
          <cell r="A6">
            <v>103</v>
          </cell>
          <cell r="B6" t="str">
            <v>TRASLACION DE DOMINIO</v>
          </cell>
          <cell r="C6">
            <v>3740.21</v>
          </cell>
        </row>
        <row r="7">
          <cell r="A7">
            <v>104</v>
          </cell>
          <cell r="B7" t="str">
            <v>SOBRE DIVISION Y LOTIFICACION</v>
          </cell>
          <cell r="C7">
            <v>6375.21</v>
          </cell>
        </row>
        <row r="8">
          <cell r="A8">
            <v>105</v>
          </cell>
          <cell r="B8" t="str">
            <v>DE FRACCIONAMIENTOS</v>
          </cell>
          <cell r="C8">
            <v>6104.15</v>
          </cell>
        </row>
        <row r="9">
          <cell r="A9">
            <v>106</v>
          </cell>
          <cell r="B9" t="str">
            <v>BILLARES Y BOLICHES</v>
          </cell>
          <cell r="C9">
            <v>485</v>
          </cell>
        </row>
        <row r="10">
          <cell r="A10">
            <v>112</v>
          </cell>
          <cell r="B10" t="str">
            <v>ESPECTACULOS PUBLICOS PERMANEN</v>
          </cell>
          <cell r="C10">
            <v>31926.15</v>
          </cell>
        </row>
        <row r="11">
          <cell r="A11">
            <v>200</v>
          </cell>
          <cell r="B11" t="str">
            <v>RASTRO</v>
          </cell>
          <cell r="C11">
            <v>5356.93</v>
          </cell>
        </row>
        <row r="12">
          <cell r="A12">
            <v>201</v>
          </cell>
          <cell r="B12" t="str">
            <v>RECOLECCION DE BASURA</v>
          </cell>
          <cell r="C12">
            <v>6086.68</v>
          </cell>
        </row>
        <row r="13">
          <cell r="A13">
            <v>203</v>
          </cell>
          <cell r="B13" t="str">
            <v>PANTEONES CIUDAD</v>
          </cell>
          <cell r="C13">
            <v>1041.54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286</v>
          </cell>
        </row>
        <row r="16">
          <cell r="A16">
            <v>206</v>
          </cell>
          <cell r="B16" t="str">
            <v>ESTACIONAMIENTO MERCADO HIDALG</v>
          </cell>
          <cell r="C16">
            <v>945</v>
          </cell>
        </row>
        <row r="17">
          <cell r="A17">
            <v>207</v>
          </cell>
          <cell r="B17" t="str">
            <v>ESTAC.  MERCADO EMBAJADORAS</v>
          </cell>
          <cell r="C17">
            <v>211</v>
          </cell>
        </row>
        <row r="18">
          <cell r="A18">
            <v>221</v>
          </cell>
          <cell r="B18" t="str">
            <v>LIC USO SUELO ALIN N. OFIC COM</v>
          </cell>
          <cell r="C18">
            <v>285.75</v>
          </cell>
        </row>
        <row r="19">
          <cell r="A19">
            <v>227</v>
          </cell>
          <cell r="B19" t="str">
            <v>AVALUOS PRACT POR TESORERIA</v>
          </cell>
          <cell r="C19">
            <v>203</v>
          </cell>
        </row>
        <row r="20">
          <cell r="A20">
            <v>229</v>
          </cell>
          <cell r="B20" t="str">
            <v>CONSTANCIAS DE ESTADO DE CUENT</v>
          </cell>
          <cell r="C20">
            <v>2375.88</v>
          </cell>
        </row>
        <row r="21">
          <cell r="A21">
            <v>241</v>
          </cell>
          <cell r="B21" t="str">
            <v>AUTORIZACION  DE OBRAS DE URBA</v>
          </cell>
          <cell r="C21">
            <v>229.95</v>
          </cell>
        </row>
        <row r="22">
          <cell r="A22">
            <v>244</v>
          </cell>
          <cell r="B22" t="str">
            <v>EXP DE LIC O PERM P/ ESTAB DE</v>
          </cell>
          <cell r="C22">
            <v>503.63</v>
          </cell>
        </row>
        <row r="23">
          <cell r="A23">
            <v>248</v>
          </cell>
          <cell r="B23" t="str">
            <v>ESTACIONAMIENTO EX. EST. FERRO</v>
          </cell>
          <cell r="C23">
            <v>1458</v>
          </cell>
        </row>
        <row r="24">
          <cell r="A24">
            <v>252</v>
          </cell>
          <cell r="B24" t="str">
            <v>RESOLUCION DE IMPACTO AMBIENTA</v>
          </cell>
          <cell r="C24">
            <v>1485.75</v>
          </cell>
        </row>
        <row r="25">
          <cell r="A25">
            <v>253</v>
          </cell>
          <cell r="B25" t="str">
            <v>ESTACIONAMIENTO EMBAJADORAS  (</v>
          </cell>
          <cell r="C25">
            <v>2478</v>
          </cell>
        </row>
        <row r="26">
          <cell r="A26">
            <v>254</v>
          </cell>
          <cell r="B26" t="str">
            <v>POR CERTIF.TERMINO DE OBRA</v>
          </cell>
          <cell r="C26">
            <v>68.3</v>
          </cell>
        </row>
        <row r="27">
          <cell r="A27">
            <v>256</v>
          </cell>
          <cell r="B27" t="str">
            <v>POR ALINEAM. N° USO HABIT</v>
          </cell>
          <cell r="C27">
            <v>5441.75</v>
          </cell>
        </row>
        <row r="28">
          <cell r="A28">
            <v>261</v>
          </cell>
          <cell r="B28" t="str">
            <v>SUPERVISION DE OBRA</v>
          </cell>
          <cell r="C28">
            <v>188585.86</v>
          </cell>
        </row>
        <row r="29">
          <cell r="A29">
            <v>268</v>
          </cell>
          <cell r="B29" t="str">
            <v>CASA DE LA CULTURA</v>
          </cell>
          <cell r="C29">
            <v>877.85</v>
          </cell>
        </row>
        <row r="30">
          <cell r="A30">
            <v>271</v>
          </cell>
          <cell r="B30" t="str">
            <v>PENSION EST. MUSEO DE MOMIAS</v>
          </cell>
          <cell r="C30">
            <v>417.04</v>
          </cell>
        </row>
        <row r="31">
          <cell r="A31">
            <v>273</v>
          </cell>
          <cell r="B31" t="str">
            <v>PENSION EST. JARDIN EMBAJADORA</v>
          </cell>
          <cell r="C31">
            <v>417.04</v>
          </cell>
        </row>
        <row r="32">
          <cell r="A32">
            <v>274</v>
          </cell>
          <cell r="B32" t="str">
            <v>EXTENSION DE HORARIO</v>
          </cell>
          <cell r="C32">
            <v>7432.2</v>
          </cell>
        </row>
        <row r="33">
          <cell r="A33">
            <v>276</v>
          </cell>
          <cell r="B33" t="str">
            <v>CONSTANCIAS DIRECCION DE TRANS</v>
          </cell>
          <cell r="C33">
            <v>586.6</v>
          </cell>
        </row>
        <row r="34">
          <cell r="A34">
            <v>278</v>
          </cell>
          <cell r="B34" t="str">
            <v>CONSTANCIAS QUE EXPIDAN LAS DE</v>
          </cell>
          <cell r="C34">
            <v>502.8</v>
          </cell>
        </row>
        <row r="35">
          <cell r="A35">
            <v>280</v>
          </cell>
          <cell r="B35" t="str">
            <v>SERVICIOS CONTROL CANINO</v>
          </cell>
          <cell r="C35">
            <v>1001.6</v>
          </cell>
        </row>
        <row r="36">
          <cell r="A36">
            <v>297</v>
          </cell>
          <cell r="B36" t="str">
            <v>D.A.P.</v>
          </cell>
          <cell r="C36">
            <v>120</v>
          </cell>
        </row>
        <row r="37">
          <cell r="A37">
            <v>405</v>
          </cell>
          <cell r="B37" t="str">
            <v>CENTRO DE CONVIVENCIA EL ENCIN</v>
          </cell>
          <cell r="C37">
            <v>172</v>
          </cell>
        </row>
        <row r="38">
          <cell r="A38">
            <v>407</v>
          </cell>
          <cell r="B38" t="str">
            <v>MUSEO MOMIAS</v>
          </cell>
          <cell r="C38">
            <v>23101</v>
          </cell>
        </row>
        <row r="39">
          <cell r="A39">
            <v>410</v>
          </cell>
          <cell r="B39" t="str">
            <v>MONUMENTO AL PIPILA</v>
          </cell>
          <cell r="C39">
            <v>564</v>
          </cell>
        </row>
        <row r="40">
          <cell r="A40">
            <v>411</v>
          </cell>
          <cell r="B40" t="str">
            <v>MERCADO HIDALGO</v>
          </cell>
          <cell r="C40">
            <v>3940.7</v>
          </cell>
        </row>
        <row r="41">
          <cell r="A41">
            <v>412</v>
          </cell>
          <cell r="B41" t="str">
            <v>MERCADO EMBAJADORAS</v>
          </cell>
          <cell r="C41">
            <v>19742.349999999999</v>
          </cell>
        </row>
        <row r="42">
          <cell r="A42">
            <v>414</v>
          </cell>
          <cell r="B42" t="str">
            <v>OTROS PRODUCTOS</v>
          </cell>
          <cell r="C42">
            <v>8.6999999999999993</v>
          </cell>
        </row>
        <row r="43">
          <cell r="A43">
            <v>421</v>
          </cell>
          <cell r="B43" t="str">
            <v>DECLARACIONES, FORMATOS Y AVIS</v>
          </cell>
          <cell r="C43">
            <v>220</v>
          </cell>
        </row>
        <row r="44">
          <cell r="A44">
            <v>426</v>
          </cell>
          <cell r="B44" t="str">
            <v>AREAS OCUP POR HOT, REST, BARE</v>
          </cell>
          <cell r="C44">
            <v>15386.28</v>
          </cell>
        </row>
        <row r="45">
          <cell r="A45">
            <v>428</v>
          </cell>
          <cell r="B45" t="str">
            <v>COMERCIANTES SEMIFIJOS</v>
          </cell>
          <cell r="C45">
            <v>13172.21</v>
          </cell>
        </row>
        <row r="46">
          <cell r="A46">
            <v>433</v>
          </cell>
          <cell r="B46" t="str">
            <v>SOBRANTES</v>
          </cell>
          <cell r="C46">
            <v>12.41</v>
          </cell>
        </row>
        <row r="47">
          <cell r="A47">
            <v>436</v>
          </cell>
          <cell r="B47" t="str">
            <v>SANITARIOS PRESA DE LA OLLA</v>
          </cell>
          <cell r="C47">
            <v>128</v>
          </cell>
        </row>
        <row r="48">
          <cell r="A48">
            <v>437</v>
          </cell>
          <cell r="B48" t="str">
            <v>SANITARIOS MDO. EMBAJADORAS</v>
          </cell>
          <cell r="C48">
            <v>880</v>
          </cell>
        </row>
        <row r="49">
          <cell r="A49">
            <v>438</v>
          </cell>
          <cell r="B49" t="str">
            <v>SANITARIOS MDO. HIDALGO</v>
          </cell>
          <cell r="C49">
            <v>1996</v>
          </cell>
        </row>
        <row r="50">
          <cell r="A50">
            <v>439</v>
          </cell>
          <cell r="B50" t="str">
            <v>SANITARIOS JARDIN REFORMA</v>
          </cell>
          <cell r="C50">
            <v>548</v>
          </cell>
        </row>
        <row r="51">
          <cell r="A51">
            <v>441</v>
          </cell>
          <cell r="B51" t="str">
            <v>SANITARIOS LOS PASTITOS</v>
          </cell>
          <cell r="C51">
            <v>48</v>
          </cell>
        </row>
        <row r="52">
          <cell r="A52">
            <v>443</v>
          </cell>
          <cell r="B52" t="str">
            <v>SANITARIOS FERROCARRIL</v>
          </cell>
          <cell r="C52">
            <v>544</v>
          </cell>
        </row>
        <row r="53">
          <cell r="A53">
            <v>445</v>
          </cell>
          <cell r="B53" t="str">
            <v>SANITARIOS MUSEO MOMIAS</v>
          </cell>
          <cell r="C53">
            <v>352</v>
          </cell>
        </row>
        <row r="54">
          <cell r="A54">
            <v>447</v>
          </cell>
          <cell r="B54" t="str">
            <v>LAS CALAS</v>
          </cell>
          <cell r="C54">
            <v>72</v>
          </cell>
        </row>
        <row r="55">
          <cell r="A55">
            <v>454</v>
          </cell>
          <cell r="B55" t="str">
            <v>FIESTAS TRADICIONALES</v>
          </cell>
          <cell r="C55">
            <v>14413</v>
          </cell>
        </row>
        <row r="56">
          <cell r="A56">
            <v>458</v>
          </cell>
          <cell r="B56" t="str">
            <v>AMPLIACION DE HORARIO BILLARES</v>
          </cell>
          <cell r="C56">
            <v>258</v>
          </cell>
        </row>
        <row r="57">
          <cell r="A57">
            <v>470</v>
          </cell>
          <cell r="B57" t="str">
            <v>LOCALES ESTACION</v>
          </cell>
          <cell r="C57">
            <v>808</v>
          </cell>
        </row>
        <row r="58">
          <cell r="A58">
            <v>479</v>
          </cell>
          <cell r="B58" t="str">
            <v>COMERCIANTES AMBULANTES</v>
          </cell>
          <cell r="C58">
            <v>180</v>
          </cell>
        </row>
        <row r="59">
          <cell r="A59">
            <v>482</v>
          </cell>
          <cell r="B59" t="str">
            <v>CALLEJONEADAS</v>
          </cell>
          <cell r="C59">
            <v>5055</v>
          </cell>
        </row>
        <row r="60">
          <cell r="A60">
            <v>484</v>
          </cell>
          <cell r="B60" t="str">
            <v>PERMISO PARA ESPECTÁCULOS O CE</v>
          </cell>
          <cell r="C60">
            <v>1596</v>
          </cell>
        </row>
        <row r="61">
          <cell r="A61">
            <v>485</v>
          </cell>
          <cell r="B61" t="str">
            <v>SELLADO DE BOLETOS</v>
          </cell>
          <cell r="C61">
            <v>245</v>
          </cell>
        </row>
        <row r="62">
          <cell r="A62">
            <v>493</v>
          </cell>
          <cell r="B62" t="str">
            <v>RENOVACION PERMISO P/ USO VIA</v>
          </cell>
          <cell r="C62">
            <v>540</v>
          </cell>
        </row>
        <row r="63">
          <cell r="A63">
            <v>502</v>
          </cell>
          <cell r="B63" t="str">
            <v>RECARGOS OTROS IMPTOS Y DERECH</v>
          </cell>
          <cell r="C63">
            <v>7011.88</v>
          </cell>
        </row>
        <row r="64">
          <cell r="A64">
            <v>504</v>
          </cell>
          <cell r="B64" t="str">
            <v>AVISO EXTEMP TERM DE OBRA</v>
          </cell>
          <cell r="C64">
            <v>796</v>
          </cell>
        </row>
        <row r="65">
          <cell r="A65">
            <v>506</v>
          </cell>
          <cell r="B65" t="str">
            <v>INFRACCIONES DIRECCION DE FISC</v>
          </cell>
          <cell r="C65">
            <v>3188.5</v>
          </cell>
        </row>
        <row r="66">
          <cell r="A66">
            <v>507</v>
          </cell>
          <cell r="B66" t="str">
            <v>INF AL BANDO POLICIA Y BUEN GO</v>
          </cell>
          <cell r="C66">
            <v>1000</v>
          </cell>
        </row>
        <row r="67">
          <cell r="A67">
            <v>508</v>
          </cell>
          <cell r="B67" t="str">
            <v>INF LEY DE TRANSITO Y SU REGLA</v>
          </cell>
          <cell r="C67">
            <v>16456.5</v>
          </cell>
        </row>
        <row r="68">
          <cell r="A68">
            <v>509</v>
          </cell>
          <cell r="B68" t="str">
            <v>EXTEMP VERIFICACION AMB VEHICU</v>
          </cell>
          <cell r="C68">
            <v>1842</v>
          </cell>
        </row>
        <row r="69">
          <cell r="A69">
            <v>526</v>
          </cell>
          <cell r="B69" t="str">
            <v>RESPUESTA DE AYUNTAMIENTO</v>
          </cell>
          <cell r="C69">
            <v>671</v>
          </cell>
        </row>
        <row r="70">
          <cell r="A70">
            <v>544</v>
          </cell>
          <cell r="B70" t="str">
            <v>INFRACCIONES AL REGLAMENTO DE</v>
          </cell>
          <cell r="C70">
            <v>2231.9499999999998</v>
          </cell>
        </row>
        <row r="71">
          <cell r="A71">
            <v>605</v>
          </cell>
          <cell r="B71" t="str">
            <v>IEPS ESPECIAL DE GASOLINAS Y D</v>
          </cell>
          <cell r="C71">
            <v>10359.969999999999</v>
          </cell>
        </row>
        <row r="72">
          <cell r="A72">
            <v>817</v>
          </cell>
          <cell r="B72" t="str">
            <v>ANTICIPOS OTROS INGRESOS</v>
          </cell>
          <cell r="C72">
            <v>35</v>
          </cell>
        </row>
        <row r="73">
          <cell r="A73">
            <v>905</v>
          </cell>
          <cell r="B73" t="str">
            <v>SECRETARIA DE FINANZAS, INVERS</v>
          </cell>
          <cell r="C73">
            <v>18512.8</v>
          </cell>
        </row>
      </sheetData>
      <sheetData sheetId="109" refreshError="1"/>
      <sheetData sheetId="110">
        <row r="1">
          <cell r="A1">
            <v>1</v>
          </cell>
        </row>
      </sheetData>
      <sheetData sheetId="111" refreshError="1"/>
      <sheetData sheetId="112">
        <row r="1">
          <cell r="A1">
            <v>1</v>
          </cell>
        </row>
      </sheetData>
      <sheetData sheetId="113" refreshError="1"/>
      <sheetData sheetId="114">
        <row r="1">
          <cell r="A1">
            <v>1</v>
          </cell>
        </row>
      </sheetData>
      <sheetData sheetId="115" refreshError="1"/>
      <sheetData sheetId="116">
        <row r="1">
          <cell r="A1">
            <v>428</v>
          </cell>
        </row>
      </sheetData>
      <sheetData sheetId="117" refreshError="1"/>
      <sheetData sheetId="118">
        <row r="1">
          <cell r="A1">
            <v>203</v>
          </cell>
        </row>
      </sheetData>
      <sheetData sheetId="119" refreshError="1"/>
      <sheetData sheetId="120">
        <row r="1">
          <cell r="A1">
            <v>1</v>
          </cell>
        </row>
      </sheetData>
      <sheetData sheetId="121" refreshError="1"/>
      <sheetData sheetId="122">
        <row r="1">
          <cell r="A1">
            <v>203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31AG14"/>
      <sheetName val="31AG14"/>
      <sheetName val="P30AG14"/>
      <sheetName val="30AG14"/>
      <sheetName val="P29AG14"/>
      <sheetName val="29AG14"/>
      <sheetName val="P28AG14"/>
      <sheetName val="28AG"/>
      <sheetName val="P27AG14"/>
      <sheetName val="27AG"/>
      <sheetName val="P26AG14"/>
      <sheetName val="P26AG"/>
      <sheetName val="P25AG14"/>
      <sheetName val="25AG"/>
      <sheetName val="P24AG14"/>
      <sheetName val="24AG"/>
      <sheetName val="P23AG14"/>
      <sheetName val="23AG"/>
      <sheetName val="P22AG14"/>
      <sheetName val="22AG"/>
      <sheetName val="p21ag14"/>
      <sheetName val="21ag"/>
      <sheetName val="p20ag14"/>
      <sheetName val="20ag"/>
      <sheetName val="p19ag14"/>
      <sheetName val="19ag"/>
      <sheetName val="p18ag14"/>
      <sheetName val="18ag"/>
      <sheetName val="p17ag14"/>
      <sheetName val="17ag"/>
      <sheetName val="p16ag14"/>
      <sheetName val="16ag"/>
      <sheetName val="p15ag14"/>
      <sheetName val="15ag"/>
      <sheetName val="p14ag14"/>
      <sheetName val="Hoja4"/>
      <sheetName val="p13ag14"/>
      <sheetName val="13ag"/>
      <sheetName val="p12ag14"/>
      <sheetName val="12ag"/>
      <sheetName val="p11ag14"/>
      <sheetName val="11ag"/>
      <sheetName val="p10ag14"/>
      <sheetName val="10ag"/>
      <sheetName val="p9ag14"/>
      <sheetName val="9ag"/>
      <sheetName val="p8ag14"/>
      <sheetName val="8ag"/>
      <sheetName val="p7ag14"/>
      <sheetName val="7ag"/>
      <sheetName val="p6ag14"/>
      <sheetName val="6ag"/>
      <sheetName val="p05ag14"/>
      <sheetName val="5ag"/>
      <sheetName val="p04AG14"/>
      <sheetName val="4ag"/>
      <sheetName val="p3ag14"/>
      <sheetName val="3ag"/>
      <sheetName val="p2ag14"/>
      <sheetName val="2ag"/>
      <sheetName val="p1ag14"/>
      <sheetName val="1ag"/>
      <sheetName val="p31jl14"/>
      <sheetName val="31jl"/>
      <sheetName val="p30jl14"/>
      <sheetName val="30jl"/>
      <sheetName val="p29jl14"/>
      <sheetName val="29jl"/>
      <sheetName val="p28jl14"/>
      <sheetName val="28jl"/>
      <sheetName val="p27jl14"/>
      <sheetName val="27jl"/>
      <sheetName val="p26jl14"/>
      <sheetName val="26jl"/>
      <sheetName val="p25jl14"/>
      <sheetName val="25jl"/>
      <sheetName val="p24jl14"/>
      <sheetName val="24jl"/>
      <sheetName val="p23jl14"/>
      <sheetName val="23jl"/>
      <sheetName val="p22jl14"/>
      <sheetName val="22jl"/>
      <sheetName val="p21jl14"/>
      <sheetName val="jl21"/>
      <sheetName val="P20JL14"/>
      <sheetName val="20JL"/>
      <sheetName val="P19JL14"/>
      <sheetName val="19JL"/>
      <sheetName val="p18jl14"/>
      <sheetName val="18jl"/>
      <sheetName val="p17jl14"/>
      <sheetName val="17jl"/>
      <sheetName val="p16jl14"/>
      <sheetName val="16jl"/>
      <sheetName val="p15jl14"/>
      <sheetName val="15jl"/>
      <sheetName val="p14jl14"/>
      <sheetName val="14jl"/>
      <sheetName val="P13JL14"/>
      <sheetName val="13jl"/>
      <sheetName val="P12JL14"/>
      <sheetName val="12jl"/>
      <sheetName val="p11jl14"/>
      <sheetName val="11jl"/>
      <sheetName val="p10jl14"/>
      <sheetName val="10jl"/>
      <sheetName val="p9jl14"/>
      <sheetName val="9jl"/>
      <sheetName val="p8jl14"/>
      <sheetName val="8jl"/>
      <sheetName val="p7jl14"/>
      <sheetName val="7jl"/>
      <sheetName val="P6JL14"/>
      <sheetName val="6JL"/>
      <sheetName val="P5JL14"/>
      <sheetName val="5JL"/>
      <sheetName val="p4jl14"/>
      <sheetName val="4jl"/>
      <sheetName val="p3jl14"/>
      <sheetName val="3jl"/>
      <sheetName val="p2jl14"/>
      <sheetName val="2jl"/>
      <sheetName val="p1jl14"/>
      <sheetName val="1jl"/>
    </sheetNames>
    <sheetDataSet>
      <sheetData sheetId="0"/>
      <sheetData sheetId="1" refreshError="1">
        <row r="1">
          <cell r="A1">
            <v>1</v>
          </cell>
          <cell r="B1" t="str">
            <v>IMPTO. PREDIAL URBANO CORRIENT</v>
          </cell>
          <cell r="C1">
            <v>2403</v>
          </cell>
        </row>
        <row r="2">
          <cell r="A2">
            <v>4</v>
          </cell>
          <cell r="B2" t="str">
            <v>RECARGOS 3%</v>
          </cell>
          <cell r="C2">
            <v>192.24</v>
          </cell>
        </row>
        <row r="3">
          <cell r="A3">
            <v>203</v>
          </cell>
          <cell r="B3" t="str">
            <v>PANTEONES CIUDAD</v>
          </cell>
          <cell r="C3">
            <v>725.08</v>
          </cell>
        </row>
        <row r="4">
          <cell r="A4">
            <v>204</v>
          </cell>
          <cell r="B4" t="str">
            <v>PANTEONES COMUNIDADES</v>
          </cell>
          <cell r="C4">
            <v>316.45999999999998</v>
          </cell>
        </row>
        <row r="5">
          <cell r="A5">
            <v>414</v>
          </cell>
          <cell r="B5" t="str">
            <v>OTROS PRODUCTOS</v>
          </cell>
          <cell r="C5">
            <v>8.6999999999999993</v>
          </cell>
        </row>
        <row r="6">
          <cell r="A6">
            <v>433</v>
          </cell>
          <cell r="B6" t="str">
            <v>SOBRANTES</v>
          </cell>
          <cell r="C6">
            <v>1.5</v>
          </cell>
        </row>
        <row r="7">
          <cell r="A7">
            <v>447</v>
          </cell>
          <cell r="B7" t="str">
            <v>LAS CALAS</v>
          </cell>
          <cell r="C7">
            <v>168</v>
          </cell>
        </row>
        <row r="8">
          <cell r="A8">
            <v>507</v>
          </cell>
          <cell r="B8" t="str">
            <v>INF AL BANDO POLICIA Y BUEN GO</v>
          </cell>
          <cell r="C8">
            <v>3443.5</v>
          </cell>
        </row>
        <row r="9">
          <cell r="A9">
            <v>508</v>
          </cell>
          <cell r="B9" t="str">
            <v>INF LEY DE TRANSITO Y SU REGLA</v>
          </cell>
          <cell r="C9">
            <v>4207.5</v>
          </cell>
        </row>
      </sheetData>
      <sheetData sheetId="2"/>
      <sheetData sheetId="3" refreshError="1">
        <row r="1">
          <cell r="A1">
            <v>1</v>
          </cell>
          <cell r="B1" t="str">
            <v>IMPTO. PREDIAL URBANO CORRIENT</v>
          </cell>
          <cell r="C1">
            <v>639</v>
          </cell>
        </row>
        <row r="2">
          <cell r="A2">
            <v>4</v>
          </cell>
          <cell r="B2" t="str">
            <v>RECARGOS 3%</v>
          </cell>
          <cell r="C2">
            <v>262.68</v>
          </cell>
        </row>
        <row r="3">
          <cell r="A3">
            <v>7</v>
          </cell>
          <cell r="B3" t="str">
            <v>IMPTO. PREDIAL URBANO REZAGO</v>
          </cell>
          <cell r="C3">
            <v>432</v>
          </cell>
        </row>
        <row r="4">
          <cell r="A4">
            <v>200</v>
          </cell>
          <cell r="B4" t="str">
            <v>RASTRO</v>
          </cell>
          <cell r="C4">
            <v>4050.52</v>
          </cell>
        </row>
        <row r="5">
          <cell r="A5">
            <v>203</v>
          </cell>
          <cell r="B5" t="str">
            <v>PANTEONES CIUDAD</v>
          </cell>
          <cell r="C5">
            <v>316.45999999999998</v>
          </cell>
        </row>
        <row r="6">
          <cell r="A6">
            <v>204</v>
          </cell>
          <cell r="B6" t="str">
            <v>PANTEONES COMUNIDADES</v>
          </cell>
          <cell r="C6">
            <v>316.45999999999998</v>
          </cell>
        </row>
        <row r="7">
          <cell r="A7">
            <v>297</v>
          </cell>
          <cell r="B7" t="str">
            <v>D.A.P.</v>
          </cell>
          <cell r="C7">
            <v>20</v>
          </cell>
        </row>
        <row r="8">
          <cell r="A8">
            <v>433</v>
          </cell>
          <cell r="B8" t="str">
            <v>SOBRANTES</v>
          </cell>
          <cell r="C8">
            <v>1.92</v>
          </cell>
        </row>
        <row r="9">
          <cell r="A9">
            <v>447</v>
          </cell>
          <cell r="B9" t="str">
            <v>LAS CALAS</v>
          </cell>
          <cell r="C9">
            <v>234</v>
          </cell>
        </row>
        <row r="10">
          <cell r="A10">
            <v>507</v>
          </cell>
          <cell r="B10" t="str">
            <v>INF AL BANDO POLICIA Y BUEN GO</v>
          </cell>
          <cell r="C10">
            <v>3350</v>
          </cell>
        </row>
        <row r="11">
          <cell r="A11">
            <v>508</v>
          </cell>
          <cell r="B11" t="str">
            <v>INF LEY DE TRANSITO Y SU REGLA</v>
          </cell>
          <cell r="C11">
            <v>10933.26</v>
          </cell>
        </row>
      </sheetData>
      <sheetData sheetId="4"/>
      <sheetData sheetId="5" refreshError="1">
        <row r="1">
          <cell r="A1">
            <v>1</v>
          </cell>
          <cell r="B1" t="str">
            <v>IMPTO. PREDIAL URBANO CORRIENT</v>
          </cell>
          <cell r="C1">
            <v>30451.38</v>
          </cell>
        </row>
        <row r="2">
          <cell r="A2">
            <v>2</v>
          </cell>
          <cell r="B2" t="str">
            <v>IMPTO. PREDIAL RUSTICO CORRIEN</v>
          </cell>
          <cell r="C2">
            <v>1363.2</v>
          </cell>
        </row>
        <row r="3">
          <cell r="A3">
            <v>4</v>
          </cell>
          <cell r="B3" t="str">
            <v>RECARGOS 3%</v>
          </cell>
          <cell r="C3">
            <v>14866.58</v>
          </cell>
        </row>
        <row r="4">
          <cell r="A4">
            <v>7</v>
          </cell>
          <cell r="B4" t="str">
            <v>IMPTO. PREDIAL URBANO REZAGO</v>
          </cell>
          <cell r="C4">
            <v>32624.28</v>
          </cell>
        </row>
        <row r="5">
          <cell r="A5">
            <v>13</v>
          </cell>
          <cell r="B5" t="str">
            <v>HONORARIOS DE COBRANZA</v>
          </cell>
          <cell r="C5">
            <v>7891.97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10324.67</v>
          </cell>
        </row>
        <row r="8">
          <cell r="A8">
            <v>104</v>
          </cell>
          <cell r="B8" t="str">
            <v>SOBRE DIVISION Y LOTIFICACION</v>
          </cell>
          <cell r="C8">
            <v>1411.61</v>
          </cell>
        </row>
        <row r="9">
          <cell r="A9">
            <v>200</v>
          </cell>
          <cell r="B9" t="str">
            <v>RASTRO</v>
          </cell>
          <cell r="C9">
            <v>5900.48</v>
          </cell>
        </row>
        <row r="10">
          <cell r="A10">
            <v>201</v>
          </cell>
          <cell r="B10" t="str">
            <v>RECOLECCION DE BASURA</v>
          </cell>
          <cell r="C10">
            <v>153</v>
          </cell>
        </row>
        <row r="11">
          <cell r="A11">
            <v>202</v>
          </cell>
          <cell r="B11" t="str">
            <v>SEGURIDAD PUBLICA PERIODO MENS</v>
          </cell>
          <cell r="C11">
            <v>19470.72</v>
          </cell>
        </row>
        <row r="12">
          <cell r="A12">
            <v>203</v>
          </cell>
          <cell r="B12" t="str">
            <v>PANTEONES CIUDAD</v>
          </cell>
          <cell r="C12">
            <v>4036.85</v>
          </cell>
        </row>
        <row r="13">
          <cell r="A13">
            <v>205</v>
          </cell>
          <cell r="B13" t="str">
            <v>ESTACIONAMIENTO MUSEO MOMIAS</v>
          </cell>
          <cell r="C13">
            <v>422</v>
          </cell>
        </row>
        <row r="14">
          <cell r="A14">
            <v>206</v>
          </cell>
          <cell r="B14" t="str">
            <v>ESTACIONAMIENTO MERCADO HIDALG</v>
          </cell>
          <cell r="C14">
            <v>963</v>
          </cell>
        </row>
        <row r="15">
          <cell r="A15">
            <v>207</v>
          </cell>
          <cell r="B15" t="str">
            <v>ESTAC.  MERCADO EMBAJADORAS</v>
          </cell>
          <cell r="C15">
            <v>158</v>
          </cell>
        </row>
        <row r="16">
          <cell r="A16">
            <v>210</v>
          </cell>
          <cell r="B16" t="str">
            <v>POR LIC. DE CONST. Y AMPLIACIO</v>
          </cell>
          <cell r="C16">
            <v>389.52</v>
          </cell>
        </row>
        <row r="17">
          <cell r="A17">
            <v>217</v>
          </cell>
          <cell r="B17" t="str">
            <v>ANALISIS DE FAC PARA DIV LOT O</v>
          </cell>
          <cell r="C17">
            <v>785.61</v>
          </cell>
        </row>
        <row r="18">
          <cell r="A18">
            <v>226</v>
          </cell>
          <cell r="B18" t="str">
            <v>AVALUOS PRAC POR PERITOS FISCA</v>
          </cell>
          <cell r="C18">
            <v>1133.1199999999999</v>
          </cell>
        </row>
        <row r="19">
          <cell r="A19">
            <v>229</v>
          </cell>
          <cell r="B19" t="str">
            <v>CONSTANCIAS DE ESTADO DE CUENT</v>
          </cell>
          <cell r="C19">
            <v>1715.52</v>
          </cell>
        </row>
        <row r="20">
          <cell r="A20">
            <v>244</v>
          </cell>
          <cell r="B20" t="str">
            <v>EXP DE LIC O PERM P/ ESTAB DE</v>
          </cell>
          <cell r="C20">
            <v>53911.17</v>
          </cell>
        </row>
        <row r="21">
          <cell r="A21">
            <v>248</v>
          </cell>
          <cell r="B21" t="str">
            <v>ESTACIONAMIENTO EX. EST. FERRO</v>
          </cell>
          <cell r="C21">
            <v>1572</v>
          </cell>
        </row>
        <row r="22">
          <cell r="A22">
            <v>253</v>
          </cell>
          <cell r="B22" t="str">
            <v>ESTACIONAMIENTO EMBAJADORAS  (</v>
          </cell>
          <cell r="C22">
            <v>2331</v>
          </cell>
        </row>
        <row r="23">
          <cell r="A23">
            <v>254</v>
          </cell>
          <cell r="B23" t="str">
            <v>POR CERTIF.TERMINO DE OBRA</v>
          </cell>
          <cell r="C23">
            <v>87.43</v>
          </cell>
        </row>
        <row r="24">
          <cell r="A24">
            <v>256</v>
          </cell>
          <cell r="B24" t="str">
            <v>POR ALINEAM. N° USO HABIT</v>
          </cell>
          <cell r="C24">
            <v>10391.76</v>
          </cell>
        </row>
        <row r="25">
          <cell r="A25">
            <v>276</v>
          </cell>
          <cell r="B25" t="str">
            <v>CONSTANCIAS DIRECCION DE TRANS</v>
          </cell>
          <cell r="C25">
            <v>1005.6</v>
          </cell>
        </row>
        <row r="26">
          <cell r="A26">
            <v>277</v>
          </cell>
          <cell r="B26" t="str">
            <v>SERVICIOS ACCESO A LA INFORMAC</v>
          </cell>
          <cell r="C26">
            <v>377.64</v>
          </cell>
        </row>
        <row r="27">
          <cell r="A27">
            <v>278</v>
          </cell>
          <cell r="B27" t="str">
            <v>CONSTANCIAS QUE EXPIDAN LAS DE</v>
          </cell>
          <cell r="C27">
            <v>586.6</v>
          </cell>
        </row>
        <row r="28">
          <cell r="A28">
            <v>280</v>
          </cell>
          <cell r="B28" t="str">
            <v>SERVICIOS CONTROL CANINO</v>
          </cell>
          <cell r="C28">
            <v>87.65</v>
          </cell>
        </row>
        <row r="29">
          <cell r="A29">
            <v>289</v>
          </cell>
          <cell r="B29" t="str">
            <v>CONFORMIDAD PARA QUEMA DE FUEG</v>
          </cell>
          <cell r="C29">
            <v>252.78</v>
          </cell>
        </row>
        <row r="30">
          <cell r="A30">
            <v>293</v>
          </cell>
          <cell r="B30" t="str">
            <v>SERVICIOS EXTRAORDINARIOS</v>
          </cell>
          <cell r="C30">
            <v>648.4</v>
          </cell>
        </row>
        <row r="31">
          <cell r="A31">
            <v>295</v>
          </cell>
          <cell r="B31" t="str">
            <v>CONSTANCIA DE UBICACION DE PRE</v>
          </cell>
          <cell r="C31">
            <v>252.84</v>
          </cell>
        </row>
        <row r="32">
          <cell r="A32">
            <v>297</v>
          </cell>
          <cell r="B32" t="str">
            <v>D.A.P.</v>
          </cell>
          <cell r="C32">
            <v>676.91</v>
          </cell>
        </row>
        <row r="33">
          <cell r="A33">
            <v>405</v>
          </cell>
          <cell r="B33" t="str">
            <v>CENTRO DE CONVIVENCIA EL ENCIN</v>
          </cell>
          <cell r="C33">
            <v>704</v>
          </cell>
        </row>
        <row r="34">
          <cell r="A34">
            <v>407</v>
          </cell>
          <cell r="B34" t="str">
            <v>MUSEO MOMIAS</v>
          </cell>
          <cell r="C34">
            <v>21108</v>
          </cell>
        </row>
        <row r="35">
          <cell r="A35">
            <v>410</v>
          </cell>
          <cell r="B35" t="str">
            <v>MONUMENTO AL PIPILA</v>
          </cell>
          <cell r="C35">
            <v>324</v>
          </cell>
        </row>
        <row r="36">
          <cell r="A36">
            <v>411</v>
          </cell>
          <cell r="B36" t="str">
            <v>MERCADO HIDALGO</v>
          </cell>
          <cell r="C36">
            <v>22883.48</v>
          </cell>
        </row>
        <row r="37">
          <cell r="A37">
            <v>414</v>
          </cell>
          <cell r="B37" t="str">
            <v>OTROS PRODUCTOS</v>
          </cell>
          <cell r="C37">
            <v>8.6999999999999993</v>
          </cell>
        </row>
        <row r="38">
          <cell r="A38">
            <v>421</v>
          </cell>
          <cell r="B38" t="str">
            <v>DECLARACIONES, FORMATOS Y AVIS</v>
          </cell>
          <cell r="C38">
            <v>33</v>
          </cell>
        </row>
        <row r="39">
          <cell r="A39">
            <v>426</v>
          </cell>
          <cell r="B39" t="str">
            <v>AREAS OCUP POR HOT, REST, BARE</v>
          </cell>
          <cell r="C39">
            <v>26630.080000000002</v>
          </cell>
        </row>
        <row r="40">
          <cell r="A40">
            <v>428</v>
          </cell>
          <cell r="B40" t="str">
            <v>COMERCIANTES SEMIFIJOS</v>
          </cell>
          <cell r="C40">
            <v>13185</v>
          </cell>
        </row>
        <row r="41">
          <cell r="A41">
            <v>433</v>
          </cell>
          <cell r="B41" t="str">
            <v>SOBRANTES</v>
          </cell>
          <cell r="C41">
            <v>36.130000000000003</v>
          </cell>
        </row>
        <row r="42">
          <cell r="A42">
            <v>436</v>
          </cell>
          <cell r="B42" t="str">
            <v>SANITARIOS PRESA DE LA OLLA</v>
          </cell>
          <cell r="C42">
            <v>128</v>
          </cell>
        </row>
        <row r="43">
          <cell r="A43">
            <v>437</v>
          </cell>
          <cell r="B43" t="str">
            <v>SANITARIOS MDO. EMBAJADORAS</v>
          </cell>
          <cell r="C43">
            <v>704</v>
          </cell>
        </row>
        <row r="44">
          <cell r="A44">
            <v>438</v>
          </cell>
          <cell r="B44" t="str">
            <v>SANITARIOS MDO. HIDALGO</v>
          </cell>
          <cell r="C44">
            <v>1752</v>
          </cell>
        </row>
        <row r="45">
          <cell r="A45">
            <v>439</v>
          </cell>
          <cell r="B45" t="str">
            <v>SANITARIOS JARDIN REFORMA</v>
          </cell>
          <cell r="C45">
            <v>508</v>
          </cell>
        </row>
        <row r="46">
          <cell r="A46">
            <v>441</v>
          </cell>
          <cell r="B46" t="str">
            <v>SANITARIOS LOS PASTITOS</v>
          </cell>
          <cell r="C46">
            <v>20</v>
          </cell>
        </row>
        <row r="47">
          <cell r="A47">
            <v>443</v>
          </cell>
          <cell r="B47" t="str">
            <v>SANITARIOS FERROCARRIL</v>
          </cell>
          <cell r="C47">
            <v>500</v>
          </cell>
        </row>
        <row r="48">
          <cell r="A48">
            <v>445</v>
          </cell>
          <cell r="B48" t="str">
            <v>SANITARIOS MUSEO MOMIAS</v>
          </cell>
          <cell r="C48">
            <v>336</v>
          </cell>
        </row>
        <row r="49">
          <cell r="A49">
            <v>447</v>
          </cell>
          <cell r="B49" t="str">
            <v>LAS CALAS</v>
          </cell>
          <cell r="C49">
            <v>84</v>
          </cell>
        </row>
        <row r="50">
          <cell r="A50">
            <v>470</v>
          </cell>
          <cell r="B50" t="str">
            <v>LOCALES ESTACION</v>
          </cell>
          <cell r="C50">
            <v>2787.53</v>
          </cell>
        </row>
        <row r="51">
          <cell r="A51">
            <v>472</v>
          </cell>
          <cell r="B51" t="str">
            <v>MERCADO GAVIRA</v>
          </cell>
          <cell r="C51">
            <v>5823.99</v>
          </cell>
        </row>
        <row r="52">
          <cell r="A52">
            <v>481</v>
          </cell>
          <cell r="B52" t="str">
            <v>REPARTO DE VOLANTES</v>
          </cell>
          <cell r="C52">
            <v>579</v>
          </cell>
        </row>
        <row r="53">
          <cell r="A53">
            <v>484</v>
          </cell>
          <cell r="B53" t="str">
            <v>PERMISO PARA ESPECTÁCULOS O CE</v>
          </cell>
          <cell r="C53">
            <v>2964</v>
          </cell>
        </row>
        <row r="54">
          <cell r="A54">
            <v>485</v>
          </cell>
          <cell r="B54" t="str">
            <v>SELLADO DE BOLETOS</v>
          </cell>
          <cell r="C54">
            <v>695</v>
          </cell>
        </row>
        <row r="55">
          <cell r="A55">
            <v>493</v>
          </cell>
          <cell r="B55" t="str">
            <v>RENOVACION PERMISO P/ USO VIA</v>
          </cell>
          <cell r="C55">
            <v>3941</v>
          </cell>
        </row>
        <row r="56">
          <cell r="A56">
            <v>502</v>
          </cell>
          <cell r="B56" t="str">
            <v>RECARGOS OTROS IMPTOS Y DERECH</v>
          </cell>
          <cell r="C56">
            <v>5584.43</v>
          </cell>
        </row>
        <row r="57">
          <cell r="A57">
            <v>504</v>
          </cell>
          <cell r="B57" t="str">
            <v>AVISO EXTEMP TERM DE OBRA</v>
          </cell>
          <cell r="C57">
            <v>640</v>
          </cell>
        </row>
        <row r="58">
          <cell r="A58">
            <v>507</v>
          </cell>
          <cell r="B58" t="str">
            <v>INF AL BANDO POLICIA Y BUEN GO</v>
          </cell>
          <cell r="C58">
            <v>2050</v>
          </cell>
        </row>
        <row r="59">
          <cell r="A59">
            <v>508</v>
          </cell>
          <cell r="B59" t="str">
            <v>INF LEY DE TRANSITO Y SU REGLA</v>
          </cell>
          <cell r="C59">
            <v>15967.5</v>
          </cell>
        </row>
        <row r="60">
          <cell r="A60">
            <v>509</v>
          </cell>
          <cell r="B60" t="str">
            <v>EXTEMP VERIFICACION AMB VEHICU</v>
          </cell>
          <cell r="C60">
            <v>3608</v>
          </cell>
        </row>
        <row r="61">
          <cell r="A61">
            <v>510</v>
          </cell>
          <cell r="B61" t="str">
            <v>ADMTVAS NO FISCALES *FEDERALES</v>
          </cell>
          <cell r="C61">
            <v>202444.13</v>
          </cell>
        </row>
        <row r="62">
          <cell r="A62">
            <v>532</v>
          </cell>
          <cell r="B62" t="str">
            <v>FONDO INFRAEST SOCIAL MPAL.</v>
          </cell>
          <cell r="C62">
            <v>3168864</v>
          </cell>
        </row>
        <row r="63">
          <cell r="A63">
            <v>533</v>
          </cell>
          <cell r="B63" t="str">
            <v>FONDO PARA FORTALECIMIENTO MPA</v>
          </cell>
          <cell r="C63">
            <v>7326846</v>
          </cell>
        </row>
        <row r="64">
          <cell r="A64">
            <v>544</v>
          </cell>
          <cell r="B64" t="str">
            <v>INFRACCIONES AL REGLAMENTO DE</v>
          </cell>
          <cell r="C64">
            <v>637.70000000000005</v>
          </cell>
        </row>
        <row r="65">
          <cell r="A65">
            <v>713</v>
          </cell>
          <cell r="B65" t="str">
            <v>PROGRAMA ECONOMIA SOCIAL FAMIL</v>
          </cell>
          <cell r="C65">
            <v>1225</v>
          </cell>
        </row>
        <row r="66">
          <cell r="A66">
            <v>887</v>
          </cell>
          <cell r="B66" t="str">
            <v>DEVOLUCIONES S/RECAUDACION</v>
          </cell>
          <cell r="C66">
            <v>584</v>
          </cell>
        </row>
        <row r="67">
          <cell r="A67">
            <v>888</v>
          </cell>
          <cell r="B67" t="str">
            <v>COBROS SIMAPAG</v>
          </cell>
          <cell r="C67">
            <v>164</v>
          </cell>
        </row>
      </sheetData>
      <sheetData sheetId="6"/>
      <sheetData sheetId="7" refreshError="1">
        <row r="1">
          <cell r="A1">
            <v>1</v>
          </cell>
          <cell r="B1" t="str">
            <v>IMPTO. PREDIAL URBANO CORRIENT</v>
          </cell>
          <cell r="C1">
            <v>35176.54</v>
          </cell>
        </row>
        <row r="2">
          <cell r="A2">
            <v>2</v>
          </cell>
          <cell r="B2" t="str">
            <v>IMPTO. PREDIAL RUSTICO CORRIEN</v>
          </cell>
          <cell r="C2">
            <v>360</v>
          </cell>
        </row>
        <row r="3">
          <cell r="A3">
            <v>4</v>
          </cell>
          <cell r="B3" t="str">
            <v>RECARGOS 3%</v>
          </cell>
          <cell r="C3">
            <v>11604.73</v>
          </cell>
        </row>
        <row r="4">
          <cell r="A4">
            <v>7</v>
          </cell>
          <cell r="B4" t="str">
            <v>IMPTO. PREDIAL URBANO REZAGO</v>
          </cell>
          <cell r="C4">
            <v>18264.34</v>
          </cell>
        </row>
        <row r="5">
          <cell r="A5">
            <v>8</v>
          </cell>
          <cell r="B5" t="str">
            <v>IMPTO. PREDIAL RUSTICO REZAGO</v>
          </cell>
          <cell r="C5">
            <v>1329</v>
          </cell>
        </row>
        <row r="6">
          <cell r="A6">
            <v>13</v>
          </cell>
          <cell r="B6" t="str">
            <v>HONORARIOS DE COBRANZA</v>
          </cell>
          <cell r="C6">
            <v>1927.28</v>
          </cell>
        </row>
        <row r="7">
          <cell r="A7">
            <v>14</v>
          </cell>
          <cell r="B7" t="str">
            <v>C.O.A. 20%</v>
          </cell>
          <cell r="C7">
            <v>72</v>
          </cell>
        </row>
        <row r="8">
          <cell r="A8">
            <v>103</v>
          </cell>
          <cell r="B8" t="str">
            <v>TRASLACION DE DOMINIO</v>
          </cell>
          <cell r="C8">
            <v>9379.19</v>
          </cell>
        </row>
        <row r="9">
          <cell r="A9">
            <v>104</v>
          </cell>
          <cell r="B9" t="str">
            <v>SOBRE DIVISION Y LOTIFICACION</v>
          </cell>
          <cell r="C9">
            <v>18.45</v>
          </cell>
        </row>
        <row r="10">
          <cell r="A10">
            <v>200</v>
          </cell>
          <cell r="B10" t="str">
            <v>RASTRO</v>
          </cell>
          <cell r="C10">
            <v>4900.71</v>
          </cell>
        </row>
        <row r="11">
          <cell r="A11">
            <v>201</v>
          </cell>
          <cell r="B11" t="str">
            <v>RECOLECCION DE BASURA</v>
          </cell>
          <cell r="C11">
            <v>122.4</v>
          </cell>
        </row>
        <row r="12">
          <cell r="A12">
            <v>203</v>
          </cell>
          <cell r="B12" t="str">
            <v>PANTEONES CIUDAD</v>
          </cell>
          <cell r="C12">
            <v>1191.54</v>
          </cell>
        </row>
        <row r="13">
          <cell r="A13">
            <v>205</v>
          </cell>
          <cell r="B13" t="str">
            <v>ESTACIONAMIENTO MUSEO MOMIAS</v>
          </cell>
          <cell r="C13">
            <v>473</v>
          </cell>
        </row>
        <row r="14">
          <cell r="A14">
            <v>206</v>
          </cell>
          <cell r="B14" t="str">
            <v>ESTACIONAMIENTO MERCADO HIDALG</v>
          </cell>
          <cell r="C14">
            <v>1080</v>
          </cell>
        </row>
        <row r="15">
          <cell r="A15">
            <v>207</v>
          </cell>
          <cell r="B15" t="str">
            <v>ESTAC.  MERCADO EMBAJADORAS</v>
          </cell>
          <cell r="C15">
            <v>116</v>
          </cell>
        </row>
        <row r="16">
          <cell r="A16">
            <v>210</v>
          </cell>
          <cell r="B16" t="str">
            <v>POR LIC. DE CONST. Y AMPLIACIO</v>
          </cell>
          <cell r="C16">
            <v>58277.32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229</v>
          </cell>
          <cell r="B18" t="str">
            <v>CONSTANCIAS DE ESTADO DE CUENT</v>
          </cell>
          <cell r="C18">
            <v>3695.4</v>
          </cell>
        </row>
        <row r="19">
          <cell r="A19">
            <v>248</v>
          </cell>
          <cell r="B19" t="str">
            <v>ESTACIONAMIENTO EX. EST. FERRO</v>
          </cell>
          <cell r="C19">
            <v>1098</v>
          </cell>
        </row>
        <row r="20">
          <cell r="A20">
            <v>253</v>
          </cell>
          <cell r="B20" t="str">
            <v>ESTACIONAMIENTO EMBAJADORAS  (</v>
          </cell>
          <cell r="C20">
            <v>2562</v>
          </cell>
        </row>
        <row r="21">
          <cell r="A21">
            <v>254</v>
          </cell>
          <cell r="B21" t="str">
            <v>POR CERTIF.TERMINO DE OBRA</v>
          </cell>
          <cell r="C21">
            <v>158.97</v>
          </cell>
        </row>
        <row r="22">
          <cell r="A22">
            <v>256</v>
          </cell>
          <cell r="B22" t="str">
            <v>POR ALINEAM. N° USO HABIT</v>
          </cell>
          <cell r="C22">
            <v>3083.85</v>
          </cell>
        </row>
        <row r="23">
          <cell r="A23">
            <v>266</v>
          </cell>
          <cell r="B23" t="str">
            <v>DICTAMEN DE FACTIBILIDAD PROTE</v>
          </cell>
          <cell r="C23">
            <v>1335.3</v>
          </cell>
        </row>
        <row r="24">
          <cell r="A24">
            <v>267</v>
          </cell>
          <cell r="B24" t="str">
            <v>CONSTANCIA  DE VERIFICACION PR</v>
          </cell>
          <cell r="C24">
            <v>148.36000000000001</v>
          </cell>
        </row>
        <row r="25">
          <cell r="A25">
            <v>268</v>
          </cell>
          <cell r="B25" t="str">
            <v>CASA DE LA CULTURA</v>
          </cell>
          <cell r="C25">
            <v>390.16</v>
          </cell>
        </row>
        <row r="26">
          <cell r="A26">
            <v>276</v>
          </cell>
          <cell r="B26" t="str">
            <v>CONSTANCIAS DIRECCION DE TRANS</v>
          </cell>
          <cell r="C26">
            <v>1257</v>
          </cell>
        </row>
        <row r="27">
          <cell r="A27">
            <v>278</v>
          </cell>
          <cell r="B27" t="str">
            <v>CONSTANCIAS QUE EXPIDAN LAS DE</v>
          </cell>
          <cell r="C27">
            <v>2430.44</v>
          </cell>
        </row>
        <row r="28">
          <cell r="A28">
            <v>286</v>
          </cell>
          <cell r="B28" t="str">
            <v>PERMISO SUPLETORIO DE TRANSPOR</v>
          </cell>
          <cell r="C28">
            <v>370.8</v>
          </cell>
        </row>
        <row r="29">
          <cell r="A29">
            <v>289</v>
          </cell>
          <cell r="B29" t="str">
            <v>CONFORMIDAD PARA QUEMA DE FUEG</v>
          </cell>
          <cell r="C29">
            <v>126.39</v>
          </cell>
        </row>
        <row r="30">
          <cell r="A30">
            <v>293</v>
          </cell>
          <cell r="B30" t="str">
            <v>SERVICIOS EXTRAORDINARIOS</v>
          </cell>
          <cell r="C30">
            <v>324.2</v>
          </cell>
        </row>
        <row r="31">
          <cell r="A31">
            <v>295</v>
          </cell>
          <cell r="B31" t="str">
            <v>CONSTANCIA DE UBICACION DE PRE</v>
          </cell>
          <cell r="C31">
            <v>84.28</v>
          </cell>
        </row>
        <row r="32">
          <cell r="A32">
            <v>297</v>
          </cell>
          <cell r="B32" t="str">
            <v>D.A.P.</v>
          </cell>
          <cell r="C32">
            <v>290</v>
          </cell>
        </row>
        <row r="33">
          <cell r="A33">
            <v>405</v>
          </cell>
          <cell r="B33" t="str">
            <v>CENTRO DE CONVIVENCIA EL ENCIN</v>
          </cell>
          <cell r="C33">
            <v>464</v>
          </cell>
        </row>
        <row r="34">
          <cell r="A34">
            <v>407</v>
          </cell>
          <cell r="B34" t="str">
            <v>MUSEO MOMIAS</v>
          </cell>
          <cell r="C34">
            <v>20729</v>
          </cell>
        </row>
        <row r="35">
          <cell r="A35">
            <v>410</v>
          </cell>
          <cell r="B35" t="str">
            <v>MONUMENTO AL PIPILA</v>
          </cell>
          <cell r="C35">
            <v>552</v>
          </cell>
        </row>
        <row r="36">
          <cell r="A36">
            <v>411</v>
          </cell>
          <cell r="B36" t="str">
            <v>MERCADO HIDALGO</v>
          </cell>
          <cell r="C36">
            <v>4072.76</v>
          </cell>
        </row>
        <row r="37">
          <cell r="A37">
            <v>412</v>
          </cell>
          <cell r="B37" t="str">
            <v>MERCADO EMBAJADORAS</v>
          </cell>
          <cell r="C37">
            <v>2247.92</v>
          </cell>
        </row>
        <row r="38">
          <cell r="A38">
            <v>417</v>
          </cell>
          <cell r="B38" t="str">
            <v>CONSULTORIO DENTAL</v>
          </cell>
          <cell r="C38">
            <v>240</v>
          </cell>
        </row>
        <row r="39">
          <cell r="A39">
            <v>421</v>
          </cell>
          <cell r="B39" t="str">
            <v>DECLARACIONES, FORMATOS Y AVIS</v>
          </cell>
          <cell r="C39">
            <v>110</v>
          </cell>
        </row>
        <row r="40">
          <cell r="A40">
            <v>428</v>
          </cell>
          <cell r="B40" t="str">
            <v>COMERCIANTES SEMIFIJOS</v>
          </cell>
          <cell r="C40">
            <v>4538.63</v>
          </cell>
        </row>
        <row r="41">
          <cell r="A41">
            <v>430</v>
          </cell>
          <cell r="B41" t="str">
            <v>LOCALES MERCADO HIDALGO</v>
          </cell>
          <cell r="C41">
            <v>3703.15</v>
          </cell>
        </row>
        <row r="42">
          <cell r="A42">
            <v>431</v>
          </cell>
          <cell r="B42" t="str">
            <v>LOCALES MERCADO EMBAJADORAS</v>
          </cell>
          <cell r="C42">
            <v>443</v>
          </cell>
        </row>
        <row r="43">
          <cell r="A43">
            <v>433</v>
          </cell>
          <cell r="B43" t="str">
            <v>SOBRANTES</v>
          </cell>
          <cell r="C43">
            <v>19.809999999999999</v>
          </cell>
        </row>
        <row r="44">
          <cell r="A44">
            <v>436</v>
          </cell>
          <cell r="B44" t="str">
            <v>SANITARIOS PRESA DE LA OLLA</v>
          </cell>
          <cell r="C44">
            <v>176</v>
          </cell>
        </row>
        <row r="45">
          <cell r="A45">
            <v>437</v>
          </cell>
          <cell r="B45" t="str">
            <v>SANITARIOS MDO. EMBAJADORAS</v>
          </cell>
          <cell r="C45">
            <v>760</v>
          </cell>
        </row>
        <row r="46">
          <cell r="A46">
            <v>438</v>
          </cell>
          <cell r="B46" t="str">
            <v>SANITARIOS MDO. HIDALGO</v>
          </cell>
          <cell r="C46">
            <v>1796</v>
          </cell>
        </row>
        <row r="47">
          <cell r="A47">
            <v>439</v>
          </cell>
          <cell r="B47" t="str">
            <v>SANITARIOS JARDIN REFORMA</v>
          </cell>
          <cell r="C47">
            <v>464</v>
          </cell>
        </row>
        <row r="48">
          <cell r="A48">
            <v>441</v>
          </cell>
          <cell r="B48" t="str">
            <v>SANITARIOS LOS PASTITOS</v>
          </cell>
          <cell r="C48">
            <v>48</v>
          </cell>
        </row>
        <row r="49">
          <cell r="A49">
            <v>443</v>
          </cell>
          <cell r="B49" t="str">
            <v>SANITARIOS FERROCARRIL</v>
          </cell>
          <cell r="C49">
            <v>452</v>
          </cell>
        </row>
        <row r="50">
          <cell r="A50">
            <v>445</v>
          </cell>
          <cell r="B50" t="str">
            <v>SANITARIOS MUSEO MOMIAS</v>
          </cell>
          <cell r="C50">
            <v>248</v>
          </cell>
        </row>
        <row r="51">
          <cell r="A51">
            <v>447</v>
          </cell>
          <cell r="B51" t="str">
            <v>LAS CALAS</v>
          </cell>
          <cell r="C51">
            <v>120</v>
          </cell>
        </row>
        <row r="52">
          <cell r="A52">
            <v>454</v>
          </cell>
          <cell r="B52" t="str">
            <v>FIESTAS TRADICIONALES</v>
          </cell>
          <cell r="C52">
            <v>2556</v>
          </cell>
        </row>
        <row r="53">
          <cell r="A53">
            <v>469</v>
          </cell>
          <cell r="B53" t="str">
            <v>CASETAS TELEFONICAS</v>
          </cell>
          <cell r="C53">
            <v>42794</v>
          </cell>
        </row>
        <row r="54">
          <cell r="A54">
            <v>470</v>
          </cell>
          <cell r="B54" t="str">
            <v>LOCALES ESTACION</v>
          </cell>
          <cell r="C54">
            <v>809</v>
          </cell>
        </row>
        <row r="55">
          <cell r="A55">
            <v>472</v>
          </cell>
          <cell r="B55" t="str">
            <v>MERCADO GAVIRA</v>
          </cell>
          <cell r="C55">
            <v>8400</v>
          </cell>
        </row>
        <row r="56">
          <cell r="A56">
            <v>484</v>
          </cell>
          <cell r="B56" t="str">
            <v>PERMISO PARA ESPECTÁCULOS O CE</v>
          </cell>
          <cell r="C56">
            <v>456</v>
          </cell>
        </row>
        <row r="57">
          <cell r="A57">
            <v>485</v>
          </cell>
          <cell r="B57" t="str">
            <v>SELLADO DE BOLETOS</v>
          </cell>
          <cell r="C57">
            <v>245</v>
          </cell>
        </row>
        <row r="58">
          <cell r="A58">
            <v>493</v>
          </cell>
          <cell r="B58" t="str">
            <v>RENOVACION PERMISO P/ USO VIA</v>
          </cell>
          <cell r="C58">
            <v>758</v>
          </cell>
        </row>
        <row r="59">
          <cell r="A59">
            <v>502</v>
          </cell>
          <cell r="B59" t="str">
            <v>RECARGOS OTROS IMPTOS Y DERECH</v>
          </cell>
          <cell r="C59">
            <v>2939.07</v>
          </cell>
        </row>
        <row r="60">
          <cell r="A60">
            <v>504</v>
          </cell>
          <cell r="B60" t="str">
            <v>AVISO EXTEMP TERM DE OBRA</v>
          </cell>
          <cell r="C60">
            <v>640</v>
          </cell>
        </row>
        <row r="61">
          <cell r="A61">
            <v>507</v>
          </cell>
          <cell r="B61" t="str">
            <v>INF AL BANDO POLICIA Y BUEN GO</v>
          </cell>
          <cell r="C61">
            <v>1400</v>
          </cell>
        </row>
        <row r="62">
          <cell r="A62">
            <v>508</v>
          </cell>
          <cell r="B62" t="str">
            <v>INF LEY DE TRANSITO Y SU REGLA</v>
          </cell>
          <cell r="C62">
            <v>13780.5</v>
          </cell>
        </row>
        <row r="63">
          <cell r="A63">
            <v>509</v>
          </cell>
          <cell r="B63" t="str">
            <v>EXTEMP VERIFICACION AMB VEHICU</v>
          </cell>
          <cell r="C63">
            <v>768</v>
          </cell>
        </row>
        <row r="64">
          <cell r="A64">
            <v>510</v>
          </cell>
          <cell r="B64" t="str">
            <v>ADMTVAS NO FISCALES *FEDERALES</v>
          </cell>
          <cell r="C64">
            <v>1837.93</v>
          </cell>
        </row>
        <row r="65">
          <cell r="A65">
            <v>536</v>
          </cell>
          <cell r="B65" t="str">
            <v>PADRON DE PROVEEDORES</v>
          </cell>
          <cell r="C65">
            <v>337</v>
          </cell>
        </row>
        <row r="66">
          <cell r="A66">
            <v>713</v>
          </cell>
          <cell r="B66" t="str">
            <v>PROGRAMA ECONOMIA SOCIAL FAMIL</v>
          </cell>
          <cell r="C66">
            <v>3715</v>
          </cell>
        </row>
        <row r="67">
          <cell r="A67">
            <v>888</v>
          </cell>
          <cell r="B67" t="str">
            <v>COBROS SIMAPAG</v>
          </cell>
          <cell r="C67">
            <v>256</v>
          </cell>
        </row>
        <row r="68">
          <cell r="A68">
            <v>923</v>
          </cell>
          <cell r="B68" t="str">
            <v>OTROS DEUDORES</v>
          </cell>
          <cell r="C68">
            <v>114514.7</v>
          </cell>
        </row>
      </sheetData>
      <sheetData sheetId="8"/>
      <sheetData sheetId="9" refreshError="1">
        <row r="1">
          <cell r="A1">
            <v>1</v>
          </cell>
          <cell r="B1" t="str">
            <v>IMPTO. PREDIAL URBANO CORRIENT</v>
          </cell>
          <cell r="C1">
            <v>24720.58</v>
          </cell>
        </row>
        <row r="2">
          <cell r="A2">
            <v>2</v>
          </cell>
          <cell r="B2" t="str">
            <v>IMPTO. PREDIAL RUSTICO CORRIEN</v>
          </cell>
          <cell r="C2">
            <v>9480</v>
          </cell>
        </row>
        <row r="3">
          <cell r="A3">
            <v>4</v>
          </cell>
          <cell r="B3" t="str">
            <v>RECARGOS 3%</v>
          </cell>
          <cell r="C3">
            <v>12181.5</v>
          </cell>
        </row>
        <row r="4">
          <cell r="A4">
            <v>7</v>
          </cell>
          <cell r="B4" t="str">
            <v>IMPTO. PREDIAL URBANO REZAGO</v>
          </cell>
          <cell r="C4">
            <v>9557.77</v>
          </cell>
        </row>
        <row r="5">
          <cell r="A5">
            <v>8</v>
          </cell>
          <cell r="B5" t="str">
            <v>IMPTO. PREDIAL RUSTICO REZAGO</v>
          </cell>
          <cell r="C5">
            <v>34882.65</v>
          </cell>
        </row>
        <row r="6">
          <cell r="A6">
            <v>13</v>
          </cell>
          <cell r="B6" t="str">
            <v>HONORARIOS DE COBRANZA</v>
          </cell>
          <cell r="C6">
            <v>3088.4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35623.71</v>
          </cell>
        </row>
        <row r="9">
          <cell r="A9">
            <v>104</v>
          </cell>
          <cell r="B9" t="str">
            <v>SOBRE DIVISION Y LOTIFICACION</v>
          </cell>
          <cell r="C9">
            <v>9749.91</v>
          </cell>
        </row>
        <row r="10">
          <cell r="A10">
            <v>200</v>
          </cell>
          <cell r="B10" t="str">
            <v>RASTRO</v>
          </cell>
          <cell r="C10">
            <v>3494.16</v>
          </cell>
        </row>
        <row r="11">
          <cell r="A11">
            <v>201</v>
          </cell>
          <cell r="B11" t="str">
            <v>RECOLECCION DE BASURA</v>
          </cell>
          <cell r="C11">
            <v>398.14</v>
          </cell>
        </row>
        <row r="12">
          <cell r="A12">
            <v>203</v>
          </cell>
          <cell r="B12" t="str">
            <v>PANTEONES CIUDAD</v>
          </cell>
          <cell r="C12">
            <v>2152.37</v>
          </cell>
        </row>
        <row r="13">
          <cell r="A13">
            <v>204</v>
          </cell>
          <cell r="B13" t="str">
            <v>PANTEONES COMUNIDADES</v>
          </cell>
          <cell r="C13">
            <v>1941.63</v>
          </cell>
        </row>
        <row r="14">
          <cell r="A14">
            <v>205</v>
          </cell>
          <cell r="B14" t="str">
            <v>ESTACIONAMIENTO MUSEO MOMIAS</v>
          </cell>
          <cell r="C14">
            <v>444</v>
          </cell>
        </row>
        <row r="15">
          <cell r="A15">
            <v>206</v>
          </cell>
          <cell r="B15" t="str">
            <v>ESTACIONAMIENTO MERCADO HIDALG</v>
          </cell>
          <cell r="C15">
            <v>875</v>
          </cell>
        </row>
        <row r="16">
          <cell r="A16">
            <v>207</v>
          </cell>
          <cell r="B16" t="str">
            <v>ESTAC.  MERCADO EMBAJADORAS</v>
          </cell>
          <cell r="C16">
            <v>101</v>
          </cell>
        </row>
        <row r="17">
          <cell r="A17">
            <v>210</v>
          </cell>
          <cell r="B17" t="str">
            <v>POR LIC. DE CONST. Y AMPLIACIO</v>
          </cell>
          <cell r="C17">
            <v>5530.04</v>
          </cell>
        </row>
        <row r="18">
          <cell r="A18">
            <v>211</v>
          </cell>
          <cell r="B18" t="str">
            <v>POR LIC DE REGULARIZACION DE C</v>
          </cell>
          <cell r="C18">
            <v>7376.13</v>
          </cell>
        </row>
        <row r="19">
          <cell r="A19">
            <v>217</v>
          </cell>
          <cell r="B19" t="str">
            <v>ANALISIS DE FAC PARA DIV LOT O</v>
          </cell>
          <cell r="C19">
            <v>1047.48</v>
          </cell>
        </row>
        <row r="20">
          <cell r="A20">
            <v>221</v>
          </cell>
          <cell r="B20" t="str">
            <v>LIC USO SUELO ALIN N. OFIC COM</v>
          </cell>
          <cell r="C20">
            <v>549.52</v>
          </cell>
        </row>
        <row r="21">
          <cell r="A21">
            <v>229</v>
          </cell>
          <cell r="B21" t="str">
            <v>CONSTANCIAS DE ESTADO DE CUENT</v>
          </cell>
          <cell r="C21">
            <v>3298.56</v>
          </cell>
        </row>
        <row r="22">
          <cell r="A22">
            <v>244</v>
          </cell>
          <cell r="B22" t="str">
            <v>EXP DE LIC O PERM P/ ESTAB DE</v>
          </cell>
          <cell r="C22">
            <v>3915.7</v>
          </cell>
        </row>
        <row r="23">
          <cell r="A23">
            <v>248</v>
          </cell>
          <cell r="B23" t="str">
            <v>ESTACIONAMIENTO EX. EST. FERRO</v>
          </cell>
          <cell r="C23">
            <v>1376</v>
          </cell>
        </row>
        <row r="24">
          <cell r="A24">
            <v>252</v>
          </cell>
          <cell r="B24" t="str">
            <v>RESOLUCION DE IMPACTO AMBIENTA</v>
          </cell>
          <cell r="C24">
            <v>649.79</v>
          </cell>
        </row>
        <row r="25">
          <cell r="A25">
            <v>253</v>
          </cell>
          <cell r="B25" t="str">
            <v>ESTACIONAMIENTO EMBAJADORAS  (</v>
          </cell>
          <cell r="C25">
            <v>3472</v>
          </cell>
        </row>
        <row r="26">
          <cell r="A26">
            <v>256</v>
          </cell>
          <cell r="B26" t="str">
            <v>POR ALINEAM. N° USO HABIT</v>
          </cell>
          <cell r="C26">
            <v>6409.06</v>
          </cell>
        </row>
        <row r="27">
          <cell r="A27">
            <v>267</v>
          </cell>
          <cell r="B27" t="str">
            <v>CONSTANCIA  DE VERIFICACION PR</v>
          </cell>
          <cell r="C27">
            <v>148.36000000000001</v>
          </cell>
        </row>
        <row r="28">
          <cell r="A28">
            <v>274</v>
          </cell>
          <cell r="B28" t="str">
            <v>EXTENSION DE HORARIO</v>
          </cell>
          <cell r="C28">
            <v>2229.66</v>
          </cell>
        </row>
        <row r="29">
          <cell r="A29">
            <v>276</v>
          </cell>
          <cell r="B29" t="str">
            <v>CONSTANCIAS DIRECCION DE TRANS</v>
          </cell>
          <cell r="C29">
            <v>670.4</v>
          </cell>
        </row>
        <row r="30">
          <cell r="A30">
            <v>278</v>
          </cell>
          <cell r="B30" t="str">
            <v>CONSTANCIAS QUE EXPIDAN LAS DE</v>
          </cell>
          <cell r="C30">
            <v>1005.6</v>
          </cell>
        </row>
        <row r="31">
          <cell r="A31">
            <v>295</v>
          </cell>
          <cell r="B31" t="str">
            <v>CONSTANCIA DE UBICACION DE PRE</v>
          </cell>
          <cell r="C31">
            <v>168.56</v>
          </cell>
        </row>
        <row r="32">
          <cell r="A32">
            <v>297</v>
          </cell>
          <cell r="B32" t="str">
            <v>D.A.P.</v>
          </cell>
          <cell r="C32">
            <v>260</v>
          </cell>
        </row>
        <row r="33">
          <cell r="A33">
            <v>405</v>
          </cell>
          <cell r="B33" t="str">
            <v>CENTRO DE CONVIVENCIA EL ENCIN</v>
          </cell>
          <cell r="C33">
            <v>476</v>
          </cell>
        </row>
        <row r="34">
          <cell r="A34">
            <v>407</v>
          </cell>
          <cell r="B34" t="str">
            <v>MUSEO MOMIAS</v>
          </cell>
          <cell r="C34">
            <v>18981</v>
          </cell>
        </row>
        <row r="35">
          <cell r="A35">
            <v>410</v>
          </cell>
          <cell r="B35" t="str">
            <v>MONUMENTO AL PIPILA</v>
          </cell>
          <cell r="C35">
            <v>444</v>
          </cell>
        </row>
        <row r="36">
          <cell r="A36">
            <v>411</v>
          </cell>
          <cell r="B36" t="str">
            <v>MERCADO HIDALGO</v>
          </cell>
          <cell r="C36">
            <v>9522.24</v>
          </cell>
        </row>
        <row r="37">
          <cell r="A37">
            <v>412</v>
          </cell>
          <cell r="B37" t="str">
            <v>MERCADO EMBAJADORAS</v>
          </cell>
          <cell r="C37">
            <v>594</v>
          </cell>
        </row>
        <row r="38">
          <cell r="A38">
            <v>421</v>
          </cell>
          <cell r="B38" t="str">
            <v>DECLARACIONES, FORMATOS Y AVIS</v>
          </cell>
          <cell r="C38">
            <v>88</v>
          </cell>
        </row>
        <row r="39">
          <cell r="A39">
            <v>426</v>
          </cell>
          <cell r="B39" t="str">
            <v>AREAS OCUP POR HOT, REST, BARE</v>
          </cell>
          <cell r="C39">
            <v>4054.68</v>
          </cell>
        </row>
        <row r="40">
          <cell r="A40">
            <v>428</v>
          </cell>
          <cell r="B40" t="str">
            <v>COMERCIANTES SEMIFIJOS</v>
          </cell>
          <cell r="C40">
            <v>4518</v>
          </cell>
        </row>
        <row r="41">
          <cell r="A41">
            <v>433</v>
          </cell>
          <cell r="B41" t="str">
            <v>SOBRANTES</v>
          </cell>
          <cell r="C41">
            <v>10.58</v>
          </cell>
        </row>
        <row r="42">
          <cell r="A42">
            <v>436</v>
          </cell>
          <cell r="B42" t="str">
            <v>SANITARIOS PRESA DE LA OLLA</v>
          </cell>
          <cell r="C42">
            <v>88</v>
          </cell>
        </row>
        <row r="43">
          <cell r="A43">
            <v>437</v>
          </cell>
          <cell r="B43" t="str">
            <v>SANITARIOS MDO. EMBAJADORAS</v>
          </cell>
          <cell r="C43">
            <v>948</v>
          </cell>
        </row>
        <row r="44">
          <cell r="A44">
            <v>438</v>
          </cell>
          <cell r="B44" t="str">
            <v>SANITARIOS MDO. HIDALGO</v>
          </cell>
          <cell r="C44">
            <v>1712</v>
          </cell>
        </row>
        <row r="45">
          <cell r="A45">
            <v>439</v>
          </cell>
          <cell r="B45" t="str">
            <v>SANITARIOS JARDIN REFORMA</v>
          </cell>
          <cell r="C45">
            <v>652</v>
          </cell>
        </row>
        <row r="46">
          <cell r="A46">
            <v>441</v>
          </cell>
          <cell r="B46" t="str">
            <v>SANITARIOS LOS PASTITOS</v>
          </cell>
          <cell r="C46">
            <v>36</v>
          </cell>
        </row>
        <row r="47">
          <cell r="A47">
            <v>443</v>
          </cell>
          <cell r="B47" t="str">
            <v>SANITARIOS FERROCARRIL</v>
          </cell>
          <cell r="C47">
            <v>400</v>
          </cell>
        </row>
        <row r="48">
          <cell r="A48">
            <v>445</v>
          </cell>
          <cell r="B48" t="str">
            <v>SANITARIOS MUSEO MOMIAS</v>
          </cell>
          <cell r="C48">
            <v>280</v>
          </cell>
        </row>
        <row r="49">
          <cell r="A49">
            <v>447</v>
          </cell>
          <cell r="B49" t="str">
            <v>LAS CALAS</v>
          </cell>
          <cell r="C49">
            <v>102</v>
          </cell>
        </row>
        <row r="50">
          <cell r="A50">
            <v>470</v>
          </cell>
          <cell r="B50" t="str">
            <v>LOCALES ESTACION</v>
          </cell>
          <cell r="C50">
            <v>3172.92</v>
          </cell>
        </row>
        <row r="51">
          <cell r="A51">
            <v>482</v>
          </cell>
          <cell r="B51" t="str">
            <v>CALLEJONEADAS</v>
          </cell>
          <cell r="C51">
            <v>2696</v>
          </cell>
        </row>
        <row r="52">
          <cell r="A52">
            <v>484</v>
          </cell>
          <cell r="B52" t="str">
            <v>PERMISO PARA ESPECTÁCULOS O CE</v>
          </cell>
          <cell r="C52">
            <v>456</v>
          </cell>
        </row>
        <row r="53">
          <cell r="A53">
            <v>485</v>
          </cell>
          <cell r="B53" t="str">
            <v>SELLADO DE BOLETOS</v>
          </cell>
          <cell r="C53">
            <v>245</v>
          </cell>
        </row>
        <row r="54">
          <cell r="A54">
            <v>493</v>
          </cell>
          <cell r="B54" t="str">
            <v>RENOVACION PERMISO P/ USO VIA</v>
          </cell>
          <cell r="C54">
            <v>1641</v>
          </cell>
        </row>
        <row r="55">
          <cell r="A55">
            <v>502</v>
          </cell>
          <cell r="B55" t="str">
            <v>RECARGOS OTROS IMPTOS Y DERECH</v>
          </cell>
          <cell r="C55">
            <v>2765.7</v>
          </cell>
        </row>
        <row r="56">
          <cell r="A56">
            <v>503</v>
          </cell>
          <cell r="B56" t="str">
            <v>AVISO EXTEMP TRASLACION DE DOM</v>
          </cell>
          <cell r="C56">
            <v>640</v>
          </cell>
        </row>
        <row r="57">
          <cell r="A57">
            <v>504</v>
          </cell>
          <cell r="B57" t="str">
            <v>AVISO EXTEMP TERM DE OBRA</v>
          </cell>
          <cell r="C57">
            <v>640</v>
          </cell>
        </row>
        <row r="58">
          <cell r="A58">
            <v>506</v>
          </cell>
          <cell r="B58" t="str">
            <v>INFRACCIONES DIRECCION DE FISC</v>
          </cell>
          <cell r="C58">
            <v>1594.25</v>
          </cell>
        </row>
        <row r="59">
          <cell r="A59">
            <v>507</v>
          </cell>
          <cell r="B59" t="str">
            <v>INF AL BANDO POLICIA Y BUEN GO</v>
          </cell>
          <cell r="C59">
            <v>2850</v>
          </cell>
        </row>
        <row r="60">
          <cell r="A60">
            <v>508</v>
          </cell>
          <cell r="B60" t="str">
            <v>INF LEY DE TRANSITO Y SU REGLA</v>
          </cell>
          <cell r="C60">
            <v>17781.5</v>
          </cell>
        </row>
        <row r="61">
          <cell r="A61">
            <v>509</v>
          </cell>
          <cell r="B61" t="str">
            <v>EXTEMP VERIFICACION AMB VEHICU</v>
          </cell>
          <cell r="C61">
            <v>1305</v>
          </cell>
        </row>
        <row r="62">
          <cell r="A62">
            <v>510</v>
          </cell>
          <cell r="B62" t="str">
            <v>ADMTVAS NO FISCALES *FEDERALES</v>
          </cell>
          <cell r="C62">
            <v>2951.76</v>
          </cell>
        </row>
        <row r="63">
          <cell r="A63">
            <v>519</v>
          </cell>
          <cell r="B63" t="str">
            <v>GOB DEL ESTADO CASA DE LA CULT</v>
          </cell>
          <cell r="C63">
            <v>22188</v>
          </cell>
        </row>
        <row r="64">
          <cell r="A64">
            <v>606</v>
          </cell>
          <cell r="B64" t="str">
            <v>FONDO DE FISCALIZACION</v>
          </cell>
          <cell r="C64">
            <v>596110.30000000005</v>
          </cell>
        </row>
        <row r="65">
          <cell r="A65">
            <v>817</v>
          </cell>
          <cell r="B65" t="str">
            <v>ANTICIPOS OTROS INGRESOS</v>
          </cell>
          <cell r="C65">
            <v>210</v>
          </cell>
        </row>
        <row r="66">
          <cell r="A66">
            <v>888</v>
          </cell>
          <cell r="B66" t="str">
            <v>COBROS SIMAPAG</v>
          </cell>
          <cell r="C66">
            <v>269</v>
          </cell>
        </row>
      </sheetData>
      <sheetData sheetId="10"/>
      <sheetData sheetId="11" refreshError="1">
        <row r="1">
          <cell r="A1">
            <v>1</v>
          </cell>
          <cell r="B1" t="str">
            <v>IMPTO. PREDIAL URBANO CORRIENT</v>
          </cell>
          <cell r="C1">
            <v>28179.22</v>
          </cell>
        </row>
        <row r="2">
          <cell r="A2">
            <v>2</v>
          </cell>
          <cell r="B2" t="str">
            <v>IMPTO. PREDIAL RUSTICO CORRIEN</v>
          </cell>
          <cell r="C2">
            <v>2931.6</v>
          </cell>
        </row>
        <row r="3">
          <cell r="A3">
            <v>4</v>
          </cell>
          <cell r="B3" t="str">
            <v>RECARGOS 3%</v>
          </cell>
          <cell r="C3">
            <v>6681.87</v>
          </cell>
        </row>
        <row r="4">
          <cell r="A4">
            <v>7</v>
          </cell>
          <cell r="B4" t="str">
            <v>IMPTO. PREDIAL URBANO REZAGO</v>
          </cell>
          <cell r="C4">
            <v>9782.3700000000008</v>
          </cell>
        </row>
        <row r="5">
          <cell r="A5">
            <v>8</v>
          </cell>
          <cell r="B5" t="str">
            <v>IMPTO. PREDIAL RUSTICO REZAGO</v>
          </cell>
          <cell r="C5">
            <v>2763.65</v>
          </cell>
        </row>
        <row r="6">
          <cell r="A6">
            <v>13</v>
          </cell>
          <cell r="B6" t="str">
            <v>HONORARIOS DE COBRANZA</v>
          </cell>
          <cell r="C6">
            <v>2352.9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14044.23</v>
          </cell>
        </row>
        <row r="9">
          <cell r="A9">
            <v>104</v>
          </cell>
          <cell r="B9" t="str">
            <v>SOBRE DIVISION Y LOTIFICACION</v>
          </cell>
          <cell r="C9">
            <v>90</v>
          </cell>
        </row>
        <row r="10">
          <cell r="A10">
            <v>200</v>
          </cell>
          <cell r="B10" t="str">
            <v>RASTRO</v>
          </cell>
          <cell r="C10">
            <v>3354.1</v>
          </cell>
        </row>
        <row r="11">
          <cell r="A11">
            <v>201</v>
          </cell>
          <cell r="B11" t="str">
            <v>RECOLECCION DE BASURA</v>
          </cell>
          <cell r="C11">
            <v>664.7</v>
          </cell>
        </row>
        <row r="12">
          <cell r="A12">
            <v>203</v>
          </cell>
          <cell r="B12" t="str">
            <v>PANTEONES CIUDAD</v>
          </cell>
          <cell r="C12">
            <v>2932.46</v>
          </cell>
        </row>
        <row r="13">
          <cell r="A13">
            <v>204</v>
          </cell>
          <cell r="B13" t="str">
            <v>PANTEONES COMUNIDADES</v>
          </cell>
          <cell r="C13">
            <v>949.38</v>
          </cell>
        </row>
        <row r="14">
          <cell r="A14">
            <v>205</v>
          </cell>
          <cell r="B14" t="str">
            <v>ESTACIONAMIENTO MUSEO MOMIAS</v>
          </cell>
          <cell r="C14">
            <v>422</v>
          </cell>
        </row>
        <row r="15">
          <cell r="A15">
            <v>206</v>
          </cell>
          <cell r="B15" t="str">
            <v>ESTACIONAMIENTO MERCADO HIDALG</v>
          </cell>
          <cell r="C15">
            <v>1008</v>
          </cell>
        </row>
        <row r="16">
          <cell r="A16">
            <v>207</v>
          </cell>
          <cell r="B16" t="str">
            <v>ESTAC.  MERCADO EMBAJADORAS</v>
          </cell>
          <cell r="C16">
            <v>185</v>
          </cell>
        </row>
        <row r="17">
          <cell r="A17">
            <v>211</v>
          </cell>
          <cell r="B17" t="str">
            <v>POR LIC DE REGULARIZACION DE C</v>
          </cell>
          <cell r="C17">
            <v>2142.14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2026.08</v>
          </cell>
        </row>
        <row r="20">
          <cell r="A20">
            <v>229</v>
          </cell>
          <cell r="B20" t="str">
            <v>CONSTANCIAS DE ESTADO DE CUENT</v>
          </cell>
          <cell r="C20">
            <v>3165.96</v>
          </cell>
        </row>
        <row r="21">
          <cell r="A21">
            <v>248</v>
          </cell>
          <cell r="B21" t="str">
            <v>ESTACIONAMIENTO EX. EST. FERRO</v>
          </cell>
          <cell r="C21">
            <v>1531</v>
          </cell>
        </row>
        <row r="22">
          <cell r="A22">
            <v>249</v>
          </cell>
          <cell r="B22" t="str">
            <v>REGUL. PROR.LIC.CONT.75% DER.</v>
          </cell>
          <cell r="C22">
            <v>373.48</v>
          </cell>
        </row>
        <row r="23">
          <cell r="A23">
            <v>253</v>
          </cell>
          <cell r="B23" t="str">
            <v>ESTACIONAMIENTO EMBAJADORAS  (</v>
          </cell>
          <cell r="C23">
            <v>3514</v>
          </cell>
        </row>
        <row r="24">
          <cell r="A24">
            <v>256</v>
          </cell>
          <cell r="B24" t="str">
            <v>POR ALINEAM. N° USO HABIT</v>
          </cell>
          <cell r="C24">
            <v>6692.2</v>
          </cell>
        </row>
        <row r="25">
          <cell r="A25">
            <v>258</v>
          </cell>
          <cell r="B25" t="str">
            <v>POR ALINEM. N° USO COMERCIAL</v>
          </cell>
          <cell r="C25">
            <v>3707.72</v>
          </cell>
        </row>
        <row r="26">
          <cell r="A26">
            <v>266</v>
          </cell>
          <cell r="B26" t="str">
            <v>DICTAMEN DE FACTIBILIDAD PROTE</v>
          </cell>
          <cell r="C26">
            <v>1780.4</v>
          </cell>
        </row>
        <row r="27">
          <cell r="A27">
            <v>267</v>
          </cell>
          <cell r="B27" t="str">
            <v>CONSTANCIA  DE VERIFICACION PR</v>
          </cell>
          <cell r="C27">
            <v>445.08</v>
          </cell>
        </row>
        <row r="28">
          <cell r="A28">
            <v>268</v>
          </cell>
          <cell r="B28" t="str">
            <v>CASA DE LA CULTURA</v>
          </cell>
          <cell r="C28">
            <v>195.08</v>
          </cell>
        </row>
        <row r="29">
          <cell r="A29">
            <v>269</v>
          </cell>
          <cell r="B29" t="str">
            <v>PADRON DE CONTRATISTAS</v>
          </cell>
          <cell r="C29">
            <v>337</v>
          </cell>
        </row>
        <row r="30">
          <cell r="A30">
            <v>276</v>
          </cell>
          <cell r="B30" t="str">
            <v>CONSTANCIAS DIRECCION DE TRANS</v>
          </cell>
          <cell r="C30">
            <v>1173.2</v>
          </cell>
        </row>
        <row r="31">
          <cell r="A31">
            <v>277</v>
          </cell>
          <cell r="B31" t="str">
            <v>SERVICIOS ACCESO A LA INFORMAC</v>
          </cell>
          <cell r="C31">
            <v>30.22</v>
          </cell>
        </row>
        <row r="32">
          <cell r="A32">
            <v>278</v>
          </cell>
          <cell r="B32" t="str">
            <v>CONSTANCIAS QUE EXPIDAN LAS DE</v>
          </cell>
          <cell r="C32">
            <v>1927.4</v>
          </cell>
        </row>
        <row r="33">
          <cell r="A33">
            <v>295</v>
          </cell>
          <cell r="B33" t="str">
            <v>CONSTANCIA DE UBICACION DE PRE</v>
          </cell>
          <cell r="C33">
            <v>421.4</v>
          </cell>
        </row>
        <row r="34">
          <cell r="A34">
            <v>297</v>
          </cell>
          <cell r="B34" t="str">
            <v>D.A.P.</v>
          </cell>
          <cell r="C34">
            <v>340</v>
          </cell>
        </row>
        <row r="35">
          <cell r="A35">
            <v>400</v>
          </cell>
          <cell r="B35" t="str">
            <v>LOCALES PRESA DE LA OLLA</v>
          </cell>
          <cell r="C35">
            <v>842</v>
          </cell>
        </row>
        <row r="36">
          <cell r="A36">
            <v>405</v>
          </cell>
          <cell r="B36" t="str">
            <v>CENTRO DE CONVIVENCIA EL ENCIN</v>
          </cell>
          <cell r="C36">
            <v>372</v>
          </cell>
        </row>
        <row r="37">
          <cell r="A37">
            <v>407</v>
          </cell>
          <cell r="B37" t="str">
            <v>MUSEO MOMIAS</v>
          </cell>
          <cell r="C37">
            <v>23221</v>
          </cell>
        </row>
        <row r="38">
          <cell r="A38">
            <v>410</v>
          </cell>
          <cell r="B38" t="str">
            <v>MONUMENTO AL PIPILA</v>
          </cell>
          <cell r="C38">
            <v>1452</v>
          </cell>
        </row>
        <row r="39">
          <cell r="A39">
            <v>411</v>
          </cell>
          <cell r="B39" t="str">
            <v>MERCADO HIDALGO</v>
          </cell>
          <cell r="C39">
            <v>31612.51</v>
          </cell>
        </row>
        <row r="40">
          <cell r="A40">
            <v>412</v>
          </cell>
          <cell r="B40" t="str">
            <v>MERCADO EMBAJADORAS</v>
          </cell>
          <cell r="C40">
            <v>4530</v>
          </cell>
        </row>
        <row r="41">
          <cell r="A41">
            <v>417</v>
          </cell>
          <cell r="B41" t="str">
            <v>CONSULTORIO DENTAL</v>
          </cell>
          <cell r="C41">
            <v>131</v>
          </cell>
        </row>
        <row r="42">
          <cell r="A42">
            <v>426</v>
          </cell>
          <cell r="B42" t="str">
            <v>AREAS OCUP POR HOT, REST, BARE</v>
          </cell>
          <cell r="C42">
            <v>9979.2000000000007</v>
          </cell>
        </row>
        <row r="43">
          <cell r="A43">
            <v>428</v>
          </cell>
          <cell r="B43" t="str">
            <v>COMERCIANTES SEMIFIJOS</v>
          </cell>
          <cell r="C43">
            <v>17341.2</v>
          </cell>
        </row>
        <row r="44">
          <cell r="A44">
            <v>433</v>
          </cell>
          <cell r="B44" t="str">
            <v>SOBRANTES</v>
          </cell>
          <cell r="C44">
            <v>13.83</v>
          </cell>
        </row>
        <row r="45">
          <cell r="A45">
            <v>436</v>
          </cell>
          <cell r="B45" t="str">
            <v>SANITARIOS PRESA DE LA OLLA</v>
          </cell>
          <cell r="C45">
            <v>128</v>
          </cell>
        </row>
        <row r="46">
          <cell r="A46">
            <v>437</v>
          </cell>
          <cell r="B46" t="str">
            <v>SANITARIOS MDO. EMBAJADORAS</v>
          </cell>
          <cell r="C46">
            <v>1324</v>
          </cell>
        </row>
        <row r="47">
          <cell r="A47">
            <v>438</v>
          </cell>
          <cell r="B47" t="str">
            <v>SANITARIOS MDO. HIDALGO</v>
          </cell>
          <cell r="C47">
            <v>1996</v>
          </cell>
        </row>
        <row r="48">
          <cell r="A48">
            <v>439</v>
          </cell>
          <cell r="B48" t="str">
            <v>SANITARIOS JARDIN REFORMA</v>
          </cell>
          <cell r="C48">
            <v>608</v>
          </cell>
        </row>
        <row r="49">
          <cell r="A49">
            <v>441</v>
          </cell>
          <cell r="B49" t="str">
            <v>SANITARIOS LOS PASTITOS</v>
          </cell>
          <cell r="C49">
            <v>28</v>
          </cell>
        </row>
        <row r="50">
          <cell r="A50">
            <v>443</v>
          </cell>
          <cell r="B50" t="str">
            <v>SANITARIOS FERROCARRIL</v>
          </cell>
          <cell r="C50">
            <v>904</v>
          </cell>
        </row>
        <row r="51">
          <cell r="A51">
            <v>445</v>
          </cell>
          <cell r="B51" t="str">
            <v>SANITARIOS MUSEO MOMIAS</v>
          </cell>
          <cell r="C51">
            <v>460</v>
          </cell>
        </row>
        <row r="52">
          <cell r="A52">
            <v>447</v>
          </cell>
          <cell r="B52" t="str">
            <v>LAS CALAS</v>
          </cell>
          <cell r="C52">
            <v>72</v>
          </cell>
        </row>
        <row r="53">
          <cell r="A53">
            <v>454</v>
          </cell>
          <cell r="B53" t="str">
            <v>FIESTAS TRADICIONALES</v>
          </cell>
          <cell r="C53">
            <v>15030</v>
          </cell>
        </row>
        <row r="54">
          <cell r="A54">
            <v>470</v>
          </cell>
          <cell r="B54" t="str">
            <v>LOCALES ESTACION</v>
          </cell>
          <cell r="C54">
            <v>324</v>
          </cell>
        </row>
        <row r="55">
          <cell r="A55">
            <v>484</v>
          </cell>
          <cell r="B55" t="str">
            <v>PERMISO PARA ESPECTÁCULOS O CE</v>
          </cell>
          <cell r="C55">
            <v>228</v>
          </cell>
        </row>
        <row r="56">
          <cell r="A56">
            <v>493</v>
          </cell>
          <cell r="B56" t="str">
            <v>RENOVACION PERMISO P/ USO VIA</v>
          </cell>
          <cell r="C56">
            <v>1516</v>
          </cell>
        </row>
        <row r="57">
          <cell r="A57">
            <v>502</v>
          </cell>
          <cell r="B57" t="str">
            <v>RECARGOS OTROS IMPTOS Y DERECH</v>
          </cell>
          <cell r="C57">
            <v>2254.23</v>
          </cell>
        </row>
        <row r="58">
          <cell r="A58">
            <v>503</v>
          </cell>
          <cell r="B58" t="str">
            <v>AVISO EXTEMP TRASLACION DE DOM</v>
          </cell>
          <cell r="C58">
            <v>640</v>
          </cell>
        </row>
        <row r="59">
          <cell r="A59">
            <v>506</v>
          </cell>
          <cell r="B59" t="str">
            <v>INFRACCIONES DIRECCION DE FISC</v>
          </cell>
          <cell r="C59">
            <v>6377</v>
          </cell>
        </row>
        <row r="60">
          <cell r="A60">
            <v>507</v>
          </cell>
          <cell r="B60" t="str">
            <v>INF AL BANDO POLICIA Y BUEN GO</v>
          </cell>
          <cell r="C60">
            <v>2550</v>
          </cell>
        </row>
        <row r="61">
          <cell r="A61">
            <v>508</v>
          </cell>
          <cell r="B61" t="str">
            <v>INF LEY DE TRANSITO Y SU REGLA</v>
          </cell>
          <cell r="C61">
            <v>8969</v>
          </cell>
        </row>
        <row r="62">
          <cell r="A62">
            <v>509</v>
          </cell>
          <cell r="B62" t="str">
            <v>EXTEMP VERIFICACION AMB VEHICU</v>
          </cell>
          <cell r="C62">
            <v>1535</v>
          </cell>
        </row>
        <row r="63">
          <cell r="A63">
            <v>510</v>
          </cell>
          <cell r="B63" t="str">
            <v>ADMTVAS NO FISCALES *FEDERALES</v>
          </cell>
          <cell r="C63">
            <v>18340.169999999998</v>
          </cell>
        </row>
        <row r="64">
          <cell r="A64">
            <v>544</v>
          </cell>
          <cell r="B64" t="str">
            <v>INFRACCIONES AL REGLAMENTO DE</v>
          </cell>
          <cell r="C64">
            <v>318.85000000000002</v>
          </cell>
        </row>
        <row r="65">
          <cell r="A65">
            <v>713</v>
          </cell>
          <cell r="B65" t="str">
            <v>PROGRAMA ECONOMIA SOCIAL FAMIL</v>
          </cell>
          <cell r="C65">
            <v>13757.5</v>
          </cell>
        </row>
        <row r="66">
          <cell r="A66">
            <v>888</v>
          </cell>
          <cell r="B66" t="str">
            <v>COBROS SIMAPAG</v>
          </cell>
          <cell r="C66">
            <v>275</v>
          </cell>
        </row>
        <row r="67">
          <cell r="A67">
            <v>923</v>
          </cell>
          <cell r="B67" t="str">
            <v>OTROS DEUDORES</v>
          </cell>
          <cell r="C67">
            <v>365433.83</v>
          </cell>
        </row>
      </sheetData>
      <sheetData sheetId="12"/>
      <sheetData sheetId="13" refreshError="1">
        <row r="1">
          <cell r="A1">
            <v>1</v>
          </cell>
          <cell r="B1" t="str">
            <v>IMPTO. PREDIAL URBANO CORRIENT</v>
          </cell>
          <cell r="C1">
            <v>16593.45</v>
          </cell>
        </row>
        <row r="2">
          <cell r="A2">
            <v>2</v>
          </cell>
          <cell r="B2" t="str">
            <v>IMPTO. PREDIAL RUSTICO CORRIEN</v>
          </cell>
          <cell r="C2">
            <v>933</v>
          </cell>
        </row>
        <row r="3">
          <cell r="A3">
            <v>4</v>
          </cell>
          <cell r="B3" t="str">
            <v>RECARGOS 3%</v>
          </cell>
          <cell r="C3">
            <v>5929.43</v>
          </cell>
        </row>
        <row r="4">
          <cell r="A4">
            <v>7</v>
          </cell>
          <cell r="B4" t="str">
            <v>IMPTO. PREDIAL URBANO REZAGO</v>
          </cell>
          <cell r="C4">
            <v>10808.55</v>
          </cell>
        </row>
        <row r="5">
          <cell r="A5">
            <v>13</v>
          </cell>
          <cell r="B5" t="str">
            <v>HONORARIOS DE COBRANZA</v>
          </cell>
          <cell r="C5">
            <v>2581.08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2897</v>
          </cell>
        </row>
        <row r="8">
          <cell r="A8">
            <v>110</v>
          </cell>
          <cell r="B8" t="str">
            <v>ESPECTACULOS PUBLICOS ESPORADI</v>
          </cell>
          <cell r="C8">
            <v>1963.5</v>
          </cell>
        </row>
        <row r="9">
          <cell r="A9">
            <v>200</v>
          </cell>
          <cell r="B9" t="str">
            <v>RASTRO</v>
          </cell>
          <cell r="C9">
            <v>15019.29</v>
          </cell>
        </row>
        <row r="10">
          <cell r="A10">
            <v>203</v>
          </cell>
          <cell r="B10" t="str">
            <v>PANTEONES CIUDAD</v>
          </cell>
          <cell r="C10">
            <v>7063.61</v>
          </cell>
        </row>
        <row r="11">
          <cell r="A11">
            <v>204</v>
          </cell>
          <cell r="B11" t="str">
            <v>PANTEONES COMUNIDADES</v>
          </cell>
          <cell r="C11">
            <v>1505.17</v>
          </cell>
        </row>
        <row r="12">
          <cell r="A12">
            <v>205</v>
          </cell>
          <cell r="B12" t="str">
            <v>ESTACIONAMIENTO MUSEO MOMIAS</v>
          </cell>
          <cell r="C12">
            <v>3444</v>
          </cell>
        </row>
        <row r="13">
          <cell r="A13">
            <v>206</v>
          </cell>
          <cell r="B13" t="str">
            <v>ESTACIONAMIENTO MERCADO HIDALG</v>
          </cell>
          <cell r="C13">
            <v>2781</v>
          </cell>
        </row>
        <row r="14">
          <cell r="A14">
            <v>207</v>
          </cell>
          <cell r="B14" t="str">
            <v>ESTAC.  MERCADO EMBAJADORAS</v>
          </cell>
          <cell r="C14">
            <v>172</v>
          </cell>
        </row>
        <row r="15">
          <cell r="A15">
            <v>210</v>
          </cell>
          <cell r="B15" t="str">
            <v>POR LIC. DE CONST. Y AMPLIACIO</v>
          </cell>
          <cell r="C15">
            <v>6583.8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221</v>
          </cell>
          <cell r="B17" t="str">
            <v>LIC USO SUELO ALIN N. OFIC COM</v>
          </cell>
          <cell r="C17">
            <v>1099.04</v>
          </cell>
        </row>
        <row r="18">
          <cell r="A18">
            <v>229</v>
          </cell>
          <cell r="B18" t="str">
            <v>CONSTANCIAS DE ESTADO DE CUENT</v>
          </cell>
          <cell r="C18">
            <v>2901.44</v>
          </cell>
        </row>
        <row r="19">
          <cell r="A19">
            <v>244</v>
          </cell>
          <cell r="B19" t="str">
            <v>EXP DE LIC O PERM P/ ESTAB DE</v>
          </cell>
          <cell r="C19">
            <v>502.31</v>
          </cell>
        </row>
        <row r="20">
          <cell r="A20">
            <v>248</v>
          </cell>
          <cell r="B20" t="str">
            <v>ESTACIONAMIENTO EX. EST. FERRO</v>
          </cell>
          <cell r="C20">
            <v>6126</v>
          </cell>
        </row>
        <row r="21">
          <cell r="A21">
            <v>253</v>
          </cell>
          <cell r="B21" t="str">
            <v>ESTACIONAMIENTO EMBAJADORAS  (</v>
          </cell>
          <cell r="C21">
            <v>8781</v>
          </cell>
        </row>
        <row r="22">
          <cell r="A22">
            <v>256</v>
          </cell>
          <cell r="B22" t="str">
            <v>POR ALINEAM. N° USO HABIT</v>
          </cell>
          <cell r="C22">
            <v>8394.08</v>
          </cell>
        </row>
        <row r="23">
          <cell r="A23">
            <v>258</v>
          </cell>
          <cell r="B23" t="str">
            <v>POR ALINEM. N° USO COMERCIAL</v>
          </cell>
          <cell r="C23">
            <v>1879.65</v>
          </cell>
        </row>
        <row r="24">
          <cell r="A24">
            <v>268</v>
          </cell>
          <cell r="B24" t="str">
            <v>CASA DE LA CULTURA</v>
          </cell>
          <cell r="C24">
            <v>292.61</v>
          </cell>
        </row>
        <row r="25">
          <cell r="A25">
            <v>276</v>
          </cell>
          <cell r="B25" t="str">
            <v>CONSTANCIAS DIRECCION DE TRANS</v>
          </cell>
          <cell r="C25">
            <v>921.8</v>
          </cell>
        </row>
        <row r="26">
          <cell r="A26">
            <v>278</v>
          </cell>
          <cell r="B26" t="str">
            <v>CONSTANCIAS QUE EXPIDAN LAS DE</v>
          </cell>
          <cell r="C26">
            <v>1257.5999999999999</v>
          </cell>
        </row>
        <row r="27">
          <cell r="A27">
            <v>288</v>
          </cell>
          <cell r="B27" t="str">
            <v>ANALISIS DE RIESGOS</v>
          </cell>
          <cell r="C27">
            <v>1039.96</v>
          </cell>
        </row>
        <row r="28">
          <cell r="A28">
            <v>295</v>
          </cell>
          <cell r="B28" t="str">
            <v>CONSTANCIA DE UBICACION DE PRE</v>
          </cell>
          <cell r="C28">
            <v>337.12</v>
          </cell>
        </row>
        <row r="29">
          <cell r="A29">
            <v>297</v>
          </cell>
          <cell r="B29" t="str">
            <v>D.A.P.</v>
          </cell>
          <cell r="C29">
            <v>450</v>
          </cell>
        </row>
        <row r="30">
          <cell r="A30">
            <v>405</v>
          </cell>
          <cell r="B30" t="str">
            <v>CENTRO DE CONVIVENCIA EL ENCIN</v>
          </cell>
          <cell r="C30">
            <v>3190</v>
          </cell>
        </row>
        <row r="31">
          <cell r="A31">
            <v>407</v>
          </cell>
          <cell r="B31" t="str">
            <v>MUSEO MOMIAS</v>
          </cell>
          <cell r="C31">
            <v>178895</v>
          </cell>
        </row>
        <row r="32">
          <cell r="A32">
            <v>410</v>
          </cell>
          <cell r="B32" t="str">
            <v>MONUMENTO AL PIPILA</v>
          </cell>
          <cell r="C32">
            <v>2472</v>
          </cell>
        </row>
        <row r="33">
          <cell r="A33">
            <v>411</v>
          </cell>
          <cell r="B33" t="str">
            <v>MERCADO HIDALGO</v>
          </cell>
          <cell r="C33">
            <v>2859.22</v>
          </cell>
        </row>
        <row r="34">
          <cell r="A34">
            <v>412</v>
          </cell>
          <cell r="B34" t="str">
            <v>MERCADO EMBAJADORAS</v>
          </cell>
          <cell r="C34">
            <v>2537.6</v>
          </cell>
        </row>
        <row r="35">
          <cell r="A35">
            <v>414</v>
          </cell>
          <cell r="B35" t="str">
            <v>OTROS PRODUCTOS</v>
          </cell>
          <cell r="C35">
            <v>8.6999999999999993</v>
          </cell>
        </row>
        <row r="36">
          <cell r="A36">
            <v>421</v>
          </cell>
          <cell r="B36" t="str">
            <v>DECLARACIONES, FORMATOS Y AVIS</v>
          </cell>
          <cell r="C36">
            <v>33</v>
          </cell>
        </row>
        <row r="37">
          <cell r="A37">
            <v>428</v>
          </cell>
          <cell r="B37" t="str">
            <v>COMERCIANTES SEMIFIJOS</v>
          </cell>
          <cell r="C37">
            <v>9080.2000000000007</v>
          </cell>
        </row>
        <row r="38">
          <cell r="A38">
            <v>433</v>
          </cell>
          <cell r="B38" t="str">
            <v>SOBRANTES</v>
          </cell>
          <cell r="C38">
            <v>44.1</v>
          </cell>
        </row>
        <row r="39">
          <cell r="A39">
            <v>436</v>
          </cell>
          <cell r="B39" t="str">
            <v>SANITARIOS PRESA DE LA OLLA</v>
          </cell>
          <cell r="C39">
            <v>1372</v>
          </cell>
        </row>
        <row r="40">
          <cell r="A40">
            <v>437</v>
          </cell>
          <cell r="B40" t="str">
            <v>SANITARIOS MDO. EMBAJADORAS</v>
          </cell>
          <cell r="C40">
            <v>4120</v>
          </cell>
        </row>
        <row r="41">
          <cell r="A41">
            <v>438</v>
          </cell>
          <cell r="B41" t="str">
            <v>SANITARIOS MDO. HIDALGO</v>
          </cell>
          <cell r="C41">
            <v>7948</v>
          </cell>
        </row>
        <row r="42">
          <cell r="A42">
            <v>439</v>
          </cell>
          <cell r="B42" t="str">
            <v>SANITARIOS JARDIN REFORMA</v>
          </cell>
          <cell r="C42">
            <v>2288</v>
          </cell>
        </row>
        <row r="43">
          <cell r="A43">
            <v>441</v>
          </cell>
          <cell r="B43" t="str">
            <v>SANITARIOS LOS PASTITOS</v>
          </cell>
          <cell r="C43">
            <v>312</v>
          </cell>
        </row>
        <row r="44">
          <cell r="A44">
            <v>443</v>
          </cell>
          <cell r="B44" t="str">
            <v>SANITARIOS FERROCARRIL</v>
          </cell>
          <cell r="C44">
            <v>3132</v>
          </cell>
        </row>
        <row r="45">
          <cell r="A45">
            <v>445</v>
          </cell>
          <cell r="B45" t="str">
            <v>SANITARIOS MUSEO MOMIAS</v>
          </cell>
          <cell r="C45">
            <v>3264</v>
          </cell>
        </row>
        <row r="46">
          <cell r="A46">
            <v>447</v>
          </cell>
          <cell r="B46" t="str">
            <v>LAS CALAS</v>
          </cell>
          <cell r="C46">
            <v>228</v>
          </cell>
        </row>
        <row r="47">
          <cell r="A47">
            <v>470</v>
          </cell>
          <cell r="B47" t="str">
            <v>LOCALES ESTACION</v>
          </cell>
          <cell r="C47">
            <v>486</v>
          </cell>
        </row>
        <row r="48">
          <cell r="A48">
            <v>482</v>
          </cell>
          <cell r="B48" t="str">
            <v>CALLEJONEADAS</v>
          </cell>
          <cell r="C48">
            <v>337</v>
          </cell>
        </row>
        <row r="49">
          <cell r="A49">
            <v>483</v>
          </cell>
          <cell r="B49" t="str">
            <v>PROMOTOR TURISTICO</v>
          </cell>
          <cell r="C49">
            <v>1062</v>
          </cell>
        </row>
        <row r="50">
          <cell r="A50">
            <v>484</v>
          </cell>
          <cell r="B50" t="str">
            <v>PERMISO PARA ESPECTÁCULOS O CE</v>
          </cell>
          <cell r="C50">
            <v>456</v>
          </cell>
        </row>
        <row r="51">
          <cell r="A51">
            <v>493</v>
          </cell>
          <cell r="B51" t="str">
            <v>RENOVACION PERMISO P/ USO VIA</v>
          </cell>
          <cell r="C51">
            <v>405</v>
          </cell>
        </row>
        <row r="52">
          <cell r="A52">
            <v>502</v>
          </cell>
          <cell r="B52" t="str">
            <v>RECARGOS OTROS IMPTOS Y DERECH</v>
          </cell>
          <cell r="C52">
            <v>866.37</v>
          </cell>
        </row>
        <row r="53">
          <cell r="A53">
            <v>507</v>
          </cell>
          <cell r="B53" t="str">
            <v>INF AL BANDO POLICIA Y BUEN GO</v>
          </cell>
          <cell r="C53">
            <v>1750</v>
          </cell>
        </row>
        <row r="54">
          <cell r="A54">
            <v>508</v>
          </cell>
          <cell r="B54" t="str">
            <v>INF LEY DE TRANSITO Y SU REGLA</v>
          </cell>
          <cell r="C54">
            <v>14322.6</v>
          </cell>
        </row>
        <row r="55">
          <cell r="A55">
            <v>509</v>
          </cell>
          <cell r="B55" t="str">
            <v>EXTEMP VERIFICACION AMB VEHICU</v>
          </cell>
          <cell r="C55">
            <v>307</v>
          </cell>
        </row>
        <row r="56">
          <cell r="A56">
            <v>510</v>
          </cell>
          <cell r="B56" t="str">
            <v>ADMTVAS NO FISCALES *FEDERALES</v>
          </cell>
          <cell r="C56">
            <v>59631.74</v>
          </cell>
        </row>
        <row r="57">
          <cell r="A57">
            <v>511</v>
          </cell>
          <cell r="B57" t="str">
            <v>ADMTVAS NO FISCALES * MPALES*</v>
          </cell>
          <cell r="C57">
            <v>637.70000000000005</v>
          </cell>
        </row>
        <row r="58">
          <cell r="A58">
            <v>600</v>
          </cell>
          <cell r="B58" t="str">
            <v>FONDO GENERAL</v>
          </cell>
          <cell r="C58">
            <v>6683630.5300000003</v>
          </cell>
        </row>
        <row r="59">
          <cell r="A59">
            <v>601</v>
          </cell>
          <cell r="B59" t="str">
            <v>FONDO DEL FOMENTO MUNICIPAL</v>
          </cell>
          <cell r="C59">
            <v>1381723.53</v>
          </cell>
        </row>
        <row r="60">
          <cell r="A60">
            <v>607</v>
          </cell>
          <cell r="B60" t="str">
            <v>DERECHOS ALCOHOLES</v>
          </cell>
          <cell r="C60">
            <v>39419.4</v>
          </cell>
        </row>
        <row r="61">
          <cell r="A61">
            <v>608</v>
          </cell>
          <cell r="B61" t="str">
            <v>I.E.P.S</v>
          </cell>
          <cell r="C61">
            <v>174943.38</v>
          </cell>
        </row>
        <row r="62">
          <cell r="A62">
            <v>609</v>
          </cell>
          <cell r="B62" t="str">
            <v>I.S.A.N.</v>
          </cell>
          <cell r="C62">
            <v>123135.18</v>
          </cell>
        </row>
        <row r="63">
          <cell r="A63">
            <v>611</v>
          </cell>
          <cell r="B63" t="str">
            <v>I.S.T.U.V.</v>
          </cell>
          <cell r="C63">
            <v>9263.92</v>
          </cell>
        </row>
        <row r="64">
          <cell r="A64">
            <v>712</v>
          </cell>
          <cell r="B64" t="str">
            <v>PROGRAMA BORDERIA</v>
          </cell>
          <cell r="C64">
            <v>8400</v>
          </cell>
        </row>
        <row r="65">
          <cell r="A65">
            <v>713</v>
          </cell>
          <cell r="B65" t="str">
            <v>PROGRAMA ECONOMIA SOCIAL FAMIL</v>
          </cell>
          <cell r="C65">
            <v>1650</v>
          </cell>
        </row>
        <row r="66">
          <cell r="A66">
            <v>888</v>
          </cell>
          <cell r="B66" t="str">
            <v>COBROS SIMAPAG</v>
          </cell>
          <cell r="C66">
            <v>365</v>
          </cell>
        </row>
      </sheetData>
      <sheetData sheetId="14"/>
      <sheetData sheetId="15" refreshError="1">
        <row r="1">
          <cell r="A1">
            <v>203</v>
          </cell>
          <cell r="B1" t="str">
            <v>PANTEONES CIUDAD</v>
          </cell>
          <cell r="C1">
            <v>330.74</v>
          </cell>
        </row>
        <row r="2">
          <cell r="A2">
            <v>433</v>
          </cell>
          <cell r="B2" t="str">
            <v>SOBRANTES</v>
          </cell>
          <cell r="C2">
            <v>0.76</v>
          </cell>
        </row>
        <row r="3">
          <cell r="A3">
            <v>447</v>
          </cell>
          <cell r="B3" t="str">
            <v>LAS CALAS</v>
          </cell>
          <cell r="C3">
            <v>120</v>
          </cell>
        </row>
        <row r="4">
          <cell r="A4">
            <v>507</v>
          </cell>
          <cell r="B4" t="str">
            <v>INF AL BANDO POLICIA Y BUEN GO</v>
          </cell>
          <cell r="C4">
            <v>5450</v>
          </cell>
        </row>
        <row r="5">
          <cell r="A5">
            <v>508</v>
          </cell>
          <cell r="B5" t="str">
            <v>INF LEY DE TRANSITO Y SU REGLA</v>
          </cell>
          <cell r="C5">
            <v>4401.5</v>
          </cell>
        </row>
      </sheetData>
      <sheetData sheetId="16"/>
      <sheetData sheetId="17" refreshError="1">
        <row r="1">
          <cell r="A1">
            <v>203</v>
          </cell>
          <cell r="B1" t="str">
            <v>PANTEONES CIUDAD</v>
          </cell>
          <cell r="C1">
            <v>1505.18</v>
          </cell>
        </row>
        <row r="2">
          <cell r="A2">
            <v>204</v>
          </cell>
          <cell r="B2" t="str">
            <v>PANTEONES COMUNIDADES</v>
          </cell>
          <cell r="C2">
            <v>2721.72</v>
          </cell>
        </row>
        <row r="3">
          <cell r="A3">
            <v>433</v>
          </cell>
          <cell r="B3" t="str">
            <v>SOBRANTES</v>
          </cell>
          <cell r="C3">
            <v>0.1</v>
          </cell>
        </row>
        <row r="4">
          <cell r="A4">
            <v>447</v>
          </cell>
          <cell r="B4" t="str">
            <v>LAS CALAS</v>
          </cell>
          <cell r="C4">
            <v>228</v>
          </cell>
        </row>
        <row r="5">
          <cell r="A5">
            <v>507</v>
          </cell>
          <cell r="B5" t="str">
            <v>INF AL BANDO POLICIA Y BUEN GO</v>
          </cell>
          <cell r="C5">
            <v>3950</v>
          </cell>
        </row>
        <row r="6">
          <cell r="A6">
            <v>508</v>
          </cell>
          <cell r="B6" t="str">
            <v>INF LEY DE TRANSITO Y SU REGLA</v>
          </cell>
          <cell r="C6">
            <v>6292.56</v>
          </cell>
        </row>
      </sheetData>
      <sheetData sheetId="18"/>
      <sheetData sheetId="19" refreshError="1">
        <row r="1">
          <cell r="A1">
            <v>1</v>
          </cell>
          <cell r="B1" t="str">
            <v>IMPTO. PREDIAL URBANO CORRIENT</v>
          </cell>
          <cell r="C1">
            <v>29320.55</v>
          </cell>
        </row>
        <row r="2">
          <cell r="A2">
            <v>2</v>
          </cell>
          <cell r="B2" t="str">
            <v>IMPTO. PREDIAL RUSTICO CORRIEN</v>
          </cell>
          <cell r="C2">
            <v>612.6</v>
          </cell>
        </row>
        <row r="3">
          <cell r="A3">
            <v>4</v>
          </cell>
          <cell r="B3" t="str">
            <v>RECARGOS 3%</v>
          </cell>
          <cell r="C3">
            <v>5638.72</v>
          </cell>
        </row>
        <row r="4">
          <cell r="A4">
            <v>7</v>
          </cell>
          <cell r="B4" t="str">
            <v>IMPTO. PREDIAL URBANO REZAGO</v>
          </cell>
          <cell r="C4">
            <v>9968.25</v>
          </cell>
        </row>
        <row r="5">
          <cell r="A5">
            <v>13</v>
          </cell>
          <cell r="B5" t="str">
            <v>HONORARIOS DE COBRANZA</v>
          </cell>
          <cell r="C5">
            <v>977.7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187574.52</v>
          </cell>
        </row>
        <row r="8">
          <cell r="A8">
            <v>104</v>
          </cell>
          <cell r="B8" t="str">
            <v>SOBRE DIVISION Y LOTIFICACION</v>
          </cell>
          <cell r="C8">
            <v>1007.59</v>
          </cell>
        </row>
        <row r="9">
          <cell r="A9">
            <v>110</v>
          </cell>
          <cell r="B9" t="str">
            <v>ESPECTACULOS PUBLICOS ESPORADI</v>
          </cell>
          <cell r="C9">
            <v>2671.9</v>
          </cell>
        </row>
        <row r="10">
          <cell r="A10">
            <v>200</v>
          </cell>
          <cell r="B10" t="str">
            <v>RASTRO</v>
          </cell>
          <cell r="C10">
            <v>3819.87</v>
          </cell>
        </row>
        <row r="11">
          <cell r="A11">
            <v>203</v>
          </cell>
          <cell r="B11" t="str">
            <v>PANTEONES CIUDAD</v>
          </cell>
          <cell r="C11">
            <v>825.79</v>
          </cell>
        </row>
        <row r="12">
          <cell r="A12">
            <v>205</v>
          </cell>
          <cell r="B12" t="str">
            <v>ESTACIONAMIENTO MUSEO MOMIAS</v>
          </cell>
          <cell r="C12">
            <v>556</v>
          </cell>
        </row>
        <row r="13">
          <cell r="A13">
            <v>206</v>
          </cell>
          <cell r="B13" t="str">
            <v>ESTACIONAMIENTO MERCADO HIDALG</v>
          </cell>
          <cell r="C13">
            <v>918</v>
          </cell>
        </row>
        <row r="14">
          <cell r="A14">
            <v>207</v>
          </cell>
          <cell r="B14" t="str">
            <v>ESTAC.  MERCADO EMBAJADORAS</v>
          </cell>
          <cell r="C14">
            <v>95</v>
          </cell>
        </row>
        <row r="15">
          <cell r="A15">
            <v>210</v>
          </cell>
          <cell r="B15" t="str">
            <v>POR LIC. DE CONST. Y AMPLIACIO</v>
          </cell>
          <cell r="C15">
            <v>27235.66</v>
          </cell>
        </row>
        <row r="16">
          <cell r="A16">
            <v>211</v>
          </cell>
          <cell r="B16" t="str">
            <v>POR LIC DE REGULARIZACION DE C</v>
          </cell>
          <cell r="C16">
            <v>720.73</v>
          </cell>
        </row>
        <row r="17">
          <cell r="A17">
            <v>217</v>
          </cell>
          <cell r="B17" t="str">
            <v>ANALISIS DE FAC PARA DIV LOT O</v>
          </cell>
          <cell r="C17">
            <v>261.87</v>
          </cell>
        </row>
        <row r="18">
          <cell r="A18">
            <v>220</v>
          </cell>
          <cell r="B18" t="str">
            <v>LIC USO SUELO ALIN N. OFIC IND</v>
          </cell>
          <cell r="C18">
            <v>8391.1</v>
          </cell>
        </row>
        <row r="19">
          <cell r="A19">
            <v>221</v>
          </cell>
          <cell r="B19" t="str">
            <v>LIC USO SUELO ALIN N. OFIC COM</v>
          </cell>
          <cell r="C19">
            <v>1146.27</v>
          </cell>
        </row>
        <row r="20">
          <cell r="A20">
            <v>226</v>
          </cell>
          <cell r="B20" t="str">
            <v>AVALUOS PRAC POR PERITOS FISCA</v>
          </cell>
          <cell r="C20">
            <v>98.78</v>
          </cell>
        </row>
        <row r="21">
          <cell r="A21">
            <v>229</v>
          </cell>
          <cell r="B21" t="str">
            <v>CONSTANCIAS DE ESTADO DE CUENT</v>
          </cell>
          <cell r="C21">
            <v>1979.52</v>
          </cell>
        </row>
        <row r="22">
          <cell r="A22">
            <v>244</v>
          </cell>
          <cell r="B22" t="str">
            <v>EXP DE LIC O PERM P/ ESTAB DE</v>
          </cell>
          <cell r="C22">
            <v>62832.22</v>
          </cell>
        </row>
        <row r="23">
          <cell r="A23">
            <v>248</v>
          </cell>
          <cell r="B23" t="str">
            <v>ESTACIONAMIENTO EX. EST. FERRO</v>
          </cell>
          <cell r="C23">
            <v>715</v>
          </cell>
        </row>
        <row r="24">
          <cell r="A24">
            <v>253</v>
          </cell>
          <cell r="B24" t="str">
            <v>ESTACIONAMIENTO EMBAJADORAS  (</v>
          </cell>
          <cell r="C24">
            <v>3458</v>
          </cell>
        </row>
        <row r="25">
          <cell r="A25">
            <v>256</v>
          </cell>
          <cell r="B25" t="str">
            <v>POR ALINEAM. N° USO HABIT</v>
          </cell>
          <cell r="C25">
            <v>4537.03</v>
          </cell>
        </row>
        <row r="26">
          <cell r="A26">
            <v>265</v>
          </cell>
          <cell r="B26" t="str">
            <v>DERECHOS POR OTROS SERV. TRANS</v>
          </cell>
          <cell r="C26">
            <v>321.45</v>
          </cell>
        </row>
        <row r="27">
          <cell r="A27">
            <v>268</v>
          </cell>
          <cell r="B27" t="str">
            <v>CASA DE LA CULTURA</v>
          </cell>
          <cell r="C27">
            <v>195.08</v>
          </cell>
        </row>
        <row r="28">
          <cell r="A28">
            <v>276</v>
          </cell>
          <cell r="B28" t="str">
            <v>CONSTANCIAS DIRECCION DE TRANS</v>
          </cell>
          <cell r="C28">
            <v>1173.2</v>
          </cell>
        </row>
        <row r="29">
          <cell r="A29">
            <v>278</v>
          </cell>
          <cell r="B29" t="str">
            <v>CONSTANCIAS QUE EXPIDAN LAS DE</v>
          </cell>
          <cell r="C29">
            <v>1173.2</v>
          </cell>
        </row>
        <row r="30">
          <cell r="A30">
            <v>295</v>
          </cell>
          <cell r="B30" t="str">
            <v>CONSTANCIA DE UBICACION DE PRE</v>
          </cell>
          <cell r="C30">
            <v>505.68</v>
          </cell>
        </row>
        <row r="31">
          <cell r="A31">
            <v>297</v>
          </cell>
          <cell r="B31" t="str">
            <v>D.A.P.</v>
          </cell>
          <cell r="C31">
            <v>180</v>
          </cell>
        </row>
        <row r="32">
          <cell r="A32">
            <v>405</v>
          </cell>
          <cell r="B32" t="str">
            <v>CENTRO DE CONVIVENCIA EL ENCIN</v>
          </cell>
          <cell r="C32">
            <v>448</v>
          </cell>
        </row>
        <row r="33">
          <cell r="A33">
            <v>407</v>
          </cell>
          <cell r="B33" t="str">
            <v>MUSEO MOMIAS</v>
          </cell>
          <cell r="C33">
            <v>29748</v>
          </cell>
        </row>
        <row r="34">
          <cell r="A34">
            <v>410</v>
          </cell>
          <cell r="B34" t="str">
            <v>MONUMENTO AL PIPILA</v>
          </cell>
          <cell r="C34">
            <v>492</v>
          </cell>
        </row>
        <row r="35">
          <cell r="A35">
            <v>411</v>
          </cell>
          <cell r="B35" t="str">
            <v>MERCADO HIDALGO</v>
          </cell>
          <cell r="C35">
            <v>10161.33</v>
          </cell>
        </row>
        <row r="36">
          <cell r="A36">
            <v>412</v>
          </cell>
          <cell r="B36" t="str">
            <v>MERCADO EMBAJADORAS</v>
          </cell>
          <cell r="C36">
            <v>2240</v>
          </cell>
        </row>
        <row r="37">
          <cell r="A37">
            <v>414</v>
          </cell>
          <cell r="B37" t="str">
            <v>OTROS PRODUCTOS</v>
          </cell>
          <cell r="C37">
            <v>8.6999999999999993</v>
          </cell>
        </row>
        <row r="38">
          <cell r="A38">
            <v>421</v>
          </cell>
          <cell r="B38" t="str">
            <v>DECLARACIONES, FORMATOS Y AVIS</v>
          </cell>
          <cell r="C38">
            <v>88</v>
          </cell>
        </row>
        <row r="39">
          <cell r="A39">
            <v>426</v>
          </cell>
          <cell r="B39" t="str">
            <v>AREAS OCUP POR HOT, REST, BARE</v>
          </cell>
          <cell r="C39">
            <v>24008.400000000001</v>
          </cell>
        </row>
        <row r="40">
          <cell r="A40">
            <v>428</v>
          </cell>
          <cell r="B40" t="str">
            <v>COMERCIANTES SEMIFIJOS</v>
          </cell>
          <cell r="C40">
            <v>4228.2</v>
          </cell>
        </row>
        <row r="41">
          <cell r="A41">
            <v>433</v>
          </cell>
          <cell r="B41" t="str">
            <v>SOBRANTES</v>
          </cell>
          <cell r="C41">
            <v>23.13</v>
          </cell>
        </row>
        <row r="42">
          <cell r="A42">
            <v>436</v>
          </cell>
          <cell r="B42" t="str">
            <v>SANITARIOS PRESA DE LA OLLA</v>
          </cell>
          <cell r="C42">
            <v>212</v>
          </cell>
        </row>
        <row r="43">
          <cell r="A43">
            <v>437</v>
          </cell>
          <cell r="B43" t="str">
            <v>SANITARIOS MDO. EMBAJADORAS</v>
          </cell>
          <cell r="C43">
            <v>832</v>
          </cell>
        </row>
        <row r="44">
          <cell r="A44">
            <v>438</v>
          </cell>
          <cell r="B44" t="str">
            <v>SANITARIOS MDO. HIDALGO</v>
          </cell>
          <cell r="C44">
            <v>1900</v>
          </cell>
        </row>
        <row r="45">
          <cell r="A45">
            <v>439</v>
          </cell>
          <cell r="B45" t="str">
            <v>SANITARIOS JARDIN REFORMA</v>
          </cell>
          <cell r="C45">
            <v>612</v>
          </cell>
        </row>
        <row r="46">
          <cell r="A46">
            <v>441</v>
          </cell>
          <cell r="B46" t="str">
            <v>SANITARIOS LOS PASTITOS</v>
          </cell>
          <cell r="C46">
            <v>28</v>
          </cell>
        </row>
        <row r="47">
          <cell r="A47">
            <v>443</v>
          </cell>
          <cell r="B47" t="str">
            <v>SANITARIOS FERROCARRIL</v>
          </cell>
          <cell r="C47">
            <v>452</v>
          </cell>
        </row>
        <row r="48">
          <cell r="A48">
            <v>445</v>
          </cell>
          <cell r="B48" t="str">
            <v>SANITARIOS MUSEO MOMIAS</v>
          </cell>
          <cell r="C48">
            <v>560</v>
          </cell>
        </row>
        <row r="49">
          <cell r="A49">
            <v>447</v>
          </cell>
          <cell r="B49" t="str">
            <v>LAS CALAS</v>
          </cell>
          <cell r="C49">
            <v>210</v>
          </cell>
        </row>
        <row r="50">
          <cell r="A50">
            <v>470</v>
          </cell>
          <cell r="B50" t="str">
            <v>LOCALES ESTACION</v>
          </cell>
          <cell r="C50">
            <v>324</v>
          </cell>
        </row>
        <row r="51">
          <cell r="A51">
            <v>472</v>
          </cell>
          <cell r="B51" t="str">
            <v>MERCADO GAVIRA</v>
          </cell>
          <cell r="C51">
            <v>5895</v>
          </cell>
        </row>
        <row r="52">
          <cell r="A52">
            <v>477</v>
          </cell>
          <cell r="B52" t="str">
            <v>PADRON DIRECTOR RESPONSABLE DE</v>
          </cell>
          <cell r="C52">
            <v>1409</v>
          </cell>
        </row>
        <row r="53">
          <cell r="A53">
            <v>484</v>
          </cell>
          <cell r="B53" t="str">
            <v>PERMISO PARA ESPECTÁCULOS O CE</v>
          </cell>
          <cell r="C53">
            <v>1140</v>
          </cell>
        </row>
        <row r="54">
          <cell r="A54">
            <v>493</v>
          </cell>
          <cell r="B54" t="str">
            <v>RENOVACION PERMISO P/ USO VIA</v>
          </cell>
          <cell r="C54">
            <v>1023</v>
          </cell>
        </row>
        <row r="55">
          <cell r="A55">
            <v>502</v>
          </cell>
          <cell r="B55" t="str">
            <v>RECARGOS OTROS IMPTOS Y DERECH</v>
          </cell>
          <cell r="C55">
            <v>11267.4</v>
          </cell>
        </row>
        <row r="56">
          <cell r="A56">
            <v>507</v>
          </cell>
          <cell r="B56" t="str">
            <v>INF AL BANDO POLICIA Y BUEN GO</v>
          </cell>
          <cell r="C56">
            <v>2210</v>
          </cell>
        </row>
        <row r="57">
          <cell r="A57">
            <v>508</v>
          </cell>
          <cell r="B57" t="str">
            <v>INF LEY DE TRANSITO Y SU REGLA</v>
          </cell>
          <cell r="C57">
            <v>22609.7</v>
          </cell>
        </row>
        <row r="58">
          <cell r="A58">
            <v>509</v>
          </cell>
          <cell r="B58" t="str">
            <v>EXTEMP VERIFICACION AMB VEHICU</v>
          </cell>
          <cell r="C58">
            <v>2534</v>
          </cell>
        </row>
        <row r="59">
          <cell r="A59">
            <v>510</v>
          </cell>
          <cell r="B59" t="str">
            <v>ADMTVAS NO FISCALES *FEDERALES</v>
          </cell>
          <cell r="C59">
            <v>1838.89</v>
          </cell>
        </row>
        <row r="60">
          <cell r="A60">
            <v>536</v>
          </cell>
          <cell r="B60" t="str">
            <v>PADRON DE PROVEEDORES</v>
          </cell>
          <cell r="C60">
            <v>337</v>
          </cell>
        </row>
      </sheetData>
      <sheetData sheetId="20"/>
      <sheetData sheetId="21" refreshError="1">
        <row r="1">
          <cell r="A1">
            <v>1</v>
          </cell>
          <cell r="B1" t="str">
            <v>IMPTO. PREDIAL URBANO CORRIENT</v>
          </cell>
          <cell r="C1">
            <v>13865.83</v>
          </cell>
        </row>
        <row r="2">
          <cell r="A2">
            <v>2</v>
          </cell>
          <cell r="B2" t="str">
            <v>IMPTO. PREDIAL RUSTICO CORRIEN</v>
          </cell>
          <cell r="C2">
            <v>282.60000000000002</v>
          </cell>
        </row>
        <row r="3">
          <cell r="A3">
            <v>4</v>
          </cell>
          <cell r="B3" t="str">
            <v>RECARGOS 3%</v>
          </cell>
          <cell r="C3">
            <v>5013.55</v>
          </cell>
        </row>
        <row r="4">
          <cell r="A4">
            <v>7</v>
          </cell>
          <cell r="B4" t="str">
            <v>IMPTO. PREDIAL URBANO REZAGO</v>
          </cell>
          <cell r="C4">
            <v>8102.46</v>
          </cell>
        </row>
        <row r="5">
          <cell r="A5">
            <v>13</v>
          </cell>
          <cell r="B5" t="str">
            <v>HONORARIOS DE COBRANZA</v>
          </cell>
          <cell r="C5">
            <v>255.08</v>
          </cell>
        </row>
        <row r="6">
          <cell r="A6">
            <v>103</v>
          </cell>
          <cell r="B6" t="str">
            <v>TRASLACION DE DOMINIO</v>
          </cell>
          <cell r="C6">
            <v>11730.45</v>
          </cell>
        </row>
        <row r="7">
          <cell r="A7">
            <v>104</v>
          </cell>
          <cell r="B7" t="str">
            <v>SOBRE DIVISION Y LOTIFICACION</v>
          </cell>
          <cell r="C7">
            <v>10449</v>
          </cell>
        </row>
        <row r="8">
          <cell r="A8">
            <v>200</v>
          </cell>
          <cell r="B8" t="str">
            <v>RASTRO</v>
          </cell>
          <cell r="C8">
            <v>3190.61</v>
          </cell>
        </row>
        <row r="9">
          <cell r="A9">
            <v>203</v>
          </cell>
          <cell r="B9" t="str">
            <v>PANTEONES CIUDAD</v>
          </cell>
          <cell r="C9">
            <v>2721.72</v>
          </cell>
        </row>
        <row r="10">
          <cell r="A10">
            <v>204</v>
          </cell>
          <cell r="B10" t="str">
            <v>PANTEONES COMUNIDADES</v>
          </cell>
          <cell r="C10">
            <v>900.09</v>
          </cell>
        </row>
        <row r="11">
          <cell r="A11">
            <v>205</v>
          </cell>
          <cell r="B11" t="str">
            <v>ESTACIONAMIENTO MUSEO MOMIAS</v>
          </cell>
          <cell r="C11">
            <v>504</v>
          </cell>
        </row>
        <row r="12">
          <cell r="A12">
            <v>206</v>
          </cell>
          <cell r="B12" t="str">
            <v>ESTACIONAMIENTO MERCADO HIDALG</v>
          </cell>
          <cell r="C12">
            <v>1035</v>
          </cell>
        </row>
        <row r="13">
          <cell r="A13">
            <v>207</v>
          </cell>
          <cell r="B13" t="str">
            <v>ESTAC.  MERCADO EMBAJADORAS</v>
          </cell>
          <cell r="C13">
            <v>176</v>
          </cell>
        </row>
        <row r="14">
          <cell r="A14">
            <v>210</v>
          </cell>
          <cell r="B14" t="str">
            <v>POR LIC. DE CONST. Y AMPLIACIO</v>
          </cell>
          <cell r="C14">
            <v>7719.18</v>
          </cell>
        </row>
        <row r="15">
          <cell r="A15">
            <v>217</v>
          </cell>
          <cell r="B15" t="str">
            <v>ANALISIS DE FAC PARA DIV LOT O</v>
          </cell>
          <cell r="C15">
            <v>523.74</v>
          </cell>
        </row>
        <row r="16">
          <cell r="A16">
            <v>219</v>
          </cell>
          <cell r="B16" t="str">
            <v>LIC USO SUELO ALIN N. OFIC HAB</v>
          </cell>
          <cell r="C16">
            <v>285.75</v>
          </cell>
        </row>
        <row r="17">
          <cell r="A17">
            <v>221</v>
          </cell>
          <cell r="B17" t="str">
            <v>LIC USO SUELO ALIN N. OFIC COM</v>
          </cell>
          <cell r="C17">
            <v>1923.31</v>
          </cell>
        </row>
        <row r="18">
          <cell r="A18">
            <v>229</v>
          </cell>
          <cell r="B18" t="str">
            <v>CONSTANCIAS DE ESTADO DE CUENT</v>
          </cell>
          <cell r="C18">
            <v>2242.8000000000002</v>
          </cell>
        </row>
        <row r="19">
          <cell r="A19">
            <v>248</v>
          </cell>
          <cell r="B19" t="str">
            <v>ESTACIONAMIENTO EX. EST. FERRO</v>
          </cell>
          <cell r="C19">
            <v>870</v>
          </cell>
        </row>
        <row r="20">
          <cell r="A20">
            <v>252</v>
          </cell>
          <cell r="B20" t="str">
            <v>RESOLUCION DE IMPACTO AMBIENTA</v>
          </cell>
          <cell r="C20">
            <v>2942.63</v>
          </cell>
        </row>
        <row r="21">
          <cell r="A21">
            <v>253</v>
          </cell>
          <cell r="B21" t="str">
            <v>ESTACIONAMIENTO EMBAJADORAS  (</v>
          </cell>
          <cell r="C21">
            <v>2849</v>
          </cell>
        </row>
        <row r="22">
          <cell r="A22">
            <v>256</v>
          </cell>
          <cell r="B22" t="str">
            <v>POR ALINEAM. N° USO HABIT</v>
          </cell>
          <cell r="C22">
            <v>4346.3900000000003</v>
          </cell>
        </row>
        <row r="23">
          <cell r="A23">
            <v>266</v>
          </cell>
          <cell r="B23" t="str">
            <v>DICTAMEN DE FACTIBILIDAD PROTE</v>
          </cell>
          <cell r="C23">
            <v>2225.5</v>
          </cell>
        </row>
        <row r="24">
          <cell r="A24">
            <v>268</v>
          </cell>
          <cell r="B24" t="str">
            <v>CASA DE LA CULTURA</v>
          </cell>
          <cell r="C24">
            <v>195.08</v>
          </cell>
        </row>
        <row r="25">
          <cell r="A25">
            <v>274</v>
          </cell>
          <cell r="B25" t="str">
            <v>EXTENSION DE HORARIO</v>
          </cell>
          <cell r="C25">
            <v>2972.88</v>
          </cell>
        </row>
        <row r="26">
          <cell r="A26">
            <v>276</v>
          </cell>
          <cell r="B26" t="str">
            <v>CONSTANCIAS DIRECCION DE TRANS</v>
          </cell>
          <cell r="C26">
            <v>838</v>
          </cell>
        </row>
        <row r="27">
          <cell r="A27">
            <v>278</v>
          </cell>
          <cell r="B27" t="str">
            <v>CONSTANCIAS QUE EXPIDAN LAS DE</v>
          </cell>
          <cell r="C27">
            <v>1257</v>
          </cell>
        </row>
        <row r="28">
          <cell r="A28">
            <v>280</v>
          </cell>
          <cell r="B28" t="str">
            <v>SERVICIOS CONTROL CANINO</v>
          </cell>
          <cell r="C28">
            <v>550.91</v>
          </cell>
        </row>
        <row r="29">
          <cell r="A29">
            <v>288</v>
          </cell>
          <cell r="B29" t="str">
            <v>ANALISIS DE RIESGOS</v>
          </cell>
          <cell r="C29">
            <v>519.98</v>
          </cell>
        </row>
        <row r="30">
          <cell r="A30">
            <v>290</v>
          </cell>
          <cell r="B30" t="str">
            <v>DICTAMEN DE SEGURIDAD P SEDENA</v>
          </cell>
          <cell r="C30">
            <v>166.22</v>
          </cell>
        </row>
        <row r="31">
          <cell r="A31">
            <v>292</v>
          </cell>
          <cell r="B31" t="str">
            <v>DICTAMEN DE SEGURIDAD PROGRAMA</v>
          </cell>
          <cell r="C31">
            <v>519.98</v>
          </cell>
        </row>
        <row r="32">
          <cell r="A32">
            <v>293</v>
          </cell>
          <cell r="B32" t="str">
            <v>SERVICIOS EXTRAORDINARIOS</v>
          </cell>
          <cell r="C32">
            <v>648.4</v>
          </cell>
        </row>
        <row r="33">
          <cell r="A33">
            <v>295</v>
          </cell>
          <cell r="B33" t="str">
            <v>CONSTANCIA DE UBICACION DE PRE</v>
          </cell>
          <cell r="C33">
            <v>168.56</v>
          </cell>
        </row>
        <row r="34">
          <cell r="A34">
            <v>296</v>
          </cell>
          <cell r="B34" t="str">
            <v>CONSTANCIAS DE VALOR FISCAL</v>
          </cell>
          <cell r="C34">
            <v>263.76</v>
          </cell>
        </row>
        <row r="35">
          <cell r="A35">
            <v>297</v>
          </cell>
          <cell r="B35" t="str">
            <v>D.A.P.</v>
          </cell>
          <cell r="C35">
            <v>180</v>
          </cell>
        </row>
        <row r="36">
          <cell r="A36">
            <v>405</v>
          </cell>
          <cell r="B36" t="str">
            <v>CENTRO DE CONVIVENCIA EL ENCIN</v>
          </cell>
          <cell r="C36">
            <v>320</v>
          </cell>
        </row>
        <row r="37">
          <cell r="A37">
            <v>407</v>
          </cell>
          <cell r="B37" t="str">
            <v>MUSEO MOMIAS</v>
          </cell>
          <cell r="C37">
            <v>28885</v>
          </cell>
        </row>
        <row r="38">
          <cell r="A38">
            <v>410</v>
          </cell>
          <cell r="B38" t="str">
            <v>MONUMENTO AL PIPILA</v>
          </cell>
          <cell r="C38">
            <v>612</v>
          </cell>
        </row>
        <row r="39">
          <cell r="A39">
            <v>411</v>
          </cell>
          <cell r="B39" t="str">
            <v>MERCADO HIDALGO</v>
          </cell>
          <cell r="C39">
            <v>903.51</v>
          </cell>
        </row>
        <row r="40">
          <cell r="A40">
            <v>417</v>
          </cell>
          <cell r="B40" t="str">
            <v>CONSULTORIO DENTAL</v>
          </cell>
          <cell r="C40">
            <v>132</v>
          </cell>
        </row>
        <row r="41">
          <cell r="A41">
            <v>428</v>
          </cell>
          <cell r="B41" t="str">
            <v>COMERCIANTES SEMIFIJOS</v>
          </cell>
          <cell r="C41">
            <v>7040.13</v>
          </cell>
        </row>
        <row r="42">
          <cell r="A42">
            <v>433</v>
          </cell>
          <cell r="B42" t="str">
            <v>SOBRANTES</v>
          </cell>
          <cell r="C42">
            <v>20.059999999999999</v>
          </cell>
        </row>
        <row r="43">
          <cell r="A43">
            <v>436</v>
          </cell>
          <cell r="B43" t="str">
            <v>SANITARIOS PRESA DE LA OLLA</v>
          </cell>
          <cell r="C43">
            <v>256</v>
          </cell>
        </row>
        <row r="44">
          <cell r="A44">
            <v>437</v>
          </cell>
          <cell r="B44" t="str">
            <v>SANITARIOS MDO. EMBAJADORAS</v>
          </cell>
          <cell r="C44">
            <v>920</v>
          </cell>
        </row>
        <row r="45">
          <cell r="A45">
            <v>438</v>
          </cell>
          <cell r="B45" t="str">
            <v>SANITARIOS MDO. HIDALGO</v>
          </cell>
          <cell r="C45">
            <v>1772</v>
          </cell>
        </row>
        <row r="46">
          <cell r="A46">
            <v>439</v>
          </cell>
          <cell r="B46" t="str">
            <v>SANITARIOS JARDIN REFORMA</v>
          </cell>
          <cell r="C46">
            <v>704</v>
          </cell>
        </row>
        <row r="47">
          <cell r="A47">
            <v>441</v>
          </cell>
          <cell r="B47" t="str">
            <v>SANITARIOS LOS PASTITOS</v>
          </cell>
          <cell r="C47">
            <v>28</v>
          </cell>
        </row>
        <row r="48">
          <cell r="A48">
            <v>443</v>
          </cell>
          <cell r="B48" t="str">
            <v>SANITARIOS FERROCARRIL</v>
          </cell>
          <cell r="C48">
            <v>596</v>
          </cell>
        </row>
        <row r="49">
          <cell r="A49">
            <v>445</v>
          </cell>
          <cell r="B49" t="str">
            <v>SANITARIOS MUSEO MOMIAS</v>
          </cell>
          <cell r="C49">
            <v>452</v>
          </cell>
        </row>
        <row r="50">
          <cell r="A50">
            <v>447</v>
          </cell>
          <cell r="B50" t="str">
            <v>LAS CALAS</v>
          </cell>
          <cell r="C50">
            <v>294</v>
          </cell>
        </row>
        <row r="51">
          <cell r="A51">
            <v>483</v>
          </cell>
          <cell r="B51" t="str">
            <v>PROMOTOR TURISTICO</v>
          </cell>
          <cell r="C51">
            <v>251.95</v>
          </cell>
        </row>
        <row r="52">
          <cell r="A52">
            <v>484</v>
          </cell>
          <cell r="B52" t="str">
            <v>PERMISO PARA ESPECTÁCULOS O CE</v>
          </cell>
          <cell r="C52">
            <v>912</v>
          </cell>
        </row>
        <row r="53">
          <cell r="A53">
            <v>493</v>
          </cell>
          <cell r="B53" t="str">
            <v>RENOVACION PERMISO P/ USO VIA</v>
          </cell>
          <cell r="C53">
            <v>623</v>
          </cell>
        </row>
        <row r="54">
          <cell r="A54">
            <v>502</v>
          </cell>
          <cell r="B54" t="str">
            <v>RECARGOS OTROS IMPTOS Y DERECH</v>
          </cell>
          <cell r="C54">
            <v>878.39</v>
          </cell>
        </row>
        <row r="55">
          <cell r="A55">
            <v>506</v>
          </cell>
          <cell r="B55" t="str">
            <v>INFRACCIONES DIRECCION DE FISC</v>
          </cell>
          <cell r="C55">
            <v>4145.05</v>
          </cell>
        </row>
        <row r="56">
          <cell r="A56">
            <v>507</v>
          </cell>
          <cell r="B56" t="str">
            <v>INF AL BANDO POLICIA Y BUEN GO</v>
          </cell>
          <cell r="C56">
            <v>150</v>
          </cell>
        </row>
        <row r="57">
          <cell r="A57">
            <v>508</v>
          </cell>
          <cell r="B57" t="str">
            <v>INF LEY DE TRANSITO Y SU REGLA</v>
          </cell>
          <cell r="C57">
            <v>11348.94</v>
          </cell>
        </row>
        <row r="58">
          <cell r="A58">
            <v>509</v>
          </cell>
          <cell r="B58" t="str">
            <v>EXTEMP VERIFICACION AMB VEHICU</v>
          </cell>
          <cell r="C58">
            <v>2073</v>
          </cell>
        </row>
        <row r="59">
          <cell r="A59">
            <v>719</v>
          </cell>
          <cell r="B59" t="str">
            <v>FONDOS MIXTOS</v>
          </cell>
          <cell r="C59">
            <v>2550</v>
          </cell>
        </row>
        <row r="60">
          <cell r="A60">
            <v>817</v>
          </cell>
          <cell r="B60" t="str">
            <v>ANTICIPOS OTROS INGRESOS</v>
          </cell>
          <cell r="C60">
            <v>70</v>
          </cell>
        </row>
        <row r="61">
          <cell r="A61">
            <v>920</v>
          </cell>
          <cell r="B61" t="str">
            <v>VENTA DE INMUEBLES PROPIEDAD D</v>
          </cell>
          <cell r="C61">
            <v>2148.16</v>
          </cell>
        </row>
      </sheetData>
      <sheetData sheetId="22"/>
      <sheetData sheetId="23" refreshError="1"/>
      <sheetData sheetId="24"/>
      <sheetData sheetId="25" refreshError="1">
        <row r="1">
          <cell r="A1">
            <v>1</v>
          </cell>
          <cell r="B1" t="str">
            <v>IMPTO. PREDIAL URBANO CORRIENT</v>
          </cell>
          <cell r="C1">
            <v>10018.719999999999</v>
          </cell>
        </row>
        <row r="2">
          <cell r="A2">
            <v>2</v>
          </cell>
          <cell r="B2" t="str">
            <v>IMPTO. PREDIAL RUSTICO CORRIEN</v>
          </cell>
          <cell r="C2">
            <v>4569.5</v>
          </cell>
        </row>
        <row r="3">
          <cell r="A3">
            <v>4</v>
          </cell>
          <cell r="B3" t="str">
            <v>RECARGOS 3%</v>
          </cell>
          <cell r="C3">
            <v>4953.6899999999996</v>
          </cell>
        </row>
        <row r="4">
          <cell r="A4">
            <v>7</v>
          </cell>
          <cell r="B4" t="str">
            <v>IMPTO. PREDIAL URBANO REZAGO</v>
          </cell>
          <cell r="C4">
            <v>7335.07</v>
          </cell>
        </row>
        <row r="5">
          <cell r="A5">
            <v>8</v>
          </cell>
          <cell r="B5" t="str">
            <v>IMPTO. PREDIAL RUSTICO REZAGO</v>
          </cell>
          <cell r="C5">
            <v>1740</v>
          </cell>
        </row>
        <row r="6">
          <cell r="A6">
            <v>13</v>
          </cell>
          <cell r="B6" t="str">
            <v>HONORARIOS DE COBRANZA</v>
          </cell>
          <cell r="C6">
            <v>1912.78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2037.86</v>
          </cell>
        </row>
        <row r="9">
          <cell r="A9">
            <v>200</v>
          </cell>
          <cell r="B9" t="str">
            <v>RASTRO</v>
          </cell>
          <cell r="C9">
            <v>4075.29</v>
          </cell>
        </row>
        <row r="10">
          <cell r="A10">
            <v>203</v>
          </cell>
          <cell r="B10" t="str">
            <v>PANTEONES CIUDAD</v>
          </cell>
          <cell r="C10">
            <v>632.91999999999996</v>
          </cell>
        </row>
        <row r="11">
          <cell r="A11">
            <v>204</v>
          </cell>
          <cell r="B11" t="str">
            <v>PANTEONES COMUNIDADES</v>
          </cell>
          <cell r="C11">
            <v>1216.55</v>
          </cell>
        </row>
        <row r="12">
          <cell r="A12">
            <v>205</v>
          </cell>
          <cell r="B12" t="str">
            <v>ESTACIONAMIENTO MUSEO MOMIAS</v>
          </cell>
          <cell r="C12">
            <v>506</v>
          </cell>
        </row>
        <row r="13">
          <cell r="A13">
            <v>206</v>
          </cell>
          <cell r="B13" t="str">
            <v>ESTACIONAMIENTO MERCADO HIDALG</v>
          </cell>
          <cell r="C13">
            <v>1035</v>
          </cell>
        </row>
        <row r="14">
          <cell r="A14">
            <v>207</v>
          </cell>
          <cell r="B14" t="str">
            <v>ESTAC.  MERCADO EMBAJADORAS</v>
          </cell>
          <cell r="C14">
            <v>142</v>
          </cell>
        </row>
        <row r="15">
          <cell r="A15">
            <v>212</v>
          </cell>
          <cell r="B15" t="str">
            <v>POR PRORROGAS DE LIC DE CONST</v>
          </cell>
          <cell r="C15">
            <v>650.82000000000005</v>
          </cell>
        </row>
        <row r="16">
          <cell r="A16">
            <v>217</v>
          </cell>
          <cell r="B16" t="str">
            <v>ANALISIS DE FAC PARA DIV LOT O</v>
          </cell>
          <cell r="C16">
            <v>261.87</v>
          </cell>
        </row>
        <row r="17">
          <cell r="A17">
            <v>229</v>
          </cell>
          <cell r="B17" t="str">
            <v>CONSTANCIAS DE ESTADO DE CUENT</v>
          </cell>
          <cell r="C17">
            <v>1715.04</v>
          </cell>
        </row>
        <row r="18">
          <cell r="A18">
            <v>248</v>
          </cell>
          <cell r="B18" t="str">
            <v>ESTACIONAMIENTO EX. EST. FERRO</v>
          </cell>
          <cell r="C18">
            <v>1815</v>
          </cell>
        </row>
        <row r="19">
          <cell r="A19">
            <v>249</v>
          </cell>
          <cell r="B19" t="str">
            <v>REGUL. PROR.LIC.CONT.75% DER.</v>
          </cell>
          <cell r="C19">
            <v>811.99</v>
          </cell>
        </row>
        <row r="20">
          <cell r="A20">
            <v>252</v>
          </cell>
          <cell r="B20" t="str">
            <v>RESOLUCION DE IMPACTO AMBIENTA</v>
          </cell>
          <cell r="C20">
            <v>1299.58</v>
          </cell>
        </row>
        <row r="21">
          <cell r="A21">
            <v>253</v>
          </cell>
          <cell r="B21" t="str">
            <v>ESTACIONAMIENTO EMBAJADORAS  (</v>
          </cell>
          <cell r="C21">
            <v>2947</v>
          </cell>
        </row>
        <row r="22">
          <cell r="A22">
            <v>256</v>
          </cell>
          <cell r="B22" t="str">
            <v>POR ALINEAM. N° USO HABIT</v>
          </cell>
          <cell r="C22">
            <v>1443.78</v>
          </cell>
        </row>
        <row r="23">
          <cell r="A23">
            <v>268</v>
          </cell>
          <cell r="B23" t="str">
            <v>CASA DE LA CULTURA</v>
          </cell>
          <cell r="C23">
            <v>975.4</v>
          </cell>
        </row>
        <row r="24">
          <cell r="A24">
            <v>274</v>
          </cell>
          <cell r="B24" t="str">
            <v>EXTENSION DE HORARIO</v>
          </cell>
          <cell r="C24">
            <v>2972.88</v>
          </cell>
        </row>
        <row r="25">
          <cell r="A25">
            <v>276</v>
          </cell>
          <cell r="B25" t="str">
            <v>CONSTANCIAS DIRECCION DE TRANS</v>
          </cell>
          <cell r="C25">
            <v>1239.8</v>
          </cell>
        </row>
        <row r="26">
          <cell r="A26">
            <v>278</v>
          </cell>
          <cell r="B26" t="str">
            <v>CONSTANCIAS QUE EXPIDAN LAS DE</v>
          </cell>
          <cell r="C26">
            <v>670.4</v>
          </cell>
        </row>
        <row r="27">
          <cell r="A27">
            <v>289</v>
          </cell>
          <cell r="B27" t="str">
            <v>CONFORMIDAD PARA QUEMA DE FUEG</v>
          </cell>
          <cell r="C27">
            <v>379.17</v>
          </cell>
        </row>
        <row r="28">
          <cell r="A28">
            <v>293</v>
          </cell>
          <cell r="B28" t="str">
            <v>SERVICIOS EXTRAORDINARIOS</v>
          </cell>
          <cell r="C28">
            <v>972.6</v>
          </cell>
        </row>
        <row r="29">
          <cell r="A29">
            <v>295</v>
          </cell>
          <cell r="B29" t="str">
            <v>CONSTANCIA DE UBICACION DE PRE</v>
          </cell>
          <cell r="C29">
            <v>505.68</v>
          </cell>
        </row>
        <row r="30">
          <cell r="A30">
            <v>297</v>
          </cell>
          <cell r="B30" t="str">
            <v>D.A.P.</v>
          </cell>
          <cell r="C30">
            <v>80</v>
          </cell>
        </row>
        <row r="31">
          <cell r="A31">
            <v>400</v>
          </cell>
          <cell r="B31" t="str">
            <v>LOCALES PRESA DE LA OLLA</v>
          </cell>
          <cell r="C31">
            <v>908</v>
          </cell>
        </row>
        <row r="32">
          <cell r="A32">
            <v>405</v>
          </cell>
          <cell r="B32" t="str">
            <v>CENTRO DE CONVIVENCIA EL ENCIN</v>
          </cell>
          <cell r="C32">
            <v>236</v>
          </cell>
        </row>
        <row r="33">
          <cell r="A33">
            <v>407</v>
          </cell>
          <cell r="B33" t="str">
            <v>MUSEO MOMIAS</v>
          </cell>
          <cell r="C33">
            <v>27057</v>
          </cell>
        </row>
        <row r="34">
          <cell r="A34">
            <v>410</v>
          </cell>
          <cell r="B34" t="str">
            <v>MONUMENTO AL PIPILA</v>
          </cell>
          <cell r="C34">
            <v>732</v>
          </cell>
        </row>
        <row r="35">
          <cell r="A35">
            <v>411</v>
          </cell>
          <cell r="B35" t="str">
            <v>MERCADO HIDALGO</v>
          </cell>
          <cell r="C35">
            <v>4987.95</v>
          </cell>
        </row>
        <row r="36">
          <cell r="A36">
            <v>412</v>
          </cell>
          <cell r="B36" t="str">
            <v>MERCADO EMBAJADORAS</v>
          </cell>
          <cell r="C36">
            <v>5054</v>
          </cell>
        </row>
        <row r="37">
          <cell r="A37">
            <v>428</v>
          </cell>
          <cell r="B37" t="str">
            <v>COMERCIANTES SEMIFIJOS</v>
          </cell>
          <cell r="C37">
            <v>2178</v>
          </cell>
        </row>
        <row r="38">
          <cell r="A38">
            <v>433</v>
          </cell>
          <cell r="B38" t="str">
            <v>SOBRANTES</v>
          </cell>
          <cell r="C38">
            <v>10.6</v>
          </cell>
        </row>
        <row r="39">
          <cell r="A39">
            <v>436</v>
          </cell>
          <cell r="B39" t="str">
            <v>SANITARIOS PRESA DE LA OLLA</v>
          </cell>
          <cell r="C39">
            <v>412</v>
          </cell>
        </row>
        <row r="40">
          <cell r="A40">
            <v>437</v>
          </cell>
          <cell r="B40" t="str">
            <v>SANITARIOS MDO. EMBAJADORAS</v>
          </cell>
          <cell r="C40">
            <v>1180</v>
          </cell>
        </row>
        <row r="41">
          <cell r="A41">
            <v>438</v>
          </cell>
          <cell r="B41" t="str">
            <v>SANITARIOS MDO. HIDALGO</v>
          </cell>
          <cell r="C41">
            <v>2360</v>
          </cell>
        </row>
        <row r="42">
          <cell r="A42">
            <v>439</v>
          </cell>
          <cell r="B42" t="str">
            <v>SANITARIOS JARDIN REFORMA</v>
          </cell>
          <cell r="C42">
            <v>1060</v>
          </cell>
        </row>
        <row r="43">
          <cell r="A43">
            <v>441</v>
          </cell>
          <cell r="B43" t="str">
            <v>SANITARIOS LOS PASTITOS</v>
          </cell>
          <cell r="C43">
            <v>16</v>
          </cell>
        </row>
        <row r="44">
          <cell r="A44">
            <v>443</v>
          </cell>
          <cell r="B44" t="str">
            <v>SANITARIOS FERROCARRIL</v>
          </cell>
          <cell r="C44">
            <v>960</v>
          </cell>
        </row>
        <row r="45">
          <cell r="A45">
            <v>445</v>
          </cell>
          <cell r="B45" t="str">
            <v>SANITARIOS MUSEO MOMIAS</v>
          </cell>
          <cell r="C45">
            <v>680</v>
          </cell>
        </row>
        <row r="46">
          <cell r="A46">
            <v>447</v>
          </cell>
          <cell r="B46" t="str">
            <v>LAS CALAS</v>
          </cell>
          <cell r="C46">
            <v>48</v>
          </cell>
        </row>
        <row r="47">
          <cell r="A47">
            <v>470</v>
          </cell>
          <cell r="B47" t="str">
            <v>LOCALES ESTACION</v>
          </cell>
          <cell r="C47">
            <v>681.16</v>
          </cell>
        </row>
        <row r="48">
          <cell r="A48">
            <v>472</v>
          </cell>
          <cell r="B48" t="str">
            <v>MERCADO GAVIRA</v>
          </cell>
          <cell r="C48">
            <v>748</v>
          </cell>
        </row>
        <row r="49">
          <cell r="A49">
            <v>479</v>
          </cell>
          <cell r="B49" t="str">
            <v>COMERCIANTES AMBULANTES</v>
          </cell>
          <cell r="C49">
            <v>450</v>
          </cell>
        </row>
        <row r="50">
          <cell r="A50">
            <v>491</v>
          </cell>
          <cell r="B50" t="str">
            <v>ESTRUCTURAS, CONSTRUCCIONES O</v>
          </cell>
          <cell r="C50">
            <v>48</v>
          </cell>
        </row>
        <row r="51">
          <cell r="A51">
            <v>493</v>
          </cell>
          <cell r="B51" t="str">
            <v>RENOVACION PERMISO P/ USO VIA</v>
          </cell>
          <cell r="C51">
            <v>1132</v>
          </cell>
        </row>
        <row r="52">
          <cell r="A52">
            <v>502</v>
          </cell>
          <cell r="B52" t="str">
            <v>RECARGOS OTROS IMPTOS Y DERECH</v>
          </cell>
          <cell r="C52">
            <v>1967.88</v>
          </cell>
        </row>
        <row r="53">
          <cell r="A53">
            <v>505</v>
          </cell>
          <cell r="B53" t="str">
            <v>INFRACCIONES DESARROLLO URBANO</v>
          </cell>
          <cell r="C53">
            <v>637.70000000000005</v>
          </cell>
        </row>
        <row r="54">
          <cell r="A54">
            <v>506</v>
          </cell>
          <cell r="B54" t="str">
            <v>INFRACCIONES DIRECCION DE FISC</v>
          </cell>
          <cell r="C54">
            <v>7652.4</v>
          </cell>
        </row>
        <row r="55">
          <cell r="A55">
            <v>507</v>
          </cell>
          <cell r="B55" t="str">
            <v>INF AL BANDO POLICIA Y BUEN GO</v>
          </cell>
          <cell r="C55">
            <v>2100</v>
          </cell>
        </row>
        <row r="56">
          <cell r="A56">
            <v>508</v>
          </cell>
          <cell r="B56" t="str">
            <v>INF LEY DE TRANSITO Y SU REGLA</v>
          </cell>
          <cell r="C56">
            <v>16111.6</v>
          </cell>
        </row>
        <row r="57">
          <cell r="A57">
            <v>509</v>
          </cell>
          <cell r="B57" t="str">
            <v>EXTEMP VERIFICACION AMB VEHICU</v>
          </cell>
          <cell r="C57">
            <v>921</v>
          </cell>
        </row>
        <row r="58">
          <cell r="A58">
            <v>510</v>
          </cell>
          <cell r="B58" t="str">
            <v>ADMTVAS NO FISCALES *FEDERALES</v>
          </cell>
          <cell r="C58">
            <v>5565.28</v>
          </cell>
        </row>
        <row r="59">
          <cell r="A59">
            <v>536</v>
          </cell>
          <cell r="B59" t="str">
            <v>PADRON DE PROVEEDORES</v>
          </cell>
          <cell r="C59">
            <v>337</v>
          </cell>
        </row>
        <row r="60">
          <cell r="A60">
            <v>544</v>
          </cell>
          <cell r="B60" t="str">
            <v>INFRACCIONES AL REGLAMENTO DE</v>
          </cell>
          <cell r="C60">
            <v>318.85000000000002</v>
          </cell>
        </row>
        <row r="61">
          <cell r="A61">
            <v>812</v>
          </cell>
          <cell r="B61" t="str">
            <v>REINTEGROS TESOFE</v>
          </cell>
          <cell r="C61">
            <v>6146.96</v>
          </cell>
        </row>
        <row r="62">
          <cell r="A62">
            <v>817</v>
          </cell>
          <cell r="B62" t="str">
            <v>ANTICIPOS OTROS INGRESOS</v>
          </cell>
          <cell r="C62">
            <v>91</v>
          </cell>
        </row>
        <row r="63">
          <cell r="A63">
            <v>888</v>
          </cell>
          <cell r="B63" t="str">
            <v>COBROS SIMAPAG</v>
          </cell>
          <cell r="C63">
            <v>157</v>
          </cell>
        </row>
        <row r="64">
          <cell r="A64">
            <v>905</v>
          </cell>
          <cell r="B64" t="str">
            <v>SECRETARIA DE FINANZAS, INVERS</v>
          </cell>
          <cell r="C64">
            <v>3094.96</v>
          </cell>
        </row>
        <row r="65">
          <cell r="A65">
            <v>925</v>
          </cell>
          <cell r="B65" t="str">
            <v>INGRESOS POR RECAUDAR</v>
          </cell>
          <cell r="C65">
            <v>9974936.0700000003</v>
          </cell>
        </row>
        <row r="66">
          <cell r="A66">
            <v>927</v>
          </cell>
          <cell r="B66" t="str">
            <v>MUNICIPIO DE GUANAJUATO</v>
          </cell>
          <cell r="C66">
            <v>3094.97</v>
          </cell>
        </row>
        <row r="67">
          <cell r="A67">
            <v>928</v>
          </cell>
          <cell r="B67" t="str">
            <v>MARGARITA SOLIS PEREZ</v>
          </cell>
          <cell r="C67">
            <v>1657.25</v>
          </cell>
        </row>
        <row r="68">
          <cell r="A68">
            <v>929</v>
          </cell>
          <cell r="B68" t="str">
            <v>MARIA EUGENIA BOULLOSA DUTHOY</v>
          </cell>
          <cell r="C68">
            <v>1437.71</v>
          </cell>
        </row>
      </sheetData>
      <sheetData sheetId="26"/>
      <sheetData sheetId="27" refreshError="1">
        <row r="1">
          <cell r="A1">
            <v>1</v>
          </cell>
          <cell r="B1" t="str">
            <v>IMPTO. PREDIAL URBANO CORRIENT</v>
          </cell>
          <cell r="C1">
            <v>12034.55</v>
          </cell>
        </row>
        <row r="2">
          <cell r="A2">
            <v>2</v>
          </cell>
          <cell r="B2" t="str">
            <v>IMPTO. PREDIAL RUSTICO CORRIEN</v>
          </cell>
          <cell r="C2">
            <v>2238.61</v>
          </cell>
        </row>
        <row r="3">
          <cell r="A3">
            <v>4</v>
          </cell>
          <cell r="B3" t="str">
            <v>RECARGOS 3%</v>
          </cell>
          <cell r="C3">
            <v>8047.78</v>
          </cell>
        </row>
        <row r="4">
          <cell r="A4">
            <v>7</v>
          </cell>
          <cell r="B4" t="str">
            <v>IMPTO. PREDIAL URBANO REZAGO</v>
          </cell>
          <cell r="C4">
            <v>13499.54</v>
          </cell>
        </row>
        <row r="5">
          <cell r="A5">
            <v>8</v>
          </cell>
          <cell r="B5" t="str">
            <v>IMPTO. PREDIAL RUSTICO REZAGO</v>
          </cell>
          <cell r="C5">
            <v>543.49</v>
          </cell>
        </row>
        <row r="6">
          <cell r="A6">
            <v>13</v>
          </cell>
          <cell r="B6" t="str">
            <v>HONORARIOS DE COBRANZA</v>
          </cell>
          <cell r="C6">
            <v>2514.23</v>
          </cell>
        </row>
        <row r="7">
          <cell r="A7">
            <v>14</v>
          </cell>
          <cell r="B7" t="str">
            <v>C.O.A. 20%</v>
          </cell>
          <cell r="C7">
            <v>223.5</v>
          </cell>
        </row>
        <row r="8">
          <cell r="A8">
            <v>103</v>
          </cell>
          <cell r="B8" t="str">
            <v>TRASLACION DE DOMINIO</v>
          </cell>
          <cell r="C8">
            <v>5915.14</v>
          </cell>
        </row>
        <row r="9">
          <cell r="A9">
            <v>110</v>
          </cell>
          <cell r="B9" t="str">
            <v>ESPECTACULOS PUBLICOS ESPORADI</v>
          </cell>
          <cell r="C9">
            <v>2337.5</v>
          </cell>
        </row>
        <row r="10">
          <cell r="A10">
            <v>112</v>
          </cell>
          <cell r="B10" t="str">
            <v>ESPECTACULOS PUBLICOS PERMANEN</v>
          </cell>
          <cell r="C10">
            <v>4867.5</v>
          </cell>
        </row>
        <row r="11">
          <cell r="A11">
            <v>200</v>
          </cell>
          <cell r="B11" t="str">
            <v>RASTRO</v>
          </cell>
          <cell r="C11">
            <v>11809.47</v>
          </cell>
        </row>
        <row r="12">
          <cell r="A12">
            <v>201</v>
          </cell>
          <cell r="B12" t="str">
            <v>RECOLECCION DE BASURA</v>
          </cell>
          <cell r="C12">
            <v>17</v>
          </cell>
        </row>
        <row r="13">
          <cell r="A13">
            <v>204</v>
          </cell>
          <cell r="B13" t="str">
            <v>PANTEONES COMUNIDADES</v>
          </cell>
          <cell r="C13">
            <v>2215.34</v>
          </cell>
        </row>
        <row r="14">
          <cell r="A14">
            <v>205</v>
          </cell>
          <cell r="B14" t="str">
            <v>ESTACIONAMIENTO MUSEO MOMIAS</v>
          </cell>
          <cell r="C14">
            <v>4554</v>
          </cell>
        </row>
        <row r="15">
          <cell r="A15">
            <v>206</v>
          </cell>
          <cell r="B15" t="str">
            <v>ESTACIONAMIENTO MERCADO HIDALG</v>
          </cell>
          <cell r="C15">
            <v>2835</v>
          </cell>
        </row>
        <row r="16">
          <cell r="A16">
            <v>207</v>
          </cell>
          <cell r="B16" t="str">
            <v>ESTAC.  MERCADO EMBAJADORAS</v>
          </cell>
          <cell r="C16">
            <v>337</v>
          </cell>
        </row>
        <row r="17">
          <cell r="A17">
            <v>210</v>
          </cell>
          <cell r="B17" t="str">
            <v>POR LIC. DE CONST. Y AMPLIACIO</v>
          </cell>
          <cell r="C17">
            <v>7309.2</v>
          </cell>
        </row>
        <row r="18">
          <cell r="A18">
            <v>217</v>
          </cell>
          <cell r="B18" t="str">
            <v>ANALISIS DE FAC PARA DIV LOT O</v>
          </cell>
          <cell r="C18">
            <v>523.74</v>
          </cell>
        </row>
        <row r="19">
          <cell r="A19">
            <v>221</v>
          </cell>
          <cell r="B19" t="str">
            <v>LIC USO SUELO ALIN N. OFIC COM</v>
          </cell>
          <cell r="C19">
            <v>1099.04</v>
          </cell>
        </row>
        <row r="20">
          <cell r="A20">
            <v>226</v>
          </cell>
          <cell r="B20" t="str">
            <v>AVALUOS PRAC POR PERITOS FISCA</v>
          </cell>
          <cell r="C20">
            <v>615</v>
          </cell>
        </row>
        <row r="21">
          <cell r="A21">
            <v>229</v>
          </cell>
          <cell r="B21" t="str">
            <v>CONSTANCIAS DE ESTADO DE CUENT</v>
          </cell>
          <cell r="C21">
            <v>1187.28</v>
          </cell>
        </row>
        <row r="22">
          <cell r="A22">
            <v>248</v>
          </cell>
          <cell r="B22" t="str">
            <v>ESTACIONAMIENTO EX. EST. FERRO</v>
          </cell>
          <cell r="C22">
            <v>8454</v>
          </cell>
        </row>
        <row r="23">
          <cell r="A23">
            <v>253</v>
          </cell>
          <cell r="B23" t="str">
            <v>ESTACIONAMIENTO EMBAJADORAS  (</v>
          </cell>
          <cell r="C23">
            <v>6979</v>
          </cell>
        </row>
        <row r="24">
          <cell r="A24">
            <v>256</v>
          </cell>
          <cell r="B24" t="str">
            <v>POR ALINEAM. N° USO HABIT</v>
          </cell>
          <cell r="C24">
            <v>571.51</v>
          </cell>
        </row>
        <row r="25">
          <cell r="A25">
            <v>266</v>
          </cell>
          <cell r="B25" t="str">
            <v>DICTAMEN DE FACTIBILIDAD PROTE</v>
          </cell>
          <cell r="C25">
            <v>890.2</v>
          </cell>
        </row>
        <row r="26">
          <cell r="A26">
            <v>268</v>
          </cell>
          <cell r="B26" t="str">
            <v>CASA DE LA CULTURA</v>
          </cell>
          <cell r="C26">
            <v>1267.99</v>
          </cell>
        </row>
        <row r="27">
          <cell r="A27">
            <v>273</v>
          </cell>
          <cell r="B27" t="str">
            <v>PENSION EST. JARDIN EMBAJADORA</v>
          </cell>
          <cell r="C27">
            <v>774.8</v>
          </cell>
        </row>
        <row r="28">
          <cell r="A28">
            <v>274</v>
          </cell>
          <cell r="B28" t="str">
            <v>EXTENSION DE HORARIO</v>
          </cell>
          <cell r="C28">
            <v>1486.44</v>
          </cell>
        </row>
        <row r="29">
          <cell r="A29">
            <v>276</v>
          </cell>
          <cell r="B29" t="str">
            <v>CONSTANCIAS DIRECCION DE TRANS</v>
          </cell>
          <cell r="C29">
            <v>1173.2</v>
          </cell>
        </row>
        <row r="30">
          <cell r="A30">
            <v>278</v>
          </cell>
          <cell r="B30" t="str">
            <v>CONSTANCIAS QUE EXPIDAN LAS DE</v>
          </cell>
          <cell r="C30">
            <v>754.2</v>
          </cell>
        </row>
        <row r="31">
          <cell r="A31">
            <v>295</v>
          </cell>
          <cell r="B31" t="str">
            <v>CONSTANCIA DE UBICACION DE PRE</v>
          </cell>
          <cell r="C31">
            <v>589.96</v>
          </cell>
        </row>
        <row r="32">
          <cell r="A32">
            <v>297</v>
          </cell>
          <cell r="B32" t="str">
            <v>D.A.P.</v>
          </cell>
          <cell r="C32">
            <v>696.91</v>
          </cell>
        </row>
        <row r="33">
          <cell r="A33">
            <v>402</v>
          </cell>
          <cell r="B33" t="str">
            <v>LOCALES MUSEO DE LAS MOMIAS</v>
          </cell>
          <cell r="C33">
            <v>671</v>
          </cell>
        </row>
        <row r="34">
          <cell r="A34">
            <v>405</v>
          </cell>
          <cell r="B34" t="str">
            <v>CENTRO DE CONVIVENCIA EL ENCIN</v>
          </cell>
          <cell r="C34">
            <v>1772</v>
          </cell>
        </row>
        <row r="35">
          <cell r="A35">
            <v>407</v>
          </cell>
          <cell r="B35" t="str">
            <v>MUSEO MOMIAS</v>
          </cell>
          <cell r="C35">
            <v>286592</v>
          </cell>
        </row>
        <row r="36">
          <cell r="A36">
            <v>410</v>
          </cell>
          <cell r="B36" t="str">
            <v>MONUMENTO AL PIPILA</v>
          </cell>
          <cell r="C36">
            <v>4716</v>
          </cell>
        </row>
        <row r="37">
          <cell r="A37">
            <v>411</v>
          </cell>
          <cell r="B37" t="str">
            <v>MERCADO HIDALGO</v>
          </cell>
          <cell r="C37">
            <v>16705.02</v>
          </cell>
        </row>
        <row r="38">
          <cell r="A38">
            <v>412</v>
          </cell>
          <cell r="B38" t="str">
            <v>MERCADO EMBAJADORAS</v>
          </cell>
          <cell r="C38">
            <v>4245</v>
          </cell>
        </row>
        <row r="39">
          <cell r="A39">
            <v>417</v>
          </cell>
          <cell r="B39" t="str">
            <v>CONSULTORIO DENTAL</v>
          </cell>
          <cell r="C39">
            <v>262</v>
          </cell>
        </row>
        <row r="40">
          <cell r="A40">
            <v>421</v>
          </cell>
          <cell r="B40" t="str">
            <v>DECLARACIONES, FORMATOS Y AVIS</v>
          </cell>
          <cell r="C40">
            <v>132</v>
          </cell>
        </row>
        <row r="41">
          <cell r="A41">
            <v>426</v>
          </cell>
          <cell r="B41" t="str">
            <v>AREAS OCUP POR HOT, REST, BARE</v>
          </cell>
          <cell r="C41">
            <v>3525.48</v>
          </cell>
        </row>
        <row r="42">
          <cell r="A42">
            <v>428</v>
          </cell>
          <cell r="B42" t="str">
            <v>COMERCIANTES SEMIFIJOS</v>
          </cell>
          <cell r="C42">
            <v>3399</v>
          </cell>
        </row>
        <row r="43">
          <cell r="A43">
            <v>430</v>
          </cell>
          <cell r="B43" t="str">
            <v>LOCALES MERCADO HIDALGO</v>
          </cell>
          <cell r="C43">
            <v>855.84</v>
          </cell>
        </row>
        <row r="44">
          <cell r="A44">
            <v>432</v>
          </cell>
          <cell r="B44" t="str">
            <v>LOCALES PANTEON</v>
          </cell>
          <cell r="C44">
            <v>671</v>
          </cell>
        </row>
        <row r="45">
          <cell r="A45">
            <v>433</v>
          </cell>
          <cell r="B45" t="str">
            <v>SOBRANTES</v>
          </cell>
          <cell r="C45">
            <v>394.31</v>
          </cell>
        </row>
        <row r="46">
          <cell r="A46">
            <v>436</v>
          </cell>
          <cell r="B46" t="str">
            <v>SANITARIOS PRESA DE LA OLLA</v>
          </cell>
          <cell r="C46">
            <v>1244</v>
          </cell>
        </row>
        <row r="47">
          <cell r="A47">
            <v>437</v>
          </cell>
          <cell r="B47" t="str">
            <v>SANITARIOS MDO. EMBAJADORAS</v>
          </cell>
          <cell r="C47">
            <v>4552</v>
          </cell>
        </row>
        <row r="48">
          <cell r="A48">
            <v>438</v>
          </cell>
          <cell r="B48" t="str">
            <v>SANITARIOS MDO. HIDALGO</v>
          </cell>
          <cell r="C48">
            <v>8784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18/08/2014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439</v>
          </cell>
          <cell r="B58" t="str">
            <v>SANITARIOS JARDIN REFORMA</v>
          </cell>
          <cell r="C58">
            <v>3300</v>
          </cell>
        </row>
        <row r="59">
          <cell r="A59">
            <v>441</v>
          </cell>
          <cell r="B59" t="str">
            <v>SANITARIOS LOS PASTITOS</v>
          </cell>
          <cell r="C59">
            <v>108</v>
          </cell>
        </row>
        <row r="60">
          <cell r="A60">
            <v>443</v>
          </cell>
          <cell r="B60" t="str">
            <v>SANITARIOS FERROCARRIL</v>
          </cell>
          <cell r="C60">
            <v>5532</v>
          </cell>
        </row>
        <row r="61">
          <cell r="A61">
            <v>445</v>
          </cell>
          <cell r="B61" t="str">
            <v>SANITARIOS MUSEO MOMIAS</v>
          </cell>
          <cell r="C61">
            <v>5392</v>
          </cell>
        </row>
        <row r="62">
          <cell r="A62">
            <v>447</v>
          </cell>
          <cell r="B62" t="str">
            <v>LAS CALAS</v>
          </cell>
          <cell r="C62">
            <v>48</v>
          </cell>
        </row>
        <row r="63">
          <cell r="A63">
            <v>454</v>
          </cell>
          <cell r="B63" t="str">
            <v>FIESTAS TRADICIONALES</v>
          </cell>
          <cell r="C63">
            <v>284</v>
          </cell>
        </row>
        <row r="64">
          <cell r="A64">
            <v>472</v>
          </cell>
          <cell r="B64" t="str">
            <v>MERCADO GAVIRA</v>
          </cell>
          <cell r="C64">
            <v>9579</v>
          </cell>
        </row>
        <row r="65">
          <cell r="A65">
            <v>483</v>
          </cell>
          <cell r="B65" t="str">
            <v>PROMOTOR TURISTICO</v>
          </cell>
          <cell r="C65">
            <v>947.68</v>
          </cell>
        </row>
        <row r="66">
          <cell r="A66">
            <v>484</v>
          </cell>
          <cell r="B66" t="str">
            <v>PERMISO PARA ESPECTÁCULOS O CE</v>
          </cell>
          <cell r="C66">
            <v>228</v>
          </cell>
        </row>
        <row r="67">
          <cell r="A67">
            <v>493</v>
          </cell>
          <cell r="B67" t="str">
            <v>RENOVACION PERMISO P/ USO VIA</v>
          </cell>
          <cell r="C67">
            <v>509</v>
          </cell>
        </row>
        <row r="68">
          <cell r="A68">
            <v>497</v>
          </cell>
          <cell r="B68" t="str">
            <v>CENTRO ADOC</v>
          </cell>
          <cell r="C68">
            <v>416</v>
          </cell>
        </row>
        <row r="69">
          <cell r="A69">
            <v>502</v>
          </cell>
          <cell r="B69" t="str">
            <v>RECARGOS OTROS IMPTOS Y DERECH</v>
          </cell>
          <cell r="C69">
            <v>2954.17</v>
          </cell>
        </row>
        <row r="70">
          <cell r="A70">
            <v>506</v>
          </cell>
          <cell r="B70" t="str">
            <v>INFRACCIONES DIRECCION DE FISC</v>
          </cell>
          <cell r="C70">
            <v>3188.5</v>
          </cell>
        </row>
        <row r="71">
          <cell r="A71">
            <v>507</v>
          </cell>
          <cell r="B71" t="str">
            <v>INF AL BANDO POLICIA Y BUEN GO</v>
          </cell>
          <cell r="C71">
            <v>850</v>
          </cell>
        </row>
        <row r="72">
          <cell r="A72">
            <v>508</v>
          </cell>
          <cell r="B72" t="str">
            <v>INF LEY DE TRANSITO Y SU REGLA</v>
          </cell>
          <cell r="C72">
            <v>11281.5</v>
          </cell>
        </row>
        <row r="73">
          <cell r="A73">
            <v>509</v>
          </cell>
          <cell r="B73" t="str">
            <v>EXTEMP VERIFICACION AMB VEHICU</v>
          </cell>
          <cell r="C73">
            <v>1228</v>
          </cell>
        </row>
        <row r="74">
          <cell r="A74">
            <v>526</v>
          </cell>
          <cell r="B74" t="str">
            <v>RESPUESTA DE AYUNTAMIENTO</v>
          </cell>
          <cell r="C74">
            <v>671</v>
          </cell>
        </row>
        <row r="75">
          <cell r="A75">
            <v>544</v>
          </cell>
          <cell r="B75" t="str">
            <v>INFRACCIONES AL REGLAMENTO DE</v>
          </cell>
          <cell r="C75">
            <v>318.85000000000002</v>
          </cell>
        </row>
        <row r="76">
          <cell r="A76">
            <v>817</v>
          </cell>
          <cell r="B76" t="str">
            <v>ANTICIPOS OTROS INGRESOS</v>
          </cell>
          <cell r="C76">
            <v>84</v>
          </cell>
        </row>
        <row r="77">
          <cell r="A77">
            <v>888</v>
          </cell>
          <cell r="B77" t="str">
            <v>COBROS SIMAPAG</v>
          </cell>
          <cell r="C77">
            <v>985</v>
          </cell>
        </row>
      </sheetData>
      <sheetData sheetId="28"/>
      <sheetData sheetId="29" refreshError="1">
        <row r="1">
          <cell r="A1">
            <v>203</v>
          </cell>
          <cell r="B1" t="str">
            <v>PANTEONES CIUDAD</v>
          </cell>
          <cell r="C1">
            <v>558.62</v>
          </cell>
        </row>
        <row r="2">
          <cell r="A2">
            <v>204</v>
          </cell>
          <cell r="B2" t="str">
            <v>PANTEONES COMUNIDADES</v>
          </cell>
          <cell r="C2">
            <v>316.45999999999998</v>
          </cell>
        </row>
        <row r="3">
          <cell r="A3">
            <v>433</v>
          </cell>
          <cell r="B3" t="str">
            <v>SOBRANTES</v>
          </cell>
          <cell r="C3">
            <v>0.88</v>
          </cell>
        </row>
        <row r="4">
          <cell r="A4">
            <v>447</v>
          </cell>
          <cell r="B4" t="str">
            <v>LAS CALAS</v>
          </cell>
          <cell r="C4">
            <v>114</v>
          </cell>
        </row>
        <row r="5">
          <cell r="A5">
            <v>507</v>
          </cell>
          <cell r="B5" t="str">
            <v>INF AL BANDO POLICIA Y BUEN GO</v>
          </cell>
          <cell r="C5">
            <v>1520</v>
          </cell>
        </row>
        <row r="6">
          <cell r="A6">
            <v>508</v>
          </cell>
          <cell r="B6" t="str">
            <v>INF LEY DE TRANSITO Y SU REGLA</v>
          </cell>
          <cell r="C6">
            <v>6196.12</v>
          </cell>
        </row>
      </sheetData>
      <sheetData sheetId="30"/>
      <sheetData sheetId="31" refreshError="1">
        <row r="1">
          <cell r="A1">
            <v>2</v>
          </cell>
          <cell r="B1" t="str">
            <v>IMPTO. PREDIAL RUSTICO CORRIEN</v>
          </cell>
          <cell r="C1">
            <v>1192</v>
          </cell>
        </row>
        <row r="2">
          <cell r="A2">
            <v>4</v>
          </cell>
          <cell r="B2" t="str">
            <v>RECARGOS 3%</v>
          </cell>
          <cell r="C2">
            <v>35.76</v>
          </cell>
        </row>
        <row r="3">
          <cell r="A3">
            <v>203</v>
          </cell>
          <cell r="B3" t="str">
            <v>PANTEONES CIUDAD</v>
          </cell>
          <cell r="C3">
            <v>2138.09</v>
          </cell>
        </row>
        <row r="4">
          <cell r="A4">
            <v>433</v>
          </cell>
          <cell r="B4" t="str">
            <v>SOBRANTES</v>
          </cell>
          <cell r="C4">
            <v>0.39</v>
          </cell>
        </row>
        <row r="5">
          <cell r="A5">
            <v>447</v>
          </cell>
          <cell r="B5" t="str">
            <v>LAS CALAS</v>
          </cell>
          <cell r="C5">
            <v>192</v>
          </cell>
        </row>
        <row r="6">
          <cell r="A6">
            <v>470</v>
          </cell>
          <cell r="B6" t="str">
            <v>LOCALES ESTACION</v>
          </cell>
          <cell r="C6">
            <v>323</v>
          </cell>
        </row>
        <row r="7">
          <cell r="A7">
            <v>502</v>
          </cell>
          <cell r="B7" t="str">
            <v>RECARGOS OTROS IMPTOS Y DERECH</v>
          </cell>
          <cell r="C7">
            <v>38.76</v>
          </cell>
        </row>
        <row r="8">
          <cell r="A8">
            <v>507</v>
          </cell>
          <cell r="B8" t="str">
            <v>INF AL BANDO POLICIA Y BUEN GO</v>
          </cell>
          <cell r="C8">
            <v>5150</v>
          </cell>
        </row>
        <row r="9">
          <cell r="A9">
            <v>508</v>
          </cell>
          <cell r="B9" t="str">
            <v>INF LEY DE TRANSITO Y SU REGLA</v>
          </cell>
          <cell r="C9">
            <v>10057.5</v>
          </cell>
        </row>
      </sheetData>
      <sheetData sheetId="32"/>
      <sheetData sheetId="33" refreshError="1">
        <row r="1">
          <cell r="A1">
            <v>1</v>
          </cell>
          <cell r="B1" t="str">
            <v>IMPTO. PREDIAL URBANO CORRIENT</v>
          </cell>
          <cell r="C1">
            <v>15807.22</v>
          </cell>
        </row>
        <row r="2">
          <cell r="A2">
            <v>2</v>
          </cell>
          <cell r="B2" t="str">
            <v>IMPTO. PREDIAL RUSTICO CORRIEN</v>
          </cell>
          <cell r="C2">
            <v>1405</v>
          </cell>
        </row>
        <row r="3">
          <cell r="A3">
            <v>4</v>
          </cell>
          <cell r="B3" t="str">
            <v>RECARGOS 3%</v>
          </cell>
          <cell r="C3">
            <v>5881.87</v>
          </cell>
        </row>
        <row r="4">
          <cell r="A4">
            <v>7</v>
          </cell>
          <cell r="B4" t="str">
            <v>IMPTO. PREDIAL URBANO REZAGO</v>
          </cell>
          <cell r="C4">
            <v>11634.53</v>
          </cell>
        </row>
        <row r="5">
          <cell r="A5">
            <v>8</v>
          </cell>
          <cell r="B5" t="str">
            <v>IMPTO. PREDIAL RUSTICO REZAGO</v>
          </cell>
          <cell r="C5">
            <v>3306</v>
          </cell>
        </row>
        <row r="6">
          <cell r="A6">
            <v>13</v>
          </cell>
          <cell r="B6" t="str">
            <v>HONORARIOS DE COBRANZA</v>
          </cell>
          <cell r="C6">
            <v>944.64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24971.1</v>
          </cell>
        </row>
        <row r="9">
          <cell r="A9">
            <v>104</v>
          </cell>
          <cell r="B9" t="str">
            <v>SOBRE DIVISION Y LOTIFICACION</v>
          </cell>
          <cell r="C9">
            <v>3018.16</v>
          </cell>
        </row>
        <row r="10">
          <cell r="A10">
            <v>110</v>
          </cell>
          <cell r="B10" t="str">
            <v>ESPECTACULOS PUBLICOS ESPORADI</v>
          </cell>
          <cell r="C10">
            <v>13226.4</v>
          </cell>
        </row>
        <row r="11">
          <cell r="A11">
            <v>200</v>
          </cell>
          <cell r="B11" t="str">
            <v>RASTRO</v>
          </cell>
          <cell r="C11">
            <v>4080.78</v>
          </cell>
        </row>
        <row r="12">
          <cell r="A12">
            <v>201</v>
          </cell>
          <cell r="B12" t="str">
            <v>RECOLECCION DE BASURA</v>
          </cell>
          <cell r="C12">
            <v>76.5</v>
          </cell>
        </row>
        <row r="13">
          <cell r="A13">
            <v>203</v>
          </cell>
          <cell r="B13" t="str">
            <v>PANTEONES CIUDAD</v>
          </cell>
          <cell r="C13">
            <v>3252.5</v>
          </cell>
        </row>
        <row r="14">
          <cell r="A14">
            <v>205</v>
          </cell>
          <cell r="B14" t="str">
            <v>ESTACIONAMIENTO MUSEO MOMIAS</v>
          </cell>
          <cell r="C14">
            <v>1179</v>
          </cell>
        </row>
        <row r="15">
          <cell r="A15">
            <v>206</v>
          </cell>
          <cell r="B15" t="str">
            <v>ESTACIONAMIENTO MERCADO HIDALG</v>
          </cell>
          <cell r="C15">
            <v>927</v>
          </cell>
        </row>
        <row r="16">
          <cell r="A16">
            <v>207</v>
          </cell>
          <cell r="B16" t="str">
            <v>ESTAC.  MERCADO EMBAJADORAS</v>
          </cell>
          <cell r="C16">
            <v>138</v>
          </cell>
        </row>
        <row r="17">
          <cell r="A17">
            <v>210</v>
          </cell>
          <cell r="B17" t="str">
            <v>POR LIC. DE CONST. Y AMPLIACIO</v>
          </cell>
          <cell r="C17">
            <v>2224.85</v>
          </cell>
        </row>
        <row r="18">
          <cell r="A18">
            <v>217</v>
          </cell>
          <cell r="B18" t="str">
            <v>ANALISIS DE FAC PARA DIV LOT O</v>
          </cell>
          <cell r="C18">
            <v>1047.48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228</v>
          </cell>
          <cell r="B20" t="str">
            <v>POR PERM EVENT P/ VTA DE BEB A</v>
          </cell>
          <cell r="C20">
            <v>6133.96</v>
          </cell>
        </row>
        <row r="21">
          <cell r="A21">
            <v>229</v>
          </cell>
          <cell r="B21" t="str">
            <v>CONSTANCIAS DE ESTADO DE CUENT</v>
          </cell>
          <cell r="C21">
            <v>1055.6400000000001</v>
          </cell>
        </row>
        <row r="22">
          <cell r="A22">
            <v>244</v>
          </cell>
          <cell r="B22" t="str">
            <v>EXP DE LIC O PERM P/ ESTAB DE</v>
          </cell>
          <cell r="C22">
            <v>2457.23</v>
          </cell>
        </row>
        <row r="23">
          <cell r="A23">
            <v>248</v>
          </cell>
          <cell r="B23" t="str">
            <v>ESTACIONAMIENTO EX. EST. FERRO</v>
          </cell>
          <cell r="C23">
            <v>2466</v>
          </cell>
        </row>
        <row r="24">
          <cell r="A24">
            <v>252</v>
          </cell>
          <cell r="B24" t="str">
            <v>RESOLUCION DE IMPACTO AMBIENTA</v>
          </cell>
          <cell r="C24">
            <v>2192.5300000000002</v>
          </cell>
        </row>
        <row r="25">
          <cell r="A25">
            <v>253</v>
          </cell>
          <cell r="B25" t="str">
            <v>ESTACIONAMIENTO EMBAJADORAS  (</v>
          </cell>
          <cell r="C25">
            <v>2170</v>
          </cell>
        </row>
        <row r="26">
          <cell r="A26">
            <v>256</v>
          </cell>
          <cell r="B26" t="str">
            <v>POR ALINEAM. N° USO HABIT</v>
          </cell>
          <cell r="C26">
            <v>5052.9399999999996</v>
          </cell>
        </row>
        <row r="27">
          <cell r="A27">
            <v>258</v>
          </cell>
          <cell r="B27" t="str">
            <v>POR ALINEM. N° USO COMERCIAL</v>
          </cell>
          <cell r="C27">
            <v>7278.33</v>
          </cell>
        </row>
        <row r="28">
          <cell r="A28">
            <v>268</v>
          </cell>
          <cell r="B28" t="str">
            <v>CASA DE LA CULTURA</v>
          </cell>
          <cell r="C28">
            <v>195.08</v>
          </cell>
        </row>
        <row r="29">
          <cell r="A29">
            <v>271</v>
          </cell>
          <cell r="B29" t="str">
            <v>PENSION EST. MUSEO DE MOMIAS</v>
          </cell>
          <cell r="C29">
            <v>417.04</v>
          </cell>
        </row>
        <row r="30">
          <cell r="A30">
            <v>274</v>
          </cell>
          <cell r="B30" t="str">
            <v>EXTENSION DE HORARIO</v>
          </cell>
          <cell r="C30">
            <v>9661.86</v>
          </cell>
        </row>
        <row r="31">
          <cell r="A31">
            <v>276</v>
          </cell>
          <cell r="B31" t="str">
            <v>CONSTANCIAS DIRECCION DE TRANS</v>
          </cell>
          <cell r="C31">
            <v>1424.6</v>
          </cell>
        </row>
        <row r="32">
          <cell r="A32">
            <v>278</v>
          </cell>
          <cell r="B32" t="str">
            <v>CONSTANCIAS QUE EXPIDAN LAS DE</v>
          </cell>
          <cell r="C32">
            <v>4022.4</v>
          </cell>
        </row>
        <row r="33">
          <cell r="A33">
            <v>288</v>
          </cell>
          <cell r="B33" t="str">
            <v>ANALISIS DE RIESGOS</v>
          </cell>
          <cell r="C33">
            <v>519.98</v>
          </cell>
        </row>
        <row r="34">
          <cell r="A34">
            <v>291</v>
          </cell>
          <cell r="B34" t="str">
            <v>DICTAMEN DE FACTIBILIDAD PARA</v>
          </cell>
          <cell r="C34">
            <v>445.08</v>
          </cell>
        </row>
        <row r="35">
          <cell r="A35">
            <v>295</v>
          </cell>
          <cell r="B35" t="str">
            <v>CONSTANCIA DE UBICACION DE PRE</v>
          </cell>
          <cell r="C35">
            <v>168.56</v>
          </cell>
        </row>
        <row r="36">
          <cell r="A36">
            <v>297</v>
          </cell>
          <cell r="B36" t="str">
            <v>D.A.P.</v>
          </cell>
          <cell r="C36">
            <v>50</v>
          </cell>
        </row>
        <row r="37">
          <cell r="A37">
            <v>405</v>
          </cell>
          <cell r="B37" t="str">
            <v>CENTRO DE CONVIVENCIA EL ENCIN</v>
          </cell>
          <cell r="C37">
            <v>468</v>
          </cell>
        </row>
        <row r="38">
          <cell r="A38">
            <v>407</v>
          </cell>
          <cell r="B38" t="str">
            <v>MUSEO MOMIAS</v>
          </cell>
          <cell r="C38">
            <v>64141</v>
          </cell>
        </row>
        <row r="39">
          <cell r="A39">
            <v>410</v>
          </cell>
          <cell r="B39" t="str">
            <v>MONUMENTO AL PIPILA</v>
          </cell>
          <cell r="C39">
            <v>1416</v>
          </cell>
        </row>
        <row r="40">
          <cell r="A40">
            <v>411</v>
          </cell>
          <cell r="B40" t="str">
            <v>MERCADO HIDALGO</v>
          </cell>
          <cell r="C40">
            <v>22460</v>
          </cell>
        </row>
        <row r="41">
          <cell r="A41">
            <v>412</v>
          </cell>
          <cell r="B41" t="str">
            <v>MERCADO EMBAJADORAS</v>
          </cell>
          <cell r="C41">
            <v>1191.5999999999999</v>
          </cell>
        </row>
        <row r="42">
          <cell r="A42">
            <v>417</v>
          </cell>
          <cell r="B42" t="str">
            <v>CONSULTORIO DENTAL</v>
          </cell>
          <cell r="C42">
            <v>109</v>
          </cell>
        </row>
        <row r="43">
          <cell r="A43">
            <v>421</v>
          </cell>
          <cell r="B43" t="str">
            <v>DECLARACIONES, FORMATOS Y AVIS</v>
          </cell>
          <cell r="C43">
            <v>165</v>
          </cell>
        </row>
        <row r="44">
          <cell r="A44">
            <v>426</v>
          </cell>
          <cell r="B44" t="str">
            <v>AREAS OCUP POR HOT, REST, BARE</v>
          </cell>
          <cell r="C44">
            <v>35912.300000000003</v>
          </cell>
        </row>
        <row r="45">
          <cell r="A45">
            <v>428</v>
          </cell>
          <cell r="B45" t="str">
            <v>COMERCIANTES SEMIFIJOS</v>
          </cell>
          <cell r="C45">
            <v>2662</v>
          </cell>
        </row>
        <row r="46">
          <cell r="A46">
            <v>433</v>
          </cell>
          <cell r="B46" t="str">
            <v>SOBRANTES</v>
          </cell>
          <cell r="C46">
            <v>36.25</v>
          </cell>
        </row>
        <row r="47">
          <cell r="A47">
            <v>436</v>
          </cell>
          <cell r="B47" t="str">
            <v>SANITARIOS PRESA DE LA OLLA</v>
          </cell>
          <cell r="C47">
            <v>312</v>
          </cell>
        </row>
        <row r="48">
          <cell r="A48">
            <v>437</v>
          </cell>
          <cell r="B48" t="str">
            <v>SANITARIOS MDO. EMBAJADORAS</v>
          </cell>
          <cell r="C48">
            <v>888</v>
          </cell>
        </row>
        <row r="49">
          <cell r="A49">
            <v>438</v>
          </cell>
          <cell r="B49" t="str">
            <v>SANITARIOS MDO. HIDALGO</v>
          </cell>
          <cell r="C49">
            <v>2488</v>
          </cell>
        </row>
        <row r="50">
          <cell r="A50">
            <v>439</v>
          </cell>
          <cell r="B50" t="str">
            <v>SANITARIOS JARDIN REFORMA</v>
          </cell>
          <cell r="C50">
            <v>656</v>
          </cell>
        </row>
        <row r="51">
          <cell r="A51">
            <v>441</v>
          </cell>
          <cell r="B51" t="str">
            <v>SANITARIOS LOS PASTITOS</v>
          </cell>
          <cell r="C51">
            <v>32</v>
          </cell>
        </row>
        <row r="52">
          <cell r="A52">
            <v>443</v>
          </cell>
          <cell r="B52" t="str">
            <v>SANITARIOS FERROCARRIL</v>
          </cell>
          <cell r="C52">
            <v>932</v>
          </cell>
        </row>
        <row r="53">
          <cell r="A53">
            <v>445</v>
          </cell>
          <cell r="B53" t="str">
            <v>SANITARIOS MUSEO MOMIAS</v>
          </cell>
          <cell r="C53">
            <v>1212</v>
          </cell>
        </row>
        <row r="54">
          <cell r="A54">
            <v>447</v>
          </cell>
          <cell r="B54" t="str">
            <v>LAS CALAS</v>
          </cell>
          <cell r="C54">
            <v>168</v>
          </cell>
        </row>
        <row r="55">
          <cell r="A55">
            <v>454</v>
          </cell>
          <cell r="B55" t="str">
            <v>FIESTAS TRADICIONALES</v>
          </cell>
          <cell r="C55">
            <v>1065</v>
          </cell>
        </row>
        <row r="56">
          <cell r="A56">
            <v>484</v>
          </cell>
          <cell r="B56" t="str">
            <v>PERMISO PARA ESPECTÁCULOS O CE</v>
          </cell>
          <cell r="C56">
            <v>5016</v>
          </cell>
        </row>
        <row r="57">
          <cell r="A57">
            <v>485</v>
          </cell>
          <cell r="B57" t="str">
            <v>SELLADO DE BOLETOS</v>
          </cell>
          <cell r="C57">
            <v>450</v>
          </cell>
        </row>
        <row r="58">
          <cell r="A58">
            <v>493</v>
          </cell>
          <cell r="B58" t="str">
            <v>RENOVACION PERMISO P/ USO VIA</v>
          </cell>
          <cell r="C58">
            <v>628</v>
          </cell>
        </row>
        <row r="59">
          <cell r="A59">
            <v>502</v>
          </cell>
          <cell r="B59" t="str">
            <v>RECARGOS OTROS IMPTOS Y DERECH</v>
          </cell>
          <cell r="C59">
            <v>3753.65</v>
          </cell>
        </row>
        <row r="60">
          <cell r="A60">
            <v>503</v>
          </cell>
          <cell r="B60" t="str">
            <v>AVISO EXTEMP TRASLACION DE DOM</v>
          </cell>
          <cell r="C60">
            <v>1096.32</v>
          </cell>
        </row>
        <row r="61">
          <cell r="A61">
            <v>504</v>
          </cell>
          <cell r="B61" t="str">
            <v>AVISO EXTEMP TERM DE OBRA</v>
          </cell>
          <cell r="C61">
            <v>1280</v>
          </cell>
        </row>
        <row r="62">
          <cell r="A62">
            <v>506</v>
          </cell>
          <cell r="B62" t="str">
            <v>INFRACCIONES DIRECCION DE FISC</v>
          </cell>
          <cell r="C62">
            <v>3377</v>
          </cell>
        </row>
        <row r="63">
          <cell r="A63">
            <v>507</v>
          </cell>
          <cell r="B63" t="str">
            <v>INF AL BANDO POLICIA Y BUEN GO</v>
          </cell>
          <cell r="C63">
            <v>1900</v>
          </cell>
        </row>
        <row r="64">
          <cell r="A64">
            <v>508</v>
          </cell>
          <cell r="B64" t="str">
            <v>INF LEY DE TRANSITO Y SU REGLA</v>
          </cell>
          <cell r="C64">
            <v>18754.3</v>
          </cell>
        </row>
        <row r="65">
          <cell r="A65">
            <v>509</v>
          </cell>
          <cell r="B65" t="str">
            <v>EXTEMP VERIFICACION AMB VEHICU</v>
          </cell>
          <cell r="C65">
            <v>1228</v>
          </cell>
        </row>
        <row r="66">
          <cell r="A66">
            <v>510</v>
          </cell>
          <cell r="B66" t="str">
            <v>ADMTVAS NO FISCALES *FEDERALES</v>
          </cell>
          <cell r="C66">
            <v>6666.56</v>
          </cell>
        </row>
        <row r="67">
          <cell r="A67">
            <v>544</v>
          </cell>
          <cell r="B67" t="str">
            <v>INFRACCIONES AL REGLAMENTO DE</v>
          </cell>
          <cell r="C67">
            <v>318.85000000000002</v>
          </cell>
        </row>
        <row r="68">
          <cell r="A68">
            <v>605</v>
          </cell>
          <cell r="B68" t="str">
            <v>IEPS ESPECIAL DE GASOLINAS Y D</v>
          </cell>
          <cell r="C68">
            <v>475134.61</v>
          </cell>
        </row>
      </sheetData>
      <sheetData sheetId="34"/>
      <sheetData sheetId="35" refreshError="1">
        <row r="1">
          <cell r="A1">
            <v>1</v>
          </cell>
          <cell r="B1" t="str">
            <v>IMPTO. PREDIAL URBANO CORRIENT</v>
          </cell>
          <cell r="C1">
            <v>11669.1</v>
          </cell>
        </row>
        <row r="2">
          <cell r="A2">
            <v>2</v>
          </cell>
          <cell r="B2" t="str">
            <v>IMPTO. PREDIAL RUSTICO CORRIEN</v>
          </cell>
          <cell r="C2">
            <v>1594.2</v>
          </cell>
        </row>
        <row r="3">
          <cell r="A3">
            <v>4</v>
          </cell>
          <cell r="B3" t="str">
            <v>RECARGOS 3%</v>
          </cell>
          <cell r="C3">
            <v>5811.49</v>
          </cell>
        </row>
        <row r="4">
          <cell r="A4">
            <v>7</v>
          </cell>
          <cell r="B4" t="str">
            <v>IMPTO. PREDIAL URBANO REZAGO</v>
          </cell>
          <cell r="C4">
            <v>14053.69</v>
          </cell>
        </row>
        <row r="5">
          <cell r="A5">
            <v>13</v>
          </cell>
          <cell r="B5" t="str">
            <v>HONORARIOS DE COBRANZA</v>
          </cell>
          <cell r="C5">
            <v>1291.76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1134</v>
          </cell>
        </row>
        <row r="8">
          <cell r="A8">
            <v>104</v>
          </cell>
          <cell r="B8" t="str">
            <v>SOBRE DIVISION Y LOTIFICACION</v>
          </cell>
          <cell r="C8">
            <v>7809.41</v>
          </cell>
        </row>
        <row r="9">
          <cell r="A9">
            <v>106</v>
          </cell>
          <cell r="B9" t="str">
            <v>BILLARES Y BOLICHES</v>
          </cell>
          <cell r="C9">
            <v>485</v>
          </cell>
        </row>
        <row r="10">
          <cell r="A10">
            <v>200</v>
          </cell>
          <cell r="B10" t="str">
            <v>RASTRO</v>
          </cell>
          <cell r="C10">
            <v>3524.42</v>
          </cell>
        </row>
        <row r="11">
          <cell r="A11">
            <v>201</v>
          </cell>
          <cell r="B11" t="str">
            <v>RECOLECCION DE BASURA</v>
          </cell>
          <cell r="C11">
            <v>1479.47</v>
          </cell>
        </row>
        <row r="12">
          <cell r="A12">
            <v>203</v>
          </cell>
          <cell r="B12" t="str">
            <v>PANTEONES CIUDAD</v>
          </cell>
          <cell r="C12">
            <v>242.16</v>
          </cell>
        </row>
        <row r="13">
          <cell r="A13">
            <v>204</v>
          </cell>
          <cell r="B13" t="str">
            <v>PANTEONES COMUNIDADES</v>
          </cell>
          <cell r="C13">
            <v>316.45999999999998</v>
          </cell>
        </row>
        <row r="14">
          <cell r="A14">
            <v>205</v>
          </cell>
          <cell r="B14" t="str">
            <v>ESTACIONAMIENTO MUSEO MOMIAS</v>
          </cell>
          <cell r="C14">
            <v>1474</v>
          </cell>
        </row>
        <row r="15">
          <cell r="A15">
            <v>206</v>
          </cell>
          <cell r="B15" t="str">
            <v>ESTACIONAMIENTO MERCADO HIDALG</v>
          </cell>
          <cell r="C15">
            <v>1008</v>
          </cell>
        </row>
        <row r="16">
          <cell r="A16">
            <v>207</v>
          </cell>
          <cell r="B16" t="str">
            <v>ESTAC.  MERCADO EMBAJADORAS</v>
          </cell>
          <cell r="C16">
            <v>110</v>
          </cell>
        </row>
        <row r="17">
          <cell r="A17">
            <v>217</v>
          </cell>
          <cell r="B17" t="str">
            <v>ANALISIS DE FAC PARA DIV LOT O</v>
          </cell>
          <cell r="C17">
            <v>523.74</v>
          </cell>
        </row>
        <row r="18">
          <cell r="A18">
            <v>221</v>
          </cell>
          <cell r="B18" t="str">
            <v>LIC USO SUELO ALIN N. OFIC COM</v>
          </cell>
          <cell r="C18">
            <v>2415.14</v>
          </cell>
        </row>
        <row r="19">
          <cell r="A19">
            <v>229</v>
          </cell>
          <cell r="B19" t="str">
            <v>CONSTANCIAS DE ESTADO DE CUENT</v>
          </cell>
          <cell r="C19">
            <v>2508</v>
          </cell>
        </row>
        <row r="20">
          <cell r="A20">
            <v>248</v>
          </cell>
          <cell r="B20" t="str">
            <v>ESTACIONAMIENTO EX. EST. FERRO</v>
          </cell>
          <cell r="C20">
            <v>1782</v>
          </cell>
        </row>
        <row r="21">
          <cell r="A21">
            <v>249</v>
          </cell>
          <cell r="B21" t="str">
            <v>REGUL. PROR.LIC.CONT.75% DER.</v>
          </cell>
          <cell r="C21">
            <v>1340.54</v>
          </cell>
        </row>
        <row r="22">
          <cell r="A22">
            <v>252</v>
          </cell>
          <cell r="B22" t="str">
            <v>RESOLUCION DE IMPACTO AMBIENTA</v>
          </cell>
          <cell r="C22">
            <v>649.79</v>
          </cell>
        </row>
        <row r="23">
          <cell r="A23">
            <v>253</v>
          </cell>
          <cell r="B23" t="str">
            <v>ESTACIONAMIENTO EMBAJADORAS  (</v>
          </cell>
          <cell r="C23">
            <v>2051</v>
          </cell>
        </row>
        <row r="24">
          <cell r="A24">
            <v>256</v>
          </cell>
          <cell r="B24" t="str">
            <v>POR ALINEAM. N° USO HABIT</v>
          </cell>
          <cell r="C24">
            <v>3144.06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268</v>
          </cell>
          <cell r="B26" t="str">
            <v>CASA DE LA CULTURA</v>
          </cell>
          <cell r="C26">
            <v>487.69</v>
          </cell>
        </row>
        <row r="27">
          <cell r="A27">
            <v>274</v>
          </cell>
          <cell r="B27" t="str">
            <v>EXTENSION DE HORARIO</v>
          </cell>
          <cell r="C27">
            <v>8918.64</v>
          </cell>
        </row>
        <row r="28">
          <cell r="A28">
            <v>276</v>
          </cell>
          <cell r="B28" t="str">
            <v>CONSTANCIAS DIRECCION DE TRANS</v>
          </cell>
          <cell r="C28">
            <v>670.4</v>
          </cell>
        </row>
        <row r="29">
          <cell r="A29">
            <v>278</v>
          </cell>
          <cell r="B29" t="str">
            <v>CONSTANCIAS QUE EXPIDAN LAS DE</v>
          </cell>
          <cell r="C29">
            <v>419</v>
          </cell>
        </row>
        <row r="30">
          <cell r="A30">
            <v>286</v>
          </cell>
          <cell r="B30" t="str">
            <v>PERMISO SUPLETORIO DE TRANSPOR</v>
          </cell>
          <cell r="C30">
            <v>370.8</v>
          </cell>
        </row>
        <row r="31">
          <cell r="A31">
            <v>292</v>
          </cell>
          <cell r="B31" t="str">
            <v>DICTAMEN DE SEGURIDAD PROGRAMA</v>
          </cell>
          <cell r="C31">
            <v>519.98</v>
          </cell>
        </row>
        <row r="32">
          <cell r="A32">
            <v>295</v>
          </cell>
          <cell r="B32" t="str">
            <v>CONSTANCIA DE UBICACION DE PRE</v>
          </cell>
          <cell r="C32">
            <v>84.28</v>
          </cell>
        </row>
        <row r="33">
          <cell r="A33">
            <v>297</v>
          </cell>
          <cell r="B33" t="str">
            <v>D.A.P.</v>
          </cell>
          <cell r="C33">
            <v>300</v>
          </cell>
        </row>
        <row r="34">
          <cell r="A34">
            <v>405</v>
          </cell>
          <cell r="B34" t="str">
            <v>CENTRO DE CONVIVENCIA EL ENCIN</v>
          </cell>
          <cell r="C34">
            <v>568</v>
          </cell>
        </row>
        <row r="35">
          <cell r="A35">
            <v>407</v>
          </cell>
          <cell r="B35" t="str">
            <v>MUSEO MOMIAS</v>
          </cell>
          <cell r="C35">
            <v>76887</v>
          </cell>
        </row>
        <row r="36">
          <cell r="A36">
            <v>410</v>
          </cell>
          <cell r="B36" t="str">
            <v>MONUMENTO AL PIPILA</v>
          </cell>
          <cell r="C36">
            <v>1260</v>
          </cell>
        </row>
        <row r="37">
          <cell r="A37">
            <v>411</v>
          </cell>
          <cell r="B37" t="str">
            <v>MERCADO HIDALGO</v>
          </cell>
          <cell r="C37">
            <v>1087</v>
          </cell>
        </row>
        <row r="38">
          <cell r="A38">
            <v>412</v>
          </cell>
          <cell r="B38" t="str">
            <v>MERCADO EMBAJADORAS</v>
          </cell>
          <cell r="C38">
            <v>594</v>
          </cell>
        </row>
        <row r="39">
          <cell r="A39">
            <v>417</v>
          </cell>
          <cell r="B39" t="str">
            <v>CONSULTORIO DENTAL</v>
          </cell>
          <cell r="C39">
            <v>132</v>
          </cell>
        </row>
        <row r="40">
          <cell r="A40">
            <v>426</v>
          </cell>
          <cell r="B40" t="str">
            <v>AREAS OCUP POR HOT, REST, BARE</v>
          </cell>
          <cell r="C40">
            <v>2177.2800000000002</v>
          </cell>
        </row>
        <row r="41">
          <cell r="A41">
            <v>428</v>
          </cell>
          <cell r="B41" t="str">
            <v>COMERCIANTES SEMIFIJOS</v>
          </cell>
          <cell r="C41">
            <v>1984.4</v>
          </cell>
        </row>
        <row r="42">
          <cell r="A42">
            <v>433</v>
          </cell>
          <cell r="B42" t="str">
            <v>SOBRANTES</v>
          </cell>
          <cell r="C42">
            <v>37.92</v>
          </cell>
        </row>
        <row r="43">
          <cell r="A43">
            <v>436</v>
          </cell>
          <cell r="B43" t="str">
            <v>SANITARIOS PRESA DE LA OLLA</v>
          </cell>
          <cell r="C43">
            <v>236</v>
          </cell>
        </row>
        <row r="44">
          <cell r="A44">
            <v>437</v>
          </cell>
          <cell r="B44" t="str">
            <v>SANITARIOS MDO. EMBAJADORAS</v>
          </cell>
          <cell r="C44">
            <v>748</v>
          </cell>
        </row>
        <row r="45">
          <cell r="A45">
            <v>438</v>
          </cell>
          <cell r="B45" t="str">
            <v>SANITARIOS MDO. HIDALGO</v>
          </cell>
          <cell r="C45">
            <v>2116</v>
          </cell>
        </row>
        <row r="46">
          <cell r="A46">
            <v>439</v>
          </cell>
          <cell r="B46" t="str">
            <v>SANITARIOS JARDIN REFORMA</v>
          </cell>
          <cell r="C46">
            <v>684</v>
          </cell>
        </row>
        <row r="47">
          <cell r="A47">
            <v>441</v>
          </cell>
          <cell r="B47" t="str">
            <v>SANITARIOS LOS PASTITOS</v>
          </cell>
          <cell r="C47">
            <v>56</v>
          </cell>
        </row>
        <row r="48">
          <cell r="A48">
            <v>443</v>
          </cell>
          <cell r="B48" t="str">
            <v>SANITARIOS FERROCARRIL</v>
          </cell>
          <cell r="C48">
            <v>964</v>
          </cell>
        </row>
        <row r="49">
          <cell r="A49">
            <v>445</v>
          </cell>
          <cell r="B49" t="str">
            <v>SANITARIOS MUSEO MOMIAS</v>
          </cell>
          <cell r="C49">
            <v>1504</v>
          </cell>
        </row>
        <row r="50">
          <cell r="A50">
            <v>447</v>
          </cell>
          <cell r="B50" t="str">
            <v>LAS CALAS</v>
          </cell>
          <cell r="C50">
            <v>108</v>
          </cell>
        </row>
        <row r="51">
          <cell r="A51">
            <v>458</v>
          </cell>
          <cell r="B51" t="str">
            <v>AMPLIACION DE HORARIO BILLARES</v>
          </cell>
          <cell r="C51">
            <v>258</v>
          </cell>
        </row>
        <row r="52">
          <cell r="A52">
            <v>482</v>
          </cell>
          <cell r="B52" t="str">
            <v>CALLEJONEADAS</v>
          </cell>
          <cell r="C52">
            <v>6740</v>
          </cell>
        </row>
        <row r="53">
          <cell r="A53">
            <v>484</v>
          </cell>
          <cell r="B53" t="str">
            <v>PERMISO PARA ESPECTÁCULOS O CE</v>
          </cell>
          <cell r="C53">
            <v>228</v>
          </cell>
        </row>
        <row r="54">
          <cell r="A54">
            <v>502</v>
          </cell>
          <cell r="B54" t="str">
            <v>RECARGOS OTROS IMPTOS Y DERECH</v>
          </cell>
          <cell r="C54">
            <v>893.02</v>
          </cell>
        </row>
        <row r="55">
          <cell r="A55">
            <v>507</v>
          </cell>
          <cell r="B55" t="str">
            <v>INF AL BANDO POLICIA Y BUEN GO</v>
          </cell>
          <cell r="C55">
            <v>1100</v>
          </cell>
        </row>
        <row r="56">
          <cell r="A56">
            <v>508</v>
          </cell>
          <cell r="B56" t="str">
            <v>INF LEY DE TRANSITO Y SU REGLA</v>
          </cell>
          <cell r="C56">
            <v>19169</v>
          </cell>
        </row>
        <row r="57">
          <cell r="A57">
            <v>509</v>
          </cell>
          <cell r="B57" t="str">
            <v>EXTEMP VERIFICACION AMB VEHICU</v>
          </cell>
          <cell r="C57">
            <v>1843</v>
          </cell>
        </row>
        <row r="58">
          <cell r="A58">
            <v>510</v>
          </cell>
          <cell r="B58" t="str">
            <v>ADMTVAS NO FISCALES *FEDERALES</v>
          </cell>
          <cell r="C58">
            <v>636.91999999999996</v>
          </cell>
        </row>
        <row r="59">
          <cell r="A59">
            <v>712</v>
          </cell>
          <cell r="B59" t="str">
            <v>PROGRAMA BORDERIA</v>
          </cell>
          <cell r="C59">
            <v>12600</v>
          </cell>
        </row>
        <row r="60">
          <cell r="A60">
            <v>817</v>
          </cell>
          <cell r="B60" t="str">
            <v>ANTICIPOS OTROS INGRESOS</v>
          </cell>
          <cell r="C60">
            <v>35</v>
          </cell>
        </row>
      </sheetData>
      <sheetData sheetId="36"/>
      <sheetData sheetId="37" refreshError="1"/>
      <sheetData sheetId="38"/>
      <sheetData sheetId="39" refreshError="1">
        <row r="1">
          <cell r="A1">
            <v>1</v>
          </cell>
          <cell r="B1" t="str">
            <v>IMPTO. PREDIAL URBANO CORRIENT</v>
          </cell>
          <cell r="C1">
            <v>11482.66</v>
          </cell>
        </row>
        <row r="2">
          <cell r="A2">
            <v>2</v>
          </cell>
          <cell r="B2" t="str">
            <v>IMPTO. PREDIAL RUSTICO CORRIEN</v>
          </cell>
          <cell r="C2">
            <v>2427</v>
          </cell>
        </row>
        <row r="3">
          <cell r="A3">
            <v>4</v>
          </cell>
          <cell r="B3" t="str">
            <v>RECARGOS 3%</v>
          </cell>
          <cell r="C3">
            <v>6684.5</v>
          </cell>
        </row>
        <row r="4">
          <cell r="A4">
            <v>7</v>
          </cell>
          <cell r="B4" t="str">
            <v>IMPTO. PREDIAL URBANO REZAGO</v>
          </cell>
          <cell r="C4">
            <v>7425.28</v>
          </cell>
        </row>
        <row r="5">
          <cell r="A5">
            <v>8</v>
          </cell>
          <cell r="B5" t="str">
            <v>IMPTO. PREDIAL RUSTICO REZAGO</v>
          </cell>
          <cell r="C5">
            <v>1350</v>
          </cell>
        </row>
        <row r="6">
          <cell r="A6">
            <v>13</v>
          </cell>
          <cell r="B6" t="str">
            <v>HONORARIOS DE COBRANZA</v>
          </cell>
          <cell r="C6">
            <v>1091.2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8308.0300000000007</v>
          </cell>
        </row>
        <row r="9">
          <cell r="A9">
            <v>104</v>
          </cell>
          <cell r="B9" t="str">
            <v>SOBRE DIVISION Y LOTIFICACION</v>
          </cell>
          <cell r="C9">
            <v>2305.7199999999998</v>
          </cell>
        </row>
        <row r="10">
          <cell r="A10">
            <v>200</v>
          </cell>
          <cell r="B10" t="str">
            <v>RASTRO</v>
          </cell>
          <cell r="C10">
            <v>4682.3900000000003</v>
          </cell>
        </row>
        <row r="11">
          <cell r="A11">
            <v>201</v>
          </cell>
          <cell r="B11" t="str">
            <v>RECOLECCION DE BASURA</v>
          </cell>
          <cell r="C11">
            <v>1233.18</v>
          </cell>
        </row>
        <row r="12">
          <cell r="A12">
            <v>203</v>
          </cell>
          <cell r="B12" t="str">
            <v>PANTEONES CIUDAD</v>
          </cell>
          <cell r="C12">
            <v>632.91999999999996</v>
          </cell>
        </row>
        <row r="13">
          <cell r="A13">
            <v>204</v>
          </cell>
          <cell r="B13" t="str">
            <v>PANTEONES COMUNIDADES</v>
          </cell>
          <cell r="C13">
            <v>3158.18</v>
          </cell>
        </row>
        <row r="14">
          <cell r="A14">
            <v>205</v>
          </cell>
          <cell r="B14" t="str">
            <v>ESTACIONAMIENTO MUSEO MOMIAS</v>
          </cell>
          <cell r="C14">
            <v>1216</v>
          </cell>
        </row>
        <row r="15">
          <cell r="A15">
            <v>206</v>
          </cell>
          <cell r="B15" t="str">
            <v>ESTACIONAMIENTO MERCADO HIDALG</v>
          </cell>
          <cell r="C15">
            <v>1017</v>
          </cell>
        </row>
        <row r="16">
          <cell r="A16">
            <v>207</v>
          </cell>
          <cell r="B16" t="str">
            <v>ESTAC.  MERCADO EMBAJADORAS</v>
          </cell>
          <cell r="C16">
            <v>158</v>
          </cell>
        </row>
        <row r="17">
          <cell r="A17">
            <v>210</v>
          </cell>
          <cell r="B17" t="str">
            <v>POR LIC. DE CONST. Y AMPLIACIO</v>
          </cell>
          <cell r="C17">
            <v>1300.67</v>
          </cell>
        </row>
        <row r="18">
          <cell r="A18">
            <v>211</v>
          </cell>
          <cell r="B18" t="str">
            <v>POR LIC DE REGULARIZACION DE C</v>
          </cell>
          <cell r="C18">
            <v>3421.32</v>
          </cell>
        </row>
        <row r="19">
          <cell r="A19">
            <v>217</v>
          </cell>
          <cell r="B19" t="str">
            <v>ANALISIS DE FAC PARA DIV LOT O</v>
          </cell>
          <cell r="C19">
            <v>1047.48</v>
          </cell>
        </row>
        <row r="20">
          <cell r="A20">
            <v>221</v>
          </cell>
          <cell r="B20" t="str">
            <v>LIC USO SUELO ALIN N. OFIC COM</v>
          </cell>
          <cell r="C20">
            <v>2490.66</v>
          </cell>
        </row>
        <row r="21">
          <cell r="A21">
            <v>229</v>
          </cell>
          <cell r="B21" t="str">
            <v>CONSTANCIAS DE ESTADO DE CUENT</v>
          </cell>
          <cell r="C21">
            <v>1319.76</v>
          </cell>
        </row>
        <row r="22">
          <cell r="A22">
            <v>248</v>
          </cell>
          <cell r="B22" t="str">
            <v>ESTACIONAMIENTO EX. EST. FERRO</v>
          </cell>
          <cell r="C22">
            <v>4093</v>
          </cell>
        </row>
        <row r="23">
          <cell r="A23">
            <v>249</v>
          </cell>
          <cell r="B23" t="str">
            <v>REGUL. PROR.LIC.CONT.75% DER.</v>
          </cell>
          <cell r="C23">
            <v>381.78</v>
          </cell>
        </row>
        <row r="24">
          <cell r="A24">
            <v>252</v>
          </cell>
          <cell r="B24" t="str">
            <v>RESOLUCION DE IMPACTO AMBIENTA</v>
          </cell>
          <cell r="C24">
            <v>649.79</v>
          </cell>
        </row>
        <row r="25">
          <cell r="A25">
            <v>253</v>
          </cell>
          <cell r="B25" t="str">
            <v>ESTACIONAMIENTO EMBAJADORAS  (</v>
          </cell>
          <cell r="C25">
            <v>2016</v>
          </cell>
        </row>
        <row r="26">
          <cell r="A26">
            <v>256</v>
          </cell>
          <cell r="B26" t="str">
            <v>POR ALINEAM. N° USO HABIT</v>
          </cell>
          <cell r="C26">
            <v>5691.5</v>
          </cell>
        </row>
        <row r="27">
          <cell r="A27">
            <v>268</v>
          </cell>
          <cell r="B27" t="str">
            <v>CASA DE LA CULTURA</v>
          </cell>
          <cell r="C27">
            <v>1170.46</v>
          </cell>
        </row>
        <row r="28">
          <cell r="A28">
            <v>274</v>
          </cell>
          <cell r="B28" t="str">
            <v>EXTENSION DE HORARIO</v>
          </cell>
          <cell r="C28">
            <v>7432.2</v>
          </cell>
        </row>
        <row r="29">
          <cell r="A29">
            <v>276</v>
          </cell>
          <cell r="B29" t="str">
            <v>CONSTANCIAS DIRECCION DE TRANS</v>
          </cell>
          <cell r="C29">
            <v>921.8</v>
          </cell>
        </row>
        <row r="30">
          <cell r="A30">
            <v>278</v>
          </cell>
          <cell r="B30" t="str">
            <v>CONSTANCIAS QUE EXPIDAN LAS DE</v>
          </cell>
          <cell r="C30">
            <v>1257</v>
          </cell>
        </row>
        <row r="31">
          <cell r="A31">
            <v>295</v>
          </cell>
          <cell r="B31" t="str">
            <v>CONSTANCIA DE UBICACION DE PRE</v>
          </cell>
          <cell r="C31">
            <v>252.84</v>
          </cell>
        </row>
        <row r="32">
          <cell r="A32">
            <v>297</v>
          </cell>
          <cell r="B32" t="str">
            <v>D.A.P.</v>
          </cell>
          <cell r="C32">
            <v>736.91</v>
          </cell>
        </row>
        <row r="33">
          <cell r="A33">
            <v>405</v>
          </cell>
          <cell r="B33" t="str">
            <v>CENTRO DE CONVIVENCIA EL ENCIN</v>
          </cell>
          <cell r="C33">
            <v>352</v>
          </cell>
        </row>
        <row r="34">
          <cell r="A34">
            <v>407</v>
          </cell>
          <cell r="B34" t="str">
            <v>MUSEO MOMIAS</v>
          </cell>
          <cell r="C34">
            <v>74237</v>
          </cell>
        </row>
        <row r="35">
          <cell r="A35">
            <v>410</v>
          </cell>
          <cell r="B35" t="str">
            <v>MONUMENTO AL PIPILA</v>
          </cell>
          <cell r="C35">
            <v>1704</v>
          </cell>
        </row>
        <row r="36">
          <cell r="A36">
            <v>411</v>
          </cell>
          <cell r="B36" t="str">
            <v>MERCADO HIDALGO</v>
          </cell>
          <cell r="C36">
            <v>2069.08</v>
          </cell>
        </row>
        <row r="37">
          <cell r="A37">
            <v>417</v>
          </cell>
          <cell r="B37" t="str">
            <v>CONSULTORIO DENTAL</v>
          </cell>
          <cell r="C37">
            <v>109</v>
          </cell>
        </row>
        <row r="38">
          <cell r="A38">
            <v>428</v>
          </cell>
          <cell r="B38" t="str">
            <v>COMERCIANTES SEMIFIJOS</v>
          </cell>
          <cell r="C38">
            <v>1210</v>
          </cell>
        </row>
        <row r="39">
          <cell r="A39">
            <v>433</v>
          </cell>
          <cell r="B39" t="str">
            <v>SOBRANTES</v>
          </cell>
          <cell r="C39">
            <v>15.08</v>
          </cell>
        </row>
        <row r="40">
          <cell r="A40">
            <v>436</v>
          </cell>
          <cell r="B40" t="str">
            <v>SANITARIOS PRESA DE LA OLLA</v>
          </cell>
          <cell r="C40">
            <v>484</v>
          </cell>
        </row>
        <row r="41">
          <cell r="A41">
            <v>437</v>
          </cell>
          <cell r="B41" t="str">
            <v>SANITARIOS MDO. EMBAJADORAS</v>
          </cell>
          <cell r="C41">
            <v>1140</v>
          </cell>
        </row>
        <row r="42">
          <cell r="A42">
            <v>438</v>
          </cell>
          <cell r="B42" t="str">
            <v>SANITARIOS MDO. HIDALGO</v>
          </cell>
          <cell r="C42">
            <v>1532</v>
          </cell>
        </row>
        <row r="43">
          <cell r="A43">
            <v>439</v>
          </cell>
          <cell r="B43" t="str">
            <v>SANITARIOS JARDIN REFORMA</v>
          </cell>
          <cell r="C43">
            <v>848</v>
          </cell>
        </row>
        <row r="44">
          <cell r="A44">
            <v>441</v>
          </cell>
          <cell r="B44" t="str">
            <v>SANITARIOS LOS PASTITOS</v>
          </cell>
          <cell r="C44">
            <v>192</v>
          </cell>
        </row>
        <row r="45">
          <cell r="A45">
            <v>443</v>
          </cell>
          <cell r="B45" t="str">
            <v>SANITARIOS FERROCARRIL</v>
          </cell>
          <cell r="C45">
            <v>2364</v>
          </cell>
        </row>
        <row r="46">
          <cell r="A46">
            <v>445</v>
          </cell>
          <cell r="B46" t="str">
            <v>SANITARIOS MUSEO MOMIAS</v>
          </cell>
          <cell r="C46">
            <v>900</v>
          </cell>
        </row>
        <row r="47">
          <cell r="A47">
            <v>447</v>
          </cell>
          <cell r="B47" t="str">
            <v>LAS CALAS</v>
          </cell>
          <cell r="C47">
            <v>192</v>
          </cell>
        </row>
        <row r="48">
          <cell r="A48">
            <v>452</v>
          </cell>
          <cell r="B48" t="str">
            <v>LOCALES DEL ENCINO</v>
          </cell>
          <cell r="C48">
            <v>967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12/08/2014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470</v>
          </cell>
          <cell r="B58" t="str">
            <v>LOCALES ESTACION</v>
          </cell>
          <cell r="C58">
            <v>486</v>
          </cell>
        </row>
        <row r="59">
          <cell r="A59">
            <v>479</v>
          </cell>
          <cell r="B59" t="str">
            <v>COMERCIANTES AMBULANTES</v>
          </cell>
          <cell r="C59">
            <v>352.96</v>
          </cell>
        </row>
        <row r="60">
          <cell r="A60">
            <v>480</v>
          </cell>
          <cell r="B60" t="str">
            <v>PERIFONEO</v>
          </cell>
          <cell r="C60">
            <v>724</v>
          </cell>
        </row>
        <row r="61">
          <cell r="A61">
            <v>483</v>
          </cell>
          <cell r="B61" t="str">
            <v>PROMOTOR TURISTICO</v>
          </cell>
          <cell r="C61">
            <v>1549.22</v>
          </cell>
        </row>
        <row r="62">
          <cell r="A62">
            <v>484</v>
          </cell>
          <cell r="B62" t="str">
            <v>PERMISO PARA ESPECTÁCULOS O CE</v>
          </cell>
          <cell r="C62">
            <v>228</v>
          </cell>
        </row>
        <row r="63">
          <cell r="A63">
            <v>502</v>
          </cell>
          <cell r="B63" t="str">
            <v>RECARGOS OTROS IMPTOS Y DERECH</v>
          </cell>
          <cell r="C63">
            <v>742.6</v>
          </cell>
        </row>
        <row r="64">
          <cell r="A64">
            <v>507</v>
          </cell>
          <cell r="B64" t="str">
            <v>INF AL BANDO POLICIA Y BUEN GO</v>
          </cell>
          <cell r="C64">
            <v>150</v>
          </cell>
        </row>
        <row r="65">
          <cell r="A65">
            <v>508</v>
          </cell>
          <cell r="B65" t="str">
            <v>INF LEY DE TRANSITO Y SU REGLA</v>
          </cell>
          <cell r="C65">
            <v>15298.14</v>
          </cell>
        </row>
        <row r="66">
          <cell r="A66">
            <v>509</v>
          </cell>
          <cell r="B66" t="str">
            <v>EXTEMP VERIFICACION AMB VEHICU</v>
          </cell>
          <cell r="C66">
            <v>1842</v>
          </cell>
        </row>
        <row r="67">
          <cell r="A67">
            <v>510</v>
          </cell>
          <cell r="B67" t="str">
            <v>ADMTVAS NO FISCALES *FEDERALES</v>
          </cell>
          <cell r="C67">
            <v>12342.77</v>
          </cell>
        </row>
        <row r="68">
          <cell r="A68">
            <v>544</v>
          </cell>
          <cell r="B68" t="str">
            <v>INFRACCIONES AL REGLAMENTO DE</v>
          </cell>
          <cell r="C68">
            <v>318.85000000000002</v>
          </cell>
        </row>
        <row r="69">
          <cell r="A69">
            <v>605</v>
          </cell>
          <cell r="B69" t="str">
            <v>IEPS ESPECIAL DE GASOLINAS Y D</v>
          </cell>
          <cell r="C69">
            <v>3525.29</v>
          </cell>
        </row>
        <row r="70">
          <cell r="A70">
            <v>817</v>
          </cell>
          <cell r="B70" t="str">
            <v>ANTICIPOS OTROS INGRESOS</v>
          </cell>
          <cell r="C70">
            <v>210</v>
          </cell>
        </row>
      </sheetData>
      <sheetData sheetId="40"/>
      <sheetData sheetId="41" refreshError="1">
        <row r="1">
          <cell r="A1">
            <v>1</v>
          </cell>
          <cell r="B1" t="str">
            <v>IMPTO. PREDIAL URBANO CORRIENT</v>
          </cell>
          <cell r="C1">
            <v>14087.84</v>
          </cell>
        </row>
        <row r="2">
          <cell r="A2">
            <v>2</v>
          </cell>
          <cell r="B2" t="str">
            <v>IMPTO. PREDIAL RUSTICO CORRIEN</v>
          </cell>
          <cell r="C2">
            <v>2580.6</v>
          </cell>
        </row>
        <row r="3">
          <cell r="A3">
            <v>4</v>
          </cell>
          <cell r="B3" t="str">
            <v>RECARGOS 3%</v>
          </cell>
          <cell r="C3">
            <v>5865.06</v>
          </cell>
        </row>
        <row r="4">
          <cell r="A4">
            <v>7</v>
          </cell>
          <cell r="B4" t="str">
            <v>IMPTO. PREDIAL URBANO REZAGO</v>
          </cell>
          <cell r="C4">
            <v>12196.14</v>
          </cell>
        </row>
        <row r="5">
          <cell r="A5">
            <v>8</v>
          </cell>
          <cell r="B5" t="str">
            <v>IMPTO. PREDIAL RUSTICO REZAGO</v>
          </cell>
          <cell r="C5">
            <v>985.5</v>
          </cell>
        </row>
        <row r="6">
          <cell r="A6">
            <v>13</v>
          </cell>
          <cell r="B6" t="str">
            <v>HONORARIOS DE COBRANZA</v>
          </cell>
          <cell r="C6">
            <v>637.70000000000005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1757.01</v>
          </cell>
        </row>
        <row r="9">
          <cell r="A9">
            <v>104</v>
          </cell>
          <cell r="B9" t="str">
            <v>SOBRE DIVISION Y LOTIFICACION</v>
          </cell>
          <cell r="C9">
            <v>280.7</v>
          </cell>
        </row>
        <row r="10">
          <cell r="A10">
            <v>107</v>
          </cell>
          <cell r="B10" t="str">
            <v>VIDEO JUEGOS Y FUT-BOLITOS</v>
          </cell>
          <cell r="C10">
            <v>194</v>
          </cell>
        </row>
        <row r="11">
          <cell r="A11">
            <v>110</v>
          </cell>
          <cell r="B11" t="str">
            <v>ESPECTACULOS PUBLICOS ESPORADI</v>
          </cell>
          <cell r="C11">
            <v>5296.5</v>
          </cell>
        </row>
        <row r="12">
          <cell r="A12">
            <v>112</v>
          </cell>
          <cell r="B12" t="str">
            <v>ESPECTACULOS PUBLICOS PERMANEN</v>
          </cell>
          <cell r="C12">
            <v>12181.29</v>
          </cell>
        </row>
        <row r="13">
          <cell r="A13">
            <v>200</v>
          </cell>
          <cell r="B13" t="str">
            <v>RASTRO</v>
          </cell>
          <cell r="C13">
            <v>9148.91</v>
          </cell>
        </row>
        <row r="14">
          <cell r="A14">
            <v>203</v>
          </cell>
          <cell r="B14" t="str">
            <v>PANTEONES CIUDAD</v>
          </cell>
          <cell r="C14">
            <v>3283.88</v>
          </cell>
        </row>
        <row r="15">
          <cell r="A15">
            <v>204</v>
          </cell>
          <cell r="B15" t="str">
            <v>PANTEONES COMUNIDADES</v>
          </cell>
          <cell r="C15">
            <v>316.45999999999998</v>
          </cell>
        </row>
        <row r="16">
          <cell r="A16">
            <v>205</v>
          </cell>
          <cell r="B16" t="str">
            <v>ESTACIONAMIENTO MUSEO MOMIAS</v>
          </cell>
          <cell r="C16">
            <v>8332</v>
          </cell>
        </row>
        <row r="17">
          <cell r="A17">
            <v>206</v>
          </cell>
          <cell r="B17" t="str">
            <v>ESTACIONAMIENTO MERCADO HIDALG</v>
          </cell>
          <cell r="C17">
            <v>2826</v>
          </cell>
        </row>
        <row r="18">
          <cell r="A18">
            <v>207</v>
          </cell>
          <cell r="B18" t="str">
            <v>ESTAC.  MERCADO EMBAJADORAS</v>
          </cell>
          <cell r="C18">
            <v>378</v>
          </cell>
        </row>
        <row r="19">
          <cell r="A19">
            <v>210</v>
          </cell>
          <cell r="B19" t="str">
            <v>POR LIC. DE CONST. Y AMPLIACIO</v>
          </cell>
          <cell r="C19">
            <v>3419.5</v>
          </cell>
        </row>
        <row r="20">
          <cell r="A20">
            <v>217</v>
          </cell>
          <cell r="B20" t="str">
            <v>ANALISIS DE FAC PARA DIV LOT O</v>
          </cell>
          <cell r="C20">
            <v>523.74</v>
          </cell>
        </row>
        <row r="21">
          <cell r="A21">
            <v>221</v>
          </cell>
          <cell r="B21" t="str">
            <v>LIC USO SUELO ALIN N. OFIC COM</v>
          </cell>
          <cell r="C21">
            <v>549.52</v>
          </cell>
        </row>
        <row r="22">
          <cell r="A22">
            <v>229</v>
          </cell>
          <cell r="B22" t="str">
            <v>CONSTANCIAS DE ESTADO DE CUENT</v>
          </cell>
          <cell r="C22">
            <v>1055.6400000000001</v>
          </cell>
        </row>
        <row r="23">
          <cell r="A23">
            <v>248</v>
          </cell>
          <cell r="B23" t="str">
            <v>ESTACIONAMIENTO EX. EST. FERRO</v>
          </cell>
          <cell r="C23">
            <v>9955</v>
          </cell>
        </row>
        <row r="24">
          <cell r="A24">
            <v>252</v>
          </cell>
          <cell r="B24" t="str">
            <v>RESOLUCION DE IMPACTO AMBIENTA</v>
          </cell>
          <cell r="C24">
            <v>649.79</v>
          </cell>
        </row>
        <row r="25">
          <cell r="A25">
            <v>253</v>
          </cell>
          <cell r="B25" t="str">
            <v>ESTACIONAMIENTO EMBAJADORAS  (</v>
          </cell>
          <cell r="C25">
            <v>5997</v>
          </cell>
        </row>
        <row r="26">
          <cell r="A26">
            <v>256</v>
          </cell>
          <cell r="B26" t="str">
            <v>POR ALINEAM. N° USO HABIT</v>
          </cell>
          <cell r="C26">
            <v>6248.85</v>
          </cell>
        </row>
        <row r="27">
          <cell r="A27">
            <v>268</v>
          </cell>
          <cell r="B27" t="str">
            <v>CASA DE LA CULTURA</v>
          </cell>
          <cell r="C27">
            <v>195.08</v>
          </cell>
        </row>
        <row r="28">
          <cell r="A28">
            <v>271</v>
          </cell>
          <cell r="B28" t="str">
            <v>PENSION EST. MUSEO DE MOMIAS</v>
          </cell>
          <cell r="C28">
            <v>1668.16</v>
          </cell>
        </row>
        <row r="29">
          <cell r="A29">
            <v>273</v>
          </cell>
          <cell r="B29" t="str">
            <v>PENSION EST. JARDIN EMBAJADORA</v>
          </cell>
          <cell r="C29">
            <v>774.8</v>
          </cell>
        </row>
        <row r="30">
          <cell r="A30">
            <v>274</v>
          </cell>
          <cell r="B30" t="str">
            <v>EXTENSION DE HORARIO</v>
          </cell>
          <cell r="C30">
            <v>3716.1</v>
          </cell>
        </row>
        <row r="31">
          <cell r="A31">
            <v>276</v>
          </cell>
          <cell r="B31" t="str">
            <v>CONSTANCIAS DIRECCION DE TRANS</v>
          </cell>
          <cell r="C31">
            <v>921.8</v>
          </cell>
        </row>
        <row r="32">
          <cell r="A32">
            <v>277</v>
          </cell>
          <cell r="B32" t="str">
            <v>SERVICIOS ACCESO A LA INFORMAC</v>
          </cell>
          <cell r="C32">
            <v>30.22</v>
          </cell>
        </row>
        <row r="33">
          <cell r="A33">
            <v>278</v>
          </cell>
          <cell r="B33" t="str">
            <v>CONSTANCIAS QUE EXPIDAN LAS DE</v>
          </cell>
          <cell r="C33">
            <v>1089.4000000000001</v>
          </cell>
        </row>
        <row r="34">
          <cell r="A34">
            <v>288</v>
          </cell>
          <cell r="B34" t="str">
            <v>ANALISIS DE RIESGOS</v>
          </cell>
          <cell r="C34">
            <v>519.98</v>
          </cell>
        </row>
        <row r="35">
          <cell r="A35">
            <v>295</v>
          </cell>
          <cell r="B35" t="str">
            <v>CONSTANCIA DE UBICACION DE PRE</v>
          </cell>
          <cell r="C35">
            <v>84.28</v>
          </cell>
        </row>
        <row r="36">
          <cell r="A36">
            <v>297</v>
          </cell>
          <cell r="B36" t="str">
            <v>D.A.P.</v>
          </cell>
          <cell r="C36">
            <v>200</v>
          </cell>
        </row>
        <row r="37">
          <cell r="A37">
            <v>400</v>
          </cell>
          <cell r="B37" t="str">
            <v>LOCALES PRESA DE LA OLLA</v>
          </cell>
          <cell r="C37">
            <v>1380</v>
          </cell>
        </row>
        <row r="38">
          <cell r="A38">
            <v>405</v>
          </cell>
          <cell r="B38" t="str">
            <v>CENTRO DE CONVIVENCIA EL ENCIN</v>
          </cell>
          <cell r="C38">
            <v>2632</v>
          </cell>
        </row>
        <row r="39">
          <cell r="A39">
            <v>407</v>
          </cell>
          <cell r="B39" t="str">
            <v>MUSEO MOMIAS</v>
          </cell>
          <cell r="C39">
            <v>455393</v>
          </cell>
        </row>
        <row r="40">
          <cell r="A40">
            <v>410</v>
          </cell>
          <cell r="B40" t="str">
            <v>MONUMENTO AL PIPILA</v>
          </cell>
          <cell r="C40">
            <v>5460</v>
          </cell>
        </row>
        <row r="41">
          <cell r="A41">
            <v>411</v>
          </cell>
          <cell r="B41" t="str">
            <v>MERCADO HIDALGO</v>
          </cell>
          <cell r="C41">
            <v>17180.57</v>
          </cell>
        </row>
        <row r="42">
          <cell r="A42">
            <v>412</v>
          </cell>
          <cell r="B42" t="str">
            <v>MERCADO EMBAJADORAS</v>
          </cell>
          <cell r="C42">
            <v>1425.2</v>
          </cell>
        </row>
        <row r="43">
          <cell r="A43">
            <v>414</v>
          </cell>
          <cell r="B43" t="str">
            <v>OTROS PRODUCTOS</v>
          </cell>
          <cell r="C43">
            <v>17.399999999999999</v>
          </cell>
        </row>
        <row r="44">
          <cell r="A44">
            <v>417</v>
          </cell>
          <cell r="B44" t="str">
            <v>CONSULTORIO DENTAL</v>
          </cell>
          <cell r="C44">
            <v>350</v>
          </cell>
        </row>
        <row r="45">
          <cell r="A45">
            <v>421</v>
          </cell>
          <cell r="B45" t="str">
            <v>DECLARACIONES, FORMATOS Y AVIS</v>
          </cell>
          <cell r="C45">
            <v>33</v>
          </cell>
        </row>
        <row r="46">
          <cell r="A46">
            <v>428</v>
          </cell>
          <cell r="B46" t="str">
            <v>COMERCIANTES SEMIFIJOS</v>
          </cell>
          <cell r="C46">
            <v>6831</v>
          </cell>
        </row>
        <row r="47">
          <cell r="A47">
            <v>431</v>
          </cell>
          <cell r="B47" t="str">
            <v>LOCALES MERCADO EMBAJADORAS</v>
          </cell>
          <cell r="C47">
            <v>443</v>
          </cell>
        </row>
        <row r="48">
          <cell r="A48">
            <v>433</v>
          </cell>
          <cell r="B48" t="str">
            <v>SOBRANTES</v>
          </cell>
          <cell r="C48">
            <v>160.82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11/08/2014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436</v>
          </cell>
          <cell r="B58" t="str">
            <v>SANITARIOS PRESA DE LA OLLA</v>
          </cell>
          <cell r="C58">
            <v>1556</v>
          </cell>
        </row>
        <row r="59">
          <cell r="A59">
            <v>437</v>
          </cell>
          <cell r="B59" t="str">
            <v>SANITARIOS MDO. EMBAJADORAS</v>
          </cell>
          <cell r="C59">
            <v>4240</v>
          </cell>
        </row>
        <row r="60">
          <cell r="A60">
            <v>438</v>
          </cell>
          <cell r="B60" t="str">
            <v>SANITARIOS MDO. HIDALGO</v>
          </cell>
          <cell r="C60">
            <v>9300</v>
          </cell>
        </row>
        <row r="61">
          <cell r="A61">
            <v>439</v>
          </cell>
          <cell r="B61" t="str">
            <v>SANITARIOS JARDIN REFORMA</v>
          </cell>
          <cell r="C61">
            <v>2260</v>
          </cell>
        </row>
        <row r="62">
          <cell r="A62">
            <v>441</v>
          </cell>
          <cell r="B62" t="str">
            <v>SANITARIOS LOS PASTITOS</v>
          </cell>
          <cell r="C62">
            <v>128</v>
          </cell>
        </row>
        <row r="63">
          <cell r="A63">
            <v>443</v>
          </cell>
          <cell r="B63" t="str">
            <v>SANITARIOS FERROCARRIL</v>
          </cell>
          <cell r="C63">
            <v>4232</v>
          </cell>
        </row>
        <row r="64">
          <cell r="A64">
            <v>445</v>
          </cell>
          <cell r="B64" t="str">
            <v>SANITARIOS MUSEO MOMIAS</v>
          </cell>
          <cell r="C64">
            <v>7376</v>
          </cell>
        </row>
        <row r="65">
          <cell r="A65">
            <v>447</v>
          </cell>
          <cell r="B65" t="str">
            <v>LAS CALAS</v>
          </cell>
          <cell r="C65">
            <v>312</v>
          </cell>
        </row>
        <row r="66">
          <cell r="A66">
            <v>453</v>
          </cell>
          <cell r="B66" t="str">
            <v>TELESCOPIO</v>
          </cell>
          <cell r="C66">
            <v>1744</v>
          </cell>
        </row>
        <row r="67">
          <cell r="A67">
            <v>470</v>
          </cell>
          <cell r="B67" t="str">
            <v>LOCALES ESTACION</v>
          </cell>
          <cell r="C67">
            <v>1293</v>
          </cell>
        </row>
        <row r="68">
          <cell r="A68">
            <v>472</v>
          </cell>
          <cell r="B68" t="str">
            <v>MERCADO GAVIRA</v>
          </cell>
          <cell r="C68">
            <v>393</v>
          </cell>
        </row>
        <row r="69">
          <cell r="A69">
            <v>479</v>
          </cell>
          <cell r="B69" t="str">
            <v>COMERCIANTES AMBULANTES</v>
          </cell>
          <cell r="C69">
            <v>300</v>
          </cell>
        </row>
        <row r="70">
          <cell r="A70">
            <v>483</v>
          </cell>
          <cell r="B70" t="str">
            <v>PROMOTOR TURISTICO</v>
          </cell>
          <cell r="C70">
            <v>704.78</v>
          </cell>
        </row>
        <row r="71">
          <cell r="A71">
            <v>484</v>
          </cell>
          <cell r="B71" t="str">
            <v>PERMISO PARA ESPECTÁCULOS O CE</v>
          </cell>
          <cell r="C71">
            <v>456</v>
          </cell>
        </row>
        <row r="72">
          <cell r="A72">
            <v>502</v>
          </cell>
          <cell r="B72" t="str">
            <v>RECARGOS OTROS IMPTOS Y DERECH</v>
          </cell>
          <cell r="C72">
            <v>2701.23</v>
          </cell>
        </row>
        <row r="73">
          <cell r="A73">
            <v>506</v>
          </cell>
          <cell r="B73" t="str">
            <v>INFRACCIONES DIRECCION DE FISC</v>
          </cell>
          <cell r="C73">
            <v>3826.2</v>
          </cell>
        </row>
        <row r="74">
          <cell r="A74">
            <v>507</v>
          </cell>
          <cell r="B74" t="str">
            <v>INF AL BANDO POLICIA Y BUEN GO</v>
          </cell>
          <cell r="C74">
            <v>800</v>
          </cell>
        </row>
        <row r="75">
          <cell r="A75">
            <v>508</v>
          </cell>
          <cell r="B75" t="str">
            <v>INF LEY DE TRANSITO Y SU REGLA</v>
          </cell>
          <cell r="C75">
            <v>15534.6</v>
          </cell>
        </row>
        <row r="76">
          <cell r="A76">
            <v>509</v>
          </cell>
          <cell r="B76" t="str">
            <v>EXTEMP VERIFICACION AMB VEHICU</v>
          </cell>
          <cell r="C76">
            <v>1612</v>
          </cell>
        </row>
        <row r="77">
          <cell r="A77">
            <v>600</v>
          </cell>
          <cell r="B77" t="str">
            <v>FONDO GENERAL</v>
          </cell>
          <cell r="C77">
            <v>3101888.61</v>
          </cell>
        </row>
        <row r="78">
          <cell r="A78">
            <v>609</v>
          </cell>
          <cell r="B78" t="str">
            <v>I.S.A.N.</v>
          </cell>
          <cell r="C78">
            <v>35352.79</v>
          </cell>
        </row>
        <row r="79">
          <cell r="A79">
            <v>710</v>
          </cell>
          <cell r="B79" t="str">
            <v>SUBSIDIO P/LA SEGURIDAD PUB. D</v>
          </cell>
          <cell r="C79">
            <v>6300000</v>
          </cell>
        </row>
      </sheetData>
      <sheetData sheetId="42"/>
      <sheetData sheetId="43" refreshError="1">
        <row r="1">
          <cell r="A1">
            <v>203</v>
          </cell>
          <cell r="B1" t="str">
            <v>PANTEONES CIUDAD</v>
          </cell>
          <cell r="C1">
            <v>2063.79</v>
          </cell>
        </row>
        <row r="2">
          <cell r="A2">
            <v>411</v>
          </cell>
          <cell r="B2" t="str">
            <v>MERCADO HIDALGO</v>
          </cell>
          <cell r="C2">
            <v>2252</v>
          </cell>
        </row>
        <row r="3">
          <cell r="A3">
            <v>412</v>
          </cell>
          <cell r="B3" t="str">
            <v>MERCADO EMBAJADORAS</v>
          </cell>
          <cell r="C3">
            <v>3198</v>
          </cell>
        </row>
        <row r="4">
          <cell r="A4">
            <v>428</v>
          </cell>
          <cell r="B4" t="str">
            <v>COMERCIANTES SEMIFIJOS</v>
          </cell>
          <cell r="C4">
            <v>10503</v>
          </cell>
        </row>
        <row r="5">
          <cell r="A5">
            <v>433</v>
          </cell>
          <cell r="B5" t="str">
            <v>SOBRANTES</v>
          </cell>
          <cell r="C5">
            <v>0.21</v>
          </cell>
        </row>
        <row r="6">
          <cell r="A6">
            <v>447</v>
          </cell>
          <cell r="B6" t="str">
            <v>LAS CALAS</v>
          </cell>
          <cell r="C6">
            <v>180</v>
          </cell>
        </row>
        <row r="7">
          <cell r="A7">
            <v>507</v>
          </cell>
          <cell r="B7" t="str">
            <v>INF AL BANDO POLICIA Y</v>
          </cell>
          <cell r="C7">
            <v>4410</v>
          </cell>
        </row>
        <row r="8">
          <cell r="A8">
            <v>508</v>
          </cell>
          <cell r="B8" t="str">
            <v>INF LEY DE TRANSITO Y</v>
          </cell>
          <cell r="C8">
            <v>4544</v>
          </cell>
        </row>
      </sheetData>
      <sheetData sheetId="44"/>
      <sheetData sheetId="45" refreshError="1"/>
      <sheetData sheetId="46"/>
      <sheetData sheetId="47" refreshError="1">
        <row r="1">
          <cell r="A1">
            <v>1</v>
          </cell>
          <cell r="B1" t="str">
            <v>IMPTO. PREDIAL URBANO CORRIENT</v>
          </cell>
          <cell r="C1">
            <v>18312.14</v>
          </cell>
        </row>
        <row r="2">
          <cell r="A2">
            <v>2</v>
          </cell>
          <cell r="B2" t="str">
            <v>IMPTO. PREDIAL RUSTICO CORRIEN</v>
          </cell>
          <cell r="C2">
            <v>612.6</v>
          </cell>
        </row>
        <row r="3">
          <cell r="A3">
            <v>4</v>
          </cell>
          <cell r="B3" t="str">
            <v>RECARGOS 3%</v>
          </cell>
          <cell r="C3">
            <v>5732.04</v>
          </cell>
        </row>
        <row r="4">
          <cell r="A4">
            <v>7</v>
          </cell>
          <cell r="B4" t="str">
            <v>IMPTO. PREDIAL URBANO REZAGO</v>
          </cell>
          <cell r="C4">
            <v>14320.22</v>
          </cell>
        </row>
        <row r="5">
          <cell r="A5">
            <v>13</v>
          </cell>
          <cell r="B5" t="str">
            <v>HONORARIOS DE COBRANZA</v>
          </cell>
          <cell r="C5">
            <v>2991.4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8832</v>
          </cell>
        </row>
        <row r="8">
          <cell r="A8">
            <v>104</v>
          </cell>
          <cell r="B8" t="str">
            <v>SOBRE DIVISION Y LOTIFICACION</v>
          </cell>
          <cell r="C8">
            <v>1113.07</v>
          </cell>
        </row>
        <row r="9">
          <cell r="A9">
            <v>110</v>
          </cell>
          <cell r="B9" t="str">
            <v>ESPECTACULOS PUBLICOS ESPORADI</v>
          </cell>
          <cell r="C9">
            <v>2200</v>
          </cell>
        </row>
        <row r="10">
          <cell r="A10">
            <v>112</v>
          </cell>
          <cell r="B10" t="str">
            <v>ESPECTACULOS PUBLICOS PERMANEN</v>
          </cell>
          <cell r="C10">
            <v>24099.01</v>
          </cell>
        </row>
        <row r="11">
          <cell r="A11">
            <v>200</v>
          </cell>
          <cell r="B11" t="str">
            <v>RASTRO</v>
          </cell>
          <cell r="C11">
            <v>4512.03</v>
          </cell>
        </row>
        <row r="12">
          <cell r="A12">
            <v>201</v>
          </cell>
          <cell r="B12" t="str">
            <v>RECOLECCION DE BASURA</v>
          </cell>
          <cell r="C12">
            <v>8716.58</v>
          </cell>
        </row>
        <row r="13">
          <cell r="A13">
            <v>202</v>
          </cell>
          <cell r="B13" t="str">
            <v>SEGURIDAD PUBLICA PERIODO MENS</v>
          </cell>
          <cell r="C13">
            <v>165501.12</v>
          </cell>
        </row>
        <row r="14">
          <cell r="A14">
            <v>203</v>
          </cell>
          <cell r="B14" t="str">
            <v>PANTEONES CIUDAD</v>
          </cell>
          <cell r="C14">
            <v>1294.4000000000001</v>
          </cell>
        </row>
        <row r="15">
          <cell r="A15">
            <v>205</v>
          </cell>
          <cell r="B15" t="str">
            <v>ESTACIONAMIENTO MUSEO MOMIAS</v>
          </cell>
          <cell r="C15">
            <v>1850</v>
          </cell>
        </row>
        <row r="16">
          <cell r="A16">
            <v>206</v>
          </cell>
          <cell r="B16" t="str">
            <v>ESTACIONAMIENTO MERCADO HIDALG</v>
          </cell>
          <cell r="C16">
            <v>936</v>
          </cell>
        </row>
        <row r="17">
          <cell r="A17">
            <v>207</v>
          </cell>
          <cell r="B17" t="str">
            <v>ESTAC.  MERCADO EMBAJADORAS</v>
          </cell>
          <cell r="C17">
            <v>111</v>
          </cell>
        </row>
        <row r="18">
          <cell r="A18">
            <v>217</v>
          </cell>
          <cell r="B18" t="str">
            <v>ANALISIS DE FAC PARA DIV LOT O</v>
          </cell>
          <cell r="C18">
            <v>1833.09</v>
          </cell>
        </row>
        <row r="19">
          <cell r="A19">
            <v>221</v>
          </cell>
          <cell r="B19" t="str">
            <v>LIC USO SUELO ALIN N. OFIC COM</v>
          </cell>
          <cell r="C19">
            <v>549.52</v>
          </cell>
        </row>
        <row r="20">
          <cell r="A20">
            <v>227</v>
          </cell>
          <cell r="B20" t="str">
            <v>AVALUOS PRACT POR TESORERIA</v>
          </cell>
          <cell r="C20">
            <v>1000</v>
          </cell>
        </row>
        <row r="21">
          <cell r="A21">
            <v>229</v>
          </cell>
          <cell r="B21" t="str">
            <v>CONSTANCIAS DE ESTADO DE CUENT</v>
          </cell>
          <cell r="C21">
            <v>1055.52</v>
          </cell>
        </row>
        <row r="22">
          <cell r="A22">
            <v>244</v>
          </cell>
          <cell r="B22" t="str">
            <v>EXP DE LIC O PERM P/ ESTAB DE</v>
          </cell>
          <cell r="C22">
            <v>317.75</v>
          </cell>
        </row>
        <row r="23">
          <cell r="A23">
            <v>248</v>
          </cell>
          <cell r="B23" t="str">
            <v>ESTACIONAMIENTO EX. EST. FERRO</v>
          </cell>
          <cell r="C23">
            <v>1438</v>
          </cell>
        </row>
        <row r="24">
          <cell r="A24">
            <v>252</v>
          </cell>
          <cell r="B24" t="str">
            <v>RESOLUCION DE IMPACTO AMBIENTA</v>
          </cell>
          <cell r="C24">
            <v>649.79</v>
          </cell>
        </row>
        <row r="25">
          <cell r="A25">
            <v>253</v>
          </cell>
          <cell r="B25" t="str">
            <v>ESTACIONAMIENTO EMBAJADORAS  (</v>
          </cell>
          <cell r="C25">
            <v>2352</v>
          </cell>
        </row>
        <row r="26">
          <cell r="A26">
            <v>256</v>
          </cell>
          <cell r="B26" t="str">
            <v>POR ALINEAM. N° USO HABIT</v>
          </cell>
          <cell r="C26">
            <v>10361.49</v>
          </cell>
        </row>
        <row r="27">
          <cell r="A27">
            <v>258</v>
          </cell>
          <cell r="B27" t="str">
            <v>POR ALINEM. N° USO COMERCIAL</v>
          </cell>
          <cell r="C27">
            <v>1053.4000000000001</v>
          </cell>
        </row>
        <row r="28">
          <cell r="A28">
            <v>266</v>
          </cell>
          <cell r="B28" t="str">
            <v>DICTAMEN DE FACTIBILIDAD PROTE</v>
          </cell>
          <cell r="C28">
            <v>890.2</v>
          </cell>
        </row>
        <row r="29">
          <cell r="A29">
            <v>267</v>
          </cell>
          <cell r="B29" t="str">
            <v>CONSTANCIA  DE VERIFICACION PR</v>
          </cell>
          <cell r="C29">
            <v>296.72000000000003</v>
          </cell>
        </row>
        <row r="30">
          <cell r="A30">
            <v>268</v>
          </cell>
          <cell r="B30" t="str">
            <v>CASA DE LA CULTURA</v>
          </cell>
          <cell r="C30">
            <v>195.08</v>
          </cell>
        </row>
        <row r="31">
          <cell r="A31">
            <v>273</v>
          </cell>
          <cell r="B31" t="str">
            <v>PENSION EST. JARDIN EMBAJADORA</v>
          </cell>
          <cell r="C31">
            <v>1608.88</v>
          </cell>
        </row>
        <row r="32">
          <cell r="A32">
            <v>274</v>
          </cell>
          <cell r="B32" t="str">
            <v>EXTENSION DE HORARIO</v>
          </cell>
          <cell r="C32">
            <v>69119.460000000006</v>
          </cell>
        </row>
        <row r="33">
          <cell r="A33">
            <v>276</v>
          </cell>
          <cell r="B33" t="str">
            <v>CONSTANCIAS DIRECCION DE TRANS</v>
          </cell>
          <cell r="C33">
            <v>1257</v>
          </cell>
        </row>
        <row r="34">
          <cell r="A34">
            <v>278</v>
          </cell>
          <cell r="B34" t="str">
            <v>CONSTANCIAS QUE EXPIDAN LAS DE</v>
          </cell>
          <cell r="C34">
            <v>1089.4000000000001</v>
          </cell>
        </row>
        <row r="35">
          <cell r="A35">
            <v>281</v>
          </cell>
          <cell r="B35" t="str">
            <v>VIGILANCIA POR EVENTO</v>
          </cell>
          <cell r="C35">
            <v>1296.8</v>
          </cell>
        </row>
        <row r="36">
          <cell r="A36">
            <v>288</v>
          </cell>
          <cell r="B36" t="str">
            <v>ANALISIS DE RIESGOS</v>
          </cell>
          <cell r="C36">
            <v>519.98</v>
          </cell>
        </row>
        <row r="37">
          <cell r="A37">
            <v>295</v>
          </cell>
          <cell r="B37" t="str">
            <v>CONSTANCIA DE UBICACION DE PRE</v>
          </cell>
          <cell r="C37">
            <v>252.82</v>
          </cell>
        </row>
        <row r="38">
          <cell r="A38">
            <v>297</v>
          </cell>
          <cell r="B38" t="str">
            <v>D.A.P.</v>
          </cell>
          <cell r="C38">
            <v>160</v>
          </cell>
        </row>
        <row r="39">
          <cell r="A39">
            <v>405</v>
          </cell>
          <cell r="B39" t="str">
            <v>CENTRO DE CONVIVENCIA EL ENCIN</v>
          </cell>
          <cell r="C39">
            <v>456</v>
          </cell>
        </row>
        <row r="40">
          <cell r="A40">
            <v>407</v>
          </cell>
          <cell r="B40" t="str">
            <v>MUSEO MOMIAS</v>
          </cell>
          <cell r="C40">
            <v>104715</v>
          </cell>
        </row>
        <row r="41">
          <cell r="A41">
            <v>410</v>
          </cell>
          <cell r="B41" t="str">
            <v>MONUMENTO AL PIPILA</v>
          </cell>
          <cell r="C41">
            <v>1716</v>
          </cell>
        </row>
        <row r="42">
          <cell r="A42">
            <v>411</v>
          </cell>
          <cell r="B42" t="str">
            <v>MERCADO HIDALGO</v>
          </cell>
          <cell r="C42">
            <v>11778.78</v>
          </cell>
        </row>
        <row r="43">
          <cell r="A43">
            <v>412</v>
          </cell>
          <cell r="B43" t="str">
            <v>MERCADO EMBAJADORAS</v>
          </cell>
          <cell r="C43">
            <v>4356</v>
          </cell>
        </row>
        <row r="44">
          <cell r="A44">
            <v>417</v>
          </cell>
          <cell r="B44" t="str">
            <v>CONSULTORIO DENTAL</v>
          </cell>
          <cell r="C44">
            <v>328</v>
          </cell>
        </row>
        <row r="45">
          <cell r="A45">
            <v>421</v>
          </cell>
          <cell r="B45" t="str">
            <v>DECLARACIONES, FORMATOS Y AVIS</v>
          </cell>
          <cell r="C45">
            <v>55</v>
          </cell>
        </row>
        <row r="46">
          <cell r="A46">
            <v>426</v>
          </cell>
          <cell r="B46" t="str">
            <v>AREAS OCUP POR HOT, REST, BARE</v>
          </cell>
          <cell r="C46">
            <v>45964.800000000003</v>
          </cell>
        </row>
        <row r="47">
          <cell r="A47">
            <v>428</v>
          </cell>
          <cell r="B47" t="str">
            <v>COMERCIANTES SEMIFIJOS</v>
          </cell>
          <cell r="C47">
            <v>7314.1</v>
          </cell>
        </row>
        <row r="48">
          <cell r="A48">
            <v>433</v>
          </cell>
          <cell r="B48" t="str">
            <v>SOBRANTES</v>
          </cell>
          <cell r="C48">
            <v>22.01</v>
          </cell>
        </row>
        <row r="49">
          <cell r="A49">
            <v>436</v>
          </cell>
          <cell r="B49" t="str">
            <v>SANITARIOS PRESA DE LA OLLA</v>
          </cell>
          <cell r="C49">
            <v>408</v>
          </cell>
        </row>
        <row r="50">
          <cell r="A50">
            <v>437</v>
          </cell>
          <cell r="B50" t="str">
            <v>SANITARIOS MDO. EMBAJADORAS</v>
          </cell>
          <cell r="C50">
            <v>800</v>
          </cell>
        </row>
        <row r="51">
          <cell r="A51">
            <v>438</v>
          </cell>
          <cell r="B51" t="str">
            <v>SANITARIOS MDO. HIDALGO</v>
          </cell>
          <cell r="C51">
            <v>2640</v>
          </cell>
        </row>
        <row r="52">
          <cell r="A52">
            <v>439</v>
          </cell>
          <cell r="B52" t="str">
            <v>SANITARIOS JARDIN REFORMA</v>
          </cell>
          <cell r="C52">
            <v>728</v>
          </cell>
        </row>
        <row r="53">
          <cell r="A53">
            <v>441</v>
          </cell>
          <cell r="B53" t="str">
            <v>SANITARIOS LOS PASTITOS</v>
          </cell>
          <cell r="C53">
            <v>48</v>
          </cell>
        </row>
        <row r="54">
          <cell r="A54">
            <v>443</v>
          </cell>
          <cell r="B54" t="str">
            <v>SANITARIOS FERROCARRIL</v>
          </cell>
          <cell r="C54">
            <v>652</v>
          </cell>
        </row>
        <row r="55">
          <cell r="A55">
            <v>445</v>
          </cell>
          <cell r="B55" t="str">
            <v>SANITARIOS MUSEO MOMIAS</v>
          </cell>
          <cell r="C55">
            <v>2084</v>
          </cell>
        </row>
        <row r="56">
          <cell r="A56">
            <v>447</v>
          </cell>
          <cell r="B56" t="str">
            <v>LAS CALAS</v>
          </cell>
          <cell r="C56">
            <v>300</v>
          </cell>
        </row>
        <row r="57">
          <cell r="A57">
            <v>451</v>
          </cell>
          <cell r="B57" t="str">
            <v>BODEGAS RASTRO</v>
          </cell>
          <cell r="C57">
            <v>2950</v>
          </cell>
        </row>
        <row r="58">
          <cell r="A58">
            <v>470</v>
          </cell>
          <cell r="B58" t="str">
            <v>LOCALES ESTACION</v>
          </cell>
          <cell r="C58">
            <v>485</v>
          </cell>
        </row>
        <row r="59">
          <cell r="A59">
            <v>472</v>
          </cell>
          <cell r="B59" t="str">
            <v>MERCADO GAVIRA</v>
          </cell>
          <cell r="C59">
            <v>6561</v>
          </cell>
        </row>
        <row r="60">
          <cell r="A60">
            <v>484</v>
          </cell>
          <cell r="B60" t="str">
            <v>PERMISO PARA ESPECTÁCULOS O CE</v>
          </cell>
          <cell r="C60">
            <v>1368</v>
          </cell>
        </row>
        <row r="61">
          <cell r="A61">
            <v>485</v>
          </cell>
          <cell r="B61" t="str">
            <v>SELLADO DE BOLETOS</v>
          </cell>
          <cell r="C61">
            <v>245</v>
          </cell>
        </row>
        <row r="62">
          <cell r="A62">
            <v>502</v>
          </cell>
          <cell r="B62" t="str">
            <v>RECARGOS OTROS IMPTOS Y DERECH</v>
          </cell>
          <cell r="C62">
            <v>4040.16</v>
          </cell>
        </row>
        <row r="63">
          <cell r="A63">
            <v>507</v>
          </cell>
          <cell r="B63" t="str">
            <v>INF AL BANDO POLICIA Y BUEN GO</v>
          </cell>
          <cell r="C63">
            <v>1500</v>
          </cell>
        </row>
        <row r="64">
          <cell r="A64">
            <v>508</v>
          </cell>
          <cell r="B64" t="str">
            <v>INF LEY DE TRANSITO Y SU REGLA</v>
          </cell>
          <cell r="C64">
            <v>13414.3</v>
          </cell>
        </row>
        <row r="65">
          <cell r="A65">
            <v>509</v>
          </cell>
          <cell r="B65" t="str">
            <v>EXTEMP VERIFICACION AMB VEHICU</v>
          </cell>
          <cell r="C65">
            <v>921</v>
          </cell>
        </row>
        <row r="66">
          <cell r="A66">
            <v>536</v>
          </cell>
          <cell r="B66" t="str">
            <v>PADRON DE PROVEEDORES</v>
          </cell>
          <cell r="C66">
            <v>2022</v>
          </cell>
        </row>
        <row r="67">
          <cell r="A67">
            <v>544</v>
          </cell>
          <cell r="B67" t="str">
            <v>INFRACCIONES AL REGLAMENTO DE</v>
          </cell>
          <cell r="C67">
            <v>318.85000000000002</v>
          </cell>
        </row>
        <row r="68">
          <cell r="A68">
            <v>898</v>
          </cell>
          <cell r="B68" t="str">
            <v>APORTACIONES VOLUNTARIAS BOMBE</v>
          </cell>
          <cell r="C68">
            <v>32693.97</v>
          </cell>
        </row>
      </sheetData>
      <sheetData sheetId="48"/>
      <sheetData sheetId="49" refreshError="1">
        <row r="1">
          <cell r="A1">
            <v>1</v>
          </cell>
          <cell r="B1" t="str">
            <v>IMPTO. PREDIAL URBANO CORRIENT</v>
          </cell>
          <cell r="C1">
            <v>8888.83</v>
          </cell>
        </row>
        <row r="2">
          <cell r="A2">
            <v>2</v>
          </cell>
          <cell r="B2" t="str">
            <v>IMPTO. PREDIAL RUSTICO CORRIEN</v>
          </cell>
          <cell r="C2">
            <v>6698</v>
          </cell>
        </row>
        <row r="3">
          <cell r="A3">
            <v>4</v>
          </cell>
          <cell r="B3" t="str">
            <v>RECARGOS 3%</v>
          </cell>
          <cell r="C3">
            <v>6157.4</v>
          </cell>
        </row>
        <row r="4">
          <cell r="A4">
            <v>7</v>
          </cell>
          <cell r="B4" t="str">
            <v>IMPTO. PREDIAL URBANO REZAGO</v>
          </cell>
          <cell r="C4">
            <v>6793.53</v>
          </cell>
        </row>
        <row r="5">
          <cell r="A5">
            <v>8</v>
          </cell>
          <cell r="B5" t="str">
            <v>IMPTO. PREDIAL RUSTICO REZAGO</v>
          </cell>
          <cell r="C5">
            <v>327</v>
          </cell>
        </row>
        <row r="6">
          <cell r="A6">
            <v>13</v>
          </cell>
          <cell r="B6" t="str">
            <v>HONORARIOS DE COBRANZA</v>
          </cell>
          <cell r="C6">
            <v>2458.8200000000002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131474.01999999999</v>
          </cell>
        </row>
        <row r="9">
          <cell r="A9">
            <v>200</v>
          </cell>
          <cell r="B9" t="str">
            <v>RASTRO</v>
          </cell>
          <cell r="C9">
            <v>4104.03</v>
          </cell>
        </row>
        <row r="10">
          <cell r="A10">
            <v>201</v>
          </cell>
          <cell r="B10" t="str">
            <v>RECOLECCION DE BASURA</v>
          </cell>
          <cell r="C10">
            <v>1516.4</v>
          </cell>
        </row>
        <row r="11">
          <cell r="A11">
            <v>203</v>
          </cell>
          <cell r="B11" t="str">
            <v>PANTEONES CIUDAD</v>
          </cell>
          <cell r="C11">
            <v>2454.5500000000002</v>
          </cell>
        </row>
        <row r="12">
          <cell r="A12">
            <v>205</v>
          </cell>
          <cell r="B12" t="str">
            <v>ESTACIONAMIENTO MUSEO MOMIAS</v>
          </cell>
          <cell r="C12">
            <v>1535</v>
          </cell>
        </row>
        <row r="13">
          <cell r="A13">
            <v>206</v>
          </cell>
          <cell r="B13" t="str">
            <v>ESTACIONAMIENTO MERCADO HIDALG</v>
          </cell>
          <cell r="C13">
            <v>1017</v>
          </cell>
        </row>
        <row r="14">
          <cell r="A14">
            <v>207</v>
          </cell>
          <cell r="B14" t="str">
            <v>ESTAC.  MERCADO EMBAJADORAS</v>
          </cell>
          <cell r="C14">
            <v>89</v>
          </cell>
        </row>
        <row r="15">
          <cell r="A15">
            <v>210</v>
          </cell>
          <cell r="B15" t="str">
            <v>POR LIC. DE CONST. Y AMPLIACIO</v>
          </cell>
          <cell r="C15">
            <v>48146.71</v>
          </cell>
        </row>
        <row r="16">
          <cell r="A16">
            <v>212</v>
          </cell>
          <cell r="B16" t="str">
            <v>POR PRORROGAS DE LIC DE CONST</v>
          </cell>
          <cell r="C16">
            <v>13116.32</v>
          </cell>
        </row>
        <row r="17">
          <cell r="A17">
            <v>217</v>
          </cell>
          <cell r="B17" t="str">
            <v>ANALISIS DE FAC PARA DIV LOT O</v>
          </cell>
          <cell r="C17">
            <v>2094.96</v>
          </cell>
        </row>
        <row r="18">
          <cell r="A18">
            <v>219</v>
          </cell>
          <cell r="B18" t="str">
            <v>LIC USO SUELO ALIN N. OFIC HAB</v>
          </cell>
          <cell r="C18">
            <v>3962.85</v>
          </cell>
        </row>
        <row r="19">
          <cell r="A19">
            <v>221</v>
          </cell>
          <cell r="B19" t="str">
            <v>LIC USO SUELO ALIN N. OFIC COM</v>
          </cell>
          <cell r="C19">
            <v>2342.08</v>
          </cell>
        </row>
        <row r="20">
          <cell r="A20">
            <v>229</v>
          </cell>
          <cell r="B20" t="str">
            <v>CONSTANCIAS DE ESTADO DE CUENT</v>
          </cell>
          <cell r="C20">
            <v>1451.76</v>
          </cell>
        </row>
        <row r="21">
          <cell r="A21">
            <v>248</v>
          </cell>
          <cell r="B21" t="str">
            <v>ESTACIONAMIENTO EX. EST. FERRO</v>
          </cell>
          <cell r="C21">
            <v>2445</v>
          </cell>
        </row>
        <row r="22">
          <cell r="A22">
            <v>252</v>
          </cell>
          <cell r="B22" t="str">
            <v>RESOLUCION DE IMPACTO AMBIENTA</v>
          </cell>
          <cell r="C22">
            <v>649.79</v>
          </cell>
        </row>
        <row r="23">
          <cell r="A23">
            <v>253</v>
          </cell>
          <cell r="B23" t="str">
            <v>ESTACIONAMIENTO EMBAJADORAS  (</v>
          </cell>
          <cell r="C23">
            <v>1617</v>
          </cell>
        </row>
        <row r="24">
          <cell r="A24">
            <v>256</v>
          </cell>
          <cell r="B24" t="str">
            <v>POR ALINEAM. N° USO HABIT</v>
          </cell>
          <cell r="C24">
            <v>7233.39</v>
          </cell>
        </row>
        <row r="25">
          <cell r="A25">
            <v>268</v>
          </cell>
          <cell r="B25" t="str">
            <v>CASA DE LA CULTURA</v>
          </cell>
          <cell r="C25">
            <v>682.77</v>
          </cell>
        </row>
        <row r="26">
          <cell r="A26">
            <v>273</v>
          </cell>
          <cell r="B26" t="str">
            <v>PENSION EST. JARDIN EMBAJADORA</v>
          </cell>
          <cell r="C26">
            <v>834.08</v>
          </cell>
        </row>
        <row r="27">
          <cell r="A27">
            <v>274</v>
          </cell>
          <cell r="B27" t="str">
            <v>EXTENSION DE HORARIO</v>
          </cell>
          <cell r="C27">
            <v>5945.76</v>
          </cell>
        </row>
        <row r="28">
          <cell r="A28">
            <v>276</v>
          </cell>
          <cell r="B28" t="str">
            <v>CONSTANCIAS DIRECCION DE TRANS</v>
          </cell>
          <cell r="C28">
            <v>1005.6</v>
          </cell>
        </row>
        <row r="29">
          <cell r="A29">
            <v>278</v>
          </cell>
          <cell r="B29" t="str">
            <v>CONSTANCIAS QUE EXPIDAN LAS DE</v>
          </cell>
          <cell r="C29">
            <v>1257</v>
          </cell>
        </row>
        <row r="30">
          <cell r="A30">
            <v>284</v>
          </cell>
          <cell r="B30" t="str">
            <v>REVISTA MECANICA SEMESTRAL</v>
          </cell>
          <cell r="C30">
            <v>136.69</v>
          </cell>
        </row>
        <row r="31">
          <cell r="A31">
            <v>286</v>
          </cell>
          <cell r="B31" t="str">
            <v>PERMISO SUPLETORIO DE TRANSPOR</v>
          </cell>
          <cell r="C31">
            <v>1384.32</v>
          </cell>
        </row>
        <row r="32">
          <cell r="A32">
            <v>291</v>
          </cell>
          <cell r="B32" t="str">
            <v>DICTAMEN DE FACTIBILIDAD PARA</v>
          </cell>
          <cell r="C32">
            <v>74.180000000000007</v>
          </cell>
        </row>
        <row r="33">
          <cell r="A33">
            <v>295</v>
          </cell>
          <cell r="B33" t="str">
            <v>CONSTANCIA DE UBICACION DE PRE</v>
          </cell>
          <cell r="C33">
            <v>252.84</v>
          </cell>
        </row>
        <row r="34">
          <cell r="A34">
            <v>297</v>
          </cell>
          <cell r="B34" t="str">
            <v>D.A.P.</v>
          </cell>
          <cell r="C34">
            <v>140</v>
          </cell>
        </row>
        <row r="35">
          <cell r="A35">
            <v>402</v>
          </cell>
          <cell r="B35" t="str">
            <v>LOCALES MUSEO DE LAS MOMIAS</v>
          </cell>
          <cell r="C35">
            <v>671</v>
          </cell>
        </row>
        <row r="36">
          <cell r="A36">
            <v>405</v>
          </cell>
          <cell r="B36" t="str">
            <v>CENTRO DE CONVIVENCIA EL ENCIN</v>
          </cell>
          <cell r="C36">
            <v>1628</v>
          </cell>
        </row>
        <row r="37">
          <cell r="A37">
            <v>407</v>
          </cell>
          <cell r="B37" t="str">
            <v>MUSEO MOMIAS</v>
          </cell>
          <cell r="C37">
            <v>117829</v>
          </cell>
        </row>
        <row r="38">
          <cell r="A38">
            <v>410</v>
          </cell>
          <cell r="B38" t="str">
            <v>MONUMENTO AL PIPILA</v>
          </cell>
          <cell r="C38">
            <v>1668</v>
          </cell>
        </row>
        <row r="39">
          <cell r="A39">
            <v>411</v>
          </cell>
          <cell r="B39" t="str">
            <v>MERCADO HIDALGO</v>
          </cell>
          <cell r="C39">
            <v>19539</v>
          </cell>
        </row>
        <row r="40">
          <cell r="A40">
            <v>412</v>
          </cell>
          <cell r="B40" t="str">
            <v>MERCADO EMBAJADORAS</v>
          </cell>
          <cell r="C40">
            <v>11766.8</v>
          </cell>
        </row>
        <row r="41">
          <cell r="A41">
            <v>426</v>
          </cell>
          <cell r="B41" t="str">
            <v>AREAS OCUP POR HOT, REST, BARE</v>
          </cell>
          <cell r="C41">
            <v>3009.6</v>
          </cell>
        </row>
        <row r="42">
          <cell r="A42">
            <v>428</v>
          </cell>
          <cell r="B42" t="str">
            <v>COMERCIANTES SEMIFIJOS</v>
          </cell>
          <cell r="C42">
            <v>7619.5</v>
          </cell>
        </row>
        <row r="43">
          <cell r="A43">
            <v>433</v>
          </cell>
          <cell r="B43" t="str">
            <v>SOBRANTES</v>
          </cell>
          <cell r="C43">
            <v>28.14</v>
          </cell>
        </row>
        <row r="44">
          <cell r="A44">
            <v>436</v>
          </cell>
          <cell r="B44" t="str">
            <v>SANITARIOS PRESA DE LA OLLA</v>
          </cell>
          <cell r="C44">
            <v>176</v>
          </cell>
        </row>
        <row r="45">
          <cell r="A45">
            <v>437</v>
          </cell>
          <cell r="B45" t="str">
            <v>SANITARIOS MDO. EMBAJADORAS</v>
          </cell>
          <cell r="C45">
            <v>848</v>
          </cell>
        </row>
        <row r="46">
          <cell r="A46">
            <v>438</v>
          </cell>
          <cell r="B46" t="str">
            <v>SANITARIOS MDO. HIDALGO</v>
          </cell>
          <cell r="C46">
            <v>2680</v>
          </cell>
        </row>
        <row r="47">
          <cell r="A47">
            <v>439</v>
          </cell>
          <cell r="B47" t="str">
            <v>SANITARIOS JARDIN REFORMA</v>
          </cell>
          <cell r="C47">
            <v>880</v>
          </cell>
        </row>
        <row r="48">
          <cell r="A48">
            <v>441</v>
          </cell>
          <cell r="B48" t="str">
            <v>SANITARIOS LOS PASTITOS</v>
          </cell>
          <cell r="C48">
            <v>44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07/08/2014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443</v>
          </cell>
          <cell r="B58" t="str">
            <v>SANITARIOS FERROCARRIL</v>
          </cell>
          <cell r="C58">
            <v>1280</v>
          </cell>
        </row>
        <row r="59">
          <cell r="A59">
            <v>445</v>
          </cell>
          <cell r="B59" t="str">
            <v>SANITARIOS MUSEO MOMIAS</v>
          </cell>
          <cell r="C59">
            <v>1624</v>
          </cell>
        </row>
        <row r="60">
          <cell r="A60">
            <v>447</v>
          </cell>
          <cell r="B60" t="str">
            <v>LAS CALAS</v>
          </cell>
          <cell r="C60">
            <v>516</v>
          </cell>
        </row>
        <row r="61">
          <cell r="A61">
            <v>454</v>
          </cell>
          <cell r="B61" t="str">
            <v>FIESTAS TRADICIONALES</v>
          </cell>
          <cell r="C61">
            <v>762.61</v>
          </cell>
        </row>
        <row r="62">
          <cell r="A62">
            <v>457</v>
          </cell>
          <cell r="B62" t="str">
            <v>CASETAS DE  REVISTAS</v>
          </cell>
          <cell r="C62">
            <v>201</v>
          </cell>
        </row>
        <row r="63">
          <cell r="A63">
            <v>467</v>
          </cell>
          <cell r="B63" t="str">
            <v>PRESTADORES DE SERVICIO</v>
          </cell>
          <cell r="C63">
            <v>974.32</v>
          </cell>
        </row>
        <row r="64">
          <cell r="A64">
            <v>469</v>
          </cell>
          <cell r="B64" t="str">
            <v>CASETAS TELEFONICAS</v>
          </cell>
          <cell r="C64">
            <v>90000</v>
          </cell>
        </row>
        <row r="65">
          <cell r="A65">
            <v>470</v>
          </cell>
          <cell r="B65" t="str">
            <v>LOCALES ESTACION</v>
          </cell>
          <cell r="C65">
            <v>971</v>
          </cell>
        </row>
        <row r="66">
          <cell r="A66">
            <v>471</v>
          </cell>
          <cell r="B66" t="str">
            <v>SANITARIOS PARDO</v>
          </cell>
          <cell r="C66">
            <v>4000</v>
          </cell>
        </row>
        <row r="67">
          <cell r="A67">
            <v>472</v>
          </cell>
          <cell r="B67" t="str">
            <v>MERCADO GAVIRA</v>
          </cell>
          <cell r="C67">
            <v>393</v>
          </cell>
        </row>
        <row r="68">
          <cell r="A68">
            <v>479</v>
          </cell>
          <cell r="B68" t="str">
            <v>COMERCIANTES AMBULANTES</v>
          </cell>
          <cell r="C68">
            <v>360</v>
          </cell>
        </row>
        <row r="69">
          <cell r="A69">
            <v>483</v>
          </cell>
          <cell r="B69" t="str">
            <v>PROMOTOR TURISTICO</v>
          </cell>
          <cell r="C69">
            <v>590</v>
          </cell>
        </row>
        <row r="70">
          <cell r="A70">
            <v>484</v>
          </cell>
          <cell r="B70" t="str">
            <v>PERMISO PARA ESPECTÁCULOS O CE</v>
          </cell>
          <cell r="C70">
            <v>684</v>
          </cell>
        </row>
        <row r="71">
          <cell r="A71">
            <v>502</v>
          </cell>
          <cell r="B71" t="str">
            <v>RECARGOS OTROS IMPTOS Y DERECH</v>
          </cell>
          <cell r="C71">
            <v>3298.99</v>
          </cell>
        </row>
        <row r="72">
          <cell r="A72">
            <v>507</v>
          </cell>
          <cell r="B72" t="str">
            <v>INF AL BANDO POLICIA Y BUEN GO</v>
          </cell>
          <cell r="C72">
            <v>300</v>
          </cell>
        </row>
        <row r="73">
          <cell r="A73">
            <v>508</v>
          </cell>
          <cell r="B73" t="str">
            <v>INF LEY DE TRANSITO Y SU REGLA</v>
          </cell>
          <cell r="C73">
            <v>13449</v>
          </cell>
        </row>
        <row r="74">
          <cell r="A74">
            <v>509</v>
          </cell>
          <cell r="B74" t="str">
            <v>EXTEMP VERIFICACION AMB VEHICU</v>
          </cell>
          <cell r="C74">
            <v>1920</v>
          </cell>
        </row>
        <row r="75">
          <cell r="A75">
            <v>529</v>
          </cell>
          <cell r="B75" t="str">
            <v>OTROS DONATIVOS</v>
          </cell>
          <cell r="C75">
            <v>2.2400000000000002</v>
          </cell>
        </row>
        <row r="76">
          <cell r="A76">
            <v>536</v>
          </cell>
          <cell r="B76" t="str">
            <v>PADRON DE PROVEEDORES</v>
          </cell>
          <cell r="C76">
            <v>337</v>
          </cell>
        </row>
      </sheetData>
      <sheetData sheetId="50"/>
      <sheetData sheetId="51" refreshError="1"/>
      <sheetData sheetId="52"/>
      <sheetData sheetId="53" refreshError="1">
        <row r="1">
          <cell r="A1">
            <v>1</v>
          </cell>
          <cell r="B1" t="str">
            <v>IMPTO. PREDIAL URBANO CORRIENT</v>
          </cell>
          <cell r="C1">
            <v>37417.33</v>
          </cell>
        </row>
        <row r="2">
          <cell r="A2">
            <v>2</v>
          </cell>
          <cell r="B2" t="str">
            <v>IMPTO. PREDIAL RUSTICO CORRIEN</v>
          </cell>
          <cell r="C2">
            <v>640.21</v>
          </cell>
        </row>
        <row r="3">
          <cell r="A3">
            <v>4</v>
          </cell>
          <cell r="B3" t="str">
            <v>RECARGOS 3%</v>
          </cell>
          <cell r="C3">
            <v>14207.12</v>
          </cell>
        </row>
        <row r="4">
          <cell r="A4">
            <v>7</v>
          </cell>
          <cell r="B4" t="str">
            <v>IMPTO. PREDIAL URBANO REZAGO</v>
          </cell>
          <cell r="C4">
            <v>35347.71</v>
          </cell>
        </row>
        <row r="5">
          <cell r="A5">
            <v>13</v>
          </cell>
          <cell r="B5" t="str">
            <v>HONORARIOS DE COBRANZA</v>
          </cell>
          <cell r="C5">
            <v>4412.22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15538.72</v>
          </cell>
        </row>
        <row r="8">
          <cell r="A8">
            <v>104</v>
          </cell>
          <cell r="B8" t="str">
            <v>SOBRE DIVISION Y LOTIFICACION</v>
          </cell>
          <cell r="C8">
            <v>1688.45</v>
          </cell>
        </row>
        <row r="9">
          <cell r="A9">
            <v>107</v>
          </cell>
          <cell r="B9" t="str">
            <v>VIDEO JUEGOS Y FUT-BOLITOS</v>
          </cell>
          <cell r="C9">
            <v>388</v>
          </cell>
        </row>
        <row r="10">
          <cell r="A10">
            <v>200</v>
          </cell>
          <cell r="B10" t="str">
            <v>RASTRO</v>
          </cell>
          <cell r="C10">
            <v>4123.3</v>
          </cell>
        </row>
        <row r="11">
          <cell r="A11">
            <v>201</v>
          </cell>
          <cell r="B11" t="str">
            <v>RECOLECCION DE BASURA</v>
          </cell>
          <cell r="C11">
            <v>714.68</v>
          </cell>
        </row>
        <row r="12">
          <cell r="A12">
            <v>202</v>
          </cell>
          <cell r="B12" t="str">
            <v>SEGURIDAD PUBLICA PERIODO MENS</v>
          </cell>
          <cell r="C12">
            <v>9735.36</v>
          </cell>
        </row>
        <row r="13">
          <cell r="A13">
            <v>203</v>
          </cell>
          <cell r="B13" t="str">
            <v>PANTEONES CIUDAD</v>
          </cell>
          <cell r="C13">
            <v>1230.83</v>
          </cell>
        </row>
        <row r="14">
          <cell r="A14">
            <v>204</v>
          </cell>
          <cell r="B14" t="str">
            <v>PANTEONES COMUNIDADES</v>
          </cell>
          <cell r="C14">
            <v>316.45999999999998</v>
          </cell>
        </row>
        <row r="15">
          <cell r="A15">
            <v>205</v>
          </cell>
          <cell r="B15" t="str">
            <v>ESTACIONAMIENTO MUSEO MOMIAS</v>
          </cell>
          <cell r="C15">
            <v>2268</v>
          </cell>
        </row>
        <row r="16">
          <cell r="A16">
            <v>206</v>
          </cell>
          <cell r="B16" t="str">
            <v>ESTACIONAMIENTO MERCADO HIDALG</v>
          </cell>
          <cell r="C16">
            <v>981</v>
          </cell>
        </row>
        <row r="17">
          <cell r="A17">
            <v>207</v>
          </cell>
          <cell r="B17" t="str">
            <v>ESTAC.  MERCADO EMBAJADORAS</v>
          </cell>
          <cell r="C17">
            <v>127</v>
          </cell>
        </row>
        <row r="18">
          <cell r="A18">
            <v>217</v>
          </cell>
          <cell r="B18" t="str">
            <v>ANALISIS DE FAC PARA DIV LOT O</v>
          </cell>
          <cell r="C18">
            <v>3142.44</v>
          </cell>
        </row>
        <row r="19">
          <cell r="A19">
            <v>221</v>
          </cell>
          <cell r="B19" t="str">
            <v>LIC USO SUELO ALIN N. OFIC COM</v>
          </cell>
          <cell r="C19">
            <v>1659.54</v>
          </cell>
        </row>
        <row r="20">
          <cell r="A20">
            <v>229</v>
          </cell>
          <cell r="B20" t="str">
            <v>CONSTANCIAS DE ESTADO DE CUENT</v>
          </cell>
          <cell r="C20">
            <v>1055.76</v>
          </cell>
        </row>
        <row r="21">
          <cell r="A21">
            <v>248</v>
          </cell>
          <cell r="B21" t="str">
            <v>ESTACIONAMIENTO EX. EST. FERRO</v>
          </cell>
          <cell r="C21">
            <v>3183</v>
          </cell>
        </row>
        <row r="22">
          <cell r="A22">
            <v>253</v>
          </cell>
          <cell r="B22" t="str">
            <v>ESTACIONAMIENTO EMBAJADORAS  (</v>
          </cell>
          <cell r="C22">
            <v>2163</v>
          </cell>
        </row>
        <row r="23">
          <cell r="A23">
            <v>254</v>
          </cell>
          <cell r="B23" t="str">
            <v>POR CERTIF.TERMINO DE OBRA</v>
          </cell>
          <cell r="C23">
            <v>687.25</v>
          </cell>
        </row>
        <row r="24">
          <cell r="A24">
            <v>256</v>
          </cell>
          <cell r="B24" t="str">
            <v>POR ALINEAM. N° USO HABIT</v>
          </cell>
          <cell r="C24">
            <v>20576.82</v>
          </cell>
        </row>
        <row r="25">
          <cell r="A25">
            <v>266</v>
          </cell>
          <cell r="B25" t="str">
            <v>DICTAMEN DE FACTIBILIDAD PROTE</v>
          </cell>
          <cell r="C25">
            <v>445.1</v>
          </cell>
        </row>
        <row r="26">
          <cell r="A26">
            <v>267</v>
          </cell>
          <cell r="B26" t="str">
            <v>CONSTANCIA  DE VERIFICACION PR</v>
          </cell>
          <cell r="C26">
            <v>148.36000000000001</v>
          </cell>
        </row>
        <row r="27">
          <cell r="A27">
            <v>268</v>
          </cell>
          <cell r="B27" t="str">
            <v>CASA DE LA CULTURA</v>
          </cell>
          <cell r="C27">
            <v>1463.07</v>
          </cell>
        </row>
        <row r="28">
          <cell r="A28">
            <v>271</v>
          </cell>
          <cell r="B28" t="str">
            <v>PENSION EST. MUSEO DE MOMIAS</v>
          </cell>
          <cell r="C28">
            <v>834.08</v>
          </cell>
        </row>
        <row r="29">
          <cell r="A29">
            <v>273</v>
          </cell>
          <cell r="B29" t="str">
            <v>PENSION EST. JARDIN EMBAJADORA</v>
          </cell>
          <cell r="C29">
            <v>1966.64</v>
          </cell>
        </row>
        <row r="30">
          <cell r="A30">
            <v>274</v>
          </cell>
          <cell r="B30" t="str">
            <v>EXTENSION DE HORARIO</v>
          </cell>
          <cell r="C30">
            <v>4459.32</v>
          </cell>
        </row>
        <row r="31">
          <cell r="A31">
            <v>276</v>
          </cell>
          <cell r="B31" t="str">
            <v>CONSTANCIAS DIRECCION DE TRANS</v>
          </cell>
          <cell r="C31">
            <v>502.8</v>
          </cell>
        </row>
        <row r="32">
          <cell r="A32">
            <v>278</v>
          </cell>
          <cell r="B32" t="str">
            <v>CONSTANCIAS QUE EXPIDAN LAS DE</v>
          </cell>
          <cell r="C32">
            <v>1759.8</v>
          </cell>
        </row>
        <row r="33">
          <cell r="A33">
            <v>280</v>
          </cell>
          <cell r="B33" t="str">
            <v>SERVICIOS CONTROL CANINO</v>
          </cell>
          <cell r="C33">
            <v>500.84</v>
          </cell>
        </row>
        <row r="34">
          <cell r="A34">
            <v>289</v>
          </cell>
          <cell r="B34" t="str">
            <v>CONFORMIDAD PARA QUEMA DE FUEG</v>
          </cell>
          <cell r="C34">
            <v>252.78</v>
          </cell>
        </row>
        <row r="35">
          <cell r="A35">
            <v>291</v>
          </cell>
          <cell r="B35" t="str">
            <v>DICTAMEN DE FACTIBILIDAD PARA</v>
          </cell>
          <cell r="C35">
            <v>74.180000000000007</v>
          </cell>
        </row>
        <row r="36">
          <cell r="A36">
            <v>293</v>
          </cell>
          <cell r="B36" t="str">
            <v>SERVICIOS EXTRAORDINARIOS</v>
          </cell>
          <cell r="C36">
            <v>324.2</v>
          </cell>
        </row>
        <row r="37">
          <cell r="A37">
            <v>295</v>
          </cell>
          <cell r="B37" t="str">
            <v>CONSTANCIA DE UBICACION DE PRE</v>
          </cell>
          <cell r="C37">
            <v>168.56</v>
          </cell>
        </row>
        <row r="38">
          <cell r="A38">
            <v>297</v>
          </cell>
          <cell r="B38" t="str">
            <v>D.A.P.</v>
          </cell>
          <cell r="C38">
            <v>1243.82</v>
          </cell>
        </row>
        <row r="39">
          <cell r="A39">
            <v>400</v>
          </cell>
          <cell r="B39" t="str">
            <v>LOCALES PRESA DE LA OLLA</v>
          </cell>
          <cell r="C39">
            <v>8514</v>
          </cell>
        </row>
        <row r="40">
          <cell r="A40">
            <v>405</v>
          </cell>
          <cell r="B40" t="str">
            <v>CENTRO DE CONVIVENCIA EL ENCIN</v>
          </cell>
          <cell r="C40">
            <v>1971</v>
          </cell>
        </row>
        <row r="41">
          <cell r="A41">
            <v>407</v>
          </cell>
          <cell r="B41" t="str">
            <v>MUSEO MOMIAS</v>
          </cell>
          <cell r="C41">
            <v>115678</v>
          </cell>
        </row>
        <row r="42">
          <cell r="A42">
            <v>410</v>
          </cell>
          <cell r="B42" t="str">
            <v>MONUMENTO AL PIPILA</v>
          </cell>
          <cell r="C42">
            <v>1992</v>
          </cell>
        </row>
        <row r="43">
          <cell r="A43">
            <v>411</v>
          </cell>
          <cell r="B43" t="str">
            <v>MERCADO HIDALGO</v>
          </cell>
          <cell r="C43">
            <v>8348</v>
          </cell>
        </row>
        <row r="44">
          <cell r="A44">
            <v>412</v>
          </cell>
          <cell r="B44" t="str">
            <v>MERCADO EMBAJADORAS</v>
          </cell>
          <cell r="C44">
            <v>7145.2</v>
          </cell>
        </row>
        <row r="45">
          <cell r="A45">
            <v>417</v>
          </cell>
          <cell r="B45" t="str">
            <v>CONSULTORIO DENTAL</v>
          </cell>
          <cell r="C45">
            <v>240</v>
          </cell>
        </row>
        <row r="46">
          <cell r="A46">
            <v>426</v>
          </cell>
          <cell r="B46" t="str">
            <v>AREAS OCUP POR HOT, REST, BARE</v>
          </cell>
          <cell r="C46">
            <v>49791.6</v>
          </cell>
        </row>
        <row r="47">
          <cell r="A47">
            <v>428</v>
          </cell>
          <cell r="B47" t="str">
            <v>COMERCIANTES SEMIFIJOS</v>
          </cell>
          <cell r="C47">
            <v>6061.9</v>
          </cell>
        </row>
        <row r="48">
          <cell r="A48">
            <v>430</v>
          </cell>
          <cell r="B48" t="str">
            <v>LOCALES MERCADO HIDALGO</v>
          </cell>
          <cell r="C48">
            <v>671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05/08/2014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</v>
          </cell>
        </row>
        <row r="58">
          <cell r="A58">
            <v>433</v>
          </cell>
          <cell r="B58" t="str">
            <v>SOBRANTES</v>
          </cell>
          <cell r="C58">
            <v>30.25</v>
          </cell>
        </row>
        <row r="59">
          <cell r="A59">
            <v>436</v>
          </cell>
          <cell r="B59" t="str">
            <v>SANITARIOS PRESA DE LA OLLA</v>
          </cell>
          <cell r="C59">
            <v>212</v>
          </cell>
        </row>
        <row r="60">
          <cell r="A60">
            <v>437</v>
          </cell>
          <cell r="B60" t="str">
            <v>SANITARIOS MDO. EMBAJADORAS</v>
          </cell>
          <cell r="C60">
            <v>1176</v>
          </cell>
        </row>
        <row r="61">
          <cell r="A61">
            <v>438</v>
          </cell>
          <cell r="B61" t="str">
            <v>SANITARIOS MDO. HIDALGO</v>
          </cell>
          <cell r="C61">
            <v>2972</v>
          </cell>
        </row>
        <row r="62">
          <cell r="A62">
            <v>439</v>
          </cell>
          <cell r="B62" t="str">
            <v>SANITARIOS JARDIN REFORMA</v>
          </cell>
          <cell r="C62">
            <v>1000</v>
          </cell>
        </row>
        <row r="63">
          <cell r="A63">
            <v>441</v>
          </cell>
          <cell r="B63" t="str">
            <v>SANITARIOS LOS PASTITOS</v>
          </cell>
          <cell r="C63">
            <v>128</v>
          </cell>
        </row>
        <row r="64">
          <cell r="A64">
            <v>443</v>
          </cell>
          <cell r="B64" t="str">
            <v>SANITARIOS FERROCARRIL</v>
          </cell>
          <cell r="C64">
            <v>1864</v>
          </cell>
        </row>
        <row r="65">
          <cell r="A65">
            <v>445</v>
          </cell>
          <cell r="B65" t="str">
            <v>SANITARIOS MUSEO MOMIAS</v>
          </cell>
          <cell r="C65">
            <v>2000</v>
          </cell>
        </row>
        <row r="66">
          <cell r="A66">
            <v>447</v>
          </cell>
          <cell r="B66" t="str">
            <v>LAS CALAS</v>
          </cell>
          <cell r="C66">
            <v>36</v>
          </cell>
        </row>
        <row r="67">
          <cell r="A67">
            <v>454</v>
          </cell>
          <cell r="B67" t="str">
            <v>FIESTAS TRADICIONALES</v>
          </cell>
          <cell r="C67">
            <v>852</v>
          </cell>
        </row>
        <row r="68">
          <cell r="A68">
            <v>470</v>
          </cell>
          <cell r="B68" t="str">
            <v>LOCALES ESTACION</v>
          </cell>
          <cell r="C68">
            <v>1940</v>
          </cell>
        </row>
        <row r="69">
          <cell r="A69">
            <v>477</v>
          </cell>
          <cell r="B69" t="str">
            <v>PADRON DIRECTOR RESPONSABLE DE</v>
          </cell>
          <cell r="C69">
            <v>1409</v>
          </cell>
        </row>
        <row r="70">
          <cell r="A70">
            <v>479</v>
          </cell>
          <cell r="B70" t="str">
            <v>COMERCIANTES AMBULANTES</v>
          </cell>
          <cell r="C70">
            <v>450</v>
          </cell>
        </row>
        <row r="71">
          <cell r="A71">
            <v>484</v>
          </cell>
          <cell r="B71" t="str">
            <v>PERMISO PARA ESPECTÁCULOS O CE</v>
          </cell>
          <cell r="C71">
            <v>912</v>
          </cell>
        </row>
        <row r="72">
          <cell r="A72">
            <v>485</v>
          </cell>
          <cell r="B72" t="str">
            <v>SELLADO DE BOLETOS</v>
          </cell>
          <cell r="C72">
            <v>245</v>
          </cell>
        </row>
        <row r="73">
          <cell r="A73">
            <v>497</v>
          </cell>
          <cell r="B73" t="str">
            <v>CENTRO ADOC</v>
          </cell>
          <cell r="C73">
            <v>208</v>
          </cell>
        </row>
        <row r="74">
          <cell r="A74">
            <v>502</v>
          </cell>
          <cell r="B74" t="str">
            <v>RECARGOS OTROS IMPTOS Y DERECH</v>
          </cell>
          <cell r="C74">
            <v>2030.32</v>
          </cell>
        </row>
        <row r="75">
          <cell r="A75">
            <v>507</v>
          </cell>
          <cell r="B75" t="str">
            <v>INF AL BANDO POLICIA Y BUEN GO</v>
          </cell>
          <cell r="C75">
            <v>500</v>
          </cell>
        </row>
        <row r="76">
          <cell r="A76">
            <v>508</v>
          </cell>
          <cell r="B76" t="str">
            <v>INF LEY DE TRANSITO Y SU REGLA</v>
          </cell>
          <cell r="C76">
            <v>15148.1</v>
          </cell>
        </row>
        <row r="77">
          <cell r="A77">
            <v>509</v>
          </cell>
          <cell r="B77" t="str">
            <v>EXTEMP VERIFICACION AMB VEHICU</v>
          </cell>
          <cell r="C77">
            <v>2381</v>
          </cell>
        </row>
        <row r="78">
          <cell r="A78">
            <v>532</v>
          </cell>
          <cell r="B78" t="str">
            <v>FONDO INFRAEST SOCIAL MPAL.</v>
          </cell>
          <cell r="C78">
            <v>3168864</v>
          </cell>
        </row>
        <row r="79">
          <cell r="A79">
            <v>533</v>
          </cell>
          <cell r="B79" t="str">
            <v>FONDO PARA FORTALECIMIENTO MPA</v>
          </cell>
          <cell r="C79">
            <v>7326846</v>
          </cell>
        </row>
        <row r="80">
          <cell r="A80">
            <v>536</v>
          </cell>
          <cell r="B80" t="str">
            <v>PADRON DE PROVEEDORES</v>
          </cell>
          <cell r="C80">
            <v>674</v>
          </cell>
        </row>
        <row r="81">
          <cell r="A81">
            <v>600</v>
          </cell>
          <cell r="B81" t="str">
            <v>FONDO GENERAL</v>
          </cell>
          <cell r="C81">
            <v>8051014.1399999997</v>
          </cell>
        </row>
        <row r="82">
          <cell r="A82">
            <v>601</v>
          </cell>
          <cell r="B82" t="str">
            <v>FONDO DEL FOMENTO MUNICIPAL</v>
          </cell>
          <cell r="C82">
            <v>1579343.51</v>
          </cell>
        </row>
        <row r="83">
          <cell r="A83">
            <v>606</v>
          </cell>
          <cell r="B83" t="str">
            <v>FONDO DE FISCALIZACION</v>
          </cell>
          <cell r="C83">
            <v>1089703.8999999999</v>
          </cell>
        </row>
        <row r="84">
          <cell r="A84">
            <v>607</v>
          </cell>
          <cell r="B84" t="str">
            <v>DERECHOS ALCOHOLES</v>
          </cell>
          <cell r="C84">
            <v>19725.12</v>
          </cell>
        </row>
        <row r="85">
          <cell r="A85">
            <v>608</v>
          </cell>
          <cell r="B85" t="str">
            <v>I.E.P.S</v>
          </cell>
          <cell r="C85">
            <v>178797.14</v>
          </cell>
        </row>
        <row r="86">
          <cell r="A86">
            <v>609</v>
          </cell>
          <cell r="B86" t="str">
            <v>I.S.A.N.</v>
          </cell>
          <cell r="C86">
            <v>130832.06</v>
          </cell>
        </row>
        <row r="87">
          <cell r="A87">
            <v>611</v>
          </cell>
          <cell r="B87" t="str">
            <v>I.S.T.U.V.</v>
          </cell>
          <cell r="C87">
            <v>12154.42</v>
          </cell>
        </row>
        <row r="88">
          <cell r="A88">
            <v>817</v>
          </cell>
          <cell r="B88" t="str">
            <v>ANTICIPOS OTROS INGRESOS</v>
          </cell>
          <cell r="C88">
            <v>35</v>
          </cell>
        </row>
      </sheetData>
      <sheetData sheetId="54"/>
      <sheetData sheetId="55" refreshError="1"/>
      <sheetData sheetId="56"/>
      <sheetData sheetId="57" refreshError="1">
        <row r="1">
          <cell r="A1">
            <v>204</v>
          </cell>
          <cell r="B1" t="str">
            <v>PANTEONES COMUNIDADES</v>
          </cell>
          <cell r="C1">
            <v>316.45999999999998</v>
          </cell>
        </row>
        <row r="2">
          <cell r="A2">
            <v>507</v>
          </cell>
          <cell r="B2" t="str">
            <v>INF AL BANDO POLICIA Y BUEN GO</v>
          </cell>
          <cell r="C2">
            <v>3850</v>
          </cell>
        </row>
        <row r="3">
          <cell r="A3">
            <v>508</v>
          </cell>
          <cell r="B3" t="str">
            <v>INF LEY DE TRANSITO Y SU REGLA</v>
          </cell>
          <cell r="C3">
            <v>6739.5</v>
          </cell>
        </row>
      </sheetData>
      <sheetData sheetId="58"/>
      <sheetData sheetId="59" refreshError="1"/>
      <sheetData sheetId="60"/>
      <sheetData sheetId="61" refreshError="1"/>
      <sheetData sheetId="62"/>
      <sheetData sheetId="63" refreshError="1"/>
      <sheetData sheetId="64"/>
      <sheetData sheetId="65" refreshError="1">
        <row r="1">
          <cell r="A1">
            <v>1</v>
          </cell>
          <cell r="B1" t="str">
            <v>IMPTO. PREDIAL URBANO CORRIENT</v>
          </cell>
          <cell r="C1">
            <v>39981.21</v>
          </cell>
        </row>
        <row r="2">
          <cell r="A2">
            <v>2</v>
          </cell>
          <cell r="B2" t="str">
            <v>IMPTO. PREDIAL RUSTICO CORRIEN</v>
          </cell>
          <cell r="C2">
            <v>6229.6</v>
          </cell>
        </row>
        <row r="3">
          <cell r="A3">
            <v>4</v>
          </cell>
          <cell r="B3" t="str">
            <v>RECARGOS 3%</v>
          </cell>
          <cell r="C3">
            <v>14861.57</v>
          </cell>
        </row>
        <row r="4">
          <cell r="A4">
            <v>7</v>
          </cell>
          <cell r="B4" t="str">
            <v>IMPTO. PREDIAL URBANO REZAGO</v>
          </cell>
          <cell r="C4">
            <v>25066.3</v>
          </cell>
        </row>
        <row r="5">
          <cell r="A5">
            <v>8</v>
          </cell>
          <cell r="B5" t="str">
            <v>IMPTO. PREDIAL RUSTICO REZAGO</v>
          </cell>
          <cell r="C5">
            <v>300</v>
          </cell>
        </row>
        <row r="6">
          <cell r="A6">
            <v>13</v>
          </cell>
          <cell r="B6" t="str">
            <v>HONORARIOS DE COBRANZA</v>
          </cell>
          <cell r="C6">
            <v>1700.43</v>
          </cell>
        </row>
        <row r="7">
          <cell r="A7">
            <v>14</v>
          </cell>
          <cell r="B7" t="str">
            <v>C.O.A. 20%</v>
          </cell>
          <cell r="C7">
            <v>339</v>
          </cell>
        </row>
        <row r="8">
          <cell r="A8">
            <v>103</v>
          </cell>
          <cell r="B8" t="str">
            <v>TRASLACION DE DOMINIO</v>
          </cell>
          <cell r="C8">
            <v>607</v>
          </cell>
        </row>
        <row r="9">
          <cell r="A9">
            <v>104</v>
          </cell>
          <cell r="B9" t="str">
            <v>SOBRE DIVISION Y LOTIFICACION</v>
          </cell>
          <cell r="C9">
            <v>1845</v>
          </cell>
        </row>
        <row r="10">
          <cell r="A10">
            <v>200</v>
          </cell>
          <cell r="B10" t="str">
            <v>RASTRO</v>
          </cell>
          <cell r="C10">
            <v>5355.37</v>
          </cell>
        </row>
        <row r="11">
          <cell r="A11">
            <v>201</v>
          </cell>
          <cell r="B11" t="str">
            <v>RECOLECCION DE BASURA</v>
          </cell>
          <cell r="C11">
            <v>499.29</v>
          </cell>
        </row>
        <row r="12">
          <cell r="A12">
            <v>202</v>
          </cell>
          <cell r="B12" t="str">
            <v>SEGURIDAD PUBLICA PERIODO MENS</v>
          </cell>
          <cell r="C12">
            <v>19470.72</v>
          </cell>
        </row>
        <row r="13">
          <cell r="A13">
            <v>203</v>
          </cell>
          <cell r="B13" t="str">
            <v>PANTEONES CIUDAD</v>
          </cell>
          <cell r="C13">
            <v>2454.5500000000002</v>
          </cell>
        </row>
        <row r="14">
          <cell r="A14">
            <v>204</v>
          </cell>
          <cell r="B14" t="str">
            <v>PANTEONES COMUNIDADES</v>
          </cell>
          <cell r="C14">
            <v>1265.8399999999999</v>
          </cell>
        </row>
        <row r="15">
          <cell r="A15">
            <v>205</v>
          </cell>
          <cell r="B15" t="str">
            <v>ESTACIONAMIENTO MUSEO MOMIAS</v>
          </cell>
          <cell r="C15">
            <v>2311</v>
          </cell>
        </row>
        <row r="16">
          <cell r="A16">
            <v>206</v>
          </cell>
          <cell r="B16" t="str">
            <v>ESTACIONAMIENTO MERCADO HIDALG</v>
          </cell>
          <cell r="C16">
            <v>837</v>
          </cell>
        </row>
        <row r="17">
          <cell r="A17">
            <v>207</v>
          </cell>
          <cell r="B17" t="str">
            <v>ESTAC.  MERCADO EMBAJADORAS</v>
          </cell>
          <cell r="C17">
            <v>45</v>
          </cell>
        </row>
        <row r="18">
          <cell r="A18">
            <v>226</v>
          </cell>
          <cell r="B18" t="str">
            <v>AVALUOS PRAC POR PERITOS FISCA</v>
          </cell>
          <cell r="C18">
            <v>1533</v>
          </cell>
        </row>
        <row r="19">
          <cell r="A19">
            <v>228</v>
          </cell>
          <cell r="B19" t="str">
            <v>POR PERM EVENT P/ VTA DE BEB A</v>
          </cell>
          <cell r="C19">
            <v>30669.8</v>
          </cell>
        </row>
        <row r="20">
          <cell r="A20">
            <v>229</v>
          </cell>
          <cell r="B20" t="str">
            <v>CONSTANCIAS DE ESTADO DE CUENT</v>
          </cell>
          <cell r="C20">
            <v>792</v>
          </cell>
        </row>
        <row r="21">
          <cell r="A21">
            <v>248</v>
          </cell>
          <cell r="B21" t="str">
            <v>ESTACIONAMIENTO EX. EST. FERRO</v>
          </cell>
          <cell r="C21">
            <v>2311</v>
          </cell>
        </row>
        <row r="22">
          <cell r="A22">
            <v>253</v>
          </cell>
          <cell r="B22" t="str">
            <v>ESTACIONAMIENTO EMBAJADORAS  (</v>
          </cell>
          <cell r="C22">
            <v>2345</v>
          </cell>
        </row>
        <row r="23">
          <cell r="A23">
            <v>266</v>
          </cell>
          <cell r="B23" t="str">
            <v>DICTAMEN DE FACTIBILIDAD PROTE</v>
          </cell>
          <cell r="C23">
            <v>1780.4</v>
          </cell>
        </row>
        <row r="24">
          <cell r="A24">
            <v>267</v>
          </cell>
          <cell r="B24" t="str">
            <v>CONSTANCIA  DE VERIFICACION PR</v>
          </cell>
          <cell r="C24">
            <v>148.36000000000001</v>
          </cell>
        </row>
        <row r="25">
          <cell r="A25">
            <v>268</v>
          </cell>
          <cell r="B25" t="str">
            <v>CASA DE LA CULTURA</v>
          </cell>
          <cell r="C25">
            <v>877.85</v>
          </cell>
        </row>
        <row r="26">
          <cell r="A26">
            <v>276</v>
          </cell>
          <cell r="B26" t="str">
            <v>CONSTANCIAS DIRECCION DE TRANS</v>
          </cell>
          <cell r="C26">
            <v>1843.6</v>
          </cell>
        </row>
        <row r="27">
          <cell r="A27">
            <v>278</v>
          </cell>
          <cell r="B27" t="str">
            <v>CONSTANCIAS QUE EXPIDAN LAS DE</v>
          </cell>
          <cell r="C27">
            <v>251.4</v>
          </cell>
        </row>
        <row r="28">
          <cell r="A28">
            <v>282</v>
          </cell>
          <cell r="B28" t="str">
            <v>PERMISO EXTRAORDINARIO</v>
          </cell>
          <cell r="C28">
            <v>3611.84</v>
          </cell>
        </row>
        <row r="29">
          <cell r="A29">
            <v>286</v>
          </cell>
          <cell r="B29" t="str">
            <v>PERMISO SUPLETORIO DE TRANSPOR</v>
          </cell>
          <cell r="C29">
            <v>741.6</v>
          </cell>
        </row>
        <row r="30">
          <cell r="A30">
            <v>288</v>
          </cell>
          <cell r="B30" t="str">
            <v>ANALISIS DE RIESGOS</v>
          </cell>
          <cell r="C30">
            <v>519.98</v>
          </cell>
        </row>
        <row r="31">
          <cell r="A31">
            <v>291</v>
          </cell>
          <cell r="B31" t="str">
            <v>DICTAMEN DE FACTIBILIDAD PARA</v>
          </cell>
          <cell r="C31">
            <v>890.16</v>
          </cell>
        </row>
        <row r="32">
          <cell r="A32">
            <v>292</v>
          </cell>
          <cell r="B32" t="str">
            <v>DICTAMEN DE SEGURIDAD PROGRAMA</v>
          </cell>
          <cell r="C32">
            <v>519.98</v>
          </cell>
        </row>
        <row r="33">
          <cell r="A33">
            <v>293</v>
          </cell>
          <cell r="B33" t="str">
            <v>SERVICIOS EXTRAORDINARIOS</v>
          </cell>
          <cell r="C33">
            <v>324.2</v>
          </cell>
        </row>
        <row r="34">
          <cell r="A34">
            <v>297</v>
          </cell>
          <cell r="B34" t="str">
            <v>D.A.P.</v>
          </cell>
          <cell r="C34">
            <v>270</v>
          </cell>
        </row>
        <row r="35">
          <cell r="A35">
            <v>405</v>
          </cell>
          <cell r="B35" t="str">
            <v>CENTRO DE CONVIVENCIA EL ENCIN</v>
          </cell>
          <cell r="C35">
            <v>2116</v>
          </cell>
        </row>
        <row r="36">
          <cell r="A36">
            <v>407</v>
          </cell>
          <cell r="B36" t="str">
            <v>MUSEO MOMIAS</v>
          </cell>
          <cell r="C36">
            <v>140836</v>
          </cell>
        </row>
        <row r="37">
          <cell r="A37">
            <v>410</v>
          </cell>
          <cell r="B37" t="str">
            <v>MONUMENTO AL PIPILA</v>
          </cell>
          <cell r="C37">
            <v>1584</v>
          </cell>
        </row>
        <row r="38">
          <cell r="A38">
            <v>412</v>
          </cell>
          <cell r="B38" t="str">
            <v>MERCADO EMBAJADORAS</v>
          </cell>
          <cell r="C38">
            <v>1404</v>
          </cell>
        </row>
        <row r="39">
          <cell r="A39">
            <v>414</v>
          </cell>
          <cell r="B39" t="str">
            <v>OTROS PRODUCTOS</v>
          </cell>
          <cell r="C39">
            <v>8.6999999999999993</v>
          </cell>
        </row>
        <row r="40">
          <cell r="A40">
            <v>426</v>
          </cell>
          <cell r="B40" t="str">
            <v>AREAS OCUP POR HOT, REST, BARE</v>
          </cell>
          <cell r="C40">
            <v>3024</v>
          </cell>
        </row>
        <row r="41">
          <cell r="A41">
            <v>428</v>
          </cell>
          <cell r="B41" t="str">
            <v>COMERCIANTES SEMIFIJOS</v>
          </cell>
          <cell r="C41">
            <v>594</v>
          </cell>
        </row>
        <row r="42">
          <cell r="A42">
            <v>433</v>
          </cell>
          <cell r="B42" t="str">
            <v>SOBRANTES</v>
          </cell>
          <cell r="C42">
            <v>104.38</v>
          </cell>
        </row>
        <row r="43">
          <cell r="A43">
            <v>436</v>
          </cell>
          <cell r="B43" t="str">
            <v>SANITARIOS PRESA DE LA OLLA</v>
          </cell>
          <cell r="C43">
            <v>360</v>
          </cell>
        </row>
        <row r="44">
          <cell r="A44">
            <v>437</v>
          </cell>
          <cell r="B44" t="str">
            <v>SANITARIOS MDO. EMBAJADORAS</v>
          </cell>
          <cell r="C44">
            <v>852</v>
          </cell>
        </row>
        <row r="45">
          <cell r="A45">
            <v>438</v>
          </cell>
          <cell r="B45" t="str">
            <v>SANITARIOS MDO. HIDALGO</v>
          </cell>
          <cell r="C45">
            <v>3200</v>
          </cell>
        </row>
        <row r="46">
          <cell r="A46">
            <v>439</v>
          </cell>
          <cell r="B46" t="str">
            <v>SANITARIOS JARDIN REFORMA</v>
          </cell>
          <cell r="C46">
            <v>980</v>
          </cell>
        </row>
        <row r="47">
          <cell r="A47">
            <v>441</v>
          </cell>
          <cell r="B47" t="str">
            <v>SANITARIOS LOS PASTITOS</v>
          </cell>
          <cell r="C47">
            <v>72</v>
          </cell>
        </row>
        <row r="48">
          <cell r="A48">
            <v>443</v>
          </cell>
          <cell r="B48" t="str">
            <v>SANITARIOS FERROCARRIL</v>
          </cell>
          <cell r="C48">
            <v>1880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30/07/2014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445</v>
          </cell>
          <cell r="B58" t="str">
            <v>SANITARIOS MUSEO MOMIAS</v>
          </cell>
          <cell r="C58">
            <v>1448</v>
          </cell>
        </row>
        <row r="59">
          <cell r="A59">
            <v>454</v>
          </cell>
          <cell r="B59" t="str">
            <v>FIESTAS TRADICIONALES</v>
          </cell>
          <cell r="C59">
            <v>8165</v>
          </cell>
        </row>
        <row r="60">
          <cell r="A60">
            <v>470</v>
          </cell>
          <cell r="B60" t="str">
            <v>LOCALES ESTACION</v>
          </cell>
          <cell r="C60">
            <v>324.86</v>
          </cell>
        </row>
        <row r="61">
          <cell r="A61">
            <v>484</v>
          </cell>
          <cell r="B61" t="str">
            <v>PERMISO PARA ESPECTÁCULOS O CE</v>
          </cell>
          <cell r="C61">
            <v>456</v>
          </cell>
        </row>
        <row r="62">
          <cell r="A62">
            <v>502</v>
          </cell>
          <cell r="B62" t="str">
            <v>RECARGOS OTROS IMPTOS Y DERECH</v>
          </cell>
          <cell r="C62">
            <v>192.62</v>
          </cell>
        </row>
        <row r="63">
          <cell r="A63">
            <v>507</v>
          </cell>
          <cell r="B63" t="str">
            <v>INF AL BANDO POLICIA Y BUEN GO</v>
          </cell>
          <cell r="C63">
            <v>300</v>
          </cell>
        </row>
        <row r="64">
          <cell r="A64">
            <v>508</v>
          </cell>
          <cell r="B64" t="str">
            <v>INF LEY DE TRANSITO Y SU REGLA</v>
          </cell>
          <cell r="C64">
            <v>20393</v>
          </cell>
        </row>
        <row r="65">
          <cell r="A65">
            <v>817</v>
          </cell>
          <cell r="B65" t="str">
            <v>ANTICIPOS OTROS INGRESOS</v>
          </cell>
          <cell r="C65">
            <v>91</v>
          </cell>
        </row>
        <row r="66">
          <cell r="A66">
            <v>888</v>
          </cell>
          <cell r="B66" t="str">
            <v>COBROS SIMAPAG</v>
          </cell>
          <cell r="C66">
            <v>176</v>
          </cell>
        </row>
        <row r="67">
          <cell r="A67">
            <v>900</v>
          </cell>
          <cell r="B67" t="str">
            <v>INGRESOS POR CLASIFICAR</v>
          </cell>
          <cell r="C67">
            <v>26435.74</v>
          </cell>
        </row>
      </sheetData>
      <sheetData sheetId="66"/>
      <sheetData sheetId="67" refreshError="1">
        <row r="1">
          <cell r="A1">
            <v>1</v>
          </cell>
          <cell r="B1" t="str">
            <v>IMPTO. PREDIAL URBANO CORRIENT</v>
          </cell>
          <cell r="C1">
            <v>13470.33</v>
          </cell>
        </row>
        <row r="2">
          <cell r="A2">
            <v>2</v>
          </cell>
          <cell r="B2" t="str">
            <v>IMPTO. PREDIAL RUSTICO CORRIEN</v>
          </cell>
          <cell r="C2">
            <v>600.61</v>
          </cell>
        </row>
        <row r="3">
          <cell r="A3">
            <v>4</v>
          </cell>
          <cell r="B3" t="str">
            <v>RECARGOS 3%</v>
          </cell>
          <cell r="C3">
            <v>6253.07</v>
          </cell>
        </row>
        <row r="4">
          <cell r="A4">
            <v>7</v>
          </cell>
          <cell r="B4" t="str">
            <v>IMPTO. PREDIAL URBANO REZAGO</v>
          </cell>
          <cell r="C4">
            <v>10548.23</v>
          </cell>
        </row>
        <row r="5">
          <cell r="A5">
            <v>8</v>
          </cell>
          <cell r="B5" t="str">
            <v>IMPTO. PREDIAL RUSTICO REZAGO</v>
          </cell>
          <cell r="C5">
            <v>271.74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16135.83</v>
          </cell>
        </row>
        <row r="8">
          <cell r="A8">
            <v>107</v>
          </cell>
          <cell r="B8" t="str">
            <v>VIDEO JUEGOS Y FUT-BOLITOS</v>
          </cell>
          <cell r="C8">
            <v>388</v>
          </cell>
        </row>
        <row r="9">
          <cell r="A9">
            <v>200</v>
          </cell>
          <cell r="B9" t="str">
            <v>RASTRO</v>
          </cell>
          <cell r="C9">
            <v>4841.7299999999996</v>
          </cell>
        </row>
        <row r="10">
          <cell r="A10">
            <v>201</v>
          </cell>
          <cell r="B10" t="str">
            <v>RECOLECCION DE BASURA</v>
          </cell>
          <cell r="C10">
            <v>1373.6</v>
          </cell>
        </row>
        <row r="11">
          <cell r="A11">
            <v>203</v>
          </cell>
          <cell r="B11" t="str">
            <v>PANTEONES CIUDAD</v>
          </cell>
          <cell r="C11">
            <v>11084.04</v>
          </cell>
        </row>
        <row r="12">
          <cell r="A12">
            <v>204</v>
          </cell>
          <cell r="B12" t="str">
            <v>PANTEONES COMUNIDADES</v>
          </cell>
          <cell r="C12">
            <v>1191.54</v>
          </cell>
        </row>
        <row r="13">
          <cell r="A13">
            <v>205</v>
          </cell>
          <cell r="B13" t="str">
            <v>ESTACIONAMIENTO MUSEO MOMIAS</v>
          </cell>
          <cell r="C13">
            <v>2429</v>
          </cell>
        </row>
        <row r="14">
          <cell r="A14">
            <v>206</v>
          </cell>
          <cell r="B14" t="str">
            <v>ESTACIONAMIENTO MERCADO HIDALG</v>
          </cell>
          <cell r="C14">
            <v>1071</v>
          </cell>
        </row>
        <row r="15">
          <cell r="A15">
            <v>207</v>
          </cell>
          <cell r="B15" t="str">
            <v>ESTAC.  MERCADO EMBAJADORAS</v>
          </cell>
          <cell r="C15">
            <v>58</v>
          </cell>
        </row>
        <row r="16">
          <cell r="A16">
            <v>229</v>
          </cell>
          <cell r="B16" t="str">
            <v>CONSTANCIAS DE ESTADO DE CUENT</v>
          </cell>
          <cell r="C16">
            <v>1055.76</v>
          </cell>
        </row>
        <row r="17">
          <cell r="A17">
            <v>248</v>
          </cell>
          <cell r="B17" t="str">
            <v>ESTACIONAMIENTO EX. EST. FERRO</v>
          </cell>
          <cell r="C17">
            <v>3141</v>
          </cell>
        </row>
        <row r="18">
          <cell r="A18">
            <v>253</v>
          </cell>
          <cell r="B18" t="str">
            <v>ESTACIONAMIENTO EMBAJADORAS  (</v>
          </cell>
          <cell r="C18">
            <v>1575</v>
          </cell>
        </row>
        <row r="19">
          <cell r="A19">
            <v>266</v>
          </cell>
          <cell r="B19" t="str">
            <v>DICTAMEN DE FACTIBILIDAD PROTE</v>
          </cell>
          <cell r="C19">
            <v>1780.4</v>
          </cell>
        </row>
        <row r="20">
          <cell r="A20">
            <v>267</v>
          </cell>
          <cell r="B20" t="str">
            <v>CONSTANCIA  DE VERIFICACION PR</v>
          </cell>
          <cell r="C20">
            <v>148.36000000000001</v>
          </cell>
        </row>
        <row r="21">
          <cell r="A21">
            <v>268</v>
          </cell>
          <cell r="B21" t="str">
            <v>CASA DE LA CULTURA</v>
          </cell>
          <cell r="C21">
            <v>975.38</v>
          </cell>
        </row>
        <row r="22">
          <cell r="A22">
            <v>276</v>
          </cell>
          <cell r="B22" t="str">
            <v>CONSTANCIAS DIRECCION DE TRANS</v>
          </cell>
          <cell r="C22">
            <v>419</v>
          </cell>
        </row>
        <row r="23">
          <cell r="A23">
            <v>278</v>
          </cell>
          <cell r="B23" t="str">
            <v>CONSTANCIAS QUE EXPIDAN LAS DE</v>
          </cell>
          <cell r="C23">
            <v>586.6</v>
          </cell>
        </row>
        <row r="24">
          <cell r="A24">
            <v>282</v>
          </cell>
          <cell r="B24" t="str">
            <v>PERMISO EXTRAORDINARIO</v>
          </cell>
          <cell r="C24">
            <v>451.48</v>
          </cell>
        </row>
        <row r="25">
          <cell r="A25">
            <v>288</v>
          </cell>
          <cell r="B25" t="str">
            <v>ANALISIS DE RIESGOS</v>
          </cell>
          <cell r="C25">
            <v>1039.96</v>
          </cell>
        </row>
        <row r="26">
          <cell r="A26">
            <v>292</v>
          </cell>
          <cell r="B26" t="str">
            <v>DICTAMEN DE SEGURIDAD PROGRAMA</v>
          </cell>
          <cell r="C26">
            <v>1039.96</v>
          </cell>
        </row>
        <row r="27">
          <cell r="A27">
            <v>297</v>
          </cell>
          <cell r="B27" t="str">
            <v>D.A.P.</v>
          </cell>
          <cell r="C27">
            <v>60</v>
          </cell>
        </row>
        <row r="28">
          <cell r="A28">
            <v>405</v>
          </cell>
          <cell r="B28" t="str">
            <v>CENTRO DE CONVIVENCIA EL ENCIN</v>
          </cell>
          <cell r="C28">
            <v>588</v>
          </cell>
        </row>
        <row r="29">
          <cell r="A29">
            <v>407</v>
          </cell>
          <cell r="B29" t="str">
            <v>MUSEO MOMIAS</v>
          </cell>
          <cell r="C29">
            <v>138687</v>
          </cell>
        </row>
        <row r="30">
          <cell r="A30">
            <v>410</v>
          </cell>
          <cell r="B30" t="str">
            <v>MONUMENTO AL PIPILA</v>
          </cell>
          <cell r="C30">
            <v>2172</v>
          </cell>
        </row>
        <row r="31">
          <cell r="A31">
            <v>411</v>
          </cell>
          <cell r="B31" t="str">
            <v>MERCADO HIDALGO</v>
          </cell>
          <cell r="C31">
            <v>1113.6099999999999</v>
          </cell>
        </row>
        <row r="32">
          <cell r="A32">
            <v>412</v>
          </cell>
          <cell r="B32" t="str">
            <v>MERCADO EMBAJADORAS</v>
          </cell>
          <cell r="C32">
            <v>2598.85</v>
          </cell>
        </row>
        <row r="33">
          <cell r="A33">
            <v>426</v>
          </cell>
          <cell r="B33" t="str">
            <v>AREAS OCUP POR HOT, REST, BARE</v>
          </cell>
          <cell r="C33">
            <v>14424.48</v>
          </cell>
        </row>
        <row r="34">
          <cell r="A34">
            <v>428</v>
          </cell>
          <cell r="B34" t="str">
            <v>COMERCIANTES SEMIFIJOS</v>
          </cell>
          <cell r="C34">
            <v>316.8</v>
          </cell>
        </row>
        <row r="35">
          <cell r="A35">
            <v>433</v>
          </cell>
          <cell r="B35" t="str">
            <v>SOBRANTES</v>
          </cell>
          <cell r="C35">
            <v>5.47</v>
          </cell>
        </row>
        <row r="36">
          <cell r="A36">
            <v>436</v>
          </cell>
          <cell r="B36" t="str">
            <v>SANITARIOS PRESA DE LA OLLA</v>
          </cell>
          <cell r="C36">
            <v>488</v>
          </cell>
        </row>
        <row r="37">
          <cell r="A37">
            <v>437</v>
          </cell>
          <cell r="B37" t="str">
            <v>SANITARIOS MDO. EMBAJADORAS</v>
          </cell>
          <cell r="C37">
            <v>1104</v>
          </cell>
        </row>
        <row r="38">
          <cell r="A38">
            <v>438</v>
          </cell>
          <cell r="B38" t="str">
            <v>SANITARIOS MDO. HIDALGO</v>
          </cell>
          <cell r="C38">
            <v>2864</v>
          </cell>
        </row>
        <row r="39">
          <cell r="A39">
            <v>439</v>
          </cell>
          <cell r="B39" t="str">
            <v>SANITARIOS JARDIN REFORMA</v>
          </cell>
          <cell r="C39">
            <v>864</v>
          </cell>
        </row>
        <row r="40">
          <cell r="A40">
            <v>441</v>
          </cell>
          <cell r="B40" t="str">
            <v>SANITARIOS LOS PASTITOS</v>
          </cell>
          <cell r="C40">
            <v>72</v>
          </cell>
        </row>
        <row r="41">
          <cell r="A41">
            <v>443</v>
          </cell>
          <cell r="B41" t="str">
            <v>SANITARIOS FERROCARRIL</v>
          </cell>
          <cell r="C41">
            <v>1572</v>
          </cell>
        </row>
        <row r="42">
          <cell r="A42">
            <v>445</v>
          </cell>
          <cell r="B42" t="str">
            <v>SANITARIOS MUSEO MOMIAS</v>
          </cell>
          <cell r="C42">
            <v>2324</v>
          </cell>
        </row>
        <row r="43">
          <cell r="A43">
            <v>447</v>
          </cell>
          <cell r="B43" t="str">
            <v>LAS CALAS</v>
          </cell>
          <cell r="C43">
            <v>132</v>
          </cell>
        </row>
        <row r="44">
          <cell r="A44">
            <v>454</v>
          </cell>
          <cell r="B44" t="str">
            <v>FIESTAS TRADICIONALES</v>
          </cell>
          <cell r="C44">
            <v>3727.5</v>
          </cell>
        </row>
        <row r="45">
          <cell r="A45">
            <v>482</v>
          </cell>
          <cell r="B45" t="str">
            <v>CALLEJONEADAS</v>
          </cell>
          <cell r="C45">
            <v>3033</v>
          </cell>
        </row>
        <row r="46">
          <cell r="A46">
            <v>484</v>
          </cell>
          <cell r="B46" t="str">
            <v>PERMISO PARA ESPECTÁCULOS O CE</v>
          </cell>
          <cell r="C46">
            <v>684</v>
          </cell>
        </row>
        <row r="47">
          <cell r="A47">
            <v>485</v>
          </cell>
          <cell r="B47" t="str">
            <v>SELLADO DE BOLETOS</v>
          </cell>
          <cell r="C47">
            <v>245</v>
          </cell>
        </row>
        <row r="48">
          <cell r="A48">
            <v>497</v>
          </cell>
          <cell r="B48" t="str">
            <v>CENTRO ADOC</v>
          </cell>
          <cell r="C48">
            <v>520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29/07/2014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502</v>
          </cell>
          <cell r="B58" t="str">
            <v>RECARGOS OTROS IMPTOS Y DERECH</v>
          </cell>
          <cell r="C58">
            <v>2434.17</v>
          </cell>
        </row>
        <row r="59">
          <cell r="A59">
            <v>503</v>
          </cell>
          <cell r="B59" t="str">
            <v>AVISO EXTEMP TRASLACION DE DOM</v>
          </cell>
          <cell r="C59">
            <v>320</v>
          </cell>
        </row>
        <row r="60">
          <cell r="A60">
            <v>507</v>
          </cell>
          <cell r="B60" t="str">
            <v>INF AL BANDO POLICIA Y BUEN GO</v>
          </cell>
          <cell r="C60">
            <v>1010</v>
          </cell>
        </row>
        <row r="61">
          <cell r="A61">
            <v>508</v>
          </cell>
          <cell r="B61" t="str">
            <v>INF LEY DE TRANSITO Y SU REGLA</v>
          </cell>
          <cell r="C61">
            <v>12203</v>
          </cell>
        </row>
        <row r="62">
          <cell r="A62">
            <v>509</v>
          </cell>
          <cell r="B62" t="str">
            <v>EXTEMP VERIFICACION AMB VEHICU</v>
          </cell>
          <cell r="C62">
            <v>2917</v>
          </cell>
        </row>
        <row r="63">
          <cell r="A63">
            <v>536</v>
          </cell>
          <cell r="B63" t="str">
            <v>PADRON DE PROVEEDORES</v>
          </cell>
          <cell r="C63">
            <v>337</v>
          </cell>
        </row>
        <row r="64">
          <cell r="A64">
            <v>544</v>
          </cell>
          <cell r="B64" t="str">
            <v>INFRACCIONES AL REGLAMENTO DE</v>
          </cell>
          <cell r="C64">
            <v>318.85000000000002</v>
          </cell>
        </row>
        <row r="65">
          <cell r="A65">
            <v>817</v>
          </cell>
          <cell r="B65" t="str">
            <v>ANTICIPOS OTROS INGRESOS</v>
          </cell>
          <cell r="C65">
            <v>539</v>
          </cell>
        </row>
      </sheetData>
      <sheetData sheetId="68"/>
      <sheetData sheetId="69" refreshError="1">
        <row r="1">
          <cell r="A1">
            <v>1</v>
          </cell>
          <cell r="B1" t="str">
            <v>IMPTO. PREDIAL URBANO CORRIENT</v>
          </cell>
          <cell r="C1">
            <v>14253.43</v>
          </cell>
        </row>
        <row r="2">
          <cell r="A2">
            <v>2</v>
          </cell>
          <cell r="B2" t="str">
            <v>IMPTO. PREDIAL RUSTICO CORRIEN</v>
          </cell>
          <cell r="C2">
            <v>847.82</v>
          </cell>
        </row>
        <row r="3">
          <cell r="A3">
            <v>4</v>
          </cell>
          <cell r="B3" t="str">
            <v>RECARGOS 3%</v>
          </cell>
          <cell r="C3">
            <v>5965.27</v>
          </cell>
        </row>
        <row r="4">
          <cell r="A4">
            <v>7</v>
          </cell>
          <cell r="B4" t="str">
            <v>IMPTO. PREDIAL URBANO REZAGO</v>
          </cell>
          <cell r="C4">
            <v>12829.31</v>
          </cell>
        </row>
        <row r="5">
          <cell r="A5">
            <v>8</v>
          </cell>
          <cell r="B5" t="str">
            <v>IMPTO. PREDIAL RUSTICO REZAGO</v>
          </cell>
          <cell r="C5">
            <v>1076.51</v>
          </cell>
        </row>
        <row r="6">
          <cell r="A6">
            <v>14</v>
          </cell>
          <cell r="B6" t="str">
            <v>C.O.A. 20%</v>
          </cell>
          <cell r="C6">
            <v>113</v>
          </cell>
        </row>
        <row r="7">
          <cell r="A7">
            <v>112</v>
          </cell>
          <cell r="B7" t="str">
            <v>ESPECTACULOS PUBLICOS PERMANEN</v>
          </cell>
          <cell r="C7">
            <v>3206.5</v>
          </cell>
        </row>
        <row r="8">
          <cell r="A8">
            <v>200</v>
          </cell>
          <cell r="B8" t="str">
            <v>RASTRO</v>
          </cell>
          <cell r="C8">
            <v>10799.78</v>
          </cell>
        </row>
        <row r="9">
          <cell r="A9">
            <v>201</v>
          </cell>
          <cell r="B9" t="str">
            <v>RECOLECCION DE BASURA</v>
          </cell>
          <cell r="C9">
            <v>125.8</v>
          </cell>
        </row>
        <row r="10">
          <cell r="A10">
            <v>203</v>
          </cell>
          <cell r="B10" t="str">
            <v>PANTEONES CIUDAD</v>
          </cell>
          <cell r="C10">
            <v>1832.29</v>
          </cell>
        </row>
        <row r="11">
          <cell r="A11">
            <v>204</v>
          </cell>
          <cell r="B11" t="str">
            <v>PANTEONES COMUNIDADES</v>
          </cell>
          <cell r="C11">
            <v>949.38</v>
          </cell>
        </row>
        <row r="12">
          <cell r="A12">
            <v>205</v>
          </cell>
          <cell r="B12" t="str">
            <v>ESTACIONAMIENTO MUSEO MOMIAS</v>
          </cell>
          <cell r="C12">
            <v>9624</v>
          </cell>
        </row>
        <row r="13">
          <cell r="A13">
            <v>206</v>
          </cell>
          <cell r="B13" t="str">
            <v>ESTACIONAMIENTO MERCADO HIDALG</v>
          </cell>
          <cell r="C13">
            <v>2970</v>
          </cell>
        </row>
        <row r="14">
          <cell r="A14">
            <v>207</v>
          </cell>
          <cell r="B14" t="str">
            <v>ESTAC.  MERCADO EMBAJADORAS</v>
          </cell>
          <cell r="C14">
            <v>378</v>
          </cell>
        </row>
        <row r="15">
          <cell r="A15">
            <v>229</v>
          </cell>
          <cell r="B15" t="str">
            <v>CONSTANCIAS DE ESTADO DE CUENT</v>
          </cell>
          <cell r="C15">
            <v>263.76</v>
          </cell>
        </row>
        <row r="16">
          <cell r="A16">
            <v>248</v>
          </cell>
          <cell r="B16" t="str">
            <v>ESTACIONAMIENTO EX. EST. FERRO</v>
          </cell>
          <cell r="C16">
            <v>13386</v>
          </cell>
        </row>
        <row r="17">
          <cell r="A17">
            <v>253</v>
          </cell>
          <cell r="B17" t="str">
            <v>ESTACIONAMIENTO EMBAJADORAS  (</v>
          </cell>
          <cell r="C17">
            <v>7665</v>
          </cell>
        </row>
        <row r="18">
          <cell r="A18">
            <v>266</v>
          </cell>
          <cell r="B18" t="str">
            <v>DICTAMEN DE FACTIBILIDAD PROTE</v>
          </cell>
          <cell r="C18">
            <v>445.1</v>
          </cell>
        </row>
        <row r="19">
          <cell r="A19">
            <v>268</v>
          </cell>
          <cell r="B19" t="str">
            <v>CASA DE LA CULTURA</v>
          </cell>
          <cell r="C19">
            <v>1170.48</v>
          </cell>
        </row>
        <row r="20">
          <cell r="A20">
            <v>276</v>
          </cell>
          <cell r="B20" t="str">
            <v>CONSTANCIAS DIRECCION DE TRANS</v>
          </cell>
          <cell r="C20">
            <v>1005.6</v>
          </cell>
        </row>
        <row r="21">
          <cell r="A21">
            <v>278</v>
          </cell>
          <cell r="B21" t="str">
            <v>CONSTANCIAS QUE EXPIDAN LAS DE</v>
          </cell>
          <cell r="C21">
            <v>419</v>
          </cell>
        </row>
        <row r="22">
          <cell r="A22">
            <v>291</v>
          </cell>
          <cell r="B22" t="str">
            <v>DICTAMEN DE FACTIBILIDAD PARA</v>
          </cell>
          <cell r="C22">
            <v>296.72000000000003</v>
          </cell>
        </row>
        <row r="23">
          <cell r="A23">
            <v>297</v>
          </cell>
          <cell r="B23" t="str">
            <v>D.A.P.</v>
          </cell>
          <cell r="C23">
            <v>30</v>
          </cell>
        </row>
        <row r="24">
          <cell r="A24">
            <v>405</v>
          </cell>
          <cell r="B24" t="str">
            <v>CENTRO DE CONVIVENCIA EL ENCIN</v>
          </cell>
          <cell r="C24">
            <v>3291</v>
          </cell>
        </row>
        <row r="25">
          <cell r="A25">
            <v>407</v>
          </cell>
          <cell r="B25" t="str">
            <v>MUSEO MOMIAS</v>
          </cell>
          <cell r="C25">
            <v>608325</v>
          </cell>
        </row>
        <row r="26">
          <cell r="A26">
            <v>410</v>
          </cell>
          <cell r="B26" t="str">
            <v>MONUMENTO AL PIPILA</v>
          </cell>
          <cell r="C26">
            <v>7236</v>
          </cell>
        </row>
        <row r="27">
          <cell r="A27">
            <v>411</v>
          </cell>
          <cell r="B27" t="str">
            <v>MERCADO HIDALGO</v>
          </cell>
          <cell r="C27">
            <v>4206.32</v>
          </cell>
        </row>
        <row r="28">
          <cell r="A28">
            <v>412</v>
          </cell>
          <cell r="B28" t="str">
            <v>MERCADO EMBAJADORAS</v>
          </cell>
          <cell r="C28">
            <v>2778</v>
          </cell>
        </row>
        <row r="29">
          <cell r="A29">
            <v>414</v>
          </cell>
          <cell r="B29" t="str">
            <v>OTROS PRODUCTOS</v>
          </cell>
          <cell r="C29">
            <v>8.6999999999999993</v>
          </cell>
        </row>
        <row r="30">
          <cell r="A30">
            <v>426</v>
          </cell>
          <cell r="B30" t="str">
            <v>AREAS OCUP POR HOT, REST, BARE</v>
          </cell>
          <cell r="C30">
            <v>25207.77</v>
          </cell>
        </row>
        <row r="31">
          <cell r="A31">
            <v>428</v>
          </cell>
          <cell r="B31" t="str">
            <v>COMERCIANTES SEMIFIJOS</v>
          </cell>
          <cell r="C31">
            <v>2554.1999999999998</v>
          </cell>
        </row>
        <row r="32">
          <cell r="A32">
            <v>433</v>
          </cell>
          <cell r="B32" t="str">
            <v>SOBRANTES</v>
          </cell>
          <cell r="C32">
            <v>487.98</v>
          </cell>
        </row>
        <row r="33">
          <cell r="A33">
            <v>436</v>
          </cell>
          <cell r="B33" t="str">
            <v>SANITARIOS PRESA DE LA OLLA</v>
          </cell>
          <cell r="C33">
            <v>2160</v>
          </cell>
        </row>
        <row r="34">
          <cell r="A34">
            <v>437</v>
          </cell>
          <cell r="B34" t="str">
            <v>SANITARIOS MDO. EMBAJADORAS</v>
          </cell>
          <cell r="C34">
            <v>4208</v>
          </cell>
        </row>
        <row r="35">
          <cell r="A35">
            <v>438</v>
          </cell>
          <cell r="B35" t="str">
            <v>SANITARIOS MDO. HIDALGO</v>
          </cell>
          <cell r="C35">
            <v>9904</v>
          </cell>
        </row>
        <row r="36">
          <cell r="A36">
            <v>439</v>
          </cell>
          <cell r="B36" t="str">
            <v>SANITARIOS JARDIN REFORMA</v>
          </cell>
          <cell r="C36">
            <v>3136</v>
          </cell>
        </row>
        <row r="37">
          <cell r="A37">
            <v>441</v>
          </cell>
          <cell r="B37" t="str">
            <v>SANITARIOS LOS PASTITOS</v>
          </cell>
          <cell r="C37">
            <v>340</v>
          </cell>
        </row>
        <row r="38">
          <cell r="A38">
            <v>443</v>
          </cell>
          <cell r="B38" t="str">
            <v>SANITARIOS FERROCARRIL</v>
          </cell>
          <cell r="C38">
            <v>6948</v>
          </cell>
        </row>
        <row r="39">
          <cell r="A39">
            <v>445</v>
          </cell>
          <cell r="B39" t="str">
            <v>SANITARIOS MUSEO MOMIAS</v>
          </cell>
          <cell r="C39">
            <v>8976</v>
          </cell>
        </row>
        <row r="40">
          <cell r="A40">
            <v>447</v>
          </cell>
          <cell r="B40" t="str">
            <v>LAS CALAS</v>
          </cell>
          <cell r="C40">
            <v>252</v>
          </cell>
        </row>
        <row r="41">
          <cell r="A41">
            <v>454</v>
          </cell>
          <cell r="B41" t="str">
            <v>FIESTAS TRADICIONALES</v>
          </cell>
          <cell r="C41">
            <v>3088.5</v>
          </cell>
        </row>
        <row r="42">
          <cell r="A42">
            <v>456</v>
          </cell>
          <cell r="B42" t="str">
            <v>JUEGOS MECANICOS</v>
          </cell>
          <cell r="C42">
            <v>168</v>
          </cell>
        </row>
        <row r="43">
          <cell r="A43">
            <v>472</v>
          </cell>
          <cell r="B43" t="str">
            <v>MERCADO GAVIRA</v>
          </cell>
          <cell r="C43">
            <v>1179</v>
          </cell>
        </row>
        <row r="44">
          <cell r="A44">
            <v>479</v>
          </cell>
          <cell r="B44" t="str">
            <v>COMERCIANTES AMBULANTES</v>
          </cell>
          <cell r="C44">
            <v>180</v>
          </cell>
        </row>
        <row r="45">
          <cell r="A45">
            <v>484</v>
          </cell>
          <cell r="B45" t="str">
            <v>PERMISO PARA ESPECTÁCULOS O CE</v>
          </cell>
          <cell r="C45">
            <v>912</v>
          </cell>
        </row>
        <row r="46">
          <cell r="A46">
            <v>502</v>
          </cell>
          <cell r="B46" t="str">
            <v>RECARGOS OTROS IMPTOS Y DERECH</v>
          </cell>
          <cell r="C46">
            <v>3211.27</v>
          </cell>
        </row>
        <row r="47">
          <cell r="A47">
            <v>507</v>
          </cell>
          <cell r="B47" t="str">
            <v>INF AL BANDO POLICIA Y BUEN GO</v>
          </cell>
          <cell r="C47">
            <v>1150</v>
          </cell>
        </row>
        <row r="48">
          <cell r="A48">
            <v>508</v>
          </cell>
          <cell r="B48" t="str">
            <v>INF LEY DE TRANSITO Y SU REGLA</v>
          </cell>
          <cell r="C48">
            <v>16799.5</v>
          </cell>
        </row>
        <row r="49">
          <cell r="A49">
            <v>509</v>
          </cell>
          <cell r="B49" t="str">
            <v>EXTEMP VERIFICACION AMB VEHICU</v>
          </cell>
          <cell r="C49">
            <v>2918</v>
          </cell>
        </row>
      </sheetData>
      <sheetData sheetId="70"/>
      <sheetData sheetId="71" refreshError="1">
        <row r="1">
          <cell r="A1">
            <v>203</v>
          </cell>
          <cell r="B1" t="str">
            <v>PANTEONES CIUDAD</v>
          </cell>
          <cell r="C1">
            <v>2771.01</v>
          </cell>
        </row>
        <row r="2">
          <cell r="A2">
            <v>204</v>
          </cell>
          <cell r="B2" t="str">
            <v>PANTEONES COMUNIDADES</v>
          </cell>
          <cell r="C2">
            <v>316.45999999999998</v>
          </cell>
        </row>
        <row r="3">
          <cell r="A3">
            <v>268</v>
          </cell>
          <cell r="B3" t="str">
            <v>CASA DE LA CULTURA</v>
          </cell>
          <cell r="C3">
            <v>195.08</v>
          </cell>
        </row>
        <row r="4">
          <cell r="A4">
            <v>433</v>
          </cell>
          <cell r="B4" t="str">
            <v>SOBRANTES</v>
          </cell>
          <cell r="C4">
            <v>0.45</v>
          </cell>
        </row>
        <row r="5">
          <cell r="A5">
            <v>447</v>
          </cell>
          <cell r="B5" t="str">
            <v>LAS CALAS</v>
          </cell>
          <cell r="C5">
            <v>456</v>
          </cell>
        </row>
        <row r="6">
          <cell r="A6">
            <v>507</v>
          </cell>
          <cell r="B6" t="str">
            <v>INF AL BANDO POLICIA Y BUEN GO</v>
          </cell>
          <cell r="C6">
            <v>3850</v>
          </cell>
        </row>
        <row r="7">
          <cell r="A7">
            <v>508</v>
          </cell>
          <cell r="B7" t="str">
            <v>INF LEY DE TRANSITO Y SU REGLA</v>
          </cell>
          <cell r="C7">
            <v>17958.5</v>
          </cell>
        </row>
      </sheetData>
      <sheetData sheetId="72"/>
      <sheetData sheetId="73" refreshError="1"/>
      <sheetData sheetId="74"/>
      <sheetData sheetId="75" refreshError="1"/>
      <sheetData sheetId="76"/>
      <sheetData sheetId="77" refreshError="1"/>
      <sheetData sheetId="78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/>
      <sheetData sheetId="87" refreshError="1"/>
      <sheetData sheetId="88"/>
      <sheetData sheetId="89" refreshError="1">
        <row r="1">
          <cell r="A1">
            <v>1</v>
          </cell>
          <cell r="B1" t="str">
            <v>IMPTO. PREDIAL URBANO CORRIENT</v>
          </cell>
          <cell r="C1">
            <v>69191.87</v>
          </cell>
        </row>
        <row r="2">
          <cell r="A2">
            <v>2</v>
          </cell>
          <cell r="B2" t="str">
            <v>IMPTO. PREDIAL RUSTICO CORRIEN</v>
          </cell>
          <cell r="C2">
            <v>696.6</v>
          </cell>
        </row>
        <row r="3">
          <cell r="A3">
            <v>4</v>
          </cell>
          <cell r="B3" t="str">
            <v>RECARGOS 3%</v>
          </cell>
          <cell r="C3">
            <v>6249.88</v>
          </cell>
        </row>
        <row r="4">
          <cell r="A4">
            <v>7</v>
          </cell>
          <cell r="B4" t="str">
            <v>IMPTO. PREDIAL URBANO REZAGO</v>
          </cell>
          <cell r="C4">
            <v>9143.5400000000009</v>
          </cell>
        </row>
        <row r="5">
          <cell r="A5">
            <v>13</v>
          </cell>
          <cell r="B5" t="str">
            <v>HONORARIOS DE COBRANZA</v>
          </cell>
          <cell r="C5">
            <v>1251.8599999999999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21112.77</v>
          </cell>
        </row>
        <row r="8">
          <cell r="A8">
            <v>104</v>
          </cell>
          <cell r="B8" t="str">
            <v>SOBRE DIVISION Y LOTIFICACION</v>
          </cell>
          <cell r="C8">
            <v>985.26</v>
          </cell>
        </row>
        <row r="9">
          <cell r="A9">
            <v>105</v>
          </cell>
          <cell r="B9" t="str">
            <v>DE FRACCIONAMIENTOS</v>
          </cell>
          <cell r="C9">
            <v>107390.83</v>
          </cell>
        </row>
        <row r="10">
          <cell r="A10">
            <v>200</v>
          </cell>
          <cell r="B10" t="str">
            <v>RASTRO</v>
          </cell>
          <cell r="C10">
            <v>5193.28</v>
          </cell>
        </row>
        <row r="11">
          <cell r="A11">
            <v>203</v>
          </cell>
          <cell r="B11" t="str">
            <v>PANTEONES CIUDAD</v>
          </cell>
          <cell r="C11">
            <v>632.91999999999996</v>
          </cell>
        </row>
        <row r="12">
          <cell r="A12">
            <v>204</v>
          </cell>
          <cell r="B12" t="str">
            <v>PANTEONES COMUNIDADES</v>
          </cell>
          <cell r="C12">
            <v>900.09</v>
          </cell>
        </row>
        <row r="13">
          <cell r="A13">
            <v>205</v>
          </cell>
          <cell r="B13" t="str">
            <v>ESTACIONAMIENTO MUSEO MOMIAS</v>
          </cell>
          <cell r="C13">
            <v>1591</v>
          </cell>
        </row>
        <row r="14">
          <cell r="A14">
            <v>206</v>
          </cell>
          <cell r="B14" t="str">
            <v>ESTACIONAMIENTO MERCADO HIDALG</v>
          </cell>
          <cell r="C14">
            <v>1017</v>
          </cell>
        </row>
        <row r="15">
          <cell r="A15">
            <v>207</v>
          </cell>
          <cell r="B15" t="str">
            <v>ESTAC.  MERCADO EMBAJADORAS</v>
          </cell>
          <cell r="C15">
            <v>168</v>
          </cell>
        </row>
        <row r="16">
          <cell r="A16">
            <v>210</v>
          </cell>
          <cell r="B16" t="str">
            <v>POR LIC. DE CONST. Y AMPLIACIO</v>
          </cell>
          <cell r="C16">
            <v>14147.44</v>
          </cell>
        </row>
        <row r="17">
          <cell r="A17">
            <v>211</v>
          </cell>
          <cell r="B17" t="str">
            <v>POR LIC DE REGULARIZACION DE C</v>
          </cell>
          <cell r="C17">
            <v>6432.2</v>
          </cell>
        </row>
        <row r="18">
          <cell r="A18">
            <v>212</v>
          </cell>
          <cell r="B18" t="str">
            <v>POR PRORROGAS DE LIC DE CONST</v>
          </cell>
          <cell r="C18">
            <v>1057.23</v>
          </cell>
        </row>
        <row r="19">
          <cell r="A19">
            <v>217</v>
          </cell>
          <cell r="B19" t="str">
            <v>ANALISIS DE FAC PARA DIV LOT O</v>
          </cell>
          <cell r="C19">
            <v>1833.07</v>
          </cell>
        </row>
        <row r="20">
          <cell r="A20">
            <v>221</v>
          </cell>
          <cell r="B20" t="str">
            <v>LIC USO SUELO ALIN N. OFIC COM</v>
          </cell>
          <cell r="C20">
            <v>1099.04</v>
          </cell>
        </row>
        <row r="21">
          <cell r="A21">
            <v>229</v>
          </cell>
          <cell r="B21" t="str">
            <v>CONSTANCIAS DE ESTADO DE CUENT</v>
          </cell>
          <cell r="C21">
            <v>3167.76</v>
          </cell>
        </row>
        <row r="22">
          <cell r="A22">
            <v>240</v>
          </cell>
          <cell r="B22" t="str">
            <v>REV PROY P/ AUT. DE TRAZA</v>
          </cell>
          <cell r="C22">
            <v>135651.57</v>
          </cell>
        </row>
        <row r="23">
          <cell r="A23">
            <v>244</v>
          </cell>
          <cell r="B23" t="str">
            <v>EXP DE LIC O PERM P/ ESTAB DE</v>
          </cell>
          <cell r="C23">
            <v>9098.15</v>
          </cell>
        </row>
        <row r="24">
          <cell r="A24">
            <v>248</v>
          </cell>
          <cell r="B24" t="str">
            <v>ESTACIONAMIENTO EX. EST. FERRO</v>
          </cell>
          <cell r="C24">
            <v>2030</v>
          </cell>
        </row>
        <row r="25">
          <cell r="A25">
            <v>249</v>
          </cell>
          <cell r="B25" t="str">
            <v>REGUL. PROR.LIC.CONT.75% DER.</v>
          </cell>
          <cell r="C25">
            <v>2520.08</v>
          </cell>
        </row>
        <row r="26">
          <cell r="A26">
            <v>252</v>
          </cell>
          <cell r="B26" t="str">
            <v>RESOLUCION DE IMPACTO AMBIENTA</v>
          </cell>
          <cell r="C26">
            <v>2135.54</v>
          </cell>
        </row>
        <row r="27">
          <cell r="A27">
            <v>253</v>
          </cell>
          <cell r="B27" t="str">
            <v>ESTACIONAMIENTO EMBAJADORAS  (</v>
          </cell>
          <cell r="C27">
            <v>2345</v>
          </cell>
        </row>
        <row r="28">
          <cell r="A28">
            <v>254</v>
          </cell>
          <cell r="B28" t="str">
            <v>POR CERTIF.TERMINO DE OBRA</v>
          </cell>
          <cell r="C28">
            <v>1941.91</v>
          </cell>
        </row>
        <row r="29">
          <cell r="A29">
            <v>256</v>
          </cell>
          <cell r="B29" t="str">
            <v>POR ALINEAM. N° USO HABIT</v>
          </cell>
          <cell r="C29">
            <v>9493.67</v>
          </cell>
        </row>
        <row r="30">
          <cell r="A30">
            <v>266</v>
          </cell>
          <cell r="B30" t="str">
            <v>DICTAMEN DE FACTIBILIDAD PROTE</v>
          </cell>
          <cell r="C30">
            <v>445.1</v>
          </cell>
        </row>
        <row r="31">
          <cell r="A31">
            <v>268</v>
          </cell>
          <cell r="B31" t="str">
            <v>CASA DE LA CULTURA</v>
          </cell>
          <cell r="C31">
            <v>1267.99</v>
          </cell>
        </row>
        <row r="32">
          <cell r="A32">
            <v>274</v>
          </cell>
          <cell r="B32" t="str">
            <v>EXTENSION DE HORARIO</v>
          </cell>
          <cell r="C32">
            <v>2229.66</v>
          </cell>
        </row>
        <row r="33">
          <cell r="A33">
            <v>276</v>
          </cell>
          <cell r="B33" t="str">
            <v>CONSTANCIAS DIRECCION DE TRANS</v>
          </cell>
          <cell r="C33">
            <v>1089.4000000000001</v>
          </cell>
        </row>
        <row r="34">
          <cell r="A34">
            <v>278</v>
          </cell>
          <cell r="B34" t="str">
            <v>CONSTANCIAS QUE EXPIDAN LAS DE</v>
          </cell>
          <cell r="C34">
            <v>670.4</v>
          </cell>
        </row>
        <row r="35">
          <cell r="A35">
            <v>281</v>
          </cell>
          <cell r="B35" t="str">
            <v>VIGILANCIA POR EVENTO</v>
          </cell>
          <cell r="C35">
            <v>1945.2</v>
          </cell>
        </row>
        <row r="36">
          <cell r="A36">
            <v>284</v>
          </cell>
          <cell r="B36" t="str">
            <v>REVISTA MECANICA SEMESTRAL</v>
          </cell>
          <cell r="C36">
            <v>136.69</v>
          </cell>
        </row>
        <row r="37">
          <cell r="A37">
            <v>291</v>
          </cell>
          <cell r="B37" t="str">
            <v>DICTAMEN DE FACTIBILIDAD PARA</v>
          </cell>
          <cell r="C37">
            <v>74.180000000000007</v>
          </cell>
        </row>
        <row r="38">
          <cell r="A38">
            <v>297</v>
          </cell>
          <cell r="B38" t="str">
            <v>D.A.P.</v>
          </cell>
          <cell r="C38">
            <v>160</v>
          </cell>
        </row>
        <row r="39">
          <cell r="A39">
            <v>405</v>
          </cell>
          <cell r="B39" t="str">
            <v>CENTRO DE CONVIVENCIA EL ENCIN</v>
          </cell>
          <cell r="C39">
            <v>800</v>
          </cell>
        </row>
        <row r="40">
          <cell r="A40">
            <v>407</v>
          </cell>
          <cell r="B40" t="str">
            <v>MUSEO MOMIAS</v>
          </cell>
          <cell r="C40">
            <v>102634</v>
          </cell>
        </row>
        <row r="41">
          <cell r="A41">
            <v>410</v>
          </cell>
          <cell r="B41" t="str">
            <v>MONUMENTO AL PIPILA</v>
          </cell>
          <cell r="C41">
            <v>1284</v>
          </cell>
        </row>
        <row r="42">
          <cell r="A42">
            <v>411</v>
          </cell>
          <cell r="B42" t="str">
            <v>MERCADO HIDALGO</v>
          </cell>
          <cell r="C42">
            <v>7546</v>
          </cell>
        </row>
        <row r="43">
          <cell r="A43">
            <v>412</v>
          </cell>
          <cell r="B43" t="str">
            <v>MERCADO EMBAJADORAS</v>
          </cell>
          <cell r="C43">
            <v>421.2</v>
          </cell>
        </row>
        <row r="44">
          <cell r="A44">
            <v>417</v>
          </cell>
          <cell r="B44" t="str">
            <v>CONSULTORIO DENTAL</v>
          </cell>
          <cell r="C44">
            <v>612</v>
          </cell>
        </row>
        <row r="45">
          <cell r="A45">
            <v>421</v>
          </cell>
          <cell r="B45" t="str">
            <v>DECLARACIONES, FORMATOS Y AVIS</v>
          </cell>
          <cell r="C45">
            <v>22</v>
          </cell>
        </row>
        <row r="46">
          <cell r="A46">
            <v>428</v>
          </cell>
          <cell r="B46" t="str">
            <v>COMERCIANTES SEMIFIJOS</v>
          </cell>
          <cell r="C46">
            <v>1353</v>
          </cell>
        </row>
        <row r="47">
          <cell r="A47">
            <v>433</v>
          </cell>
          <cell r="B47" t="str">
            <v>SOBRANTES</v>
          </cell>
          <cell r="C47">
            <v>1.52</v>
          </cell>
        </row>
        <row r="48">
          <cell r="A48">
            <v>436</v>
          </cell>
          <cell r="B48" t="str">
            <v>SANITARIOS PRESA DE LA OLLA</v>
          </cell>
          <cell r="C48">
            <v>396</v>
          </cell>
        </row>
        <row r="49">
          <cell r="A49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18/07/2014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</v>
          </cell>
        </row>
        <row r="58">
          <cell r="A58">
            <v>437</v>
          </cell>
          <cell r="B58" t="str">
            <v>SANITARIOS MDO. EMBAJADORAS</v>
          </cell>
          <cell r="C58">
            <v>796</v>
          </cell>
        </row>
        <row r="59">
          <cell r="A59">
            <v>438</v>
          </cell>
          <cell r="B59" t="str">
            <v>SANITARIOS MDO. HIDALGO</v>
          </cell>
          <cell r="C59">
            <v>1980</v>
          </cell>
        </row>
        <row r="60">
          <cell r="A60">
            <v>439</v>
          </cell>
          <cell r="B60" t="str">
            <v>SANITARIOS JARDIN REFORMA</v>
          </cell>
          <cell r="C60">
            <v>604</v>
          </cell>
        </row>
        <row r="61">
          <cell r="A61">
            <v>441</v>
          </cell>
          <cell r="B61" t="str">
            <v>SANITARIOS LOS PASTITOS</v>
          </cell>
          <cell r="C61">
            <v>56</v>
          </cell>
        </row>
        <row r="62">
          <cell r="A62">
            <v>443</v>
          </cell>
          <cell r="B62" t="str">
            <v>SANITARIOS FERROCARRIL</v>
          </cell>
          <cell r="C62">
            <v>724</v>
          </cell>
        </row>
        <row r="63">
          <cell r="A63">
            <v>445</v>
          </cell>
          <cell r="B63" t="str">
            <v>SANITARIOS MUSEO MOMIAS</v>
          </cell>
          <cell r="C63">
            <v>1872</v>
          </cell>
        </row>
        <row r="64">
          <cell r="A64">
            <v>447</v>
          </cell>
          <cell r="B64" t="str">
            <v>LAS CALAS</v>
          </cell>
          <cell r="C64">
            <v>240</v>
          </cell>
        </row>
        <row r="65">
          <cell r="A65">
            <v>467</v>
          </cell>
          <cell r="B65" t="str">
            <v>PRESTADORES DE SERVICIO</v>
          </cell>
          <cell r="C65">
            <v>989.34</v>
          </cell>
        </row>
        <row r="66">
          <cell r="A66">
            <v>483</v>
          </cell>
          <cell r="B66" t="str">
            <v>PROMOTOR TURISTICO</v>
          </cell>
          <cell r="C66">
            <v>708</v>
          </cell>
        </row>
        <row r="67">
          <cell r="A67">
            <v>484</v>
          </cell>
          <cell r="B67" t="str">
            <v>PERMISO PARA ESPECTÁCULOS O CE</v>
          </cell>
          <cell r="C67">
            <v>1140</v>
          </cell>
        </row>
        <row r="68">
          <cell r="A68">
            <v>485</v>
          </cell>
          <cell r="B68" t="str">
            <v>SELLADO DE BOLETOS</v>
          </cell>
          <cell r="C68">
            <v>1125</v>
          </cell>
        </row>
        <row r="69">
          <cell r="A69">
            <v>502</v>
          </cell>
          <cell r="B69" t="str">
            <v>RECARGOS OTROS IMPTOS Y DERECH</v>
          </cell>
          <cell r="C69">
            <v>477.32</v>
          </cell>
        </row>
        <row r="70">
          <cell r="A70">
            <v>506</v>
          </cell>
          <cell r="B70" t="str">
            <v>INFRACCIONES DIRECCION DE FISC</v>
          </cell>
          <cell r="C70">
            <v>637.70000000000005</v>
          </cell>
        </row>
        <row r="71">
          <cell r="A71">
            <v>507</v>
          </cell>
          <cell r="B71" t="str">
            <v>INF AL BANDO POLICIA Y BUEN GO</v>
          </cell>
          <cell r="C71">
            <v>1250</v>
          </cell>
        </row>
        <row r="72">
          <cell r="A72">
            <v>508</v>
          </cell>
          <cell r="B72" t="str">
            <v>INF LEY DE TRANSITO Y SU REGLA</v>
          </cell>
          <cell r="C72">
            <v>16641</v>
          </cell>
        </row>
        <row r="73">
          <cell r="A73">
            <v>509</v>
          </cell>
          <cell r="B73" t="str">
            <v>EXTEMP VERIFICACION AMB VEHICU</v>
          </cell>
          <cell r="C73">
            <v>3765</v>
          </cell>
        </row>
        <row r="74">
          <cell r="A74">
            <v>544</v>
          </cell>
          <cell r="B74" t="str">
            <v>INFRACCIONES AL REGLAMENTO DE</v>
          </cell>
          <cell r="C74">
            <v>318.85000000000002</v>
          </cell>
        </row>
        <row r="75">
          <cell r="A75">
            <v>712</v>
          </cell>
          <cell r="B75" t="str">
            <v>PROGRAMA BORDERIA</v>
          </cell>
          <cell r="C75">
            <v>8400</v>
          </cell>
        </row>
        <row r="76">
          <cell r="A76">
            <v>738</v>
          </cell>
          <cell r="B76" t="str">
            <v>REMANENTES DE EJER ANT 2011 FI</v>
          </cell>
          <cell r="C76">
            <v>14524</v>
          </cell>
        </row>
        <row r="77">
          <cell r="A77">
            <v>888</v>
          </cell>
          <cell r="B77" t="str">
            <v>COBROS SIMAPAG</v>
          </cell>
          <cell r="C77">
            <v>114</v>
          </cell>
        </row>
        <row r="78">
          <cell r="A78">
            <v>923</v>
          </cell>
          <cell r="B78" t="str">
            <v>OTROS DEUDORES</v>
          </cell>
          <cell r="C78">
            <v>45286.67</v>
          </cell>
        </row>
      </sheetData>
      <sheetData sheetId="90"/>
      <sheetData sheetId="91" refreshError="1"/>
      <sheetData sheetId="92"/>
      <sheetData sheetId="93" refreshError="1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 refreshError="1"/>
      <sheetData sheetId="104"/>
      <sheetData sheetId="105" refreshError="1"/>
      <sheetData sheetId="106"/>
      <sheetData sheetId="107" refreshError="1"/>
      <sheetData sheetId="108"/>
      <sheetData sheetId="109" refreshError="1">
        <row r="1">
          <cell r="A1">
            <v>1</v>
          </cell>
          <cell r="B1" t="str">
            <v>IMPTO. PREDIAL URBANO CORRIENT</v>
          </cell>
          <cell r="C1">
            <v>10450.549999999999</v>
          </cell>
        </row>
        <row r="2">
          <cell r="A2">
            <v>2</v>
          </cell>
          <cell r="B2" t="str">
            <v>IMPTO. PREDIAL RUSTICO CORRIEN</v>
          </cell>
          <cell r="C2">
            <v>4318.6000000000004</v>
          </cell>
        </row>
        <row r="3">
          <cell r="A3">
            <v>4</v>
          </cell>
          <cell r="B3" t="str">
            <v>RECARGOS 3%</v>
          </cell>
          <cell r="C3">
            <v>6219.9</v>
          </cell>
        </row>
        <row r="4">
          <cell r="A4">
            <v>7</v>
          </cell>
          <cell r="B4" t="str">
            <v>IMPTO. PREDIAL URBANO REZAGO</v>
          </cell>
          <cell r="C4">
            <v>9620.16</v>
          </cell>
        </row>
        <row r="5">
          <cell r="A5">
            <v>13</v>
          </cell>
          <cell r="B5" t="str">
            <v>HONORARIOS DE COBRANZA</v>
          </cell>
          <cell r="C5">
            <v>905.22</v>
          </cell>
        </row>
        <row r="6">
          <cell r="A6">
            <v>14</v>
          </cell>
          <cell r="B6" t="str">
            <v>C.O.A. 20%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19325.13</v>
          </cell>
        </row>
        <row r="8">
          <cell r="A8">
            <v>104</v>
          </cell>
          <cell r="B8" t="str">
            <v>SOBRE DIVISION Y LOTIFICACION</v>
          </cell>
          <cell r="C8">
            <v>2362.0500000000002</v>
          </cell>
        </row>
        <row r="9">
          <cell r="A9">
            <v>112</v>
          </cell>
          <cell r="B9" t="str">
            <v>ESPECTACULOS PUBLICOS PERMANEN</v>
          </cell>
          <cell r="C9">
            <v>15585.93</v>
          </cell>
        </row>
        <row r="10">
          <cell r="A10">
            <v>200</v>
          </cell>
          <cell r="B10" t="str">
            <v>RASTRO</v>
          </cell>
          <cell r="C10">
            <v>1725.05</v>
          </cell>
        </row>
        <row r="11">
          <cell r="A11">
            <v>201</v>
          </cell>
          <cell r="B11" t="str">
            <v>RECOLECCION DE BASURA</v>
          </cell>
          <cell r="C11">
            <v>12193.76</v>
          </cell>
        </row>
        <row r="12">
          <cell r="A12">
            <v>202</v>
          </cell>
          <cell r="B12" t="str">
            <v>SEGURIDAD PUBLICA PERIODO MENS</v>
          </cell>
          <cell r="C12">
            <v>155765.76000000001</v>
          </cell>
        </row>
        <row r="13">
          <cell r="A13">
            <v>203</v>
          </cell>
          <cell r="B13" t="str">
            <v>PANTEONES CIUDAD</v>
          </cell>
          <cell r="C13">
            <v>5317.03</v>
          </cell>
        </row>
        <row r="14">
          <cell r="A14">
            <v>204</v>
          </cell>
          <cell r="B14" t="str">
            <v>PANTEONES COMUNIDADES</v>
          </cell>
          <cell r="C14">
            <v>632.91999999999996</v>
          </cell>
        </row>
        <row r="15">
          <cell r="A15">
            <v>205</v>
          </cell>
          <cell r="B15" t="str">
            <v>ESTACIONAMIENTO MUSEO MOMIAS</v>
          </cell>
          <cell r="C15">
            <v>658</v>
          </cell>
        </row>
        <row r="16">
          <cell r="A16">
            <v>206</v>
          </cell>
          <cell r="B16" t="str">
            <v>ESTACIONAMIENTO MERCADO HIDALG</v>
          </cell>
          <cell r="C16">
            <v>963</v>
          </cell>
        </row>
        <row r="17">
          <cell r="A17">
            <v>207</v>
          </cell>
          <cell r="B17" t="str">
            <v>ESTAC.  MERCADO EMBAJADORAS</v>
          </cell>
          <cell r="C17">
            <v>194</v>
          </cell>
        </row>
        <row r="18">
          <cell r="A18">
            <v>217</v>
          </cell>
          <cell r="B18" t="str">
            <v>ANALISIS DE FAC PARA DIV LOT O</v>
          </cell>
          <cell r="C18">
            <v>3404.31</v>
          </cell>
        </row>
        <row r="19">
          <cell r="A19">
            <v>229</v>
          </cell>
          <cell r="B19" t="str">
            <v>CONSTANCIAS DE ESTADO DE CUENT</v>
          </cell>
          <cell r="C19">
            <v>3299.76</v>
          </cell>
        </row>
        <row r="20">
          <cell r="A20">
            <v>248</v>
          </cell>
          <cell r="B20" t="str">
            <v>ESTACIONAMIENTO EX. EST. FERRO</v>
          </cell>
          <cell r="C20">
            <v>1289</v>
          </cell>
        </row>
        <row r="21">
          <cell r="A21">
            <v>253</v>
          </cell>
          <cell r="B21" t="str">
            <v>ESTACIONAMIENTO EMBAJADORAS  (</v>
          </cell>
          <cell r="C21">
            <v>1603</v>
          </cell>
        </row>
        <row r="22">
          <cell r="A22">
            <v>256</v>
          </cell>
          <cell r="B22" t="str">
            <v>POR ALINEAM. N° USO HABIT</v>
          </cell>
          <cell r="C22">
            <v>6632.53</v>
          </cell>
        </row>
        <row r="23">
          <cell r="A23">
            <v>267</v>
          </cell>
          <cell r="B23" t="str">
            <v>CONSTANCIA  DE VERIFICACION PR</v>
          </cell>
          <cell r="C23">
            <v>296.72000000000003</v>
          </cell>
        </row>
        <row r="24">
          <cell r="A24">
            <v>268</v>
          </cell>
          <cell r="B24" t="str">
            <v>CASA DE LA CULTURA</v>
          </cell>
          <cell r="C24">
            <v>5949.85</v>
          </cell>
        </row>
        <row r="25">
          <cell r="A25">
            <v>271</v>
          </cell>
          <cell r="B25" t="str">
            <v>PENSION EST. MUSEO DE MOMIAS</v>
          </cell>
          <cell r="C25">
            <v>834.08</v>
          </cell>
        </row>
        <row r="26">
          <cell r="A26">
            <v>273</v>
          </cell>
          <cell r="B26" t="str">
            <v>PENSION EST. JARDIN EMBAJADORA</v>
          </cell>
          <cell r="C26">
            <v>834.08</v>
          </cell>
        </row>
        <row r="27">
          <cell r="A27">
            <v>274</v>
          </cell>
          <cell r="B27" t="str">
            <v>EXTENSION DE HORARIO</v>
          </cell>
          <cell r="C27">
            <v>17094.060000000001</v>
          </cell>
        </row>
        <row r="28">
          <cell r="A28">
            <v>276</v>
          </cell>
          <cell r="B28" t="str">
            <v>CONSTANCIAS DIRECCION DE TRANS</v>
          </cell>
          <cell r="C28">
            <v>1508.4</v>
          </cell>
        </row>
        <row r="29">
          <cell r="A29">
            <v>278</v>
          </cell>
          <cell r="B29" t="str">
            <v>CONSTANCIAS QUE EXPIDAN LAS DE</v>
          </cell>
          <cell r="C29">
            <v>1340.8</v>
          </cell>
        </row>
        <row r="30">
          <cell r="A30">
            <v>281</v>
          </cell>
          <cell r="B30" t="str">
            <v>VIGILANCIA POR EVENTO</v>
          </cell>
          <cell r="C30">
            <v>1945.2</v>
          </cell>
        </row>
        <row r="31">
          <cell r="A31">
            <v>286</v>
          </cell>
          <cell r="B31" t="str">
            <v>PERMISO SUPLETORIO DE TRANSPOR</v>
          </cell>
          <cell r="C31">
            <v>4449.6000000000004</v>
          </cell>
        </row>
        <row r="32">
          <cell r="A32">
            <v>297</v>
          </cell>
          <cell r="B32" t="str">
            <v>D.A.P.</v>
          </cell>
          <cell r="C32">
            <v>210</v>
          </cell>
        </row>
        <row r="33">
          <cell r="A33">
            <v>400</v>
          </cell>
          <cell r="B33" t="str">
            <v>LOCALES PRESA DE LA OLLA</v>
          </cell>
          <cell r="C33">
            <v>6119.66</v>
          </cell>
        </row>
        <row r="34">
          <cell r="A34">
            <v>405</v>
          </cell>
          <cell r="B34" t="str">
            <v>CENTRO DE CONVIVENCIA EL ENCIN</v>
          </cell>
          <cell r="C34">
            <v>432</v>
          </cell>
        </row>
        <row r="35">
          <cell r="A35">
            <v>407</v>
          </cell>
          <cell r="B35" t="str">
            <v>MUSEO MOMIAS</v>
          </cell>
          <cell r="C35">
            <v>40056</v>
          </cell>
        </row>
        <row r="36">
          <cell r="A36">
            <v>410</v>
          </cell>
          <cell r="B36" t="str">
            <v>MONUMENTO AL PIPILA</v>
          </cell>
          <cell r="C36">
            <v>708</v>
          </cell>
        </row>
        <row r="37">
          <cell r="A37">
            <v>411</v>
          </cell>
          <cell r="B37" t="str">
            <v>MERCADO HIDALGO</v>
          </cell>
          <cell r="C37">
            <v>16519.77</v>
          </cell>
        </row>
        <row r="38">
          <cell r="A38">
            <v>412</v>
          </cell>
          <cell r="B38" t="str">
            <v>MERCADO EMBAJADORAS</v>
          </cell>
          <cell r="C38">
            <v>9296.2000000000007</v>
          </cell>
        </row>
        <row r="39">
          <cell r="A39">
            <v>414</v>
          </cell>
          <cell r="B39" t="str">
            <v>OTROS PRODUCTOS</v>
          </cell>
          <cell r="C39">
            <v>17.399999999999999</v>
          </cell>
        </row>
        <row r="40">
          <cell r="A40">
            <v>417</v>
          </cell>
          <cell r="B40" t="str">
            <v>CONSULTORIO DENTAL</v>
          </cell>
          <cell r="C40">
            <v>306</v>
          </cell>
        </row>
        <row r="41">
          <cell r="A41">
            <v>426</v>
          </cell>
          <cell r="B41" t="str">
            <v>AREAS OCUP POR HOT, REST, BARE</v>
          </cell>
          <cell r="C41">
            <v>80751.600000000006</v>
          </cell>
        </row>
        <row r="42">
          <cell r="A42">
            <v>428</v>
          </cell>
          <cell r="B42" t="str">
            <v>COMERCIANTES SEMIFIJOS</v>
          </cell>
          <cell r="C42">
            <v>11821.94</v>
          </cell>
        </row>
        <row r="43">
          <cell r="A43">
            <v>430</v>
          </cell>
          <cell r="B43" t="str">
            <v>LOCALES MERCADO HIDALGO</v>
          </cell>
          <cell r="C43">
            <v>671</v>
          </cell>
        </row>
        <row r="44">
          <cell r="A44">
            <v>433</v>
          </cell>
          <cell r="B44" t="str">
            <v>SOBRANTES</v>
          </cell>
          <cell r="C44">
            <v>28.72</v>
          </cell>
        </row>
        <row r="45">
          <cell r="A45">
            <v>436</v>
          </cell>
          <cell r="B45" t="str">
            <v>SANITARIOS PRESA DE LA OLLA</v>
          </cell>
          <cell r="C45">
            <v>2828</v>
          </cell>
        </row>
        <row r="46">
          <cell r="A46">
            <v>437</v>
          </cell>
          <cell r="B46" t="str">
            <v>SANITARIOS MDO. EMBAJADORAS</v>
          </cell>
          <cell r="C46">
            <v>1364</v>
          </cell>
        </row>
        <row r="47">
          <cell r="A47">
            <v>438</v>
          </cell>
          <cell r="B47" t="str">
            <v>SANITARIOS MDO. HIDALGO</v>
          </cell>
          <cell r="C47">
            <v>2344</v>
          </cell>
        </row>
        <row r="48">
          <cell r="A48">
            <v>439</v>
          </cell>
          <cell r="B48" t="str">
            <v>SANITARIOS JARDIN REFORMA</v>
          </cell>
          <cell r="C48">
            <v>756</v>
          </cell>
        </row>
        <row r="49">
          <cell r="A49">
            <v>441</v>
          </cell>
          <cell r="B49" t="str">
            <v>SANITARIOS LOS PASTITOS</v>
          </cell>
          <cell r="C49">
            <v>116</v>
          </cell>
        </row>
        <row r="50">
          <cell r="A50">
            <v>443</v>
          </cell>
          <cell r="B50" t="str">
            <v>SANITARIOS FERROCARRIL</v>
          </cell>
          <cell r="C50">
            <v>1040</v>
          </cell>
        </row>
        <row r="51">
          <cell r="A51">
            <v>445</v>
          </cell>
          <cell r="B51" t="str">
            <v>SANITARIOS MUSEO MOMIAS</v>
          </cell>
          <cell r="C51">
            <v>652</v>
          </cell>
        </row>
        <row r="52">
          <cell r="A52">
            <v>447</v>
          </cell>
          <cell r="B52" t="str">
            <v>LAS CALAS</v>
          </cell>
          <cell r="C52">
            <v>96</v>
          </cell>
        </row>
        <row r="53">
          <cell r="A53">
            <v>454</v>
          </cell>
          <cell r="B53" t="str">
            <v>FIESTAS TRADICIONALES</v>
          </cell>
          <cell r="C53">
            <v>25702</v>
          </cell>
        </row>
        <row r="54">
          <cell r="A54">
            <v>455</v>
          </cell>
          <cell r="B54" t="str">
            <v>INFRAESTRUCTURA TELEFONICA</v>
          </cell>
          <cell r="C54">
            <v>122512</v>
          </cell>
        </row>
        <row r="55">
          <cell r="A55">
            <v>456</v>
          </cell>
          <cell r="B55" t="str">
            <v>JUEGOS MECANICOS</v>
          </cell>
          <cell r="C55">
            <v>252</v>
          </cell>
        </row>
        <row r="56">
          <cell r="A56">
            <v>470</v>
          </cell>
          <cell r="B56" t="str">
            <v>LOCALES ESTACION</v>
          </cell>
          <cell r="C56">
            <v>1132</v>
          </cell>
        </row>
        <row r="57">
          <cell r="A57">
            <v>471</v>
          </cell>
          <cell r="B57" t="str">
            <v>SANITARIOS PARDO</v>
          </cell>
          <cell r="C57">
            <v>4000</v>
          </cell>
        </row>
        <row r="58">
          <cell r="A58">
            <v>472</v>
          </cell>
          <cell r="B58" t="str">
            <v>MERCADO GAVIRA</v>
          </cell>
          <cell r="C58">
            <v>1965</v>
          </cell>
        </row>
        <row r="59">
          <cell r="A59">
            <v>479</v>
          </cell>
          <cell r="B59" t="str">
            <v>COMERCIANTES AMBULANTES</v>
          </cell>
          <cell r="C59">
            <v>105</v>
          </cell>
        </row>
        <row r="60">
          <cell r="A60">
            <v>482</v>
          </cell>
          <cell r="B60" t="str">
            <v>CALLEJONEADAS</v>
          </cell>
          <cell r="C60">
            <v>1685</v>
          </cell>
        </row>
        <row r="61">
          <cell r="A61">
            <v>484</v>
          </cell>
          <cell r="B61" t="str">
            <v>PERMISO PARA ESPECTÁCULOS O CE</v>
          </cell>
          <cell r="C61">
            <v>456</v>
          </cell>
        </row>
        <row r="62">
          <cell r="A62">
            <v>493</v>
          </cell>
          <cell r="B62" t="str">
            <v>RENOVACION PERMISO P/ USO VIA</v>
          </cell>
          <cell r="C62">
            <v>135</v>
          </cell>
        </row>
        <row r="63">
          <cell r="A63">
            <v>497</v>
          </cell>
          <cell r="B63" t="str">
            <v>CENTRO ADOC</v>
          </cell>
          <cell r="C63">
            <v>208</v>
          </cell>
        </row>
        <row r="64">
          <cell r="A64">
            <v>502</v>
          </cell>
          <cell r="B64" t="str">
            <v>RECARGOS OTROS IMPTOS Y DERECH</v>
          </cell>
          <cell r="C64">
            <v>1749.17</v>
          </cell>
        </row>
        <row r="65">
          <cell r="A65">
            <v>506</v>
          </cell>
          <cell r="B65" t="str">
            <v>INFRACCIONES DIRECCION DE FISC</v>
          </cell>
          <cell r="C65">
            <v>3826.2</v>
          </cell>
        </row>
        <row r="66">
          <cell r="A66">
            <v>507</v>
          </cell>
          <cell r="B66" t="str">
            <v>INF AL BANDO POLICIA Y BUEN GO</v>
          </cell>
          <cell r="C66">
            <v>700</v>
          </cell>
        </row>
        <row r="67">
          <cell r="A67">
            <v>508</v>
          </cell>
          <cell r="B67" t="str">
            <v>INF LEY DE TRANSITO Y SU REGLA</v>
          </cell>
          <cell r="C67">
            <v>12949</v>
          </cell>
        </row>
        <row r="68">
          <cell r="A68">
            <v>509</v>
          </cell>
          <cell r="B68" t="str">
            <v>EXTEMP VERIFICACION AMB VEHICU</v>
          </cell>
          <cell r="C68">
            <v>3147</v>
          </cell>
        </row>
        <row r="69">
          <cell r="A69">
            <v>605</v>
          </cell>
          <cell r="B69" t="str">
            <v>IEPS ESPECIAL DE GASOLINAS Y D</v>
          </cell>
          <cell r="C69">
            <v>244324.15</v>
          </cell>
        </row>
        <row r="70">
          <cell r="A70">
            <v>730</v>
          </cell>
          <cell r="B70" t="str">
            <v>FIDER</v>
          </cell>
          <cell r="C70">
            <v>992</v>
          </cell>
        </row>
        <row r="71">
          <cell r="A71">
            <v>817</v>
          </cell>
          <cell r="B71" t="str">
            <v>ANTICIPOS OTROS INGRESOS</v>
          </cell>
          <cell r="C71">
            <v>712.89</v>
          </cell>
        </row>
        <row r="72">
          <cell r="A72">
            <v>920</v>
          </cell>
          <cell r="B72" t="str">
            <v>VENTA DE INMUEBLES PROPIEDAD D</v>
          </cell>
          <cell r="C72">
            <v>4037.5</v>
          </cell>
        </row>
      </sheetData>
      <sheetData sheetId="110"/>
      <sheetData sheetId="111" refreshError="1">
        <row r="1">
          <cell r="A1">
            <v>1</v>
          </cell>
          <cell r="B1" t="str">
            <v>IMPTO. PREDIAL URBANO CORRIENT</v>
          </cell>
          <cell r="C1">
            <v>7347.64</v>
          </cell>
        </row>
        <row r="2">
          <cell r="A2">
            <v>4</v>
          </cell>
          <cell r="B2" t="str">
            <v>RECARGOS 3%</v>
          </cell>
          <cell r="C2">
            <v>3990.93</v>
          </cell>
        </row>
        <row r="3">
          <cell r="A3">
            <v>7</v>
          </cell>
          <cell r="B3" t="str">
            <v>IMPTO. PREDIAL URBANO REZAGO</v>
          </cell>
          <cell r="C3">
            <v>4110.3</v>
          </cell>
        </row>
        <row r="4">
          <cell r="A4">
            <v>8</v>
          </cell>
          <cell r="B4" t="str">
            <v>IMPTO. PREDIAL RUSTICO REZAGO</v>
          </cell>
          <cell r="C4">
            <v>985.5</v>
          </cell>
        </row>
        <row r="5">
          <cell r="A5">
            <v>13</v>
          </cell>
          <cell r="B5" t="str">
            <v>HONORARIOS DE COBRANZA</v>
          </cell>
          <cell r="C5">
            <v>605.05999999999995</v>
          </cell>
        </row>
        <row r="6">
          <cell r="A6">
            <v>103</v>
          </cell>
          <cell r="B6" t="str">
            <v>TRASLACION DE DOMINIO</v>
          </cell>
          <cell r="C6">
            <v>6431.92</v>
          </cell>
        </row>
        <row r="7">
          <cell r="A7">
            <v>110</v>
          </cell>
          <cell r="B7" t="str">
            <v>ESPECTACULOS PUBLICOS ESPORADI</v>
          </cell>
          <cell r="C7">
            <v>4994</v>
          </cell>
        </row>
        <row r="8">
          <cell r="A8">
            <v>200</v>
          </cell>
          <cell r="B8" t="str">
            <v>RASTRO</v>
          </cell>
          <cell r="C8">
            <v>11876.75</v>
          </cell>
        </row>
        <row r="9">
          <cell r="A9">
            <v>203</v>
          </cell>
          <cell r="B9" t="str">
            <v>PANTEONES CIUDAD</v>
          </cell>
          <cell r="C9">
            <v>2647.42</v>
          </cell>
        </row>
        <row r="10">
          <cell r="A10">
            <v>205</v>
          </cell>
          <cell r="B10" t="str">
            <v>ESTACIONAMIENTO MUSEO MOMIAS</v>
          </cell>
          <cell r="C10">
            <v>4225</v>
          </cell>
        </row>
        <row r="11">
          <cell r="A11">
            <v>206</v>
          </cell>
          <cell r="B11" t="str">
            <v>ESTACIONAMIENTO MERCADO HIDALG</v>
          </cell>
          <cell r="C11">
            <v>2988</v>
          </cell>
        </row>
        <row r="12">
          <cell r="A12">
            <v>207</v>
          </cell>
          <cell r="B12" t="str">
            <v>ESTAC.  MERCADO EMBAJADORAS</v>
          </cell>
          <cell r="C12">
            <v>475</v>
          </cell>
        </row>
        <row r="13">
          <cell r="A13">
            <v>211</v>
          </cell>
          <cell r="B13" t="str">
            <v>POR LIC DE REGULARIZACION DE C</v>
          </cell>
          <cell r="C13">
            <v>2713.28</v>
          </cell>
        </row>
        <row r="14">
          <cell r="A14">
            <v>217</v>
          </cell>
          <cell r="B14" t="str">
            <v>ANALISIS DE FAC PARA DIV LOT O</v>
          </cell>
          <cell r="C14">
            <v>523.74</v>
          </cell>
        </row>
        <row r="15">
          <cell r="A15">
            <v>229</v>
          </cell>
          <cell r="B15" t="str">
            <v>CONSTANCIAS DE ESTADO DE CUENT</v>
          </cell>
          <cell r="C15">
            <v>791.52</v>
          </cell>
        </row>
        <row r="16">
          <cell r="A16">
            <v>248</v>
          </cell>
          <cell r="B16" t="str">
            <v>ESTACIONAMIENTO EX. EST. FERRO</v>
          </cell>
          <cell r="C16">
            <v>9850</v>
          </cell>
        </row>
        <row r="17">
          <cell r="A17">
            <v>253</v>
          </cell>
          <cell r="B17" t="str">
            <v>ESTACIONAMIENTO EMBAJADORAS  (</v>
          </cell>
          <cell r="C17">
            <v>8316</v>
          </cell>
        </row>
        <row r="18">
          <cell r="A18">
            <v>256</v>
          </cell>
          <cell r="B18" t="str">
            <v>POR ALINEAM. N° USO HABIT</v>
          </cell>
          <cell r="C18">
            <v>1024.5899999999999</v>
          </cell>
        </row>
        <row r="19">
          <cell r="A19">
            <v>268</v>
          </cell>
          <cell r="B19" t="str">
            <v>CASA DE LA CULTURA</v>
          </cell>
          <cell r="C19">
            <v>6535.17</v>
          </cell>
        </row>
        <row r="20">
          <cell r="A20">
            <v>271</v>
          </cell>
          <cell r="B20" t="str">
            <v>PENSION EST. MUSEO DE MOMIAS</v>
          </cell>
          <cell r="C20">
            <v>1251.1199999999999</v>
          </cell>
        </row>
        <row r="21">
          <cell r="A21">
            <v>273</v>
          </cell>
          <cell r="B21" t="str">
            <v>PENSION EST. JARDIN EMBAJADORA</v>
          </cell>
          <cell r="C21">
            <v>417.04</v>
          </cell>
        </row>
        <row r="22">
          <cell r="A22">
            <v>274</v>
          </cell>
          <cell r="B22" t="str">
            <v>EXTENSION DE HORARIO</v>
          </cell>
          <cell r="C22">
            <v>743.22</v>
          </cell>
        </row>
        <row r="23">
          <cell r="A23">
            <v>276</v>
          </cell>
          <cell r="B23" t="str">
            <v>CONSTANCIAS DIRECCION DE TRANS</v>
          </cell>
          <cell r="C23">
            <v>670.4</v>
          </cell>
        </row>
        <row r="24">
          <cell r="A24">
            <v>278</v>
          </cell>
          <cell r="B24" t="str">
            <v>CONSTANCIAS QUE EXPIDAN LAS DE</v>
          </cell>
          <cell r="C24">
            <v>419</v>
          </cell>
        </row>
        <row r="25">
          <cell r="A25">
            <v>280</v>
          </cell>
          <cell r="B25" t="str">
            <v>SERVICIOS CONTROL CANINO</v>
          </cell>
          <cell r="C25">
            <v>100.16</v>
          </cell>
        </row>
        <row r="26">
          <cell r="A26">
            <v>286</v>
          </cell>
          <cell r="B26" t="str">
            <v>PERMISO SUPLETORIO DE TRANSPOR</v>
          </cell>
          <cell r="C26">
            <v>741.6</v>
          </cell>
        </row>
        <row r="27">
          <cell r="A27">
            <v>289</v>
          </cell>
          <cell r="B27" t="str">
            <v>CONFORMIDAD PARA QUEMA DE FUEG</v>
          </cell>
          <cell r="C27">
            <v>126.39</v>
          </cell>
        </row>
        <row r="28">
          <cell r="A28">
            <v>293</v>
          </cell>
          <cell r="B28" t="str">
            <v>SERVICIOS EXTRAORDINARIOS</v>
          </cell>
          <cell r="C28">
            <v>324.2</v>
          </cell>
        </row>
        <row r="29">
          <cell r="A29">
            <v>297</v>
          </cell>
          <cell r="B29" t="str">
            <v>D.A.P.</v>
          </cell>
          <cell r="C29">
            <v>140</v>
          </cell>
        </row>
        <row r="30">
          <cell r="A30">
            <v>402</v>
          </cell>
          <cell r="B30" t="str">
            <v>LOCALES MUSEO DE LAS MOMIAS</v>
          </cell>
          <cell r="C30">
            <v>671</v>
          </cell>
        </row>
        <row r="31">
          <cell r="A31">
            <v>405</v>
          </cell>
          <cell r="B31" t="str">
            <v>CENTRO DE CONVIVENCIA EL ENCIN</v>
          </cell>
          <cell r="C31">
            <v>2180</v>
          </cell>
        </row>
        <row r="32">
          <cell r="A32">
            <v>407</v>
          </cell>
          <cell r="B32" t="str">
            <v>MUSEO MOMIAS</v>
          </cell>
          <cell r="C32">
            <v>261333</v>
          </cell>
        </row>
        <row r="33">
          <cell r="A33">
            <v>410</v>
          </cell>
          <cell r="B33" t="str">
            <v>MONUMENTO AL PIPILA</v>
          </cell>
          <cell r="C33">
            <v>3096</v>
          </cell>
        </row>
        <row r="34">
          <cell r="A34">
            <v>411</v>
          </cell>
          <cell r="B34" t="str">
            <v>MERCADO HIDALGO</v>
          </cell>
          <cell r="C34">
            <v>2252</v>
          </cell>
        </row>
        <row r="35">
          <cell r="A35">
            <v>412</v>
          </cell>
          <cell r="B35" t="str">
            <v>MERCADO EMBAJADORAS</v>
          </cell>
          <cell r="C35">
            <v>823.68</v>
          </cell>
        </row>
        <row r="36">
          <cell r="A36">
            <v>414</v>
          </cell>
          <cell r="B36" t="str">
            <v>OTROS PRODUCTOS</v>
          </cell>
          <cell r="C36">
            <v>17.399999999999999</v>
          </cell>
        </row>
        <row r="37">
          <cell r="A37">
            <v>417</v>
          </cell>
          <cell r="B37" t="str">
            <v>CONSULTORIO DENTAL</v>
          </cell>
          <cell r="C37">
            <v>676</v>
          </cell>
        </row>
        <row r="38">
          <cell r="A38">
            <v>426</v>
          </cell>
          <cell r="B38" t="str">
            <v>AREAS OCUP POR HOT, REST, BARE</v>
          </cell>
          <cell r="C38">
            <v>9601.2000000000007</v>
          </cell>
        </row>
        <row r="39">
          <cell r="A39">
            <v>428</v>
          </cell>
          <cell r="B39" t="str">
            <v>COMERCIANTES SEMIFIJOS</v>
          </cell>
          <cell r="C39">
            <v>3531</v>
          </cell>
        </row>
        <row r="40">
          <cell r="A40">
            <v>433</v>
          </cell>
          <cell r="B40" t="str">
            <v>SOBRANTES</v>
          </cell>
          <cell r="C40">
            <v>95.74</v>
          </cell>
        </row>
        <row r="41">
          <cell r="A41">
            <v>436</v>
          </cell>
          <cell r="B41" t="str">
            <v>SANITARIOS PRESA DE LA OLLA</v>
          </cell>
          <cell r="C41">
            <v>1732</v>
          </cell>
        </row>
        <row r="42">
          <cell r="A42">
            <v>437</v>
          </cell>
          <cell r="B42" t="str">
            <v>SANITARIOS MDO. EMBAJADORAS</v>
          </cell>
          <cell r="C42">
            <v>5060</v>
          </cell>
        </row>
        <row r="43">
          <cell r="A43">
            <v>438</v>
          </cell>
          <cell r="B43" t="str">
            <v>SANITARIOS MDO. HIDALGO</v>
          </cell>
          <cell r="C43">
            <v>8824</v>
          </cell>
        </row>
        <row r="44">
          <cell r="A44">
            <v>439</v>
          </cell>
          <cell r="B44" t="str">
            <v>SANITARIOS JARDIN REFORMA</v>
          </cell>
          <cell r="C44">
            <v>3036</v>
          </cell>
        </row>
        <row r="45">
          <cell r="A45">
            <v>440</v>
          </cell>
          <cell r="B45" t="str">
            <v>SANITARIOS PLAZUELA LOS ANGELE</v>
          </cell>
          <cell r="C45">
            <v>16000</v>
          </cell>
        </row>
        <row r="46">
          <cell r="A46">
            <v>441</v>
          </cell>
          <cell r="B46" t="str">
            <v>SANITARIOS LOS PASTITOS</v>
          </cell>
          <cell r="C46">
            <v>388</v>
          </cell>
        </row>
        <row r="47">
          <cell r="A47">
            <v>443</v>
          </cell>
          <cell r="B47" t="str">
            <v>SANITARIOS FERROCARRIL</v>
          </cell>
          <cell r="C47">
            <v>4304</v>
          </cell>
        </row>
        <row r="48">
          <cell r="A48">
            <v>445</v>
          </cell>
          <cell r="B48" t="str">
            <v>SANITARIOS MUSEO MOMIAS</v>
          </cell>
          <cell r="C48">
            <v>4032</v>
          </cell>
        </row>
        <row r="49">
          <cell r="A49">
            <v>447</v>
          </cell>
          <cell r="B49" t="str">
            <v>LAS CALAS</v>
          </cell>
          <cell r="C49">
            <v>240</v>
          </cell>
        </row>
        <row r="50">
          <cell r="A50">
            <v>470</v>
          </cell>
          <cell r="B50" t="str">
            <v>LOCALES ESTACION</v>
          </cell>
          <cell r="C50">
            <v>1295</v>
          </cell>
        </row>
        <row r="51">
          <cell r="A51">
            <v>472</v>
          </cell>
          <cell r="B51" t="str">
            <v>MERCADO GAVIRA</v>
          </cell>
          <cell r="C51">
            <v>748</v>
          </cell>
        </row>
        <row r="52">
          <cell r="A52">
            <v>502</v>
          </cell>
          <cell r="B52" t="str">
            <v>RECARGOS OTROS IMPTOS Y DERECH</v>
          </cell>
          <cell r="C52">
            <v>415.75</v>
          </cell>
        </row>
        <row r="53">
          <cell r="A53">
            <v>503</v>
          </cell>
          <cell r="B53" t="str">
            <v>AVISO EXTEMP TRASLACION DE DOM</v>
          </cell>
          <cell r="C53">
            <v>640</v>
          </cell>
        </row>
        <row r="54">
          <cell r="A54">
            <v>507</v>
          </cell>
          <cell r="B54" t="str">
            <v>INF AL BANDO POLICIA Y BUEN GO</v>
          </cell>
          <cell r="C54">
            <v>4650</v>
          </cell>
        </row>
        <row r="55">
          <cell r="A55">
            <v>508</v>
          </cell>
          <cell r="B55" t="str">
            <v>INF LEY DE TRANSITO Y SU REGLA</v>
          </cell>
          <cell r="C55">
            <v>8825</v>
          </cell>
        </row>
        <row r="56">
          <cell r="A56">
            <v>509</v>
          </cell>
          <cell r="B56" t="str">
            <v>EXTEMP VERIFICACION AMB VEHICU</v>
          </cell>
          <cell r="C56">
            <v>614</v>
          </cell>
        </row>
        <row r="57">
          <cell r="A57">
            <v>544</v>
          </cell>
          <cell r="B57" t="str">
            <v>INFRACCIONES AL REGLAMENTO DE</v>
          </cell>
          <cell r="C57">
            <v>318.85000000000002</v>
          </cell>
        </row>
        <row r="58">
          <cell r="A58">
            <v>817</v>
          </cell>
          <cell r="B58" t="str">
            <v>ANTICIPOS OTROS INGRESOS</v>
          </cell>
          <cell r="C58">
            <v>35</v>
          </cell>
        </row>
        <row r="59">
          <cell r="A59">
            <v>888</v>
          </cell>
          <cell r="B59" t="str">
            <v>COBROS SIMAPAG</v>
          </cell>
          <cell r="C59">
            <v>150</v>
          </cell>
        </row>
      </sheetData>
      <sheetData sheetId="112"/>
      <sheetData sheetId="113" refreshError="1"/>
      <sheetData sheetId="114"/>
      <sheetData sheetId="115" refreshError="1">
        <row r="1">
          <cell r="A1">
            <v>203</v>
          </cell>
          <cell r="B1" t="str">
            <v>PANTEONES CIUDAD</v>
          </cell>
          <cell r="C1">
            <v>992.25</v>
          </cell>
        </row>
        <row r="2">
          <cell r="A2">
            <v>273</v>
          </cell>
          <cell r="B2" t="str">
            <v>PENSION EST. JARDIN EMBAJADORA</v>
          </cell>
          <cell r="C2">
            <v>417.04</v>
          </cell>
        </row>
        <row r="3">
          <cell r="A3">
            <v>286</v>
          </cell>
          <cell r="B3" t="str">
            <v>PERMISO SUPLETORIO DE TRANSPOR</v>
          </cell>
          <cell r="C3">
            <v>2224.8000000000002</v>
          </cell>
        </row>
        <row r="4">
          <cell r="A4">
            <v>428</v>
          </cell>
          <cell r="B4" t="str">
            <v>COMERCIANTES SEMIFIJOS</v>
          </cell>
          <cell r="C4">
            <v>660</v>
          </cell>
        </row>
        <row r="5">
          <cell r="A5">
            <v>433</v>
          </cell>
          <cell r="B5" t="str">
            <v>SOBRANTES</v>
          </cell>
          <cell r="C5">
            <v>1.1599999999999999</v>
          </cell>
        </row>
        <row r="6">
          <cell r="A6">
            <v>447</v>
          </cell>
          <cell r="B6" t="str">
            <v>LAS CALAS</v>
          </cell>
          <cell r="C6">
            <v>180</v>
          </cell>
        </row>
        <row r="7">
          <cell r="A7">
            <v>507</v>
          </cell>
          <cell r="B7" t="str">
            <v>INF AL BANDO POLICIA Y BUEN GO</v>
          </cell>
          <cell r="C7">
            <v>3250</v>
          </cell>
        </row>
        <row r="8">
          <cell r="A8">
            <v>508</v>
          </cell>
          <cell r="B8" t="str">
            <v>INF LEY DE TRANSITO Y SU REGLA</v>
          </cell>
          <cell r="C8">
            <v>7024</v>
          </cell>
        </row>
      </sheetData>
      <sheetData sheetId="116"/>
      <sheetData sheetId="117" refreshError="1"/>
      <sheetData sheetId="118"/>
      <sheetData sheetId="119" refreshError="1"/>
      <sheetData sheetId="120"/>
      <sheetData sheetId="121" refreshError="1"/>
      <sheetData sheetId="122"/>
      <sheetData sheetId="1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abril "/>
    </sheetNames>
    <sheetDataSet>
      <sheetData sheetId="0">
        <row r="2">
          <cell r="A2" t="str">
            <v>Clave</v>
          </cell>
          <cell r="B2" t="str">
            <v>Nombre</v>
          </cell>
          <cell r="C2" t="str">
            <v>N° Cuenta</v>
          </cell>
          <cell r="D2" t="str">
            <v>Ingresos</v>
          </cell>
          <cell r="E2" t="str">
            <v>Finanzas</v>
          </cell>
          <cell r="F2" t="str">
            <v>Junio</v>
          </cell>
          <cell r="G2" t="str">
            <v>Acumulado</v>
          </cell>
        </row>
        <row r="3">
          <cell r="A3">
            <v>801</v>
          </cell>
          <cell r="B3" t="str">
            <v>VIGILANCIA PAGADA POR PARTICUL</v>
          </cell>
          <cell r="C3" t="str">
            <v>2110-0006-0025-0000</v>
          </cell>
          <cell r="D3">
            <v>187372.1</v>
          </cell>
          <cell r="F3" t="str">
            <v>X</v>
          </cell>
          <cell r="G3">
            <v>579338.79</v>
          </cell>
          <cell r="H3" t="str">
            <v>Pasivos</v>
          </cell>
        </row>
        <row r="4">
          <cell r="A4">
            <v>860</v>
          </cell>
          <cell r="B4" t="str">
            <v>PROG. ESCOLAR RESIDUOS SOLIDOS</v>
          </cell>
          <cell r="C4" t="str">
            <v>2110-0006-0058-0000</v>
          </cell>
          <cell r="D4">
            <v>0</v>
          </cell>
          <cell r="G4">
            <v>40251.1</v>
          </cell>
          <cell r="H4" t="str">
            <v>Pasivos</v>
          </cell>
        </row>
        <row r="5">
          <cell r="A5">
            <v>866</v>
          </cell>
          <cell r="B5" t="str">
            <v>APORTACIONES INST. ESTATAL DE LA CULTURA</v>
          </cell>
          <cell r="C5" t="str">
            <v>2110-0006-0070-0000</v>
          </cell>
          <cell r="D5">
            <v>21106</v>
          </cell>
          <cell r="F5" t="str">
            <v>X</v>
          </cell>
          <cell r="G5">
            <v>73986</v>
          </cell>
          <cell r="H5" t="str">
            <v>Pasivos</v>
          </cell>
        </row>
        <row r="6">
          <cell r="A6">
            <v>887</v>
          </cell>
          <cell r="B6" t="str">
            <v>PAGO IMPUESTO PREDIAL</v>
          </cell>
          <cell r="C6" t="str">
            <v>2110-0006-0089-0000</v>
          </cell>
          <cell r="D6">
            <v>0</v>
          </cell>
          <cell r="G6">
            <v>1863.89</v>
          </cell>
          <cell r="H6" t="str">
            <v>Pasivos</v>
          </cell>
        </row>
        <row r="7">
          <cell r="A7">
            <v>888</v>
          </cell>
          <cell r="B7" t="str">
            <v>COBROS SIMAPAG</v>
          </cell>
          <cell r="C7" t="str">
            <v>2110-0006-0097-0000</v>
          </cell>
          <cell r="D7">
            <v>24409</v>
          </cell>
          <cell r="F7" t="str">
            <v>X</v>
          </cell>
          <cell r="G7">
            <v>55899.56</v>
          </cell>
          <cell r="H7" t="str">
            <v>Pasivos</v>
          </cell>
        </row>
        <row r="8">
          <cell r="A8">
            <v>890</v>
          </cell>
          <cell r="B8" t="str">
            <v>APORTACION ADMINISTRATIVA DE LA CONTRALORIA MUNI</v>
          </cell>
          <cell r="C8" t="str">
            <v>2110-0006-0098-0000</v>
          </cell>
          <cell r="D8">
            <v>81875</v>
          </cell>
          <cell r="F8" t="str">
            <v>X</v>
          </cell>
          <cell r="G8">
            <v>81875</v>
          </cell>
          <cell r="H8" t="str">
            <v>Pasivos</v>
          </cell>
        </row>
        <row r="9">
          <cell r="A9">
            <v>891</v>
          </cell>
          <cell r="B9" t="str">
            <v>APORTACIÓN SIMUB</v>
          </cell>
          <cell r="C9" t="str">
            <v>2110-0006-0099-0000</v>
          </cell>
          <cell r="D9">
            <v>235252.47</v>
          </cell>
          <cell r="F9" t="str">
            <v>X</v>
          </cell>
          <cell r="G9">
            <v>235252.47</v>
          </cell>
          <cell r="H9" t="str">
            <v>Pasivos</v>
          </cell>
        </row>
        <row r="10">
          <cell r="A10">
            <v>889</v>
          </cell>
          <cell r="B10" t="str">
            <v>APORTACIONES OBRA DIRECTA MUNICIPAL</v>
          </cell>
          <cell r="C10" t="str">
            <v>2110-0006-0273-0000</v>
          </cell>
          <cell r="D10">
            <v>0</v>
          </cell>
          <cell r="G10">
            <v>22015</v>
          </cell>
          <cell r="H10" t="str">
            <v>Pasivos</v>
          </cell>
        </row>
        <row r="11">
          <cell r="D11">
            <v>550014.56999999995</v>
          </cell>
          <cell r="G11">
            <v>1090481.81</v>
          </cell>
          <cell r="H11" t="str">
            <v>Total pasivos</v>
          </cell>
        </row>
        <row r="12">
          <cell r="A12">
            <v>1</v>
          </cell>
          <cell r="B12" t="str">
            <v>IMPTO. PREDIAL URBANO CORRIEN</v>
          </cell>
          <cell r="C12" t="str">
            <v>4100-0001-0001-0000</v>
          </cell>
          <cell r="D12">
            <v>584205.97</v>
          </cell>
          <cell r="G12">
            <v>19444520.77</v>
          </cell>
          <cell r="H12" t="str">
            <v>Impuestos</v>
          </cell>
        </row>
        <row r="13">
          <cell r="A13">
            <v>2</v>
          </cell>
          <cell r="B13" t="str">
            <v>IMPTO. PREDIAL RUSTICO CORRIEN</v>
          </cell>
          <cell r="C13" t="str">
            <v>4100-0001-0002-0000</v>
          </cell>
          <cell r="D13">
            <v>43688.5</v>
          </cell>
          <cell r="G13">
            <v>1193978.5</v>
          </cell>
          <cell r="H13" t="str">
            <v>Impuestos</v>
          </cell>
        </row>
        <row r="14">
          <cell r="A14">
            <v>103</v>
          </cell>
          <cell r="B14" t="str">
            <v>TRASLACION DE DOMINIO</v>
          </cell>
          <cell r="C14" t="str">
            <v>4100-0002-0001-0000</v>
          </cell>
          <cell r="D14">
            <v>112070.7</v>
          </cell>
          <cell r="G14">
            <v>994058.74</v>
          </cell>
          <cell r="H14" t="str">
            <v>Impuestos</v>
          </cell>
        </row>
        <row r="15">
          <cell r="A15">
            <v>104</v>
          </cell>
          <cell r="B15" t="str">
            <v>SOBRE DIVISION Y LOTIFICACION</v>
          </cell>
          <cell r="C15" t="str">
            <v>4100-0003-0001-0000</v>
          </cell>
          <cell r="D15">
            <v>37139.49</v>
          </cell>
          <cell r="G15">
            <v>203209.33</v>
          </cell>
          <cell r="H15" t="str">
            <v>Impuestos</v>
          </cell>
        </row>
        <row r="16">
          <cell r="A16">
            <v>106</v>
          </cell>
          <cell r="B16" t="str">
            <v>BILLARES Y BOLICHES</v>
          </cell>
          <cell r="C16" t="str">
            <v>4100-0005-0001-0000</v>
          </cell>
          <cell r="D16">
            <v>1725</v>
          </cell>
          <cell r="G16">
            <v>10100</v>
          </cell>
          <cell r="H16" t="str">
            <v>Impuestos</v>
          </cell>
        </row>
        <row r="17">
          <cell r="A17">
            <v>107</v>
          </cell>
          <cell r="B17" t="str">
            <v>VIDEO JUEGOS Y FUT-BOLITOS</v>
          </cell>
          <cell r="C17" t="str">
            <v>4100-0005-0002-0000</v>
          </cell>
          <cell r="D17">
            <v>7125</v>
          </cell>
          <cell r="G17">
            <v>53095</v>
          </cell>
          <cell r="H17" t="str">
            <v>Impuestos</v>
          </cell>
        </row>
        <row r="18">
          <cell r="A18">
            <v>109</v>
          </cell>
          <cell r="B18" t="str">
            <v>TEATRO Y CIRCO</v>
          </cell>
          <cell r="C18" t="str">
            <v>4100-0006-0001-0000</v>
          </cell>
          <cell r="D18">
            <v>0</v>
          </cell>
          <cell r="G18">
            <v>12686.4</v>
          </cell>
          <cell r="H18" t="str">
            <v>Impuestos</v>
          </cell>
        </row>
        <row r="19">
          <cell r="A19">
            <v>110</v>
          </cell>
          <cell r="B19" t="str">
            <v>BAILES PUBLICOS Y DISCOS</v>
          </cell>
          <cell r="C19" t="str">
            <v>4100-0006-0002-0000</v>
          </cell>
          <cell r="D19">
            <v>10366.950000000001</v>
          </cell>
          <cell r="G19">
            <v>37231.15</v>
          </cell>
          <cell r="H19" t="str">
            <v>Impuestos</v>
          </cell>
        </row>
        <row r="20">
          <cell r="A20">
            <v>111</v>
          </cell>
          <cell r="B20" t="str">
            <v>CALLEJONEADAS</v>
          </cell>
          <cell r="C20" t="str">
            <v>4100-0006-0003-0000</v>
          </cell>
          <cell r="D20">
            <v>34814</v>
          </cell>
          <cell r="G20">
            <v>150422</v>
          </cell>
          <cell r="H20" t="str">
            <v>Impuestos</v>
          </cell>
        </row>
        <row r="21">
          <cell r="A21">
            <v>112</v>
          </cell>
          <cell r="B21" t="str">
            <v>JUEGOS MEC. Y OTROS ESP. PUB.</v>
          </cell>
          <cell r="C21" t="str">
            <v>4100-0006-0004-0000</v>
          </cell>
          <cell r="D21">
            <v>37273</v>
          </cell>
          <cell r="G21">
            <v>142914</v>
          </cell>
          <cell r="H21" t="str">
            <v>Impuestos</v>
          </cell>
        </row>
        <row r="22">
          <cell r="D22">
            <v>868408.60999999987</v>
          </cell>
          <cell r="G22">
            <v>22242215.889999993</v>
          </cell>
          <cell r="H22" t="str">
            <v>Total imptos</v>
          </cell>
        </row>
        <row r="23">
          <cell r="A23">
            <v>200</v>
          </cell>
          <cell r="B23" t="str">
            <v>RASTRO</v>
          </cell>
          <cell r="C23" t="str">
            <v>4200-0001-0001-0000</v>
          </cell>
          <cell r="D23">
            <v>124295.56</v>
          </cell>
          <cell r="G23">
            <v>493968.76</v>
          </cell>
          <cell r="H23" t="str">
            <v>Derechos</v>
          </cell>
        </row>
        <row r="24">
          <cell r="A24">
            <v>201</v>
          </cell>
          <cell r="B24" t="str">
            <v>RECOLECCION DE BASURA</v>
          </cell>
          <cell r="C24" t="str">
            <v>4200-0001-0002-0000</v>
          </cell>
          <cell r="D24">
            <v>1164.26</v>
          </cell>
          <cell r="G24">
            <v>3492.78</v>
          </cell>
          <cell r="H24" t="str">
            <v>Derechos</v>
          </cell>
        </row>
        <row r="25">
          <cell r="A25">
            <v>203</v>
          </cell>
          <cell r="B25" t="str">
            <v>PANTEONES CIUDAD</v>
          </cell>
          <cell r="C25" t="str">
            <v>4200-0001-0004-0000</v>
          </cell>
          <cell r="D25">
            <v>19240.43</v>
          </cell>
          <cell r="G25">
            <v>92524.01</v>
          </cell>
          <cell r="H25" t="str">
            <v>Derechos</v>
          </cell>
        </row>
        <row r="26">
          <cell r="A26">
            <v>204</v>
          </cell>
          <cell r="B26" t="str">
            <v>PANTEONES COMUNIDADES</v>
          </cell>
          <cell r="C26" t="str">
            <v>4200-0001-0005-0000</v>
          </cell>
          <cell r="D26">
            <v>3960.76</v>
          </cell>
          <cell r="G26">
            <v>26465.54</v>
          </cell>
          <cell r="H26" t="str">
            <v>Derechos</v>
          </cell>
        </row>
        <row r="27">
          <cell r="A27">
            <v>205</v>
          </cell>
          <cell r="B27" t="str">
            <v>ESTACIONAMIENTO MUSEO MOMIAS</v>
          </cell>
          <cell r="C27" t="str">
            <v>4200-0001-0006-0000</v>
          </cell>
          <cell r="D27">
            <v>11330</v>
          </cell>
          <cell r="E27">
            <v>14237.84</v>
          </cell>
          <cell r="F27" t="str">
            <v>X</v>
          </cell>
          <cell r="G27">
            <v>104842</v>
          </cell>
          <cell r="H27" t="str">
            <v>Derechos</v>
          </cell>
        </row>
        <row r="28">
          <cell r="A28">
            <v>271</v>
          </cell>
          <cell r="B28" t="str">
            <v>PENSION EST. MUSEO DE MOMIAS</v>
          </cell>
          <cell r="C28" t="str">
            <v>4200-0001-0006-0000</v>
          </cell>
          <cell r="D28">
            <v>2907.84</v>
          </cell>
          <cell r="F28" t="str">
            <v>X</v>
          </cell>
          <cell r="G28">
            <v>13029.12</v>
          </cell>
          <cell r="H28" t="str">
            <v>Derechos</v>
          </cell>
        </row>
        <row r="29">
          <cell r="A29">
            <v>206</v>
          </cell>
          <cell r="B29" t="str">
            <v>ESTACIONAMIENTO MERCADO HIDALG</v>
          </cell>
          <cell r="C29" t="str">
            <v>4200-0001-0007-0000</v>
          </cell>
          <cell r="D29">
            <v>28069.96</v>
          </cell>
          <cell r="G29">
            <v>115864.92</v>
          </cell>
          <cell r="H29" t="str">
            <v>Derechos</v>
          </cell>
        </row>
        <row r="30">
          <cell r="A30">
            <v>207</v>
          </cell>
          <cell r="B30" t="str">
            <v>ESTAC.  MERCADO EMBAJADORAS</v>
          </cell>
          <cell r="C30" t="str">
            <v>4200-0001-0008-0000</v>
          </cell>
          <cell r="D30">
            <v>1836</v>
          </cell>
          <cell r="G30">
            <v>14593</v>
          </cell>
          <cell r="H30" t="str">
            <v>Derechos</v>
          </cell>
        </row>
        <row r="31">
          <cell r="A31">
            <v>248</v>
          </cell>
          <cell r="B31" t="str">
            <v>ESTACIONAMIENTO EX. EST. FERRO</v>
          </cell>
          <cell r="C31" t="str">
            <v>4200-0001-0011-0000</v>
          </cell>
          <cell r="D31">
            <v>52108</v>
          </cell>
          <cell r="E31">
            <v>75914.55</v>
          </cell>
          <cell r="F31" t="str">
            <v>X</v>
          </cell>
          <cell r="G31">
            <v>213901</v>
          </cell>
          <cell r="H31" t="str">
            <v>Derechos</v>
          </cell>
        </row>
        <row r="32">
          <cell r="A32">
            <v>272</v>
          </cell>
          <cell r="B32" t="str">
            <v>PENSION EST. EX ESTACION DEL FERROCARRIL</v>
          </cell>
          <cell r="C32" t="str">
            <v>4200-0001-0011-0000</v>
          </cell>
          <cell r="D32">
            <v>23806.55</v>
          </cell>
          <cell r="F32" t="str">
            <v>X</v>
          </cell>
          <cell r="G32">
            <v>92241.22</v>
          </cell>
          <cell r="H32" t="str">
            <v>Derechos</v>
          </cell>
        </row>
        <row r="33">
          <cell r="A33">
            <v>253</v>
          </cell>
          <cell r="B33" t="str">
            <v>ESTACIONAMIENTO EMBAJADORAS  (jardin)</v>
          </cell>
          <cell r="C33" t="str">
            <v>4200-0001-0012-0000</v>
          </cell>
          <cell r="D33">
            <v>52046</v>
          </cell>
          <cell r="E33">
            <v>65067.57</v>
          </cell>
          <cell r="F33" t="str">
            <v>X</v>
          </cell>
          <cell r="G33">
            <v>223967</v>
          </cell>
          <cell r="H33" t="str">
            <v>Derechos</v>
          </cell>
        </row>
        <row r="34">
          <cell r="A34">
            <v>273</v>
          </cell>
          <cell r="B34" t="str">
            <v>PENSION EST. JARDIN EMBAJADORAS</v>
          </cell>
          <cell r="C34" t="str">
            <v>4200-0001-0012-0000</v>
          </cell>
          <cell r="D34">
            <v>13021.57</v>
          </cell>
          <cell r="F34" t="str">
            <v>X</v>
          </cell>
          <cell r="G34">
            <v>49666.18</v>
          </cell>
          <cell r="H34" t="str">
            <v>Derechos</v>
          </cell>
        </row>
        <row r="35">
          <cell r="A35">
            <v>265</v>
          </cell>
          <cell r="B35" t="str">
            <v>DERECHOS POR OTROS SERV. TRANS</v>
          </cell>
          <cell r="C35" t="str">
            <v>4200-0001-0017-0000</v>
          </cell>
          <cell r="D35">
            <v>19955</v>
          </cell>
          <cell r="G35">
            <v>42150.17</v>
          </cell>
          <cell r="H35" t="str">
            <v>Derechos</v>
          </cell>
        </row>
        <row r="36">
          <cell r="A36">
            <v>266</v>
          </cell>
          <cell r="B36" t="str">
            <v>SERV. PROT. CIVIL SUPERVISION</v>
          </cell>
          <cell r="C36" t="str">
            <v>4200-0001-0018-0000</v>
          </cell>
          <cell r="D36">
            <v>8493.08</v>
          </cell>
          <cell r="G36">
            <v>17584.04</v>
          </cell>
          <cell r="H36" t="str">
            <v>Derechos</v>
          </cell>
        </row>
        <row r="37">
          <cell r="A37">
            <v>268</v>
          </cell>
          <cell r="B37" t="str">
            <v>CASA DE LA CULTURA</v>
          </cell>
          <cell r="C37" t="str">
            <v>4200-0001-0019-0000</v>
          </cell>
          <cell r="D37">
            <v>71850.91</v>
          </cell>
          <cell r="G37">
            <v>191908.28</v>
          </cell>
          <cell r="H37" t="str">
            <v>Derechos</v>
          </cell>
        </row>
        <row r="38">
          <cell r="A38">
            <v>210</v>
          </cell>
          <cell r="B38" t="str">
            <v>POR LIC. DE CONST. Y AMPLIACIO</v>
          </cell>
          <cell r="C38" t="str">
            <v>4200-0002-0001-0000</v>
          </cell>
          <cell r="D38">
            <v>58342.19</v>
          </cell>
          <cell r="G38">
            <v>114822.54</v>
          </cell>
          <cell r="H38" t="str">
            <v>Derechos</v>
          </cell>
        </row>
        <row r="39">
          <cell r="A39">
            <v>211</v>
          </cell>
          <cell r="B39" t="str">
            <v>POR LIC DE REGULARIZACION DE C</v>
          </cell>
          <cell r="C39" t="str">
            <v>4200-0002-0002-0000</v>
          </cell>
          <cell r="D39">
            <v>20300.09</v>
          </cell>
          <cell r="G39">
            <v>161643.5</v>
          </cell>
          <cell r="H39" t="str">
            <v>Derechos</v>
          </cell>
        </row>
        <row r="40">
          <cell r="A40">
            <v>212</v>
          </cell>
          <cell r="B40" t="str">
            <v>POR PRORROGAS DE LIC DE CONST</v>
          </cell>
          <cell r="C40" t="str">
            <v>4200-0002-0003-0000</v>
          </cell>
          <cell r="D40">
            <v>97.03</v>
          </cell>
          <cell r="G40">
            <v>32384.38</v>
          </cell>
          <cell r="H40" t="str">
            <v>Derechos</v>
          </cell>
        </row>
        <row r="41">
          <cell r="A41">
            <v>213</v>
          </cell>
          <cell r="B41" t="str">
            <v>POR LIC DE DEMOLICION P O T DE</v>
          </cell>
          <cell r="C41" t="str">
            <v>4200-0002-0004-0000</v>
          </cell>
          <cell r="D41">
            <v>71.11</v>
          </cell>
          <cell r="G41">
            <v>301.51</v>
          </cell>
          <cell r="H41" t="str">
            <v>Derechos</v>
          </cell>
        </row>
        <row r="42">
          <cell r="A42">
            <v>214</v>
          </cell>
          <cell r="B42" t="str">
            <v>POR LIC DE RECONST. Y REMODELA</v>
          </cell>
          <cell r="C42" t="str">
            <v>4200-0002-0005-0000</v>
          </cell>
          <cell r="D42">
            <v>202.45</v>
          </cell>
          <cell r="G42">
            <v>2857.89</v>
          </cell>
          <cell r="H42" t="str">
            <v>Derechos</v>
          </cell>
        </row>
        <row r="43">
          <cell r="A43">
            <v>217</v>
          </cell>
          <cell r="B43" t="str">
            <v>ANALISIS DE FAC PARA DIV LOT O</v>
          </cell>
          <cell r="C43" t="str">
            <v>4200-0002-0008-0000</v>
          </cell>
          <cell r="D43">
            <v>18436.34</v>
          </cell>
          <cell r="G43">
            <v>50353.24</v>
          </cell>
          <cell r="H43" t="str">
            <v>Derechos</v>
          </cell>
        </row>
        <row r="44">
          <cell r="A44">
            <v>219</v>
          </cell>
          <cell r="B44" t="str">
            <v>LIC USO SUELO ALIN N. OFIC HAB</v>
          </cell>
          <cell r="C44" t="str">
            <v>4200-0002-0010-0000</v>
          </cell>
          <cell r="D44">
            <v>6000</v>
          </cell>
          <cell r="G44">
            <v>13840.48</v>
          </cell>
          <cell r="H44" t="str">
            <v>Derechos</v>
          </cell>
        </row>
        <row r="45">
          <cell r="A45">
            <v>220</v>
          </cell>
          <cell r="B45" t="str">
            <v>LIC USO SUELO ALIN N. OFIC IND</v>
          </cell>
          <cell r="C45" t="str">
            <v>4200-0002-0011-0000</v>
          </cell>
          <cell r="D45">
            <v>6352.52</v>
          </cell>
          <cell r="F45" t="str">
            <v>X</v>
          </cell>
          <cell r="G45">
            <v>12704.84</v>
          </cell>
          <cell r="H45" t="str">
            <v>Derechos</v>
          </cell>
        </row>
        <row r="46">
          <cell r="A46">
            <v>221</v>
          </cell>
          <cell r="B46" t="str">
            <v>LIC USO SUELO ALIN N. OFIC COM</v>
          </cell>
          <cell r="C46" t="str">
            <v>4200-0002-0012-0000</v>
          </cell>
          <cell r="D46">
            <v>14357.87</v>
          </cell>
          <cell r="G46">
            <v>90572.96</v>
          </cell>
          <cell r="H46" t="str">
            <v>Derechos</v>
          </cell>
        </row>
        <row r="47">
          <cell r="A47">
            <v>223</v>
          </cell>
          <cell r="B47" t="str">
            <v>POR LIC DE USO DE SUELO VIA PU</v>
          </cell>
          <cell r="C47" t="str">
            <v>4200-0002-0014-0000</v>
          </cell>
          <cell r="D47">
            <v>4005.08</v>
          </cell>
          <cell r="G47">
            <v>57797.5</v>
          </cell>
          <cell r="H47" t="str">
            <v>Derechos</v>
          </cell>
        </row>
        <row r="48">
          <cell r="A48">
            <v>249</v>
          </cell>
          <cell r="B48" t="str">
            <v>REGUL. PROR.LIC.CONT.75% DER.</v>
          </cell>
          <cell r="C48" t="str">
            <v>4200-0002-0017-0000</v>
          </cell>
          <cell r="D48">
            <v>15994.04</v>
          </cell>
          <cell r="G48">
            <v>30381.57</v>
          </cell>
          <cell r="H48" t="str">
            <v>Derechos</v>
          </cell>
        </row>
        <row r="49">
          <cell r="A49">
            <v>250</v>
          </cell>
          <cell r="B49" t="str">
            <v>EXP. COPIAS PLANOS EXIS.ARCHIV</v>
          </cell>
          <cell r="C49" t="str">
            <v>4200-0002-0018-0000</v>
          </cell>
          <cell r="D49">
            <v>0</v>
          </cell>
          <cell r="G49">
            <v>102.96</v>
          </cell>
          <cell r="H49" t="str">
            <v>Derechos</v>
          </cell>
        </row>
        <row r="50">
          <cell r="A50">
            <v>252</v>
          </cell>
          <cell r="B50" t="str">
            <v>RESOLUCION DE IMPACTO AMBIENTA</v>
          </cell>
          <cell r="C50" t="str">
            <v>4200-0002-0020-0000</v>
          </cell>
          <cell r="D50">
            <v>5421.92</v>
          </cell>
          <cell r="G50">
            <v>23452.400000000001</v>
          </cell>
          <cell r="H50" t="str">
            <v>Derechos</v>
          </cell>
        </row>
        <row r="51">
          <cell r="A51">
            <v>254</v>
          </cell>
          <cell r="B51" t="str">
            <v>POR CERTIF.TERMINO DE OBRA</v>
          </cell>
          <cell r="C51" t="str">
            <v>4200-0002-0021-0000</v>
          </cell>
          <cell r="D51">
            <v>11624.29</v>
          </cell>
          <cell r="G51">
            <v>38120.44</v>
          </cell>
          <cell r="H51" t="str">
            <v>Derechos</v>
          </cell>
        </row>
        <row r="52">
          <cell r="A52">
            <v>256</v>
          </cell>
          <cell r="B52" t="str">
            <v>POR ALINEAM. N° USO HABIT</v>
          </cell>
          <cell r="C52" t="str">
            <v>4200-0002-0023-0000</v>
          </cell>
          <cell r="D52">
            <v>87064.49</v>
          </cell>
          <cell r="G52">
            <v>354178.57</v>
          </cell>
          <cell r="H52" t="str">
            <v>Derechos</v>
          </cell>
        </row>
        <row r="53">
          <cell r="A53">
            <v>269</v>
          </cell>
          <cell r="B53" t="str">
            <v>PADRON DE CONTRATISTAS</v>
          </cell>
          <cell r="C53" t="str">
            <v>4200-0002-0029-0000</v>
          </cell>
          <cell r="D53">
            <v>3050.12</v>
          </cell>
          <cell r="G53">
            <v>10635.27</v>
          </cell>
          <cell r="H53" t="str">
            <v>Derechos</v>
          </cell>
        </row>
        <row r="54">
          <cell r="A54">
            <v>226</v>
          </cell>
          <cell r="B54" t="str">
            <v>AVALUOS PRAC POR PERITOS FISCA</v>
          </cell>
          <cell r="C54" t="str">
            <v>4200-0003-0001-0000</v>
          </cell>
          <cell r="D54">
            <v>88</v>
          </cell>
          <cell r="G54">
            <v>16286</v>
          </cell>
          <cell r="H54" t="str">
            <v>Derechos</v>
          </cell>
        </row>
        <row r="55">
          <cell r="A55">
            <v>227</v>
          </cell>
          <cell r="B55" t="str">
            <v>AVALUOS PRACT POR TESORERIA</v>
          </cell>
          <cell r="C55" t="str">
            <v>4200-0003-0002-0000</v>
          </cell>
          <cell r="D55">
            <v>3349</v>
          </cell>
          <cell r="G55">
            <v>118356.15</v>
          </cell>
          <cell r="H55" t="str">
            <v>Derechos</v>
          </cell>
        </row>
        <row r="56">
          <cell r="A56">
            <v>228</v>
          </cell>
          <cell r="B56" t="str">
            <v>POR PERM EVENT P/ VTA DE BEB A</v>
          </cell>
          <cell r="C56" t="str">
            <v>4200-0004-0001-0000</v>
          </cell>
          <cell r="D56">
            <v>4643.6000000000004</v>
          </cell>
          <cell r="G56">
            <v>20191.080000000002</v>
          </cell>
          <cell r="H56" t="str">
            <v>Derechos</v>
          </cell>
        </row>
        <row r="57">
          <cell r="A57">
            <v>274</v>
          </cell>
          <cell r="B57" t="str">
            <v>EXTENSION DE HORARIO</v>
          </cell>
          <cell r="C57" t="str">
            <v>4200-0004-0002-0000</v>
          </cell>
          <cell r="D57">
            <v>43885.919999999998</v>
          </cell>
          <cell r="G57">
            <v>304172.71000000002</v>
          </cell>
          <cell r="H57" t="str">
            <v>Derechos</v>
          </cell>
        </row>
        <row r="58">
          <cell r="A58">
            <v>229</v>
          </cell>
          <cell r="B58" t="str">
            <v>POR CONSTANCIAS Y CERTIFICACIO</v>
          </cell>
          <cell r="C58" t="str">
            <v>4200-0005-0001-0000</v>
          </cell>
          <cell r="D58">
            <v>29320.13</v>
          </cell>
          <cell r="E58">
            <v>49303.73</v>
          </cell>
          <cell r="F58" t="str">
            <v>d</v>
          </cell>
          <cell r="G58">
            <v>162618.45000000001</v>
          </cell>
          <cell r="H58" t="str">
            <v>Derechos</v>
          </cell>
        </row>
        <row r="59">
          <cell r="A59">
            <v>275</v>
          </cell>
          <cell r="B59" t="str">
            <v>CONSTANCIAS DIRECCION DE ECOLO</v>
          </cell>
          <cell r="C59" t="str">
            <v>4200-0005-0001-0000</v>
          </cell>
          <cell r="D59">
            <v>4504.24</v>
          </cell>
          <cell r="F59" t="str">
            <v>d</v>
          </cell>
          <cell r="G59">
            <v>14781.52</v>
          </cell>
          <cell r="H59" t="str">
            <v>Derechos</v>
          </cell>
        </row>
        <row r="60">
          <cell r="A60">
            <v>276</v>
          </cell>
          <cell r="B60" t="str">
            <v>CONSTANCIAS DIRECCION DE TRANSITO Y VIALIDAD</v>
          </cell>
          <cell r="C60" t="str">
            <v>4200-0005-0001-0000</v>
          </cell>
          <cell r="D60">
            <v>15479.36</v>
          </cell>
          <cell r="F60" t="str">
            <v>d</v>
          </cell>
          <cell r="G60">
            <v>32608.16</v>
          </cell>
          <cell r="H60" t="str">
            <v>Derechos</v>
          </cell>
        </row>
        <row r="61">
          <cell r="A61">
            <v>239</v>
          </cell>
          <cell r="B61" t="str">
            <v>REV PROY P/EXP DE CONS DE COMP</v>
          </cell>
          <cell r="C61" t="str">
            <v>4200-0007-0001-0000</v>
          </cell>
          <cell r="D61">
            <v>0</v>
          </cell>
          <cell r="G61">
            <v>1191.3499999999999</v>
          </cell>
          <cell r="H61" t="str">
            <v>Derechos</v>
          </cell>
        </row>
        <row r="62">
          <cell r="A62">
            <v>240</v>
          </cell>
          <cell r="B62" t="str">
            <v>REV PROY P/ AUT. DE TRAZA</v>
          </cell>
          <cell r="C62" t="str">
            <v>4200-0007-0002-0000</v>
          </cell>
          <cell r="D62">
            <v>0</v>
          </cell>
          <cell r="G62">
            <v>2821.18</v>
          </cell>
          <cell r="H62" t="str">
            <v>Derechos</v>
          </cell>
        </row>
        <row r="63">
          <cell r="A63">
            <v>244</v>
          </cell>
          <cell r="B63" t="str">
            <v>EXP DE LIC O PERM P/ ESTAB DE</v>
          </cell>
          <cell r="C63" t="str">
            <v>4200-0008-0001-0000</v>
          </cell>
          <cell r="D63">
            <v>33274.18</v>
          </cell>
          <cell r="G63">
            <v>95467.7</v>
          </cell>
          <cell r="H63" t="str">
            <v>Derechos</v>
          </cell>
        </row>
        <row r="64">
          <cell r="D64">
            <v>819949.89000000025</v>
          </cell>
          <cell r="G64">
            <v>3458842.37</v>
          </cell>
          <cell r="H64" t="str">
            <v>Total derechos</v>
          </cell>
        </row>
        <row r="65">
          <cell r="A65">
            <v>304</v>
          </cell>
          <cell r="B65" t="str">
            <v>ALUMBRADO PUBLICO</v>
          </cell>
          <cell r="C65" t="str">
            <v>4300-0001-0005-0000</v>
          </cell>
          <cell r="D65">
            <v>735.5</v>
          </cell>
          <cell r="G65">
            <v>735.5</v>
          </cell>
          <cell r="H65" t="str">
            <v>contribuciones especiales</v>
          </cell>
        </row>
        <row r="66">
          <cell r="D66">
            <v>735.5</v>
          </cell>
          <cell r="G66">
            <v>735.5</v>
          </cell>
          <cell r="H66" t="str">
            <v>Total contribuciones especiales</v>
          </cell>
        </row>
        <row r="67">
          <cell r="A67">
            <v>400</v>
          </cell>
          <cell r="B67" t="str">
            <v>LOCALES PRESA DE LA OLLA</v>
          </cell>
          <cell r="C67" t="str">
            <v>4400-0001-0001-0000</v>
          </cell>
          <cell r="D67">
            <v>1081.5999999999999</v>
          </cell>
          <cell r="G67">
            <v>8486.4</v>
          </cell>
          <cell r="H67" t="str">
            <v>Productos</v>
          </cell>
        </row>
        <row r="68">
          <cell r="A68">
            <v>402</v>
          </cell>
          <cell r="B68" t="str">
            <v>LOCALES MUSEO DE LAS MOMIAS</v>
          </cell>
          <cell r="C68" t="str">
            <v>4400-0001-0003-0000</v>
          </cell>
          <cell r="D68">
            <v>19049</v>
          </cell>
          <cell r="G68">
            <v>31887.8</v>
          </cell>
          <cell r="H68" t="str">
            <v>Productos</v>
          </cell>
        </row>
        <row r="69">
          <cell r="A69">
            <v>403</v>
          </cell>
          <cell r="B69" t="str">
            <v>UNIDAD DEPORTIVA TORRES LANDA</v>
          </cell>
          <cell r="C69" t="str">
            <v>4400-0001-0004-0000</v>
          </cell>
          <cell r="D69">
            <v>34979</v>
          </cell>
          <cell r="G69">
            <v>102128</v>
          </cell>
          <cell r="H69" t="str">
            <v>Productos</v>
          </cell>
        </row>
        <row r="70">
          <cell r="A70">
            <v>404</v>
          </cell>
          <cell r="B70" t="str">
            <v>UNIDAD DEPORTIVA YERBABUENA</v>
          </cell>
          <cell r="C70" t="str">
            <v>4400-0001-0005-0000</v>
          </cell>
          <cell r="D70">
            <v>8458</v>
          </cell>
          <cell r="G70">
            <v>42822</v>
          </cell>
          <cell r="H70" t="str">
            <v>Productos</v>
          </cell>
        </row>
        <row r="71">
          <cell r="A71">
            <v>405</v>
          </cell>
          <cell r="B71" t="str">
            <v>CENTRO DE CONVIVENCIA EL ENCIN</v>
          </cell>
          <cell r="C71" t="str">
            <v>4400-0001-0006-0000</v>
          </cell>
          <cell r="D71">
            <v>12044</v>
          </cell>
          <cell r="G71">
            <v>55752</v>
          </cell>
          <cell r="H71" t="str">
            <v>Productos</v>
          </cell>
        </row>
        <row r="72">
          <cell r="A72">
            <v>407</v>
          </cell>
          <cell r="B72" t="str">
            <v>MUSEO MOMIAS</v>
          </cell>
          <cell r="C72" t="str">
            <v>4400-0001-0008-0000</v>
          </cell>
          <cell r="D72">
            <v>904825</v>
          </cell>
          <cell r="G72">
            <v>6114039</v>
          </cell>
          <cell r="H72" t="str">
            <v>Productos</v>
          </cell>
        </row>
        <row r="73">
          <cell r="A73">
            <v>408</v>
          </cell>
          <cell r="B73" t="str">
            <v>SALON CULTO A LA MUERTE</v>
          </cell>
          <cell r="C73" t="str">
            <v>4400-0001-0009-0000</v>
          </cell>
          <cell r="D73">
            <v>64430</v>
          </cell>
          <cell r="G73">
            <v>473070</v>
          </cell>
          <cell r="H73" t="str">
            <v>Productos</v>
          </cell>
        </row>
        <row r="74">
          <cell r="A74">
            <v>410</v>
          </cell>
          <cell r="B74" t="str">
            <v>MONUMENTO AL PIPILA</v>
          </cell>
          <cell r="C74" t="str">
            <v>4400-0001-0011-0000</v>
          </cell>
          <cell r="D74">
            <v>13050</v>
          </cell>
          <cell r="G74">
            <v>88004</v>
          </cell>
          <cell r="H74" t="str">
            <v>Productos</v>
          </cell>
        </row>
        <row r="75">
          <cell r="A75">
            <v>411</v>
          </cell>
          <cell r="B75" t="str">
            <v>MERCADO HIDALGO</v>
          </cell>
          <cell r="C75" t="str">
            <v>4400-0001-0012-0000</v>
          </cell>
          <cell r="D75">
            <v>62936.57</v>
          </cell>
          <cell r="G75">
            <v>270600.57</v>
          </cell>
          <cell r="H75" t="str">
            <v>Productos</v>
          </cell>
        </row>
        <row r="76">
          <cell r="A76">
            <v>412</v>
          </cell>
          <cell r="B76" t="str">
            <v>MERCADO EMBAJADORAS</v>
          </cell>
          <cell r="C76" t="str">
            <v>4400-0001-0013-0000</v>
          </cell>
          <cell r="D76">
            <v>38593.65</v>
          </cell>
          <cell r="G76">
            <v>144250.65</v>
          </cell>
          <cell r="H76" t="str">
            <v>Productos</v>
          </cell>
        </row>
        <row r="77">
          <cell r="A77">
            <v>414</v>
          </cell>
          <cell r="B77" t="str">
            <v>OTROS PRODUCTOS</v>
          </cell>
          <cell r="C77" t="str">
            <v>4400-0001-0015-0000</v>
          </cell>
          <cell r="D77">
            <v>29640.81</v>
          </cell>
          <cell r="F77">
            <v>32660.97</v>
          </cell>
          <cell r="G77">
            <v>131798.85999999999</v>
          </cell>
          <cell r="H77" t="str">
            <v>Productos</v>
          </cell>
        </row>
        <row r="78">
          <cell r="A78">
            <v>451</v>
          </cell>
          <cell r="B78" t="str">
            <v>BODEGAS RASTRO</v>
          </cell>
          <cell r="C78" t="str">
            <v>4400-0001-0015-0000</v>
          </cell>
          <cell r="D78">
            <v>1189.76</v>
          </cell>
          <cell r="G78">
            <v>4667.5200000000004</v>
          </cell>
          <cell r="H78" t="str">
            <v>Productos</v>
          </cell>
        </row>
        <row r="79">
          <cell r="A79">
            <v>453</v>
          </cell>
          <cell r="B79" t="str">
            <v>TELESCOPIO</v>
          </cell>
          <cell r="C79" t="str">
            <v>4400-0001-0015-0000</v>
          </cell>
          <cell r="D79">
            <v>0</v>
          </cell>
          <cell r="G79">
            <v>2055.04</v>
          </cell>
          <cell r="H79" t="str">
            <v>Productos</v>
          </cell>
        </row>
        <row r="80">
          <cell r="A80">
            <v>457</v>
          </cell>
          <cell r="B80" t="str">
            <v>CASETAS DE  REVISTAS</v>
          </cell>
          <cell r="C80" t="str">
            <v>4400-0001-0015-0000</v>
          </cell>
          <cell r="D80">
            <v>1622.4</v>
          </cell>
          <cell r="G80">
            <v>3082.56</v>
          </cell>
          <cell r="H80" t="str">
            <v>Productos</v>
          </cell>
        </row>
        <row r="81">
          <cell r="A81">
            <v>458</v>
          </cell>
          <cell r="B81" t="str">
            <v>AMPLIACION DE HORARIO BILLARES, FUTBOLITOS, MAQU</v>
          </cell>
          <cell r="C81" t="str">
            <v>4400-0001-0015-0000</v>
          </cell>
          <cell r="D81">
            <v>208</v>
          </cell>
          <cell r="G81">
            <v>416</v>
          </cell>
          <cell r="H81" t="str">
            <v>Productos</v>
          </cell>
        </row>
        <row r="82">
          <cell r="A82">
            <v>430</v>
          </cell>
          <cell r="B82" t="str">
            <v>LOCALES MERCADO HIDALGO</v>
          </cell>
          <cell r="C82" t="str">
            <v>4400-0001-0016-0000</v>
          </cell>
          <cell r="D82">
            <v>540.79999999999995</v>
          </cell>
          <cell r="G82">
            <v>6344</v>
          </cell>
          <cell r="H82" t="str">
            <v>Productos</v>
          </cell>
        </row>
        <row r="83">
          <cell r="A83">
            <v>431</v>
          </cell>
          <cell r="B83" t="str">
            <v>LOCALES MERCADO EMBAJADORAS</v>
          </cell>
          <cell r="C83" t="str">
            <v>4400-0001-0017-0000</v>
          </cell>
          <cell r="D83">
            <v>3198.44</v>
          </cell>
          <cell r="G83">
            <v>12346.37</v>
          </cell>
          <cell r="H83" t="str">
            <v>Productos</v>
          </cell>
        </row>
        <row r="84">
          <cell r="A84">
            <v>432</v>
          </cell>
          <cell r="B84" t="str">
            <v>LOCALES PANTEON</v>
          </cell>
          <cell r="C84" t="str">
            <v>4400-0001-0018-0000</v>
          </cell>
          <cell r="D84">
            <v>2080.8000000000002</v>
          </cell>
          <cell r="G84">
            <v>5431.6</v>
          </cell>
          <cell r="H84" t="str">
            <v>Productos</v>
          </cell>
        </row>
        <row r="85">
          <cell r="A85">
            <v>436</v>
          </cell>
          <cell r="B85" t="str">
            <v>SANITARIOS PRESA DE LA OLLA</v>
          </cell>
          <cell r="C85" t="str">
            <v>4400-0001-0019-0000</v>
          </cell>
          <cell r="D85">
            <v>3500</v>
          </cell>
          <cell r="G85">
            <v>14000</v>
          </cell>
          <cell r="H85" t="str">
            <v>Productos</v>
          </cell>
        </row>
        <row r="86">
          <cell r="A86">
            <v>437</v>
          </cell>
          <cell r="B86" t="str">
            <v>SANITARIOS MDO. EMBAJADORAS</v>
          </cell>
          <cell r="C86" t="str">
            <v>4400-0001-0020-0000</v>
          </cell>
          <cell r="D86">
            <v>5500</v>
          </cell>
          <cell r="G86">
            <v>22000</v>
          </cell>
          <cell r="H86" t="str">
            <v>Productos</v>
          </cell>
        </row>
        <row r="87">
          <cell r="A87">
            <v>438</v>
          </cell>
          <cell r="B87" t="str">
            <v>SANITARIOS MDO. HIDALGO</v>
          </cell>
          <cell r="C87" t="str">
            <v>4400-0001-0021-0000</v>
          </cell>
          <cell r="D87">
            <v>50148</v>
          </cell>
          <cell r="G87">
            <v>239687</v>
          </cell>
          <cell r="H87" t="str">
            <v>Productos</v>
          </cell>
        </row>
        <row r="88">
          <cell r="A88">
            <v>439</v>
          </cell>
          <cell r="B88" t="str">
            <v>SANITARIOS JARDIN REFORMA</v>
          </cell>
          <cell r="C88" t="str">
            <v>4400-0001-0022-0000</v>
          </cell>
          <cell r="D88">
            <v>15164</v>
          </cell>
          <cell r="G88">
            <v>94587</v>
          </cell>
          <cell r="H88" t="str">
            <v>Productos</v>
          </cell>
        </row>
        <row r="89">
          <cell r="A89">
            <v>440</v>
          </cell>
          <cell r="B89" t="str">
            <v>SANITARIOS PLAZUELA LOS ANGELE</v>
          </cell>
          <cell r="C89" t="str">
            <v>4400-0001-0023-0000</v>
          </cell>
          <cell r="D89">
            <v>5500</v>
          </cell>
          <cell r="G89">
            <v>22000</v>
          </cell>
          <cell r="H89" t="str">
            <v>Productos</v>
          </cell>
        </row>
        <row r="90">
          <cell r="A90">
            <v>441</v>
          </cell>
          <cell r="B90" t="str">
            <v>SANITARIOS LOS PASTITOS</v>
          </cell>
          <cell r="C90" t="str">
            <v>4400-0001-0024-0000</v>
          </cell>
          <cell r="D90">
            <v>3385</v>
          </cell>
          <cell r="G90">
            <v>3385</v>
          </cell>
          <cell r="H90" t="str">
            <v>Productos</v>
          </cell>
        </row>
        <row r="91">
          <cell r="A91">
            <v>442</v>
          </cell>
          <cell r="B91" t="str">
            <v>SANITARIOS VALENCIANA</v>
          </cell>
          <cell r="C91" t="str">
            <v>4400-0001-0025-0000</v>
          </cell>
          <cell r="D91">
            <v>1000</v>
          </cell>
          <cell r="G91">
            <v>1000</v>
          </cell>
          <cell r="H91" t="str">
            <v>Productos</v>
          </cell>
        </row>
        <row r="92">
          <cell r="A92">
            <v>443</v>
          </cell>
          <cell r="B92" t="str">
            <v>SANITARIOS FERROCARRIL</v>
          </cell>
          <cell r="C92" t="str">
            <v>4400-0001-0026-0000</v>
          </cell>
          <cell r="D92">
            <v>21908</v>
          </cell>
          <cell r="G92">
            <v>93314</v>
          </cell>
          <cell r="H92" t="str">
            <v>Productos</v>
          </cell>
        </row>
        <row r="93">
          <cell r="A93">
            <v>444</v>
          </cell>
          <cell r="B93" t="str">
            <v>SANITARIOS JARDIN UNION</v>
          </cell>
          <cell r="C93" t="str">
            <v>4400-0001-0027-0000</v>
          </cell>
          <cell r="D93">
            <v>5500</v>
          </cell>
          <cell r="G93">
            <v>22000</v>
          </cell>
          <cell r="H93" t="str">
            <v>Productos</v>
          </cell>
        </row>
        <row r="94">
          <cell r="A94">
            <v>445</v>
          </cell>
          <cell r="B94" t="str">
            <v>SANITARIOS MUSEO MOMIAS</v>
          </cell>
          <cell r="C94" t="str">
            <v>4400-0001-0028-0000</v>
          </cell>
          <cell r="D94">
            <v>18045</v>
          </cell>
          <cell r="G94">
            <v>107093</v>
          </cell>
          <cell r="H94" t="str">
            <v>Productos</v>
          </cell>
        </row>
        <row r="95">
          <cell r="A95">
            <v>447</v>
          </cell>
          <cell r="B95" t="str">
            <v>LAS CALAS</v>
          </cell>
          <cell r="C95" t="str">
            <v>4400-0001-0030-0000</v>
          </cell>
          <cell r="D95">
            <v>4194</v>
          </cell>
          <cell r="G95">
            <v>21420</v>
          </cell>
          <cell r="H95" t="str">
            <v>Productos</v>
          </cell>
        </row>
        <row r="96">
          <cell r="A96">
            <v>449</v>
          </cell>
          <cell r="B96" t="str">
            <v>SANITARIOS EL BARATILLO</v>
          </cell>
          <cell r="C96" t="str">
            <v>4400-0001-0031-0000</v>
          </cell>
          <cell r="D96">
            <v>0</v>
          </cell>
          <cell r="G96">
            <v>3450</v>
          </cell>
          <cell r="H96" t="str">
            <v>Productos</v>
          </cell>
        </row>
        <row r="97">
          <cell r="A97">
            <v>455</v>
          </cell>
          <cell r="B97" t="str">
            <v>INFRAESTRUCTURA TELEFONICA</v>
          </cell>
          <cell r="C97" t="str">
            <v>4400-0001-0033-0000</v>
          </cell>
          <cell r="D97">
            <v>19952</v>
          </cell>
          <cell r="G97">
            <v>79952</v>
          </cell>
          <cell r="H97" t="str">
            <v>Productos</v>
          </cell>
        </row>
        <row r="98">
          <cell r="A98">
            <v>433</v>
          </cell>
          <cell r="B98" t="str">
            <v>SOBRANTES</v>
          </cell>
          <cell r="C98" t="str">
            <v>4400-0005-0005-0000</v>
          </cell>
          <cell r="D98">
            <v>862.88</v>
          </cell>
          <cell r="G98">
            <v>9740.51</v>
          </cell>
          <cell r="H98" t="str">
            <v>Productos</v>
          </cell>
        </row>
        <row r="99">
          <cell r="A99">
            <v>421</v>
          </cell>
          <cell r="B99" t="str">
            <v>DECLARACIONES, FORMATOS Y AVIS</v>
          </cell>
          <cell r="C99" t="str">
            <v>4400-0006-0001-0000</v>
          </cell>
          <cell r="D99">
            <v>19058.490000000002</v>
          </cell>
          <cell r="G99">
            <v>22478.28</v>
          </cell>
          <cell r="H99" t="str">
            <v>Productos</v>
          </cell>
        </row>
        <row r="100">
          <cell r="A100">
            <v>426</v>
          </cell>
          <cell r="B100" t="str">
            <v>AREAS OCUP POR HOT, REST, BARE</v>
          </cell>
          <cell r="C100" t="str">
            <v>4400-0009-0001-0000</v>
          </cell>
          <cell r="D100">
            <v>0</v>
          </cell>
          <cell r="G100">
            <v>98800</v>
          </cell>
          <cell r="H100" t="str">
            <v>Productos</v>
          </cell>
        </row>
        <row r="101">
          <cell r="A101">
            <v>428</v>
          </cell>
          <cell r="B101" t="str">
            <v>COMERCIANTES AMBULANTES</v>
          </cell>
          <cell r="C101" t="str">
            <v>4400-0009-0003-0000</v>
          </cell>
          <cell r="D101">
            <v>210796.6</v>
          </cell>
          <cell r="E101">
            <v>253786.6</v>
          </cell>
          <cell r="G101">
            <v>779486.54</v>
          </cell>
          <cell r="H101" t="str">
            <v>Productos</v>
          </cell>
        </row>
        <row r="102">
          <cell r="A102">
            <v>454</v>
          </cell>
          <cell r="B102" t="str">
            <v>FIESTAS TRADICIONALES</v>
          </cell>
          <cell r="C102" t="str">
            <v>4400-0009-0003-0000</v>
          </cell>
          <cell r="D102">
            <v>18442</v>
          </cell>
          <cell r="G102">
            <v>367082.68</v>
          </cell>
          <cell r="H102" t="str">
            <v>Productos</v>
          </cell>
        </row>
        <row r="103">
          <cell r="A103">
            <v>456</v>
          </cell>
          <cell r="B103" t="str">
            <v>JUEGOS MECANICOS</v>
          </cell>
          <cell r="C103" t="str">
            <v>4400-0009-0003-0000</v>
          </cell>
          <cell r="D103">
            <v>24548</v>
          </cell>
          <cell r="G103">
            <v>37308</v>
          </cell>
          <cell r="H103" t="str">
            <v>Productos</v>
          </cell>
        </row>
        <row r="104">
          <cell r="A104">
            <v>429</v>
          </cell>
          <cell r="B104" t="str">
            <v>VTA DE INMUEBLES PROP DEL MPIO</v>
          </cell>
          <cell r="C104" t="str">
            <v>4400-0010-0001-0000</v>
          </cell>
          <cell r="D104">
            <v>0</v>
          </cell>
          <cell r="G104">
            <v>41500</v>
          </cell>
          <cell r="H104" t="str">
            <v>Productos</v>
          </cell>
        </row>
        <row r="105">
          <cell r="D105">
            <v>1625431.8</v>
          </cell>
          <cell r="G105">
            <v>9577466.379999999</v>
          </cell>
          <cell r="H105" t="str">
            <v>Total productos</v>
          </cell>
        </row>
        <row r="106">
          <cell r="A106">
            <v>7</v>
          </cell>
          <cell r="B106" t="str">
            <v>IMPTO. PREDIAL URBANO REZAGO</v>
          </cell>
          <cell r="C106" t="str">
            <v>4500-0001-0001-0000</v>
          </cell>
          <cell r="D106">
            <v>398615.67</v>
          </cell>
          <cell r="G106">
            <v>2678124.91</v>
          </cell>
          <cell r="H106" t="str">
            <v>aprovechamientos</v>
          </cell>
        </row>
        <row r="107">
          <cell r="A107">
            <v>8</v>
          </cell>
          <cell r="B107" t="str">
            <v>IMPTO. PREDIAL RUSTICO REZAGO</v>
          </cell>
          <cell r="C107" t="str">
            <v>4500-0001-0001-0000</v>
          </cell>
          <cell r="D107">
            <v>20534</v>
          </cell>
          <cell r="G107">
            <v>126501.28</v>
          </cell>
          <cell r="H107" t="str">
            <v>aprovechamientos</v>
          </cell>
        </row>
        <row r="108">
          <cell r="A108">
            <v>4</v>
          </cell>
          <cell r="B108" t="str">
            <v>RECARGOS *3%*</v>
          </cell>
          <cell r="C108" t="str">
            <v>4500-0002-0001-0000</v>
          </cell>
          <cell r="D108">
            <v>238975.34</v>
          </cell>
          <cell r="G108">
            <v>1111777.42</v>
          </cell>
          <cell r="H108" t="str">
            <v>aprovechamientos</v>
          </cell>
        </row>
        <row r="109">
          <cell r="A109">
            <v>502</v>
          </cell>
          <cell r="B109" t="str">
            <v>RECARGOS OTROS IMPTOS Y DERECH</v>
          </cell>
          <cell r="C109" t="str">
            <v>4500-0002-0002-0000</v>
          </cell>
          <cell r="D109">
            <v>29222.38</v>
          </cell>
          <cell r="G109">
            <v>101231.24</v>
          </cell>
          <cell r="H109" t="str">
            <v>aprovechamientos</v>
          </cell>
        </row>
        <row r="110">
          <cell r="A110">
            <v>503</v>
          </cell>
          <cell r="B110" t="str">
            <v>AVISO EXTEMP TRASLACION DE DOM</v>
          </cell>
          <cell r="C110" t="str">
            <v>4500-0003-0001-0000</v>
          </cell>
          <cell r="D110">
            <v>12127.5</v>
          </cell>
          <cell r="G110">
            <v>42522.5</v>
          </cell>
          <cell r="H110" t="str">
            <v>aprovechamientos</v>
          </cell>
        </row>
        <row r="111">
          <cell r="A111">
            <v>504</v>
          </cell>
          <cell r="B111" t="str">
            <v>AVISO EXTEMP TERM DE OBRA</v>
          </cell>
          <cell r="C111" t="str">
            <v>4500-0003-0002-0000</v>
          </cell>
          <cell r="D111">
            <v>4740</v>
          </cell>
          <cell r="G111">
            <v>117128.45</v>
          </cell>
          <cell r="H111" t="str">
            <v>aprovechamientos</v>
          </cell>
        </row>
        <row r="112">
          <cell r="A112">
            <v>505</v>
          </cell>
          <cell r="B112" t="str">
            <v>INF AL REG. DE CONST Y CONSER</v>
          </cell>
          <cell r="C112" t="str">
            <v>4500-0003-0003-0000</v>
          </cell>
          <cell r="D112">
            <v>4055.04</v>
          </cell>
          <cell r="G112">
            <v>11457.64</v>
          </cell>
          <cell r="H112" t="str">
            <v>aprovechamientos</v>
          </cell>
        </row>
        <row r="113">
          <cell r="A113">
            <v>506</v>
          </cell>
          <cell r="B113" t="str">
            <v>INF  LEY DE ALCOHOLES Y SU RE</v>
          </cell>
          <cell r="C113" t="str">
            <v>4500-0003-0004-0000</v>
          </cell>
          <cell r="D113">
            <v>34665</v>
          </cell>
          <cell r="G113">
            <v>116682.5</v>
          </cell>
          <cell r="H113" t="str">
            <v>aprovechamientos</v>
          </cell>
        </row>
        <row r="114">
          <cell r="A114">
            <v>507</v>
          </cell>
          <cell r="B114" t="str">
            <v>INF AL BANDO POLICIA Y BUEN GO</v>
          </cell>
          <cell r="C114" t="str">
            <v>4500-0003-0005-0000</v>
          </cell>
          <cell r="D114">
            <v>69091</v>
          </cell>
          <cell r="G114">
            <v>316696.5</v>
          </cell>
          <cell r="H114" t="str">
            <v>aprovechamientos</v>
          </cell>
        </row>
        <row r="115">
          <cell r="A115">
            <v>508</v>
          </cell>
          <cell r="B115" t="str">
            <v>INF LEY DE TRANSITO Y SU REGLA</v>
          </cell>
          <cell r="C115" t="str">
            <v>4500-0003-0006-0000</v>
          </cell>
          <cell r="D115">
            <v>267191.14</v>
          </cell>
          <cell r="G115">
            <v>924868.08</v>
          </cell>
          <cell r="H115" t="str">
            <v>aprovechamientos</v>
          </cell>
        </row>
        <row r="116">
          <cell r="A116">
            <v>509</v>
          </cell>
          <cell r="B116" t="str">
            <v>EXTEMP VERIFICACION AMB VEHICU</v>
          </cell>
          <cell r="C116" t="str">
            <v>4500-0003-0007-0000</v>
          </cell>
          <cell r="D116">
            <v>179699.57</v>
          </cell>
          <cell r="G116">
            <v>541112.06000000006</v>
          </cell>
          <cell r="H116" t="str">
            <v>aprovechamientos</v>
          </cell>
        </row>
        <row r="117">
          <cell r="A117">
            <v>511</v>
          </cell>
          <cell r="B117" t="str">
            <v>ADMTVAS NO FISCALES * MPALES*</v>
          </cell>
          <cell r="C117" t="str">
            <v>4500-0003-0009-0000</v>
          </cell>
          <cell r="D117">
            <v>28100.5</v>
          </cell>
          <cell r="G117">
            <v>52947.3</v>
          </cell>
          <cell r="H117" t="str">
            <v>aprovechamientos</v>
          </cell>
        </row>
        <row r="118">
          <cell r="A118">
            <v>512</v>
          </cell>
          <cell r="B118" t="str">
            <v>POR REPARACION DAÑOS AL MPIO</v>
          </cell>
          <cell r="C118" t="str">
            <v>4500-0004-0001-0000</v>
          </cell>
          <cell r="D118">
            <v>150</v>
          </cell>
          <cell r="G118">
            <v>21834</v>
          </cell>
          <cell r="H118" t="str">
            <v>aprovechamientos</v>
          </cell>
        </row>
        <row r="119">
          <cell r="A119">
            <v>529</v>
          </cell>
          <cell r="B119" t="str">
            <v>OTROS DONATIVOS</v>
          </cell>
          <cell r="C119" t="str">
            <v>4500-0006-0014-0000</v>
          </cell>
          <cell r="D119">
            <v>0</v>
          </cell>
          <cell r="G119">
            <v>955.48</v>
          </cell>
          <cell r="H119" t="str">
            <v>aprovechamientos</v>
          </cell>
        </row>
        <row r="120">
          <cell r="A120">
            <v>536</v>
          </cell>
          <cell r="B120" t="str">
            <v>VENTA DE BASES P/PADRON PROVEE</v>
          </cell>
          <cell r="C120" t="str">
            <v>4500-0006-0016-0000</v>
          </cell>
          <cell r="D120">
            <v>2716.94</v>
          </cell>
          <cell r="G120">
            <v>9129.2000000000007</v>
          </cell>
          <cell r="H120" t="str">
            <v>aprovechamientos</v>
          </cell>
        </row>
        <row r="121">
          <cell r="A121">
            <v>538</v>
          </cell>
          <cell r="B121" t="str">
            <v>ADQUISICION DE BASES</v>
          </cell>
          <cell r="C121" t="str">
            <v>4500-0006-0018-0000</v>
          </cell>
          <cell r="D121">
            <v>12492.48</v>
          </cell>
          <cell r="G121">
            <v>83035.679999999993</v>
          </cell>
          <cell r="H121" t="str">
            <v>aprovechamientos</v>
          </cell>
        </row>
        <row r="122">
          <cell r="A122">
            <v>539</v>
          </cell>
          <cell r="B122" t="str">
            <v>DONATIVO P/SEG PUBLICA</v>
          </cell>
          <cell r="C122" t="str">
            <v>4500-0006-0019-0000</v>
          </cell>
          <cell r="D122">
            <v>0</v>
          </cell>
          <cell r="G122">
            <v>5500</v>
          </cell>
          <cell r="H122" t="str">
            <v>aprovechamientos</v>
          </cell>
        </row>
        <row r="123">
          <cell r="A123">
            <v>14</v>
          </cell>
          <cell r="B123" t="str">
            <v>C.O.A.*20%*</v>
          </cell>
          <cell r="C123" t="str">
            <v>4500-0006-0020-0000</v>
          </cell>
          <cell r="D123">
            <v>8293.5</v>
          </cell>
          <cell r="G123">
            <v>232245</v>
          </cell>
          <cell r="H123" t="str">
            <v>aprovechamientos</v>
          </cell>
        </row>
        <row r="124">
          <cell r="A124">
            <v>13</v>
          </cell>
          <cell r="B124" t="str">
            <v>HON.DE COBRANZA*2% ¢ ART. 32*</v>
          </cell>
          <cell r="C124" t="str">
            <v>4500-0008-0001-0000</v>
          </cell>
          <cell r="D124">
            <v>40752.43</v>
          </cell>
          <cell r="G124">
            <v>220841.04</v>
          </cell>
          <cell r="H124" t="str">
            <v>aprovechamientos</v>
          </cell>
        </row>
        <row r="125">
          <cell r="A125">
            <v>532</v>
          </cell>
          <cell r="B125" t="str">
            <v>FONDO INFRAEST SOCIAL MPAL.</v>
          </cell>
          <cell r="C125" t="str">
            <v>4500-0009-0001-0000</v>
          </cell>
          <cell r="D125">
            <v>3988610</v>
          </cell>
          <cell r="G125">
            <v>11965830</v>
          </cell>
          <cell r="H125" t="str">
            <v>aprovechamientos</v>
          </cell>
        </row>
        <row r="126">
          <cell r="A126">
            <v>533</v>
          </cell>
          <cell r="B126" t="str">
            <v>FONDO PARA FORTALECIMIENTO MPA</v>
          </cell>
          <cell r="C126" t="str">
            <v>4500-0009-0002-0000</v>
          </cell>
          <cell r="D126">
            <v>4841017</v>
          </cell>
          <cell r="G126">
            <v>14523051</v>
          </cell>
          <cell r="H126" t="str">
            <v>aprovechamientos</v>
          </cell>
        </row>
        <row r="127">
          <cell r="D127">
            <v>10181049.49</v>
          </cell>
          <cell r="G127">
            <v>33203471.280000001</v>
          </cell>
          <cell r="H127" t="str">
            <v>Total aprovechamientos</v>
          </cell>
        </row>
        <row r="128">
          <cell r="A128">
            <v>600</v>
          </cell>
          <cell r="B128" t="str">
            <v>FONDO GENERAL</v>
          </cell>
          <cell r="C128" t="str">
            <v>4600-0001-0001-0000</v>
          </cell>
          <cell r="D128">
            <v>12915201.4</v>
          </cell>
          <cell r="G128">
            <v>39086938.100000001</v>
          </cell>
          <cell r="H128" t="str">
            <v>Participaciones</v>
          </cell>
        </row>
        <row r="129">
          <cell r="A129">
            <v>601</v>
          </cell>
          <cell r="B129" t="str">
            <v>FONDO DEL FOMENTO MUNICIPAL</v>
          </cell>
          <cell r="C129" t="str">
            <v>4600-0002-0001-0000</v>
          </cell>
          <cell r="D129">
            <v>1346318.68</v>
          </cell>
          <cell r="G129">
            <v>4347450.47</v>
          </cell>
          <cell r="H129" t="str">
            <v>Participaciones</v>
          </cell>
        </row>
        <row r="130">
          <cell r="A130">
            <v>606</v>
          </cell>
          <cell r="B130" t="str">
            <v>FONDO DE FISCALIZACION</v>
          </cell>
          <cell r="C130" t="str">
            <v>4600-0007-0001-0000</v>
          </cell>
          <cell r="D130">
            <v>333205.75</v>
          </cell>
          <cell r="G130">
            <v>1185404.92</v>
          </cell>
          <cell r="H130" t="str">
            <v>Participaciones</v>
          </cell>
        </row>
        <row r="131">
          <cell r="D131">
            <v>14594725.83</v>
          </cell>
          <cell r="G131">
            <v>44619793.490000002</v>
          </cell>
          <cell r="H131" t="str">
            <v>Total participaciones</v>
          </cell>
        </row>
        <row r="132">
          <cell r="D132">
            <v>28640315.689999998</v>
          </cell>
          <cell r="G132">
            <v>114193006.72000001</v>
          </cell>
          <cell r="H132" t="str">
            <v>Total general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a13"/>
      <sheetName val="1-8-135"/>
      <sheetName val="E-J13"/>
      <sheetName val="Hoja2"/>
      <sheetName val="bacos y otras"/>
      <sheetName val="poliza"/>
      <sheetName val="P31DCDEUDORES"/>
      <sheetName val="p31dc13"/>
      <sheetName val="31dc"/>
      <sheetName val="P30DC13"/>
      <sheetName val="30dc"/>
      <sheetName val="P29DC13 "/>
      <sheetName val="29dc"/>
      <sheetName val="P28DC13"/>
      <sheetName val="28dc"/>
      <sheetName val="p27dc13"/>
      <sheetName val="27dc"/>
      <sheetName val="p26dc13"/>
      <sheetName val="26dc"/>
      <sheetName val="p25dc13"/>
      <sheetName val="25dc"/>
      <sheetName val="p24dc13"/>
      <sheetName val="24dc"/>
      <sheetName val="p23dc13"/>
      <sheetName val="23dc"/>
      <sheetName val="p22dc13"/>
      <sheetName val="22dc"/>
      <sheetName val="p21dc13"/>
      <sheetName val="21dc"/>
      <sheetName val="p20dc13"/>
      <sheetName val="20dc"/>
      <sheetName val="p19dc13"/>
      <sheetName val="19dc"/>
      <sheetName val="p18dc13"/>
      <sheetName val="18dc"/>
      <sheetName val="p17dc13"/>
      <sheetName val="17dc"/>
      <sheetName val="p16dc13"/>
      <sheetName val="16dc"/>
      <sheetName val="p15dc13"/>
      <sheetName val="15dc"/>
      <sheetName val="p14dc13"/>
      <sheetName val="14dc"/>
      <sheetName val="p13dc13"/>
      <sheetName val="13dc"/>
      <sheetName val="p12dc13"/>
      <sheetName val="12dc"/>
      <sheetName val="p11dc13"/>
      <sheetName val="11dc"/>
      <sheetName val="p10dc13"/>
      <sheetName val="10dc"/>
      <sheetName val="p9dc13"/>
      <sheetName val="9dc"/>
      <sheetName val="p8dc13"/>
      <sheetName val="8dc"/>
      <sheetName val="p7dc13 "/>
      <sheetName val="7dc"/>
      <sheetName val="p6dc13"/>
      <sheetName val="6dc"/>
      <sheetName val="p5dc13"/>
      <sheetName val="5dc"/>
      <sheetName val="p4dc13"/>
      <sheetName val="4dc"/>
      <sheetName val="p3dc13"/>
      <sheetName val="3dc"/>
      <sheetName val="p2dc13"/>
      <sheetName val="2dc"/>
      <sheetName val="p1dc13"/>
      <sheetName val="1dc"/>
      <sheetName val="p30nv13"/>
      <sheetName val="30nv"/>
      <sheetName val="p29nv13"/>
      <sheetName val="29nv"/>
      <sheetName val="p28nv13"/>
      <sheetName val="28nv"/>
      <sheetName val="p27NV13"/>
      <sheetName val="27NV"/>
      <sheetName val="p26nv13"/>
      <sheetName val="nv26"/>
      <sheetName val="P25NV13"/>
      <sheetName val="25nv"/>
      <sheetName val="P24NV13"/>
      <sheetName val="24NV"/>
      <sheetName val="P23NV13"/>
      <sheetName val="23NV"/>
      <sheetName val="p22nv13"/>
      <sheetName val="22nv"/>
      <sheetName val="p21nv13"/>
      <sheetName val="21nv"/>
      <sheetName val="p20nv13"/>
      <sheetName val="20nv"/>
      <sheetName val="p19nv13"/>
      <sheetName val="19nv"/>
      <sheetName val="p18nv13"/>
      <sheetName val="18nv"/>
      <sheetName val="p17nv13"/>
      <sheetName val="17nv"/>
      <sheetName val="p16nv13"/>
      <sheetName val="16nv"/>
      <sheetName val="p15nv13"/>
      <sheetName val="15nv"/>
      <sheetName val="p14nv13"/>
      <sheetName val="14nv"/>
      <sheetName val="p13nv13"/>
      <sheetName val="13nv"/>
      <sheetName val="p12nv13"/>
      <sheetName val="12nv"/>
      <sheetName val="p11nv13"/>
      <sheetName val="11nv"/>
      <sheetName val="p10nv13"/>
      <sheetName val="10nv"/>
      <sheetName val="p9nv13"/>
      <sheetName val="9nv"/>
      <sheetName val="p8nv13"/>
      <sheetName val="8nv"/>
      <sheetName val="p7nv13"/>
      <sheetName val="7nv"/>
      <sheetName val="P6NV13"/>
      <sheetName val="6NV"/>
      <sheetName val="p5nv13"/>
      <sheetName val="5nv"/>
      <sheetName val="p4nov13"/>
      <sheetName val="4NV"/>
      <sheetName val="P3NOV13"/>
      <sheetName val="3NOV"/>
      <sheetName val="P2nov13"/>
      <sheetName val="2nov"/>
      <sheetName val="p1nov13"/>
      <sheetName val="1nov"/>
      <sheetName val="p31oc13"/>
      <sheetName val="oc31"/>
      <sheetName val="p30oc13"/>
      <sheetName val="oc30"/>
      <sheetName val="p29oc13"/>
      <sheetName val="29oc"/>
      <sheetName val="P28OC13"/>
      <sheetName val="oc28"/>
      <sheetName val="P27OC13"/>
      <sheetName val="oc27"/>
      <sheetName val="P26OC13"/>
      <sheetName val="oc26"/>
      <sheetName val="p25oc13"/>
      <sheetName val="oc25"/>
      <sheetName val="p24oc13"/>
      <sheetName val="oc24"/>
      <sheetName val="p23oc13"/>
      <sheetName val="oc23"/>
      <sheetName val="p22oc13"/>
      <sheetName val="oc22"/>
      <sheetName val="p21oc13"/>
      <sheetName val="oc21"/>
      <sheetName val="p20oc13"/>
      <sheetName val="oc20"/>
      <sheetName val="p19oc13"/>
      <sheetName val="oc19"/>
      <sheetName val="p18oc13"/>
      <sheetName val="oc18"/>
      <sheetName val="p17oc13"/>
      <sheetName val="oc17"/>
      <sheetName val="p16oc13"/>
      <sheetName val="oc16"/>
      <sheetName val="p15oc13"/>
      <sheetName val="oc15"/>
      <sheetName val="p14oc13"/>
      <sheetName val="oc14"/>
      <sheetName val="p13oc13"/>
      <sheetName val="oc13"/>
      <sheetName val="p12oc13"/>
      <sheetName val="oc12"/>
      <sheetName val="p11oc13"/>
      <sheetName val="oc11"/>
      <sheetName val="p10oc13"/>
      <sheetName val="oc10"/>
      <sheetName val="p9oc13"/>
      <sheetName val="oc9"/>
      <sheetName val="p8oc13"/>
      <sheetName val="oc8"/>
      <sheetName val="p07oc13"/>
      <sheetName val="oc7"/>
      <sheetName val="p6oc13"/>
      <sheetName val="oc6"/>
      <sheetName val="p5oc13"/>
      <sheetName val="oc5"/>
      <sheetName val="p4oc13"/>
      <sheetName val="oc4"/>
      <sheetName val="p3oc13"/>
      <sheetName val="oc3"/>
      <sheetName val="p2oc13"/>
      <sheetName val="oc2"/>
      <sheetName val="p1oc13"/>
      <sheetName val="oc1"/>
      <sheetName val="p30sp13"/>
      <sheetName val="sp30"/>
      <sheetName val="p29sp13"/>
      <sheetName val="sp29"/>
      <sheetName val="p28sp13"/>
      <sheetName val="sp28"/>
      <sheetName val="p27sp13"/>
      <sheetName val="sp27"/>
      <sheetName val="p26sp13"/>
      <sheetName val="sp26"/>
      <sheetName val="P25SP13"/>
      <sheetName val="SP25"/>
      <sheetName val="p24sp13"/>
      <sheetName val="24sp"/>
      <sheetName val="p23sp13"/>
      <sheetName val="23sp"/>
      <sheetName val="p22sp13"/>
      <sheetName val="22sp"/>
      <sheetName val="p21sp13"/>
      <sheetName val="21sp"/>
      <sheetName val="p20sp13"/>
      <sheetName val="20sp"/>
      <sheetName val="p19sp13"/>
      <sheetName val="19sep"/>
      <sheetName val="18sep"/>
      <sheetName val="p17sp13"/>
      <sheetName val="sp17"/>
      <sheetName val="P16SP13"/>
      <sheetName val="SP16"/>
      <sheetName val="P15SP13"/>
      <sheetName val="SP15"/>
      <sheetName val="P14SP13"/>
      <sheetName val="SP14"/>
      <sheetName val="p13sp13"/>
      <sheetName val="sp13"/>
      <sheetName val="p12sp13"/>
      <sheetName val="sp12"/>
      <sheetName val="p11sp13"/>
      <sheetName val="sp11"/>
      <sheetName val="p10sp13"/>
      <sheetName val="sp10"/>
      <sheetName val="p9sp13"/>
      <sheetName val="sp9"/>
      <sheetName val="p8sp13"/>
      <sheetName val="sp8"/>
      <sheetName val="p7sp13"/>
      <sheetName val="sp7"/>
      <sheetName val="p6sp13"/>
      <sheetName val="sp6"/>
      <sheetName val="p5sp13"/>
      <sheetName val="sp5"/>
      <sheetName val="p4sp13"/>
      <sheetName val="sp4"/>
      <sheetName val="P3SE13"/>
      <sheetName val="sp3"/>
      <sheetName val="p2sp13"/>
      <sheetName val="sp2"/>
      <sheetName val="p1sp13"/>
      <sheetName val="sp1"/>
      <sheetName val="p31ag13"/>
      <sheetName val="ag31"/>
      <sheetName val="p30ag13"/>
      <sheetName val="ag30"/>
      <sheetName val="p29ag"/>
      <sheetName val="ag29"/>
      <sheetName val="p28ag13"/>
      <sheetName val="ag28"/>
      <sheetName val="p27ag"/>
      <sheetName val="ag27"/>
      <sheetName val="p26ag13"/>
      <sheetName val="ag26"/>
      <sheetName val="P25AG13"/>
      <sheetName val="25ag"/>
      <sheetName val="P24AG13"/>
      <sheetName val="24ag"/>
      <sheetName val="p23ag13"/>
      <sheetName val="23ag"/>
      <sheetName val="p22ago13"/>
      <sheetName val="22ag13"/>
      <sheetName val="p21ago13"/>
      <sheetName val="21AG13"/>
      <sheetName val="p20ag13"/>
      <sheetName val="20ag13"/>
      <sheetName val="p19ag13"/>
      <sheetName val="19ag13"/>
      <sheetName val="p18ag13"/>
      <sheetName val="18ag13"/>
      <sheetName val="p17ag13"/>
      <sheetName val="17ag"/>
      <sheetName val="p16ag13"/>
      <sheetName val="16ag"/>
      <sheetName val="p15ag13"/>
      <sheetName val="15ag"/>
      <sheetName val="p14ag13"/>
      <sheetName val="14ag"/>
      <sheetName val="p13ag13"/>
      <sheetName val="13ag"/>
      <sheetName val="p12ag13"/>
      <sheetName val="12ag"/>
      <sheetName val="P11AGO13"/>
      <sheetName val="11AG"/>
      <sheetName val="p10ag13"/>
      <sheetName val="10AG"/>
      <sheetName val="p9ag13"/>
      <sheetName val="9ag"/>
      <sheetName val="p8ag13"/>
      <sheetName val="8ag"/>
      <sheetName val="p7ag13"/>
      <sheetName val="ag7"/>
      <sheetName val="p6ag13"/>
      <sheetName val="ag6"/>
      <sheetName val="p5ag13"/>
      <sheetName val="ag5"/>
      <sheetName val="p4ag13"/>
      <sheetName val="ag4"/>
      <sheetName val="p3ag13"/>
      <sheetName val="ag3"/>
      <sheetName val="p2ag13"/>
      <sheetName val="ag2"/>
      <sheetName val="p1ag13"/>
      <sheetName val="ag1"/>
      <sheetName val="P31JL13"/>
      <sheetName val="jl31"/>
      <sheetName val="p30jl13"/>
      <sheetName val="jl30"/>
      <sheetName val="p29jl13"/>
      <sheetName val="jl29"/>
      <sheetName val="p28jl13"/>
      <sheetName val="jl28"/>
      <sheetName val="p27jl13"/>
      <sheetName val="jl27"/>
      <sheetName val="p26jl13"/>
      <sheetName val="jl26"/>
      <sheetName val="p25jl13"/>
      <sheetName val="jl25"/>
      <sheetName val="p24jl13"/>
      <sheetName val="jl24"/>
      <sheetName val="p23jl13"/>
      <sheetName val="jl23"/>
      <sheetName val="p22jl13"/>
      <sheetName val="jl22"/>
      <sheetName val="P21JL13 "/>
      <sheetName val="JL21"/>
      <sheetName val="P20JL13"/>
      <sheetName val="JL20"/>
      <sheetName val="P19JL13"/>
      <sheetName val="JL19"/>
      <sheetName val="p18jl13"/>
      <sheetName val="jl18"/>
      <sheetName val="p17jl13"/>
      <sheetName val="jl17"/>
      <sheetName val="p16jl13"/>
      <sheetName val="jl16"/>
      <sheetName val="p15jl13"/>
      <sheetName val="jl15"/>
      <sheetName val="p14jl13"/>
      <sheetName val="jl14"/>
      <sheetName val="p13jl13"/>
      <sheetName val="jl13"/>
      <sheetName val="p12jl13"/>
      <sheetName val="jl12"/>
      <sheetName val="p11jl13"/>
      <sheetName val="jl11"/>
      <sheetName val="p10jl13"/>
      <sheetName val="jl10"/>
      <sheetName val="p9jl13"/>
      <sheetName val="jl9"/>
      <sheetName val="p8jl13"/>
      <sheetName val="jl8"/>
      <sheetName val="P7JL13"/>
      <sheetName val="jl7"/>
      <sheetName val="P6JL13"/>
      <sheetName val="jl6"/>
      <sheetName val="p5jl13"/>
      <sheetName val="jl5"/>
      <sheetName val="p4jl13"/>
      <sheetName val="jl4"/>
      <sheetName val="p3jl13"/>
      <sheetName val="jl3"/>
      <sheetName val="p2jl13"/>
      <sheetName val="jl2"/>
      <sheetName val="p1jl13"/>
      <sheetName val="jl1"/>
      <sheetName val="P30JN13"/>
      <sheetName val="jn30"/>
      <sheetName val="P29JN13"/>
      <sheetName val="jn29"/>
      <sheetName val="p28jn13"/>
      <sheetName val="jn28"/>
      <sheetName val="p27jn13"/>
      <sheetName val="jn27"/>
      <sheetName val="p26jn13"/>
      <sheetName val="jn26"/>
      <sheetName val="p25jn13"/>
      <sheetName val="jn25"/>
      <sheetName val="p24jn13"/>
      <sheetName val="jn24"/>
      <sheetName val="p23jn13"/>
      <sheetName val="jn23"/>
      <sheetName val="p22jn13"/>
      <sheetName val="jn22"/>
      <sheetName val="p21jn13"/>
      <sheetName val="jn21"/>
      <sheetName val="p20jn13"/>
      <sheetName val="jn20"/>
      <sheetName val="p19jn13"/>
      <sheetName val="jn19"/>
      <sheetName val="p18jn13"/>
      <sheetName val="jn18"/>
      <sheetName val="p17jn13"/>
      <sheetName val="jn17"/>
      <sheetName val="p16jn13"/>
      <sheetName val="16jn"/>
      <sheetName val="p15jn13"/>
      <sheetName val="15jn"/>
      <sheetName val="p14jn13"/>
      <sheetName val="14jn"/>
      <sheetName val="p13jn13"/>
      <sheetName val="jn13"/>
      <sheetName val="p12jn13"/>
      <sheetName val="jn12"/>
      <sheetName val="p11jn13"/>
      <sheetName val="jn11"/>
      <sheetName val="p10jn13"/>
      <sheetName val="jn10"/>
      <sheetName val="p9jn13"/>
      <sheetName val="jn9"/>
      <sheetName val="p8jn13"/>
      <sheetName val="jn8"/>
      <sheetName val="p7jn13"/>
      <sheetName val="jn7"/>
      <sheetName val="p6jn13"/>
      <sheetName val="jn6"/>
      <sheetName val="p5jn13"/>
      <sheetName val="jn5"/>
      <sheetName val="p4jn13"/>
      <sheetName val="jn4"/>
      <sheetName val="p3jn13"/>
      <sheetName val="jn3"/>
      <sheetName val="P2JN13"/>
      <sheetName val="jn2"/>
      <sheetName val="P1JN13"/>
      <sheetName val="jn1"/>
      <sheetName val="p31my13"/>
      <sheetName val="my31"/>
      <sheetName val="p30my13"/>
      <sheetName val="my30"/>
      <sheetName val="p29my13"/>
      <sheetName val="my29"/>
      <sheetName val="p28my13"/>
      <sheetName val="my28"/>
      <sheetName val="p27my13"/>
      <sheetName val="my27"/>
      <sheetName val="P26MY13"/>
      <sheetName val="MY26"/>
      <sheetName val="P25MY13"/>
      <sheetName val="MY25"/>
      <sheetName val="p24my13"/>
      <sheetName val="my24"/>
      <sheetName val="P23MY13"/>
      <sheetName val="23my"/>
      <sheetName val="p22my13"/>
      <sheetName val="22my"/>
      <sheetName val="p21my13"/>
      <sheetName val="21my"/>
      <sheetName val="p20my13"/>
      <sheetName val="20my"/>
      <sheetName val="P19MY13"/>
      <sheetName val="19MY"/>
      <sheetName val="P18MY13"/>
      <sheetName val="18MY"/>
      <sheetName val="p17my13"/>
      <sheetName val="17my"/>
      <sheetName val="P16MY13"/>
      <sheetName val="16MY"/>
      <sheetName val="p15my13"/>
      <sheetName val="15MY"/>
      <sheetName val="p14my13"/>
      <sheetName val="14my"/>
      <sheetName val="p13my13"/>
      <sheetName val="13my"/>
      <sheetName val="p02may13"/>
      <sheetName val="02may"/>
      <sheetName val="p01may13"/>
      <sheetName val="01may"/>
      <sheetName val="p30abr13"/>
      <sheetName val="30abr"/>
      <sheetName val="p29abr13"/>
      <sheetName val="29ABR"/>
      <sheetName val="p28ab13"/>
      <sheetName val="28abr"/>
      <sheetName val="p27ab13"/>
      <sheetName val="27ab"/>
      <sheetName val="p26ab13"/>
      <sheetName val="26ab"/>
      <sheetName val="p25ab13"/>
      <sheetName val="25ab"/>
      <sheetName val="p24ab13"/>
      <sheetName val="24ab"/>
      <sheetName val="p23ab13"/>
      <sheetName val="23ab"/>
      <sheetName val="p22ab13"/>
      <sheetName val="22ab"/>
      <sheetName val="p21ab13"/>
      <sheetName val="21ab"/>
      <sheetName val="p20ab13"/>
      <sheetName val="20ab"/>
      <sheetName val="p19ab13"/>
      <sheetName val="19ab"/>
      <sheetName val="p18ab13"/>
      <sheetName val="18ab"/>
      <sheetName val="p17ab13"/>
      <sheetName val="17ab"/>
      <sheetName val="P16AB13"/>
      <sheetName val="16AB"/>
      <sheetName val="p15ab13"/>
      <sheetName val="15"/>
      <sheetName val="p14ab13"/>
      <sheetName val="ab14"/>
      <sheetName val="p13ab13"/>
      <sheetName val="ab13"/>
      <sheetName val="p12ab13"/>
      <sheetName val="ab12"/>
      <sheetName val="p11ab13"/>
      <sheetName val="ab11"/>
      <sheetName val="p10ab13"/>
      <sheetName val="ab10"/>
      <sheetName val="P9AB13"/>
      <sheetName val="AB9"/>
      <sheetName val="p8ab13"/>
      <sheetName val="ab8"/>
      <sheetName val="p7ab13"/>
      <sheetName val="ab7"/>
      <sheetName val="p6ab13"/>
      <sheetName val="ab6"/>
      <sheetName val="p5ab13"/>
      <sheetName val="ab5"/>
      <sheetName val="p4ab13"/>
      <sheetName val="ab4"/>
      <sheetName val="p3ab13"/>
      <sheetName val="ab3"/>
      <sheetName val="p2ab13"/>
      <sheetName val="ab2"/>
      <sheetName val="P1AB13"/>
      <sheetName val="AB1"/>
      <sheetName val="p31mz13"/>
      <sheetName val="31mz"/>
      <sheetName val="p30mz13"/>
      <sheetName val="30mz"/>
      <sheetName val="p29mz13"/>
      <sheetName val="29mz"/>
      <sheetName val="p28mz13"/>
      <sheetName val="28mz"/>
      <sheetName val="p27mz13"/>
      <sheetName val="27mz"/>
      <sheetName val="p26mz13"/>
      <sheetName val="26mz"/>
      <sheetName val="p25mz13"/>
      <sheetName val="25mz"/>
      <sheetName val="p24mz13"/>
      <sheetName val="24mz"/>
      <sheetName val="p23mz13"/>
      <sheetName val="23mz"/>
      <sheetName val="p22mz13"/>
      <sheetName val="22mz"/>
      <sheetName val="p21mz13"/>
      <sheetName val="mz21"/>
      <sheetName val="p20mz13"/>
      <sheetName val="mz20"/>
      <sheetName val="p19mz13"/>
      <sheetName val="mz19"/>
      <sheetName val="p18mz13"/>
      <sheetName val="mz18"/>
      <sheetName val="p17mz13"/>
      <sheetName val="mz17"/>
      <sheetName val="p16mz13"/>
      <sheetName val="mz16"/>
      <sheetName val="p15mz13"/>
      <sheetName val="mz15"/>
      <sheetName val="p14mz13"/>
      <sheetName val="mz14"/>
      <sheetName val="p13mz13"/>
      <sheetName val="mz13"/>
      <sheetName val="p12mz13"/>
      <sheetName val="mz12"/>
      <sheetName val="p11mz13"/>
      <sheetName val="mz11"/>
      <sheetName val="p10mz13"/>
      <sheetName val="mz10"/>
      <sheetName val="p9mz13"/>
      <sheetName val="mz9"/>
      <sheetName val="p8mz13"/>
      <sheetName val="mz8"/>
      <sheetName val="p7mz13"/>
      <sheetName val="MZ7"/>
      <sheetName val="p6mz13"/>
      <sheetName val="6mz"/>
      <sheetName val="p5mz13"/>
      <sheetName val="5mz"/>
      <sheetName val="p4mz13"/>
      <sheetName val="4mz"/>
      <sheetName val="p3mz13"/>
      <sheetName val="3mz"/>
      <sheetName val="p2mz13 "/>
      <sheetName val="2mz"/>
      <sheetName val="p1mz13"/>
      <sheetName val="1mz"/>
      <sheetName val="p28fe13"/>
      <sheetName val="fe28"/>
      <sheetName val="p27fe13"/>
      <sheetName val="fe27"/>
      <sheetName val="P26FE13"/>
      <sheetName val="fe26"/>
      <sheetName val="P25FE13"/>
      <sheetName val="FE25"/>
      <sheetName val="P24FE13"/>
      <sheetName val="FE24"/>
      <sheetName val="P23FE13"/>
      <sheetName val="FE23"/>
      <sheetName val="P22FE13"/>
      <sheetName val="22FE"/>
      <sheetName val="P21FE13"/>
      <sheetName val="FE21"/>
      <sheetName val="p20fe13"/>
      <sheetName val="fe20"/>
      <sheetName val="p19fe13"/>
      <sheetName val="fe19"/>
      <sheetName val="p18fe13"/>
      <sheetName val="fe18"/>
      <sheetName val="P17FE13"/>
      <sheetName val="FE17"/>
      <sheetName val="P16FE13"/>
      <sheetName val="FE16"/>
      <sheetName val="P15FE13"/>
      <sheetName val="FE15"/>
      <sheetName val="P14FE13"/>
      <sheetName val="FE14"/>
      <sheetName val="p13fe13"/>
      <sheetName val="fe13"/>
      <sheetName val="p12fe13"/>
      <sheetName val="fe12"/>
      <sheetName val="p11fe13"/>
      <sheetName val="fe11"/>
      <sheetName val="p10fe13"/>
      <sheetName val="fe10"/>
      <sheetName val="p9fe13"/>
      <sheetName val="fe9"/>
      <sheetName val="p8fe13"/>
      <sheetName val="fe8"/>
      <sheetName val="p7fe13"/>
      <sheetName val="fe7"/>
      <sheetName val="p6fe13"/>
      <sheetName val="fe6"/>
      <sheetName val="p5fe13"/>
      <sheetName val="fe5"/>
      <sheetName val="P4FE13"/>
      <sheetName val="fe4"/>
      <sheetName val="P3FE13"/>
      <sheetName val="fe3"/>
      <sheetName val="P2FE13"/>
      <sheetName val="fe2"/>
      <sheetName val="p1fe13"/>
      <sheetName val="fe1"/>
      <sheetName val="p31en13"/>
      <sheetName val="31ene"/>
      <sheetName val="p30en13"/>
      <sheetName val="30en"/>
      <sheetName val="p29en13"/>
      <sheetName val="29en"/>
      <sheetName val="p28en13"/>
      <sheetName val="EN28"/>
      <sheetName val="p27en13"/>
      <sheetName val="en27"/>
      <sheetName val="p26en13"/>
      <sheetName val="en26"/>
      <sheetName val="p25en13"/>
      <sheetName val="en25"/>
      <sheetName val="p24en13"/>
      <sheetName val="en24"/>
      <sheetName val="p23en13"/>
      <sheetName val="en23"/>
      <sheetName val="p22en13"/>
      <sheetName val="22en"/>
      <sheetName val="p21en13"/>
      <sheetName val="21en"/>
      <sheetName val="p20en13"/>
      <sheetName val="20en"/>
      <sheetName val="p19en13"/>
      <sheetName val="19en"/>
      <sheetName val="P18EN13"/>
      <sheetName val="18EN"/>
      <sheetName val="p17en13"/>
      <sheetName val="en17"/>
      <sheetName val="p16en13"/>
      <sheetName val="en16"/>
      <sheetName val="P15EN13"/>
      <sheetName val="15en"/>
      <sheetName val="p14en13"/>
      <sheetName val="14en"/>
      <sheetName val="p13en13"/>
      <sheetName val="13en"/>
      <sheetName val="p12en13"/>
      <sheetName val="12en"/>
      <sheetName val="p11en13"/>
      <sheetName val="11en"/>
      <sheetName val="p10en13"/>
      <sheetName val="10en"/>
      <sheetName val="p9en13"/>
      <sheetName val="en9"/>
      <sheetName val="p8en13"/>
      <sheetName val="en8"/>
      <sheetName val="p7en13"/>
      <sheetName val="en7"/>
      <sheetName val="p6en13"/>
      <sheetName val="en6"/>
      <sheetName val="p5en13"/>
      <sheetName val="en5"/>
      <sheetName val="p4en13"/>
      <sheetName val="en4"/>
      <sheetName val="p3en13"/>
      <sheetName val="en3"/>
      <sheetName val="p2en13"/>
      <sheetName val="en2"/>
      <sheetName val="p1en13"/>
      <sheetName val="en1"/>
      <sheetName val="Claveban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1</v>
          </cell>
          <cell r="B1" t="str">
            <v>IMPTO. PREDIAL URBANO CORRIENT</v>
          </cell>
          <cell r="C1">
            <v>13885.86</v>
          </cell>
        </row>
        <row r="2">
          <cell r="A2">
            <v>2</v>
          </cell>
          <cell r="B2" t="str">
            <v>IMPTO. PREDIAL RUSTICO CORRIEN</v>
          </cell>
          <cell r="C2">
            <v>1288.74</v>
          </cell>
        </row>
        <row r="3">
          <cell r="A3">
            <v>4</v>
          </cell>
          <cell r="B3" t="str">
            <v>RECARGOS 3%</v>
          </cell>
          <cell r="C3">
            <v>10830.82</v>
          </cell>
        </row>
        <row r="4">
          <cell r="A4">
            <v>7</v>
          </cell>
          <cell r="B4" t="str">
            <v>IMPTO. PREDIAL URBANO REZAGO</v>
          </cell>
          <cell r="C4">
            <v>19122.759999999998</v>
          </cell>
        </row>
        <row r="5">
          <cell r="A5">
            <v>8</v>
          </cell>
          <cell r="B5" t="str">
            <v>IMPTO. PREDIAL RUSTICO REZAGO</v>
          </cell>
          <cell r="C5">
            <v>271.75</v>
          </cell>
        </row>
        <row r="6">
          <cell r="A6">
            <v>13</v>
          </cell>
          <cell r="B6" t="str">
            <v>HONORARIOS DE COBRANZA</v>
          </cell>
          <cell r="C6">
            <v>1896.33</v>
          </cell>
        </row>
        <row r="7">
          <cell r="A7">
            <v>14</v>
          </cell>
          <cell r="B7" t="str">
            <v>C.O.A. 20%</v>
          </cell>
          <cell r="C7">
            <v>54.5</v>
          </cell>
        </row>
        <row r="8">
          <cell r="A8">
            <v>103</v>
          </cell>
          <cell r="B8" t="str">
            <v>TRASLACION DE DOMINIO</v>
          </cell>
          <cell r="C8">
            <v>8261.0300000000007</v>
          </cell>
        </row>
        <row r="9">
          <cell r="A9">
            <v>104</v>
          </cell>
          <cell r="B9" t="str">
            <v>SOBRE DIVISION Y LOTIFICACION</v>
          </cell>
          <cell r="C9">
            <v>3053.48</v>
          </cell>
        </row>
        <row r="10">
          <cell r="A10">
            <v>107</v>
          </cell>
          <cell r="B10" t="str">
            <v>VIDEO JUEGOS Y FUT-BOLITOS</v>
          </cell>
          <cell r="C10">
            <v>372</v>
          </cell>
        </row>
        <row r="11">
          <cell r="A11">
            <v>200</v>
          </cell>
          <cell r="B11" t="str">
            <v>RASTRO</v>
          </cell>
          <cell r="C11">
            <v>5023.79</v>
          </cell>
        </row>
        <row r="12">
          <cell r="A12">
            <v>201</v>
          </cell>
          <cell r="B12" t="str">
            <v>RECOLECCION DE BASURA</v>
          </cell>
          <cell r="C12">
            <v>1344.75</v>
          </cell>
        </row>
        <row r="13">
          <cell r="A13">
            <v>203</v>
          </cell>
          <cell r="B13" t="str">
            <v>PANTEONES CIUDAD</v>
          </cell>
          <cell r="C13">
            <v>2521.56</v>
          </cell>
        </row>
        <row r="14">
          <cell r="A14">
            <v>204</v>
          </cell>
          <cell r="B14" t="str">
            <v>PANTEONES COMUNIDADES</v>
          </cell>
          <cell r="C14">
            <v>608.58000000000004</v>
          </cell>
        </row>
        <row r="15">
          <cell r="A15">
            <v>205</v>
          </cell>
          <cell r="B15" t="str">
            <v>ESTACIONAMIENTO MUSEO MOMIAS</v>
          </cell>
          <cell r="C15">
            <v>268</v>
          </cell>
        </row>
        <row r="16">
          <cell r="A16">
            <v>206</v>
          </cell>
          <cell r="B16" t="str">
            <v>ESTACIONAMIENTO MERCADO HIDALG</v>
          </cell>
          <cell r="C16">
            <v>1008</v>
          </cell>
        </row>
        <row r="17">
          <cell r="A17">
            <v>217</v>
          </cell>
          <cell r="B17" t="str">
            <v>ANALISIS DE FAC PARA DIV LOT O</v>
          </cell>
          <cell r="C17">
            <v>1259</v>
          </cell>
        </row>
        <row r="18">
          <cell r="A18">
            <v>219</v>
          </cell>
          <cell r="B18" t="str">
            <v>LIC USO SUELO ALIN N. OFIC HAB</v>
          </cell>
          <cell r="C18">
            <v>322.05</v>
          </cell>
        </row>
        <row r="19">
          <cell r="A19">
            <v>221</v>
          </cell>
          <cell r="B19" t="str">
            <v>LIC USO SUELO ALIN N. OFIC COM</v>
          </cell>
          <cell r="C19">
            <v>528.38</v>
          </cell>
        </row>
        <row r="20">
          <cell r="A20">
            <v>229</v>
          </cell>
          <cell r="B20" t="str">
            <v>CONSTANCIAS DE VALOR FISCAL</v>
          </cell>
          <cell r="C20">
            <v>1651</v>
          </cell>
        </row>
        <row r="21">
          <cell r="A21">
            <v>244</v>
          </cell>
          <cell r="B21" t="str">
            <v>EXP DE LIC O PERM P/ ESTAB DE</v>
          </cell>
          <cell r="C21">
            <v>763.83</v>
          </cell>
        </row>
        <row r="22">
          <cell r="A22">
            <v>248</v>
          </cell>
          <cell r="B22" t="str">
            <v>ESTACIONAMIENTO EX. EST. FERRO</v>
          </cell>
          <cell r="C22">
            <v>966</v>
          </cell>
        </row>
        <row r="23">
          <cell r="A23">
            <v>253</v>
          </cell>
          <cell r="B23" t="str">
            <v>ESTACIONAMIENTO EMBAJADORAS  (</v>
          </cell>
          <cell r="C23">
            <v>3094</v>
          </cell>
        </row>
        <row r="24">
          <cell r="A24">
            <v>254</v>
          </cell>
          <cell r="B24" t="str">
            <v>POR CERTIF.TERMINO DE OBRA</v>
          </cell>
          <cell r="C24">
            <v>3828.6</v>
          </cell>
        </row>
        <row r="25">
          <cell r="A25">
            <v>256</v>
          </cell>
          <cell r="B25" t="str">
            <v>POR ALINEAM. N° USO HABIT</v>
          </cell>
          <cell r="C25">
            <v>593.29999999999995</v>
          </cell>
        </row>
        <row r="26">
          <cell r="A26">
            <v>266</v>
          </cell>
          <cell r="B26" t="str">
            <v>DICTAMEN DE FACTIBILIDAD PROTE</v>
          </cell>
          <cell r="C26">
            <v>855.96</v>
          </cell>
        </row>
        <row r="27">
          <cell r="A27">
            <v>267</v>
          </cell>
          <cell r="B27" t="str">
            <v>CONSTANCIA  DE VERIFICACION PR</v>
          </cell>
          <cell r="C27">
            <v>142.65</v>
          </cell>
        </row>
        <row r="28">
          <cell r="A28">
            <v>274</v>
          </cell>
          <cell r="B28" t="str">
            <v>EXTENSION DE HORARIO</v>
          </cell>
          <cell r="C28">
            <v>2858.56</v>
          </cell>
        </row>
        <row r="29">
          <cell r="A29">
            <v>276</v>
          </cell>
          <cell r="B29" t="str">
            <v>CONSTANCIAS DIRECCION DE TRANS</v>
          </cell>
          <cell r="C29">
            <v>644.64</v>
          </cell>
        </row>
        <row r="30">
          <cell r="A30">
            <v>278</v>
          </cell>
          <cell r="B30" t="str">
            <v>CONSTANCIAS QUE EXPIDAN LAS DE</v>
          </cell>
          <cell r="C30">
            <v>725.22</v>
          </cell>
        </row>
        <row r="31">
          <cell r="A31">
            <v>288</v>
          </cell>
          <cell r="B31" t="str">
            <v>ANALISIS DE RIESGOS</v>
          </cell>
          <cell r="C31">
            <v>499.98</v>
          </cell>
        </row>
        <row r="32">
          <cell r="A32">
            <v>289</v>
          </cell>
          <cell r="B32" t="str">
            <v>CONFORMIDAD PARA QUEMA DE FUEG</v>
          </cell>
          <cell r="C32">
            <v>243.06</v>
          </cell>
        </row>
        <row r="33">
          <cell r="A33">
            <v>291</v>
          </cell>
          <cell r="B33" t="str">
            <v>DICTAMEN DE FACTIBILIDAD PARA</v>
          </cell>
          <cell r="C33">
            <v>285.32</v>
          </cell>
        </row>
        <row r="34">
          <cell r="A34">
            <v>293</v>
          </cell>
          <cell r="B34" t="str">
            <v>SERVICIOS EXTRAORDINARIOS</v>
          </cell>
          <cell r="C34">
            <v>311.73</v>
          </cell>
        </row>
        <row r="35">
          <cell r="A35">
            <v>295</v>
          </cell>
          <cell r="B35" t="str">
            <v>CONSTANCIA DE UBICACION DE PRE</v>
          </cell>
          <cell r="C35">
            <v>162.08000000000001</v>
          </cell>
        </row>
        <row r="36">
          <cell r="A36">
            <v>405</v>
          </cell>
          <cell r="B36" t="str">
            <v>CENTRO DE CONVIVENCIA EL ENCIN</v>
          </cell>
          <cell r="C36">
            <v>507</v>
          </cell>
        </row>
        <row r="37">
          <cell r="A37">
            <v>407</v>
          </cell>
          <cell r="B37" t="str">
            <v>MUSEO MOMIAS</v>
          </cell>
          <cell r="C37">
            <v>14859</v>
          </cell>
        </row>
        <row r="38">
          <cell r="A38">
            <v>408</v>
          </cell>
          <cell r="B38" t="str">
            <v>SALON CULTO A LA MUERTE</v>
          </cell>
          <cell r="C38">
            <v>270</v>
          </cell>
        </row>
        <row r="39">
          <cell r="A39">
            <v>410</v>
          </cell>
          <cell r="B39" t="str">
            <v>MONUMENTO AL PIPILA</v>
          </cell>
          <cell r="C39">
            <v>242</v>
          </cell>
        </row>
        <row r="40">
          <cell r="A40">
            <v>411</v>
          </cell>
          <cell r="B40" t="str">
            <v>MERCADO HIDALGO</v>
          </cell>
          <cell r="C40">
            <v>2777</v>
          </cell>
        </row>
        <row r="41">
          <cell r="A41">
            <v>412</v>
          </cell>
          <cell r="B41" t="str">
            <v>MERCADO EMBAJADORAS</v>
          </cell>
          <cell r="C41">
            <v>10754.2</v>
          </cell>
        </row>
        <row r="42">
          <cell r="A42">
            <v>417</v>
          </cell>
          <cell r="B42" t="str">
            <v>CONSULTORIO DENTAL</v>
          </cell>
          <cell r="C42">
            <v>63</v>
          </cell>
        </row>
        <row r="43">
          <cell r="A43">
            <v>428</v>
          </cell>
          <cell r="B43" t="str">
            <v>COMERCIANTES SEMIFIJOS</v>
          </cell>
          <cell r="C43">
            <v>5465</v>
          </cell>
        </row>
        <row r="44">
          <cell r="A44">
            <v>433</v>
          </cell>
          <cell r="B44" t="str">
            <v>SOBRANTES</v>
          </cell>
          <cell r="C44">
            <v>5.19</v>
          </cell>
        </row>
        <row r="45">
          <cell r="A45">
            <v>436</v>
          </cell>
          <cell r="B45" t="str">
            <v>SANITARIOS PRESA DE LA OLLA</v>
          </cell>
          <cell r="C45">
            <v>152</v>
          </cell>
        </row>
        <row r="46">
          <cell r="A46">
            <v>441</v>
          </cell>
          <cell r="B46" t="str">
            <v>SANITARIOS LOS PASTITOS</v>
          </cell>
          <cell r="C46">
            <v>120</v>
          </cell>
        </row>
        <row r="47">
          <cell r="A47">
            <v>447</v>
          </cell>
          <cell r="B47" t="str">
            <v>LAS CALAS</v>
          </cell>
          <cell r="C47">
            <v>22</v>
          </cell>
        </row>
        <row r="48">
          <cell r="A48">
            <v>454</v>
          </cell>
          <cell r="B48" t="str">
            <v>FIESTAS TRADICIONALES</v>
          </cell>
          <cell r="C48">
            <v>16215.4</v>
          </cell>
        </row>
        <row r="49">
          <cell r="A49">
            <v>470</v>
          </cell>
          <cell r="B49" t="str">
            <v>LOCALES ESTACION</v>
          </cell>
          <cell r="C49">
            <v>622</v>
          </cell>
        </row>
        <row r="50">
          <cell r="A50">
            <v>482</v>
          </cell>
          <cell r="B50" t="str">
            <v>CALLEJONEADAS</v>
          </cell>
          <cell r="C50">
            <v>324</v>
          </cell>
        </row>
        <row r="51">
          <cell r="A51">
            <v>484</v>
          </cell>
          <cell r="B51" t="str">
            <v>PERMISO PARA ESPECTÁCULOS O CE</v>
          </cell>
          <cell r="C51">
            <v>3066</v>
          </cell>
        </row>
        <row r="52">
          <cell r="A52">
            <v>497</v>
          </cell>
          <cell r="B52" t="str">
            <v>CENTRO ADOC</v>
          </cell>
          <cell r="C52">
            <v>200</v>
          </cell>
        </row>
        <row r="53">
          <cell r="A53">
            <v>502</v>
          </cell>
          <cell r="B53" t="str">
            <v>RECARGOS OTROS IMPTOS Y DERECH</v>
          </cell>
          <cell r="C53">
            <v>1246.6099999999999</v>
          </cell>
        </row>
        <row r="54">
          <cell r="A54">
            <v>507</v>
          </cell>
          <cell r="B54" t="str">
            <v>INF AL BANDO POLICIA Y BUEN GO</v>
          </cell>
          <cell r="C54">
            <v>1000</v>
          </cell>
        </row>
        <row r="55">
          <cell r="A55">
            <v>508</v>
          </cell>
          <cell r="B55" t="str">
            <v>INF LEY DE TRANSITO Y SU REGLA</v>
          </cell>
          <cell r="C55">
            <v>17144</v>
          </cell>
        </row>
        <row r="56">
          <cell r="A56">
            <v>509</v>
          </cell>
          <cell r="B56" t="str">
            <v>EXTEMP VERIFICACION AMB VEHICU</v>
          </cell>
          <cell r="C56">
            <v>3394</v>
          </cell>
        </row>
        <row r="57">
          <cell r="A57">
            <v>511</v>
          </cell>
          <cell r="B57" t="str">
            <v>ADMTVAS NO FISCALES * MPALES*</v>
          </cell>
          <cell r="C57">
            <v>1841.4</v>
          </cell>
        </row>
        <row r="58">
          <cell r="A58">
            <v>526</v>
          </cell>
          <cell r="B58" t="str">
            <v>RESPUESTA DE AYUNTAMIENTO</v>
          </cell>
          <cell r="C58">
            <v>645</v>
          </cell>
        </row>
        <row r="59">
          <cell r="A59">
            <v>898</v>
          </cell>
          <cell r="B59" t="str">
            <v>APORTACIONES VOLUNTARIAS BOMBE</v>
          </cell>
          <cell r="C59">
            <v>27390.5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">
          <cell r="A1">
            <v>1</v>
          </cell>
          <cell r="B1" t="str">
            <v>IMPTO. PREDIAL URBANO CORRIENT</v>
          </cell>
          <cell r="C1">
            <v>10553.43</v>
          </cell>
        </row>
        <row r="2">
          <cell r="A2">
            <v>2</v>
          </cell>
          <cell r="B2" t="str">
            <v>IMPTO. PREDIAL RUSTICO CORRIEN</v>
          </cell>
          <cell r="C2">
            <v>960</v>
          </cell>
        </row>
        <row r="3">
          <cell r="A3">
            <v>4</v>
          </cell>
          <cell r="B3" t="str">
            <v>RECARGOS 3%</v>
          </cell>
          <cell r="C3">
            <v>10462.74</v>
          </cell>
        </row>
        <row r="4">
          <cell r="A4">
            <v>7</v>
          </cell>
          <cell r="B4" t="str">
            <v>IMPTO. PREDIAL URBANO REZAGO</v>
          </cell>
          <cell r="C4">
            <v>12307.49</v>
          </cell>
        </row>
        <row r="5">
          <cell r="A5">
            <v>13</v>
          </cell>
          <cell r="B5" t="str">
            <v>HONORARIOS DE COBRANZA</v>
          </cell>
          <cell r="C5">
            <v>1539.84</v>
          </cell>
        </row>
        <row r="6">
          <cell r="A6">
            <v>14</v>
          </cell>
          <cell r="B6" t="str">
            <v>C.O.A. 20%</v>
          </cell>
          <cell r="C6">
            <v>120</v>
          </cell>
        </row>
        <row r="7">
          <cell r="A7">
            <v>103</v>
          </cell>
          <cell r="B7" t="str">
            <v>TRASLACION DE DOMINIO</v>
          </cell>
          <cell r="C7">
            <v>10641</v>
          </cell>
        </row>
        <row r="8">
          <cell r="A8">
            <v>104</v>
          </cell>
          <cell r="B8" t="str">
            <v>SOBRE DIVISION Y LOTIFICACION</v>
          </cell>
          <cell r="C8">
            <v>11197.58</v>
          </cell>
        </row>
        <row r="9">
          <cell r="A9">
            <v>200</v>
          </cell>
          <cell r="B9" t="str">
            <v>RASTRO</v>
          </cell>
          <cell r="C9">
            <v>3234.42</v>
          </cell>
        </row>
        <row r="10">
          <cell r="A10">
            <v>201</v>
          </cell>
          <cell r="B10" t="str">
            <v>RECOLECCION DE BASURA</v>
          </cell>
          <cell r="C10">
            <v>14.85</v>
          </cell>
        </row>
        <row r="11">
          <cell r="A11">
            <v>203</v>
          </cell>
          <cell r="B11" t="str">
            <v>PANTEONES CIUDAD</v>
          </cell>
          <cell r="C11">
            <v>537.14</v>
          </cell>
        </row>
        <row r="12">
          <cell r="A12">
            <v>204</v>
          </cell>
          <cell r="B12" t="str">
            <v>PANTEONES COMUNIDADES</v>
          </cell>
          <cell r="C12">
            <v>1169.77</v>
          </cell>
        </row>
        <row r="13">
          <cell r="A13">
            <v>205</v>
          </cell>
          <cell r="B13" t="str">
            <v>ESTACIONAMIENTO MUSEO MOMIAS</v>
          </cell>
          <cell r="C13">
            <v>306</v>
          </cell>
        </row>
        <row r="14">
          <cell r="A14">
            <v>206</v>
          </cell>
          <cell r="B14" t="str">
            <v>ESTACIONAMIENTO MERCADO HIDALG</v>
          </cell>
          <cell r="C14">
            <v>948</v>
          </cell>
        </row>
        <row r="15">
          <cell r="A15">
            <v>217</v>
          </cell>
          <cell r="B15" t="str">
            <v>ANALISIS DE FAC PARA DIV LOT O</v>
          </cell>
          <cell r="C15">
            <v>755.4</v>
          </cell>
        </row>
        <row r="16">
          <cell r="A16">
            <v>220</v>
          </cell>
          <cell r="B16" t="str">
            <v>LIC USO SUELO ALIN N. OFIC IND</v>
          </cell>
          <cell r="C16">
            <v>3896.81</v>
          </cell>
        </row>
        <row r="17">
          <cell r="A17">
            <v>221</v>
          </cell>
          <cell r="B17" t="str">
            <v>LIC USO SUELO ALIN N. OFIC COM</v>
          </cell>
          <cell r="C17">
            <v>803.14</v>
          </cell>
        </row>
        <row r="18">
          <cell r="A18">
            <v>229</v>
          </cell>
          <cell r="B18" t="str">
            <v>CONSTANCIAS DE VALOR FISCAL</v>
          </cell>
          <cell r="C18">
            <v>2158.81</v>
          </cell>
        </row>
        <row r="19">
          <cell r="A19">
            <v>248</v>
          </cell>
          <cell r="B19" t="str">
            <v>ESTACIONAMIENTO EX. EST. FERRO</v>
          </cell>
          <cell r="C19">
            <v>1492</v>
          </cell>
        </row>
        <row r="20">
          <cell r="A20">
            <v>252</v>
          </cell>
          <cell r="B20" t="str">
            <v>RESOLUCION DE IMPACTO AMBIENTA</v>
          </cell>
          <cell r="C20">
            <v>624.79999999999995</v>
          </cell>
        </row>
        <row r="21">
          <cell r="A21">
            <v>253</v>
          </cell>
          <cell r="B21" t="str">
            <v>ESTACIONAMIENTO EMBAJADORAS  (</v>
          </cell>
          <cell r="C21">
            <v>2100</v>
          </cell>
        </row>
        <row r="22">
          <cell r="A22">
            <v>256</v>
          </cell>
          <cell r="B22" t="str">
            <v>POR ALINEAM. N° USO HABIT</v>
          </cell>
          <cell r="C22">
            <v>14052.84</v>
          </cell>
        </row>
        <row r="23">
          <cell r="A23">
            <v>273</v>
          </cell>
          <cell r="B23" t="str">
            <v>PENSION EST. JARDIN EMBAJADORA</v>
          </cell>
          <cell r="C23">
            <v>401</v>
          </cell>
        </row>
        <row r="24">
          <cell r="A24">
            <v>274</v>
          </cell>
          <cell r="B24" t="str">
            <v>EXTENSION DE HORARIO</v>
          </cell>
          <cell r="C24">
            <v>1429.28</v>
          </cell>
        </row>
        <row r="25">
          <cell r="A25">
            <v>276</v>
          </cell>
          <cell r="B25" t="str">
            <v>CONSTANCIAS DIRECCION DE TRANS</v>
          </cell>
          <cell r="C25">
            <v>564.05999999999995</v>
          </cell>
        </row>
        <row r="26">
          <cell r="A26">
            <v>278</v>
          </cell>
          <cell r="B26" t="str">
            <v>CONSTANCIAS QUE EXPIDAN LAS DE</v>
          </cell>
          <cell r="C26">
            <v>1208.7</v>
          </cell>
        </row>
        <row r="27">
          <cell r="A27">
            <v>279</v>
          </cell>
          <cell r="B27" t="str">
            <v>CERTIFICACIONES EXPEDIDAS POR</v>
          </cell>
          <cell r="C27">
            <v>46.2</v>
          </cell>
        </row>
        <row r="28">
          <cell r="A28">
            <v>281</v>
          </cell>
          <cell r="B28" t="str">
            <v>VIGILANCIA POR EVENTO</v>
          </cell>
          <cell r="C28">
            <v>935.19</v>
          </cell>
        </row>
        <row r="29">
          <cell r="A29">
            <v>286</v>
          </cell>
          <cell r="B29" t="str">
            <v>PERMISO SUPLETORIO DE TRANSPOR</v>
          </cell>
          <cell r="C29">
            <v>4278.6000000000004</v>
          </cell>
        </row>
        <row r="30">
          <cell r="A30">
            <v>291</v>
          </cell>
          <cell r="B30" t="str">
            <v>DICTAMEN DE FACTIBILIDAD PARA</v>
          </cell>
          <cell r="C30">
            <v>142.66</v>
          </cell>
        </row>
        <row r="31">
          <cell r="A31">
            <v>295</v>
          </cell>
          <cell r="B31" t="str">
            <v>CONSTANCIA DE UBICACION DE PRE</v>
          </cell>
          <cell r="C31">
            <v>80.58</v>
          </cell>
        </row>
        <row r="32">
          <cell r="A32">
            <v>405</v>
          </cell>
          <cell r="B32" t="str">
            <v>CENTRO DE CONVIVENCIA EL ENCIN</v>
          </cell>
          <cell r="C32">
            <v>374</v>
          </cell>
        </row>
        <row r="33">
          <cell r="A33">
            <v>407</v>
          </cell>
          <cell r="B33" t="str">
            <v>MUSEO MOMIAS</v>
          </cell>
          <cell r="C33">
            <v>14231</v>
          </cell>
        </row>
        <row r="34">
          <cell r="A34">
            <v>408</v>
          </cell>
          <cell r="B34" t="str">
            <v>SALON CULTO A LA MUERTE</v>
          </cell>
          <cell r="C34">
            <v>660</v>
          </cell>
        </row>
        <row r="35">
          <cell r="A35">
            <v>410</v>
          </cell>
          <cell r="B35" t="str">
            <v>MONUMENTO AL PIPILA</v>
          </cell>
          <cell r="C35">
            <v>484</v>
          </cell>
        </row>
        <row r="36">
          <cell r="A36">
            <v>411</v>
          </cell>
          <cell r="B36" t="str">
            <v>MERCADO HIDALGO</v>
          </cell>
          <cell r="C36">
            <v>8510</v>
          </cell>
        </row>
        <row r="37">
          <cell r="A37">
            <v>412</v>
          </cell>
          <cell r="B37" t="str">
            <v>MERCADO EMBAJADORAS</v>
          </cell>
          <cell r="C37">
            <v>5611.2</v>
          </cell>
        </row>
        <row r="38">
          <cell r="A38">
            <v>421</v>
          </cell>
          <cell r="B38" t="str">
            <v>DECLARACIONES, FORMATOS Y AVIS</v>
          </cell>
          <cell r="C38">
            <v>20</v>
          </cell>
        </row>
        <row r="39">
          <cell r="A39">
            <v>426</v>
          </cell>
          <cell r="B39" t="str">
            <v>AREAS OCUP POR HOT, REST, BARE</v>
          </cell>
          <cell r="C39">
            <v>9220.2000000000007</v>
          </cell>
        </row>
        <row r="40">
          <cell r="A40">
            <v>428</v>
          </cell>
          <cell r="B40" t="str">
            <v>COMERCIANTES SEMIFIJOS</v>
          </cell>
          <cell r="C40">
            <v>9337.02</v>
          </cell>
        </row>
        <row r="41">
          <cell r="A41">
            <v>433</v>
          </cell>
          <cell r="B41" t="str">
            <v>SOBRANTES</v>
          </cell>
          <cell r="C41">
            <v>3.87</v>
          </cell>
        </row>
        <row r="42">
          <cell r="A42">
            <v>436</v>
          </cell>
          <cell r="B42" t="str">
            <v>SANITARIOS PRESA DE LA OLLA</v>
          </cell>
          <cell r="C42">
            <v>212</v>
          </cell>
        </row>
        <row r="43">
          <cell r="A43">
            <v>441</v>
          </cell>
          <cell r="B43" t="str">
            <v>SANITARIOS LOS PASTITOS</v>
          </cell>
          <cell r="C43">
            <v>80</v>
          </cell>
        </row>
        <row r="44">
          <cell r="A44">
            <v>447</v>
          </cell>
          <cell r="B44" t="str">
            <v>LAS CALAS</v>
          </cell>
          <cell r="C44">
            <v>33</v>
          </cell>
        </row>
        <row r="45">
          <cell r="A45">
            <v>454</v>
          </cell>
          <cell r="B45" t="str">
            <v>FIESTAS TRADICIONALES</v>
          </cell>
          <cell r="C45">
            <v>946.2</v>
          </cell>
        </row>
        <row r="46">
          <cell r="A46">
            <v>471</v>
          </cell>
          <cell r="B46" t="str">
            <v>SANITARIOS PARDO</v>
          </cell>
          <cell r="C46">
            <v>2000</v>
          </cell>
        </row>
        <row r="47">
          <cell r="A47">
            <v>472</v>
          </cell>
          <cell r="B47" t="str">
            <v>MERCADO GAVIRA</v>
          </cell>
          <cell r="C47">
            <v>756</v>
          </cell>
        </row>
        <row r="48">
          <cell r="A48">
            <v>482</v>
          </cell>
          <cell r="B48" t="str">
            <v>CALLEJONEADAS</v>
          </cell>
          <cell r="C48">
            <v>972</v>
          </cell>
        </row>
        <row r="49">
          <cell r="A49">
            <v>484</v>
          </cell>
          <cell r="B49" t="str">
            <v>PERMISO PARA ESPECTÁCULOS O CE</v>
          </cell>
          <cell r="C49">
            <v>1971</v>
          </cell>
        </row>
        <row r="50">
          <cell r="A50">
            <v>485</v>
          </cell>
          <cell r="B50" t="str">
            <v>SELLADO DE BOLETOS</v>
          </cell>
          <cell r="C50">
            <v>236</v>
          </cell>
        </row>
        <row r="51">
          <cell r="A51">
            <v>497</v>
          </cell>
          <cell r="B51" t="str">
            <v>CENTRO ADOC</v>
          </cell>
          <cell r="C51">
            <v>100</v>
          </cell>
        </row>
        <row r="52">
          <cell r="A52">
            <v>502</v>
          </cell>
          <cell r="B52" t="str">
            <v>RECARGOS OTROS IMPTOS Y DERECH</v>
          </cell>
          <cell r="C52">
            <v>731.32</v>
          </cell>
        </row>
        <row r="53">
          <cell r="A53">
            <v>507</v>
          </cell>
          <cell r="B53" t="str">
            <v>INF AL BANDO POLICIA Y BUEN GO</v>
          </cell>
          <cell r="C53">
            <v>500</v>
          </cell>
        </row>
        <row r="54">
          <cell r="A54">
            <v>508</v>
          </cell>
          <cell r="B54" t="str">
            <v>INF LEY DE TRANSITO Y SU REGLA</v>
          </cell>
          <cell r="C54">
            <v>19554</v>
          </cell>
        </row>
        <row r="55">
          <cell r="A55">
            <v>509</v>
          </cell>
          <cell r="B55" t="str">
            <v>EXTEMP VERIFICACION AMB VEHICU</v>
          </cell>
          <cell r="C55">
            <v>2509</v>
          </cell>
        </row>
        <row r="56">
          <cell r="A56">
            <v>544</v>
          </cell>
          <cell r="B56" t="str">
            <v>INFRACCIONES AL REGLAMENTO DE</v>
          </cell>
          <cell r="C56">
            <v>613.79999999999995</v>
          </cell>
        </row>
        <row r="57">
          <cell r="A57">
            <v>716</v>
          </cell>
          <cell r="B57" t="str">
            <v>MIGRANTES 3X1</v>
          </cell>
          <cell r="C57">
            <v>263368.56</v>
          </cell>
        </row>
        <row r="58">
          <cell r="A58">
            <v>725</v>
          </cell>
          <cell r="B58" t="str">
            <v>INFRAESTRUCTURA EDUCATIVA</v>
          </cell>
          <cell r="C58">
            <v>50000</v>
          </cell>
        </row>
        <row r="59">
          <cell r="A59">
            <v>860</v>
          </cell>
          <cell r="B59" t="str">
            <v>PROG. ESCOLAR RESIDUOS SOLIDOS</v>
          </cell>
          <cell r="C59">
            <v>9479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1">
          <cell r="A1">
            <v>1</v>
          </cell>
          <cell r="B1" t="str">
            <v>IMPTO. PREDIAL URBANO CORRIENT</v>
          </cell>
          <cell r="C1">
            <v>20595.240000000002</v>
          </cell>
        </row>
        <row r="2">
          <cell r="A2">
            <v>2</v>
          </cell>
          <cell r="B2" t="str">
            <v>IMPTO. PREDIAL RUSTICO CORRIEN</v>
          </cell>
          <cell r="C2">
            <v>775.74</v>
          </cell>
        </row>
        <row r="3">
          <cell r="A3">
            <v>4</v>
          </cell>
          <cell r="B3" t="str">
            <v>RECARGOS 3%</v>
          </cell>
          <cell r="C3">
            <v>11901.56</v>
          </cell>
        </row>
        <row r="4">
          <cell r="A4">
            <v>7</v>
          </cell>
          <cell r="B4" t="str">
            <v>IMPTO. PREDIAL URBANO REZAGO</v>
          </cell>
          <cell r="C4">
            <v>14250.46</v>
          </cell>
        </row>
        <row r="5">
          <cell r="A5">
            <v>8</v>
          </cell>
          <cell r="B5" t="str">
            <v>IMPTO. PREDIAL RUSTICO REZAGO</v>
          </cell>
          <cell r="C5">
            <v>271.75</v>
          </cell>
        </row>
        <row r="6">
          <cell r="A6">
            <v>13</v>
          </cell>
          <cell r="B6" t="str">
            <v>HONORARIOS DE COBRANZA</v>
          </cell>
          <cell r="C6">
            <v>1530.92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15874.92</v>
          </cell>
        </row>
        <row r="9">
          <cell r="A9">
            <v>104</v>
          </cell>
          <cell r="B9" t="str">
            <v>SOBRE DIVISION Y LOTIFICACION</v>
          </cell>
          <cell r="C9">
            <v>6089.9</v>
          </cell>
        </row>
        <row r="10">
          <cell r="A10">
            <v>110</v>
          </cell>
          <cell r="B10" t="str">
            <v>ESPECTACULOS PUBLICOS ESPORADI</v>
          </cell>
          <cell r="C10">
            <v>8492</v>
          </cell>
        </row>
        <row r="11">
          <cell r="A11">
            <v>200</v>
          </cell>
          <cell r="B11" t="str">
            <v>RASTRO</v>
          </cell>
          <cell r="C11">
            <v>5142.59</v>
          </cell>
        </row>
        <row r="12">
          <cell r="A12">
            <v>201</v>
          </cell>
          <cell r="B12" t="str">
            <v>RECOLECCION DE BASURA</v>
          </cell>
          <cell r="C12">
            <v>4782.2</v>
          </cell>
        </row>
        <row r="13">
          <cell r="A13">
            <v>202</v>
          </cell>
          <cell r="B13" t="str">
            <v>SEGURIDAD PUBLICA PERIODO MENS</v>
          </cell>
          <cell r="C13">
            <v>9360.93</v>
          </cell>
        </row>
        <row r="14">
          <cell r="A14">
            <v>203</v>
          </cell>
          <cell r="B14" t="str">
            <v>PANTEONES CIUDAD</v>
          </cell>
          <cell r="C14">
            <v>2312.7600000000002</v>
          </cell>
        </row>
        <row r="15">
          <cell r="A15">
            <v>205</v>
          </cell>
          <cell r="B15" t="str">
            <v>ESTACIONAMIENTO MUSEO MOMIAS</v>
          </cell>
          <cell r="C15">
            <v>641</v>
          </cell>
        </row>
        <row r="16">
          <cell r="A16">
            <v>206</v>
          </cell>
          <cell r="B16" t="str">
            <v>ESTACIONAMIENTO MERCADO HIDALG</v>
          </cell>
          <cell r="C16">
            <v>961</v>
          </cell>
        </row>
        <row r="17">
          <cell r="A17">
            <v>210</v>
          </cell>
          <cell r="B17" t="str">
            <v>POR LIC. DE CONST. Y AMPLIACIO</v>
          </cell>
          <cell r="C17">
            <v>732.14</v>
          </cell>
        </row>
        <row r="18">
          <cell r="A18">
            <v>217</v>
          </cell>
          <cell r="B18" t="str">
            <v>ANALISIS DE FAC PARA DIV LOT O</v>
          </cell>
          <cell r="C18">
            <v>1007.2</v>
          </cell>
        </row>
        <row r="19">
          <cell r="A19">
            <v>221</v>
          </cell>
          <cell r="B19" t="str">
            <v>LIC USO SUELO ALIN N. OFIC COM</v>
          </cell>
          <cell r="C19">
            <v>528.38</v>
          </cell>
        </row>
        <row r="20">
          <cell r="A20">
            <v>229</v>
          </cell>
          <cell r="B20" t="str">
            <v>CONSTANCIAS DE VALOR FISCAL</v>
          </cell>
          <cell r="C20">
            <v>2666.05</v>
          </cell>
        </row>
        <row r="21">
          <cell r="A21">
            <v>244</v>
          </cell>
          <cell r="B21" t="str">
            <v>EXP DE LIC O PERM P/ ESTAB DE</v>
          </cell>
          <cell r="C21">
            <v>882.65</v>
          </cell>
        </row>
        <row r="22">
          <cell r="A22">
            <v>248</v>
          </cell>
          <cell r="B22" t="str">
            <v>ESTACIONAMIENTO EX. EST. FERRO</v>
          </cell>
          <cell r="C22">
            <v>1753</v>
          </cell>
        </row>
        <row r="23">
          <cell r="A23">
            <v>253</v>
          </cell>
          <cell r="B23" t="str">
            <v>ESTACIONAMIENTO EMBAJADORAS  (</v>
          </cell>
          <cell r="C23">
            <v>2639</v>
          </cell>
        </row>
        <row r="24">
          <cell r="A24">
            <v>256</v>
          </cell>
          <cell r="B24" t="str">
            <v>POR ALINEAM. N° USO HABIT</v>
          </cell>
          <cell r="C24">
            <v>5286.61</v>
          </cell>
        </row>
        <row r="25">
          <cell r="A25">
            <v>266</v>
          </cell>
          <cell r="B25" t="str">
            <v>DICTAMEN DE FACTIBILIDAD PROTE</v>
          </cell>
          <cell r="C25">
            <v>2567.88</v>
          </cell>
        </row>
        <row r="26">
          <cell r="A26">
            <v>267</v>
          </cell>
          <cell r="B26" t="str">
            <v>CONSTANCIA  DE VERIFICACION PR</v>
          </cell>
          <cell r="C26">
            <v>142.65</v>
          </cell>
        </row>
        <row r="27">
          <cell r="A27">
            <v>274</v>
          </cell>
          <cell r="B27" t="str">
            <v>EXTENSION DE HORARIO</v>
          </cell>
          <cell r="C27">
            <v>2143.92</v>
          </cell>
        </row>
        <row r="28">
          <cell r="A28">
            <v>276</v>
          </cell>
          <cell r="B28" t="str">
            <v>CONSTANCIAS DIRECCION DE TRANS</v>
          </cell>
          <cell r="C28">
            <v>1128.1199999999999</v>
          </cell>
        </row>
        <row r="29">
          <cell r="A29">
            <v>278</v>
          </cell>
          <cell r="B29" t="str">
            <v>CONSTANCIAS QUE EXPIDAN LAS DE</v>
          </cell>
          <cell r="C29">
            <v>564.05999999999995</v>
          </cell>
        </row>
        <row r="30">
          <cell r="A30">
            <v>288</v>
          </cell>
          <cell r="B30" t="str">
            <v>ANALISIS DE RIESGOS</v>
          </cell>
          <cell r="C30">
            <v>999.96</v>
          </cell>
        </row>
        <row r="31">
          <cell r="A31">
            <v>292</v>
          </cell>
          <cell r="B31" t="str">
            <v>DICTAMEN DE SEGURIDAD PROGRAMA</v>
          </cell>
          <cell r="C31">
            <v>1999.92</v>
          </cell>
        </row>
        <row r="32">
          <cell r="A32">
            <v>293</v>
          </cell>
          <cell r="B32" t="str">
            <v>SERVICIOS EXTRAORDINARIOS</v>
          </cell>
          <cell r="C32">
            <v>623.46</v>
          </cell>
        </row>
        <row r="33">
          <cell r="A33">
            <v>295</v>
          </cell>
          <cell r="B33" t="str">
            <v>CONSTANCIA DE UBICACION DE PRE</v>
          </cell>
          <cell r="C33">
            <v>81.040000000000006</v>
          </cell>
        </row>
        <row r="34">
          <cell r="A34">
            <v>405</v>
          </cell>
          <cell r="B34" t="str">
            <v>CENTRO DE CONVIVENCIA EL ENCIN</v>
          </cell>
          <cell r="C34">
            <v>961</v>
          </cell>
        </row>
        <row r="35">
          <cell r="A35">
            <v>407</v>
          </cell>
          <cell r="B35" t="str">
            <v>MUSEO MOMIAS</v>
          </cell>
          <cell r="C35">
            <v>23936</v>
          </cell>
        </row>
        <row r="36">
          <cell r="A36">
            <v>408</v>
          </cell>
          <cell r="B36" t="str">
            <v>SALON CULTO A LA MUERTE</v>
          </cell>
          <cell r="C36">
            <v>1695</v>
          </cell>
        </row>
        <row r="37">
          <cell r="A37">
            <v>410</v>
          </cell>
          <cell r="B37" t="str">
            <v>MONUMENTO AL PIPILA</v>
          </cell>
          <cell r="C37">
            <v>924</v>
          </cell>
        </row>
        <row r="38">
          <cell r="A38">
            <v>417</v>
          </cell>
          <cell r="B38" t="str">
            <v>CONSULTORIO DENTAL</v>
          </cell>
          <cell r="C38">
            <v>63</v>
          </cell>
        </row>
        <row r="39">
          <cell r="A39">
            <v>421</v>
          </cell>
          <cell r="B39" t="str">
            <v>DECLARACIONES, FORMATOS Y AVIS</v>
          </cell>
          <cell r="C39">
            <v>20</v>
          </cell>
        </row>
        <row r="40">
          <cell r="A40">
            <v>428</v>
          </cell>
          <cell r="B40" t="str">
            <v>COMERCIANTES SEMIFIJOS</v>
          </cell>
          <cell r="C40">
            <v>6140.12</v>
          </cell>
        </row>
        <row r="41">
          <cell r="A41">
            <v>429</v>
          </cell>
          <cell r="B41" t="str">
            <v>VTA DE INMUEBLES PROP DEL MPIO</v>
          </cell>
          <cell r="C41">
            <v>2126.89</v>
          </cell>
        </row>
        <row r="42">
          <cell r="A42">
            <v>433</v>
          </cell>
          <cell r="B42" t="str">
            <v>SOBRANTES</v>
          </cell>
          <cell r="C42">
            <v>2.64</v>
          </cell>
        </row>
        <row r="43">
          <cell r="A43">
            <v>436</v>
          </cell>
          <cell r="B43" t="str">
            <v>SANITARIOS PRESA DE LA OLLA</v>
          </cell>
          <cell r="C43">
            <v>472</v>
          </cell>
        </row>
        <row r="44">
          <cell r="A44">
            <v>441</v>
          </cell>
          <cell r="B44" t="str">
            <v>SANITARIOS LOS PASTITOS</v>
          </cell>
          <cell r="C44">
            <v>112</v>
          </cell>
        </row>
        <row r="45">
          <cell r="A45">
            <v>447</v>
          </cell>
          <cell r="B45" t="str">
            <v>LAS CALAS</v>
          </cell>
          <cell r="C45">
            <v>253</v>
          </cell>
        </row>
        <row r="46">
          <cell r="A46">
            <v>454</v>
          </cell>
          <cell r="B46" t="str">
            <v>FIESTAS TRADICIONALES</v>
          </cell>
          <cell r="C46">
            <v>862</v>
          </cell>
        </row>
        <row r="47">
          <cell r="A47">
            <v>470</v>
          </cell>
          <cell r="B47" t="str">
            <v>LOCALES ESTACION</v>
          </cell>
          <cell r="C47">
            <v>767.86</v>
          </cell>
        </row>
        <row r="48">
          <cell r="A48">
            <v>479</v>
          </cell>
          <cell r="B48" t="str">
            <v>COMERCIANTES AMBULANTES</v>
          </cell>
          <cell r="C48">
            <v>840</v>
          </cell>
        </row>
        <row r="49">
          <cell r="A49">
            <v>482</v>
          </cell>
          <cell r="B49" t="str">
            <v>CALLEJONEADAS</v>
          </cell>
          <cell r="C49">
            <v>5508</v>
          </cell>
        </row>
        <row r="50">
          <cell r="A50">
            <v>484</v>
          </cell>
          <cell r="B50" t="str">
            <v>PERMISO PARA ESPECTÁCULOS O CE</v>
          </cell>
          <cell r="C50">
            <v>2628</v>
          </cell>
        </row>
        <row r="51">
          <cell r="A51">
            <v>485</v>
          </cell>
          <cell r="B51" t="str">
            <v>SELLADO DE BOLETOS</v>
          </cell>
          <cell r="C51">
            <v>905</v>
          </cell>
        </row>
        <row r="52">
          <cell r="A52">
            <v>502</v>
          </cell>
          <cell r="B52" t="str">
            <v>RECARGOS OTROS IMPTOS Y DERECH</v>
          </cell>
          <cell r="C52">
            <v>3254.76</v>
          </cell>
        </row>
        <row r="53">
          <cell r="A53">
            <v>503</v>
          </cell>
          <cell r="B53" t="str">
            <v>AVISO EXTEMP TRASLACION DE DOM</v>
          </cell>
          <cell r="C53">
            <v>1562</v>
          </cell>
        </row>
        <row r="54">
          <cell r="A54">
            <v>506</v>
          </cell>
          <cell r="B54" t="str">
            <v>INFRACCIONES DIRECCION DE FISC</v>
          </cell>
          <cell r="C54">
            <v>3069</v>
          </cell>
        </row>
        <row r="55">
          <cell r="A55">
            <v>507</v>
          </cell>
          <cell r="B55" t="str">
            <v>INF AL BANDO POLICIA Y BUEN GO</v>
          </cell>
          <cell r="C55">
            <v>2150</v>
          </cell>
        </row>
        <row r="56">
          <cell r="A56">
            <v>508</v>
          </cell>
          <cell r="B56" t="str">
            <v>INF LEY DE TRANSITO Y SU REGLA</v>
          </cell>
          <cell r="C56">
            <v>17806.18</v>
          </cell>
        </row>
        <row r="57">
          <cell r="A57">
            <v>509</v>
          </cell>
          <cell r="B57" t="str">
            <v>EXTEMP VERIFICACION AMB VEHICU</v>
          </cell>
          <cell r="C57">
            <v>2065</v>
          </cell>
        </row>
        <row r="58">
          <cell r="A58">
            <v>511</v>
          </cell>
          <cell r="B58" t="str">
            <v>ADMTVAS NO FISCALES * MPALES*</v>
          </cell>
          <cell r="C58">
            <v>1841.4</v>
          </cell>
        </row>
        <row r="59">
          <cell r="A59">
            <v>536</v>
          </cell>
          <cell r="B59" t="str">
            <v>PADRON DE PROVEEDORES</v>
          </cell>
          <cell r="C59">
            <v>972</v>
          </cell>
        </row>
        <row r="60">
          <cell r="A60">
            <v>544</v>
          </cell>
          <cell r="B60" t="str">
            <v>INFRACCIONES AL REGLAMENTO DE</v>
          </cell>
          <cell r="C60">
            <v>306.89999999999998</v>
          </cell>
        </row>
        <row r="61">
          <cell r="A61">
            <v>716</v>
          </cell>
          <cell r="B61" t="str">
            <v>MIGRANTES 3X1</v>
          </cell>
          <cell r="C61">
            <v>1200000</v>
          </cell>
        </row>
        <row r="62">
          <cell r="A62">
            <v>729</v>
          </cell>
          <cell r="B62" t="str">
            <v>OPCIONES PRODUCTIVAS</v>
          </cell>
          <cell r="C62">
            <v>720000</v>
          </cell>
        </row>
        <row r="63">
          <cell r="A63">
            <v>892</v>
          </cell>
          <cell r="B63" t="str">
            <v>REPARACION DE DAÑOS</v>
          </cell>
          <cell r="C63">
            <v>100</v>
          </cell>
        </row>
        <row r="64">
          <cell r="A64">
            <v>900</v>
          </cell>
          <cell r="B64" t="str">
            <v>INGRESOS POR CLASIFICAR</v>
          </cell>
          <cell r="C64">
            <v>30833.439999999999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">
          <cell r="A1">
            <v>1</v>
          </cell>
          <cell r="B1" t="str">
            <v>IMPTO. PREDIAL URBANO CORRIENT</v>
          </cell>
          <cell r="C1">
            <v>8242.6</v>
          </cell>
        </row>
        <row r="2">
          <cell r="A2">
            <v>2</v>
          </cell>
          <cell r="B2" t="str">
            <v>IMPTO. PREDIAL RUSTICO CORRIEN</v>
          </cell>
          <cell r="C2">
            <v>1560.49</v>
          </cell>
        </row>
        <row r="3">
          <cell r="A3">
            <v>4</v>
          </cell>
          <cell r="B3" t="str">
            <v>RECARGOS 3%</v>
          </cell>
          <cell r="C3">
            <v>1614.59</v>
          </cell>
        </row>
        <row r="4">
          <cell r="A4">
            <v>7</v>
          </cell>
          <cell r="B4" t="str">
            <v>IMPTO. PREDIAL URBANO REZAGO</v>
          </cell>
          <cell r="C4">
            <v>998.5</v>
          </cell>
        </row>
        <row r="5">
          <cell r="A5">
            <v>8</v>
          </cell>
          <cell r="B5" t="str">
            <v>IMPTO. PREDIAL RUSTICO REZAGO</v>
          </cell>
          <cell r="C5">
            <v>1243.9000000000001</v>
          </cell>
        </row>
        <row r="6">
          <cell r="A6">
            <v>13</v>
          </cell>
          <cell r="B6" t="str">
            <v>HONORARIOS DE COBRANZA</v>
          </cell>
          <cell r="C6">
            <v>566.96</v>
          </cell>
        </row>
        <row r="7">
          <cell r="A7">
            <v>14</v>
          </cell>
          <cell r="B7" t="str">
            <v>C.O.A. 20%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12477.31</v>
          </cell>
        </row>
        <row r="9">
          <cell r="A9">
            <v>104</v>
          </cell>
          <cell r="B9" t="str">
            <v>SOBRE DIVISION Y LOTIFICACION</v>
          </cell>
          <cell r="C9">
            <v>18411.75</v>
          </cell>
        </row>
        <row r="10">
          <cell r="A10">
            <v>112</v>
          </cell>
          <cell r="B10" t="str">
            <v>ESPECTACULOS PUBLICOS PERMANEN</v>
          </cell>
          <cell r="C10">
            <v>3953.4</v>
          </cell>
        </row>
        <row r="11">
          <cell r="A11">
            <v>200</v>
          </cell>
          <cell r="B11" t="str">
            <v>RASTRO</v>
          </cell>
          <cell r="C11">
            <v>5583.46</v>
          </cell>
        </row>
        <row r="12">
          <cell r="A12">
            <v>201</v>
          </cell>
          <cell r="B12" t="str">
            <v>RECOLECCION DE BASURA</v>
          </cell>
          <cell r="C12">
            <v>125.4</v>
          </cell>
        </row>
        <row r="13">
          <cell r="A13">
            <v>203</v>
          </cell>
          <cell r="B13" t="str">
            <v>PANTEONES CIUDAD</v>
          </cell>
          <cell r="C13">
            <v>6793.33</v>
          </cell>
        </row>
        <row r="14">
          <cell r="A14">
            <v>204</v>
          </cell>
          <cell r="B14" t="str">
            <v>PANTEONES COMUNIDADES</v>
          </cell>
          <cell r="C14">
            <v>2528.44</v>
          </cell>
        </row>
        <row r="15">
          <cell r="A15">
            <v>205</v>
          </cell>
          <cell r="B15" t="str">
            <v>ESTACIONAMIENTO MUSEO MOMIAS</v>
          </cell>
          <cell r="C15">
            <v>296</v>
          </cell>
        </row>
        <row r="16">
          <cell r="A16">
            <v>206</v>
          </cell>
          <cell r="B16" t="str">
            <v>ESTACIONAMIENTO MERCADO HIDALG</v>
          </cell>
          <cell r="C16">
            <v>1025</v>
          </cell>
        </row>
        <row r="17">
          <cell r="A17">
            <v>217</v>
          </cell>
          <cell r="B17" t="str">
            <v>ANALISIS DE FAC PARA DIV LOT O</v>
          </cell>
          <cell r="C17">
            <v>2518</v>
          </cell>
        </row>
        <row r="18">
          <cell r="A18">
            <v>221</v>
          </cell>
          <cell r="B18" t="str">
            <v>LIC USO SUELO ALIN N. OFIC COM</v>
          </cell>
          <cell r="C18">
            <v>1056.76</v>
          </cell>
        </row>
        <row r="19">
          <cell r="A19">
            <v>229</v>
          </cell>
          <cell r="B19" t="str">
            <v>CONSTANCIAS DE VALOR FISCAL</v>
          </cell>
          <cell r="C19">
            <v>2620.1999999999998</v>
          </cell>
        </row>
        <row r="20">
          <cell r="A20">
            <v>248</v>
          </cell>
          <cell r="B20" t="str">
            <v>ESTACIONAMIENTO EX. EST. FERRO</v>
          </cell>
          <cell r="C20">
            <v>2234</v>
          </cell>
        </row>
        <row r="21">
          <cell r="A21">
            <v>252</v>
          </cell>
          <cell r="B21" t="str">
            <v>RESOLUCION DE IMPACTO AMBIENTA</v>
          </cell>
          <cell r="C21">
            <v>389.68</v>
          </cell>
        </row>
        <row r="22">
          <cell r="A22">
            <v>253</v>
          </cell>
          <cell r="B22" t="str">
            <v>ESTACIONAMIENTO EMBAJADORAS  (</v>
          </cell>
          <cell r="C22">
            <v>2450</v>
          </cell>
        </row>
        <row r="23">
          <cell r="A23">
            <v>256</v>
          </cell>
          <cell r="B23" t="str">
            <v>POR ALINEAM. N° USO HABIT</v>
          </cell>
          <cell r="C23">
            <v>4368.4399999999996</v>
          </cell>
        </row>
        <row r="24">
          <cell r="A24">
            <v>258</v>
          </cell>
          <cell r="B24" t="str">
            <v>POR ALINEM. N° USO COMERCIAL</v>
          </cell>
          <cell r="C24">
            <v>274.75</v>
          </cell>
        </row>
        <row r="25">
          <cell r="A25">
            <v>267</v>
          </cell>
          <cell r="B25" t="str">
            <v>CONSTANCIA  DE VERIFICACION PR</v>
          </cell>
          <cell r="C25">
            <v>427.95</v>
          </cell>
        </row>
        <row r="26">
          <cell r="A26">
            <v>268</v>
          </cell>
          <cell r="B26" t="str">
            <v>CASA DE LA CULTURA</v>
          </cell>
          <cell r="C26">
            <v>750.32</v>
          </cell>
        </row>
        <row r="27">
          <cell r="A27">
            <v>271</v>
          </cell>
          <cell r="B27" t="str">
            <v>PENSION EST. MUSEO DE MOMIAS</v>
          </cell>
          <cell r="C27">
            <v>401</v>
          </cell>
        </row>
        <row r="28">
          <cell r="A28">
            <v>274</v>
          </cell>
          <cell r="B28" t="str">
            <v>EXTENSION DE HORARIO</v>
          </cell>
          <cell r="C28">
            <v>6431.76</v>
          </cell>
        </row>
        <row r="29">
          <cell r="A29">
            <v>276</v>
          </cell>
          <cell r="B29" t="str">
            <v>CONSTANCIAS DIRECCION DE TRANS</v>
          </cell>
          <cell r="C29">
            <v>1047.54</v>
          </cell>
        </row>
        <row r="30">
          <cell r="A30">
            <v>278</v>
          </cell>
          <cell r="B30" t="str">
            <v>CONSTANCIAS QUE EXPIDAN LAS DE</v>
          </cell>
          <cell r="C30">
            <v>966.96</v>
          </cell>
        </row>
        <row r="31">
          <cell r="A31">
            <v>282</v>
          </cell>
          <cell r="B31" t="str">
            <v>PERMISO EXTRAORDINARIO</v>
          </cell>
          <cell r="C31">
            <v>2604.7199999999998</v>
          </cell>
        </row>
        <row r="32">
          <cell r="A32">
            <v>286</v>
          </cell>
          <cell r="B32" t="str">
            <v>PERMISO SUPLETORIO DE TRANSPOR</v>
          </cell>
          <cell r="C32">
            <v>95.08</v>
          </cell>
        </row>
        <row r="33">
          <cell r="A33">
            <v>288</v>
          </cell>
          <cell r="B33" t="str">
            <v>ANALISIS DE RIESGOS</v>
          </cell>
          <cell r="C33">
            <v>1499.94</v>
          </cell>
        </row>
        <row r="34">
          <cell r="A34">
            <v>292</v>
          </cell>
          <cell r="B34" t="str">
            <v>DICTAMEN DE SEGURIDAD PROGRAMA</v>
          </cell>
          <cell r="C34">
            <v>999.96</v>
          </cell>
        </row>
        <row r="35">
          <cell r="A35">
            <v>295</v>
          </cell>
          <cell r="B35" t="str">
            <v>CONSTANCIA DE UBICACION DE PRE</v>
          </cell>
          <cell r="C35">
            <v>81.040000000000006</v>
          </cell>
        </row>
        <row r="36">
          <cell r="A36">
            <v>405</v>
          </cell>
          <cell r="B36" t="str">
            <v>CENTRO DE CONVIVENCIA EL ENCIN</v>
          </cell>
          <cell r="C36">
            <v>196</v>
          </cell>
        </row>
        <row r="37">
          <cell r="A37">
            <v>407</v>
          </cell>
          <cell r="B37" t="str">
            <v>MUSEO MOMIAS</v>
          </cell>
          <cell r="C37">
            <v>19518</v>
          </cell>
        </row>
        <row r="38">
          <cell r="A38">
            <v>408</v>
          </cell>
          <cell r="B38" t="str">
            <v>SALON CULTO A LA MUERTE</v>
          </cell>
          <cell r="C38">
            <v>855</v>
          </cell>
        </row>
        <row r="39">
          <cell r="A39">
            <v>410</v>
          </cell>
          <cell r="B39" t="str">
            <v>MONUMENTO AL PIPILA</v>
          </cell>
          <cell r="C39">
            <v>341</v>
          </cell>
        </row>
        <row r="40">
          <cell r="A40">
            <v>412</v>
          </cell>
          <cell r="B40" t="str">
            <v>MERCADO EMBAJADORAS</v>
          </cell>
          <cell r="C40">
            <v>973.2</v>
          </cell>
        </row>
        <row r="41">
          <cell r="A41">
            <v>414</v>
          </cell>
          <cell r="B41" t="str">
            <v>OTROS PRODUCTOS</v>
          </cell>
          <cell r="C41">
            <v>8.6999999999999993</v>
          </cell>
        </row>
        <row r="42">
          <cell r="A42">
            <v>417</v>
          </cell>
          <cell r="B42" t="str">
            <v>CONSULTORIO DENTAL</v>
          </cell>
          <cell r="C42">
            <v>105</v>
          </cell>
        </row>
        <row r="43">
          <cell r="A43">
            <v>421</v>
          </cell>
          <cell r="B43" t="str">
            <v>DECLARACIONES, FORMATOS Y AVIS</v>
          </cell>
          <cell r="C43">
            <v>30</v>
          </cell>
        </row>
        <row r="44">
          <cell r="A44">
            <v>428</v>
          </cell>
          <cell r="B44" t="str">
            <v>COMERCIANTES SEMIFIJOS</v>
          </cell>
          <cell r="C44">
            <v>10826.34</v>
          </cell>
        </row>
        <row r="45">
          <cell r="A45">
            <v>431</v>
          </cell>
          <cell r="B45" t="str">
            <v>LOCALES MERCADO EMBAJADORAS</v>
          </cell>
          <cell r="C45">
            <v>1278</v>
          </cell>
        </row>
        <row r="46">
          <cell r="A46">
            <v>433</v>
          </cell>
          <cell r="B46" t="str">
            <v>SOBRANTES</v>
          </cell>
          <cell r="C46">
            <v>158.59</v>
          </cell>
        </row>
        <row r="47">
          <cell r="A47">
            <v>436</v>
          </cell>
          <cell r="B47" t="str">
            <v>SANITARIOS PRESA DE LA OLLA</v>
          </cell>
          <cell r="C47">
            <v>248</v>
          </cell>
        </row>
        <row r="48">
          <cell r="A48">
            <v>441</v>
          </cell>
          <cell r="B48" t="str">
            <v>SANITARIOS LOS PASTITOS</v>
          </cell>
          <cell r="C48">
            <v>128</v>
          </cell>
        </row>
        <row r="49">
          <cell r="A49">
            <v>447</v>
          </cell>
          <cell r="B49" t="str">
            <v>LAS CALAS</v>
          </cell>
          <cell r="C49">
            <v>110</v>
          </cell>
        </row>
        <row r="50">
          <cell r="A50">
            <v>454</v>
          </cell>
          <cell r="B50" t="str">
            <v>FIESTAS TRADICIONALES</v>
          </cell>
          <cell r="C50">
            <v>1739.5</v>
          </cell>
        </row>
        <row r="51">
          <cell r="A51">
            <v>456</v>
          </cell>
          <cell r="B51" t="str">
            <v>JUEGOS MECANICOS</v>
          </cell>
          <cell r="C51">
            <v>1458</v>
          </cell>
        </row>
        <row r="52">
          <cell r="A52">
            <v>484</v>
          </cell>
          <cell r="B52" t="str">
            <v>PERMISO PARA ESPECTÁCULOS O CE</v>
          </cell>
          <cell r="C52">
            <v>4380</v>
          </cell>
        </row>
        <row r="53">
          <cell r="A53">
            <v>485</v>
          </cell>
          <cell r="B53" t="str">
            <v>SELLADO DE BOLETOS</v>
          </cell>
          <cell r="C53">
            <v>472</v>
          </cell>
        </row>
        <row r="54">
          <cell r="A54">
            <v>491</v>
          </cell>
          <cell r="B54" t="str">
            <v>ESTRUCTURAS, CONSTRUCCIONES O</v>
          </cell>
          <cell r="C54">
            <v>97</v>
          </cell>
        </row>
        <row r="55">
          <cell r="A55">
            <v>494</v>
          </cell>
          <cell r="B55" t="str">
            <v>REPOSICION DE CREDENCIAL</v>
          </cell>
          <cell r="C55">
            <v>65</v>
          </cell>
        </row>
        <row r="56">
          <cell r="A56">
            <v>502</v>
          </cell>
          <cell r="B56" t="str">
            <v>RECARGOS OTROS IMPTOS Y DERECH</v>
          </cell>
          <cell r="C56">
            <v>5381.23</v>
          </cell>
        </row>
        <row r="57">
          <cell r="A57">
            <v>503</v>
          </cell>
          <cell r="B57" t="str">
            <v>AVISO EXTEMP TRASLACION DE DOM</v>
          </cell>
          <cell r="C57">
            <v>921</v>
          </cell>
        </row>
        <row r="58">
          <cell r="A58">
            <v>504</v>
          </cell>
          <cell r="B58" t="str">
            <v>AVISO EXTEMP TERM DE OBRA</v>
          </cell>
          <cell r="C58">
            <v>614</v>
          </cell>
        </row>
        <row r="59">
          <cell r="A59">
            <v>507</v>
          </cell>
          <cell r="B59" t="str">
            <v>INF AL BANDO POLICIA Y BUEN GO</v>
          </cell>
          <cell r="C59">
            <v>1600</v>
          </cell>
        </row>
        <row r="60">
          <cell r="A60">
            <v>508</v>
          </cell>
          <cell r="B60" t="str">
            <v>INF LEY DE TRANSITO Y SU REGLA</v>
          </cell>
          <cell r="C60">
            <v>19084</v>
          </cell>
        </row>
        <row r="61">
          <cell r="A61">
            <v>509</v>
          </cell>
          <cell r="B61" t="str">
            <v>EXTEMP VERIFICACION AMB VEHICU</v>
          </cell>
          <cell r="C61">
            <v>1475</v>
          </cell>
        </row>
        <row r="62">
          <cell r="A62">
            <v>511</v>
          </cell>
          <cell r="B62" t="str">
            <v>ADMTVAS NO FISCALES * MPALES*</v>
          </cell>
          <cell r="C62">
            <v>1841.4</v>
          </cell>
        </row>
        <row r="63">
          <cell r="A63">
            <v>812</v>
          </cell>
          <cell r="B63" t="str">
            <v>REINTEGROS TESOFE</v>
          </cell>
          <cell r="C63">
            <v>32478.21</v>
          </cell>
        </row>
        <row r="64">
          <cell r="A64">
            <v>860</v>
          </cell>
          <cell r="B64" t="str">
            <v>PROG. ESCOLAR RESIDUOS SOLIDOS</v>
          </cell>
          <cell r="C64">
            <v>5424.5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>
        <row r="1">
          <cell r="A1">
            <v>1</v>
          </cell>
          <cell r="B1" t="str">
            <v>IMPTO. PREDIAL URBANO CORRIENT</v>
          </cell>
          <cell r="C1">
            <v>17427.419999999998</v>
          </cell>
        </row>
        <row r="2">
          <cell r="A2">
            <v>2</v>
          </cell>
          <cell r="B2" t="str">
            <v>IMPTO. PREDIAL RUSTICO CORRIEN</v>
          </cell>
          <cell r="C2">
            <v>1106.7</v>
          </cell>
        </row>
        <row r="3">
          <cell r="A3">
            <v>4</v>
          </cell>
          <cell r="B3" t="str">
            <v>RECARGOS 3%</v>
          </cell>
          <cell r="C3">
            <v>399.36</v>
          </cell>
        </row>
        <row r="4">
          <cell r="A4">
            <v>7</v>
          </cell>
          <cell r="B4" t="str">
            <v>IMPTO. PREDIAL URBANO REZAGO</v>
          </cell>
          <cell r="C4">
            <v>533.03</v>
          </cell>
        </row>
        <row r="5">
          <cell r="A5">
            <v>8</v>
          </cell>
          <cell r="B5" t="str">
            <v>IMPTO. PREDIAL RUSTICO REZAGO</v>
          </cell>
          <cell r="C5">
            <v>540</v>
          </cell>
        </row>
        <row r="6">
          <cell r="A6">
            <v>13</v>
          </cell>
          <cell r="B6" t="str">
            <v>HONORARIOS DE COBRANZA</v>
          </cell>
          <cell r="C6">
            <v>236.32</v>
          </cell>
        </row>
        <row r="7">
          <cell r="A7">
            <v>14</v>
          </cell>
          <cell r="B7" t="str">
            <v>C.O.A. 20%</v>
          </cell>
          <cell r="C7">
            <v>108</v>
          </cell>
        </row>
        <row r="8">
          <cell r="A8">
            <v>203</v>
          </cell>
          <cell r="B8" t="str">
            <v>PANTEONES CIUDAD</v>
          </cell>
          <cell r="C8">
            <v>1751.57</v>
          </cell>
        </row>
        <row r="9">
          <cell r="A9">
            <v>204</v>
          </cell>
          <cell r="B9" t="str">
            <v>PANTEONES COMUNIDADES</v>
          </cell>
          <cell r="C9">
            <v>2130.0300000000002</v>
          </cell>
        </row>
        <row r="10">
          <cell r="A10">
            <v>433</v>
          </cell>
          <cell r="B10" t="str">
            <v>SOBRANTES</v>
          </cell>
          <cell r="C10">
            <v>10.38</v>
          </cell>
        </row>
        <row r="11">
          <cell r="A11">
            <v>507</v>
          </cell>
          <cell r="B11" t="str">
            <v>INF AL BANDO POLICIA Y BUEN GO</v>
          </cell>
          <cell r="C11">
            <v>2100</v>
          </cell>
        </row>
        <row r="12">
          <cell r="A12">
            <v>508</v>
          </cell>
          <cell r="B12" t="str">
            <v>INF LEY DE TRANSITO Y SU REGLA</v>
          </cell>
          <cell r="C12">
            <v>1285</v>
          </cell>
        </row>
      </sheetData>
      <sheetData sheetId="7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s mensuales 10"/>
      <sheetName val="Hoja1"/>
      <sheetName val="abril 2011"/>
      <sheetName val="enero"/>
      <sheetName val="pronostico  aut 2010"/>
      <sheetName val="2011 Pronostico"/>
      <sheetName val="1er informe"/>
      <sheetName val="1er informe ok"/>
      <sheetName val="2° informe"/>
      <sheetName val="Hoja2"/>
      <sheetName val="Reportes UR"/>
      <sheetName val="2010 ACUMULADO"/>
      <sheetName val="2011"/>
      <sheetName val="reportes mensuales 09"/>
      <sheetName val="2008"/>
      <sheetName val="ur"/>
      <sheetName val="reportes 2015"/>
    </sheetNames>
    <sheetDataSet>
      <sheetData sheetId="0" refreshError="1">
        <row r="2">
          <cell r="BG2" t="str">
            <v>Recaudacion agosto 2010</v>
          </cell>
        </row>
        <row r="3">
          <cell r="BG3">
            <v>1</v>
          </cell>
          <cell r="BH3" t="str">
            <v>IMPTO. PREDIAL URBANO CORRIENT</v>
          </cell>
          <cell r="BI3">
            <v>366612.32</v>
          </cell>
        </row>
        <row r="4">
          <cell r="BG4">
            <v>2</v>
          </cell>
          <cell r="BH4" t="str">
            <v>IMPTO. PREDIAL RUSTICO CORRIEN</v>
          </cell>
          <cell r="BI4">
            <v>39103.51</v>
          </cell>
        </row>
        <row r="5">
          <cell r="BG5">
            <v>4</v>
          </cell>
          <cell r="BH5" t="str">
            <v>RECARGOS *3%*</v>
          </cell>
          <cell r="BI5">
            <v>133155.20000000001</v>
          </cell>
        </row>
        <row r="6">
          <cell r="BG6">
            <v>7</v>
          </cell>
          <cell r="BH6" t="str">
            <v>IMPTO. PREDIAL URBANO REZAGO</v>
          </cell>
          <cell r="BI6">
            <v>235023.44</v>
          </cell>
        </row>
        <row r="7">
          <cell r="BG7">
            <v>8</v>
          </cell>
          <cell r="BH7" t="str">
            <v>IMPTO. PREDIAL RUSTICO REZAGO</v>
          </cell>
          <cell r="BI7">
            <v>6388</v>
          </cell>
        </row>
        <row r="8">
          <cell r="BG8">
            <v>13</v>
          </cell>
          <cell r="BH8" t="str">
            <v>HONORARIOS DE COBRANZA</v>
          </cell>
          <cell r="BI8">
            <v>54560.83</v>
          </cell>
        </row>
        <row r="9">
          <cell r="BG9">
            <v>14</v>
          </cell>
          <cell r="BH9" t="str">
            <v>C.O.A.*20%*</v>
          </cell>
          <cell r="BI9">
            <v>740</v>
          </cell>
        </row>
        <row r="10">
          <cell r="BG10">
            <v>103</v>
          </cell>
          <cell r="BH10" t="str">
            <v>TRASLACION DE DOMINIO ( LEY DE</v>
          </cell>
          <cell r="BI10">
            <v>141232.31</v>
          </cell>
        </row>
        <row r="11">
          <cell r="BG11">
            <v>104</v>
          </cell>
          <cell r="BH11" t="str">
            <v>SOBRE DIVISION Y LOTIFICACION</v>
          </cell>
          <cell r="BI11">
            <v>43163.9</v>
          </cell>
        </row>
        <row r="12">
          <cell r="BG12">
            <v>106</v>
          </cell>
          <cell r="BH12" t="str">
            <v>BILLARES Y BOLICHES</v>
          </cell>
          <cell r="BI12">
            <v>6314</v>
          </cell>
        </row>
        <row r="13">
          <cell r="BG13">
            <v>107</v>
          </cell>
          <cell r="BH13" t="str">
            <v>VIDEO JUEGOS Y FUT-BOLITOS</v>
          </cell>
          <cell r="BI13">
            <v>7462</v>
          </cell>
        </row>
        <row r="14">
          <cell r="BG14">
            <v>110</v>
          </cell>
          <cell r="BH14" t="str">
            <v>ESPECTACULOS PUBLICOS ESPORADI</v>
          </cell>
          <cell r="BI14">
            <v>11745.8</v>
          </cell>
        </row>
        <row r="15">
          <cell r="BG15">
            <v>112</v>
          </cell>
          <cell r="BH15" t="str">
            <v>ESPECTACULOS PUBLICOS PERMANEN</v>
          </cell>
          <cell r="BI15">
            <v>50439</v>
          </cell>
        </row>
        <row r="16">
          <cell r="BG16">
            <v>200</v>
          </cell>
          <cell r="BH16" t="str">
            <v>RASTRO</v>
          </cell>
          <cell r="BI16">
            <v>59253.96</v>
          </cell>
        </row>
        <row r="17">
          <cell r="BG17">
            <v>201</v>
          </cell>
          <cell r="BH17" t="str">
            <v>RECOLECCION DE BASURA</v>
          </cell>
          <cell r="BI17">
            <v>5916</v>
          </cell>
        </row>
        <row r="18">
          <cell r="BG18">
            <v>202</v>
          </cell>
          <cell r="BH18" t="str">
            <v>SEGURIDAD PUBLICA PERIODO MENS</v>
          </cell>
          <cell r="BI18">
            <v>146953.26</v>
          </cell>
        </row>
        <row r="19">
          <cell r="BG19">
            <v>203</v>
          </cell>
          <cell r="BH19" t="str">
            <v>PANTEONES CIUDAD</v>
          </cell>
          <cell r="BI19">
            <v>50009.39</v>
          </cell>
        </row>
        <row r="20">
          <cell r="BG20">
            <v>204</v>
          </cell>
          <cell r="BH20" t="str">
            <v>PANTEONES COMUNIDADES</v>
          </cell>
          <cell r="BI20">
            <v>13031.06</v>
          </cell>
        </row>
        <row r="21">
          <cell r="BG21">
            <v>205</v>
          </cell>
          <cell r="BH21" t="str">
            <v>ESTACIONAMIENTO MUSEO MOMIAS</v>
          </cell>
          <cell r="BI21">
            <v>45731</v>
          </cell>
        </row>
        <row r="22">
          <cell r="BG22">
            <v>206</v>
          </cell>
          <cell r="BH22" t="str">
            <v>ESTACIONAMIENTO MERCADO HIDALG</v>
          </cell>
          <cell r="BI22">
            <v>31275</v>
          </cell>
        </row>
        <row r="23">
          <cell r="BG23">
            <v>207</v>
          </cell>
          <cell r="BH23" t="str">
            <v>ESTAC.  MERCADO EMBAJADORAS</v>
          </cell>
          <cell r="BI23">
            <v>5299</v>
          </cell>
        </row>
        <row r="24">
          <cell r="BG24">
            <v>210</v>
          </cell>
          <cell r="BH24" t="str">
            <v>POR LIC. DE CONST. Y AMPLIACIO</v>
          </cell>
          <cell r="BI24">
            <v>24191.79</v>
          </cell>
        </row>
        <row r="25">
          <cell r="BG25">
            <v>211</v>
          </cell>
          <cell r="BH25" t="str">
            <v>POR LIC DE REGULARIZACION DE C</v>
          </cell>
          <cell r="BI25">
            <v>15238.75</v>
          </cell>
        </row>
        <row r="26">
          <cell r="BG26">
            <v>212</v>
          </cell>
          <cell r="BH26" t="str">
            <v>POR PRORROGAS DE LIC DE CONST</v>
          </cell>
          <cell r="BI26">
            <v>2401.04</v>
          </cell>
        </row>
        <row r="27">
          <cell r="BG27">
            <v>213</v>
          </cell>
          <cell r="BH27" t="str">
            <v>POR LIC DE DEMOLICION P O T DE</v>
          </cell>
          <cell r="BI27">
            <v>57.55</v>
          </cell>
        </row>
        <row r="28">
          <cell r="BG28">
            <v>214</v>
          </cell>
          <cell r="BH28" t="str">
            <v>POR LIC DE RECONST. Y REMODELA</v>
          </cell>
          <cell r="BI28">
            <v>691.59</v>
          </cell>
        </row>
        <row r="29">
          <cell r="BG29">
            <v>217</v>
          </cell>
          <cell r="BH29" t="str">
            <v>ANALISIS DE FAC PARA DIV LOT O</v>
          </cell>
          <cell r="BI29">
            <v>12737.38</v>
          </cell>
        </row>
        <row r="30">
          <cell r="BG30">
            <v>219</v>
          </cell>
          <cell r="BH30" t="str">
            <v>LIC USO SUELO ALIN N. OFIC HAB</v>
          </cell>
          <cell r="BI30">
            <v>2981.37</v>
          </cell>
        </row>
        <row r="31">
          <cell r="BG31">
            <v>221</v>
          </cell>
          <cell r="BH31" t="str">
            <v>LIC USO SUELO ALIN N. OFIC COM</v>
          </cell>
          <cell r="BI31">
            <v>23296.3</v>
          </cell>
        </row>
        <row r="32">
          <cell r="BG32">
            <v>226</v>
          </cell>
          <cell r="BH32" t="str">
            <v>AVALUOS PRAC POR PERITOS FISCA</v>
          </cell>
          <cell r="BI32">
            <v>622.16999999999996</v>
          </cell>
        </row>
        <row r="33">
          <cell r="BG33">
            <v>227</v>
          </cell>
          <cell r="BH33" t="str">
            <v>AVALUOS PRACT POR TESORERIA</v>
          </cell>
          <cell r="BI33">
            <v>13588.51</v>
          </cell>
        </row>
        <row r="34">
          <cell r="BG34">
            <v>228</v>
          </cell>
          <cell r="BH34" t="str">
            <v>POR PERM EVENT P/ VTA DE BEB A</v>
          </cell>
          <cell r="BI34">
            <v>10287.879999999999</v>
          </cell>
        </row>
        <row r="35">
          <cell r="BG35">
            <v>229</v>
          </cell>
          <cell r="BH35" t="str">
            <v>CONSTANCIAS DE VALOR FISCAL</v>
          </cell>
          <cell r="BI35">
            <v>21567</v>
          </cell>
        </row>
        <row r="36">
          <cell r="BG36">
            <v>240</v>
          </cell>
          <cell r="BH36" t="str">
            <v>REV PROY P/ AUT. DE TRAZA</v>
          </cell>
          <cell r="BI36">
            <v>952</v>
          </cell>
        </row>
        <row r="37">
          <cell r="BG37">
            <v>244</v>
          </cell>
          <cell r="BH37" t="str">
            <v>EXP DE LIC O PERM P/ ESTAB DE</v>
          </cell>
          <cell r="BI37">
            <v>6355.51</v>
          </cell>
        </row>
        <row r="38">
          <cell r="BG38">
            <v>248</v>
          </cell>
          <cell r="BH38" t="str">
            <v>ESTACIONAMIENTO EX. EST. FERRO</v>
          </cell>
          <cell r="BI38">
            <v>60365</v>
          </cell>
        </row>
        <row r="39">
          <cell r="BG39">
            <v>249</v>
          </cell>
          <cell r="BH39" t="str">
            <v>REGUL. PROR.LIC.CONT.75% DER.</v>
          </cell>
          <cell r="BI39">
            <v>22462.55</v>
          </cell>
        </row>
        <row r="40">
          <cell r="BG40">
            <v>252</v>
          </cell>
          <cell r="BH40" t="str">
            <v>RESOLUCION DE IMPACTO AMBIENTA</v>
          </cell>
          <cell r="BI40">
            <v>1836.39</v>
          </cell>
        </row>
        <row r="41">
          <cell r="BG41">
            <v>253</v>
          </cell>
          <cell r="BH41" t="str">
            <v>ESTACIONAMIENTO EMBAJADORAS  (</v>
          </cell>
          <cell r="BI41">
            <v>61237</v>
          </cell>
        </row>
        <row r="42">
          <cell r="BG42">
            <v>254</v>
          </cell>
          <cell r="BH42" t="str">
            <v>POR CERTIF.TERMINO DE OBRA</v>
          </cell>
          <cell r="BI42">
            <v>4613.5600000000004</v>
          </cell>
        </row>
        <row r="43">
          <cell r="BG43">
            <v>256</v>
          </cell>
          <cell r="BH43" t="str">
            <v>POR ALINEAM. N° USO HABIT</v>
          </cell>
          <cell r="BI43">
            <v>92555.83</v>
          </cell>
        </row>
        <row r="44">
          <cell r="BG44">
            <v>258</v>
          </cell>
          <cell r="BH44" t="str">
            <v>POR ALINEM. N° USO COMERCIAL</v>
          </cell>
          <cell r="BI44">
            <v>1339.49</v>
          </cell>
        </row>
        <row r="45">
          <cell r="BG45">
            <v>266</v>
          </cell>
          <cell r="BH45" t="str">
            <v>DICTAMEN DE FACTIBILIDAD PROTE</v>
          </cell>
          <cell r="BI45">
            <v>7095.58</v>
          </cell>
        </row>
        <row r="46">
          <cell r="BG46">
            <v>268</v>
          </cell>
          <cell r="BH46" t="str">
            <v>CASA DE LA CULTURA</v>
          </cell>
          <cell r="BI46">
            <v>104409.81</v>
          </cell>
        </row>
        <row r="47">
          <cell r="BG47">
            <v>269</v>
          </cell>
          <cell r="BH47" t="str">
            <v>PADRON DE CONTRATISTAS</v>
          </cell>
          <cell r="BI47">
            <v>8999</v>
          </cell>
        </row>
        <row r="48">
          <cell r="BG48">
            <v>271</v>
          </cell>
          <cell r="BH48" t="str">
            <v>PENSION EST. MUSEO DE MOMIAS</v>
          </cell>
          <cell r="BI48">
            <v>2450</v>
          </cell>
        </row>
        <row r="49">
          <cell r="BG49">
            <v>272</v>
          </cell>
          <cell r="BH49" t="str">
            <v>PENSION EST. EX ESTACION DEL F</v>
          </cell>
          <cell r="BI49">
            <v>700</v>
          </cell>
        </row>
        <row r="50">
          <cell r="BG50">
            <v>273</v>
          </cell>
          <cell r="BH50" t="str">
            <v>PENSION EST. JARDIN EMBAJADORA</v>
          </cell>
          <cell r="BI50">
            <v>11700</v>
          </cell>
        </row>
        <row r="51">
          <cell r="BG51" t="str">
            <v>_x000C_</v>
          </cell>
        </row>
        <row r="52">
          <cell r="BG52" t="str">
            <v>Pag</v>
          </cell>
          <cell r="BH52" t="str">
            <v>ina : 2                    Fecha Impresión</v>
          </cell>
        </row>
        <row r="53">
          <cell r="BG53" t="str">
            <v>MUN</v>
          </cell>
          <cell r="BH53" t="str">
            <v>ICIPIO DE GUANAJUATO, GTO</v>
          </cell>
        </row>
        <row r="54">
          <cell r="BG54" t="str">
            <v>REP</v>
          </cell>
          <cell r="BH54" t="str">
            <v>ORTE DE COBRANZA DEL DIA 01/08/2010 AL DIA</v>
          </cell>
        </row>
        <row r="55">
          <cell r="BG55" t="str">
            <v>RES</v>
          </cell>
          <cell r="BH55" t="str">
            <v>UMEN</v>
          </cell>
        </row>
        <row r="56">
          <cell r="BG56" t="str">
            <v>---</v>
          </cell>
          <cell r="BH56" t="str">
            <v>------------------------------------------</v>
          </cell>
          <cell r="BI56" t="str">
            <v>----------------</v>
          </cell>
        </row>
        <row r="57">
          <cell r="BG57" t="str">
            <v>CVE</v>
          </cell>
          <cell r="BH57" t="str">
            <v>CONCEPTO</v>
          </cell>
          <cell r="BI57" t="str">
            <v>COBRADO</v>
          </cell>
        </row>
        <row r="58">
          <cell r="BG58" t="str">
            <v>---</v>
          </cell>
          <cell r="BH58" t="str">
            <v>------------------------------------------</v>
          </cell>
          <cell r="BI58" t="str">
            <v>----------------</v>
          </cell>
        </row>
        <row r="59">
          <cell r="BG59">
            <v>274</v>
          </cell>
          <cell r="BH59" t="str">
            <v>EXTENSION DE HORARIO</v>
          </cell>
          <cell r="BI59">
            <v>98151.45</v>
          </cell>
        </row>
        <row r="60">
          <cell r="BG60">
            <v>275</v>
          </cell>
          <cell r="BH60" t="str">
            <v>CONSTANCIAS DIRECCION DE ECOLO</v>
          </cell>
          <cell r="BI60">
            <v>210.84</v>
          </cell>
        </row>
        <row r="61">
          <cell r="BG61">
            <v>276</v>
          </cell>
          <cell r="BH61" t="str">
            <v>CONSTANCIAS DIRECCION DE TRANS</v>
          </cell>
          <cell r="BI61">
            <v>16726.64</v>
          </cell>
        </row>
        <row r="62">
          <cell r="BG62">
            <v>277</v>
          </cell>
          <cell r="BH62" t="str">
            <v>SERVICIOS ACCESO A LA INFORMAC</v>
          </cell>
          <cell r="BI62">
            <v>232.74</v>
          </cell>
        </row>
        <row r="63">
          <cell r="BG63">
            <v>278</v>
          </cell>
          <cell r="BH63" t="str">
            <v>CONSTANCIAS QUE EXPIDAN LAS DE</v>
          </cell>
          <cell r="BI63">
            <v>11033.85</v>
          </cell>
        </row>
        <row r="64">
          <cell r="BG64">
            <v>279</v>
          </cell>
          <cell r="BH64" t="str">
            <v>CERTIFICACIONES EXPEDIDAS POR</v>
          </cell>
          <cell r="BI64">
            <v>8.06</v>
          </cell>
        </row>
        <row r="65">
          <cell r="BG65">
            <v>280</v>
          </cell>
          <cell r="BH65" t="str">
            <v>SERVICIOS CONTROL CANINO</v>
          </cell>
          <cell r="BI65">
            <v>2457</v>
          </cell>
        </row>
        <row r="66">
          <cell r="BG66">
            <v>281</v>
          </cell>
          <cell r="BH66" t="str">
            <v>VIGILANCIA POR EVENTO</v>
          </cell>
          <cell r="BI66">
            <v>28820.89</v>
          </cell>
        </row>
        <row r="67">
          <cell r="BG67">
            <v>286</v>
          </cell>
          <cell r="BH67" t="str">
            <v>PERMISO SUPLETORIO DE TRANSPOR</v>
          </cell>
          <cell r="BI67">
            <v>5744.98</v>
          </cell>
        </row>
        <row r="68">
          <cell r="BG68">
            <v>288</v>
          </cell>
          <cell r="BH68" t="str">
            <v>ANALISIS DE RIESGOS</v>
          </cell>
          <cell r="BI68">
            <v>1744.2</v>
          </cell>
        </row>
        <row r="69">
          <cell r="BG69">
            <v>289</v>
          </cell>
          <cell r="BH69" t="str">
            <v>CONFORMIDAD PARA QUEMA DE FUEG</v>
          </cell>
          <cell r="BI69">
            <v>423.96</v>
          </cell>
        </row>
        <row r="70">
          <cell r="BG70">
            <v>290</v>
          </cell>
          <cell r="BH70" t="str">
            <v>DICTAMEN DE SEGURIDAD P SEDENA</v>
          </cell>
          <cell r="BI70">
            <v>557.6</v>
          </cell>
        </row>
        <row r="71">
          <cell r="BG71">
            <v>293</v>
          </cell>
          <cell r="BH71" t="str">
            <v>SERVICIOS EXTRAORDINARIOS</v>
          </cell>
          <cell r="BI71">
            <v>2175.12</v>
          </cell>
        </row>
        <row r="72">
          <cell r="BG72">
            <v>295</v>
          </cell>
          <cell r="BH72" t="str">
            <v>CONSTANCIA DE UBICACION DE PRE</v>
          </cell>
          <cell r="BI72">
            <v>2120.6999999999998</v>
          </cell>
        </row>
        <row r="73">
          <cell r="BG73">
            <v>400</v>
          </cell>
          <cell r="BH73" t="str">
            <v>LOCALES PRESA DE LA OLLA</v>
          </cell>
          <cell r="BI73">
            <v>2840</v>
          </cell>
        </row>
        <row r="74">
          <cell r="BG74">
            <v>402</v>
          </cell>
          <cell r="BH74" t="str">
            <v>LOCALES MUSEO DE LAS MOMIAS</v>
          </cell>
          <cell r="BI74">
            <v>2872.49</v>
          </cell>
        </row>
        <row r="75">
          <cell r="BG75">
            <v>403</v>
          </cell>
          <cell r="BH75" t="str">
            <v>UNIDAD DEPORTIVA TORRES LANDA</v>
          </cell>
          <cell r="BI75">
            <v>14719</v>
          </cell>
        </row>
        <row r="76">
          <cell r="BG76">
            <v>404</v>
          </cell>
          <cell r="BH76" t="str">
            <v>UNIDAD DEPORTIVA YERBABUENA</v>
          </cell>
          <cell r="BI76">
            <v>7736</v>
          </cell>
        </row>
        <row r="77">
          <cell r="BG77">
            <v>405</v>
          </cell>
          <cell r="BH77" t="str">
            <v>CENTRO DE CONVIVENCIA EL ENCIN</v>
          </cell>
          <cell r="BI77">
            <v>17315</v>
          </cell>
        </row>
        <row r="78">
          <cell r="BG78">
            <v>407</v>
          </cell>
          <cell r="BH78" t="str">
            <v>MUSEO MOMIAS</v>
          </cell>
          <cell r="BI78">
            <v>2432652</v>
          </cell>
        </row>
        <row r="79">
          <cell r="BG79">
            <v>408</v>
          </cell>
          <cell r="BH79" t="str">
            <v>SALON CULTO A LA MUERTE</v>
          </cell>
          <cell r="BI79">
            <v>97932</v>
          </cell>
        </row>
        <row r="80">
          <cell r="BG80">
            <v>410</v>
          </cell>
          <cell r="BH80" t="str">
            <v>MONUMENTO AL PIPILA</v>
          </cell>
          <cell r="BI80">
            <v>36765</v>
          </cell>
        </row>
        <row r="81">
          <cell r="BG81">
            <v>411</v>
          </cell>
          <cell r="BH81" t="str">
            <v>MERCADO HIDALGO</v>
          </cell>
          <cell r="BI81">
            <v>83815.149999999994</v>
          </cell>
        </row>
        <row r="82">
          <cell r="BG82">
            <v>412</v>
          </cell>
          <cell r="BH82" t="str">
            <v>MERCADO EMBAJADORAS</v>
          </cell>
          <cell r="BI82">
            <v>63718.44</v>
          </cell>
        </row>
        <row r="83">
          <cell r="BG83">
            <v>414</v>
          </cell>
          <cell r="BH83" t="str">
            <v>OTROS PRODUCTOS</v>
          </cell>
          <cell r="BI83">
            <v>7555.3</v>
          </cell>
        </row>
        <row r="84">
          <cell r="BG84">
            <v>418</v>
          </cell>
          <cell r="BH84" t="str">
            <v>RENDIMIENTOS E INVERSIONES</v>
          </cell>
          <cell r="BI84">
            <v>114357.03</v>
          </cell>
        </row>
        <row r="85">
          <cell r="BG85">
            <v>419</v>
          </cell>
          <cell r="BH85" t="str">
            <v>REND E INVERSIONES RAMO 33</v>
          </cell>
          <cell r="BI85">
            <v>68025.37</v>
          </cell>
        </row>
        <row r="86">
          <cell r="BG86">
            <v>420</v>
          </cell>
          <cell r="BH86" t="str">
            <v>REND E INVER RAMO 33 PROG COMP</v>
          </cell>
          <cell r="BI86">
            <v>43433.57</v>
          </cell>
        </row>
        <row r="87">
          <cell r="BG87">
            <v>421</v>
          </cell>
          <cell r="BH87" t="str">
            <v>DECLARACIONES, FORMATOS Y AVIS</v>
          </cell>
          <cell r="BI87">
            <v>245</v>
          </cell>
        </row>
        <row r="88">
          <cell r="BG88">
            <v>426</v>
          </cell>
          <cell r="BH88" t="str">
            <v>AREAS OCUP POR HOT, REST, BARE</v>
          </cell>
          <cell r="BI88">
            <v>126334.44</v>
          </cell>
        </row>
        <row r="89">
          <cell r="BG89">
            <v>428</v>
          </cell>
          <cell r="BH89" t="str">
            <v>COMERCIANTES SEMIFIJOS</v>
          </cell>
          <cell r="BI89">
            <v>236995.76</v>
          </cell>
        </row>
        <row r="90">
          <cell r="BG90">
            <v>429</v>
          </cell>
          <cell r="BH90" t="str">
            <v>VTA DE INMUEBLES PROP DEL MPIO</v>
          </cell>
          <cell r="BI90">
            <v>2161</v>
          </cell>
        </row>
        <row r="91">
          <cell r="BG91">
            <v>430</v>
          </cell>
          <cell r="BH91" t="str">
            <v>LOCALES MERCADO HIDALGO</v>
          </cell>
          <cell r="BI91">
            <v>2272</v>
          </cell>
        </row>
        <row r="92">
          <cell r="BG92">
            <v>431</v>
          </cell>
          <cell r="BH92" t="str">
            <v>LOCALES MERCADO EMBAJADORAS</v>
          </cell>
          <cell r="BI92">
            <v>3556.86</v>
          </cell>
        </row>
        <row r="93">
          <cell r="BG93">
            <v>432</v>
          </cell>
          <cell r="BH93" t="str">
            <v>LOCALES PANTEON</v>
          </cell>
          <cell r="BI93">
            <v>136.5</v>
          </cell>
        </row>
        <row r="94">
          <cell r="BG94">
            <v>433</v>
          </cell>
          <cell r="BH94" t="str">
            <v>SOBRANTES</v>
          </cell>
          <cell r="BI94">
            <v>2402.21</v>
          </cell>
        </row>
        <row r="95">
          <cell r="BG95">
            <v>436</v>
          </cell>
          <cell r="BH95" t="str">
            <v>SANITARIOS PRESA DE LA OLLA</v>
          </cell>
          <cell r="BI95">
            <v>3860</v>
          </cell>
        </row>
        <row r="96">
          <cell r="BG96">
            <v>437</v>
          </cell>
          <cell r="BH96" t="str">
            <v>SANITARIOS MDO. EMBAJADORAS</v>
          </cell>
          <cell r="BI96">
            <v>45349</v>
          </cell>
        </row>
        <row r="97">
          <cell r="BG97">
            <v>438</v>
          </cell>
          <cell r="BH97" t="str">
            <v>SANITARIOS MDO. HIDALGO</v>
          </cell>
          <cell r="BI97">
            <v>65852</v>
          </cell>
        </row>
        <row r="98">
          <cell r="BG98">
            <v>439</v>
          </cell>
          <cell r="BH98" t="str">
            <v>SANITARIOS JARDIN REFORMA</v>
          </cell>
          <cell r="BI98">
            <v>25364</v>
          </cell>
        </row>
        <row r="99">
          <cell r="BG99">
            <v>440</v>
          </cell>
          <cell r="BH99" t="str">
            <v>SANITARIOS PLAZUELA LOS ANGELE</v>
          </cell>
          <cell r="BI99">
            <v>6300</v>
          </cell>
        </row>
        <row r="100">
          <cell r="BG100">
            <v>441</v>
          </cell>
          <cell r="BH100" t="str">
            <v>SANITARIOS LOS PASTITOS</v>
          </cell>
          <cell r="BI100">
            <v>1208</v>
          </cell>
        </row>
        <row r="101">
          <cell r="BG101">
            <v>443</v>
          </cell>
          <cell r="BH101" t="str">
            <v>SANITARIOS FERROCARRIL</v>
          </cell>
          <cell r="BI101">
            <v>48010</v>
          </cell>
        </row>
        <row r="102">
          <cell r="BG102">
            <v>444</v>
          </cell>
          <cell r="BH102" t="str">
            <v>SANITARIOS JARDIN UNION</v>
          </cell>
          <cell r="BI102">
            <v>6300</v>
          </cell>
        </row>
        <row r="103">
          <cell r="BG103">
            <v>445</v>
          </cell>
          <cell r="BH103" t="str">
            <v>SANITARIOS MUSEO MOMIAS</v>
          </cell>
          <cell r="BI103">
            <v>52232</v>
          </cell>
        </row>
        <row r="104">
          <cell r="BG104">
            <v>447</v>
          </cell>
          <cell r="BH104" t="str">
            <v>LAS CALAS</v>
          </cell>
          <cell r="BI104">
            <v>18960</v>
          </cell>
        </row>
        <row r="105">
          <cell r="BG105">
            <v>451</v>
          </cell>
          <cell r="BH105" t="str">
            <v>BODEGAS RASTRO</v>
          </cell>
          <cell r="BI105">
            <v>2498</v>
          </cell>
        </row>
        <row r="106">
          <cell r="BG106">
            <v>452</v>
          </cell>
          <cell r="BH106" t="str">
            <v>LOCALES DEL ENCINO</v>
          </cell>
          <cell r="BI106">
            <v>884</v>
          </cell>
        </row>
        <row r="107">
          <cell r="BG107" t="str">
            <v>_x000C_</v>
          </cell>
        </row>
        <row r="108">
          <cell r="BG108" t="str">
            <v>Pag</v>
          </cell>
          <cell r="BH108" t="str">
            <v>ina : 3                    Fecha Impresión</v>
          </cell>
        </row>
        <row r="109">
          <cell r="BG109" t="str">
            <v>MUN</v>
          </cell>
          <cell r="BH109" t="str">
            <v>ICIPIO DE GUANAJUATO, GTO</v>
          </cell>
        </row>
        <row r="110">
          <cell r="BG110" t="str">
            <v>REP</v>
          </cell>
          <cell r="BH110" t="str">
            <v>ORTE DE COBRANZA DEL DIA 01/08/2010 AL DIA</v>
          </cell>
        </row>
        <row r="111">
          <cell r="BG111" t="str">
            <v>RES</v>
          </cell>
          <cell r="BH111" t="str">
            <v>UMEN</v>
          </cell>
        </row>
        <row r="112">
          <cell r="BG112" t="str">
            <v>---</v>
          </cell>
          <cell r="BH112" t="str">
            <v>------------------------------------------</v>
          </cell>
          <cell r="BI112" t="str">
            <v>----------------</v>
          </cell>
        </row>
        <row r="113">
          <cell r="BG113" t="str">
            <v>CVE</v>
          </cell>
          <cell r="BH113" t="str">
            <v>CONCEPTO</v>
          </cell>
          <cell r="BI113" t="str">
            <v>COBRADO</v>
          </cell>
        </row>
        <row r="114">
          <cell r="BG114" t="str">
            <v>---</v>
          </cell>
          <cell r="BH114" t="str">
            <v>------------------------------------------</v>
          </cell>
          <cell r="BI114" t="str">
            <v>----------------</v>
          </cell>
        </row>
        <row r="115">
          <cell r="BG115">
            <v>454</v>
          </cell>
          <cell r="BH115" t="str">
            <v>FIESTAS TRADICIONALES</v>
          </cell>
          <cell r="BI115">
            <v>9727</v>
          </cell>
        </row>
        <row r="116">
          <cell r="BG116">
            <v>455</v>
          </cell>
          <cell r="BH116" t="str">
            <v>INFRAESTRUCTURA TELEFONICA</v>
          </cell>
          <cell r="BI116">
            <v>38220</v>
          </cell>
        </row>
        <row r="117">
          <cell r="BG117">
            <v>457</v>
          </cell>
          <cell r="BH117" t="str">
            <v>CASETAS DE  REVISTAS</v>
          </cell>
          <cell r="BI117">
            <v>680</v>
          </cell>
        </row>
        <row r="118">
          <cell r="BG118">
            <v>458</v>
          </cell>
          <cell r="BH118" t="str">
            <v>AMPLIACION DE HORARIO BILLARES</v>
          </cell>
          <cell r="BI118">
            <v>872</v>
          </cell>
        </row>
        <row r="119">
          <cell r="BG119">
            <v>462</v>
          </cell>
          <cell r="BH119" t="str">
            <v>INTERESES REMANENTES  POR OBRA</v>
          </cell>
          <cell r="BI119">
            <v>2569.23</v>
          </cell>
        </row>
        <row r="120">
          <cell r="BG120">
            <v>463</v>
          </cell>
          <cell r="BH120" t="str">
            <v>SALIDA DE GRUAS</v>
          </cell>
          <cell r="BI120">
            <v>665</v>
          </cell>
        </row>
        <row r="121">
          <cell r="BG121">
            <v>464</v>
          </cell>
          <cell r="BH121" t="str">
            <v>ARRASTRE DE VEHICULOS INFRACCI</v>
          </cell>
          <cell r="BI121">
            <v>70</v>
          </cell>
        </row>
        <row r="122">
          <cell r="BG122">
            <v>466</v>
          </cell>
          <cell r="BH122" t="str">
            <v>ANTICIPOS DE SUELDOS</v>
          </cell>
          <cell r="BI122">
            <v>5980.69</v>
          </cell>
        </row>
        <row r="123">
          <cell r="BG123">
            <v>467</v>
          </cell>
          <cell r="BH123" t="str">
            <v>PRESTADORES DE SERVICIO</v>
          </cell>
          <cell r="BI123">
            <v>1791.01</v>
          </cell>
        </row>
        <row r="124">
          <cell r="BG124">
            <v>470</v>
          </cell>
          <cell r="BH124" t="str">
            <v>LOCALES ESTACION</v>
          </cell>
          <cell r="BI124">
            <v>4914</v>
          </cell>
        </row>
        <row r="125">
          <cell r="BG125">
            <v>471</v>
          </cell>
          <cell r="BH125" t="str">
            <v>SANITARIOS PARDO</v>
          </cell>
          <cell r="BI125">
            <v>1200</v>
          </cell>
        </row>
        <row r="126">
          <cell r="BG126">
            <v>472</v>
          </cell>
          <cell r="BH126" t="str">
            <v>MERCADO GAVIRA</v>
          </cell>
          <cell r="BI126">
            <v>8208.1299999999992</v>
          </cell>
        </row>
        <row r="127">
          <cell r="BG127">
            <v>477</v>
          </cell>
          <cell r="BH127" t="str">
            <v>PADRON DIRECTOR RESPONSABLE DE</v>
          </cell>
          <cell r="BI127">
            <v>5960</v>
          </cell>
        </row>
        <row r="128">
          <cell r="BG128">
            <v>479</v>
          </cell>
          <cell r="BH128" t="str">
            <v>COMERCIANTES AMBULANTES</v>
          </cell>
          <cell r="BI128">
            <v>17473.2</v>
          </cell>
        </row>
        <row r="129">
          <cell r="BG129">
            <v>480</v>
          </cell>
          <cell r="BH129" t="str">
            <v>PERIFONEO</v>
          </cell>
          <cell r="BI129">
            <v>1071</v>
          </cell>
        </row>
        <row r="130">
          <cell r="BG130">
            <v>481</v>
          </cell>
          <cell r="BH130" t="str">
            <v>REPARTO DE VOLANTES</v>
          </cell>
          <cell r="BI130">
            <v>656</v>
          </cell>
        </row>
        <row r="131">
          <cell r="BG131">
            <v>482</v>
          </cell>
          <cell r="BH131" t="str">
            <v>CALLEJONEADAS</v>
          </cell>
          <cell r="BI131">
            <v>40464</v>
          </cell>
        </row>
        <row r="132">
          <cell r="BG132">
            <v>483</v>
          </cell>
          <cell r="BH132" t="str">
            <v>PROMOTOR TURISTICO</v>
          </cell>
          <cell r="BI132">
            <v>1400</v>
          </cell>
        </row>
        <row r="133">
          <cell r="BG133">
            <v>484</v>
          </cell>
          <cell r="BH133" t="str">
            <v>FESTEJOS PARTICULARES</v>
          </cell>
          <cell r="BI133">
            <v>18335</v>
          </cell>
        </row>
        <row r="134">
          <cell r="BG134">
            <v>485</v>
          </cell>
          <cell r="BH134" t="str">
            <v>SELLADO DE BOLETOS</v>
          </cell>
          <cell r="BI134">
            <v>3744</v>
          </cell>
        </row>
        <row r="135">
          <cell r="BG135">
            <v>486</v>
          </cell>
          <cell r="BH135" t="str">
            <v>COLOCACION DE GUIAS</v>
          </cell>
          <cell r="BI135">
            <v>648</v>
          </cell>
        </row>
        <row r="136">
          <cell r="BG136">
            <v>491</v>
          </cell>
          <cell r="BH136" t="str">
            <v>ESTRUCTURAS, CONSTRUCCIONES O</v>
          </cell>
          <cell r="BI136">
            <v>1388.62</v>
          </cell>
        </row>
        <row r="137">
          <cell r="BG137">
            <v>502</v>
          </cell>
          <cell r="BH137" t="str">
            <v>RECARGOS OTROS IMPTOS Y DERECH</v>
          </cell>
          <cell r="BI137">
            <v>29463.99</v>
          </cell>
        </row>
        <row r="138">
          <cell r="BG138">
            <v>503</v>
          </cell>
          <cell r="BH138" t="str">
            <v>AVISO EXTEMP TRASLACION DE DOM</v>
          </cell>
          <cell r="BI138">
            <v>4584.95</v>
          </cell>
        </row>
        <row r="139">
          <cell r="BG139">
            <v>504</v>
          </cell>
          <cell r="BH139" t="str">
            <v>AVISO EXTEMP TERM DE OBRA</v>
          </cell>
          <cell r="BI139">
            <v>12437.22</v>
          </cell>
        </row>
        <row r="140">
          <cell r="BG140">
            <v>505</v>
          </cell>
          <cell r="BH140" t="str">
            <v>INF AL REG. DE CONST Y CONSER</v>
          </cell>
          <cell r="BI140">
            <v>4925</v>
          </cell>
        </row>
        <row r="141">
          <cell r="BG141">
            <v>506</v>
          </cell>
          <cell r="BH141" t="str">
            <v>INFRACCIONES DIRECCION DE FISC</v>
          </cell>
          <cell r="BI141">
            <v>31214.400000000001</v>
          </cell>
        </row>
        <row r="142">
          <cell r="BG142">
            <v>507</v>
          </cell>
          <cell r="BH142" t="str">
            <v>INF AL BANDO POLICIA Y BUEN GO</v>
          </cell>
          <cell r="BI142">
            <v>49010</v>
          </cell>
        </row>
        <row r="143">
          <cell r="BG143">
            <v>508</v>
          </cell>
          <cell r="BH143" t="str">
            <v>INF LEY DE TRANSITO Y SU REGLA</v>
          </cell>
          <cell r="BI143">
            <v>252819.78</v>
          </cell>
        </row>
        <row r="144">
          <cell r="BG144">
            <v>509</v>
          </cell>
          <cell r="BH144" t="str">
            <v>EXTEMP VERIFICACION AMB VEHICU</v>
          </cell>
          <cell r="BI144">
            <v>35106</v>
          </cell>
        </row>
        <row r="145">
          <cell r="BG145">
            <v>510</v>
          </cell>
          <cell r="BH145" t="str">
            <v>ADMTVAS NO FISCALES *FEDERALES</v>
          </cell>
          <cell r="BI145">
            <v>23670.240000000002</v>
          </cell>
        </row>
        <row r="146">
          <cell r="BG146">
            <v>519</v>
          </cell>
          <cell r="BH146" t="str">
            <v>GOB DEL ESTADO CASA DE LA CULT</v>
          </cell>
          <cell r="BI146">
            <v>67306</v>
          </cell>
        </row>
        <row r="147">
          <cell r="BG147">
            <v>532</v>
          </cell>
          <cell r="BH147" t="str">
            <v>FONDO INFRAEST SOCIAL MPAL.</v>
          </cell>
          <cell r="BI147">
            <v>4359977</v>
          </cell>
        </row>
        <row r="148">
          <cell r="BG148">
            <v>533</v>
          </cell>
          <cell r="BH148" t="str">
            <v>FONDO PARA FORTALECIMIENTO MPA</v>
          </cell>
          <cell r="BI148">
            <v>5189676</v>
          </cell>
        </row>
        <row r="149">
          <cell r="BG149">
            <v>536</v>
          </cell>
          <cell r="BH149" t="str">
            <v>PADRON DE PROVEEDORES</v>
          </cell>
          <cell r="BI149">
            <v>2142</v>
          </cell>
        </row>
        <row r="150">
          <cell r="BG150">
            <v>544</v>
          </cell>
          <cell r="BH150" t="str">
            <v>INFRACCIONES AL REGLAMENTO DE</v>
          </cell>
          <cell r="BI150">
            <v>2940.55</v>
          </cell>
        </row>
        <row r="151">
          <cell r="BG151">
            <v>600</v>
          </cell>
          <cell r="BH151" t="str">
            <v>FONDO GENERAL</v>
          </cell>
          <cell r="BI151">
            <v>6915610.6799999997</v>
          </cell>
        </row>
        <row r="152">
          <cell r="BG152">
            <v>601</v>
          </cell>
          <cell r="BH152" t="str">
            <v>FONDO DEL FOMENTO MUNICIPAL</v>
          </cell>
          <cell r="BI152">
            <v>778010.49</v>
          </cell>
        </row>
        <row r="153">
          <cell r="BG153">
            <v>605</v>
          </cell>
          <cell r="BH153" t="str">
            <v>IEPS ESPECIAL DE GASOLINAS Y D</v>
          </cell>
          <cell r="BI153">
            <v>422868.13</v>
          </cell>
        </row>
        <row r="154">
          <cell r="BG154">
            <v>606</v>
          </cell>
          <cell r="BH154" t="str">
            <v>FONDO DE FISCALIZACION</v>
          </cell>
          <cell r="BI154">
            <v>449852.72</v>
          </cell>
        </row>
        <row r="155">
          <cell r="BG155">
            <v>888</v>
          </cell>
          <cell r="BH155" t="str">
            <v>COBROS SIMAPAG</v>
          </cell>
          <cell r="BI155">
            <v>29251</v>
          </cell>
        </row>
        <row r="156">
          <cell r="BG156">
            <v>892</v>
          </cell>
          <cell r="BH156" t="str">
            <v>REPARACION DE DAÑOS</v>
          </cell>
          <cell r="BI156">
            <v>17639.37</v>
          </cell>
        </row>
        <row r="157">
          <cell r="BG157">
            <v>898</v>
          </cell>
          <cell r="BH157" t="str">
            <v>APORTACIONES VOLUNTARIAS BOMBE</v>
          </cell>
          <cell r="BI157">
            <v>27373.5</v>
          </cell>
        </row>
        <row r="158">
          <cell r="BG158">
            <v>899</v>
          </cell>
          <cell r="BH158" t="str">
            <v>APORTACIONES FIC</v>
          </cell>
          <cell r="BI158">
            <v>189788.85</v>
          </cell>
        </row>
        <row r="159">
          <cell r="BG159" t="str">
            <v>===</v>
          </cell>
          <cell r="BH159" t="str">
            <v>==========================================</v>
          </cell>
          <cell r="BI159" t="str">
            <v>================</v>
          </cell>
        </row>
        <row r="160">
          <cell r="BH160" t="str">
            <v>TOTALES DE COBRANZA</v>
          </cell>
          <cell r="BI160">
            <v>24844911.93</v>
          </cell>
        </row>
      </sheetData>
      <sheetData sheetId="1" refreshError="1">
        <row r="1">
          <cell r="A1" t="str">
            <v>Oct a dic 2010</v>
          </cell>
        </row>
        <row r="2">
          <cell r="A2">
            <v>1</v>
          </cell>
          <cell r="B2" t="str">
            <v>IMPTO. PREDIAL URBANO CORRIENT</v>
          </cell>
          <cell r="C2">
            <v>1504533.9</v>
          </cell>
        </row>
        <row r="3">
          <cell r="A3">
            <v>2</v>
          </cell>
          <cell r="B3" t="str">
            <v>IMPTO. PREDIAL RUSTICO CORRIEN</v>
          </cell>
          <cell r="C3">
            <v>75579.199999999997</v>
          </cell>
        </row>
        <row r="4">
          <cell r="A4">
            <v>4</v>
          </cell>
          <cell r="B4" t="str">
            <v>RECARGOS *3%*</v>
          </cell>
          <cell r="C4">
            <v>309197.15999999997</v>
          </cell>
        </row>
        <row r="5">
          <cell r="A5">
            <v>7</v>
          </cell>
          <cell r="B5" t="str">
            <v>IMPTO. PREDIAL URBANO REZAGO</v>
          </cell>
          <cell r="C5">
            <v>548707.93999999994</v>
          </cell>
        </row>
        <row r="6">
          <cell r="A6">
            <v>8</v>
          </cell>
          <cell r="B6" t="str">
            <v>IMPTO. PREDIAL RUSTICO REZAGO</v>
          </cell>
          <cell r="C6">
            <v>37515.11</v>
          </cell>
        </row>
        <row r="7">
          <cell r="A7">
            <v>13</v>
          </cell>
          <cell r="B7" t="str">
            <v>HONORARIOS DE COBRANZA</v>
          </cell>
          <cell r="C7">
            <v>147953.16</v>
          </cell>
        </row>
        <row r="8">
          <cell r="A8">
            <v>14</v>
          </cell>
          <cell r="B8" t="str">
            <v>C.O.A.*20%*</v>
          </cell>
          <cell r="C8">
            <v>3896.5</v>
          </cell>
        </row>
        <row r="9">
          <cell r="A9">
            <v>103</v>
          </cell>
          <cell r="B9" t="str">
            <v>TRASLACION DE DOMINIO</v>
          </cell>
          <cell r="C9">
            <v>513636.61</v>
          </cell>
        </row>
        <row r="10">
          <cell r="A10">
            <v>104</v>
          </cell>
          <cell r="B10" t="str">
            <v>SOBRE DIVISION Y LOTIFICACION</v>
          </cell>
          <cell r="C10">
            <v>175765.86</v>
          </cell>
        </row>
        <row r="11">
          <cell r="A11">
            <v>106</v>
          </cell>
          <cell r="B11" t="str">
            <v>BILLARES Y BOLICHES</v>
          </cell>
          <cell r="C11">
            <v>10168</v>
          </cell>
        </row>
        <row r="12">
          <cell r="A12">
            <v>107</v>
          </cell>
          <cell r="B12" t="str">
            <v>VIDEO JUEGOS Y FUT-BOLITOS</v>
          </cell>
          <cell r="C12">
            <v>17876</v>
          </cell>
        </row>
        <row r="13">
          <cell r="A13">
            <v>109</v>
          </cell>
          <cell r="B13" t="str">
            <v>TEATRO Y CIRCO</v>
          </cell>
          <cell r="C13">
            <v>12440.5</v>
          </cell>
        </row>
        <row r="14">
          <cell r="A14">
            <v>110</v>
          </cell>
          <cell r="B14" t="str">
            <v>ESPECTACULOS PUBLICOS ESPORADI</v>
          </cell>
          <cell r="C14">
            <v>397944.46</v>
          </cell>
        </row>
        <row r="15">
          <cell r="A15">
            <v>112</v>
          </cell>
          <cell r="B15" t="str">
            <v>ESPECTACULOS PUBLICOS PERMANEN</v>
          </cell>
          <cell r="C15">
            <v>102905.95</v>
          </cell>
        </row>
        <row r="16">
          <cell r="A16">
            <v>200</v>
          </cell>
          <cell r="B16" t="str">
            <v>RASTRO</v>
          </cell>
          <cell r="C16">
            <v>278535.53000000003</v>
          </cell>
        </row>
        <row r="17">
          <cell r="A17">
            <v>201</v>
          </cell>
          <cell r="B17" t="str">
            <v>RECOLECCION DE BASURA</v>
          </cell>
          <cell r="C17">
            <v>10266</v>
          </cell>
        </row>
        <row r="18">
          <cell r="A18">
            <v>202</v>
          </cell>
          <cell r="B18" t="str">
            <v>SEGURIDAD PUBLICA PERIODO MENS</v>
          </cell>
          <cell r="C18">
            <v>393099.97</v>
          </cell>
        </row>
        <row r="19">
          <cell r="A19">
            <v>203</v>
          </cell>
          <cell r="B19" t="str">
            <v>PANTEONES CIUDAD</v>
          </cell>
          <cell r="C19">
            <v>159645.07999999999</v>
          </cell>
        </row>
        <row r="20">
          <cell r="A20">
            <v>204</v>
          </cell>
          <cell r="B20" t="str">
            <v>PANTEONES COMUNIDADES</v>
          </cell>
          <cell r="C20">
            <v>57634</v>
          </cell>
        </row>
        <row r="21">
          <cell r="A21">
            <v>205</v>
          </cell>
          <cell r="B21" t="str">
            <v>ESTACIONAMIENTO MUSEO MOMIAS</v>
          </cell>
          <cell r="C21">
            <v>68331</v>
          </cell>
        </row>
        <row r="22">
          <cell r="A22">
            <v>206</v>
          </cell>
          <cell r="B22" t="str">
            <v>ESTACIONAMIENTO MERCADO HIDALG</v>
          </cell>
          <cell r="C22">
            <v>97769</v>
          </cell>
        </row>
        <row r="23">
          <cell r="A23">
            <v>207</v>
          </cell>
          <cell r="B23" t="str">
            <v>ESTAC.  MERCADO EMBAJADORAS</v>
          </cell>
          <cell r="C23">
            <v>13825</v>
          </cell>
        </row>
        <row r="24">
          <cell r="A24">
            <v>210</v>
          </cell>
          <cell r="B24" t="str">
            <v>POR LIC. DE CONST. Y AMPLIACIO</v>
          </cell>
          <cell r="C24">
            <v>71965.899999999994</v>
          </cell>
        </row>
        <row r="25">
          <cell r="A25">
            <v>211</v>
          </cell>
          <cell r="B25" t="str">
            <v>POR LIC DE REGULARIZACION DE C</v>
          </cell>
          <cell r="C25">
            <v>102303.5</v>
          </cell>
        </row>
        <row r="26">
          <cell r="A26">
            <v>212</v>
          </cell>
          <cell r="B26" t="str">
            <v>POR PRORROGAS DE LIC DE CONST</v>
          </cell>
          <cell r="C26">
            <v>25055.71</v>
          </cell>
        </row>
        <row r="27">
          <cell r="A27">
            <v>213</v>
          </cell>
          <cell r="B27" t="str">
            <v>POR LIC DE DEMOLICION P O T DE</v>
          </cell>
          <cell r="C27">
            <v>301.64</v>
          </cell>
        </row>
        <row r="28">
          <cell r="A28">
            <v>214</v>
          </cell>
          <cell r="B28" t="str">
            <v>POR LIC DE RECONST. Y REMODELA</v>
          </cell>
          <cell r="C28">
            <v>5148.75</v>
          </cell>
        </row>
        <row r="29">
          <cell r="A29">
            <v>217</v>
          </cell>
          <cell r="B29" t="str">
            <v>ANALISIS DE FAC PARA DIV LOT O</v>
          </cell>
          <cell r="C29">
            <v>44800.43</v>
          </cell>
        </row>
        <row r="30">
          <cell r="A30">
            <v>219</v>
          </cell>
          <cell r="B30" t="str">
            <v>LIC USO SUELO ALIN N. OFIC HAB</v>
          </cell>
          <cell r="C30">
            <v>11179.74</v>
          </cell>
        </row>
        <row r="31">
          <cell r="A31">
            <v>220</v>
          </cell>
          <cell r="B31" t="str">
            <v>LIC USO SUELO ALIN N. OFIC IND</v>
          </cell>
          <cell r="C31">
            <v>4221.26</v>
          </cell>
        </row>
        <row r="32">
          <cell r="A32">
            <v>221</v>
          </cell>
          <cell r="B32" t="str">
            <v>LIC USO SUELO ALIN N. OFIC COM</v>
          </cell>
          <cell r="C32">
            <v>48490.32</v>
          </cell>
        </row>
        <row r="33">
          <cell r="A33">
            <v>223</v>
          </cell>
          <cell r="B33" t="str">
            <v>USO DE SUELO VIA PUBLICA ESTRU</v>
          </cell>
          <cell r="C33">
            <v>12625.92</v>
          </cell>
        </row>
        <row r="34">
          <cell r="A34">
            <v>226</v>
          </cell>
          <cell r="B34" t="str">
            <v>AVALUOS PRAC POR PERITOS FISCA</v>
          </cell>
          <cell r="C34">
            <v>3558.88</v>
          </cell>
        </row>
        <row r="35">
          <cell r="A35">
            <v>227</v>
          </cell>
          <cell r="B35" t="str">
            <v>AVALUOS PRACT POR TESORERIA</v>
          </cell>
          <cell r="C35">
            <v>17424.919999999998</v>
          </cell>
        </row>
        <row r="36">
          <cell r="A36">
            <v>228</v>
          </cell>
          <cell r="B36" t="str">
            <v>POR PERM EVENT P/ VTA DE BEB A</v>
          </cell>
          <cell r="C36">
            <v>41151.519999999997</v>
          </cell>
        </row>
        <row r="37">
          <cell r="A37">
            <v>229</v>
          </cell>
          <cell r="B37" t="str">
            <v>CONSTANCIAS DE VALOR FISCAL</v>
          </cell>
          <cell r="C37">
            <v>66540.88</v>
          </cell>
        </row>
        <row r="38">
          <cell r="A38">
            <v>244</v>
          </cell>
          <cell r="B38" t="str">
            <v>EXP DE LIC O PERM P/ ESTAB DE</v>
          </cell>
          <cell r="C38">
            <v>59802.67</v>
          </cell>
        </row>
        <row r="39">
          <cell r="A39">
            <v>248</v>
          </cell>
          <cell r="B39" t="str">
            <v>ESTACIONAMIENTO EX. EST. FERRO</v>
          </cell>
          <cell r="C39">
            <v>244604</v>
          </cell>
        </row>
        <row r="40">
          <cell r="A40">
            <v>249</v>
          </cell>
          <cell r="B40" t="str">
            <v>REGUL. PROR.LIC.CONT.75% DER.</v>
          </cell>
          <cell r="C40">
            <v>16911.75</v>
          </cell>
        </row>
        <row r="41">
          <cell r="A41">
            <v>252</v>
          </cell>
          <cell r="B41" t="str">
            <v>RESOLUCION DE IMPACTO AMBIENTA</v>
          </cell>
          <cell r="C41">
            <v>1921.63</v>
          </cell>
        </row>
        <row r="42">
          <cell r="A42">
            <v>253</v>
          </cell>
          <cell r="B42" t="str">
            <v>ESTACIONAMIENTO EMBAJADORAS  (</v>
          </cell>
          <cell r="C42">
            <v>221965.99</v>
          </cell>
        </row>
        <row r="43">
          <cell r="A43">
            <v>254</v>
          </cell>
          <cell r="B43" t="str">
            <v>POR CERTIF.TERMINO DE OBRA</v>
          </cell>
          <cell r="C43">
            <v>17480.150000000001</v>
          </cell>
        </row>
        <row r="44">
          <cell r="A44">
            <v>256</v>
          </cell>
          <cell r="B44" t="str">
            <v>POR ALINEAM. N° USO HABIT</v>
          </cell>
          <cell r="C44">
            <v>241787.1</v>
          </cell>
        </row>
        <row r="45">
          <cell r="A45">
            <v>258</v>
          </cell>
          <cell r="B45" t="str">
            <v>POR ALINEM. N° USO COMERCIAL</v>
          </cell>
          <cell r="C45">
            <v>25260.16</v>
          </cell>
        </row>
        <row r="46">
          <cell r="A46">
            <v>263</v>
          </cell>
          <cell r="B46" t="str">
            <v>TRASPASO DERECHOS CONCESION</v>
          </cell>
          <cell r="C46">
            <v>21771.32</v>
          </cell>
        </row>
        <row r="47">
          <cell r="A47">
            <v>265</v>
          </cell>
          <cell r="B47" t="str">
            <v>DERECHOS POR OTROS SERV. TRANS</v>
          </cell>
          <cell r="C47">
            <v>24262.2</v>
          </cell>
        </row>
        <row r="48">
          <cell r="A48">
            <v>266</v>
          </cell>
          <cell r="B48" t="str">
            <v>DICTAMEN DE FACTIBILIDAD PROTE</v>
          </cell>
          <cell r="C48">
            <v>30360.43</v>
          </cell>
        </row>
        <row r="49">
          <cell r="A49">
            <v>268</v>
          </cell>
          <cell r="B49" t="str">
            <v>CASA DE LA CULTURA</v>
          </cell>
          <cell r="C49">
            <v>8283.61</v>
          </cell>
        </row>
        <row r="50">
          <cell r="A50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</row>
        <row r="53">
          <cell r="A53" t="str">
            <v>REP</v>
          </cell>
          <cell r="B53" t="str">
            <v>ORTE DE COBRANZA DEL DIA 01/10/2010 AL DIA</v>
          </cell>
        </row>
        <row r="54">
          <cell r="A54" t="str">
            <v>RES</v>
          </cell>
          <cell r="B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----------------</v>
          </cell>
        </row>
        <row r="58">
          <cell r="A58">
            <v>269</v>
          </cell>
          <cell r="B58" t="str">
            <v>PADRON DE CONTRATISTAS</v>
          </cell>
          <cell r="C58">
            <v>37150</v>
          </cell>
        </row>
        <row r="59">
          <cell r="A59">
            <v>271</v>
          </cell>
          <cell r="B59" t="str">
            <v>PENSION EST. MUSEO DE MOMIAS</v>
          </cell>
          <cell r="C59">
            <v>7350</v>
          </cell>
        </row>
        <row r="60">
          <cell r="A60">
            <v>272</v>
          </cell>
          <cell r="B60" t="str">
            <v>PENSION EST. EX ESTACION DEL F</v>
          </cell>
          <cell r="C60">
            <v>5100</v>
          </cell>
        </row>
        <row r="61">
          <cell r="A61">
            <v>273</v>
          </cell>
          <cell r="B61" t="str">
            <v>PENSION EST. JARDIN EMBAJADORA</v>
          </cell>
          <cell r="C61">
            <v>37500</v>
          </cell>
        </row>
        <row r="62">
          <cell r="A62">
            <v>274</v>
          </cell>
          <cell r="B62" t="str">
            <v>EXTENSION DE HORARIO</v>
          </cell>
          <cell r="C62">
            <v>425289.41</v>
          </cell>
        </row>
        <row r="63">
          <cell r="A63">
            <v>275</v>
          </cell>
          <cell r="B63" t="str">
            <v>CONSTANCIAS DIRECCION DE ECOLO</v>
          </cell>
          <cell r="C63">
            <v>2038.12</v>
          </cell>
        </row>
        <row r="64">
          <cell r="A64">
            <v>276</v>
          </cell>
          <cell r="B64" t="str">
            <v>CONSTANCIAS DIRECCION DE TRANS</v>
          </cell>
          <cell r="C64">
            <v>48343.74</v>
          </cell>
        </row>
        <row r="65">
          <cell r="A65">
            <v>277</v>
          </cell>
          <cell r="B65" t="str">
            <v>SERVICIOS ACCESO A LA INFORMAC</v>
          </cell>
          <cell r="C65">
            <v>321.29000000000002</v>
          </cell>
        </row>
        <row r="66">
          <cell r="A66">
            <v>278</v>
          </cell>
          <cell r="B66" t="str">
            <v>CONSTANCIAS QUE EXPIDAN LAS DE</v>
          </cell>
          <cell r="C66">
            <v>32399.08</v>
          </cell>
        </row>
        <row r="67">
          <cell r="A67">
            <v>279</v>
          </cell>
          <cell r="B67" t="str">
            <v>CERTIFICACIONES EXPEDIDAS POR</v>
          </cell>
          <cell r="C67">
            <v>322.39999999999998</v>
          </cell>
        </row>
        <row r="68">
          <cell r="A68">
            <v>280</v>
          </cell>
          <cell r="B68" t="str">
            <v>SERVICIOS CONTROL CANINO</v>
          </cell>
          <cell r="C68">
            <v>4977</v>
          </cell>
        </row>
        <row r="69">
          <cell r="A69">
            <v>281</v>
          </cell>
          <cell r="B69" t="str">
            <v>VIGILANCIA POR EVENTO</v>
          </cell>
          <cell r="C69">
            <v>73410.3</v>
          </cell>
        </row>
        <row r="70">
          <cell r="A70">
            <v>282</v>
          </cell>
          <cell r="B70" t="str">
            <v>PERMISO EXTRAORDINARIO</v>
          </cell>
          <cell r="C70">
            <v>7761.71</v>
          </cell>
        </row>
        <row r="71">
          <cell r="A71">
            <v>283</v>
          </cell>
          <cell r="B71" t="str">
            <v>CONSTANCIA DE DESPINTADO</v>
          </cell>
          <cell r="C71">
            <v>228.12</v>
          </cell>
        </row>
        <row r="72">
          <cell r="A72">
            <v>284</v>
          </cell>
          <cell r="B72" t="str">
            <v>REVISTA MECANICA SEMESTRAL</v>
          </cell>
          <cell r="C72">
            <v>802.41</v>
          </cell>
        </row>
        <row r="73">
          <cell r="A73">
            <v>286</v>
          </cell>
          <cell r="B73" t="str">
            <v>PERMISO SUPLETORIO DE TRANSPOR</v>
          </cell>
          <cell r="C73">
            <v>9021.9</v>
          </cell>
        </row>
        <row r="74">
          <cell r="A74">
            <v>288</v>
          </cell>
          <cell r="B74" t="str">
            <v>ANALISIS DE RIESGOS</v>
          </cell>
          <cell r="C74">
            <v>3488.4</v>
          </cell>
        </row>
        <row r="75">
          <cell r="A75">
            <v>289</v>
          </cell>
          <cell r="B75" t="str">
            <v>CONFORMIDAD PARA QUEMA DE FUEG</v>
          </cell>
          <cell r="C75">
            <v>4027.62</v>
          </cell>
        </row>
        <row r="76">
          <cell r="A76">
            <v>290</v>
          </cell>
          <cell r="B76" t="str">
            <v>DICTAMEN DE SEGURIDAD P SEDENA</v>
          </cell>
          <cell r="C76">
            <v>4600.2</v>
          </cell>
        </row>
        <row r="77">
          <cell r="A77">
            <v>291</v>
          </cell>
          <cell r="B77" t="str">
            <v>DICTAMEN DE FACTIBILIDAD PARA</v>
          </cell>
          <cell r="C77">
            <v>4043.65</v>
          </cell>
        </row>
        <row r="78">
          <cell r="A78">
            <v>292</v>
          </cell>
          <cell r="B78" t="str">
            <v>DICTAMEN DE SEGURIDAD PROGRAMA</v>
          </cell>
          <cell r="C78">
            <v>436.05</v>
          </cell>
        </row>
        <row r="79">
          <cell r="A79">
            <v>293</v>
          </cell>
          <cell r="B79" t="str">
            <v>SERVICIOS EXTRAORDINARIOS</v>
          </cell>
          <cell r="C79">
            <v>23382.54</v>
          </cell>
        </row>
        <row r="80">
          <cell r="A80">
            <v>295</v>
          </cell>
          <cell r="B80" t="str">
            <v>CONSTANCIA DE UBICACION DE PRE</v>
          </cell>
          <cell r="C80">
            <v>6715.14</v>
          </cell>
        </row>
        <row r="81">
          <cell r="A81">
            <v>400</v>
          </cell>
          <cell r="B81" t="str">
            <v>LOCALES PRESA DE LA OLLA</v>
          </cell>
          <cell r="C81">
            <v>16141.01</v>
          </cell>
        </row>
        <row r="82">
          <cell r="A82">
            <v>402</v>
          </cell>
          <cell r="B82" t="str">
            <v>LOCALES MUSEO DE LAS MOMIAS</v>
          </cell>
          <cell r="C82">
            <v>3022.38</v>
          </cell>
        </row>
        <row r="83">
          <cell r="A83">
            <v>403</v>
          </cell>
          <cell r="B83" t="str">
            <v>UNIDAD DEPORTIVA TORRES LANDA</v>
          </cell>
          <cell r="C83">
            <v>54761</v>
          </cell>
        </row>
        <row r="84">
          <cell r="A84">
            <v>404</v>
          </cell>
          <cell r="B84" t="str">
            <v>UNIDAD DEPORTIVA YERBABUENA</v>
          </cell>
          <cell r="C84">
            <v>100731.98</v>
          </cell>
        </row>
        <row r="85">
          <cell r="A85">
            <v>405</v>
          </cell>
          <cell r="B85" t="str">
            <v>CENTRO DE CONVIVENCIA EL ENCIN</v>
          </cell>
          <cell r="C85">
            <v>41302</v>
          </cell>
        </row>
        <row r="86">
          <cell r="A86">
            <v>407</v>
          </cell>
          <cell r="B86" t="str">
            <v>MUSEO MOMIAS</v>
          </cell>
          <cell r="C86">
            <v>4710797</v>
          </cell>
        </row>
        <row r="87">
          <cell r="A87">
            <v>408</v>
          </cell>
          <cell r="B87" t="str">
            <v>SALON CULTO A LA MUERTE</v>
          </cell>
          <cell r="C87">
            <v>166044</v>
          </cell>
        </row>
        <row r="88">
          <cell r="A88">
            <v>410</v>
          </cell>
          <cell r="B88" t="str">
            <v>MONUMENTO AL PIPILA</v>
          </cell>
          <cell r="C88">
            <v>82260</v>
          </cell>
        </row>
        <row r="89">
          <cell r="A89">
            <v>411</v>
          </cell>
          <cell r="B89" t="str">
            <v>MERCADO HIDALGO</v>
          </cell>
          <cell r="C89">
            <v>297717.01</v>
          </cell>
        </row>
        <row r="90">
          <cell r="A90">
            <v>412</v>
          </cell>
          <cell r="B90" t="str">
            <v>MERCADO EMBAJADORAS</v>
          </cell>
          <cell r="C90">
            <v>237045.08</v>
          </cell>
        </row>
        <row r="91">
          <cell r="A91">
            <v>414</v>
          </cell>
          <cell r="B91" t="str">
            <v>OTROS PRODUCTOS</v>
          </cell>
          <cell r="C91">
            <v>103804.17</v>
          </cell>
        </row>
        <row r="92">
          <cell r="A92">
            <v>418</v>
          </cell>
          <cell r="B92" t="str">
            <v>RENDIMIENTOS E INVERSIONES</v>
          </cell>
          <cell r="C92">
            <v>265393.93</v>
          </cell>
        </row>
        <row r="93">
          <cell r="A93">
            <v>419</v>
          </cell>
          <cell r="B93" t="str">
            <v>REND E INVERSIONES RAMO 33</v>
          </cell>
          <cell r="C93">
            <v>216037.69</v>
          </cell>
        </row>
        <row r="94">
          <cell r="A94">
            <v>420</v>
          </cell>
          <cell r="B94" t="str">
            <v>REND E INVER RAMO 33 PROG COMP</v>
          </cell>
          <cell r="C94">
            <v>105985.58</v>
          </cell>
        </row>
        <row r="95">
          <cell r="A95">
            <v>421</v>
          </cell>
          <cell r="B95" t="str">
            <v>DECLARACIONES, FORMATOS Y AVIS</v>
          </cell>
          <cell r="C95">
            <v>2058</v>
          </cell>
        </row>
        <row r="96">
          <cell r="A96">
            <v>426</v>
          </cell>
          <cell r="B96" t="str">
            <v>AREAS OCUP POR HOT, REST, BARE</v>
          </cell>
          <cell r="C96">
            <v>328344.37</v>
          </cell>
        </row>
        <row r="97">
          <cell r="A97">
            <v>428</v>
          </cell>
          <cell r="B97" t="str">
            <v>COMERCIANTES SEMIFIJOS</v>
          </cell>
          <cell r="C97">
            <v>714486.4</v>
          </cell>
        </row>
        <row r="98">
          <cell r="A98">
            <v>429</v>
          </cell>
          <cell r="B98" t="str">
            <v>VTA DE INMUEBLES PROP DEL MPIO</v>
          </cell>
          <cell r="C98">
            <v>6483</v>
          </cell>
        </row>
        <row r="99">
          <cell r="A99">
            <v>430</v>
          </cell>
          <cell r="B99" t="str">
            <v>LOCALES MERCADO HIDALGO</v>
          </cell>
          <cell r="C99">
            <v>1704</v>
          </cell>
        </row>
        <row r="100">
          <cell r="A100">
            <v>431</v>
          </cell>
          <cell r="B100" t="str">
            <v>LOCALES MERCADO EMBAJADORAS</v>
          </cell>
          <cell r="C100">
            <v>10028.51</v>
          </cell>
        </row>
        <row r="101">
          <cell r="A101">
            <v>433</v>
          </cell>
          <cell r="B101" t="str">
            <v>SOBRANTES</v>
          </cell>
          <cell r="C101">
            <v>1902.92</v>
          </cell>
        </row>
        <row r="102">
          <cell r="A102">
            <v>436</v>
          </cell>
          <cell r="B102" t="str">
            <v>SANITARIOS PRESA DE LA OLLA</v>
          </cell>
          <cell r="C102">
            <v>11580</v>
          </cell>
        </row>
        <row r="103">
          <cell r="A103">
            <v>437</v>
          </cell>
          <cell r="B103" t="str">
            <v>SANITARIOS MDO. EMBAJADORAS</v>
          </cell>
          <cell r="C103">
            <v>112798</v>
          </cell>
        </row>
        <row r="104">
          <cell r="A104">
            <v>438</v>
          </cell>
          <cell r="B104" t="str">
            <v>SANITARIOS MDO. HIDALGO</v>
          </cell>
          <cell r="C104">
            <v>270762</v>
          </cell>
        </row>
        <row r="105">
          <cell r="A105">
            <v>439</v>
          </cell>
          <cell r="B105" t="str">
            <v>SANITARIOS JARDIN REFORMA</v>
          </cell>
          <cell r="C105">
            <v>90496</v>
          </cell>
        </row>
        <row r="106">
          <cell r="A106" t="str">
            <v>_x000C_</v>
          </cell>
        </row>
        <row r="107">
          <cell r="A107" t="str">
            <v>Pag</v>
          </cell>
          <cell r="B107" t="str">
            <v>ina : 3                    Fecha Impresión</v>
          </cell>
        </row>
        <row r="108">
          <cell r="A108" t="str">
            <v>MUN</v>
          </cell>
          <cell r="B108" t="str">
            <v>ICIPIO DE GUANAJUATO, GTO</v>
          </cell>
        </row>
        <row r="109">
          <cell r="A109" t="str">
            <v>REP</v>
          </cell>
          <cell r="B109" t="str">
            <v>ORTE DE COBRANZA DEL DIA 01/10/2010 AL DIA</v>
          </cell>
        </row>
        <row r="110">
          <cell r="A110" t="str">
            <v>RES</v>
          </cell>
          <cell r="B110" t="str">
            <v>UMEN</v>
          </cell>
        </row>
        <row r="111">
          <cell r="A111" t="str">
            <v>---</v>
          </cell>
          <cell r="B111" t="str">
            <v>------------------------------------------</v>
          </cell>
          <cell r="C111" t="str">
            <v>----------------</v>
          </cell>
        </row>
        <row r="112">
          <cell r="A112" t="str">
            <v>CVE</v>
          </cell>
          <cell r="B112" t="str">
            <v>CONCEPTO</v>
          </cell>
          <cell r="C112" t="str">
            <v>COBRADO</v>
          </cell>
        </row>
        <row r="113">
          <cell r="A113" t="str">
            <v>---</v>
          </cell>
          <cell r="B113" t="str">
            <v>------------------------------------------</v>
          </cell>
          <cell r="C113" t="str">
            <v>----------------</v>
          </cell>
        </row>
        <row r="114">
          <cell r="A114">
            <v>440</v>
          </cell>
          <cell r="B114" t="str">
            <v>SANITARIOS PLAZUELA LOS ANGELE</v>
          </cell>
          <cell r="C114">
            <v>18900</v>
          </cell>
        </row>
        <row r="115">
          <cell r="A115">
            <v>441</v>
          </cell>
          <cell r="B115" t="str">
            <v>SANITARIOS LOS PASTITOS</v>
          </cell>
          <cell r="C115">
            <v>3624</v>
          </cell>
        </row>
        <row r="116">
          <cell r="A116">
            <v>442</v>
          </cell>
          <cell r="B116" t="str">
            <v>SANITARIOS VALENCIANA</v>
          </cell>
          <cell r="C116">
            <v>2151.02</v>
          </cell>
        </row>
        <row r="117">
          <cell r="A117">
            <v>443</v>
          </cell>
          <cell r="B117" t="str">
            <v>SANITARIOS FERROCARRIL</v>
          </cell>
          <cell r="C117">
            <v>194520</v>
          </cell>
        </row>
        <row r="118">
          <cell r="A118">
            <v>444</v>
          </cell>
          <cell r="B118" t="str">
            <v>SANITARIOS JARDIN UNION</v>
          </cell>
          <cell r="C118">
            <v>18900</v>
          </cell>
        </row>
        <row r="119">
          <cell r="A119">
            <v>445</v>
          </cell>
          <cell r="B119" t="str">
            <v>SANITARIOS MUSEO MOMIAS</v>
          </cell>
          <cell r="C119">
            <v>91368</v>
          </cell>
        </row>
        <row r="120">
          <cell r="A120">
            <v>447</v>
          </cell>
          <cell r="B120" t="str">
            <v>LAS CALAS</v>
          </cell>
          <cell r="C120">
            <v>33264</v>
          </cell>
        </row>
        <row r="121">
          <cell r="A121">
            <v>451</v>
          </cell>
          <cell r="B121" t="str">
            <v>BODEGAS RASTRO</v>
          </cell>
          <cell r="C121">
            <v>2498</v>
          </cell>
        </row>
        <row r="122">
          <cell r="A122">
            <v>452</v>
          </cell>
          <cell r="B122" t="str">
            <v>LOCALES DEL ENCINO</v>
          </cell>
          <cell r="C122">
            <v>2164</v>
          </cell>
        </row>
        <row r="123">
          <cell r="A123">
            <v>453</v>
          </cell>
          <cell r="B123" t="str">
            <v>TELESCOPIO</v>
          </cell>
          <cell r="C123">
            <v>1476</v>
          </cell>
        </row>
        <row r="124">
          <cell r="A124">
            <v>454</v>
          </cell>
          <cell r="B124" t="str">
            <v>FIESTAS TRADICIONALES</v>
          </cell>
          <cell r="C124">
            <v>459520.36</v>
          </cell>
        </row>
        <row r="125">
          <cell r="A125">
            <v>455</v>
          </cell>
          <cell r="B125" t="str">
            <v>INFRAESTRUCTURA TELEFONICA</v>
          </cell>
          <cell r="C125">
            <v>180180</v>
          </cell>
        </row>
        <row r="126">
          <cell r="A126">
            <v>456</v>
          </cell>
          <cell r="B126" t="str">
            <v>JUEGOS MECANICOS</v>
          </cell>
          <cell r="C126">
            <v>9017</v>
          </cell>
        </row>
        <row r="127">
          <cell r="A127">
            <v>457</v>
          </cell>
          <cell r="B127" t="str">
            <v>CASETAS DE  REVISTAS</v>
          </cell>
          <cell r="C127">
            <v>3570</v>
          </cell>
        </row>
        <row r="128">
          <cell r="A128">
            <v>458</v>
          </cell>
          <cell r="B128" t="str">
            <v>AMPLIACION DE HORARIO BILLARES</v>
          </cell>
          <cell r="C128">
            <v>3052</v>
          </cell>
        </row>
        <row r="129">
          <cell r="A129">
            <v>459</v>
          </cell>
          <cell r="B129" t="str">
            <v>CASETAS DEPORTIVAS</v>
          </cell>
          <cell r="C129">
            <v>1968</v>
          </cell>
        </row>
        <row r="130">
          <cell r="A130">
            <v>461</v>
          </cell>
          <cell r="B130" t="str">
            <v>INTERESES CREDITO BANCARIO</v>
          </cell>
          <cell r="C130">
            <v>5112.76</v>
          </cell>
        </row>
        <row r="131">
          <cell r="A131">
            <v>462</v>
          </cell>
          <cell r="B131" t="str">
            <v>INTERESES REMANENTES  POR OBRA</v>
          </cell>
          <cell r="C131">
            <v>8435.39</v>
          </cell>
        </row>
        <row r="132">
          <cell r="A132">
            <v>463</v>
          </cell>
          <cell r="B132" t="str">
            <v>SALIDA DE GRUAS</v>
          </cell>
          <cell r="C132">
            <v>4200</v>
          </cell>
        </row>
        <row r="133">
          <cell r="A133">
            <v>464</v>
          </cell>
          <cell r="B133" t="str">
            <v>ARRASTRE DE VEHICULOS INFRACCI</v>
          </cell>
          <cell r="C133">
            <v>1015</v>
          </cell>
        </row>
        <row r="134">
          <cell r="A134">
            <v>467</v>
          </cell>
          <cell r="B134" t="str">
            <v>PRESTADORES DE SERVICIO</v>
          </cell>
          <cell r="C134">
            <v>5232.08</v>
          </cell>
        </row>
        <row r="135">
          <cell r="A135">
            <v>469</v>
          </cell>
          <cell r="B135" t="str">
            <v>CASETAS TELEFONICAS</v>
          </cell>
          <cell r="C135">
            <v>31080</v>
          </cell>
        </row>
        <row r="136">
          <cell r="A136">
            <v>470</v>
          </cell>
          <cell r="B136" t="str">
            <v>LOCALES ESTACION</v>
          </cell>
          <cell r="C136">
            <v>29893.5</v>
          </cell>
        </row>
        <row r="137">
          <cell r="A137">
            <v>471</v>
          </cell>
          <cell r="B137" t="str">
            <v>SANITARIOS PARDO</v>
          </cell>
          <cell r="C137">
            <v>3600</v>
          </cell>
        </row>
        <row r="138">
          <cell r="A138">
            <v>472</v>
          </cell>
          <cell r="B138" t="str">
            <v>MERCADO GAVIRA</v>
          </cell>
          <cell r="C138">
            <v>31102.6</v>
          </cell>
        </row>
        <row r="139">
          <cell r="A139">
            <v>473</v>
          </cell>
          <cell r="B139" t="str">
            <v>ARRENDAMIENTOS CASA DE LA CULT</v>
          </cell>
          <cell r="C139">
            <v>1816</v>
          </cell>
        </row>
        <row r="140">
          <cell r="A140">
            <v>477</v>
          </cell>
          <cell r="B140" t="str">
            <v>PADRON DIRECTOR RESPONSABLE DE</v>
          </cell>
          <cell r="C140">
            <v>3576</v>
          </cell>
        </row>
        <row r="141">
          <cell r="A141">
            <v>479</v>
          </cell>
          <cell r="B141" t="str">
            <v>COMERCIANTES AMBULANTES</v>
          </cell>
          <cell r="C141">
            <v>46621.45</v>
          </cell>
        </row>
        <row r="142">
          <cell r="A142">
            <v>480</v>
          </cell>
          <cell r="B142" t="str">
            <v>PERIFONEO</v>
          </cell>
          <cell r="C142">
            <v>6732</v>
          </cell>
        </row>
        <row r="143">
          <cell r="A143">
            <v>481</v>
          </cell>
          <cell r="B143" t="str">
            <v>REPARTO DE VOLANTES</v>
          </cell>
          <cell r="C143">
            <v>2296</v>
          </cell>
        </row>
        <row r="144">
          <cell r="A144">
            <v>482</v>
          </cell>
          <cell r="B144" t="str">
            <v>CALLEJONEADAS</v>
          </cell>
          <cell r="C144">
            <v>92730</v>
          </cell>
        </row>
        <row r="145">
          <cell r="A145">
            <v>483</v>
          </cell>
          <cell r="B145" t="str">
            <v>PROMOTOR TURISTICO</v>
          </cell>
          <cell r="C145">
            <v>12400</v>
          </cell>
        </row>
        <row r="146">
          <cell r="A146">
            <v>484</v>
          </cell>
          <cell r="B146" t="str">
            <v>PERMISO PARA ESPECTÁCULOS O CE</v>
          </cell>
          <cell r="C146">
            <v>56935</v>
          </cell>
        </row>
        <row r="147">
          <cell r="A147">
            <v>485</v>
          </cell>
          <cell r="B147" t="str">
            <v>SELLADO DE BOLETOS</v>
          </cell>
          <cell r="C147">
            <v>32240</v>
          </cell>
        </row>
        <row r="148">
          <cell r="A148">
            <v>486</v>
          </cell>
          <cell r="B148" t="str">
            <v>COLOCACION DE GUIAS</v>
          </cell>
          <cell r="C148">
            <v>4536</v>
          </cell>
        </row>
        <row r="149">
          <cell r="A149">
            <v>488</v>
          </cell>
          <cell r="B149" t="str">
            <v>COLOCACION DE POSTERIA DE CONC</v>
          </cell>
          <cell r="C149">
            <v>433</v>
          </cell>
        </row>
        <row r="150">
          <cell r="A150">
            <v>491</v>
          </cell>
          <cell r="B150" t="str">
            <v>ESTRUCTURAS, CONSTRUCCIONES O</v>
          </cell>
          <cell r="C150">
            <v>3847.91</v>
          </cell>
        </row>
        <row r="151">
          <cell r="A151">
            <v>502</v>
          </cell>
          <cell r="B151" t="str">
            <v>RECARGOS OTROS IMPTOS Y DERECH</v>
          </cell>
          <cell r="C151">
            <v>260763.87</v>
          </cell>
        </row>
        <row r="152">
          <cell r="A152">
            <v>503</v>
          </cell>
          <cell r="B152" t="str">
            <v>AVISO EXTEMP TRASLACION DE DOM</v>
          </cell>
          <cell r="C152">
            <v>23115.05</v>
          </cell>
        </row>
        <row r="153">
          <cell r="A153">
            <v>504</v>
          </cell>
          <cell r="B153" t="str">
            <v>AVISO EXTEMP TERM DE OBRA</v>
          </cell>
          <cell r="C153">
            <v>28270.89</v>
          </cell>
        </row>
        <row r="154">
          <cell r="A154">
            <v>505</v>
          </cell>
          <cell r="B154" t="str">
            <v>INF AL REG. DE CONST Y CONSER</v>
          </cell>
          <cell r="C154">
            <v>19385.900000000001</v>
          </cell>
        </row>
        <row r="155">
          <cell r="A155">
            <v>506</v>
          </cell>
          <cell r="B155" t="str">
            <v>INFRACCIONES DIRECCION DE FISC</v>
          </cell>
          <cell r="C155">
            <v>106240.89</v>
          </cell>
        </row>
        <row r="156">
          <cell r="A156">
            <v>507</v>
          </cell>
          <cell r="B156" t="str">
            <v>INF AL BANDO POLICIA Y BUEN GO</v>
          </cell>
          <cell r="C156">
            <v>283171</v>
          </cell>
        </row>
        <row r="157">
          <cell r="A157">
            <v>508</v>
          </cell>
          <cell r="B157" t="str">
            <v>INF LEY DE TRANSITO Y SU REGLA</v>
          </cell>
          <cell r="C157">
            <v>866448.82</v>
          </cell>
        </row>
        <row r="158">
          <cell r="A158">
            <v>509</v>
          </cell>
          <cell r="B158" t="str">
            <v>EXTEMP VERIFICACION AMB VEHICU</v>
          </cell>
          <cell r="C158">
            <v>128662.09</v>
          </cell>
        </row>
        <row r="159">
          <cell r="A159">
            <v>510</v>
          </cell>
          <cell r="B159" t="str">
            <v>ADMTVAS NO FISCALES *FEDERALES</v>
          </cell>
          <cell r="C159">
            <v>97131.6</v>
          </cell>
        </row>
        <row r="160">
          <cell r="A160">
            <v>513</v>
          </cell>
          <cell r="B160" t="str">
            <v>POR REP DAÑOS A VEHIC MPALES.</v>
          </cell>
          <cell r="C160">
            <v>83810</v>
          </cell>
        </row>
        <row r="161">
          <cell r="A161">
            <v>519</v>
          </cell>
          <cell r="B161" t="str">
            <v>GOB DEL ESTADO CASA DE LA CULT</v>
          </cell>
          <cell r="C161">
            <v>134612</v>
          </cell>
        </row>
        <row r="162">
          <cell r="A162" t="str">
            <v>_x000C_</v>
          </cell>
        </row>
        <row r="163">
          <cell r="A163" t="str">
            <v>Pag</v>
          </cell>
          <cell r="B163" t="str">
            <v>ina : 4                    Fecha Impresión</v>
          </cell>
        </row>
        <row r="164">
          <cell r="A164" t="str">
            <v>MUN</v>
          </cell>
          <cell r="B164" t="str">
            <v>ICIPIO DE GUANAJUATO, GTO</v>
          </cell>
        </row>
        <row r="165">
          <cell r="A165" t="str">
            <v>REP</v>
          </cell>
          <cell r="B165" t="str">
            <v>ORTE DE COBRANZA DEL DIA 01/10/2010 AL DIA</v>
          </cell>
        </row>
        <row r="166">
          <cell r="A166" t="str">
            <v>RES</v>
          </cell>
          <cell r="B166" t="str">
            <v>UMEN</v>
          </cell>
        </row>
        <row r="167">
          <cell r="A167" t="str">
            <v>---</v>
          </cell>
          <cell r="B167" t="str">
            <v>------------------------------------------</v>
          </cell>
          <cell r="C167" t="str">
            <v>----------------</v>
          </cell>
        </row>
        <row r="168">
          <cell r="A168" t="str">
            <v>CVE</v>
          </cell>
          <cell r="B168" t="str">
            <v>CONCEPTO</v>
          </cell>
          <cell r="C168" t="str">
            <v>COBRADO</v>
          </cell>
        </row>
        <row r="169">
          <cell r="A169" t="str">
            <v>---</v>
          </cell>
          <cell r="B169" t="str">
            <v>------------------------------------------</v>
          </cell>
          <cell r="C169" t="str">
            <v>----------------</v>
          </cell>
        </row>
        <row r="170">
          <cell r="A170">
            <v>532</v>
          </cell>
          <cell r="B170" t="str">
            <v>FONDO INFRAEST SOCIAL MPAL.</v>
          </cell>
          <cell r="C170">
            <v>8719949</v>
          </cell>
        </row>
        <row r="171">
          <cell r="A171">
            <v>533</v>
          </cell>
          <cell r="B171" t="str">
            <v>FONDO PARA FORTALECIMIENTO MPA</v>
          </cell>
          <cell r="C171">
            <v>20758709</v>
          </cell>
        </row>
        <row r="172">
          <cell r="A172">
            <v>536</v>
          </cell>
          <cell r="B172" t="str">
            <v>PADRON DE PROVEEDORES</v>
          </cell>
          <cell r="C172">
            <v>3094</v>
          </cell>
        </row>
        <row r="173">
          <cell r="A173">
            <v>538</v>
          </cell>
          <cell r="B173" t="str">
            <v>BASES PARA LICITACION OBRA PUB</v>
          </cell>
          <cell r="C173">
            <v>7410</v>
          </cell>
        </row>
        <row r="174">
          <cell r="A174">
            <v>544</v>
          </cell>
          <cell r="B174" t="str">
            <v>INFRACCIONES AL REGLAMENTO DE</v>
          </cell>
          <cell r="C174">
            <v>5445.2</v>
          </cell>
        </row>
        <row r="175">
          <cell r="A175">
            <v>600</v>
          </cell>
          <cell r="B175" t="str">
            <v>FONDO GENERAL</v>
          </cell>
          <cell r="C175">
            <v>23836174.469999999</v>
          </cell>
        </row>
        <row r="176">
          <cell r="A176">
            <v>601</v>
          </cell>
          <cell r="B176" t="str">
            <v>FONDO DEL FOMENTO MUNICIPAL</v>
          </cell>
          <cell r="C176">
            <v>2885618.64</v>
          </cell>
        </row>
        <row r="177">
          <cell r="A177">
            <v>605</v>
          </cell>
          <cell r="B177" t="str">
            <v>IEPS ESPECIAL DE GASOLINAS Y D</v>
          </cell>
          <cell r="C177">
            <v>1284291.3700000001</v>
          </cell>
        </row>
        <row r="178">
          <cell r="A178">
            <v>606</v>
          </cell>
          <cell r="B178" t="str">
            <v>FONDO DE FISCALIZACION</v>
          </cell>
          <cell r="C178">
            <v>1093473.3</v>
          </cell>
        </row>
        <row r="179">
          <cell r="A179">
            <v>834</v>
          </cell>
          <cell r="B179" t="str">
            <v>INMOB. DE PROYECTOS IND. Y TUR</v>
          </cell>
          <cell r="C179">
            <v>17057</v>
          </cell>
        </row>
        <row r="180">
          <cell r="A180">
            <v>855</v>
          </cell>
          <cell r="B180" t="str">
            <v>EQUIPAMIENTO MUSEO MOMIAS</v>
          </cell>
          <cell r="C180">
            <v>10558</v>
          </cell>
        </row>
        <row r="181">
          <cell r="A181">
            <v>870</v>
          </cell>
          <cell r="B181" t="str">
            <v>AVALUOS FISCALES PARA PERITOS</v>
          </cell>
          <cell r="C181">
            <v>74.239999999999995</v>
          </cell>
        </row>
        <row r="182">
          <cell r="A182">
            <v>888</v>
          </cell>
          <cell r="B182" t="str">
            <v>COBROS SIMAPAG</v>
          </cell>
          <cell r="C182">
            <v>79871</v>
          </cell>
        </row>
        <row r="183">
          <cell r="A183">
            <v>892</v>
          </cell>
          <cell r="B183" t="str">
            <v>REPARACION DE DAÑOS</v>
          </cell>
          <cell r="C183">
            <v>25201.4</v>
          </cell>
        </row>
        <row r="184">
          <cell r="A184">
            <v>896</v>
          </cell>
          <cell r="B184" t="str">
            <v>PROYECTO COMUNIDADES SALUDABLE</v>
          </cell>
          <cell r="C184">
            <v>220000</v>
          </cell>
        </row>
        <row r="185">
          <cell r="A185">
            <v>898</v>
          </cell>
          <cell r="B185" t="str">
            <v>APORTACIONES VOLUNTARIAS BOMBE</v>
          </cell>
          <cell r="C185">
            <v>78481.8</v>
          </cell>
        </row>
        <row r="186">
          <cell r="A186">
            <v>899</v>
          </cell>
          <cell r="B186" t="str">
            <v>APORTACIONES FIC</v>
          </cell>
          <cell r="C186">
            <v>2800000</v>
          </cell>
        </row>
        <row r="187">
          <cell r="A187" t="str">
            <v>===</v>
          </cell>
          <cell r="B187" t="str">
            <v>==========================================</v>
          </cell>
          <cell r="C187" t="str">
            <v>================</v>
          </cell>
        </row>
        <row r="188">
          <cell r="B188" t="str">
            <v>TOTALES DE COBRANZA</v>
          </cell>
          <cell r="C188">
            <v>80263829.019999996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feb"/>
      <sheetName val="5feb"/>
      <sheetName val="4feb"/>
      <sheetName val="2FEB"/>
      <sheetName val="18FEB"/>
      <sheetName val="19feb"/>
      <sheetName val="12feb"/>
      <sheetName val="17feb"/>
      <sheetName val="16feb"/>
      <sheetName val="10feb"/>
      <sheetName val="9feb"/>
      <sheetName val="8feb"/>
      <sheetName val="11feb"/>
      <sheetName val="15feb"/>
      <sheetName val="6feb"/>
      <sheetName val="7feb"/>
      <sheetName val="3FEB"/>
      <sheetName val="13feb"/>
      <sheetName val="1feb"/>
      <sheetName val="20FEB"/>
      <sheetName val="23feb"/>
      <sheetName val="22FEB"/>
      <sheetName val="27feb"/>
      <sheetName val="28feb"/>
      <sheetName val="25feb"/>
      <sheetName val="24FEB"/>
      <sheetName val="21feb"/>
      <sheetName val="26feb"/>
      <sheetName val="INGRESOS "/>
      <sheetName val="p28feb11"/>
      <sheetName val="p27feb11"/>
      <sheetName val="p26feb11"/>
      <sheetName val="p25feb11"/>
      <sheetName val="P24FEB11"/>
      <sheetName val="P23FEB11"/>
      <sheetName val="P22FEB2011"/>
      <sheetName val="p21feb11"/>
      <sheetName val="p20feb11"/>
      <sheetName val="p19feb11"/>
      <sheetName val="P18FEB11"/>
      <sheetName val="p17feb11"/>
      <sheetName val="p16feb11"/>
      <sheetName val="p15feb11"/>
      <sheetName val="p14feb11"/>
      <sheetName val="p13feb11"/>
      <sheetName val="p12feb11"/>
      <sheetName val="p11feb11"/>
      <sheetName val="p10feb11"/>
      <sheetName val="p9feb11"/>
      <sheetName val="p8feb11"/>
      <sheetName val="p7feb11"/>
      <sheetName val="p6feb11"/>
      <sheetName val="p5feb11"/>
      <sheetName val="p4feb11"/>
      <sheetName val="P3FEB11"/>
      <sheetName val="P2FEB11"/>
      <sheetName val="P1FEB11"/>
    </sheetNames>
    <sheetDataSet>
      <sheetData sheetId="0">
        <row r="1">
          <cell r="A1">
            <v>1</v>
          </cell>
          <cell r="B1" t="str">
            <v>IMPTO. PREDIAL URBANO CORRIENT</v>
          </cell>
          <cell r="C1">
            <v>87242.9</v>
          </cell>
        </row>
        <row r="2">
          <cell r="A2">
            <v>2</v>
          </cell>
          <cell r="B2" t="str">
            <v>IMPTO. PREDIAL RUSTICO CORRIEN</v>
          </cell>
          <cell r="C2">
            <v>16356.74</v>
          </cell>
        </row>
        <row r="3">
          <cell r="A3">
            <v>4</v>
          </cell>
          <cell r="B3" t="str">
            <v>RECARGOS *3%*</v>
          </cell>
          <cell r="C3">
            <v>3685.98</v>
          </cell>
        </row>
        <row r="4">
          <cell r="A4">
            <v>7</v>
          </cell>
          <cell r="B4" t="str">
            <v>IMPTO. PREDIAL URBANO REZAGO</v>
          </cell>
          <cell r="C4">
            <v>12188.4</v>
          </cell>
        </row>
        <row r="5">
          <cell r="A5">
            <v>8</v>
          </cell>
          <cell r="B5" t="str">
            <v>IMPTO. PREDIAL RUSTICO REZAGO</v>
          </cell>
          <cell r="C5">
            <v>1565.85</v>
          </cell>
        </row>
        <row r="6">
          <cell r="A6">
            <v>13</v>
          </cell>
          <cell r="B6" t="str">
            <v>HONORARIOS DE COBRANZA</v>
          </cell>
          <cell r="C6">
            <v>1851.94</v>
          </cell>
        </row>
        <row r="7">
          <cell r="A7">
            <v>14</v>
          </cell>
          <cell r="B7" t="str">
            <v>C.O.A.*20%*</v>
          </cell>
          <cell r="C7">
            <v>365</v>
          </cell>
        </row>
        <row r="8">
          <cell r="A8">
            <v>103</v>
          </cell>
          <cell r="B8" t="str">
            <v>TRASLACION DE DOMINIO</v>
          </cell>
          <cell r="C8">
            <v>2131.89</v>
          </cell>
        </row>
        <row r="9">
          <cell r="A9">
            <v>110</v>
          </cell>
          <cell r="B9" t="str">
            <v>ESPECTACULOS PUBLICOS ESPORADI</v>
          </cell>
          <cell r="C9">
            <v>5834.95</v>
          </cell>
        </row>
        <row r="10">
          <cell r="A10">
            <v>112</v>
          </cell>
          <cell r="B10" t="str">
            <v>ESPECTACULOS PUBLICOS PERMANEN</v>
          </cell>
          <cell r="C10">
            <v>17506.63</v>
          </cell>
        </row>
        <row r="11">
          <cell r="A11">
            <v>200</v>
          </cell>
          <cell r="B11" t="str">
            <v>RASTRO</v>
          </cell>
          <cell r="C11">
            <v>7433.84</v>
          </cell>
        </row>
        <row r="12">
          <cell r="A12">
            <v>203</v>
          </cell>
          <cell r="B12" t="str">
            <v>PANTEONES CIUDAD</v>
          </cell>
          <cell r="C12">
            <v>2229.2800000000002</v>
          </cell>
        </row>
        <row r="13">
          <cell r="A13">
            <v>204</v>
          </cell>
          <cell r="B13" t="str">
            <v>PANTEONES COMUNIDADES</v>
          </cell>
          <cell r="C13">
            <v>792.58</v>
          </cell>
        </row>
        <row r="14">
          <cell r="A14">
            <v>205</v>
          </cell>
          <cell r="B14" t="str">
            <v>ESTACIONAMIENTO MUSEO MOMIAS</v>
          </cell>
          <cell r="C14">
            <v>3109</v>
          </cell>
        </row>
        <row r="15">
          <cell r="A15">
            <v>206</v>
          </cell>
          <cell r="B15" t="str">
            <v>ESTACIONAMIENTO MERCADO HIDALG</v>
          </cell>
          <cell r="C15">
            <v>3442</v>
          </cell>
        </row>
        <row r="16">
          <cell r="A16">
            <v>207</v>
          </cell>
          <cell r="B16" t="str">
            <v>ESTAC.  MERCADO EMBAJADORAS</v>
          </cell>
          <cell r="C16">
            <v>1071</v>
          </cell>
        </row>
        <row r="17">
          <cell r="A17">
            <v>210</v>
          </cell>
          <cell r="B17" t="str">
            <v>POR LIC. DE CONST. Y AMPLIACIO</v>
          </cell>
          <cell r="C17">
            <v>23188.13</v>
          </cell>
        </row>
        <row r="18">
          <cell r="A18">
            <v>211</v>
          </cell>
          <cell r="B18" t="str">
            <v>POR LIC DE REGULARIZACION DE C</v>
          </cell>
          <cell r="C18">
            <v>4159.57</v>
          </cell>
        </row>
        <row r="19">
          <cell r="A19">
            <v>221</v>
          </cell>
          <cell r="B19" t="str">
            <v>LIC USO SUELO ALIN N. OFIC COM</v>
          </cell>
          <cell r="C19">
            <v>251.61</v>
          </cell>
        </row>
        <row r="20">
          <cell r="A20">
            <v>227</v>
          </cell>
          <cell r="B20" t="str">
            <v>AVALUOS PRACT POR TESORERIA</v>
          </cell>
          <cell r="C20">
            <v>651</v>
          </cell>
        </row>
        <row r="21">
          <cell r="A21">
            <v>229</v>
          </cell>
          <cell r="B21" t="str">
            <v>CONSTANCIAS DE VALOR FISCAL</v>
          </cell>
          <cell r="C21">
            <v>928</v>
          </cell>
        </row>
        <row r="22">
          <cell r="A22">
            <v>248</v>
          </cell>
          <cell r="B22" t="str">
            <v>ESTACIONAMIENTO EX. EST. FERRO</v>
          </cell>
          <cell r="C22">
            <v>5129</v>
          </cell>
        </row>
        <row r="23">
          <cell r="A23">
            <v>253</v>
          </cell>
          <cell r="B23" t="str">
            <v>ESTACIONAMIENTO EMBAJADORAS  (</v>
          </cell>
          <cell r="C23">
            <v>7098</v>
          </cell>
        </row>
        <row r="24">
          <cell r="A24">
            <v>256</v>
          </cell>
          <cell r="B24" t="str">
            <v>POR ALINEAM. N° USO HABIT</v>
          </cell>
          <cell r="C24">
            <v>3221.9</v>
          </cell>
        </row>
        <row r="25">
          <cell r="A25">
            <v>268</v>
          </cell>
          <cell r="B25" t="str">
            <v>CASA DE LA CULTURA</v>
          </cell>
          <cell r="C25">
            <v>257.66000000000003</v>
          </cell>
        </row>
        <row r="26">
          <cell r="A26">
            <v>269</v>
          </cell>
          <cell r="B26" t="str">
            <v>PADRON DE CONTRATISTAS</v>
          </cell>
          <cell r="C26">
            <v>705</v>
          </cell>
        </row>
        <row r="27">
          <cell r="A27">
            <v>271</v>
          </cell>
          <cell r="B27" t="str">
            <v>PENSION EST. MUSEO DE MOMIAS</v>
          </cell>
          <cell r="C27">
            <v>367.5</v>
          </cell>
        </row>
        <row r="28">
          <cell r="A28">
            <v>274</v>
          </cell>
          <cell r="B28" t="str">
            <v>EXTENSION DE HORARIO</v>
          </cell>
          <cell r="C28">
            <v>3926.58</v>
          </cell>
        </row>
        <row r="29">
          <cell r="A29">
            <v>275</v>
          </cell>
          <cell r="B29" t="str">
            <v>CONSTANCIAS DIRECCION DE ECOLO</v>
          </cell>
          <cell r="C29">
            <v>73.790000000000006</v>
          </cell>
        </row>
        <row r="30">
          <cell r="A30">
            <v>276</v>
          </cell>
          <cell r="B30" t="str">
            <v>CONSTANCIAS DIRECCION DE TRANS</v>
          </cell>
          <cell r="C30">
            <v>959.27</v>
          </cell>
        </row>
        <row r="31">
          <cell r="A31">
            <v>278</v>
          </cell>
          <cell r="B31" t="str">
            <v>CONSTANCIAS QUE EXPIDAN LAS DE</v>
          </cell>
          <cell r="C31">
            <v>590.75</v>
          </cell>
        </row>
        <row r="32">
          <cell r="A32">
            <v>403</v>
          </cell>
          <cell r="B32" t="str">
            <v>UNIDAD DEPORTIVA TORRES LANDA</v>
          </cell>
          <cell r="C32">
            <v>3313</v>
          </cell>
        </row>
        <row r="33">
          <cell r="A33">
            <v>404</v>
          </cell>
          <cell r="B33" t="str">
            <v>UNIDAD DEPORTIVA YERBABUENA</v>
          </cell>
          <cell r="C33">
            <v>1979</v>
          </cell>
        </row>
        <row r="34">
          <cell r="A34">
            <v>405</v>
          </cell>
          <cell r="B34" t="str">
            <v>CENTRO DE CONVIVENCIA EL ENCIN</v>
          </cell>
          <cell r="C34">
            <v>1177</v>
          </cell>
        </row>
        <row r="35">
          <cell r="A35">
            <v>407</v>
          </cell>
          <cell r="B35" t="str">
            <v>MUSEO MOMIAS</v>
          </cell>
          <cell r="C35">
            <v>109964</v>
          </cell>
        </row>
        <row r="36">
          <cell r="A36">
            <v>408</v>
          </cell>
          <cell r="B36" t="str">
            <v>SALON CULTO A LA MUERTE</v>
          </cell>
          <cell r="C36">
            <v>3120</v>
          </cell>
        </row>
        <row r="37">
          <cell r="A37">
            <v>410</v>
          </cell>
          <cell r="B37" t="str">
            <v>MONUMENTO AL PIPILA</v>
          </cell>
          <cell r="C37">
            <v>2088</v>
          </cell>
        </row>
        <row r="38">
          <cell r="A38">
            <v>411</v>
          </cell>
          <cell r="B38" t="str">
            <v>MERCADO HIDALGO</v>
          </cell>
          <cell r="C38">
            <v>2000</v>
          </cell>
        </row>
        <row r="39">
          <cell r="A39">
            <v>412</v>
          </cell>
          <cell r="B39" t="str">
            <v>MERCADO EMBAJADORAS</v>
          </cell>
          <cell r="C39">
            <v>2515.9299999999998</v>
          </cell>
        </row>
        <row r="40">
          <cell r="A40">
            <v>414</v>
          </cell>
          <cell r="B40" t="str">
            <v>OTROS PRODUCTOS</v>
          </cell>
          <cell r="C40">
            <v>130.1</v>
          </cell>
        </row>
        <row r="41">
          <cell r="A41">
            <v>428</v>
          </cell>
          <cell r="B41" t="str">
            <v>COMERCIANTES SEMIFIJOS</v>
          </cell>
          <cell r="C41">
            <v>3192</v>
          </cell>
        </row>
        <row r="42">
          <cell r="A42">
            <v>433</v>
          </cell>
          <cell r="B42" t="str">
            <v>SOBRANTES</v>
          </cell>
          <cell r="C42">
            <v>345.58</v>
          </cell>
        </row>
        <row r="43">
          <cell r="A43">
            <v>437</v>
          </cell>
          <cell r="B43" t="str">
            <v>SANITARIOS MDO. EMBAJADORAS</v>
          </cell>
          <cell r="C43">
            <v>4878</v>
          </cell>
        </row>
        <row r="44">
          <cell r="A44">
            <v>438</v>
          </cell>
          <cell r="B44" t="str">
            <v>SANITARIOS MDO. HIDALGO</v>
          </cell>
          <cell r="C44">
            <v>7306</v>
          </cell>
        </row>
        <row r="45">
          <cell r="A45">
            <v>439</v>
          </cell>
          <cell r="B45" t="str">
            <v>SANITARIOS JARDIN REFORMA</v>
          </cell>
          <cell r="C45">
            <v>3120</v>
          </cell>
        </row>
        <row r="46">
          <cell r="A46">
            <v>443</v>
          </cell>
          <cell r="B46" t="str">
            <v>SANITARIOS FERROCARRIL</v>
          </cell>
          <cell r="C46">
            <v>4472</v>
          </cell>
        </row>
        <row r="47">
          <cell r="A47">
            <v>445</v>
          </cell>
          <cell r="B47" t="str">
            <v>SANITARIOS MUSEO MOMIAS</v>
          </cell>
          <cell r="C47">
            <v>3068</v>
          </cell>
        </row>
        <row r="48">
          <cell r="A48">
            <v>447</v>
          </cell>
          <cell r="B48" t="str">
            <v>LAS CALAS</v>
          </cell>
          <cell r="C48">
            <v>128</v>
          </cell>
        </row>
        <row r="49">
          <cell r="A49">
            <v>454</v>
          </cell>
          <cell r="B49" t="str">
            <v>FIESTAS TRADICIONALES</v>
          </cell>
          <cell r="C49">
            <v>1704</v>
          </cell>
        </row>
        <row r="50">
          <cell r="A50">
            <v>457</v>
          </cell>
          <cell r="B50" t="str">
            <v>CASETAS DE  REVISTAS</v>
          </cell>
          <cell r="C50">
            <v>908.92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477</v>
          </cell>
          <cell r="B53" t="str">
            <v>PADRON DIRECTOR RESPONSABLE DE</v>
          </cell>
          <cell r="C53">
            <v>1252</v>
          </cell>
        </row>
        <row r="54">
          <cell r="A54">
            <v>479</v>
          </cell>
          <cell r="B54" t="str">
            <v>COMERCIANTES AMBULANTES</v>
          </cell>
          <cell r="C54">
            <v>868</v>
          </cell>
        </row>
        <row r="55">
          <cell r="A55">
            <v>482</v>
          </cell>
          <cell r="B55" t="str">
            <v>CALLEJONEADAS</v>
          </cell>
          <cell r="C55">
            <v>1724</v>
          </cell>
        </row>
        <row r="56">
          <cell r="A56">
            <v>484</v>
          </cell>
          <cell r="B56" t="str">
            <v>PERMISO PARA ESPECTÁCULOS O CE</v>
          </cell>
          <cell r="C56">
            <v>203</v>
          </cell>
        </row>
        <row r="57">
          <cell r="A57">
            <v>485</v>
          </cell>
          <cell r="B57" t="str">
            <v>SELLADO DE BOLETOS</v>
          </cell>
          <cell r="C57">
            <v>218</v>
          </cell>
        </row>
        <row r="58">
          <cell r="A58">
            <v>491</v>
          </cell>
          <cell r="B58" t="str">
            <v>ESTRUCTURAS, CONSTRUCCIONES O</v>
          </cell>
          <cell r="C58">
            <v>89</v>
          </cell>
        </row>
        <row r="59">
          <cell r="A59">
            <v>494</v>
          </cell>
          <cell r="B59" t="str">
            <v>REPOSICION DE CREDENCIAL</v>
          </cell>
          <cell r="C59">
            <v>180</v>
          </cell>
        </row>
        <row r="60">
          <cell r="A60">
            <v>502</v>
          </cell>
          <cell r="B60" t="str">
            <v>RECARGOS OTROS IMPTOS Y DERECH</v>
          </cell>
          <cell r="C60">
            <v>1485.05</v>
          </cell>
        </row>
        <row r="61">
          <cell r="A61">
            <v>503</v>
          </cell>
          <cell r="B61" t="str">
            <v>AVISO EXTEMP TRASLACION DE DOM</v>
          </cell>
          <cell r="C61">
            <v>283.75</v>
          </cell>
        </row>
        <row r="62">
          <cell r="A62">
            <v>504</v>
          </cell>
          <cell r="B62" t="str">
            <v>AVISO EXTEMP TERM DE OBRA</v>
          </cell>
          <cell r="C62">
            <v>1315.85</v>
          </cell>
        </row>
        <row r="63">
          <cell r="A63">
            <v>505</v>
          </cell>
          <cell r="B63" t="str">
            <v>INF AL REG. DE CONST Y CONSER</v>
          </cell>
          <cell r="C63">
            <v>1100</v>
          </cell>
        </row>
        <row r="64">
          <cell r="A64">
            <v>506</v>
          </cell>
          <cell r="B64" t="str">
            <v>INFRACCIONES DIRECCION DE FISC</v>
          </cell>
          <cell r="C64">
            <v>567</v>
          </cell>
        </row>
        <row r="65">
          <cell r="A65">
            <v>507</v>
          </cell>
          <cell r="B65" t="str">
            <v>INF AL BANDO POLICIA Y BUEN GO</v>
          </cell>
          <cell r="C65">
            <v>150</v>
          </cell>
        </row>
        <row r="66">
          <cell r="A66">
            <v>508</v>
          </cell>
          <cell r="B66" t="str">
            <v>INF LEY DE TRANSITO Y SU REGLA</v>
          </cell>
          <cell r="C66">
            <v>16439.5</v>
          </cell>
        </row>
        <row r="67">
          <cell r="A67">
            <v>509</v>
          </cell>
          <cell r="B67" t="str">
            <v>EXTEMP VERIFICACION AMB VEHICU</v>
          </cell>
          <cell r="C67">
            <v>1641</v>
          </cell>
        </row>
        <row r="68">
          <cell r="A68">
            <v>510</v>
          </cell>
          <cell r="B68" t="str">
            <v>ADMTVAS NO FISCALES *FEDERALES</v>
          </cell>
          <cell r="C68">
            <v>201.59</v>
          </cell>
        </row>
        <row r="69">
          <cell r="A69">
            <v>536</v>
          </cell>
          <cell r="B69" t="str">
            <v>PADRON DE PROVEEDORES</v>
          </cell>
          <cell r="C69">
            <v>300</v>
          </cell>
        </row>
        <row r="70">
          <cell r="A70">
            <v>888</v>
          </cell>
          <cell r="B70" t="str">
            <v>COBROS SIMAPAG</v>
          </cell>
          <cell r="C70">
            <v>549</v>
          </cell>
        </row>
        <row r="71">
          <cell r="A71">
            <v>898</v>
          </cell>
          <cell r="B71" t="str">
            <v>APORTACIONES VOLUNTARIAS BOMBE</v>
          </cell>
          <cell r="C71">
            <v>28084.5</v>
          </cell>
        </row>
      </sheetData>
      <sheetData sheetId="1">
        <row r="1">
          <cell r="A1">
            <v>1</v>
          </cell>
          <cell r="B1" t="str">
            <v>IMPTO. PREDIAL URBANO CORRIENT</v>
          </cell>
          <cell r="C1">
            <v>6561.19</v>
          </cell>
        </row>
        <row r="2">
          <cell r="A2">
            <v>2</v>
          </cell>
          <cell r="B2" t="str">
            <v>IMPTO. PREDIAL RUSTICO CORRIEN</v>
          </cell>
          <cell r="C2">
            <v>1101.5999999999999</v>
          </cell>
        </row>
        <row r="3">
          <cell r="A3">
            <v>4</v>
          </cell>
          <cell r="B3" t="str">
            <v>RECARGOS *3%*</v>
          </cell>
          <cell r="C3">
            <v>395.75</v>
          </cell>
        </row>
        <row r="4">
          <cell r="A4">
            <v>7</v>
          </cell>
          <cell r="B4" t="str">
            <v>IMPTO. PREDIAL URBANO REZAGO</v>
          </cell>
          <cell r="C4">
            <v>1266.5</v>
          </cell>
        </row>
        <row r="5">
          <cell r="A5">
            <v>13</v>
          </cell>
          <cell r="B5" t="str">
            <v>HONORARIOS DE COBRANZA</v>
          </cell>
          <cell r="C5">
            <v>108.94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203</v>
          </cell>
          <cell r="B7" t="str">
            <v>PANTEONES CIUDAD</v>
          </cell>
          <cell r="C7">
            <v>213.24</v>
          </cell>
        </row>
        <row r="8">
          <cell r="A8">
            <v>204</v>
          </cell>
          <cell r="B8" t="str">
            <v>PANTEONES COMUNIDADES</v>
          </cell>
          <cell r="C8">
            <v>1114.6400000000001</v>
          </cell>
        </row>
        <row r="9">
          <cell r="A9">
            <v>433</v>
          </cell>
          <cell r="B9" t="str">
            <v>SOBRANTES</v>
          </cell>
          <cell r="C9">
            <v>1.01</v>
          </cell>
        </row>
        <row r="10">
          <cell r="A10">
            <v>447</v>
          </cell>
          <cell r="B10" t="str">
            <v>LAS CALAS</v>
          </cell>
          <cell r="C10">
            <v>296</v>
          </cell>
        </row>
        <row r="11">
          <cell r="A11">
            <v>463</v>
          </cell>
          <cell r="B11" t="str">
            <v>SALIDA DE GRUAS</v>
          </cell>
          <cell r="C11">
            <v>442</v>
          </cell>
        </row>
        <row r="12">
          <cell r="A12">
            <v>464</v>
          </cell>
          <cell r="B12" t="str">
            <v>ARRASTRE DE VEHICULOS INFRACCI</v>
          </cell>
          <cell r="C12">
            <v>112</v>
          </cell>
        </row>
        <row r="13">
          <cell r="A13">
            <v>507</v>
          </cell>
          <cell r="B13" t="str">
            <v>INF AL BANDO POLICIA Y BUEN GO</v>
          </cell>
          <cell r="C13">
            <v>800</v>
          </cell>
        </row>
        <row r="14">
          <cell r="A14">
            <v>508</v>
          </cell>
          <cell r="B14" t="str">
            <v>INF LEY DE TRANSITO Y SU REGLA</v>
          </cell>
          <cell r="C14">
            <v>6008</v>
          </cell>
        </row>
      </sheetData>
      <sheetData sheetId="2">
        <row r="1">
          <cell r="A1">
            <v>1</v>
          </cell>
          <cell r="B1" t="str">
            <v>IMPTO. PREDIAL URBANO CORRIENT</v>
          </cell>
          <cell r="C1">
            <v>767609.38</v>
          </cell>
        </row>
        <row r="2">
          <cell r="A2">
            <v>2</v>
          </cell>
          <cell r="B2" t="str">
            <v>IMPTO. PREDIAL RUSTICO CORRIEN</v>
          </cell>
          <cell r="C2">
            <v>33587.129999999997</v>
          </cell>
        </row>
        <row r="3">
          <cell r="A3">
            <v>4</v>
          </cell>
          <cell r="B3" t="str">
            <v>RECARGOS *3%*</v>
          </cell>
          <cell r="C3">
            <v>38962.58</v>
          </cell>
        </row>
        <row r="4">
          <cell r="A4">
            <v>7</v>
          </cell>
          <cell r="B4" t="str">
            <v>IMPTO. PREDIAL URBANO REZAGO</v>
          </cell>
          <cell r="C4">
            <v>100918.1</v>
          </cell>
        </row>
        <row r="5">
          <cell r="A5">
            <v>8</v>
          </cell>
          <cell r="B5" t="str">
            <v>IMPTO. PREDIAL RUSTICO REZAGO</v>
          </cell>
          <cell r="C5">
            <v>8492.7999999999993</v>
          </cell>
        </row>
        <row r="6">
          <cell r="A6">
            <v>13</v>
          </cell>
          <cell r="B6" t="str">
            <v>HONORARIOS DE COBRANZA</v>
          </cell>
          <cell r="C6">
            <v>6983.77</v>
          </cell>
        </row>
        <row r="7">
          <cell r="A7">
            <v>14</v>
          </cell>
          <cell r="B7" t="str">
            <v>C.O.A.*20%*</v>
          </cell>
          <cell r="C7">
            <v>582.5</v>
          </cell>
        </row>
        <row r="8">
          <cell r="A8">
            <v>104</v>
          </cell>
          <cell r="B8" t="str">
            <v>SOBRE DIVISION Y LOTIFICACION</v>
          </cell>
          <cell r="C8">
            <v>133.49</v>
          </cell>
        </row>
        <row r="9">
          <cell r="A9">
            <v>107</v>
          </cell>
          <cell r="B9" t="str">
            <v>VIDEO JUEGOS Y FUT-BOLITOS</v>
          </cell>
          <cell r="C9">
            <v>344</v>
          </cell>
        </row>
        <row r="10">
          <cell r="A10">
            <v>110</v>
          </cell>
          <cell r="B10" t="str">
            <v>ESPECTACULOS PUBLICOS ESPORADI</v>
          </cell>
          <cell r="C10">
            <v>1358.36</v>
          </cell>
        </row>
        <row r="11">
          <cell r="A11">
            <v>112</v>
          </cell>
          <cell r="B11" t="str">
            <v>ESPECTACULOS PUBLICOS PERMANEN</v>
          </cell>
          <cell r="C11">
            <v>5916.79</v>
          </cell>
        </row>
        <row r="12">
          <cell r="A12">
            <v>200</v>
          </cell>
          <cell r="B12" t="str">
            <v>RASTRO</v>
          </cell>
          <cell r="C12">
            <v>9926.7800000000007</v>
          </cell>
        </row>
        <row r="13">
          <cell r="A13">
            <v>203</v>
          </cell>
          <cell r="B13" t="str">
            <v>PANTEONES CIUDAD</v>
          </cell>
          <cell r="C13">
            <v>2185.88</v>
          </cell>
        </row>
        <row r="14">
          <cell r="A14">
            <v>204</v>
          </cell>
          <cell r="B14" t="str">
            <v>PANTEONES COMUNIDADES</v>
          </cell>
          <cell r="C14">
            <v>1114.6400000000001</v>
          </cell>
        </row>
        <row r="15">
          <cell r="A15">
            <v>205</v>
          </cell>
          <cell r="B15" t="str">
            <v>ESTACIONAMIENTO MUSEO MOMIAS</v>
          </cell>
          <cell r="C15">
            <v>2972</v>
          </cell>
        </row>
        <row r="16">
          <cell r="A16">
            <v>206</v>
          </cell>
          <cell r="B16" t="str">
            <v>ESTACIONAMIENTO MERCADO HIDALG</v>
          </cell>
          <cell r="C16">
            <v>4643</v>
          </cell>
        </row>
        <row r="17">
          <cell r="A17">
            <v>207</v>
          </cell>
          <cell r="B17" t="str">
            <v>ESTAC.  MERCADO EMBAJADORAS</v>
          </cell>
          <cell r="C17">
            <v>1414</v>
          </cell>
        </row>
        <row r="18">
          <cell r="A18">
            <v>211</v>
          </cell>
          <cell r="B18" t="str">
            <v>POR LIC DE REGULARIZACION DE C</v>
          </cell>
          <cell r="C18">
            <v>3589.07</v>
          </cell>
        </row>
        <row r="19">
          <cell r="A19">
            <v>217</v>
          </cell>
          <cell r="B19" t="str">
            <v>ANALISIS DE FAC PARA DIV LOT O</v>
          </cell>
          <cell r="C19">
            <v>230.59</v>
          </cell>
        </row>
        <row r="20">
          <cell r="A20">
            <v>221</v>
          </cell>
          <cell r="B20" t="str">
            <v>LIC USO SUELO ALIN N. OFIC COM</v>
          </cell>
          <cell r="C20">
            <v>6677.34</v>
          </cell>
        </row>
        <row r="21">
          <cell r="A21">
            <v>229</v>
          </cell>
          <cell r="B21" t="str">
            <v>CONSTANCIAS DE VALOR FISCAL</v>
          </cell>
          <cell r="C21">
            <v>116</v>
          </cell>
        </row>
        <row r="22">
          <cell r="A22">
            <v>248</v>
          </cell>
          <cell r="B22" t="str">
            <v>ESTACIONAMIENTO EX. EST. FERRO</v>
          </cell>
          <cell r="C22">
            <v>15267</v>
          </cell>
        </row>
        <row r="23">
          <cell r="A23">
            <v>253</v>
          </cell>
          <cell r="B23" t="str">
            <v>ESTACIONAMIENTO EMBAJADORAS  (</v>
          </cell>
          <cell r="C23">
            <v>9127</v>
          </cell>
        </row>
        <row r="24">
          <cell r="A24">
            <v>254</v>
          </cell>
          <cell r="B24" t="str">
            <v>POR CERTIF.TERMINO DE OBRA</v>
          </cell>
          <cell r="C24">
            <v>245.78</v>
          </cell>
        </row>
        <row r="25">
          <cell r="A25">
            <v>256</v>
          </cell>
          <cell r="B25" t="str">
            <v>POR ALINEAM. N° USO HABIT</v>
          </cell>
          <cell r="C25">
            <v>1273.21</v>
          </cell>
        </row>
        <row r="26">
          <cell r="A26">
            <v>269</v>
          </cell>
          <cell r="B26" t="str">
            <v>PADRON DE CONTRATISTAS</v>
          </cell>
          <cell r="C26">
            <v>1554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959.27</v>
          </cell>
        </row>
        <row r="29">
          <cell r="A29">
            <v>277</v>
          </cell>
          <cell r="B29" t="str">
            <v>SERVICIOS ACCESO A LA INFORMAC</v>
          </cell>
          <cell r="C29">
            <v>140.32</v>
          </cell>
        </row>
        <row r="30">
          <cell r="A30">
            <v>278</v>
          </cell>
          <cell r="B30" t="str">
            <v>CONSTANCIAS QUE EXPIDAN LAS DE</v>
          </cell>
          <cell r="C30">
            <v>516.53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403</v>
          </cell>
          <cell r="B32" t="str">
            <v>UNIDAD DEPORTIVA TORRES LANDA</v>
          </cell>
          <cell r="C32">
            <v>2507</v>
          </cell>
        </row>
        <row r="33">
          <cell r="A33">
            <v>405</v>
          </cell>
          <cell r="B33" t="str">
            <v>CENTRO DE CONVIVENCIA EL ENCIN</v>
          </cell>
          <cell r="C33">
            <v>1841</v>
          </cell>
        </row>
        <row r="34">
          <cell r="A34">
            <v>407</v>
          </cell>
          <cell r="B34" t="str">
            <v>MUSEO MOMIAS</v>
          </cell>
          <cell r="C34">
            <v>153695</v>
          </cell>
        </row>
        <row r="35">
          <cell r="A35">
            <v>408</v>
          </cell>
          <cell r="B35" t="str">
            <v>SALON CULTO A LA MUERTE</v>
          </cell>
          <cell r="C35">
            <v>6645</v>
          </cell>
        </row>
        <row r="36">
          <cell r="A36">
            <v>410</v>
          </cell>
          <cell r="B36" t="str">
            <v>MONUMENTO AL PIPILA</v>
          </cell>
          <cell r="C36">
            <v>3378</v>
          </cell>
        </row>
        <row r="37">
          <cell r="A37">
            <v>411</v>
          </cell>
          <cell r="B37" t="str">
            <v>MERCADO HIDALGO</v>
          </cell>
          <cell r="C37">
            <v>7618.38</v>
          </cell>
        </row>
        <row r="38">
          <cell r="A38">
            <v>412</v>
          </cell>
          <cell r="B38" t="str">
            <v>MERCADO EMBAJADORAS</v>
          </cell>
          <cell r="C38">
            <v>3363.98</v>
          </cell>
        </row>
        <row r="39">
          <cell r="A39">
            <v>414</v>
          </cell>
          <cell r="B39" t="str">
            <v>OTROS PRODUCTOS</v>
          </cell>
          <cell r="C39">
            <v>314.89999999999998</v>
          </cell>
        </row>
        <row r="40">
          <cell r="A40">
            <v>418</v>
          </cell>
          <cell r="B40" t="str">
            <v>RENDIMIENTOS E INVERSIONES</v>
          </cell>
          <cell r="C40">
            <v>77578.34</v>
          </cell>
        </row>
        <row r="41">
          <cell r="A41">
            <v>419</v>
          </cell>
          <cell r="B41" t="str">
            <v>REND E INVERSIONES RAMO 33</v>
          </cell>
          <cell r="C41">
            <v>29923.11</v>
          </cell>
        </row>
        <row r="42">
          <cell r="A42">
            <v>420</v>
          </cell>
          <cell r="B42" t="str">
            <v>REND E INVER RAMO 33 PROG COMP</v>
          </cell>
          <cell r="C42">
            <v>66835.19</v>
          </cell>
        </row>
        <row r="43">
          <cell r="A43">
            <v>426</v>
          </cell>
          <cell r="B43" t="str">
            <v>AREAS OCUP POR HOT, REST, BARE</v>
          </cell>
          <cell r="C43">
            <v>34828.870000000003</v>
          </cell>
        </row>
        <row r="44">
          <cell r="A44">
            <v>428</v>
          </cell>
          <cell r="B44" t="str">
            <v>COMERCIANTES SEMIFIJOS</v>
          </cell>
          <cell r="C44">
            <v>7964.94</v>
          </cell>
        </row>
        <row r="45">
          <cell r="A45">
            <v>433</v>
          </cell>
          <cell r="B45" t="str">
            <v>SOBRANTES</v>
          </cell>
          <cell r="C45">
            <v>120.86</v>
          </cell>
        </row>
        <row r="46">
          <cell r="A46">
            <v>437</v>
          </cell>
          <cell r="B46" t="str">
            <v>SANITARIOS MDO. EMBAJADORAS</v>
          </cell>
          <cell r="C46">
            <v>5574</v>
          </cell>
        </row>
        <row r="47">
          <cell r="A47">
            <v>438</v>
          </cell>
          <cell r="B47" t="str">
            <v>SANITARIOS MDO. HIDALGO</v>
          </cell>
          <cell r="C47">
            <v>10370</v>
          </cell>
        </row>
        <row r="48">
          <cell r="A48">
            <v>439</v>
          </cell>
          <cell r="B48" t="str">
            <v>SANITARIOS JARDIN REFORMA</v>
          </cell>
          <cell r="C48">
            <v>3200</v>
          </cell>
        </row>
        <row r="49">
          <cell r="A49">
            <v>443</v>
          </cell>
          <cell r="B49" t="str">
            <v>SANITARIOS FERROCARRIL</v>
          </cell>
          <cell r="C49">
            <v>7344</v>
          </cell>
        </row>
        <row r="50">
          <cell r="A50">
            <v>445</v>
          </cell>
          <cell r="B50" t="str">
            <v>SANITARIOS MUSEO MOMIAS</v>
          </cell>
          <cell r="C50">
            <v>3396</v>
          </cell>
        </row>
        <row r="51">
          <cell r="A51">
            <v>447</v>
          </cell>
          <cell r="B51" t="str">
            <v>LAS CALAS</v>
          </cell>
          <cell r="C51">
            <v>184</v>
          </cell>
        </row>
        <row r="52">
          <cell r="A52">
            <v>454</v>
          </cell>
          <cell r="B52" t="str">
            <v>FIESTAS TRADICIONALES</v>
          </cell>
          <cell r="C52">
            <v>6936</v>
          </cell>
        </row>
        <row r="53">
          <cell r="A53">
            <v>462</v>
          </cell>
          <cell r="B53" t="str">
            <v>INTERESES REMANENTES  POR OBRA</v>
          </cell>
          <cell r="C53">
            <v>2462.98</v>
          </cell>
        </row>
        <row r="54">
          <cell r="A54">
            <v>467</v>
          </cell>
          <cell r="B54" t="str">
            <v>PRESTADORES DE SERVICIO</v>
          </cell>
          <cell r="C54">
            <v>1987.59</v>
          </cell>
        </row>
        <row r="55">
          <cell r="A55">
            <v>476</v>
          </cell>
          <cell r="B55" t="str">
            <v>PADRON DE PERITOS FISCALES</v>
          </cell>
          <cell r="C55">
            <v>11985</v>
          </cell>
        </row>
        <row r="56">
          <cell r="A56">
            <v>477</v>
          </cell>
          <cell r="B56" t="str">
            <v>PADRON DIRECTOR RESPONSABLE DE</v>
          </cell>
          <cell r="C56">
            <v>1252</v>
          </cell>
        </row>
        <row r="57">
          <cell r="A57">
            <v>479</v>
          </cell>
          <cell r="B57" t="str">
            <v>COMERCIANTES AMBULANTES</v>
          </cell>
          <cell r="C57">
            <v>1204</v>
          </cell>
        </row>
        <row r="58">
          <cell r="A58">
            <v>482</v>
          </cell>
          <cell r="B58" t="str">
            <v>CALLEJONEADAS</v>
          </cell>
          <cell r="C58">
            <v>2700</v>
          </cell>
        </row>
        <row r="59">
          <cell r="A59">
            <v>494</v>
          </cell>
          <cell r="B59" t="str">
            <v>REPOSICION DE CREDENCIAL</v>
          </cell>
          <cell r="C59">
            <v>60</v>
          </cell>
        </row>
        <row r="60">
          <cell r="A60">
            <v>502</v>
          </cell>
          <cell r="B60" t="str">
            <v>RECARGOS OTROS IMPTOS Y DERECH</v>
          </cell>
          <cell r="C60">
            <v>9327.7199999999993</v>
          </cell>
        </row>
        <row r="61">
          <cell r="A61">
            <v>506</v>
          </cell>
          <cell r="B61" t="str">
            <v>INFRACCIONES DIRECCION DE FISC</v>
          </cell>
          <cell r="C61">
            <v>567</v>
          </cell>
        </row>
        <row r="62">
          <cell r="A62">
            <v>507</v>
          </cell>
          <cell r="B62" t="str">
            <v>INF AL BANDO POLICIA Y BUEN GO</v>
          </cell>
          <cell r="C62">
            <v>600</v>
          </cell>
        </row>
        <row r="63">
          <cell r="A63">
            <v>508</v>
          </cell>
          <cell r="B63" t="str">
            <v>INF LEY DE TRANSITO Y SU REGLA</v>
          </cell>
          <cell r="C63">
            <v>18451</v>
          </cell>
        </row>
        <row r="64">
          <cell r="A64">
            <v>509</v>
          </cell>
          <cell r="B64" t="str">
            <v>EXTEMP VERIFICACION AMB VEHICU</v>
          </cell>
          <cell r="C64">
            <v>3417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536</v>
          </cell>
          <cell r="B66" t="str">
            <v>PADRON DE PROVEEDORES</v>
          </cell>
          <cell r="C66">
            <v>900</v>
          </cell>
        </row>
        <row r="67">
          <cell r="A67">
            <v>805</v>
          </cell>
          <cell r="B67" t="str">
            <v>CENTRO DE APRENDIZAJE DIGITAL</v>
          </cell>
          <cell r="C67">
            <v>1700</v>
          </cell>
        </row>
        <row r="68">
          <cell r="A68">
            <v>888</v>
          </cell>
          <cell r="B68" t="str">
            <v>COBROS SIMAPAG</v>
          </cell>
          <cell r="C68">
            <v>8893</v>
          </cell>
        </row>
        <row r="69">
          <cell r="A69">
            <v>509</v>
          </cell>
          <cell r="B69" t="str">
            <v>EXTEMP VERIFICACION AMB VEHICU</v>
          </cell>
          <cell r="C69">
            <v>2739</v>
          </cell>
        </row>
        <row r="70">
          <cell r="A70">
            <v>536</v>
          </cell>
          <cell r="B70" t="str">
            <v>PADRON DE PROVEEDORES</v>
          </cell>
          <cell r="C70">
            <v>2100</v>
          </cell>
        </row>
        <row r="71">
          <cell r="A71">
            <v>888</v>
          </cell>
          <cell r="B71" t="str">
            <v>COBROS SIMAPAG</v>
          </cell>
          <cell r="C71">
            <v>763</v>
          </cell>
        </row>
      </sheetData>
      <sheetData sheetId="3">
        <row r="1">
          <cell r="A1">
            <v>1</v>
          </cell>
          <cell r="B1" t="str">
            <v>IMPTO. PREDIAL URBANO CORRIENT</v>
          </cell>
          <cell r="C1">
            <v>281597.28999999998</v>
          </cell>
        </row>
        <row r="2">
          <cell r="A2">
            <v>2</v>
          </cell>
          <cell r="B2" t="str">
            <v>IMPTO. PREDIAL RUSTICO CORRIEN</v>
          </cell>
          <cell r="C2">
            <v>12572.88</v>
          </cell>
        </row>
        <row r="3">
          <cell r="A3">
            <v>4</v>
          </cell>
          <cell r="B3" t="str">
            <v>RECARGOS *3%*</v>
          </cell>
          <cell r="C3">
            <v>7091.14</v>
          </cell>
        </row>
        <row r="4">
          <cell r="A4">
            <v>7</v>
          </cell>
          <cell r="B4" t="str">
            <v>IMPTO. PREDIAL URBANO REZAGO</v>
          </cell>
          <cell r="C4">
            <v>19408.150000000001</v>
          </cell>
        </row>
        <row r="5">
          <cell r="A5">
            <v>8</v>
          </cell>
          <cell r="B5" t="str">
            <v>IMPTO. PREDIAL RUSTICO REZAGO</v>
          </cell>
          <cell r="C5">
            <v>1232.4000000000001</v>
          </cell>
        </row>
        <row r="6">
          <cell r="A6">
            <v>13</v>
          </cell>
          <cell r="B6" t="str">
            <v>HONORARIOS DE COBRANZA</v>
          </cell>
          <cell r="C6">
            <v>1488.48</v>
          </cell>
        </row>
        <row r="7">
          <cell r="A7">
            <v>14</v>
          </cell>
          <cell r="B7" t="str">
            <v>C.O.A.*20%*</v>
          </cell>
          <cell r="C7">
            <v>198.5</v>
          </cell>
        </row>
        <row r="8">
          <cell r="A8">
            <v>103</v>
          </cell>
          <cell r="B8" t="str">
            <v>TRASLACION DE DOMINIO</v>
          </cell>
          <cell r="C8">
            <v>43637.16</v>
          </cell>
        </row>
        <row r="9">
          <cell r="A9">
            <v>104</v>
          </cell>
          <cell r="B9" t="str">
            <v>SOBRE DIVISION Y LOTIFICACION</v>
          </cell>
          <cell r="C9">
            <v>3240</v>
          </cell>
        </row>
        <row r="10">
          <cell r="A10">
            <v>200</v>
          </cell>
          <cell r="B10" t="str">
            <v>RASTRO</v>
          </cell>
          <cell r="C10">
            <v>4777.8999999999996</v>
          </cell>
        </row>
        <row r="11">
          <cell r="A11">
            <v>202</v>
          </cell>
          <cell r="B11" t="str">
            <v>SEGURIDAD PUBLICA PERIODO MENS</v>
          </cell>
          <cell r="C11">
            <v>17144.560000000001</v>
          </cell>
        </row>
        <row r="12">
          <cell r="A12">
            <v>205</v>
          </cell>
          <cell r="B12" t="str">
            <v>ESTACIONAMIENTO MUSEO MOMIAS</v>
          </cell>
          <cell r="C12">
            <v>355</v>
          </cell>
        </row>
        <row r="13">
          <cell r="A13">
            <v>206</v>
          </cell>
          <cell r="B13" t="str">
            <v>ESTACIONAMIENTO MERCADO HIDALG</v>
          </cell>
          <cell r="C13">
            <v>1543.5</v>
          </cell>
        </row>
        <row r="14">
          <cell r="A14">
            <v>210</v>
          </cell>
          <cell r="B14" t="str">
            <v>POR LIC. DE CONST. Y AMPLIACIO</v>
          </cell>
          <cell r="C14">
            <v>328.61</v>
          </cell>
        </row>
        <row r="15">
          <cell r="A15">
            <v>211</v>
          </cell>
          <cell r="B15" t="str">
            <v>POR LIC DE REGULARIZACION DE C</v>
          </cell>
          <cell r="C15">
            <v>2961.4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735.48</v>
          </cell>
        </row>
        <row r="18">
          <cell r="A18">
            <v>229</v>
          </cell>
          <cell r="B18" t="str">
            <v>CONSTANCIAS DE VALOR FISCAL</v>
          </cell>
          <cell r="C18">
            <v>1740.26</v>
          </cell>
        </row>
        <row r="19">
          <cell r="A19">
            <v>248</v>
          </cell>
          <cell r="B19" t="str">
            <v>ESTACIONAMIENTO EX. EST. FERRO</v>
          </cell>
          <cell r="C19">
            <v>1096</v>
          </cell>
        </row>
        <row r="20">
          <cell r="A20">
            <v>253</v>
          </cell>
          <cell r="B20" t="str">
            <v>ESTACIONAMIENTO EMBAJADORAS  (</v>
          </cell>
          <cell r="C20">
            <v>2151</v>
          </cell>
        </row>
        <row r="21">
          <cell r="A21">
            <v>256</v>
          </cell>
          <cell r="B21" t="str">
            <v>POR ALINEAM. N° USO HABIT</v>
          </cell>
          <cell r="C21">
            <v>503.22</v>
          </cell>
        </row>
        <row r="22">
          <cell r="A22">
            <v>267</v>
          </cell>
          <cell r="B22" t="str">
            <v>CONSTANCIA  DE VERIFICACION PR</v>
          </cell>
          <cell r="C22">
            <v>391.92</v>
          </cell>
        </row>
        <row r="23">
          <cell r="A23">
            <v>268</v>
          </cell>
          <cell r="B23" t="str">
            <v>CASA DE LA CULTURA</v>
          </cell>
          <cell r="C23">
            <v>429.44</v>
          </cell>
        </row>
        <row r="24">
          <cell r="A24">
            <v>271</v>
          </cell>
          <cell r="B24" t="str">
            <v>PENSION EST. MUSEO DE MOMIAS</v>
          </cell>
          <cell r="C24">
            <v>367.5</v>
          </cell>
        </row>
        <row r="25">
          <cell r="A25">
            <v>273</v>
          </cell>
          <cell r="B25" t="str">
            <v>PENSION EST. JARDIN EMBAJADORA</v>
          </cell>
          <cell r="C25">
            <v>1785</v>
          </cell>
        </row>
        <row r="26">
          <cell r="A26">
            <v>274</v>
          </cell>
          <cell r="B26" t="str">
            <v>EXTENSION DE HORARIO</v>
          </cell>
          <cell r="C26">
            <v>1869.78</v>
          </cell>
        </row>
        <row r="27">
          <cell r="A27">
            <v>276</v>
          </cell>
          <cell r="B27" t="str">
            <v>CONSTANCIAS DIRECCION DE TRANS</v>
          </cell>
          <cell r="C27">
            <v>885.48</v>
          </cell>
        </row>
        <row r="28">
          <cell r="A28">
            <v>278</v>
          </cell>
          <cell r="B28" t="str">
            <v>CONSTANCIAS QUE EXPIDAN LAS DE</v>
          </cell>
          <cell r="C28">
            <v>516.53</v>
          </cell>
        </row>
        <row r="29">
          <cell r="A29">
            <v>281</v>
          </cell>
          <cell r="B29" t="str">
            <v>VIGILANCIA POR EVENTO</v>
          </cell>
          <cell r="C29">
            <v>1998.36</v>
          </cell>
        </row>
        <row r="30">
          <cell r="A30">
            <v>291</v>
          </cell>
          <cell r="B30" t="str">
            <v>DICTAMEN DE FACTIBILIDAD PARA</v>
          </cell>
          <cell r="C30">
            <v>326.60000000000002</v>
          </cell>
        </row>
        <row r="31">
          <cell r="A31">
            <v>293</v>
          </cell>
          <cell r="B31" t="str">
            <v>SERVICIOS EXTRAORDINARIOS</v>
          </cell>
          <cell r="C31">
            <v>285.48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403</v>
          </cell>
          <cell r="B33" t="str">
            <v>UNIDAD DEPORTIVA TORRES LANDA</v>
          </cell>
          <cell r="C33">
            <v>647</v>
          </cell>
        </row>
        <row r="34">
          <cell r="A34">
            <v>405</v>
          </cell>
          <cell r="B34" t="str">
            <v>CENTRO DE CONVIVENCIA EL ENCIN</v>
          </cell>
          <cell r="C34">
            <v>291</v>
          </cell>
        </row>
        <row r="35">
          <cell r="A35">
            <v>407</v>
          </cell>
          <cell r="B35" t="str">
            <v>MUSEO MOMIAS</v>
          </cell>
          <cell r="C35">
            <v>12043</v>
          </cell>
        </row>
        <row r="36">
          <cell r="A36">
            <v>408</v>
          </cell>
          <cell r="B36" t="str">
            <v>SALON CULTO A LA MUERTE</v>
          </cell>
          <cell r="C36">
            <v>1035</v>
          </cell>
        </row>
        <row r="37">
          <cell r="A37">
            <v>410</v>
          </cell>
          <cell r="B37" t="str">
            <v>MONUMENTO AL PIPILA</v>
          </cell>
          <cell r="C37">
            <v>516</v>
          </cell>
        </row>
        <row r="38">
          <cell r="A38">
            <v>411</v>
          </cell>
          <cell r="B38" t="str">
            <v>MERCADO HIDALGO</v>
          </cell>
          <cell r="C38">
            <v>6678.17</v>
          </cell>
        </row>
        <row r="39">
          <cell r="A39">
            <v>412</v>
          </cell>
          <cell r="B39" t="str">
            <v>MERCADO EMBAJADORAS</v>
          </cell>
          <cell r="C39">
            <v>1451.2</v>
          </cell>
        </row>
        <row r="40">
          <cell r="A40">
            <v>414</v>
          </cell>
          <cell r="B40" t="str">
            <v>OTROS PRODUCTOS</v>
          </cell>
          <cell r="C40">
            <v>274.36</v>
          </cell>
        </row>
        <row r="41">
          <cell r="A41">
            <v>428</v>
          </cell>
          <cell r="B41" t="str">
            <v>COMERCIANTES SEMIFIJOS</v>
          </cell>
          <cell r="C41">
            <v>6350</v>
          </cell>
        </row>
        <row r="42">
          <cell r="A42">
            <v>431</v>
          </cell>
          <cell r="B42" t="str">
            <v>LOCALES MERCADO EMBAJADORAS</v>
          </cell>
          <cell r="C42">
            <v>394</v>
          </cell>
        </row>
        <row r="43">
          <cell r="A43">
            <v>433</v>
          </cell>
          <cell r="B43" t="str">
            <v>SOBRANTES</v>
          </cell>
          <cell r="C43">
            <v>81.58</v>
          </cell>
        </row>
        <row r="44">
          <cell r="A44">
            <v>437</v>
          </cell>
          <cell r="B44" t="str">
            <v>SANITARIOS MDO. EMBAJADORAS</v>
          </cell>
          <cell r="C44">
            <v>870</v>
          </cell>
        </row>
        <row r="45">
          <cell r="A45">
            <v>438</v>
          </cell>
          <cell r="B45" t="str">
            <v>SANITARIOS MDO. HIDALGO</v>
          </cell>
          <cell r="C45">
            <v>1604</v>
          </cell>
        </row>
        <row r="46">
          <cell r="A46">
            <v>439</v>
          </cell>
          <cell r="B46" t="str">
            <v>SANITARIOS JARDIN REFORMA</v>
          </cell>
          <cell r="C46">
            <v>484</v>
          </cell>
        </row>
        <row r="47">
          <cell r="A47">
            <v>443</v>
          </cell>
          <cell r="B47" t="str">
            <v>SANITARIOS FERROCARRIL</v>
          </cell>
          <cell r="C47">
            <v>640</v>
          </cell>
        </row>
        <row r="48">
          <cell r="A48">
            <v>445</v>
          </cell>
          <cell r="B48" t="str">
            <v>SANITARIOS MUSEO MOMIAS</v>
          </cell>
          <cell r="C48">
            <v>328</v>
          </cell>
        </row>
        <row r="49">
          <cell r="A49">
            <v>447</v>
          </cell>
          <cell r="B49" t="str">
            <v>LAS CALAS</v>
          </cell>
          <cell r="C49">
            <v>104</v>
          </cell>
        </row>
        <row r="50">
          <cell r="A50">
            <v>463</v>
          </cell>
          <cell r="B50" t="str">
            <v>SALIDA DE GRUAS</v>
          </cell>
          <cell r="C50">
            <v>442</v>
          </cell>
        </row>
        <row r="51">
          <cell r="A51">
            <v>464</v>
          </cell>
          <cell r="B51" t="str">
            <v>ARRASTRE DE VEHICULOS INFRACCI</v>
          </cell>
          <cell r="C51">
            <v>70</v>
          </cell>
        </row>
        <row r="52">
          <cell r="A52">
            <v>470</v>
          </cell>
          <cell r="B52" t="str">
            <v>LOCALES ESTACION</v>
          </cell>
          <cell r="C52">
            <v>136.5</v>
          </cell>
        </row>
        <row r="53">
          <cell r="A53">
            <v>471</v>
          </cell>
          <cell r="B53" t="str">
            <v>SANITARIOS PARDO</v>
          </cell>
          <cell r="C53">
            <v>1380</v>
          </cell>
        </row>
        <row r="54">
          <cell r="A54">
            <v>474</v>
          </cell>
          <cell r="B54" t="str">
            <v>BASES PARA LICITACION ADQUISIC</v>
          </cell>
          <cell r="C54">
            <v>2622</v>
          </cell>
        </row>
        <row r="55">
          <cell r="A55">
            <v>479</v>
          </cell>
          <cell r="B55" t="str">
            <v>COMERCIANTES AMBULANTES</v>
          </cell>
          <cell r="C55">
            <v>840</v>
          </cell>
        </row>
        <row r="56">
          <cell r="A56">
            <v>484</v>
          </cell>
          <cell r="B56" t="str">
            <v>PERMISO PARA ESPECTÁCULOS O CE</v>
          </cell>
          <cell r="C56">
            <v>1015</v>
          </cell>
        </row>
        <row r="57">
          <cell r="A57">
            <v>485</v>
          </cell>
          <cell r="B57" t="str">
            <v>SELLADO DE BOLETOS</v>
          </cell>
          <cell r="C57">
            <v>436</v>
          </cell>
        </row>
        <row r="58">
          <cell r="A58">
            <v>491</v>
          </cell>
          <cell r="B58" t="str">
            <v>ESTRUCTURAS, CONSTRUCCIONES O</v>
          </cell>
          <cell r="C58">
            <v>96</v>
          </cell>
        </row>
        <row r="59">
          <cell r="A59">
            <v>494</v>
          </cell>
          <cell r="B59" t="str">
            <v>REPOSICION DE CREDENCIAL</v>
          </cell>
          <cell r="C59">
            <v>60</v>
          </cell>
        </row>
        <row r="60">
          <cell r="A60">
            <v>502</v>
          </cell>
          <cell r="B60" t="str">
            <v>RECARGOS OTROS IMPTOS Y DERECH</v>
          </cell>
          <cell r="C60">
            <v>1110.45</v>
          </cell>
        </row>
        <row r="61">
          <cell r="A61">
            <v>503</v>
          </cell>
          <cell r="B61" t="str">
            <v>AVISO EXTEMP TRASLACION DE DOM</v>
          </cell>
          <cell r="C61">
            <v>283.75</v>
          </cell>
        </row>
        <row r="62">
          <cell r="A62">
            <v>505</v>
          </cell>
          <cell r="B62" t="str">
            <v>INF AL REG. DE CONST Y CONSER</v>
          </cell>
          <cell r="C62">
            <v>575</v>
          </cell>
        </row>
        <row r="63">
          <cell r="A63">
            <v>506</v>
          </cell>
          <cell r="B63" t="str">
            <v>INFRACCIONES DIRECCION DE FISC</v>
          </cell>
          <cell r="C63">
            <v>3402</v>
          </cell>
        </row>
        <row r="64">
          <cell r="A64">
            <v>507</v>
          </cell>
          <cell r="B64" t="str">
            <v>INF AL BANDO POLICIA Y BUEN GO</v>
          </cell>
          <cell r="C64">
            <v>700</v>
          </cell>
        </row>
        <row r="65">
          <cell r="A65">
            <v>508</v>
          </cell>
          <cell r="B65" t="str">
            <v>INF LEY DE TRANSITO Y SU REGLA</v>
          </cell>
          <cell r="C65">
            <v>12128.5</v>
          </cell>
        </row>
        <row r="66">
          <cell r="A66">
            <v>509</v>
          </cell>
          <cell r="B66" t="str">
            <v>EXTEMP VERIFICACION AMB VEHICU</v>
          </cell>
          <cell r="C66">
            <v>342</v>
          </cell>
        </row>
        <row r="67">
          <cell r="A67">
            <v>526</v>
          </cell>
          <cell r="B67" t="str">
            <v>RESPUESTA DE AYUNTAMIENTO</v>
          </cell>
          <cell r="C67">
            <v>596</v>
          </cell>
        </row>
        <row r="68">
          <cell r="A68">
            <v>536</v>
          </cell>
          <cell r="B68" t="str">
            <v>PADRON DE PROVEEDORES</v>
          </cell>
          <cell r="C68">
            <v>300</v>
          </cell>
        </row>
        <row r="69">
          <cell r="A69">
            <v>888</v>
          </cell>
          <cell r="B69" t="str">
            <v>COBROS SIMAPAG</v>
          </cell>
          <cell r="C69">
            <v>1007</v>
          </cell>
        </row>
        <row r="70">
          <cell r="A70">
            <v>892</v>
          </cell>
          <cell r="B70" t="str">
            <v>REPARACION DE DAÑOS</v>
          </cell>
          <cell r="C70">
            <v>500</v>
          </cell>
        </row>
      </sheetData>
      <sheetData sheetId="4">
        <row r="1">
          <cell r="A1">
            <v>1</v>
          </cell>
          <cell r="B1" t="str">
            <v>IMPTO. PREDIAL URBANO CORRIENT</v>
          </cell>
          <cell r="C1">
            <v>35162.9</v>
          </cell>
        </row>
        <row r="2">
          <cell r="A2">
            <v>2</v>
          </cell>
          <cell r="B2" t="str">
            <v>IMPTO. PREDIAL RUSTICO CORRIEN</v>
          </cell>
          <cell r="C2">
            <v>1880.68</v>
          </cell>
        </row>
        <row r="3">
          <cell r="A3">
            <v>4</v>
          </cell>
          <cell r="B3" t="str">
            <v>RECARGOS *3%*</v>
          </cell>
          <cell r="C3">
            <v>985.92</v>
          </cell>
        </row>
        <row r="4">
          <cell r="A4">
            <v>7</v>
          </cell>
          <cell r="B4" t="str">
            <v>IMPTO. PREDIAL URBANO REZAGO</v>
          </cell>
          <cell r="C4">
            <v>4154</v>
          </cell>
        </row>
        <row r="5">
          <cell r="A5">
            <v>13</v>
          </cell>
          <cell r="B5" t="str">
            <v>HONORARIOS DE COBRANZA</v>
          </cell>
          <cell r="C5">
            <v>108.94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204</v>
          </cell>
          <cell r="B7" t="str">
            <v>PANTEONES COMUNIDADES</v>
          </cell>
          <cell r="C7">
            <v>835.98</v>
          </cell>
        </row>
        <row r="8">
          <cell r="A8">
            <v>433</v>
          </cell>
          <cell r="B8" t="str">
            <v>SOBRANTES</v>
          </cell>
          <cell r="C8">
            <v>1.08</v>
          </cell>
        </row>
        <row r="9">
          <cell r="A9">
            <v>447</v>
          </cell>
          <cell r="B9" t="str">
            <v>LAS CALAS</v>
          </cell>
          <cell r="C9">
            <v>192</v>
          </cell>
        </row>
        <row r="10">
          <cell r="A10">
            <v>507</v>
          </cell>
          <cell r="B10" t="str">
            <v>INF AL BANDO POLICIA Y BUEN GO</v>
          </cell>
          <cell r="C10">
            <v>4260</v>
          </cell>
        </row>
        <row r="11">
          <cell r="A11">
            <v>508</v>
          </cell>
          <cell r="B11" t="str">
            <v>INF LEY DE TRANSITO Y SU REGLA</v>
          </cell>
          <cell r="C11">
            <v>3243.5</v>
          </cell>
        </row>
        <row r="12">
          <cell r="A12">
            <v>204</v>
          </cell>
          <cell r="B12" t="str">
            <v>PANTEONES COMUNIDADES</v>
          </cell>
          <cell r="C12">
            <v>1882.68</v>
          </cell>
        </row>
        <row r="13">
          <cell r="A13">
            <v>205</v>
          </cell>
          <cell r="B13" t="str">
            <v>ESTACIONAMIENTO MUSEO MOMIAS</v>
          </cell>
          <cell r="C13">
            <v>526</v>
          </cell>
        </row>
        <row r="14">
          <cell r="A14">
            <v>206</v>
          </cell>
          <cell r="B14" t="str">
            <v>ESTACIONAMIENTO MERCADO HIDALG</v>
          </cell>
          <cell r="C14">
            <v>1254</v>
          </cell>
        </row>
        <row r="15">
          <cell r="A15">
            <v>210</v>
          </cell>
          <cell r="B15" t="str">
            <v>POR LIC. DE CONST. Y AMPLIACIO</v>
          </cell>
          <cell r="C15">
            <v>2193.98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219</v>
          </cell>
          <cell r="B17" t="str">
            <v>LIC USO SUELO ALIN N. OFIC HAB</v>
          </cell>
          <cell r="C17">
            <v>2051.66</v>
          </cell>
        </row>
        <row r="18">
          <cell r="A18">
            <v>221</v>
          </cell>
          <cell r="B18" t="str">
            <v>LIC USO SUELO ALIN N. OFIC COM</v>
          </cell>
          <cell r="C18">
            <v>2177.41</v>
          </cell>
        </row>
        <row r="19">
          <cell r="A19">
            <v>229</v>
          </cell>
          <cell r="B19" t="str">
            <v>CONSTANCIAS DE VALOR FISCAL</v>
          </cell>
          <cell r="C19">
            <v>116</v>
          </cell>
        </row>
        <row r="20">
          <cell r="A20">
            <v>244</v>
          </cell>
          <cell r="B20" t="str">
            <v>EXP DE LIC O PERM P/ ESTAB DE</v>
          </cell>
          <cell r="C20">
            <v>1907.25</v>
          </cell>
        </row>
        <row r="21">
          <cell r="A21">
            <v>248</v>
          </cell>
          <cell r="B21" t="str">
            <v>ESTACIONAMIENTO EX. EST. FERRO</v>
          </cell>
          <cell r="C21">
            <v>1030</v>
          </cell>
        </row>
        <row r="22">
          <cell r="A22">
            <v>249</v>
          </cell>
          <cell r="B22" t="str">
            <v>REGUL. PROR.LIC.CONT.75% DER.</v>
          </cell>
          <cell r="C22">
            <v>831.76</v>
          </cell>
        </row>
        <row r="23">
          <cell r="A23">
            <v>253</v>
          </cell>
          <cell r="B23" t="str">
            <v>ESTACIONAMIENTO EMBAJADORAS  (</v>
          </cell>
          <cell r="C23">
            <v>2116</v>
          </cell>
        </row>
        <row r="24">
          <cell r="A24">
            <v>256</v>
          </cell>
          <cell r="B24" t="str">
            <v>POR ALINEAM. N° USO HABIT</v>
          </cell>
          <cell r="C24">
            <v>3015.59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268</v>
          </cell>
          <cell r="B27" t="str">
            <v>CASA DE LA CULTURA</v>
          </cell>
          <cell r="C27">
            <v>257.66000000000003</v>
          </cell>
        </row>
        <row r="28">
          <cell r="A28">
            <v>274</v>
          </cell>
          <cell r="B28" t="str">
            <v>EXTENSION DE HORARIO</v>
          </cell>
          <cell r="C28">
            <v>6253.12</v>
          </cell>
        </row>
        <row r="29">
          <cell r="A29">
            <v>276</v>
          </cell>
          <cell r="B29" t="str">
            <v>CONSTANCIAS DIRECCION DE TRANS</v>
          </cell>
          <cell r="C29">
            <v>885.48</v>
          </cell>
        </row>
        <row r="30">
          <cell r="A30">
            <v>278</v>
          </cell>
          <cell r="B30" t="str">
            <v>CONSTANCIAS QUE EXPIDAN LAS DE</v>
          </cell>
          <cell r="C30">
            <v>221.37</v>
          </cell>
        </row>
        <row r="31">
          <cell r="A31">
            <v>280</v>
          </cell>
          <cell r="B31" t="str">
            <v>SERVICIOS CONTROL CANINO</v>
          </cell>
          <cell r="C31">
            <v>661.5</v>
          </cell>
        </row>
        <row r="32">
          <cell r="A32">
            <v>284</v>
          </cell>
          <cell r="B32" t="str">
            <v>REVISTA MECANICA SEMESTRAL</v>
          </cell>
          <cell r="C32">
            <v>361.08</v>
          </cell>
        </row>
        <row r="33">
          <cell r="A33">
            <v>295</v>
          </cell>
          <cell r="B33" t="str">
            <v>CONSTANCIA DE UBICACION DE PRE</v>
          </cell>
          <cell r="C33">
            <v>148.44</v>
          </cell>
        </row>
        <row r="34">
          <cell r="A34">
            <v>403</v>
          </cell>
          <cell r="B34" t="str">
            <v>UNIDAD DEPORTIVA TORRES LANDA</v>
          </cell>
          <cell r="C34">
            <v>438</v>
          </cell>
        </row>
        <row r="35">
          <cell r="A35">
            <v>405</v>
          </cell>
          <cell r="B35" t="str">
            <v>CENTRO DE CONVIVENCIA EL ENCIN</v>
          </cell>
          <cell r="C35">
            <v>214</v>
          </cell>
        </row>
        <row r="36">
          <cell r="A36">
            <v>407</v>
          </cell>
          <cell r="B36" t="str">
            <v>MUSEO MOMIAS</v>
          </cell>
          <cell r="C36">
            <v>19716</v>
          </cell>
        </row>
        <row r="37">
          <cell r="A37">
            <v>408</v>
          </cell>
          <cell r="B37" t="str">
            <v>SALON CULTO A LA MUERTE</v>
          </cell>
          <cell r="C37">
            <v>675</v>
          </cell>
        </row>
        <row r="38">
          <cell r="A38">
            <v>410</v>
          </cell>
          <cell r="B38" t="str">
            <v>MONUMENTO AL PIPILA</v>
          </cell>
          <cell r="C38">
            <v>360</v>
          </cell>
        </row>
        <row r="39">
          <cell r="A39">
            <v>411</v>
          </cell>
          <cell r="B39" t="str">
            <v>MERCADO HIDALGO</v>
          </cell>
          <cell r="C39">
            <v>892</v>
          </cell>
        </row>
        <row r="40">
          <cell r="A40">
            <v>412</v>
          </cell>
          <cell r="B40" t="str">
            <v>MERCADO EMBAJADORAS</v>
          </cell>
          <cell r="C40">
            <v>66</v>
          </cell>
        </row>
        <row r="41">
          <cell r="A41">
            <v>414</v>
          </cell>
          <cell r="B41" t="str">
            <v>OTROS PRODUCTOS</v>
          </cell>
          <cell r="C41">
            <v>26.1</v>
          </cell>
        </row>
        <row r="42">
          <cell r="A42">
            <v>421</v>
          </cell>
          <cell r="B42" t="str">
            <v>DECLARACIONES, FORMATOS Y AVIS</v>
          </cell>
          <cell r="C42">
            <v>24</v>
          </cell>
        </row>
        <row r="43">
          <cell r="A43">
            <v>426</v>
          </cell>
          <cell r="B43" t="str">
            <v>AREAS OCUP POR HOT, REST, BARE</v>
          </cell>
          <cell r="C43">
            <v>66060.679999999993</v>
          </cell>
        </row>
        <row r="44">
          <cell r="A44">
            <v>428</v>
          </cell>
          <cell r="B44" t="str">
            <v>COMERCIANTES SEMIFIJOS</v>
          </cell>
          <cell r="C44">
            <v>5570.15</v>
          </cell>
        </row>
        <row r="45">
          <cell r="A45">
            <v>433</v>
          </cell>
          <cell r="B45" t="str">
            <v>SOBRANTES</v>
          </cell>
          <cell r="C45">
            <v>4.2300000000000004</v>
          </cell>
        </row>
        <row r="46">
          <cell r="A46">
            <v>437</v>
          </cell>
          <cell r="B46" t="str">
            <v>SANITARIOS MDO. EMBAJADORAS</v>
          </cell>
          <cell r="C46">
            <v>665</v>
          </cell>
        </row>
        <row r="47">
          <cell r="A47">
            <v>438</v>
          </cell>
          <cell r="B47" t="str">
            <v>SANITARIOS MDO. HIDALGO</v>
          </cell>
          <cell r="C47">
            <v>1587</v>
          </cell>
        </row>
        <row r="48">
          <cell r="A48">
            <v>439</v>
          </cell>
          <cell r="B48" t="str">
            <v>SANITARIOS JARDIN REFORMA</v>
          </cell>
          <cell r="C48">
            <v>636</v>
          </cell>
        </row>
        <row r="49">
          <cell r="A49">
            <v>443</v>
          </cell>
          <cell r="B49" t="str">
            <v>SANITARIOS FERROCARRIL</v>
          </cell>
          <cell r="C49">
            <v>584</v>
          </cell>
        </row>
        <row r="50">
          <cell r="A50">
            <v>445</v>
          </cell>
          <cell r="B50" t="str">
            <v>SANITARIOS MUSEO MOMIAS</v>
          </cell>
          <cell r="C50">
            <v>516</v>
          </cell>
        </row>
        <row r="51">
          <cell r="A51">
            <v>447</v>
          </cell>
          <cell r="B51" t="str">
            <v>LAS CALAS</v>
          </cell>
          <cell r="C51">
            <v>152</v>
          </cell>
        </row>
        <row r="52">
          <cell r="A52">
            <v>454</v>
          </cell>
          <cell r="B52" t="str">
            <v>FIESTAS TRADICIONALES</v>
          </cell>
          <cell r="C52">
            <v>232</v>
          </cell>
        </row>
        <row r="53">
          <cell r="A53">
            <v>476</v>
          </cell>
          <cell r="B53" t="str">
            <v>PADRON DE PERITOS FISCALES</v>
          </cell>
          <cell r="C53">
            <v>705</v>
          </cell>
        </row>
        <row r="54">
          <cell r="A54">
            <v>479</v>
          </cell>
          <cell r="B54" t="str">
            <v>COMERCIANTES AMBULANTES</v>
          </cell>
          <cell r="C54">
            <v>336</v>
          </cell>
        </row>
        <row r="55">
          <cell r="A55">
            <v>484</v>
          </cell>
          <cell r="B55" t="str">
            <v>PERMISO PARA ESPECTÁCULOS O CE</v>
          </cell>
          <cell r="C55">
            <v>1218</v>
          </cell>
        </row>
        <row r="56">
          <cell r="A56">
            <v>485</v>
          </cell>
          <cell r="B56" t="str">
            <v>SELLADO DE BOLETOS</v>
          </cell>
          <cell r="C56">
            <v>436</v>
          </cell>
        </row>
        <row r="57">
          <cell r="A57">
            <v>491</v>
          </cell>
          <cell r="B57" t="str">
            <v>ESTRUCTURAS, CONSTRUCCIONES O</v>
          </cell>
          <cell r="C57">
            <v>89</v>
          </cell>
        </row>
        <row r="58">
          <cell r="A58">
            <v>494</v>
          </cell>
          <cell r="B58" t="str">
            <v>REPOSICION DE CREDENCIAL</v>
          </cell>
          <cell r="C58">
            <v>60</v>
          </cell>
        </row>
        <row r="59">
          <cell r="A59">
            <v>502</v>
          </cell>
          <cell r="B59" t="str">
            <v>RECARGOS OTROS IMPTOS Y DERECH</v>
          </cell>
          <cell r="C59">
            <v>3284.06</v>
          </cell>
        </row>
        <row r="60">
          <cell r="A60">
            <v>505</v>
          </cell>
          <cell r="B60" t="str">
            <v>INF AL REG. DE CONST Y CONSER</v>
          </cell>
          <cell r="C60">
            <v>2873</v>
          </cell>
        </row>
        <row r="61">
          <cell r="A61">
            <v>507</v>
          </cell>
          <cell r="B61" t="str">
            <v>INF AL BANDO POLICIA Y BUEN GO</v>
          </cell>
          <cell r="C61">
            <v>1550</v>
          </cell>
        </row>
        <row r="62">
          <cell r="A62">
            <v>508</v>
          </cell>
          <cell r="B62" t="str">
            <v>INF LEY DE TRANSITO Y SU REGLA</v>
          </cell>
          <cell r="C62">
            <v>19497.5</v>
          </cell>
        </row>
        <row r="63">
          <cell r="A63">
            <v>509</v>
          </cell>
          <cell r="B63" t="str">
            <v>EXTEMP VERIFICACION AMB VEHICU</v>
          </cell>
          <cell r="C63">
            <v>1782</v>
          </cell>
        </row>
        <row r="64">
          <cell r="A64">
            <v>526</v>
          </cell>
          <cell r="B64" t="str">
            <v>RESPUESTA DE AYUNTAMIENTO</v>
          </cell>
          <cell r="C64">
            <v>596</v>
          </cell>
        </row>
        <row r="65">
          <cell r="A65">
            <v>536</v>
          </cell>
          <cell r="B65" t="str">
            <v>PADRON DE PROVEEDORES</v>
          </cell>
          <cell r="C65">
            <v>1800</v>
          </cell>
        </row>
        <row r="66">
          <cell r="A66">
            <v>888</v>
          </cell>
          <cell r="B66" t="str">
            <v>COBROS SIMAPAG</v>
          </cell>
          <cell r="C66">
            <v>432</v>
          </cell>
        </row>
      </sheetData>
      <sheetData sheetId="5">
        <row r="1">
          <cell r="A1">
            <v>1</v>
          </cell>
          <cell r="B1" t="str">
            <v>IMPTO. PREDIAL URBANO CORRIENT</v>
          </cell>
          <cell r="C1">
            <v>13155.01</v>
          </cell>
        </row>
        <row r="2">
          <cell r="A2">
            <v>2</v>
          </cell>
          <cell r="B2" t="str">
            <v>IMPTO. PREDIAL RUSTICO CORRIEN</v>
          </cell>
          <cell r="C2">
            <v>650.70000000000005</v>
          </cell>
        </row>
        <row r="3">
          <cell r="A3">
            <v>4</v>
          </cell>
          <cell r="B3" t="str">
            <v>RECARGOS *3%*</v>
          </cell>
          <cell r="C3">
            <v>252.57</v>
          </cell>
        </row>
        <row r="4">
          <cell r="A4">
            <v>7</v>
          </cell>
          <cell r="B4" t="str">
            <v>IMPTO. PREDIAL URBANO REZAGO</v>
          </cell>
          <cell r="C4">
            <v>944.85</v>
          </cell>
        </row>
        <row r="5">
          <cell r="A5">
            <v>14</v>
          </cell>
          <cell r="B5" t="str">
            <v>C.O.A.*20%*</v>
          </cell>
          <cell r="C5">
            <v>144.5</v>
          </cell>
        </row>
        <row r="6">
          <cell r="A6">
            <v>203</v>
          </cell>
          <cell r="B6" t="str">
            <v>PANTEONES CIUDAD</v>
          </cell>
          <cell r="C6">
            <v>213.24</v>
          </cell>
        </row>
        <row r="7">
          <cell r="A7">
            <v>204</v>
          </cell>
          <cell r="B7" t="str">
            <v>PANTEONES COMUNIDADES</v>
          </cell>
          <cell r="C7">
            <v>513.91999999999996</v>
          </cell>
        </row>
        <row r="8">
          <cell r="A8">
            <v>433</v>
          </cell>
          <cell r="B8" t="str">
            <v>SOBRANTES</v>
          </cell>
          <cell r="C8">
            <v>1.71</v>
          </cell>
        </row>
        <row r="9">
          <cell r="A9">
            <v>447</v>
          </cell>
          <cell r="B9" t="str">
            <v>LAS CALAS</v>
          </cell>
          <cell r="C9">
            <v>464</v>
          </cell>
        </row>
        <row r="10">
          <cell r="A10">
            <v>463</v>
          </cell>
          <cell r="B10" t="str">
            <v>SALIDA DE GRUAS</v>
          </cell>
          <cell r="C10">
            <v>221</v>
          </cell>
        </row>
        <row r="11">
          <cell r="A11">
            <v>464</v>
          </cell>
          <cell r="B11" t="str">
            <v>ARRASTRE DE VEHICULOS INFRACCI</v>
          </cell>
          <cell r="C11">
            <v>56</v>
          </cell>
        </row>
        <row r="12">
          <cell r="A12">
            <v>507</v>
          </cell>
          <cell r="B12" t="str">
            <v>INF AL BANDO POLICIA Y BUEN GO</v>
          </cell>
          <cell r="C12">
            <v>4110</v>
          </cell>
        </row>
        <row r="13">
          <cell r="A13">
            <v>508</v>
          </cell>
          <cell r="B13" t="str">
            <v>INF LEY DE TRANSITO Y SU REGLA</v>
          </cell>
          <cell r="C13">
            <v>7665</v>
          </cell>
        </row>
      </sheetData>
      <sheetData sheetId="6">
        <row r="1">
          <cell r="A1">
            <v>1</v>
          </cell>
          <cell r="B1" t="str">
            <v>IMPTO. PREDIAL URBANO CORRIENT</v>
          </cell>
          <cell r="C1">
            <v>30048.73</v>
          </cell>
        </row>
        <row r="2">
          <cell r="A2">
            <v>2</v>
          </cell>
          <cell r="B2" t="str">
            <v>IMPTO. PREDIAL RUSTICO CORRIEN</v>
          </cell>
          <cell r="C2">
            <v>1251.58</v>
          </cell>
        </row>
        <row r="3">
          <cell r="A3">
            <v>4</v>
          </cell>
          <cell r="B3" t="str">
            <v>RECARGOS *3%*</v>
          </cell>
          <cell r="C3">
            <v>4382.04</v>
          </cell>
        </row>
        <row r="4">
          <cell r="A4">
            <v>7</v>
          </cell>
          <cell r="B4" t="str">
            <v>IMPTO. PREDIAL URBANO REZAGO</v>
          </cell>
          <cell r="C4">
            <v>10631.55</v>
          </cell>
        </row>
        <row r="5">
          <cell r="A5">
            <v>13</v>
          </cell>
          <cell r="B5" t="str">
            <v>HONORARIOS DE COBRANZA</v>
          </cell>
          <cell r="C5">
            <v>991.07</v>
          </cell>
        </row>
        <row r="6">
          <cell r="A6">
            <v>14</v>
          </cell>
          <cell r="B6" t="str">
            <v>C.O.A.*20%*</v>
          </cell>
          <cell r="C6">
            <v>124.5</v>
          </cell>
        </row>
        <row r="7">
          <cell r="A7">
            <v>204</v>
          </cell>
          <cell r="B7" t="str">
            <v>PANTEONES COMUNIDADES</v>
          </cell>
          <cell r="C7">
            <v>1325.36</v>
          </cell>
        </row>
        <row r="8">
          <cell r="A8">
            <v>433</v>
          </cell>
          <cell r="B8" t="str">
            <v>SOBRANTES</v>
          </cell>
          <cell r="C8">
            <v>1.85</v>
          </cell>
        </row>
        <row r="9">
          <cell r="A9">
            <v>447</v>
          </cell>
          <cell r="B9" t="str">
            <v>LAS CALAS</v>
          </cell>
          <cell r="C9">
            <v>472</v>
          </cell>
        </row>
        <row r="10">
          <cell r="A10">
            <v>463</v>
          </cell>
          <cell r="B10" t="str">
            <v>SALIDA DE GRUAS</v>
          </cell>
          <cell r="C10">
            <v>221</v>
          </cell>
        </row>
        <row r="11">
          <cell r="A11">
            <v>464</v>
          </cell>
          <cell r="B11" t="str">
            <v>ARRASTRE DE VEHICULOS INFRACCI</v>
          </cell>
          <cell r="C11">
            <v>56</v>
          </cell>
        </row>
        <row r="12">
          <cell r="A12">
            <v>507</v>
          </cell>
          <cell r="B12" t="str">
            <v>INF AL BANDO POLICIA Y BUEN GO</v>
          </cell>
          <cell r="C12">
            <v>3330</v>
          </cell>
        </row>
        <row r="13">
          <cell r="A13">
            <v>508</v>
          </cell>
          <cell r="B13" t="str">
            <v>INF LEY DE TRANSITO Y SU REGLA</v>
          </cell>
          <cell r="C13">
            <v>9840.5</v>
          </cell>
        </row>
        <row r="14">
          <cell r="A14">
            <v>508</v>
          </cell>
          <cell r="B14" t="str">
            <v>INF LEY DE TRANSITO Y SU REGLA</v>
          </cell>
          <cell r="C14">
            <v>4460.5</v>
          </cell>
        </row>
      </sheetData>
      <sheetData sheetId="7">
        <row r="1">
          <cell r="A1">
            <v>1</v>
          </cell>
          <cell r="B1" t="str">
            <v>IMPTO. PREDIAL URBANO CORRIENT</v>
          </cell>
          <cell r="C1">
            <v>91717.26</v>
          </cell>
        </row>
        <row r="2">
          <cell r="A2">
            <v>2</v>
          </cell>
          <cell r="B2" t="str">
            <v>IMPTO. PREDIAL RUSTICO CORRIEN</v>
          </cell>
          <cell r="C2">
            <v>14351.28</v>
          </cell>
        </row>
        <row r="3">
          <cell r="A3">
            <v>4</v>
          </cell>
          <cell r="B3" t="str">
            <v>RECARGOS *3%*</v>
          </cell>
          <cell r="C3">
            <v>4303.79</v>
          </cell>
        </row>
        <row r="4">
          <cell r="A4">
            <v>7</v>
          </cell>
          <cell r="B4" t="str">
            <v>IMPTO. PREDIAL URBANO REZAGO</v>
          </cell>
          <cell r="C4">
            <v>11423.84</v>
          </cell>
        </row>
        <row r="5">
          <cell r="A5">
            <v>8</v>
          </cell>
          <cell r="B5" t="str">
            <v>IMPTO. PREDIAL RUSTICO REZAGO</v>
          </cell>
          <cell r="C5">
            <v>1734.7</v>
          </cell>
        </row>
        <row r="6">
          <cell r="A6">
            <v>13</v>
          </cell>
          <cell r="B6" t="str">
            <v>HONORARIOS DE COBRANZA</v>
          </cell>
          <cell r="C6">
            <v>1252.26</v>
          </cell>
        </row>
        <row r="7">
          <cell r="A7">
            <v>14</v>
          </cell>
          <cell r="B7" t="str">
            <v>C.O.A.*20%*</v>
          </cell>
          <cell r="C7">
            <v>632.5</v>
          </cell>
        </row>
        <row r="8">
          <cell r="A8">
            <v>103</v>
          </cell>
          <cell r="B8" t="str">
            <v>TRASLACION DE DOMINIO</v>
          </cell>
          <cell r="C8">
            <v>557.25</v>
          </cell>
        </row>
        <row r="9">
          <cell r="A9">
            <v>104</v>
          </cell>
          <cell r="B9" t="str">
            <v>SOBRE DIVISION Y LOTIFICACION</v>
          </cell>
          <cell r="C9">
            <v>1800</v>
          </cell>
        </row>
        <row r="10">
          <cell r="A10">
            <v>110</v>
          </cell>
          <cell r="B10" t="str">
            <v>ESPECTACULOS PUBLICOS ESPORADI</v>
          </cell>
          <cell r="C10">
            <v>636.9</v>
          </cell>
        </row>
        <row r="11">
          <cell r="A11">
            <v>112</v>
          </cell>
          <cell r="B11" t="str">
            <v>ESPECTACULOS PUBLICOS PERMANEN</v>
          </cell>
          <cell r="C11">
            <v>15000</v>
          </cell>
        </row>
        <row r="12">
          <cell r="A12">
            <v>200</v>
          </cell>
          <cell r="B12" t="str">
            <v>RASTRO</v>
          </cell>
          <cell r="C12">
            <v>4625.8</v>
          </cell>
        </row>
        <row r="13">
          <cell r="A13">
            <v>203</v>
          </cell>
          <cell r="B13" t="str">
            <v>PANTEONES CIUDAD</v>
          </cell>
          <cell r="C13">
            <v>1604.02</v>
          </cell>
        </row>
        <row r="14">
          <cell r="A14">
            <v>204</v>
          </cell>
          <cell r="B14" t="str">
            <v>PANTEONES COMUNIDADES</v>
          </cell>
          <cell r="C14">
            <v>1604.02</v>
          </cell>
        </row>
        <row r="15">
          <cell r="A15">
            <v>205</v>
          </cell>
          <cell r="B15" t="str">
            <v>ESTACIONAMIENTO MUSEO MOMIAS</v>
          </cell>
          <cell r="C15">
            <v>488</v>
          </cell>
        </row>
        <row r="16">
          <cell r="A16">
            <v>206</v>
          </cell>
          <cell r="B16" t="str">
            <v>ESTACIONAMIENTO MERCADO HIDALG</v>
          </cell>
          <cell r="C16">
            <v>1156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221</v>
          </cell>
          <cell r="B18" t="str">
            <v>LIC USO SUELO ALIN N. OFIC COM</v>
          </cell>
          <cell r="C18">
            <v>483.87</v>
          </cell>
        </row>
        <row r="19">
          <cell r="A19">
            <v>228</v>
          </cell>
          <cell r="B19" t="str">
            <v>POR PERM EVENT P/ VTA DE BEB A</v>
          </cell>
          <cell r="C19">
            <v>2700.57</v>
          </cell>
        </row>
        <row r="20">
          <cell r="A20">
            <v>229</v>
          </cell>
          <cell r="B20" t="str">
            <v>CONSTANCIAS DE VALOR FISCAL</v>
          </cell>
          <cell r="C20">
            <v>1508</v>
          </cell>
        </row>
        <row r="21">
          <cell r="A21">
            <v>244</v>
          </cell>
          <cell r="B21" t="str">
            <v>EXP DE LIC O PERM P/ ESTAB DE</v>
          </cell>
          <cell r="C21">
            <v>2233.67</v>
          </cell>
        </row>
        <row r="22">
          <cell r="A22">
            <v>248</v>
          </cell>
          <cell r="B22" t="str">
            <v>ESTACIONAMIENTO EX. EST. FERRO</v>
          </cell>
          <cell r="C22">
            <v>1070</v>
          </cell>
        </row>
        <row r="23">
          <cell r="A23">
            <v>252</v>
          </cell>
          <cell r="B23" t="str">
            <v>RESOLUCION DE IMPACTO AMBIENTA</v>
          </cell>
          <cell r="C23">
            <v>214.11</v>
          </cell>
        </row>
        <row r="24">
          <cell r="A24">
            <v>253</v>
          </cell>
          <cell r="B24" t="str">
            <v>ESTACIONAMIENTO EMBAJADORAS  (</v>
          </cell>
          <cell r="C24">
            <v>2085</v>
          </cell>
        </row>
        <row r="25">
          <cell r="A25">
            <v>254</v>
          </cell>
          <cell r="B25" t="str">
            <v>POR CERTIF.TERMINO DE OBRA</v>
          </cell>
          <cell r="C25">
            <v>415.78</v>
          </cell>
        </row>
        <row r="26">
          <cell r="A26">
            <v>256</v>
          </cell>
          <cell r="B26" t="str">
            <v>POR ALINEAM. N° USO HABIT</v>
          </cell>
          <cell r="C26">
            <v>2651.43</v>
          </cell>
        </row>
        <row r="27">
          <cell r="A27">
            <v>266</v>
          </cell>
          <cell r="B27" t="str">
            <v>DICTAMEN DE FACTIBILIDAD PROTE</v>
          </cell>
          <cell r="C27">
            <v>783.86</v>
          </cell>
        </row>
        <row r="28">
          <cell r="A28">
            <v>267</v>
          </cell>
          <cell r="B28" t="str">
            <v>CONSTANCIA  DE VERIFICACION PR</v>
          </cell>
          <cell r="C28">
            <v>391.92</v>
          </cell>
        </row>
        <row r="29">
          <cell r="A29">
            <v>268</v>
          </cell>
          <cell r="B29" t="str">
            <v>CASA DE LA CULTURA</v>
          </cell>
          <cell r="C29">
            <v>171.78</v>
          </cell>
        </row>
        <row r="30">
          <cell r="A30">
            <v>269</v>
          </cell>
          <cell r="B30" t="str">
            <v>PADRON DE CONTRATISTAS</v>
          </cell>
          <cell r="C30">
            <v>777</v>
          </cell>
        </row>
        <row r="31">
          <cell r="A31">
            <v>274</v>
          </cell>
          <cell r="B31" t="str">
            <v>EXTENSION DE HORARIO</v>
          </cell>
          <cell r="C31">
            <v>654.42999999999995</v>
          </cell>
        </row>
        <row r="32">
          <cell r="A32">
            <v>276</v>
          </cell>
          <cell r="B32" t="str">
            <v>CONSTANCIAS DIRECCION DE TRANS</v>
          </cell>
          <cell r="C32">
            <v>516.53</v>
          </cell>
        </row>
        <row r="33">
          <cell r="A33">
            <v>278</v>
          </cell>
          <cell r="B33" t="str">
            <v>CONSTANCIAS QUE EXPIDAN LAS DE</v>
          </cell>
          <cell r="C33">
            <v>442.74</v>
          </cell>
        </row>
        <row r="34">
          <cell r="A34">
            <v>281</v>
          </cell>
          <cell r="B34" t="str">
            <v>VIGILANCIA POR EVENTO</v>
          </cell>
          <cell r="C34">
            <v>3996.72</v>
          </cell>
        </row>
        <row r="35">
          <cell r="A35">
            <v>289</v>
          </cell>
          <cell r="B35" t="str">
            <v>CONFORMIDAD PARA QUEMA DE FUEG</v>
          </cell>
          <cell r="C35">
            <v>222.58</v>
          </cell>
        </row>
        <row r="36">
          <cell r="A36">
            <v>290</v>
          </cell>
          <cell r="B36" t="str">
            <v>DICTAMEN DE SEGURIDAD P SEDENA</v>
          </cell>
          <cell r="C36">
            <v>292.74</v>
          </cell>
        </row>
        <row r="37">
          <cell r="A37">
            <v>293</v>
          </cell>
          <cell r="B37" t="str">
            <v>SERVICIOS EXTRAORDINARIOS</v>
          </cell>
          <cell r="C37">
            <v>285.48</v>
          </cell>
        </row>
        <row r="38">
          <cell r="A38">
            <v>295</v>
          </cell>
          <cell r="B38" t="str">
            <v>CONSTANCIA DE UBICACION DE PRE</v>
          </cell>
          <cell r="C38">
            <v>222.66</v>
          </cell>
        </row>
        <row r="39">
          <cell r="A39">
            <v>403</v>
          </cell>
          <cell r="B39" t="str">
            <v>UNIDAD DEPORTIVA TORRES LANDA</v>
          </cell>
          <cell r="C39">
            <v>609</v>
          </cell>
        </row>
        <row r="40">
          <cell r="A40">
            <v>405</v>
          </cell>
          <cell r="B40" t="str">
            <v>CENTRO DE CONVIVENCIA EL ENCIN</v>
          </cell>
          <cell r="C40">
            <v>261</v>
          </cell>
        </row>
        <row r="41">
          <cell r="A41">
            <v>407</v>
          </cell>
          <cell r="B41" t="str">
            <v>MUSEO MOMIAS</v>
          </cell>
          <cell r="C41">
            <v>13031</v>
          </cell>
        </row>
        <row r="42">
          <cell r="A42">
            <v>408</v>
          </cell>
          <cell r="B42" t="str">
            <v>SALON CULTO A LA MUERTE</v>
          </cell>
          <cell r="C42">
            <v>915</v>
          </cell>
        </row>
        <row r="43">
          <cell r="A43">
            <v>410</v>
          </cell>
          <cell r="B43" t="str">
            <v>MONUMENTO AL PIPILA</v>
          </cell>
          <cell r="C43">
            <v>114</v>
          </cell>
        </row>
        <row r="44">
          <cell r="A44">
            <v>411</v>
          </cell>
          <cell r="B44" t="str">
            <v>MERCADO HIDALGO</v>
          </cell>
          <cell r="C44">
            <v>25557.200000000001</v>
          </cell>
        </row>
        <row r="45">
          <cell r="A45">
            <v>414</v>
          </cell>
          <cell r="B45" t="str">
            <v>OTROS PRODUCTOS</v>
          </cell>
          <cell r="C45">
            <v>41.4</v>
          </cell>
        </row>
        <row r="46">
          <cell r="A46">
            <v>421</v>
          </cell>
          <cell r="B46" t="str">
            <v>DECLARACIONES, FORMATOS Y AVIS</v>
          </cell>
          <cell r="C46">
            <v>16</v>
          </cell>
        </row>
        <row r="47">
          <cell r="A47">
            <v>426</v>
          </cell>
          <cell r="B47" t="str">
            <v>AREAS OCUP POR HOT, REST, BARE</v>
          </cell>
          <cell r="C47">
            <v>6679.42</v>
          </cell>
        </row>
        <row r="48">
          <cell r="A48">
            <v>428</v>
          </cell>
          <cell r="B48" t="str">
            <v>COMERCIANTES SEMIFIJOS</v>
          </cell>
          <cell r="C48">
            <v>4157.99</v>
          </cell>
        </row>
        <row r="49">
          <cell r="A49">
            <v>433</v>
          </cell>
          <cell r="B49" t="str">
            <v>SOBRANTES</v>
          </cell>
          <cell r="C49">
            <v>143.97</v>
          </cell>
        </row>
        <row r="50">
          <cell r="A50">
            <v>437</v>
          </cell>
          <cell r="B50" t="str">
            <v>SANITARIOS MDO. EMBAJADORAS</v>
          </cell>
          <cell r="C50">
            <v>796</v>
          </cell>
        </row>
        <row r="51">
          <cell r="A51">
            <v>438</v>
          </cell>
          <cell r="B51" t="str">
            <v>SANITARIOS MDO. HIDALGO</v>
          </cell>
          <cell r="C51">
            <v>1726</v>
          </cell>
        </row>
        <row r="52">
          <cell r="A52">
            <v>439</v>
          </cell>
          <cell r="B52" t="str">
            <v>SANITARIOS JARDIN REFORMA</v>
          </cell>
          <cell r="C52">
            <v>596</v>
          </cell>
        </row>
        <row r="53">
          <cell r="A53">
            <v>443</v>
          </cell>
          <cell r="B53" t="str">
            <v>SANITARIOS FERROCARRIL</v>
          </cell>
          <cell r="C53">
            <v>604</v>
          </cell>
        </row>
        <row r="54">
          <cell r="A54">
            <v>445</v>
          </cell>
          <cell r="B54" t="str">
            <v>SANITARIOS MUSEO MOMIAS</v>
          </cell>
          <cell r="C54">
            <v>376</v>
          </cell>
        </row>
        <row r="55">
          <cell r="A55">
            <v>447</v>
          </cell>
          <cell r="B55" t="str">
            <v>LAS CALAS</v>
          </cell>
          <cell r="C55">
            <v>256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472</v>
          </cell>
          <cell r="B58" t="str">
            <v>MERCADO GAVIRA</v>
          </cell>
          <cell r="C58">
            <v>5456.28</v>
          </cell>
        </row>
        <row r="59">
          <cell r="A59">
            <v>479</v>
          </cell>
          <cell r="B59" t="str">
            <v>COMERCIANTES AMBULANTES</v>
          </cell>
          <cell r="C59">
            <v>1750</v>
          </cell>
        </row>
        <row r="60">
          <cell r="A60">
            <v>484</v>
          </cell>
          <cell r="B60" t="str">
            <v>PERMISO PARA ESPECTÁCULOS O CE</v>
          </cell>
          <cell r="C60">
            <v>1015</v>
          </cell>
        </row>
        <row r="61">
          <cell r="A61">
            <v>486</v>
          </cell>
          <cell r="B61" t="str">
            <v>COLOCACION DE GUIAS</v>
          </cell>
          <cell r="C61">
            <v>170</v>
          </cell>
        </row>
        <row r="62">
          <cell r="A62">
            <v>502</v>
          </cell>
          <cell r="B62" t="str">
            <v>RECARGOS OTROS IMPTOS Y DERECH</v>
          </cell>
          <cell r="C62">
            <v>4964.82</v>
          </cell>
        </row>
        <row r="63">
          <cell r="A63">
            <v>503</v>
          </cell>
          <cell r="B63" t="str">
            <v>AVISO EXTEMP TRASLACION DE DOM</v>
          </cell>
          <cell r="C63">
            <v>851.25</v>
          </cell>
        </row>
        <row r="64">
          <cell r="A64">
            <v>504</v>
          </cell>
          <cell r="B64" t="str">
            <v>AVISO EXTEMP TERM DE OBRA</v>
          </cell>
          <cell r="C64">
            <v>567.5</v>
          </cell>
        </row>
        <row r="65">
          <cell r="A65">
            <v>506</v>
          </cell>
          <cell r="B65" t="str">
            <v>INFRACCIONES DIRECCION DE FISC</v>
          </cell>
          <cell r="C65">
            <v>2041.2</v>
          </cell>
        </row>
        <row r="66">
          <cell r="A66">
            <v>507</v>
          </cell>
          <cell r="B66" t="str">
            <v>INF AL BANDO POLICIA Y BUEN GO</v>
          </cell>
          <cell r="C66">
            <v>300</v>
          </cell>
        </row>
        <row r="67">
          <cell r="A67">
            <v>508</v>
          </cell>
          <cell r="B67" t="str">
            <v>INF LEY DE TRANSITO Y SU REGLA</v>
          </cell>
          <cell r="C67">
            <v>12197.5</v>
          </cell>
        </row>
        <row r="68">
          <cell r="A68">
            <v>509</v>
          </cell>
          <cell r="B68" t="str">
            <v>EXTEMP VERIFICACION AMB VEHICU</v>
          </cell>
          <cell r="C68">
            <v>1917</v>
          </cell>
        </row>
        <row r="69">
          <cell r="A69">
            <v>510</v>
          </cell>
          <cell r="B69" t="str">
            <v>ADMTVAS NO FISCALES *FEDERALES</v>
          </cell>
          <cell r="C69">
            <v>1154.94</v>
          </cell>
        </row>
        <row r="70">
          <cell r="A70">
            <v>536</v>
          </cell>
          <cell r="B70" t="str">
            <v>PADRON DE PROVEEDORES</v>
          </cell>
          <cell r="C70">
            <v>1800</v>
          </cell>
        </row>
        <row r="71">
          <cell r="A71">
            <v>888</v>
          </cell>
          <cell r="B71" t="str">
            <v>COBROS SIMAPAG</v>
          </cell>
          <cell r="C71">
            <v>93</v>
          </cell>
        </row>
      </sheetData>
      <sheetData sheetId="8">
        <row r="1">
          <cell r="A1">
            <v>1</v>
          </cell>
          <cell r="B1" t="str">
            <v>IMPTO. PREDIAL URBANO CORRIENT</v>
          </cell>
          <cell r="C1">
            <v>209516.34</v>
          </cell>
        </row>
        <row r="2">
          <cell r="A2">
            <v>2</v>
          </cell>
          <cell r="B2" t="str">
            <v>IMPTO. PREDIAL RUSTICO CORRIEN</v>
          </cell>
          <cell r="C2">
            <v>26446.84</v>
          </cell>
        </row>
        <row r="3">
          <cell r="A3">
            <v>4</v>
          </cell>
          <cell r="B3" t="str">
            <v>RECARGOS *3%*</v>
          </cell>
          <cell r="C3">
            <v>32190.6</v>
          </cell>
        </row>
        <row r="4">
          <cell r="A4">
            <v>7</v>
          </cell>
          <cell r="B4" t="str">
            <v>IMPTO. PREDIAL URBANO REZAGO</v>
          </cell>
          <cell r="C4">
            <v>73223.490000000005</v>
          </cell>
        </row>
        <row r="5">
          <cell r="A5">
            <v>8</v>
          </cell>
          <cell r="B5" t="str">
            <v>IMPTO. PREDIAL RUSTICO REZAGO</v>
          </cell>
          <cell r="C5">
            <v>3462.8</v>
          </cell>
        </row>
        <row r="6">
          <cell r="A6">
            <v>13</v>
          </cell>
          <cell r="B6" t="str">
            <v>HONORARIOS DE COBRANZA</v>
          </cell>
          <cell r="C6">
            <v>7076.68</v>
          </cell>
        </row>
        <row r="7">
          <cell r="A7">
            <v>14</v>
          </cell>
          <cell r="B7" t="str">
            <v>C.O.A.*20%*</v>
          </cell>
          <cell r="C7">
            <v>304.5</v>
          </cell>
        </row>
        <row r="8">
          <cell r="A8">
            <v>103</v>
          </cell>
          <cell r="B8" t="str">
            <v>TRASLACION DE DOMINIO</v>
          </cell>
          <cell r="C8">
            <v>20792.93</v>
          </cell>
        </row>
        <row r="9">
          <cell r="A9">
            <v>104</v>
          </cell>
          <cell r="B9" t="str">
            <v>SOBRE DIVISION Y LOTIFICACION</v>
          </cell>
          <cell r="C9">
            <v>45.38</v>
          </cell>
        </row>
        <row r="10">
          <cell r="A10">
            <v>200</v>
          </cell>
          <cell r="B10" t="str">
            <v>RASTRO</v>
          </cell>
          <cell r="C10">
            <v>5505.66</v>
          </cell>
        </row>
        <row r="11">
          <cell r="A11">
            <v>203</v>
          </cell>
          <cell r="B11" t="str">
            <v>PANTEONES CIUDAD</v>
          </cell>
          <cell r="C11">
            <v>4715.82</v>
          </cell>
        </row>
        <row r="12">
          <cell r="A12">
            <v>204</v>
          </cell>
          <cell r="B12" t="str">
            <v>PANTEONES COMUNIDADES</v>
          </cell>
          <cell r="C12">
            <v>835.98</v>
          </cell>
        </row>
        <row r="13">
          <cell r="A13">
            <v>205</v>
          </cell>
          <cell r="B13" t="str">
            <v>ESTACIONAMIENTO MUSEO MOMIAS</v>
          </cell>
          <cell r="C13">
            <v>407</v>
          </cell>
        </row>
        <row r="14">
          <cell r="A14">
            <v>206</v>
          </cell>
          <cell r="B14" t="str">
            <v>ESTACIONAMIENTO MERCADO HIDALG</v>
          </cell>
          <cell r="C14">
            <v>1187</v>
          </cell>
        </row>
        <row r="15">
          <cell r="A15">
            <v>210</v>
          </cell>
          <cell r="B15" t="str">
            <v>POR LIC. DE CONST. Y AMPLIACIO</v>
          </cell>
          <cell r="C15">
            <v>159.65</v>
          </cell>
        </row>
        <row r="16">
          <cell r="A16">
            <v>211</v>
          </cell>
          <cell r="B16" t="str">
            <v>POR LIC DE REGULARIZACION DE C</v>
          </cell>
          <cell r="C16">
            <v>1536.2</v>
          </cell>
        </row>
        <row r="17">
          <cell r="A17">
            <v>221</v>
          </cell>
          <cell r="B17" t="str">
            <v>LIC USO SUELO ALIN N. OFIC COM</v>
          </cell>
          <cell r="C17">
            <v>2093.23</v>
          </cell>
        </row>
        <row r="18">
          <cell r="A18">
            <v>227</v>
          </cell>
          <cell r="B18" t="str">
            <v>AVALUOS PRACT POR TESORERIA</v>
          </cell>
          <cell r="C18">
            <v>3108</v>
          </cell>
        </row>
        <row r="19">
          <cell r="A19">
            <v>229</v>
          </cell>
          <cell r="B19" t="str">
            <v>CONSTANCIAS DE VALOR FISCAL</v>
          </cell>
          <cell r="C19">
            <v>928</v>
          </cell>
        </row>
        <row r="20">
          <cell r="A20">
            <v>244</v>
          </cell>
          <cell r="B20" t="str">
            <v>EXP DE LIC O PERM P/ ESTAB DE</v>
          </cell>
          <cell r="C20">
            <v>151.21</v>
          </cell>
        </row>
        <row r="21">
          <cell r="A21">
            <v>248</v>
          </cell>
          <cell r="B21" t="str">
            <v>ESTACIONAMIENTO EX. EST. FERRO</v>
          </cell>
          <cell r="C21">
            <v>2254</v>
          </cell>
        </row>
        <row r="22">
          <cell r="A22">
            <v>253</v>
          </cell>
          <cell r="B22" t="str">
            <v>ESTACIONAMIENTO EMBAJADORAS  (</v>
          </cell>
          <cell r="C22">
            <v>2031</v>
          </cell>
        </row>
        <row r="23">
          <cell r="A23">
            <v>254</v>
          </cell>
          <cell r="B23" t="str">
            <v>POR CERTIF.TERMINO DE OBRA</v>
          </cell>
          <cell r="C23">
            <v>1118.8599999999999</v>
          </cell>
        </row>
        <row r="24">
          <cell r="A24">
            <v>256</v>
          </cell>
          <cell r="B24" t="str">
            <v>POR ALINEAM. N° USO HABIT</v>
          </cell>
          <cell r="C24">
            <v>1851.03</v>
          </cell>
        </row>
        <row r="25">
          <cell r="A25">
            <v>258</v>
          </cell>
          <cell r="B25" t="str">
            <v>POR ALINEM. N° USO COMERCIAL</v>
          </cell>
          <cell r="C25">
            <v>251.61</v>
          </cell>
        </row>
        <row r="26">
          <cell r="A26">
            <v>274</v>
          </cell>
          <cell r="B26" t="str">
            <v>EXTENSION DE HORARIO</v>
          </cell>
          <cell r="C26">
            <v>2617.7199999999998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664.11</v>
          </cell>
        </row>
        <row r="29">
          <cell r="A29">
            <v>278</v>
          </cell>
          <cell r="B29" t="str">
            <v>CONSTANCIAS QUE EXPIDAN LAS DE</v>
          </cell>
          <cell r="C29">
            <v>664.11</v>
          </cell>
        </row>
        <row r="30">
          <cell r="A30">
            <v>403</v>
          </cell>
          <cell r="B30" t="str">
            <v>UNIDAD DEPORTIVA TORRES LANDA</v>
          </cell>
          <cell r="C30">
            <v>1231</v>
          </cell>
        </row>
        <row r="31">
          <cell r="A31">
            <v>405</v>
          </cell>
          <cell r="B31" t="str">
            <v>CENTRO DE CONVIVENCIA EL ENCIN</v>
          </cell>
          <cell r="C31">
            <v>886</v>
          </cell>
        </row>
        <row r="32">
          <cell r="A32">
            <v>407</v>
          </cell>
          <cell r="B32" t="str">
            <v>MUSEO MOMIAS</v>
          </cell>
          <cell r="C32">
            <v>18542</v>
          </cell>
        </row>
        <row r="33">
          <cell r="A33">
            <v>408</v>
          </cell>
          <cell r="B33" t="str">
            <v>SALON CULTO A LA MUERTE</v>
          </cell>
          <cell r="C33">
            <v>465</v>
          </cell>
        </row>
        <row r="34">
          <cell r="A34">
            <v>410</v>
          </cell>
          <cell r="B34" t="str">
            <v>MONUMENTO AL PIPILA</v>
          </cell>
          <cell r="C34">
            <v>192</v>
          </cell>
        </row>
        <row r="35">
          <cell r="A35">
            <v>411</v>
          </cell>
          <cell r="B35" t="str">
            <v>MERCADO HIDALGO</v>
          </cell>
          <cell r="C35">
            <v>2311.7800000000002</v>
          </cell>
        </row>
        <row r="36">
          <cell r="A36">
            <v>412</v>
          </cell>
          <cell r="B36" t="str">
            <v>MERCADO EMBAJADORAS</v>
          </cell>
          <cell r="C36">
            <v>6312.21</v>
          </cell>
        </row>
        <row r="37">
          <cell r="A37">
            <v>421</v>
          </cell>
          <cell r="B37" t="str">
            <v>DECLARACIONES, FORMATOS Y AVIS</v>
          </cell>
          <cell r="C37">
            <v>56</v>
          </cell>
        </row>
        <row r="38">
          <cell r="A38">
            <v>428</v>
          </cell>
          <cell r="B38" t="str">
            <v>COMERCIANTES SEMIFIJOS</v>
          </cell>
          <cell r="C38">
            <v>7126.49</v>
          </cell>
        </row>
        <row r="39">
          <cell r="A39">
            <v>431</v>
          </cell>
          <cell r="B39" t="str">
            <v>LOCALES MERCADO EMBAJADORAS</v>
          </cell>
          <cell r="C39">
            <v>394</v>
          </cell>
        </row>
        <row r="40">
          <cell r="A40">
            <v>433</v>
          </cell>
          <cell r="B40" t="str">
            <v>SOBRANTES</v>
          </cell>
          <cell r="C40">
            <v>13.46</v>
          </cell>
        </row>
        <row r="41">
          <cell r="A41">
            <v>437</v>
          </cell>
          <cell r="B41" t="str">
            <v>SANITARIOS MDO. EMBAJADORAS</v>
          </cell>
          <cell r="C41">
            <v>798</v>
          </cell>
        </row>
        <row r="42">
          <cell r="A42">
            <v>438</v>
          </cell>
          <cell r="B42" t="str">
            <v>SANITARIOS MDO. HIDALGO</v>
          </cell>
          <cell r="C42">
            <v>1736</v>
          </cell>
        </row>
        <row r="43">
          <cell r="A43">
            <v>439</v>
          </cell>
          <cell r="B43" t="str">
            <v>SANITARIOS JARDIN REFORMA</v>
          </cell>
          <cell r="C43">
            <v>516</v>
          </cell>
        </row>
        <row r="44">
          <cell r="A44">
            <v>443</v>
          </cell>
          <cell r="B44" t="str">
            <v>SANITARIOS FERROCARRIL</v>
          </cell>
          <cell r="C44">
            <v>756</v>
          </cell>
        </row>
        <row r="45">
          <cell r="A45">
            <v>445</v>
          </cell>
          <cell r="B45" t="str">
            <v>SANITARIOS MUSEO MOMIAS</v>
          </cell>
          <cell r="C45">
            <v>340</v>
          </cell>
        </row>
        <row r="46">
          <cell r="A46">
            <v>447</v>
          </cell>
          <cell r="B46" t="str">
            <v>LAS CALAS</v>
          </cell>
          <cell r="C46">
            <v>208</v>
          </cell>
        </row>
        <row r="47">
          <cell r="A47">
            <v>463</v>
          </cell>
          <cell r="B47" t="str">
            <v>SALIDA DE GRUAS</v>
          </cell>
          <cell r="C47">
            <v>663</v>
          </cell>
        </row>
        <row r="48">
          <cell r="A48">
            <v>464</v>
          </cell>
          <cell r="B48" t="str">
            <v>ARRASTRE DE VEHICULOS INFRACCI</v>
          </cell>
          <cell r="C48">
            <v>168</v>
          </cell>
        </row>
        <row r="49">
          <cell r="A49">
            <v>469</v>
          </cell>
          <cell r="B49" t="str">
            <v>CASETAS TELEFONICAS</v>
          </cell>
          <cell r="C49">
            <v>93492</v>
          </cell>
        </row>
        <row r="50">
          <cell r="A50">
            <v>476</v>
          </cell>
          <cell r="B50" t="str">
            <v>PADRON DE PERITOS FISCALES</v>
          </cell>
          <cell r="C50">
            <v>3525</v>
          </cell>
        </row>
        <row r="51">
          <cell r="A51">
            <v>479</v>
          </cell>
          <cell r="B51" t="str">
            <v>COMERCIANTES AMBULANTES</v>
          </cell>
          <cell r="C51">
            <v>476</v>
          </cell>
        </row>
        <row r="52">
          <cell r="A52">
            <v>484</v>
          </cell>
          <cell r="B52" t="str">
            <v>PERMISO PARA ESPECTÁCULOS O CE</v>
          </cell>
          <cell r="C52">
            <v>1827</v>
          </cell>
        </row>
        <row r="53">
          <cell r="A53">
            <v>485</v>
          </cell>
          <cell r="B53" t="str">
            <v>SELLADO DE BOLETOS</v>
          </cell>
          <cell r="C53">
            <v>436</v>
          </cell>
        </row>
        <row r="54">
          <cell r="A54">
            <v>502</v>
          </cell>
          <cell r="B54" t="str">
            <v>RECARGOS OTROS IMPTOS Y DERECH</v>
          </cell>
          <cell r="C54">
            <v>3962.3</v>
          </cell>
        </row>
        <row r="55">
          <cell r="A55">
            <v>503</v>
          </cell>
          <cell r="B55" t="str">
            <v>AVISO EXTEMP TRASLACION DE DOM</v>
          </cell>
          <cell r="C55">
            <v>1135</v>
          </cell>
        </row>
        <row r="56">
          <cell r="A56">
            <v>504</v>
          </cell>
          <cell r="B56" t="str">
            <v>AVISO EXTEMP TERM DE OBRA</v>
          </cell>
          <cell r="C56">
            <v>1089.4000000000001</v>
          </cell>
        </row>
        <row r="57">
          <cell r="A57">
            <v>505</v>
          </cell>
          <cell r="B57" t="str">
            <v>INF AL REG. DE CONST Y CONSER</v>
          </cell>
          <cell r="C57">
            <v>500</v>
          </cell>
        </row>
        <row r="58">
          <cell r="A58">
            <v>507</v>
          </cell>
          <cell r="B58" t="str">
            <v>INF AL BANDO POLICIA Y BUEN GO</v>
          </cell>
          <cell r="C58">
            <v>3327.5</v>
          </cell>
        </row>
        <row r="59">
          <cell r="A59">
            <v>508</v>
          </cell>
          <cell r="B59" t="str">
            <v>INF LEY DE TRANSITO Y SU REGLA</v>
          </cell>
          <cell r="C59">
            <v>16884</v>
          </cell>
        </row>
        <row r="60">
          <cell r="A60">
            <v>509</v>
          </cell>
          <cell r="B60" t="str">
            <v>EXTEMP VERIFICACION AMB VEHICU</v>
          </cell>
          <cell r="C60">
            <v>1434</v>
          </cell>
        </row>
        <row r="61">
          <cell r="A61">
            <v>536</v>
          </cell>
          <cell r="B61" t="str">
            <v>PADRON DE PROVEEDORES</v>
          </cell>
          <cell r="C61">
            <v>1800</v>
          </cell>
        </row>
        <row r="62">
          <cell r="A62">
            <v>600</v>
          </cell>
          <cell r="B62" t="str">
            <v>FONDO GENERAL</v>
          </cell>
          <cell r="C62">
            <v>7611848.1799999997</v>
          </cell>
        </row>
      </sheetData>
      <sheetData sheetId="9">
        <row r="1">
          <cell r="A1">
            <v>1</v>
          </cell>
          <cell r="B1" t="str">
            <v>IMPTO. PREDIAL URBANO CORRIENT</v>
          </cell>
          <cell r="C1">
            <v>64236.56</v>
          </cell>
        </row>
        <row r="2">
          <cell r="A2">
            <v>2</v>
          </cell>
          <cell r="B2" t="str">
            <v>IMPTO. PREDIAL RUSTICO CORRIEN</v>
          </cell>
          <cell r="C2">
            <v>10608.21</v>
          </cell>
        </row>
        <row r="3">
          <cell r="A3">
            <v>4</v>
          </cell>
          <cell r="B3" t="str">
            <v>RECARGOS *3%*</v>
          </cell>
          <cell r="C3">
            <v>7439.37</v>
          </cell>
        </row>
        <row r="4">
          <cell r="A4">
            <v>7</v>
          </cell>
          <cell r="B4" t="str">
            <v>IMPTO. PREDIAL URBANO REZAGO</v>
          </cell>
          <cell r="C4">
            <v>21209.7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1627.18</v>
          </cell>
        </row>
        <row r="7">
          <cell r="A7">
            <v>14</v>
          </cell>
          <cell r="B7" t="str">
            <v>C.O.A.*20%*</v>
          </cell>
          <cell r="C7">
            <v>157.5</v>
          </cell>
        </row>
        <row r="8">
          <cell r="A8">
            <v>103</v>
          </cell>
          <cell r="B8" t="str">
            <v>TRASLACION DE DOMINIO</v>
          </cell>
          <cell r="C8">
            <v>7246.87</v>
          </cell>
        </row>
        <row r="9">
          <cell r="A9">
            <v>104</v>
          </cell>
          <cell r="B9" t="str">
            <v>SOBRE DIVISION Y LOTIFICACION</v>
          </cell>
          <cell r="C9">
            <v>1948.36</v>
          </cell>
        </row>
        <row r="10">
          <cell r="A10">
            <v>107</v>
          </cell>
          <cell r="B10" t="str">
            <v>VIDEO JUEGOS Y FUT-BOLITOS</v>
          </cell>
          <cell r="C10">
            <v>258</v>
          </cell>
        </row>
        <row r="11">
          <cell r="A11">
            <v>200</v>
          </cell>
          <cell r="B11" t="str">
            <v>RASTRO</v>
          </cell>
          <cell r="C11">
            <v>3770.21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491.9</v>
          </cell>
        </row>
        <row r="14">
          <cell r="A14">
            <v>204</v>
          </cell>
          <cell r="B14" t="str">
            <v>PANTEONES COMUNIDADES</v>
          </cell>
          <cell r="C14">
            <v>1538.6</v>
          </cell>
        </row>
        <row r="15">
          <cell r="A15">
            <v>205</v>
          </cell>
          <cell r="B15" t="str">
            <v>ESTACIONAMIENTO MUSEO MOMIAS</v>
          </cell>
          <cell r="C15">
            <v>519</v>
          </cell>
        </row>
        <row r="16">
          <cell r="A16">
            <v>206</v>
          </cell>
          <cell r="B16" t="str">
            <v>ESTACIONAMIENTO MERCADO HIDALG</v>
          </cell>
          <cell r="C16">
            <v>1188</v>
          </cell>
        </row>
        <row r="17">
          <cell r="A17">
            <v>211</v>
          </cell>
          <cell r="B17" t="str">
            <v>POR LIC DE REGULARIZACION DE C</v>
          </cell>
          <cell r="C17">
            <v>158</v>
          </cell>
        </row>
        <row r="18">
          <cell r="A18">
            <v>212</v>
          </cell>
          <cell r="B18" t="str">
            <v>POR PRORROGAS DE LIC DE CONST</v>
          </cell>
          <cell r="C18">
            <v>118.27</v>
          </cell>
        </row>
        <row r="19">
          <cell r="A19">
            <v>217</v>
          </cell>
          <cell r="B19" t="str">
            <v>ANALISIS DE FAC PARA DIV LOT O</v>
          </cell>
          <cell r="C19">
            <v>230.59</v>
          </cell>
        </row>
        <row r="20">
          <cell r="A20">
            <v>221</v>
          </cell>
          <cell r="B20" t="str">
            <v>LIC USO SUELO ALIN N. OFIC COM</v>
          </cell>
          <cell r="C20">
            <v>1219.3499999999999</v>
          </cell>
        </row>
        <row r="21">
          <cell r="A21">
            <v>226</v>
          </cell>
          <cell r="B21" t="str">
            <v>AVALUOS PRAC POR PERITOS FISCA</v>
          </cell>
          <cell r="C21">
            <v>623</v>
          </cell>
        </row>
        <row r="22">
          <cell r="A22">
            <v>229</v>
          </cell>
          <cell r="B22" t="str">
            <v>CONSTANCIAS DE VALOR FISCAL</v>
          </cell>
          <cell r="C22">
            <v>2088.2600000000002</v>
          </cell>
        </row>
        <row r="23">
          <cell r="A23">
            <v>244</v>
          </cell>
          <cell r="B23" t="str">
            <v>EXP DE LIC O PERM P/ ESTAB DE</v>
          </cell>
          <cell r="C23">
            <v>1738.92</v>
          </cell>
        </row>
        <row r="24">
          <cell r="A24">
            <v>248</v>
          </cell>
          <cell r="B24" t="str">
            <v>ESTACIONAMIENTO EX. EST. FERRO</v>
          </cell>
          <cell r="C24">
            <v>1107</v>
          </cell>
        </row>
        <row r="25">
          <cell r="A25">
            <v>253</v>
          </cell>
          <cell r="B25" t="str">
            <v>ESTACIONAMIENTO EMBAJADORAS  (</v>
          </cell>
          <cell r="C25">
            <v>2071</v>
          </cell>
        </row>
        <row r="26">
          <cell r="A26">
            <v>254</v>
          </cell>
          <cell r="B26" t="str">
            <v>POR CERTIF.TERMINO DE OBRA</v>
          </cell>
          <cell r="C26">
            <v>462.13</v>
          </cell>
        </row>
        <row r="27">
          <cell r="A27">
            <v>256</v>
          </cell>
          <cell r="B27" t="str">
            <v>POR ALINEAM. N° USO HABIT</v>
          </cell>
          <cell r="C27">
            <v>2986.33</v>
          </cell>
        </row>
        <row r="28">
          <cell r="A28">
            <v>267</v>
          </cell>
          <cell r="B28" t="str">
            <v>CONSTANCIA  DE VERIFICACION PR</v>
          </cell>
          <cell r="C28">
            <v>261.27999999999997</v>
          </cell>
        </row>
        <row r="29">
          <cell r="A29">
            <v>272</v>
          </cell>
          <cell r="B29" t="str">
            <v>PENSION EST. EX ESTACION DEL F</v>
          </cell>
          <cell r="C29">
            <v>735</v>
          </cell>
        </row>
        <row r="30">
          <cell r="A30">
            <v>273</v>
          </cell>
          <cell r="B30" t="str">
            <v>PENSION EST. JARDIN EMBAJADORA</v>
          </cell>
          <cell r="C30">
            <v>4305</v>
          </cell>
        </row>
        <row r="31">
          <cell r="A31">
            <v>274</v>
          </cell>
          <cell r="B31" t="str">
            <v>EXTENSION DE HORARIO</v>
          </cell>
          <cell r="C31">
            <v>52292.06</v>
          </cell>
        </row>
        <row r="32">
          <cell r="A32">
            <v>276</v>
          </cell>
          <cell r="B32" t="str">
            <v>CONSTANCIAS DIRECCION DE TRANS</v>
          </cell>
          <cell r="C32">
            <v>737.9</v>
          </cell>
        </row>
        <row r="33">
          <cell r="A33">
            <v>278</v>
          </cell>
          <cell r="B33" t="str">
            <v>CONSTANCIAS QUE EXPIDAN LAS DE</v>
          </cell>
          <cell r="C33">
            <v>590.32000000000005</v>
          </cell>
        </row>
        <row r="34">
          <cell r="A34">
            <v>280</v>
          </cell>
          <cell r="B34" t="str">
            <v>SERVICIOS CONTROL CANINO</v>
          </cell>
          <cell r="C34">
            <v>396.9</v>
          </cell>
        </row>
        <row r="35">
          <cell r="A35">
            <v>295</v>
          </cell>
          <cell r="B35" t="str">
            <v>CONSTANCIA DE UBICACION DE PRE</v>
          </cell>
          <cell r="C35">
            <v>148.44</v>
          </cell>
        </row>
        <row r="36">
          <cell r="A36">
            <v>403</v>
          </cell>
          <cell r="B36" t="str">
            <v>UNIDAD DEPORTIVA TORRES LANDA</v>
          </cell>
          <cell r="C36">
            <v>337</v>
          </cell>
        </row>
        <row r="37">
          <cell r="A37">
            <v>405</v>
          </cell>
          <cell r="B37" t="str">
            <v>CENTRO DE CONVIVENCIA EL ENCIN</v>
          </cell>
          <cell r="C37">
            <v>887</v>
          </cell>
        </row>
        <row r="38">
          <cell r="A38">
            <v>407</v>
          </cell>
          <cell r="B38" t="str">
            <v>MUSEO MOMIAS</v>
          </cell>
          <cell r="C38">
            <v>11333</v>
          </cell>
        </row>
        <row r="39">
          <cell r="A39">
            <v>408</v>
          </cell>
          <cell r="B39" t="str">
            <v>SALON CULTO A LA MUERTE</v>
          </cell>
          <cell r="C39">
            <v>810</v>
          </cell>
        </row>
        <row r="40">
          <cell r="A40">
            <v>410</v>
          </cell>
          <cell r="B40" t="str">
            <v>MONUMENTO AL PIPILA</v>
          </cell>
          <cell r="C40">
            <v>222</v>
          </cell>
        </row>
        <row r="41">
          <cell r="A41">
            <v>411</v>
          </cell>
          <cell r="B41" t="str">
            <v>MERCADO HIDALGO</v>
          </cell>
          <cell r="C41">
            <v>14502.48</v>
          </cell>
        </row>
        <row r="42">
          <cell r="A42">
            <v>412</v>
          </cell>
          <cell r="B42" t="str">
            <v>MERCADO EMBAJADORAS</v>
          </cell>
          <cell r="C42">
            <v>15934.72</v>
          </cell>
        </row>
        <row r="43">
          <cell r="A43">
            <v>414</v>
          </cell>
          <cell r="B43" t="str">
            <v>OTROS PRODUCTOS</v>
          </cell>
          <cell r="C43">
            <v>66.8</v>
          </cell>
        </row>
        <row r="44">
          <cell r="A44">
            <v>426</v>
          </cell>
          <cell r="B44" t="str">
            <v>AREAS OCUP POR HOT, REST, BARE</v>
          </cell>
          <cell r="C44">
            <v>35545.5</v>
          </cell>
        </row>
        <row r="45">
          <cell r="A45">
            <v>428</v>
          </cell>
          <cell r="B45" t="str">
            <v>COMERCIANTES SEMIFIJOS</v>
          </cell>
          <cell r="C45">
            <v>36488.339999999997</v>
          </cell>
        </row>
        <row r="46">
          <cell r="A46">
            <v>432</v>
          </cell>
          <cell r="B46" t="str">
            <v>LOCALES PANTEON</v>
          </cell>
          <cell r="C46">
            <v>1534.55</v>
          </cell>
        </row>
        <row r="47">
          <cell r="A47">
            <v>433</v>
          </cell>
          <cell r="B47" t="str">
            <v>SOBRANTES</v>
          </cell>
          <cell r="C47">
            <v>4.8</v>
          </cell>
        </row>
        <row r="48">
          <cell r="A48">
            <v>436</v>
          </cell>
          <cell r="B48" t="str">
            <v>SANITARIOS PRESA DE LA OLLA</v>
          </cell>
          <cell r="C48">
            <v>4439</v>
          </cell>
        </row>
        <row r="49">
          <cell r="A49">
            <v>437</v>
          </cell>
          <cell r="B49" t="str">
            <v>SANITARIOS MDO. EMBAJADORAS</v>
          </cell>
          <cell r="C49">
            <v>820</v>
          </cell>
        </row>
        <row r="50">
          <cell r="A50">
            <v>438</v>
          </cell>
          <cell r="B50" t="str">
            <v>SANITARIOS MDO. HIDALGO</v>
          </cell>
          <cell r="C50">
            <v>1654</v>
          </cell>
        </row>
        <row r="51">
          <cell r="A51">
            <v>439</v>
          </cell>
          <cell r="B51" t="str">
            <v>SANITARIOS JARDIN REFORMA</v>
          </cell>
          <cell r="C51">
            <v>653</v>
          </cell>
        </row>
        <row r="52">
          <cell r="A52">
            <v>443</v>
          </cell>
          <cell r="B52" t="str">
            <v>SANITARIOS FERROCARRIL</v>
          </cell>
          <cell r="C52">
            <v>644</v>
          </cell>
        </row>
        <row r="53">
          <cell r="A53">
            <v>445</v>
          </cell>
          <cell r="B53" t="str">
            <v>SANITARIOS MUSEO MOMIAS</v>
          </cell>
          <cell r="C53">
            <v>368</v>
          </cell>
        </row>
        <row r="54">
          <cell r="A54">
            <v>447</v>
          </cell>
          <cell r="B54" t="str">
            <v>LAS CALAS</v>
          </cell>
          <cell r="C54">
            <v>152</v>
          </cell>
        </row>
        <row r="55">
          <cell r="A55">
            <v>454</v>
          </cell>
          <cell r="B55" t="str">
            <v>FIESTAS TRADICIONALES</v>
          </cell>
          <cell r="C55">
            <v>12354</v>
          </cell>
        </row>
        <row r="56">
          <cell r="A56">
            <v>455</v>
          </cell>
          <cell r="B56" t="str">
            <v>INFRAESTRUCTURA TELEFONICA</v>
          </cell>
          <cell r="C56">
            <v>44772</v>
          </cell>
        </row>
        <row r="57">
          <cell r="A57">
            <v>457</v>
          </cell>
          <cell r="B57" t="str">
            <v>CASETAS DE  REVISTAS</v>
          </cell>
          <cell r="C57">
            <v>507</v>
          </cell>
        </row>
        <row r="58">
          <cell r="A58">
            <v>459</v>
          </cell>
          <cell r="B58" t="str">
            <v>CASETAS DEPORTIVAS</v>
          </cell>
          <cell r="C58">
            <v>328</v>
          </cell>
        </row>
        <row r="59">
          <cell r="A59">
            <v>472</v>
          </cell>
          <cell r="B59" t="str">
            <v>MERCADO GAVIRA</v>
          </cell>
          <cell r="C59">
            <v>1045</v>
          </cell>
        </row>
        <row r="60">
          <cell r="A60">
            <v>474</v>
          </cell>
          <cell r="B60" t="str">
            <v>BASES PARA LICITACION ADQUISIC</v>
          </cell>
          <cell r="C60">
            <v>3496</v>
          </cell>
        </row>
        <row r="61">
          <cell r="A61">
            <v>476</v>
          </cell>
          <cell r="B61" t="str">
            <v>PADRON DE PERITOS FISCALES</v>
          </cell>
          <cell r="C61">
            <v>705</v>
          </cell>
        </row>
        <row r="62">
          <cell r="A62">
            <v>479</v>
          </cell>
          <cell r="B62" t="str">
            <v>COMERCIANTES AMBULANTES</v>
          </cell>
          <cell r="C62">
            <v>1078</v>
          </cell>
        </row>
        <row r="63">
          <cell r="A63">
            <v>481</v>
          </cell>
          <cell r="B63" t="str">
            <v>REPARTO DE VOLANTES</v>
          </cell>
          <cell r="C63">
            <v>172</v>
          </cell>
        </row>
        <row r="64">
          <cell r="A64">
            <v>482</v>
          </cell>
          <cell r="B64" t="str">
            <v>CALLEJONEADAS</v>
          </cell>
          <cell r="C64">
            <v>3372</v>
          </cell>
        </row>
        <row r="65">
          <cell r="A65">
            <v>484</v>
          </cell>
          <cell r="B65" t="str">
            <v>PERMISO PARA ESPECTÁCULOS O CE</v>
          </cell>
          <cell r="C65">
            <v>812</v>
          </cell>
        </row>
        <row r="66">
          <cell r="A66">
            <v>485</v>
          </cell>
          <cell r="B66" t="str">
            <v>SELLADO DE BOLETOS</v>
          </cell>
          <cell r="C66">
            <v>836</v>
          </cell>
        </row>
        <row r="67">
          <cell r="A67">
            <v>491</v>
          </cell>
          <cell r="B67" t="str">
            <v>ESTRUCTURAS, CONSTRUCCIONES O</v>
          </cell>
          <cell r="C67">
            <v>89</v>
          </cell>
        </row>
        <row r="68">
          <cell r="A68">
            <v>502</v>
          </cell>
          <cell r="B68" t="str">
            <v>RECARGOS OTROS IMPTOS Y DERECH</v>
          </cell>
          <cell r="C68">
            <v>3502.48</v>
          </cell>
        </row>
        <row r="69">
          <cell r="A69">
            <v>503</v>
          </cell>
          <cell r="B69" t="str">
            <v>AVISO EXTEMP TRASLACION DE DOM</v>
          </cell>
          <cell r="C69">
            <v>283.75</v>
          </cell>
        </row>
        <row r="70">
          <cell r="A70">
            <v>504</v>
          </cell>
          <cell r="B70" t="str">
            <v>AVISO EXTEMP TERM DE OBRA</v>
          </cell>
          <cell r="C70">
            <v>567.5</v>
          </cell>
        </row>
        <row r="71">
          <cell r="A71">
            <v>507</v>
          </cell>
          <cell r="B71" t="str">
            <v>INF AL BANDO POLICIA Y BUEN GO</v>
          </cell>
          <cell r="C71">
            <v>2300</v>
          </cell>
        </row>
        <row r="72">
          <cell r="A72">
            <v>508</v>
          </cell>
          <cell r="B72" t="str">
            <v>INF LEY DE TRANSITO Y SU REGLA</v>
          </cell>
          <cell r="C72">
            <v>18058.5</v>
          </cell>
        </row>
        <row r="73">
          <cell r="A73">
            <v>509</v>
          </cell>
          <cell r="B73" t="str">
            <v>EXTEMP VERIFICACION AMB VEHICU</v>
          </cell>
          <cell r="C73">
            <v>549</v>
          </cell>
        </row>
        <row r="74">
          <cell r="A74">
            <v>536</v>
          </cell>
          <cell r="B74" t="str">
            <v>PADRON DE PROVEEDORES</v>
          </cell>
          <cell r="C74">
            <v>600</v>
          </cell>
        </row>
        <row r="75">
          <cell r="A75">
            <v>544</v>
          </cell>
          <cell r="B75" t="str">
            <v>INFRACCIONES AL REGLAMENTO DE</v>
          </cell>
          <cell r="C75">
            <v>1089.04</v>
          </cell>
        </row>
        <row r="76">
          <cell r="A76">
            <v>600</v>
          </cell>
          <cell r="B76" t="str">
            <v>FONDO GENERAL</v>
          </cell>
          <cell r="C76">
            <v>4282184.32</v>
          </cell>
        </row>
        <row r="77">
          <cell r="A77">
            <v>860</v>
          </cell>
          <cell r="B77" t="str">
            <v>PROG. ESCOLAR RESIDUOS SOLIDOS</v>
          </cell>
          <cell r="C77">
            <v>102225.5</v>
          </cell>
        </row>
        <row r="78">
          <cell r="A78">
            <v>887</v>
          </cell>
          <cell r="B78" t="str">
            <v>DEVOLUCIONES S/RECAUDACION</v>
          </cell>
          <cell r="C78">
            <v>8774.8799999999992</v>
          </cell>
        </row>
        <row r="79">
          <cell r="A79">
            <v>888</v>
          </cell>
          <cell r="B79" t="str">
            <v>COBROS SIMAPAG</v>
          </cell>
          <cell r="C79">
            <v>598</v>
          </cell>
        </row>
      </sheetData>
      <sheetData sheetId="10">
        <row r="1">
          <cell r="A1">
            <v>1</v>
          </cell>
          <cell r="B1" t="str">
            <v>IMPTO. PREDIAL URBANO CORRIENT</v>
          </cell>
          <cell r="C1">
            <v>180779.73</v>
          </cell>
        </row>
        <row r="2">
          <cell r="A2">
            <v>2</v>
          </cell>
          <cell r="B2" t="str">
            <v>IMPTO. PREDIAL RUSTICO CORRIEN</v>
          </cell>
          <cell r="C2">
            <v>19043.02</v>
          </cell>
        </row>
        <row r="3">
          <cell r="A3">
            <v>4</v>
          </cell>
          <cell r="B3" t="str">
            <v>RECARGOS *3%*</v>
          </cell>
          <cell r="C3">
            <v>9579.98</v>
          </cell>
        </row>
        <row r="4">
          <cell r="A4">
            <v>7</v>
          </cell>
          <cell r="B4" t="str">
            <v>IMPTO. PREDIAL URBANO REZAGO</v>
          </cell>
          <cell r="C4">
            <v>39614.339999999997</v>
          </cell>
        </row>
        <row r="5">
          <cell r="A5">
            <v>8</v>
          </cell>
          <cell r="B5" t="str">
            <v>IMPTO. PREDIAL RUSTICO REZAGO</v>
          </cell>
          <cell r="C5">
            <v>6003.93</v>
          </cell>
        </row>
        <row r="6">
          <cell r="A6">
            <v>13</v>
          </cell>
          <cell r="B6" t="str">
            <v>HONORARIOS DE COBRANZA</v>
          </cell>
          <cell r="C6">
            <v>3558.03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3322.65</v>
          </cell>
        </row>
        <row r="9">
          <cell r="A9">
            <v>104</v>
          </cell>
          <cell r="B9" t="str">
            <v>SOBRE DIVISION Y LOTIFICACION</v>
          </cell>
          <cell r="C9">
            <v>2854.23</v>
          </cell>
        </row>
        <row r="10">
          <cell r="A10">
            <v>107</v>
          </cell>
          <cell r="B10" t="str">
            <v>VIDEO JUEGOS Y FUT-BOLITOS</v>
          </cell>
          <cell r="C10">
            <v>1032</v>
          </cell>
        </row>
        <row r="11">
          <cell r="A11">
            <v>200</v>
          </cell>
          <cell r="B11" t="str">
            <v>RASTRO</v>
          </cell>
          <cell r="C11">
            <v>3114.51</v>
          </cell>
        </row>
        <row r="12">
          <cell r="A12">
            <v>203</v>
          </cell>
          <cell r="B12" t="str">
            <v>PANTEONES CIUDAD</v>
          </cell>
          <cell r="C12">
            <v>2409.1799999999998</v>
          </cell>
        </row>
        <row r="13">
          <cell r="A13">
            <v>204</v>
          </cell>
          <cell r="B13" t="str">
            <v>PANTEONES COMUNIDADES</v>
          </cell>
          <cell r="C13">
            <v>1306.5</v>
          </cell>
        </row>
        <row r="14">
          <cell r="A14">
            <v>205</v>
          </cell>
          <cell r="B14" t="str">
            <v>ESTACIONAMIENTO MUSEO MOMIAS</v>
          </cell>
          <cell r="C14">
            <v>289</v>
          </cell>
        </row>
        <row r="15">
          <cell r="A15">
            <v>206</v>
          </cell>
          <cell r="B15" t="str">
            <v>ESTACIONAMIENTO MERCADO HIDALG</v>
          </cell>
          <cell r="C15">
            <v>954</v>
          </cell>
        </row>
        <row r="16">
          <cell r="A16">
            <v>210</v>
          </cell>
          <cell r="B16" t="str">
            <v>POR LIC. DE CONST. Y AMPLIACIO</v>
          </cell>
          <cell r="C16">
            <v>715.43</v>
          </cell>
        </row>
        <row r="17">
          <cell r="A17">
            <v>211</v>
          </cell>
          <cell r="B17" t="str">
            <v>POR LIC DE REGULARIZACION DE C</v>
          </cell>
          <cell r="C17">
            <v>763.05</v>
          </cell>
        </row>
        <row r="18">
          <cell r="A18">
            <v>212</v>
          </cell>
          <cell r="B18" t="str">
            <v>POR PRORROGAS DE LIC DE CONST</v>
          </cell>
          <cell r="C18">
            <v>86.77</v>
          </cell>
        </row>
        <row r="19">
          <cell r="A19">
            <v>221</v>
          </cell>
          <cell r="B19" t="str">
            <v>LIC USO SUELO ALIN N. OFIC COM</v>
          </cell>
          <cell r="C19">
            <v>967.74</v>
          </cell>
        </row>
        <row r="20">
          <cell r="A20">
            <v>229</v>
          </cell>
          <cell r="B20" t="str">
            <v>CONSTANCIAS DE VALOR FISCAL</v>
          </cell>
          <cell r="C20">
            <v>1276.26</v>
          </cell>
        </row>
        <row r="21">
          <cell r="A21">
            <v>244</v>
          </cell>
          <cell r="B21" t="str">
            <v>EXP DE LIC O PERM P/ ESTAB DE</v>
          </cell>
          <cell r="C21">
            <v>184.77</v>
          </cell>
        </row>
        <row r="22">
          <cell r="A22">
            <v>248</v>
          </cell>
          <cell r="B22" t="str">
            <v>ESTACIONAMIENTO EX. EST. FERRO</v>
          </cell>
          <cell r="C22">
            <v>2185</v>
          </cell>
        </row>
        <row r="23">
          <cell r="A23">
            <v>253</v>
          </cell>
          <cell r="B23" t="str">
            <v>ESTACIONAMIENTO EMBAJADORAS  (</v>
          </cell>
          <cell r="C23">
            <v>1804</v>
          </cell>
        </row>
        <row r="24">
          <cell r="A24">
            <v>256</v>
          </cell>
          <cell r="B24" t="str">
            <v>POR ALINEAM. N° USO HABIT</v>
          </cell>
          <cell r="C24">
            <v>4667.34</v>
          </cell>
        </row>
        <row r="25">
          <cell r="A25">
            <v>264</v>
          </cell>
          <cell r="B25" t="str">
            <v>DERECHOS REFRENDO ANUAL CONCES</v>
          </cell>
          <cell r="C25">
            <v>1143.1400000000001</v>
          </cell>
        </row>
        <row r="26">
          <cell r="A26">
            <v>266</v>
          </cell>
          <cell r="B26" t="str">
            <v>DICTAMEN DE FACTIBILIDAD PROTE</v>
          </cell>
          <cell r="C26">
            <v>783.86</v>
          </cell>
        </row>
        <row r="27">
          <cell r="A27">
            <v>276</v>
          </cell>
          <cell r="B27" t="str">
            <v>CONSTANCIAS DIRECCION DE TRANS</v>
          </cell>
          <cell r="C27">
            <v>590.32000000000005</v>
          </cell>
        </row>
        <row r="28">
          <cell r="A28">
            <v>278</v>
          </cell>
          <cell r="B28" t="str">
            <v>CONSTANCIAS QUE EXPIDAN LAS DE</v>
          </cell>
          <cell r="C28">
            <v>442.74</v>
          </cell>
        </row>
        <row r="29">
          <cell r="A29">
            <v>280</v>
          </cell>
          <cell r="B29" t="str">
            <v>SERVICIOS CONTROL CANINO</v>
          </cell>
          <cell r="C29">
            <v>220.5</v>
          </cell>
        </row>
        <row r="30">
          <cell r="A30">
            <v>281</v>
          </cell>
          <cell r="B30" t="str">
            <v>VIGILANCIA POR EVENTO</v>
          </cell>
          <cell r="C30">
            <v>4282.2</v>
          </cell>
        </row>
        <row r="31">
          <cell r="A31">
            <v>291</v>
          </cell>
          <cell r="B31" t="str">
            <v>DICTAMEN DE FACTIBILIDAD PARA</v>
          </cell>
          <cell r="C31">
            <v>130.63999999999999</v>
          </cell>
        </row>
        <row r="32">
          <cell r="A32">
            <v>293</v>
          </cell>
          <cell r="B32" t="str">
            <v>SERVICIOS EXTRAORDINARIOS</v>
          </cell>
          <cell r="C32">
            <v>570.96</v>
          </cell>
        </row>
        <row r="33">
          <cell r="A33">
            <v>295</v>
          </cell>
          <cell r="B33" t="str">
            <v>CONSTANCIA DE UBICACION DE PRE</v>
          </cell>
          <cell r="C33">
            <v>74.22</v>
          </cell>
        </row>
        <row r="34">
          <cell r="A34">
            <v>403</v>
          </cell>
          <cell r="B34" t="str">
            <v>UNIDAD DEPORTIVA TORRES LANDA</v>
          </cell>
          <cell r="C34">
            <v>294</v>
          </cell>
        </row>
        <row r="35">
          <cell r="A35">
            <v>405</v>
          </cell>
          <cell r="B35" t="str">
            <v>CENTRO DE CONVIVENCIA EL ENCIN</v>
          </cell>
          <cell r="C35">
            <v>243</v>
          </cell>
        </row>
        <row r="36">
          <cell r="A36">
            <v>407</v>
          </cell>
          <cell r="B36" t="str">
            <v>MUSEO MOMIAS</v>
          </cell>
          <cell r="C36">
            <v>17294</v>
          </cell>
        </row>
        <row r="37">
          <cell r="A37">
            <v>408</v>
          </cell>
          <cell r="B37" t="str">
            <v>SALON CULTO A LA MUERTE</v>
          </cell>
          <cell r="C37">
            <v>285</v>
          </cell>
        </row>
        <row r="38">
          <cell r="A38">
            <v>410</v>
          </cell>
          <cell r="B38" t="str">
            <v>MONUMENTO AL PIPILA</v>
          </cell>
          <cell r="C38">
            <v>174</v>
          </cell>
        </row>
        <row r="39">
          <cell r="A39">
            <v>411</v>
          </cell>
          <cell r="B39" t="str">
            <v>MERCADO HIDALGO</v>
          </cell>
          <cell r="C39">
            <v>966.51</v>
          </cell>
        </row>
        <row r="40">
          <cell r="A40">
            <v>412</v>
          </cell>
          <cell r="B40" t="str">
            <v>MERCADO EMBAJADORAS</v>
          </cell>
          <cell r="C40">
            <v>528</v>
          </cell>
        </row>
        <row r="41">
          <cell r="A41">
            <v>414</v>
          </cell>
          <cell r="B41" t="str">
            <v>OTROS PRODUCTOS</v>
          </cell>
          <cell r="C41">
            <v>26.1</v>
          </cell>
        </row>
        <row r="42">
          <cell r="A42">
            <v>421</v>
          </cell>
          <cell r="B42" t="str">
            <v>DECLARACIONES, FORMATOS Y AVIS</v>
          </cell>
          <cell r="C42">
            <v>240</v>
          </cell>
        </row>
        <row r="43">
          <cell r="A43">
            <v>426</v>
          </cell>
          <cell r="B43" t="str">
            <v>AREAS OCUP POR HOT, REST, BARE</v>
          </cell>
          <cell r="C43">
            <v>10221.120000000001</v>
          </cell>
        </row>
        <row r="44">
          <cell r="A44">
            <v>428</v>
          </cell>
          <cell r="B44" t="str">
            <v>COMERCIANTES SEMIFIJOS</v>
          </cell>
          <cell r="C44">
            <v>1076.97</v>
          </cell>
        </row>
        <row r="45">
          <cell r="A45">
            <v>433</v>
          </cell>
          <cell r="B45" t="str">
            <v>SOBRANTES</v>
          </cell>
          <cell r="C45">
            <v>70.680000000000007</v>
          </cell>
        </row>
        <row r="46">
          <cell r="A46">
            <v>437</v>
          </cell>
          <cell r="B46" t="str">
            <v>SANITARIOS MDO. EMBAJADORAS</v>
          </cell>
          <cell r="C46">
            <v>782</v>
          </cell>
        </row>
        <row r="47">
          <cell r="A47">
            <v>438</v>
          </cell>
          <cell r="B47" t="str">
            <v>SANITARIOS MDO. HIDALGO</v>
          </cell>
          <cell r="C47">
            <v>1481</v>
          </cell>
        </row>
        <row r="48">
          <cell r="A48">
            <v>439</v>
          </cell>
          <cell r="B48" t="str">
            <v>SANITARIOS JARDIN REFORMA</v>
          </cell>
          <cell r="C48">
            <v>736</v>
          </cell>
        </row>
        <row r="49">
          <cell r="A49">
            <v>443</v>
          </cell>
          <cell r="B49" t="str">
            <v>SANITARIOS FERROCARRIL</v>
          </cell>
          <cell r="C49">
            <v>736</v>
          </cell>
        </row>
        <row r="50">
          <cell r="A50">
            <v>445</v>
          </cell>
          <cell r="B50" t="str">
            <v>SANITARIOS MUSEO MOMIAS</v>
          </cell>
          <cell r="C50">
            <v>356</v>
          </cell>
        </row>
        <row r="51">
          <cell r="A51">
            <v>447</v>
          </cell>
          <cell r="B51" t="str">
            <v>LAS CALAS</v>
          </cell>
          <cell r="C51">
            <v>216</v>
          </cell>
        </row>
        <row r="52">
          <cell r="A52">
            <v>454</v>
          </cell>
          <cell r="B52" t="str">
            <v>FIESTAS TRADICIONALES</v>
          </cell>
          <cell r="C52">
            <v>213</v>
          </cell>
        </row>
        <row r="53">
          <cell r="A53">
            <v>456</v>
          </cell>
          <cell r="B53" t="str">
            <v>JUEGOS MECANICOS</v>
          </cell>
          <cell r="C53">
            <v>300</v>
          </cell>
        </row>
        <row r="54">
          <cell r="A54">
            <v>472</v>
          </cell>
          <cell r="B54" t="str">
            <v>MERCADO GAVIRA</v>
          </cell>
          <cell r="C54">
            <v>4133</v>
          </cell>
        </row>
        <row r="55">
          <cell r="A55">
            <v>476</v>
          </cell>
          <cell r="B55" t="str">
            <v>PADRON DE PERITOS FISCALES</v>
          </cell>
          <cell r="C55">
            <v>1410</v>
          </cell>
        </row>
        <row r="56">
          <cell r="A56">
            <v>479</v>
          </cell>
          <cell r="B56" t="str">
            <v>COMERCIANTES AMBULANTES</v>
          </cell>
          <cell r="C56">
            <v>280</v>
          </cell>
        </row>
        <row r="57">
          <cell r="A57">
            <v>484</v>
          </cell>
          <cell r="B57" t="str">
            <v>PERMISO PARA ESPECTÁCULOS O CE</v>
          </cell>
          <cell r="C57">
            <v>1421</v>
          </cell>
        </row>
        <row r="58">
          <cell r="A58">
            <v>502</v>
          </cell>
          <cell r="B58" t="str">
            <v>RECARGOS OTROS IMPTOS Y DERECH</v>
          </cell>
          <cell r="C58">
            <v>1648.6</v>
          </cell>
        </row>
        <row r="59">
          <cell r="A59">
            <v>503</v>
          </cell>
          <cell r="B59" t="str">
            <v>AVISO EXTEMP TRASLACION DE DOM</v>
          </cell>
          <cell r="C59">
            <v>567.5</v>
          </cell>
        </row>
        <row r="60">
          <cell r="A60">
            <v>507</v>
          </cell>
          <cell r="B60" t="str">
            <v>INF AL BANDO POLICIA Y BUEN GO</v>
          </cell>
          <cell r="C60">
            <v>700</v>
          </cell>
        </row>
        <row r="61">
          <cell r="A61">
            <v>508</v>
          </cell>
          <cell r="B61" t="str">
            <v>INF LEY DE TRANSITO Y SU REGLA</v>
          </cell>
          <cell r="C61">
            <v>15600</v>
          </cell>
        </row>
        <row r="62">
          <cell r="A62">
            <v>509</v>
          </cell>
          <cell r="B62" t="str">
            <v>EXTEMP VERIFICACION AMB VEHICU</v>
          </cell>
          <cell r="C62">
            <v>1779</v>
          </cell>
        </row>
        <row r="63">
          <cell r="A63">
            <v>510</v>
          </cell>
          <cell r="B63" t="str">
            <v>ADMTVAS NO FISCALES *FEDERALES</v>
          </cell>
          <cell r="C63">
            <v>2512.9299999999998</v>
          </cell>
        </row>
        <row r="64">
          <cell r="A64">
            <v>526</v>
          </cell>
          <cell r="B64" t="str">
            <v>RESPUESTA DE AYUNTAMIENTO</v>
          </cell>
          <cell r="C64">
            <v>1192</v>
          </cell>
        </row>
        <row r="65">
          <cell r="A65">
            <v>536</v>
          </cell>
          <cell r="B65" t="str">
            <v>PADRON DE PROVEEDORES</v>
          </cell>
          <cell r="C65">
            <v>1800</v>
          </cell>
        </row>
        <row r="66">
          <cell r="A66">
            <v>805</v>
          </cell>
          <cell r="B66" t="str">
            <v>CENTRO DE APRENDIZAJE DIGITAL</v>
          </cell>
          <cell r="C66">
            <v>510</v>
          </cell>
        </row>
        <row r="67">
          <cell r="A67">
            <v>888</v>
          </cell>
          <cell r="B67" t="str">
            <v>COBROS SIMAPAG</v>
          </cell>
          <cell r="C67">
            <v>1739</v>
          </cell>
        </row>
        <row r="68">
          <cell r="A68">
            <v>507</v>
          </cell>
          <cell r="B68" t="str">
            <v>INF AL BANDO POLICIA Y BUEN GO</v>
          </cell>
          <cell r="C68">
            <v>1020</v>
          </cell>
        </row>
        <row r="69">
          <cell r="A69">
            <v>508</v>
          </cell>
          <cell r="B69" t="str">
            <v>INF LEY DE TRANSITO Y SU REGLA</v>
          </cell>
          <cell r="C69">
            <v>17058</v>
          </cell>
        </row>
        <row r="70">
          <cell r="A70">
            <v>509</v>
          </cell>
          <cell r="B70" t="str">
            <v>EXTEMP VERIFICACION AMB VEHICU</v>
          </cell>
          <cell r="C70">
            <v>342</v>
          </cell>
        </row>
        <row r="71">
          <cell r="A71">
            <v>526</v>
          </cell>
          <cell r="B71" t="str">
            <v>RESPUESTA DE AYUNTAMIENTO</v>
          </cell>
          <cell r="C71">
            <v>2384</v>
          </cell>
        </row>
        <row r="72">
          <cell r="A72">
            <v>536</v>
          </cell>
          <cell r="B72" t="str">
            <v>PADRON DE PROVEEDORES</v>
          </cell>
          <cell r="C72">
            <v>1200</v>
          </cell>
        </row>
        <row r="73">
          <cell r="A73">
            <v>544</v>
          </cell>
          <cell r="B73" t="str">
            <v>INFRACCIONES AL REGLAMENTO DE</v>
          </cell>
          <cell r="C73">
            <v>1089.04</v>
          </cell>
        </row>
        <row r="74">
          <cell r="A74">
            <v>605</v>
          </cell>
          <cell r="B74" t="str">
            <v>IEPS ESPECIAL DE GASOLINAS Y D</v>
          </cell>
          <cell r="C74">
            <v>491123.85</v>
          </cell>
        </row>
        <row r="75">
          <cell r="A75">
            <v>887</v>
          </cell>
          <cell r="B75" t="str">
            <v>DEVOLUCIONES S/RECAUDACION</v>
          </cell>
          <cell r="C75">
            <v>2175</v>
          </cell>
        </row>
      </sheetData>
      <sheetData sheetId="11">
        <row r="1">
          <cell r="A1">
            <v>1</v>
          </cell>
          <cell r="B1" t="str">
            <v>IMPTO. PREDIAL URBANO CORRIENT</v>
          </cell>
          <cell r="C1">
            <v>163052.74</v>
          </cell>
        </row>
        <row r="2">
          <cell r="A2">
            <v>2</v>
          </cell>
          <cell r="B2" t="str">
            <v>IMPTO. PREDIAL RUSTICO CORRIEN</v>
          </cell>
          <cell r="C2">
            <v>29409.7</v>
          </cell>
        </row>
        <row r="3">
          <cell r="A3">
            <v>4</v>
          </cell>
          <cell r="B3" t="str">
            <v>RECARGOS *3%*</v>
          </cell>
          <cell r="C3">
            <v>6861.86</v>
          </cell>
        </row>
        <row r="4">
          <cell r="A4">
            <v>7</v>
          </cell>
          <cell r="B4" t="str">
            <v>IMPTO. PREDIAL URBANO REZAGO</v>
          </cell>
          <cell r="C4">
            <v>22191.47</v>
          </cell>
        </row>
        <row r="5">
          <cell r="A5">
            <v>8</v>
          </cell>
          <cell r="B5" t="str">
            <v>IMPTO. PREDIAL RUSTICO REZAGO</v>
          </cell>
          <cell r="C5">
            <v>1759.85</v>
          </cell>
        </row>
        <row r="6">
          <cell r="A6">
            <v>13</v>
          </cell>
          <cell r="B6" t="str">
            <v>HONORARIOS DE COBRANZA</v>
          </cell>
          <cell r="C6">
            <v>2146.36</v>
          </cell>
        </row>
        <row r="7">
          <cell r="A7">
            <v>14</v>
          </cell>
          <cell r="B7" t="str">
            <v>C.O.A.*20%*</v>
          </cell>
          <cell r="C7">
            <v>355</v>
          </cell>
        </row>
        <row r="8">
          <cell r="A8">
            <v>107</v>
          </cell>
          <cell r="B8" t="str">
            <v>VIDEO JUEGOS Y FUT-BOLITOS</v>
          </cell>
          <cell r="C8">
            <v>1806</v>
          </cell>
        </row>
        <row r="9">
          <cell r="A9">
            <v>110</v>
          </cell>
          <cell r="B9" t="str">
            <v>ESPECTACULOS PUBLICOS ESPORADI</v>
          </cell>
          <cell r="C9">
            <v>1700.6</v>
          </cell>
        </row>
        <row r="10">
          <cell r="A10">
            <v>200</v>
          </cell>
          <cell r="B10" t="str">
            <v>RASTRO</v>
          </cell>
          <cell r="C10">
            <v>10112.09</v>
          </cell>
        </row>
        <row r="11">
          <cell r="A11">
            <v>203</v>
          </cell>
          <cell r="B11" t="str">
            <v>PANTEONES CIUDAD</v>
          </cell>
          <cell r="C11">
            <v>1306.5</v>
          </cell>
        </row>
        <row r="12">
          <cell r="A12">
            <v>204</v>
          </cell>
          <cell r="B12" t="str">
            <v>PANTEONES COMUNIDADES</v>
          </cell>
          <cell r="C12">
            <v>792.58</v>
          </cell>
        </row>
        <row r="13">
          <cell r="A13">
            <v>205</v>
          </cell>
          <cell r="B13" t="str">
            <v>ESTACIONAMIENTO MUSEO MOMIAS</v>
          </cell>
          <cell r="C13">
            <v>6227</v>
          </cell>
        </row>
        <row r="14">
          <cell r="A14">
            <v>206</v>
          </cell>
          <cell r="B14" t="str">
            <v>ESTACIONAMIENTO MERCADO HIDALG</v>
          </cell>
          <cell r="C14">
            <v>4405</v>
          </cell>
        </row>
        <row r="15">
          <cell r="A15">
            <v>207</v>
          </cell>
          <cell r="B15" t="str">
            <v>ESTAC.  MERCADO EMBAJADORAS</v>
          </cell>
          <cell r="C15">
            <v>1015</v>
          </cell>
        </row>
        <row r="16">
          <cell r="A16">
            <v>210</v>
          </cell>
          <cell r="B16" t="str">
            <v>POR LIC. DE CONST. Y AMPLIACIO</v>
          </cell>
          <cell r="C16">
            <v>13591.42</v>
          </cell>
        </row>
        <row r="17">
          <cell r="A17">
            <v>211</v>
          </cell>
          <cell r="B17" t="str">
            <v>POR LIC DE REGULARIZACION DE C</v>
          </cell>
          <cell r="C17">
            <v>288.54000000000002</v>
          </cell>
        </row>
        <row r="18">
          <cell r="A18">
            <v>221</v>
          </cell>
          <cell r="B18" t="str">
            <v>LIC USO SUELO ALIN N. OFIC COM</v>
          </cell>
          <cell r="C18">
            <v>967.74</v>
          </cell>
        </row>
        <row r="19">
          <cell r="A19">
            <v>227</v>
          </cell>
          <cell r="B19" t="str">
            <v>AVALUOS PRACT POR TESORERIA</v>
          </cell>
          <cell r="C19">
            <v>711</v>
          </cell>
        </row>
        <row r="20">
          <cell r="A20">
            <v>229</v>
          </cell>
          <cell r="B20" t="str">
            <v>CONSTANCIAS DE VALOR FISCAL</v>
          </cell>
          <cell r="C20">
            <v>116.13</v>
          </cell>
        </row>
        <row r="21">
          <cell r="A21">
            <v>248</v>
          </cell>
          <cell r="B21" t="str">
            <v>ESTACIONAMIENTO EX. EST. FERRO</v>
          </cell>
          <cell r="C21">
            <v>10119.5</v>
          </cell>
        </row>
        <row r="22">
          <cell r="A22">
            <v>253</v>
          </cell>
          <cell r="B22" t="str">
            <v>ESTACIONAMIENTO EMBAJADORAS  (</v>
          </cell>
          <cell r="C22">
            <v>10172</v>
          </cell>
        </row>
        <row r="23">
          <cell r="A23">
            <v>254</v>
          </cell>
          <cell r="B23" t="str">
            <v>POR CERTIF.TERMINO DE OBRA</v>
          </cell>
          <cell r="C23">
            <v>213.55</v>
          </cell>
        </row>
        <row r="24">
          <cell r="A24">
            <v>256</v>
          </cell>
          <cell r="B24" t="str">
            <v>POR ALINEAM. N° USO HABIT</v>
          </cell>
          <cell r="C24">
            <v>5213.7299999999996</v>
          </cell>
        </row>
        <row r="25">
          <cell r="A25">
            <v>267</v>
          </cell>
          <cell r="B25" t="str">
            <v>CONSTANCIA  DE VERIFICACION PR</v>
          </cell>
          <cell r="C25">
            <v>391.92</v>
          </cell>
        </row>
        <row r="26">
          <cell r="A26">
            <v>268</v>
          </cell>
          <cell r="B26" t="str">
            <v>CASA DE LA CULTURA</v>
          </cell>
          <cell r="C26">
            <v>601.22</v>
          </cell>
        </row>
        <row r="27">
          <cell r="A27">
            <v>271</v>
          </cell>
          <cell r="B27" t="str">
            <v>PENSION EST. MUSEO DE MOMIAS</v>
          </cell>
          <cell r="C27">
            <v>367.5</v>
          </cell>
        </row>
        <row r="28">
          <cell r="A28">
            <v>273</v>
          </cell>
          <cell r="B28" t="str">
            <v>PENSION EST. JARDIN EMBAJADORA</v>
          </cell>
          <cell r="C28">
            <v>1417.5</v>
          </cell>
        </row>
        <row r="29">
          <cell r="A29">
            <v>274</v>
          </cell>
          <cell r="B29" t="str">
            <v>EXTENSION DE HORARIO</v>
          </cell>
          <cell r="C29">
            <v>6450.79</v>
          </cell>
        </row>
        <row r="30">
          <cell r="A30">
            <v>276</v>
          </cell>
          <cell r="B30" t="str">
            <v>CONSTANCIAS DIRECCION DE TRANS</v>
          </cell>
          <cell r="C30">
            <v>590.32000000000005</v>
          </cell>
        </row>
        <row r="31">
          <cell r="A31">
            <v>278</v>
          </cell>
          <cell r="B31" t="str">
            <v>CONSTANCIAS QUE EXPIDAN LAS DE</v>
          </cell>
          <cell r="C31">
            <v>737.9</v>
          </cell>
        </row>
        <row r="32">
          <cell r="A32">
            <v>280</v>
          </cell>
          <cell r="B32" t="str">
            <v>SERVICIOS CONTROL CANINO</v>
          </cell>
          <cell r="C32">
            <v>396.9</v>
          </cell>
        </row>
        <row r="33">
          <cell r="A33">
            <v>288</v>
          </cell>
          <cell r="B33" t="str">
            <v>ANALISIS DE RIESGOS</v>
          </cell>
          <cell r="C33">
            <v>457.86</v>
          </cell>
        </row>
        <row r="34">
          <cell r="A34">
            <v>400</v>
          </cell>
          <cell r="B34" t="str">
            <v>LOCALES PRESA DE LA OLLA</v>
          </cell>
          <cell r="C34">
            <v>1192</v>
          </cell>
        </row>
        <row r="35">
          <cell r="A35">
            <v>403</v>
          </cell>
          <cell r="B35" t="str">
            <v>UNIDAD DEPORTIVA TORRES LANDA</v>
          </cell>
          <cell r="C35">
            <v>3206</v>
          </cell>
        </row>
        <row r="36">
          <cell r="A36">
            <v>404</v>
          </cell>
          <cell r="B36" t="str">
            <v>UNIDAD DEPORTIVA YERBABUENA</v>
          </cell>
          <cell r="C36">
            <v>1614</v>
          </cell>
        </row>
        <row r="37">
          <cell r="A37">
            <v>405</v>
          </cell>
          <cell r="B37" t="str">
            <v>CENTRO DE CONVIVENCIA EL ENCIN</v>
          </cell>
          <cell r="C37">
            <v>1312</v>
          </cell>
        </row>
        <row r="38">
          <cell r="A38">
            <v>407</v>
          </cell>
          <cell r="B38" t="str">
            <v>MUSEO MOMIAS</v>
          </cell>
          <cell r="C38">
            <v>351943</v>
          </cell>
        </row>
        <row r="39">
          <cell r="A39">
            <v>408</v>
          </cell>
          <cell r="B39" t="str">
            <v>SALON CULTO A LA MUERTE</v>
          </cell>
          <cell r="C39">
            <v>26895</v>
          </cell>
        </row>
        <row r="40">
          <cell r="A40">
            <v>410</v>
          </cell>
          <cell r="B40" t="str">
            <v>MONUMENTO AL PIPILA</v>
          </cell>
          <cell r="C40">
            <v>5970</v>
          </cell>
        </row>
        <row r="41">
          <cell r="A41">
            <v>411</v>
          </cell>
          <cell r="B41" t="str">
            <v>MERCADO HIDALGO</v>
          </cell>
          <cell r="C41">
            <v>17237.86</v>
          </cell>
        </row>
        <row r="42">
          <cell r="A42">
            <v>412</v>
          </cell>
          <cell r="B42" t="str">
            <v>MERCADO EMBAJADORAS</v>
          </cell>
          <cell r="C42">
            <v>11425.2</v>
          </cell>
        </row>
        <row r="43">
          <cell r="A43">
            <v>414</v>
          </cell>
          <cell r="B43" t="str">
            <v>OTROS PRODUCTOS</v>
          </cell>
          <cell r="C43">
            <v>434.8</v>
          </cell>
        </row>
        <row r="44">
          <cell r="A44">
            <v>421</v>
          </cell>
          <cell r="B44" t="str">
            <v>DECLARACIONES, FORMATOS Y AVIS</v>
          </cell>
          <cell r="C44">
            <v>64</v>
          </cell>
        </row>
        <row r="45">
          <cell r="A45">
            <v>426</v>
          </cell>
          <cell r="B45" t="str">
            <v>AREAS OCUP POR HOT, REST, BARE</v>
          </cell>
          <cell r="C45">
            <v>5100.21</v>
          </cell>
        </row>
        <row r="46">
          <cell r="A46">
            <v>428</v>
          </cell>
          <cell r="B46" t="str">
            <v>COMERCIANTES SEMIFIJOS</v>
          </cell>
          <cell r="C46">
            <v>28631.62</v>
          </cell>
        </row>
        <row r="47">
          <cell r="A47">
            <v>431</v>
          </cell>
          <cell r="B47" t="str">
            <v>LOCALES MERCADO EMBAJADORAS</v>
          </cell>
          <cell r="C47">
            <v>394</v>
          </cell>
        </row>
        <row r="48">
          <cell r="A48">
            <v>433</v>
          </cell>
          <cell r="B48" t="str">
            <v>SOBRANTES</v>
          </cell>
          <cell r="C48">
            <v>478.18</v>
          </cell>
        </row>
        <row r="49">
          <cell r="A49">
            <v>437</v>
          </cell>
          <cell r="B49" t="str">
            <v>SANITARIOS MDO. EMBAJADORAS</v>
          </cell>
          <cell r="C49">
            <v>6980</v>
          </cell>
        </row>
        <row r="50">
          <cell r="A50">
            <v>438</v>
          </cell>
          <cell r="B50" t="str">
            <v>SANITARIOS MDO. HIDALGO</v>
          </cell>
          <cell r="C50">
            <v>9957</v>
          </cell>
        </row>
        <row r="51">
          <cell r="A51">
            <v>439</v>
          </cell>
          <cell r="B51" t="str">
            <v>SANITARIOS JARDIN REFORMA</v>
          </cell>
          <cell r="C51">
            <v>2888</v>
          </cell>
        </row>
        <row r="52">
          <cell r="A52">
            <v>443</v>
          </cell>
          <cell r="B52" t="str">
            <v>SANITARIOS FERROCARRIL</v>
          </cell>
          <cell r="C52">
            <v>6096</v>
          </cell>
        </row>
        <row r="53">
          <cell r="A53">
            <v>445</v>
          </cell>
          <cell r="B53" t="str">
            <v>SANITARIOS MUSEO MOMIAS</v>
          </cell>
          <cell r="C53">
            <v>9076</v>
          </cell>
        </row>
        <row r="54">
          <cell r="A54">
            <v>447</v>
          </cell>
          <cell r="B54" t="str">
            <v>LAS CALAS</v>
          </cell>
          <cell r="C54">
            <v>248</v>
          </cell>
        </row>
        <row r="55">
          <cell r="A55">
            <v>454</v>
          </cell>
          <cell r="B55" t="str">
            <v>FIESTAS TRADICIONALES</v>
          </cell>
          <cell r="C55">
            <v>5932.5</v>
          </cell>
        </row>
        <row r="56">
          <cell r="A56">
            <v>463</v>
          </cell>
          <cell r="B56" t="str">
            <v>SALIDA DE GRUAS</v>
          </cell>
          <cell r="C56">
            <v>663</v>
          </cell>
        </row>
        <row r="57">
          <cell r="A57">
            <v>464</v>
          </cell>
          <cell r="B57" t="str">
            <v>ARRASTRE DE VEHICULOS INFRACCI</v>
          </cell>
          <cell r="C57">
            <v>168</v>
          </cell>
        </row>
        <row r="58">
          <cell r="A58">
            <v>472</v>
          </cell>
          <cell r="B58" t="str">
            <v>MERCADO GAVIRA</v>
          </cell>
          <cell r="C58">
            <v>1405</v>
          </cell>
        </row>
        <row r="59">
          <cell r="A59">
            <v>474</v>
          </cell>
          <cell r="B59" t="str">
            <v>BASES PARA LICITACION ADQUISIC</v>
          </cell>
          <cell r="C59">
            <v>1748</v>
          </cell>
        </row>
        <row r="60">
          <cell r="A60">
            <v>477</v>
          </cell>
          <cell r="B60" t="str">
            <v>PADRON DIRECTOR RESPONSABLE DE</v>
          </cell>
          <cell r="C60">
            <v>1252</v>
          </cell>
        </row>
        <row r="61">
          <cell r="A61">
            <v>479</v>
          </cell>
          <cell r="B61" t="str">
            <v>COMERCIANTES AMBULANTES</v>
          </cell>
          <cell r="C61">
            <v>1680</v>
          </cell>
        </row>
        <row r="62">
          <cell r="A62">
            <v>482</v>
          </cell>
          <cell r="B62" t="str">
            <v>CALLEJONEADAS</v>
          </cell>
          <cell r="C62">
            <v>600</v>
          </cell>
        </row>
        <row r="63">
          <cell r="A63">
            <v>484</v>
          </cell>
          <cell r="B63" t="str">
            <v>PERMISO PARA ESPECTÁCULOS O CE</v>
          </cell>
          <cell r="C63">
            <v>609</v>
          </cell>
        </row>
        <row r="64">
          <cell r="A64">
            <v>502</v>
          </cell>
          <cell r="B64" t="str">
            <v>RECARGOS OTROS IMPTOS Y DERECH</v>
          </cell>
          <cell r="C64">
            <v>3561.29</v>
          </cell>
        </row>
        <row r="65">
          <cell r="A65">
            <v>504</v>
          </cell>
          <cell r="B65" t="str">
            <v>AVISO EXTEMP TERM DE OBRA</v>
          </cell>
          <cell r="C65">
            <v>476</v>
          </cell>
        </row>
        <row r="66">
          <cell r="A66">
            <v>506</v>
          </cell>
          <cell r="B66" t="str">
            <v>INFRACCIONES DIRECCION DE FISC</v>
          </cell>
          <cell r="C66">
            <v>1134</v>
          </cell>
        </row>
        <row r="67">
          <cell r="A67">
            <v>507</v>
          </cell>
          <cell r="B67" t="str">
            <v>INF AL BANDO POLICIA Y BUEN GO</v>
          </cell>
          <cell r="C67">
            <v>1350</v>
          </cell>
        </row>
        <row r="68">
          <cell r="A68">
            <v>508</v>
          </cell>
          <cell r="B68" t="str">
            <v>INF LEY DE TRANSITO Y SU REGLA</v>
          </cell>
          <cell r="C68">
            <v>20487</v>
          </cell>
        </row>
        <row r="69">
          <cell r="A69">
            <v>509</v>
          </cell>
          <cell r="B69" t="str">
            <v>EXTEMP VERIFICACION AMB VEHICU</v>
          </cell>
          <cell r="C69">
            <v>273</v>
          </cell>
        </row>
        <row r="70">
          <cell r="A70">
            <v>536</v>
          </cell>
          <cell r="B70" t="str">
            <v>PADRON DE PROVEEDORES</v>
          </cell>
          <cell r="C70">
            <v>300</v>
          </cell>
        </row>
        <row r="71">
          <cell r="A71">
            <v>538</v>
          </cell>
          <cell r="B71" t="str">
            <v>BASES PARA LICITACION OBRA PUB</v>
          </cell>
          <cell r="C71">
            <v>1748</v>
          </cell>
        </row>
      </sheetData>
      <sheetData sheetId="12">
        <row r="1">
          <cell r="A1">
            <v>1</v>
          </cell>
          <cell r="B1" t="str">
            <v>IMPTO. PREDIAL URBANO CORRIENT</v>
          </cell>
          <cell r="C1">
            <v>134657.13</v>
          </cell>
        </row>
        <row r="2">
          <cell r="A2">
            <v>2</v>
          </cell>
          <cell r="B2" t="str">
            <v>IMPTO. PREDIAL RUSTICO CORRIEN</v>
          </cell>
          <cell r="C2">
            <v>10538.1</v>
          </cell>
        </row>
        <row r="3">
          <cell r="A3">
            <v>4</v>
          </cell>
          <cell r="B3" t="str">
            <v>RECARGOS *3%*</v>
          </cell>
          <cell r="C3">
            <v>7676.4</v>
          </cell>
        </row>
        <row r="4">
          <cell r="A4">
            <v>7</v>
          </cell>
          <cell r="B4" t="str">
            <v>IMPTO. PREDIAL URBANO REZAGO</v>
          </cell>
          <cell r="C4">
            <v>28063.55</v>
          </cell>
        </row>
        <row r="5">
          <cell r="A5">
            <v>8</v>
          </cell>
          <cell r="B5" t="str">
            <v>IMPTO. PREDIAL RUSTICO REZAGO</v>
          </cell>
          <cell r="C5">
            <v>3425.4</v>
          </cell>
        </row>
        <row r="6">
          <cell r="A6">
            <v>13</v>
          </cell>
          <cell r="B6" t="str">
            <v>HONORARIOS DE COBRANZA</v>
          </cell>
          <cell r="C6">
            <v>4094.18</v>
          </cell>
        </row>
        <row r="7">
          <cell r="A7">
            <v>14</v>
          </cell>
          <cell r="B7" t="str">
            <v>C.O.A.*20%*</v>
          </cell>
          <cell r="C7">
            <v>229</v>
          </cell>
        </row>
        <row r="8">
          <cell r="A8">
            <v>103</v>
          </cell>
          <cell r="B8" t="str">
            <v>TRASLACION DE DOMINIO</v>
          </cell>
          <cell r="C8">
            <v>10557.14</v>
          </cell>
        </row>
        <row r="9">
          <cell r="A9">
            <v>104</v>
          </cell>
          <cell r="B9" t="str">
            <v>SOBRE DIVISION Y LOTIFICACION</v>
          </cell>
          <cell r="C9">
            <v>5042.41</v>
          </cell>
        </row>
        <row r="10">
          <cell r="A10">
            <v>106</v>
          </cell>
          <cell r="B10" t="str">
            <v>BILLARES Y BOLICHES</v>
          </cell>
          <cell r="C10">
            <v>1548</v>
          </cell>
        </row>
        <row r="11">
          <cell r="A11">
            <v>107</v>
          </cell>
          <cell r="B11" t="str">
            <v>VIDEO JUEGOS Y FUT-BOLITOS</v>
          </cell>
          <cell r="C11">
            <v>1032</v>
          </cell>
        </row>
        <row r="12">
          <cell r="A12">
            <v>200</v>
          </cell>
          <cell r="B12" t="str">
            <v>RASTRO</v>
          </cell>
          <cell r="C12">
            <v>3410.29</v>
          </cell>
        </row>
        <row r="13">
          <cell r="A13">
            <v>203</v>
          </cell>
          <cell r="B13" t="str">
            <v>PANTEONES CIUDAD</v>
          </cell>
          <cell r="C13">
            <v>3313.12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429</v>
          </cell>
        </row>
        <row r="16">
          <cell r="A16">
            <v>206</v>
          </cell>
          <cell r="B16" t="str">
            <v>ESTACIONAMIENTO MERCADO HIDALG</v>
          </cell>
          <cell r="C16">
            <v>1178</v>
          </cell>
        </row>
        <row r="17">
          <cell r="A17">
            <v>207</v>
          </cell>
          <cell r="B17" t="str">
            <v>ESTAC.  MERCADO EMBAJADORAS</v>
          </cell>
          <cell r="C17">
            <v>293</v>
          </cell>
        </row>
        <row r="18">
          <cell r="A18">
            <v>210</v>
          </cell>
          <cell r="B18" t="str">
            <v>POR LIC. DE CONST. Y AMPLIACIO</v>
          </cell>
          <cell r="C18">
            <v>146.86000000000001</v>
          </cell>
        </row>
        <row r="19">
          <cell r="A19">
            <v>211</v>
          </cell>
          <cell r="B19" t="str">
            <v>POR LIC DE REGULARIZACION DE C</v>
          </cell>
          <cell r="C19">
            <v>1368.98</v>
          </cell>
        </row>
        <row r="20">
          <cell r="A20">
            <v>217</v>
          </cell>
          <cell r="B20" t="str">
            <v>ANALISIS DE FAC PARA DIV LOT O</v>
          </cell>
          <cell r="C20">
            <v>1844.72</v>
          </cell>
        </row>
        <row r="21">
          <cell r="A21">
            <v>221</v>
          </cell>
          <cell r="B21" t="str">
            <v>LIC USO SUELO ALIN N. OFIC COM</v>
          </cell>
          <cell r="C21">
            <v>951.94</v>
          </cell>
        </row>
        <row r="22">
          <cell r="A22">
            <v>226</v>
          </cell>
          <cell r="B22" t="str">
            <v>AVALUOS PRAC POR PERITOS FISCA</v>
          </cell>
          <cell r="C22">
            <v>1915</v>
          </cell>
        </row>
        <row r="23">
          <cell r="A23">
            <v>228</v>
          </cell>
          <cell r="B23" t="str">
            <v>POR PERM EVENT P/ VTA DE BEB A</v>
          </cell>
          <cell r="C23">
            <v>2700.57</v>
          </cell>
        </row>
        <row r="24">
          <cell r="A24">
            <v>229</v>
          </cell>
          <cell r="B24" t="str">
            <v>CONSTANCIAS DE VALOR FISCAL</v>
          </cell>
          <cell r="C24">
            <v>1508</v>
          </cell>
        </row>
        <row r="25">
          <cell r="A25">
            <v>248</v>
          </cell>
          <cell r="B25" t="str">
            <v>ESTACIONAMIENTO EX. EST. FERRO</v>
          </cell>
          <cell r="C25">
            <v>497</v>
          </cell>
        </row>
        <row r="26">
          <cell r="A26">
            <v>252</v>
          </cell>
          <cell r="B26" t="str">
            <v>RESOLUCION DE IMPACTO AMBIENTA</v>
          </cell>
          <cell r="C26">
            <v>356.85</v>
          </cell>
        </row>
        <row r="27">
          <cell r="A27">
            <v>253</v>
          </cell>
          <cell r="B27" t="str">
            <v>ESTACIONAMIENTO EMBAJADORAS  (</v>
          </cell>
          <cell r="C27">
            <v>1912</v>
          </cell>
        </row>
        <row r="28">
          <cell r="A28">
            <v>256</v>
          </cell>
          <cell r="B28" t="str">
            <v>POR ALINEAM. N° USO HABIT</v>
          </cell>
          <cell r="C28">
            <v>2360.69</v>
          </cell>
        </row>
        <row r="29">
          <cell r="A29">
            <v>268</v>
          </cell>
          <cell r="B29" t="str">
            <v>CASA DE LA CULTURA</v>
          </cell>
          <cell r="C29">
            <v>257.66000000000003</v>
          </cell>
        </row>
        <row r="30">
          <cell r="A30">
            <v>269</v>
          </cell>
          <cell r="B30" t="str">
            <v>PADRON DE CONTRATISTAS</v>
          </cell>
          <cell r="C30">
            <v>777</v>
          </cell>
        </row>
        <row r="31">
          <cell r="A31">
            <v>276</v>
          </cell>
          <cell r="B31" t="str">
            <v>CONSTANCIAS DIRECCION DE TRANS</v>
          </cell>
          <cell r="C31">
            <v>737.9</v>
          </cell>
        </row>
        <row r="32">
          <cell r="A32">
            <v>277</v>
          </cell>
          <cell r="B32" t="str">
            <v>SERVICIOS ACCESO A LA INFORMAC</v>
          </cell>
          <cell r="C32">
            <v>254.03</v>
          </cell>
        </row>
        <row r="33">
          <cell r="A33">
            <v>278</v>
          </cell>
          <cell r="B33" t="str">
            <v>CONSTANCIAS QUE EXPIDAN LAS DE</v>
          </cell>
          <cell r="C33">
            <v>221.37</v>
          </cell>
        </row>
        <row r="34">
          <cell r="A34">
            <v>280</v>
          </cell>
          <cell r="B34" t="str">
            <v>SERVICIOS CONTROL CANINO</v>
          </cell>
          <cell r="C34">
            <v>529.20000000000005</v>
          </cell>
        </row>
        <row r="35">
          <cell r="A35">
            <v>281</v>
          </cell>
          <cell r="B35" t="str">
            <v>VIGILANCIA POR EVENTO</v>
          </cell>
          <cell r="C35">
            <v>570.96</v>
          </cell>
        </row>
        <row r="36">
          <cell r="A36">
            <v>286</v>
          </cell>
          <cell r="B36" t="str">
            <v>PERMISO SUPLETORIO DE TRANSPOR</v>
          </cell>
          <cell r="C36">
            <v>782.83</v>
          </cell>
        </row>
        <row r="37">
          <cell r="A37">
            <v>291</v>
          </cell>
          <cell r="B37" t="str">
            <v>DICTAMEN DE FACTIBILIDAD PARA</v>
          </cell>
          <cell r="C37">
            <v>65.319999999999993</v>
          </cell>
        </row>
        <row r="38">
          <cell r="A38">
            <v>295</v>
          </cell>
          <cell r="B38" t="str">
            <v>CONSTANCIA DE UBICACION DE PRE</v>
          </cell>
          <cell r="C38">
            <v>74.22</v>
          </cell>
        </row>
        <row r="39">
          <cell r="A39">
            <v>400</v>
          </cell>
          <cell r="B39" t="str">
            <v>LOCALES PRESA DE LA OLLA</v>
          </cell>
          <cell r="C39">
            <v>596</v>
          </cell>
        </row>
        <row r="40">
          <cell r="A40">
            <v>403</v>
          </cell>
          <cell r="B40" t="str">
            <v>UNIDAD DEPORTIVA TORRES LANDA</v>
          </cell>
          <cell r="C40">
            <v>1127</v>
          </cell>
        </row>
        <row r="41">
          <cell r="A41">
            <v>405</v>
          </cell>
          <cell r="B41" t="str">
            <v>CENTRO DE CONVIVENCIA EL ENCIN</v>
          </cell>
          <cell r="C41">
            <v>178</v>
          </cell>
        </row>
        <row r="42">
          <cell r="A42">
            <v>407</v>
          </cell>
          <cell r="B42" t="str">
            <v>MUSEO MOMIAS</v>
          </cell>
          <cell r="C42">
            <v>12348</v>
          </cell>
        </row>
        <row r="43">
          <cell r="A43">
            <v>408</v>
          </cell>
          <cell r="B43" t="str">
            <v>SALON CULTO A LA MUERTE</v>
          </cell>
          <cell r="C43">
            <v>270</v>
          </cell>
        </row>
        <row r="44">
          <cell r="A44">
            <v>410</v>
          </cell>
          <cell r="B44" t="str">
            <v>MONUMENTO AL PIPILA</v>
          </cell>
          <cell r="C44">
            <v>354</v>
          </cell>
        </row>
        <row r="45">
          <cell r="A45">
            <v>411</v>
          </cell>
          <cell r="B45" t="str">
            <v>MERCADO HIDALGO</v>
          </cell>
          <cell r="C45">
            <v>21195.13</v>
          </cell>
        </row>
        <row r="46">
          <cell r="A46">
            <v>412</v>
          </cell>
          <cell r="B46" t="str">
            <v>MERCADO EMBAJADORAS</v>
          </cell>
          <cell r="C46">
            <v>10843.37</v>
          </cell>
        </row>
        <row r="47">
          <cell r="A47">
            <v>428</v>
          </cell>
          <cell r="B47" t="str">
            <v>COMERCIANTES SEMIFIJOS</v>
          </cell>
          <cell r="C47">
            <v>3870</v>
          </cell>
        </row>
        <row r="48">
          <cell r="A48">
            <v>433</v>
          </cell>
          <cell r="B48" t="str">
            <v>SOBRANTES</v>
          </cell>
          <cell r="C48">
            <v>22.78</v>
          </cell>
        </row>
        <row r="49">
          <cell r="A49">
            <v>437</v>
          </cell>
          <cell r="B49" t="str">
            <v>SANITARIOS MDO. EMBAJADORAS</v>
          </cell>
          <cell r="C49">
            <v>890</v>
          </cell>
        </row>
        <row r="50">
          <cell r="A50">
            <v>438</v>
          </cell>
          <cell r="B50" t="str">
            <v>SANITARIOS MDO. HIDALGO</v>
          </cell>
          <cell r="C50">
            <v>1579</v>
          </cell>
        </row>
        <row r="51">
          <cell r="A51">
            <v>439</v>
          </cell>
          <cell r="B51" t="str">
            <v>SANITARIOS JARDIN REFORMA</v>
          </cell>
          <cell r="C51">
            <v>364</v>
          </cell>
        </row>
        <row r="52">
          <cell r="A52">
            <v>443</v>
          </cell>
          <cell r="B52" t="str">
            <v>SANITARIOS FERROCARRIL</v>
          </cell>
          <cell r="C52">
            <v>740</v>
          </cell>
        </row>
        <row r="53">
          <cell r="A53">
            <v>445</v>
          </cell>
          <cell r="B53" t="str">
            <v>SANITARIOS MUSEO MOMIAS</v>
          </cell>
          <cell r="C53">
            <v>428</v>
          </cell>
        </row>
        <row r="54">
          <cell r="A54">
            <v>447</v>
          </cell>
          <cell r="B54" t="str">
            <v>LAS CALAS</v>
          </cell>
          <cell r="C54">
            <v>304</v>
          </cell>
        </row>
        <row r="55">
          <cell r="A55">
            <v>456</v>
          </cell>
          <cell r="B55" t="str">
            <v>JUEGOS MECANICOS</v>
          </cell>
          <cell r="C55">
            <v>20250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472</v>
          </cell>
          <cell r="B58" t="str">
            <v>MERCADO GAVIRA</v>
          </cell>
          <cell r="C58">
            <v>5186.22</v>
          </cell>
        </row>
        <row r="59">
          <cell r="A59">
            <v>476</v>
          </cell>
          <cell r="B59" t="str">
            <v>PADRON DE PERITOS FISCALES</v>
          </cell>
          <cell r="C59">
            <v>5640</v>
          </cell>
        </row>
        <row r="60">
          <cell r="A60">
            <v>479</v>
          </cell>
          <cell r="B60" t="str">
            <v>COMERCIANTES AMBULANTES</v>
          </cell>
          <cell r="C60">
            <v>532</v>
          </cell>
        </row>
        <row r="61">
          <cell r="A61">
            <v>484</v>
          </cell>
          <cell r="B61" t="str">
            <v>PERMISO PARA ESPECTÁCULOS O CE</v>
          </cell>
          <cell r="C61">
            <v>203</v>
          </cell>
        </row>
        <row r="62">
          <cell r="A62">
            <v>485</v>
          </cell>
          <cell r="B62" t="str">
            <v>SELLADO DE BOLETOS</v>
          </cell>
          <cell r="C62">
            <v>400</v>
          </cell>
        </row>
        <row r="63">
          <cell r="A63">
            <v>502</v>
          </cell>
          <cell r="B63" t="str">
            <v>RECARGOS OTROS IMPTOS Y DERECH</v>
          </cell>
          <cell r="C63">
            <v>6656.39</v>
          </cell>
        </row>
        <row r="64">
          <cell r="A64">
            <v>503</v>
          </cell>
          <cell r="B64" t="str">
            <v>AVISO EXTEMP TRASLACION DE DOM</v>
          </cell>
          <cell r="C64">
            <v>851.25</v>
          </cell>
        </row>
        <row r="65">
          <cell r="A65">
            <v>506</v>
          </cell>
          <cell r="B65" t="str">
            <v>INFRACCIONES DIRECCION DE FISC</v>
          </cell>
          <cell r="C65">
            <v>5670</v>
          </cell>
        </row>
        <row r="66">
          <cell r="A66">
            <v>507</v>
          </cell>
          <cell r="B66" t="str">
            <v>INF AL BANDO POLICIA Y BUEN GO</v>
          </cell>
          <cell r="C66">
            <v>800</v>
          </cell>
        </row>
        <row r="67">
          <cell r="A67">
            <v>508</v>
          </cell>
          <cell r="B67" t="str">
            <v>INF LEY DE TRANSITO Y SU REGLA</v>
          </cell>
          <cell r="C67">
            <v>13147</v>
          </cell>
        </row>
      </sheetData>
      <sheetData sheetId="13">
        <row r="1">
          <cell r="A1">
            <v>1</v>
          </cell>
          <cell r="B1" t="str">
            <v>IMPTO. PREDIAL URBANO CORRIENT</v>
          </cell>
          <cell r="C1">
            <v>97398.03</v>
          </cell>
        </row>
        <row r="2">
          <cell r="A2">
            <v>2</v>
          </cell>
          <cell r="B2" t="str">
            <v>IMPTO. PREDIAL RUSTICO CORRIEN</v>
          </cell>
          <cell r="C2">
            <v>18353.03</v>
          </cell>
        </row>
        <row r="3">
          <cell r="A3">
            <v>4</v>
          </cell>
          <cell r="B3" t="str">
            <v>RECARGOS *3%*</v>
          </cell>
          <cell r="C3">
            <v>8152.37</v>
          </cell>
        </row>
        <row r="4">
          <cell r="A4">
            <v>7</v>
          </cell>
          <cell r="B4" t="str">
            <v>IMPTO. PREDIAL URBANO REZAGO</v>
          </cell>
          <cell r="C4">
            <v>22716.78</v>
          </cell>
        </row>
        <row r="5">
          <cell r="A5">
            <v>13</v>
          </cell>
          <cell r="B5" t="str">
            <v>HONORARIOS DE COBRANZA</v>
          </cell>
          <cell r="C5">
            <v>2377.8000000000002</v>
          </cell>
        </row>
        <row r="6">
          <cell r="A6">
            <v>14</v>
          </cell>
          <cell r="B6" t="str">
            <v>C.O.A.*20%*</v>
          </cell>
          <cell r="C6">
            <v>181.5</v>
          </cell>
        </row>
        <row r="7">
          <cell r="A7">
            <v>103</v>
          </cell>
          <cell r="B7" t="str">
            <v>TRASLACION DE DOMINIO</v>
          </cell>
          <cell r="C7">
            <v>4807.6899999999996</v>
          </cell>
        </row>
        <row r="8">
          <cell r="A8">
            <v>104</v>
          </cell>
          <cell r="B8" t="str">
            <v>SOBRE DIVISION Y LOTIFICACION</v>
          </cell>
          <cell r="C8">
            <v>1178.3900000000001</v>
          </cell>
        </row>
        <row r="9">
          <cell r="A9">
            <v>107</v>
          </cell>
          <cell r="B9" t="str">
            <v>VIDEO JUEGOS Y FUT-BOLITOS</v>
          </cell>
          <cell r="C9">
            <v>1290</v>
          </cell>
        </row>
        <row r="10">
          <cell r="A10">
            <v>112</v>
          </cell>
          <cell r="B10" t="str">
            <v>ESPECTACULOS PUBLICOS PERMANEN</v>
          </cell>
          <cell r="C10">
            <v>2534.11</v>
          </cell>
        </row>
        <row r="11">
          <cell r="A11">
            <v>200</v>
          </cell>
          <cell r="B11" t="str">
            <v>RASTRO</v>
          </cell>
          <cell r="C11">
            <v>3929.93</v>
          </cell>
        </row>
        <row r="12">
          <cell r="A12">
            <v>203</v>
          </cell>
          <cell r="B12" t="str">
            <v>PANTEONES CIUDAD</v>
          </cell>
          <cell r="C12">
            <v>5963.82</v>
          </cell>
        </row>
        <row r="13">
          <cell r="A13">
            <v>204</v>
          </cell>
          <cell r="B13" t="str">
            <v>PANTEONES COMUNIDADES</v>
          </cell>
          <cell r="C13">
            <v>1393.3</v>
          </cell>
        </row>
        <row r="14">
          <cell r="A14">
            <v>205</v>
          </cell>
          <cell r="B14" t="str">
            <v>ESTACIONAMIENTO MUSEO MOMIAS</v>
          </cell>
          <cell r="C14">
            <v>361</v>
          </cell>
        </row>
        <row r="15">
          <cell r="A15">
            <v>206</v>
          </cell>
          <cell r="B15" t="str">
            <v>ESTACIONAMIENTO MERCADO HIDALG</v>
          </cell>
          <cell r="C15">
            <v>1164</v>
          </cell>
        </row>
        <row r="16">
          <cell r="A16">
            <v>217</v>
          </cell>
          <cell r="B16" t="str">
            <v>ANALISIS DE FAC PARA DIV LOT O</v>
          </cell>
          <cell r="C16">
            <v>461.18</v>
          </cell>
        </row>
        <row r="17">
          <cell r="A17">
            <v>221</v>
          </cell>
          <cell r="B17" t="str">
            <v>LIC USO SUELO ALIN N. OFIC COM</v>
          </cell>
          <cell r="C17">
            <v>6396.71</v>
          </cell>
        </row>
        <row r="18">
          <cell r="A18">
            <v>227</v>
          </cell>
          <cell r="B18" t="str">
            <v>AVALUOS PRACT POR TESORERIA</v>
          </cell>
          <cell r="C18">
            <v>431</v>
          </cell>
        </row>
        <row r="19">
          <cell r="A19">
            <v>229</v>
          </cell>
          <cell r="B19" t="str">
            <v>CONSTANCIAS DE VALOR FISCAL</v>
          </cell>
          <cell r="C19">
            <v>2320.13</v>
          </cell>
        </row>
        <row r="20">
          <cell r="A20">
            <v>244</v>
          </cell>
          <cell r="B20" t="str">
            <v>EXP DE LIC O PERM P/ ESTAB DE</v>
          </cell>
          <cell r="C20">
            <v>1262.17</v>
          </cell>
        </row>
        <row r="21">
          <cell r="A21">
            <v>248</v>
          </cell>
          <cell r="B21" t="str">
            <v>ESTACIONAMIENTO EX. EST. FERRO</v>
          </cell>
          <cell r="C21">
            <v>1526</v>
          </cell>
        </row>
        <row r="22">
          <cell r="A22">
            <v>253</v>
          </cell>
          <cell r="B22" t="str">
            <v>ESTACIONAMIENTO EMBAJADORAS  (</v>
          </cell>
          <cell r="C22">
            <v>2255</v>
          </cell>
        </row>
        <row r="23">
          <cell r="A23">
            <v>254</v>
          </cell>
          <cell r="B23" t="str">
            <v>POR CERTIF.TERMINO DE OBRA</v>
          </cell>
          <cell r="C23">
            <v>126.07</v>
          </cell>
        </row>
        <row r="24">
          <cell r="A24">
            <v>256</v>
          </cell>
          <cell r="B24" t="str">
            <v>POR ALINEAM. N° USO HABIT</v>
          </cell>
          <cell r="C24">
            <v>1048.3900000000001</v>
          </cell>
        </row>
        <row r="25">
          <cell r="A25">
            <v>264</v>
          </cell>
          <cell r="B25" t="str">
            <v>DERECHOS REFRENDO ANUAL CONCES</v>
          </cell>
          <cell r="C25">
            <v>2286.2800000000002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269</v>
          </cell>
          <cell r="B27" t="str">
            <v>PADRON DE CONTRATISTAS</v>
          </cell>
          <cell r="C27">
            <v>777</v>
          </cell>
        </row>
        <row r="28">
          <cell r="A28">
            <v>276</v>
          </cell>
          <cell r="B28" t="str">
            <v>CONSTANCIAS DIRECCION DE TRANS</v>
          </cell>
          <cell r="C28">
            <v>516.53</v>
          </cell>
        </row>
        <row r="29">
          <cell r="A29">
            <v>277</v>
          </cell>
          <cell r="B29" t="str">
            <v>SERVICIOS ACCESO A LA INFORMAC</v>
          </cell>
          <cell r="C29">
            <v>26.61</v>
          </cell>
        </row>
        <row r="30">
          <cell r="A30">
            <v>278</v>
          </cell>
          <cell r="B30" t="str">
            <v>CONSTANCIAS QUE EXPIDAN LAS DE</v>
          </cell>
          <cell r="C30">
            <v>221.37</v>
          </cell>
        </row>
        <row r="31">
          <cell r="A31">
            <v>280</v>
          </cell>
          <cell r="B31" t="str">
            <v>SERVICIOS CONTROL CANINO</v>
          </cell>
          <cell r="C31">
            <v>220.5</v>
          </cell>
        </row>
        <row r="32">
          <cell r="A32">
            <v>291</v>
          </cell>
          <cell r="B32" t="str">
            <v>DICTAMEN DE FACTIBILIDAD PARA</v>
          </cell>
          <cell r="C32">
            <v>391.92</v>
          </cell>
        </row>
        <row r="33">
          <cell r="A33">
            <v>295</v>
          </cell>
          <cell r="B33" t="str">
            <v>CONSTANCIA DE UBICACION DE PRE</v>
          </cell>
          <cell r="C33">
            <v>222.66</v>
          </cell>
        </row>
        <row r="34">
          <cell r="A34">
            <v>403</v>
          </cell>
          <cell r="B34" t="str">
            <v>UNIDAD DEPORTIVA TORRES LANDA</v>
          </cell>
          <cell r="C34">
            <v>152</v>
          </cell>
        </row>
        <row r="35">
          <cell r="A35">
            <v>405</v>
          </cell>
          <cell r="B35" t="str">
            <v>CENTRO DE CONVIVENCIA EL ENCIN</v>
          </cell>
          <cell r="C35">
            <v>334</v>
          </cell>
        </row>
        <row r="36">
          <cell r="A36">
            <v>407</v>
          </cell>
          <cell r="B36" t="str">
            <v>MUSEO MOMIAS</v>
          </cell>
          <cell r="C36">
            <v>11436</v>
          </cell>
        </row>
        <row r="37">
          <cell r="A37">
            <v>408</v>
          </cell>
          <cell r="B37" t="str">
            <v>SALON CULTO A LA MUERTE</v>
          </cell>
          <cell r="C37">
            <v>465</v>
          </cell>
        </row>
        <row r="38">
          <cell r="A38">
            <v>410</v>
          </cell>
          <cell r="B38" t="str">
            <v>MONUMENTO AL PIPILA</v>
          </cell>
          <cell r="C38">
            <v>708</v>
          </cell>
        </row>
        <row r="39">
          <cell r="A39">
            <v>411</v>
          </cell>
          <cell r="B39" t="str">
            <v>MERCADO HIDALGO</v>
          </cell>
          <cell r="C39">
            <v>1812</v>
          </cell>
        </row>
        <row r="40">
          <cell r="A40">
            <v>412</v>
          </cell>
          <cell r="B40" t="str">
            <v>MERCADO EMBAJADORAS</v>
          </cell>
          <cell r="C40">
            <v>3608</v>
          </cell>
        </row>
        <row r="41">
          <cell r="A41">
            <v>414</v>
          </cell>
          <cell r="B41" t="str">
            <v>OTROS PRODUCTOS</v>
          </cell>
          <cell r="C41">
            <v>26.1</v>
          </cell>
        </row>
        <row r="42">
          <cell r="A42">
            <v>421</v>
          </cell>
          <cell r="B42" t="str">
            <v>DECLARACIONES, FORMATOS Y AVIS</v>
          </cell>
          <cell r="C42">
            <v>160</v>
          </cell>
        </row>
        <row r="43">
          <cell r="A43">
            <v>428</v>
          </cell>
          <cell r="B43" t="str">
            <v>COMERCIANTES SEMIFIJOS</v>
          </cell>
          <cell r="C43">
            <v>13077.79</v>
          </cell>
        </row>
        <row r="44">
          <cell r="A44">
            <v>433</v>
          </cell>
          <cell r="B44" t="str">
            <v>SOBRANTES</v>
          </cell>
          <cell r="C44">
            <v>79.040000000000006</v>
          </cell>
        </row>
        <row r="45">
          <cell r="A45">
            <v>437</v>
          </cell>
          <cell r="B45" t="str">
            <v>SANITARIOS MDO. EMBAJADORAS</v>
          </cell>
          <cell r="C45">
            <v>1829</v>
          </cell>
        </row>
        <row r="46">
          <cell r="A46">
            <v>438</v>
          </cell>
          <cell r="B46" t="str">
            <v>SANITARIOS MDO. HIDALGO</v>
          </cell>
          <cell r="C46">
            <v>2340</v>
          </cell>
        </row>
        <row r="47">
          <cell r="A47">
            <v>439</v>
          </cell>
          <cell r="B47" t="str">
            <v>SANITARIOS JARDIN REFORMA</v>
          </cell>
          <cell r="C47">
            <v>1132</v>
          </cell>
        </row>
        <row r="48">
          <cell r="A48">
            <v>443</v>
          </cell>
          <cell r="B48" t="str">
            <v>SANITARIOS FERROCARRIL</v>
          </cell>
          <cell r="C48">
            <v>800</v>
          </cell>
        </row>
        <row r="49">
          <cell r="A49">
            <v>445</v>
          </cell>
          <cell r="B49" t="str">
            <v>SANITARIOS MUSEO MOMIAS</v>
          </cell>
          <cell r="C49">
            <v>464</v>
          </cell>
        </row>
        <row r="50">
          <cell r="A50">
            <v>447</v>
          </cell>
          <cell r="B50" t="str">
            <v>LAS CALAS</v>
          </cell>
          <cell r="C50">
            <v>128</v>
          </cell>
        </row>
        <row r="51">
          <cell r="A51">
            <v>454</v>
          </cell>
          <cell r="B51" t="str">
            <v>FIESTAS TRADICIONALES</v>
          </cell>
          <cell r="C51">
            <v>426</v>
          </cell>
        </row>
        <row r="52">
          <cell r="A52">
            <v>463</v>
          </cell>
          <cell r="B52" t="str">
            <v>SALIDA DE GRUAS</v>
          </cell>
          <cell r="C52">
            <v>221</v>
          </cell>
        </row>
        <row r="53">
          <cell r="A53">
            <v>464</v>
          </cell>
          <cell r="B53" t="str">
            <v>ARRASTRE DE VEHICULOS INFRACCI</v>
          </cell>
          <cell r="C53">
            <v>56</v>
          </cell>
        </row>
        <row r="54">
          <cell r="A54">
            <v>476</v>
          </cell>
          <cell r="B54" t="str">
            <v>PADRON DE PERITOS FISCALES</v>
          </cell>
          <cell r="C54">
            <v>1410</v>
          </cell>
        </row>
        <row r="55">
          <cell r="A55">
            <v>479</v>
          </cell>
          <cell r="B55" t="str">
            <v>COMERCIANTES AMBULANTES</v>
          </cell>
          <cell r="C55">
            <v>574</v>
          </cell>
        </row>
        <row r="56">
          <cell r="A56">
            <v>483</v>
          </cell>
          <cell r="B56" t="str">
            <v>PROMOTOR TURISTICO</v>
          </cell>
          <cell r="C56">
            <v>500</v>
          </cell>
        </row>
        <row r="57">
          <cell r="A57">
            <v>494</v>
          </cell>
          <cell r="B57" t="str">
            <v>REPOSICION DE CREDENCIAL</v>
          </cell>
          <cell r="C57">
            <v>60</v>
          </cell>
        </row>
        <row r="58">
          <cell r="A58">
            <v>502</v>
          </cell>
          <cell r="B58" t="str">
            <v>RECARGOS OTROS IMPTOS Y DERECH</v>
          </cell>
          <cell r="C58">
            <v>1516.43</v>
          </cell>
        </row>
        <row r="59">
          <cell r="A59">
            <v>503</v>
          </cell>
          <cell r="B59" t="str">
            <v>AVISO EXTEMP TRASLACION DE DOM</v>
          </cell>
          <cell r="C59">
            <v>851.25</v>
          </cell>
        </row>
        <row r="60">
          <cell r="A60">
            <v>504</v>
          </cell>
          <cell r="B60" t="str">
            <v>AVISO EXTEMP TERM DE OBRA</v>
          </cell>
          <cell r="C60">
            <v>1883.35</v>
          </cell>
        </row>
        <row r="61">
          <cell r="A61">
            <v>507</v>
          </cell>
          <cell r="B61" t="str">
            <v>INF AL BANDO POLICIA Y BUEN GO</v>
          </cell>
          <cell r="C61">
            <v>1800</v>
          </cell>
        </row>
        <row r="62">
          <cell r="A62">
            <v>508</v>
          </cell>
          <cell r="B62" t="str">
            <v>INF LEY DE TRANSITO Y SU REGLA</v>
          </cell>
          <cell r="C62">
            <v>11315.5</v>
          </cell>
        </row>
        <row r="63">
          <cell r="A63">
            <v>509</v>
          </cell>
          <cell r="B63" t="str">
            <v>EXTEMP VERIFICACION AMB VEHICU</v>
          </cell>
          <cell r="C63">
            <v>957</v>
          </cell>
        </row>
        <row r="64">
          <cell r="A64">
            <v>510</v>
          </cell>
          <cell r="B64" t="str">
            <v>ADMTVAS NO FISCALES *FEDERALES</v>
          </cell>
          <cell r="C64">
            <v>352.2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536</v>
          </cell>
          <cell r="B66" t="str">
            <v>PADRON DE PROVEEDORES</v>
          </cell>
          <cell r="C66">
            <v>1200</v>
          </cell>
        </row>
        <row r="67">
          <cell r="A67">
            <v>888</v>
          </cell>
          <cell r="B67" t="str">
            <v>COBROS SIMAPAG</v>
          </cell>
          <cell r="C67">
            <v>698</v>
          </cell>
        </row>
      </sheetData>
      <sheetData sheetId="14">
        <row r="1">
          <cell r="A1">
            <v>1</v>
          </cell>
          <cell r="B1" t="str">
            <v>IMPTO. PREDIAL URBANO CORRIENT</v>
          </cell>
          <cell r="C1">
            <v>128456.89</v>
          </cell>
        </row>
        <row r="2">
          <cell r="A2">
            <v>2</v>
          </cell>
          <cell r="B2" t="str">
            <v>IMPTO. PREDIAL RUSTICO CORRIEN</v>
          </cell>
          <cell r="C2">
            <v>16028.82</v>
          </cell>
        </row>
        <row r="3">
          <cell r="A3">
            <v>4</v>
          </cell>
          <cell r="B3" t="str">
            <v>RECARGOS *3%*</v>
          </cell>
          <cell r="C3">
            <v>5703.1</v>
          </cell>
        </row>
        <row r="4">
          <cell r="A4">
            <v>7</v>
          </cell>
          <cell r="B4" t="str">
            <v>IMPTO. PREDIAL URBANO REZAGO</v>
          </cell>
          <cell r="C4">
            <v>20845.47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2009.94</v>
          </cell>
        </row>
        <row r="7">
          <cell r="A7">
            <v>14</v>
          </cell>
          <cell r="B7" t="str">
            <v>C.O.A.*20%*</v>
          </cell>
          <cell r="C7">
            <v>406.5</v>
          </cell>
        </row>
        <row r="8">
          <cell r="A8">
            <v>103</v>
          </cell>
          <cell r="B8" t="str">
            <v>TRASLACION DE DOMINIO</v>
          </cell>
          <cell r="C8">
            <v>464.31</v>
          </cell>
        </row>
      </sheetData>
      <sheetData sheetId="15">
        <row r="1">
          <cell r="A1">
            <v>1</v>
          </cell>
          <cell r="B1" t="str">
            <v>IMPTO. PREDIAL URBANO CORRIENT</v>
          </cell>
          <cell r="C1">
            <v>13720.86</v>
          </cell>
        </row>
        <row r="2">
          <cell r="A2">
            <v>2</v>
          </cell>
          <cell r="B2" t="str">
            <v>IMPTO. PREDIAL RUSTICO CORRIEN</v>
          </cell>
          <cell r="C2">
            <v>1573.49</v>
          </cell>
        </row>
        <row r="3">
          <cell r="A3">
            <v>4</v>
          </cell>
          <cell r="B3" t="str">
            <v>RECARGOS *3%*</v>
          </cell>
          <cell r="C3">
            <v>374.16</v>
          </cell>
        </row>
        <row r="4">
          <cell r="A4">
            <v>7</v>
          </cell>
          <cell r="B4" t="str">
            <v>IMPTO. PREDIAL URBANO REZAGO</v>
          </cell>
          <cell r="C4">
            <v>941.85</v>
          </cell>
        </row>
        <row r="5">
          <cell r="A5">
            <v>13</v>
          </cell>
          <cell r="B5" t="str">
            <v>HONORARIOS DE COBRANZA</v>
          </cell>
          <cell r="C5">
            <v>108.94</v>
          </cell>
        </row>
        <row r="6">
          <cell r="A6">
            <v>14</v>
          </cell>
          <cell r="B6" t="str">
            <v>C.O.A.*20%*</v>
          </cell>
          <cell r="C6">
            <v>52.5</v>
          </cell>
        </row>
        <row r="7">
          <cell r="A7">
            <v>203</v>
          </cell>
          <cell r="B7" t="str">
            <v>PANTEONES CIUDAD</v>
          </cell>
          <cell r="C7">
            <v>3554.64</v>
          </cell>
        </row>
        <row r="8">
          <cell r="A8">
            <v>411</v>
          </cell>
          <cell r="B8" t="str">
            <v>MERCADO HIDALGO</v>
          </cell>
          <cell r="C8">
            <v>5530</v>
          </cell>
        </row>
        <row r="9">
          <cell r="A9">
            <v>428</v>
          </cell>
          <cell r="B9" t="str">
            <v>COMERCIANTES SEMIFIJOS</v>
          </cell>
          <cell r="C9">
            <v>2887.18</v>
          </cell>
        </row>
        <row r="10">
          <cell r="A10">
            <v>433</v>
          </cell>
          <cell r="B10" t="str">
            <v>SOBRANTES</v>
          </cell>
          <cell r="C10">
            <v>3.23</v>
          </cell>
        </row>
        <row r="11">
          <cell r="A11">
            <v>447</v>
          </cell>
          <cell r="B11" t="str">
            <v>LAS CALAS</v>
          </cell>
          <cell r="C11">
            <v>752</v>
          </cell>
        </row>
        <row r="12">
          <cell r="A12">
            <v>463</v>
          </cell>
          <cell r="B12" t="str">
            <v>SALIDA DE GRUAS</v>
          </cell>
          <cell r="C12">
            <v>221</v>
          </cell>
        </row>
        <row r="13">
          <cell r="A13">
            <v>464</v>
          </cell>
          <cell r="B13" t="str">
            <v>ARRASTRE DE VEHICULOS INFRACCI</v>
          </cell>
          <cell r="C13">
            <v>35</v>
          </cell>
        </row>
        <row r="14">
          <cell r="A14">
            <v>502</v>
          </cell>
          <cell r="B14" t="str">
            <v>RECARGOS OTROS IMPTOS Y DERECH</v>
          </cell>
          <cell r="C14">
            <v>210.15</v>
          </cell>
        </row>
        <row r="15">
          <cell r="A15">
            <v>507</v>
          </cell>
          <cell r="B15" t="str">
            <v>INF AL BANDO POLICIA Y BUEN GO</v>
          </cell>
          <cell r="C15">
            <v>1350</v>
          </cell>
        </row>
        <row r="16">
          <cell r="A16">
            <v>508</v>
          </cell>
          <cell r="B16" t="str">
            <v>INF LEY DE TRANSITO Y SU REGLA</v>
          </cell>
          <cell r="C16">
            <v>5199.5</v>
          </cell>
        </row>
      </sheetData>
      <sheetData sheetId="16">
        <row r="1">
          <cell r="A1">
            <v>1</v>
          </cell>
          <cell r="B1" t="str">
            <v>IMPTO. PREDIAL URBANO CORRIENT</v>
          </cell>
          <cell r="C1">
            <v>128597.69</v>
          </cell>
        </row>
        <row r="2">
          <cell r="A2">
            <v>2</v>
          </cell>
          <cell r="B2" t="str">
            <v>IMPTO. PREDIAL RUSTICO CORRIEN</v>
          </cell>
          <cell r="C2">
            <v>34949.64</v>
          </cell>
        </row>
        <row r="3">
          <cell r="A3">
            <v>4</v>
          </cell>
          <cell r="B3" t="str">
            <v>RECARGOS *3%*</v>
          </cell>
          <cell r="C3">
            <v>9227.2999999999993</v>
          </cell>
        </row>
        <row r="4">
          <cell r="A4">
            <v>7</v>
          </cell>
          <cell r="B4" t="str">
            <v>IMPTO. PREDIAL URBANO REZAGO</v>
          </cell>
          <cell r="C4">
            <v>18831.45</v>
          </cell>
        </row>
        <row r="5">
          <cell r="A5">
            <v>8</v>
          </cell>
          <cell r="B5" t="str">
            <v>IMPTO. PREDIAL RUSTICO REZAGO</v>
          </cell>
          <cell r="C5">
            <v>4390.2</v>
          </cell>
        </row>
        <row r="6">
          <cell r="A6">
            <v>13</v>
          </cell>
          <cell r="B6" t="str">
            <v>HONORARIOS DE COBRANZA</v>
          </cell>
          <cell r="C6">
            <v>2650.12</v>
          </cell>
        </row>
        <row r="7">
          <cell r="A7">
            <v>14</v>
          </cell>
          <cell r="B7" t="str">
            <v>C.O.A.*20%*</v>
          </cell>
          <cell r="C7">
            <v>321.5</v>
          </cell>
        </row>
        <row r="8">
          <cell r="A8">
            <v>103</v>
          </cell>
          <cell r="B8" t="str">
            <v>TRASLACION DE DOMINIO</v>
          </cell>
          <cell r="C8">
            <v>6354.62</v>
          </cell>
        </row>
        <row r="9">
          <cell r="A9">
            <v>106</v>
          </cell>
          <cell r="B9" t="str">
            <v>BILLARES Y BOLICHES</v>
          </cell>
          <cell r="C9">
            <v>860</v>
          </cell>
        </row>
        <row r="10">
          <cell r="A10">
            <v>110</v>
          </cell>
          <cell r="B10" t="str">
            <v>ESPECTACULOS PUBLICOS ESPORADI</v>
          </cell>
          <cell r="C10">
            <v>1740.75</v>
          </cell>
        </row>
        <row r="11">
          <cell r="A11">
            <v>200</v>
          </cell>
          <cell r="B11" t="str">
            <v>RASTRO</v>
          </cell>
          <cell r="C11">
            <v>7832.95</v>
          </cell>
        </row>
        <row r="12">
          <cell r="A12">
            <v>203</v>
          </cell>
          <cell r="B12" t="str">
            <v>PANTEONES CIUDAD</v>
          </cell>
          <cell r="C12">
            <v>2650.71</v>
          </cell>
        </row>
        <row r="13">
          <cell r="A13">
            <v>204</v>
          </cell>
          <cell r="B13" t="str">
            <v>PANTEONES COMUNIDADES</v>
          </cell>
          <cell r="C13">
            <v>1931.12</v>
          </cell>
        </row>
        <row r="14">
          <cell r="A14">
            <v>205</v>
          </cell>
          <cell r="B14" t="str">
            <v>ESTACIONAMIENTO MUSEO MOMIAS</v>
          </cell>
          <cell r="C14">
            <v>3200</v>
          </cell>
        </row>
        <row r="15">
          <cell r="A15">
            <v>206</v>
          </cell>
          <cell r="B15" t="str">
            <v>ESTACIONAMIENTO MERCADO HIDALG</v>
          </cell>
          <cell r="C15">
            <v>3610</v>
          </cell>
        </row>
        <row r="16">
          <cell r="A16">
            <v>207</v>
          </cell>
          <cell r="B16" t="str">
            <v>ESTAC.  MERCADO EMBAJADORAS</v>
          </cell>
          <cell r="C16">
            <v>1134</v>
          </cell>
        </row>
        <row r="17">
          <cell r="A17">
            <v>210</v>
          </cell>
          <cell r="B17" t="str">
            <v>POR LIC. DE CONST. Y AMPLIACIO</v>
          </cell>
          <cell r="C17">
            <v>1032.01</v>
          </cell>
        </row>
        <row r="18">
          <cell r="A18">
            <v>211</v>
          </cell>
          <cell r="B18" t="str">
            <v>POR LIC DE REGULARIZACION DE C</v>
          </cell>
          <cell r="C18">
            <v>2246.96</v>
          </cell>
        </row>
        <row r="19">
          <cell r="A19">
            <v>213</v>
          </cell>
          <cell r="B19" t="str">
            <v>POR LIC DE DEMOLICION P O T DE</v>
          </cell>
          <cell r="C19">
            <v>135.72</v>
          </cell>
        </row>
        <row r="20">
          <cell r="A20">
            <v>214</v>
          </cell>
          <cell r="B20" t="str">
            <v>POR LIC DE RECONST. Y REMODELA</v>
          </cell>
          <cell r="C20">
            <v>801.26</v>
          </cell>
        </row>
        <row r="21">
          <cell r="A21">
            <v>221</v>
          </cell>
          <cell r="B21" t="str">
            <v>LIC USO SUELO ALIN N. OFIC COM</v>
          </cell>
          <cell r="C21">
            <v>967.74</v>
          </cell>
        </row>
        <row r="22">
          <cell r="A22">
            <v>229</v>
          </cell>
          <cell r="B22" t="str">
            <v>CONSTANCIAS DE VALOR FISCAL</v>
          </cell>
          <cell r="C22">
            <v>348.13</v>
          </cell>
        </row>
        <row r="23">
          <cell r="A23">
            <v>248</v>
          </cell>
          <cell r="B23" t="str">
            <v>ESTACIONAMIENTO EX. EST. FERRO</v>
          </cell>
          <cell r="C23">
            <v>7617</v>
          </cell>
        </row>
        <row r="24">
          <cell r="A24">
            <v>253</v>
          </cell>
          <cell r="B24" t="str">
            <v>ESTACIONAMIENTO EMBAJADORAS  (</v>
          </cell>
          <cell r="C24">
            <v>6559</v>
          </cell>
        </row>
        <row r="25">
          <cell r="A25">
            <v>256</v>
          </cell>
          <cell r="B25" t="str">
            <v>POR ALINEAM. N° USO HABIT</v>
          </cell>
          <cell r="C25">
            <v>1115.22</v>
          </cell>
        </row>
        <row r="26">
          <cell r="A26">
            <v>268</v>
          </cell>
          <cell r="B26" t="str">
            <v>CASA DE LA CULTURA</v>
          </cell>
          <cell r="C26">
            <v>171.78</v>
          </cell>
        </row>
        <row r="27">
          <cell r="A27">
            <v>274</v>
          </cell>
          <cell r="B27" t="str">
            <v>EXTENSION DE HORARIO</v>
          </cell>
          <cell r="C27">
            <v>2493.04</v>
          </cell>
        </row>
        <row r="28">
          <cell r="A28">
            <v>276</v>
          </cell>
          <cell r="B28" t="str">
            <v>CONSTANCIAS DIRECCION DE TRANS</v>
          </cell>
          <cell r="C28">
            <v>1039.06</v>
          </cell>
        </row>
        <row r="29">
          <cell r="A29">
            <v>278</v>
          </cell>
          <cell r="B29" t="str">
            <v>CONSTANCIAS QUE EXPIDAN LAS DE</v>
          </cell>
          <cell r="C29">
            <v>442.74</v>
          </cell>
        </row>
        <row r="30">
          <cell r="A30">
            <v>403</v>
          </cell>
          <cell r="B30" t="str">
            <v>UNIDAD DEPORTIVA TORRES LANDA</v>
          </cell>
          <cell r="C30">
            <v>4126</v>
          </cell>
        </row>
        <row r="31">
          <cell r="A31">
            <v>404</v>
          </cell>
          <cell r="B31" t="str">
            <v>UNIDAD DEPORTIVA YERBABUENA</v>
          </cell>
          <cell r="C31">
            <v>1513</v>
          </cell>
        </row>
        <row r="32">
          <cell r="A32">
            <v>405</v>
          </cell>
          <cell r="B32" t="str">
            <v>CENTRO DE CONVIVENCIA EL ENCIN</v>
          </cell>
          <cell r="C32">
            <v>962</v>
          </cell>
        </row>
        <row r="33">
          <cell r="A33">
            <v>407</v>
          </cell>
          <cell r="B33" t="str">
            <v>MUSEO MOMIAS</v>
          </cell>
          <cell r="C33">
            <v>135410</v>
          </cell>
        </row>
        <row r="34">
          <cell r="A34">
            <v>408</v>
          </cell>
          <cell r="B34" t="str">
            <v>SALON CULTO A LA MUERTE</v>
          </cell>
          <cell r="C34">
            <v>5790</v>
          </cell>
        </row>
        <row r="35">
          <cell r="A35">
            <v>410</v>
          </cell>
          <cell r="B35" t="str">
            <v>MONUMENTO AL PIPILA</v>
          </cell>
          <cell r="C35">
            <v>2748</v>
          </cell>
        </row>
        <row r="36">
          <cell r="A36">
            <v>411</v>
          </cell>
          <cell r="B36" t="str">
            <v>MERCADO HIDALGO</v>
          </cell>
          <cell r="C36">
            <v>2602.5100000000002</v>
          </cell>
        </row>
        <row r="37">
          <cell r="A37">
            <v>412</v>
          </cell>
          <cell r="B37" t="str">
            <v>MERCADO EMBAJADORAS</v>
          </cell>
          <cell r="C37">
            <v>3191.88</v>
          </cell>
        </row>
        <row r="38">
          <cell r="A38">
            <v>414</v>
          </cell>
          <cell r="B38" t="str">
            <v>OTROS PRODUCTOS</v>
          </cell>
          <cell r="C38">
            <v>176.4</v>
          </cell>
        </row>
        <row r="39">
          <cell r="A39">
            <v>426</v>
          </cell>
          <cell r="B39" t="str">
            <v>AREAS OCUP POR HOT, REST, BARE</v>
          </cell>
          <cell r="C39">
            <v>71272.800000000003</v>
          </cell>
        </row>
        <row r="40">
          <cell r="A40">
            <v>428</v>
          </cell>
          <cell r="B40" t="str">
            <v>COMERCIANTES SEMIFIJOS</v>
          </cell>
          <cell r="C40">
            <v>8397</v>
          </cell>
        </row>
        <row r="41">
          <cell r="A41">
            <v>433</v>
          </cell>
          <cell r="B41" t="str">
            <v>SOBRANTES</v>
          </cell>
          <cell r="C41">
            <v>195.88</v>
          </cell>
        </row>
        <row r="42">
          <cell r="A42">
            <v>437</v>
          </cell>
          <cell r="B42" t="str">
            <v>SANITARIOS MDO. EMBAJADORAS</v>
          </cell>
          <cell r="C42">
            <v>4737</v>
          </cell>
        </row>
        <row r="43">
          <cell r="A43">
            <v>438</v>
          </cell>
          <cell r="B43" t="str">
            <v>SANITARIOS MDO. HIDALGO</v>
          </cell>
          <cell r="C43">
            <v>6410</v>
          </cell>
        </row>
        <row r="44">
          <cell r="A44">
            <v>439</v>
          </cell>
          <cell r="B44" t="str">
            <v>SANITARIOS JARDIN REFORMA</v>
          </cell>
          <cell r="C44">
            <v>1984</v>
          </cell>
        </row>
        <row r="45">
          <cell r="A45">
            <v>443</v>
          </cell>
          <cell r="B45" t="str">
            <v>SANITARIOS FERROCARRIL</v>
          </cell>
          <cell r="C45">
            <v>5004</v>
          </cell>
        </row>
        <row r="46">
          <cell r="A46">
            <v>445</v>
          </cell>
          <cell r="B46" t="str">
            <v>SANITARIOS MUSEO MOMIAS</v>
          </cell>
          <cell r="C46">
            <v>2856</v>
          </cell>
        </row>
        <row r="47">
          <cell r="A47">
            <v>447</v>
          </cell>
          <cell r="B47" t="str">
            <v>LAS CALAS</v>
          </cell>
          <cell r="C47">
            <v>240</v>
          </cell>
        </row>
        <row r="48">
          <cell r="A48">
            <v>458</v>
          </cell>
          <cell r="B48" t="str">
            <v>AMPLIACION DE HORARIO BILLARES</v>
          </cell>
          <cell r="C48">
            <v>458</v>
          </cell>
        </row>
        <row r="49">
          <cell r="A49">
            <v>476</v>
          </cell>
          <cell r="B49" t="str">
            <v>PADRON DE PERITOS FISCALES</v>
          </cell>
          <cell r="C49">
            <v>2115</v>
          </cell>
        </row>
        <row r="50">
          <cell r="A50">
            <v>479</v>
          </cell>
          <cell r="B50" t="str">
            <v>COMERCIANTES AMBULANTES</v>
          </cell>
          <cell r="C50">
            <v>1162</v>
          </cell>
        </row>
        <row r="51">
          <cell r="A51">
            <v>484</v>
          </cell>
          <cell r="B51" t="str">
            <v>PERMISO PARA ESPECTÁCULOS O CE</v>
          </cell>
          <cell r="C51">
            <v>406</v>
          </cell>
        </row>
        <row r="52">
          <cell r="A52">
            <v>502</v>
          </cell>
          <cell r="B52" t="str">
            <v>RECARGOS OTROS IMPTOS Y DERECH</v>
          </cell>
          <cell r="C52">
            <v>4587.8500000000004</v>
          </cell>
        </row>
        <row r="53">
          <cell r="A53">
            <v>506</v>
          </cell>
          <cell r="B53" t="str">
            <v>INFRACCIONES DIRECCION DE FISC</v>
          </cell>
          <cell r="C53">
            <v>5103</v>
          </cell>
        </row>
        <row r="54">
          <cell r="A54">
            <v>507</v>
          </cell>
          <cell r="B54" t="str">
            <v>INF AL BANDO POLICIA Y BUEN GO</v>
          </cell>
          <cell r="C54">
            <v>1615</v>
          </cell>
        </row>
        <row r="55">
          <cell r="A55">
            <v>508</v>
          </cell>
          <cell r="B55" t="str">
            <v>INF LEY DE TRANSITO Y SU REGLA</v>
          </cell>
          <cell r="C55">
            <v>20713.5</v>
          </cell>
        </row>
        <row r="56">
          <cell r="A56">
            <v>509</v>
          </cell>
          <cell r="B56" t="str">
            <v>EXTEMP VERIFICACION AMB VEHICU</v>
          </cell>
          <cell r="C56">
            <v>2874</v>
          </cell>
        </row>
        <row r="57">
          <cell r="A57">
            <v>536</v>
          </cell>
          <cell r="B57" t="str">
            <v>PADRON DE PROVEEDORES</v>
          </cell>
          <cell r="C57">
            <v>1200</v>
          </cell>
        </row>
        <row r="58">
          <cell r="A58">
            <v>544</v>
          </cell>
          <cell r="B58" t="str">
            <v>INFRACCIONES AL REGLAMENTO DE</v>
          </cell>
          <cell r="C58">
            <v>1089.04</v>
          </cell>
        </row>
        <row r="59">
          <cell r="A59">
            <v>805</v>
          </cell>
          <cell r="B59" t="str">
            <v>CENTRO DE APRENDIZAJE DIGITAL</v>
          </cell>
          <cell r="C59">
            <v>1020</v>
          </cell>
        </row>
        <row r="60">
          <cell r="A60">
            <v>887</v>
          </cell>
          <cell r="B60" t="str">
            <v>DEVOLUCIONES S/RECAUDACION</v>
          </cell>
          <cell r="C60">
            <v>975.3</v>
          </cell>
        </row>
        <row r="61">
          <cell r="A61">
            <v>888</v>
          </cell>
          <cell r="B61" t="str">
            <v>COBROS SIMAPAG</v>
          </cell>
          <cell r="C61">
            <v>1058</v>
          </cell>
        </row>
        <row r="62">
          <cell r="A62">
            <v>507</v>
          </cell>
          <cell r="B62" t="str">
            <v>INF AL BANDO POLICIA Y BUEN GO</v>
          </cell>
          <cell r="C62">
            <v>1400</v>
          </cell>
        </row>
        <row r="63">
          <cell r="A63">
            <v>508</v>
          </cell>
          <cell r="B63" t="str">
            <v>INF LEY DE TRANSITO Y SU REGLA</v>
          </cell>
          <cell r="C63">
            <v>11362</v>
          </cell>
        </row>
        <row r="64">
          <cell r="A64">
            <v>509</v>
          </cell>
          <cell r="B64" t="str">
            <v>EXTEMP VERIFICACION AMB VEHICU</v>
          </cell>
          <cell r="C64">
            <v>480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606</v>
          </cell>
          <cell r="B66" t="str">
            <v>FONDO DE FISCALIZACION</v>
          </cell>
          <cell r="C66">
            <v>687231.64</v>
          </cell>
        </row>
        <row r="67">
          <cell r="A67">
            <v>888</v>
          </cell>
          <cell r="B67" t="str">
            <v>COBROS SIMAPAG</v>
          </cell>
          <cell r="C67">
            <v>1635</v>
          </cell>
        </row>
      </sheetData>
      <sheetData sheetId="17">
        <row r="1">
          <cell r="A1">
            <v>1</v>
          </cell>
          <cell r="B1" t="str">
            <v>IMPTO. PREDIAL URBANO CORRIENT</v>
          </cell>
          <cell r="C1">
            <v>10526.64</v>
          </cell>
        </row>
        <row r="2">
          <cell r="A2">
            <v>203</v>
          </cell>
          <cell r="B2" t="str">
            <v>PANTEONES CIUDAD</v>
          </cell>
          <cell r="C2">
            <v>835.98</v>
          </cell>
        </row>
        <row r="3">
          <cell r="A3">
            <v>204</v>
          </cell>
          <cell r="B3" t="str">
            <v>PANTEONES COMUNIDADES</v>
          </cell>
          <cell r="C3">
            <v>278.66000000000003</v>
          </cell>
        </row>
        <row r="4">
          <cell r="A4">
            <v>433</v>
          </cell>
          <cell r="B4" t="str">
            <v>SOBRANTES</v>
          </cell>
          <cell r="C4">
            <v>0.62</v>
          </cell>
        </row>
        <row r="5">
          <cell r="A5">
            <v>447</v>
          </cell>
          <cell r="B5" t="str">
            <v>LAS CALAS</v>
          </cell>
          <cell r="C5">
            <v>960</v>
          </cell>
        </row>
        <row r="6">
          <cell r="A6">
            <v>507</v>
          </cell>
          <cell r="B6" t="str">
            <v>INF AL BANDO POLICIA Y BUEN GO</v>
          </cell>
          <cell r="C6">
            <v>2230</v>
          </cell>
        </row>
        <row r="7">
          <cell r="A7">
            <v>508</v>
          </cell>
          <cell r="B7" t="str">
            <v>INF LEY DE TRANSITO Y SU REGLA</v>
          </cell>
          <cell r="C7">
            <v>5384.5</v>
          </cell>
        </row>
      </sheetData>
      <sheetData sheetId="18">
        <row r="1">
          <cell r="A1">
            <v>1</v>
          </cell>
          <cell r="B1" t="str">
            <v>IMPTO. PREDIAL URBANO CORRIENT</v>
          </cell>
          <cell r="C1">
            <v>5437.1</v>
          </cell>
        </row>
        <row r="2">
          <cell r="A2">
            <v>4</v>
          </cell>
          <cell r="B2" t="str">
            <v>RECARGOS *3%*</v>
          </cell>
          <cell r="C2">
            <v>188.97</v>
          </cell>
        </row>
        <row r="3">
          <cell r="A3">
            <v>7</v>
          </cell>
          <cell r="B3" t="str">
            <v>IMPTO. PREDIAL URBANO REZAGO</v>
          </cell>
          <cell r="C3">
            <v>699.85</v>
          </cell>
        </row>
        <row r="4">
          <cell r="A4">
            <v>13</v>
          </cell>
          <cell r="B4" t="str">
            <v>HONORARIOS DE COBRANZA</v>
          </cell>
          <cell r="C4">
            <v>108.94</v>
          </cell>
        </row>
        <row r="5">
          <cell r="A5">
            <v>203</v>
          </cell>
          <cell r="B5" t="str">
            <v>PANTEONES CIUDAD</v>
          </cell>
          <cell r="C5">
            <v>278.66000000000003</v>
          </cell>
        </row>
        <row r="6">
          <cell r="A6">
            <v>433</v>
          </cell>
          <cell r="B6" t="str">
            <v>SOBRANTES</v>
          </cell>
          <cell r="C6">
            <v>0.27</v>
          </cell>
        </row>
        <row r="7">
          <cell r="A7">
            <v>447</v>
          </cell>
          <cell r="B7" t="str">
            <v>LAS CALAS</v>
          </cell>
          <cell r="C7">
            <v>200</v>
          </cell>
        </row>
        <row r="8">
          <cell r="A8">
            <v>507</v>
          </cell>
          <cell r="B8" t="str">
            <v>INF AL BANDO POLICIA Y BUEN GO</v>
          </cell>
          <cell r="C8">
            <v>3980</v>
          </cell>
        </row>
        <row r="9">
          <cell r="A9">
            <v>508</v>
          </cell>
          <cell r="B9" t="str">
            <v>INF LEY DE TRANSITO Y SU REGLA</v>
          </cell>
          <cell r="C9">
            <v>3042.5</v>
          </cell>
        </row>
        <row r="10">
          <cell r="A10">
            <v>203</v>
          </cell>
          <cell r="B10" t="str">
            <v>PANTEONES CIUDAD</v>
          </cell>
          <cell r="C10">
            <v>3656.54</v>
          </cell>
        </row>
        <row r="11">
          <cell r="A11">
            <v>204</v>
          </cell>
          <cell r="B11" t="str">
            <v>PANTEONES COMUNIDADES</v>
          </cell>
          <cell r="C11">
            <v>557.32000000000005</v>
          </cell>
        </row>
        <row r="12">
          <cell r="A12">
            <v>210</v>
          </cell>
          <cell r="B12" t="str">
            <v>POR LIC. DE CONST. Y AMPLIACIO</v>
          </cell>
          <cell r="C12">
            <v>661.82</v>
          </cell>
        </row>
        <row r="13">
          <cell r="A13">
            <v>211</v>
          </cell>
          <cell r="B13" t="str">
            <v>POR LIC DE REGULARIZACION DE C</v>
          </cell>
          <cell r="C13">
            <v>268.87</v>
          </cell>
        </row>
        <row r="14">
          <cell r="A14">
            <v>212</v>
          </cell>
          <cell r="B14" t="str">
            <v>POR PRORROGAS DE LIC DE CONST</v>
          </cell>
          <cell r="C14">
            <v>75.12</v>
          </cell>
        </row>
        <row r="15">
          <cell r="A15">
            <v>213</v>
          </cell>
          <cell r="B15" t="str">
            <v>POR LIC DE DEMOLICION P O T DE</v>
          </cell>
          <cell r="C15">
            <v>134.02000000000001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967.74</v>
          </cell>
        </row>
        <row r="18">
          <cell r="A18">
            <v>229</v>
          </cell>
          <cell r="B18" t="str">
            <v>CONSTANCIAS DE VALOR FISCAL</v>
          </cell>
          <cell r="C18">
            <v>580</v>
          </cell>
        </row>
        <row r="19">
          <cell r="A19">
            <v>244</v>
          </cell>
          <cell r="B19" t="str">
            <v>EXP DE LIC O PERM P/ ESTAB DE</v>
          </cell>
          <cell r="C19">
            <v>151.21</v>
          </cell>
        </row>
        <row r="20">
          <cell r="A20">
            <v>254</v>
          </cell>
          <cell r="B20" t="str">
            <v>POR CERTIF.TERMINO DE OBRA</v>
          </cell>
          <cell r="C20">
            <v>750.87</v>
          </cell>
        </row>
        <row r="21">
          <cell r="A21">
            <v>256</v>
          </cell>
          <cell r="B21" t="str">
            <v>POR ALINEAM. N° USO HABIT</v>
          </cell>
          <cell r="C21">
            <v>5062.96</v>
          </cell>
        </row>
        <row r="22">
          <cell r="A22">
            <v>266</v>
          </cell>
          <cell r="B22" t="str">
            <v>DICTAMEN DE FACTIBILIDAD PROTE</v>
          </cell>
          <cell r="C22">
            <v>391.93</v>
          </cell>
        </row>
        <row r="23">
          <cell r="A23">
            <v>267</v>
          </cell>
          <cell r="B23" t="str">
            <v>CONSTANCIA  DE VERIFICACION PR</v>
          </cell>
          <cell r="C23">
            <v>261.27999999999997</v>
          </cell>
        </row>
        <row r="24">
          <cell r="A24">
            <v>268</v>
          </cell>
          <cell r="B24" t="str">
            <v>CASA DE LA CULTURA</v>
          </cell>
          <cell r="C24">
            <v>171.78</v>
          </cell>
        </row>
        <row r="25">
          <cell r="A25">
            <v>272</v>
          </cell>
          <cell r="B25" t="str">
            <v>PENSION EST. EX ESTACION DEL F</v>
          </cell>
          <cell r="C25">
            <v>682.5</v>
          </cell>
        </row>
        <row r="26">
          <cell r="A26">
            <v>273</v>
          </cell>
          <cell r="B26" t="str">
            <v>PENSION EST. JARDIN EMBAJADORA</v>
          </cell>
          <cell r="C26">
            <v>367.5</v>
          </cell>
        </row>
        <row r="27">
          <cell r="A27">
            <v>274</v>
          </cell>
          <cell r="B27" t="str">
            <v>EXTENSION DE HORARIO</v>
          </cell>
          <cell r="C27">
            <v>2493.04</v>
          </cell>
        </row>
        <row r="28">
          <cell r="A28">
            <v>276</v>
          </cell>
          <cell r="B28" t="str">
            <v>CONSTANCIAS DIRECCION DE TRANS</v>
          </cell>
          <cell r="C28">
            <v>590.32000000000005</v>
          </cell>
        </row>
        <row r="29">
          <cell r="A29">
            <v>278</v>
          </cell>
          <cell r="B29" t="str">
            <v>CONSTANCIAS QUE EXPIDAN LAS DE</v>
          </cell>
          <cell r="C29">
            <v>959.7</v>
          </cell>
        </row>
        <row r="30">
          <cell r="A30">
            <v>280</v>
          </cell>
          <cell r="B30" t="str">
            <v>SERVICIOS CONTROL CANINO</v>
          </cell>
          <cell r="C30">
            <v>220.5</v>
          </cell>
        </row>
        <row r="31">
          <cell r="A31">
            <v>291</v>
          </cell>
          <cell r="B31" t="str">
            <v>DICTAMEN DE FACTIBILIDAD PARA</v>
          </cell>
          <cell r="C31">
            <v>130.63999999999999</v>
          </cell>
        </row>
        <row r="32">
          <cell r="A32">
            <v>295</v>
          </cell>
          <cell r="B32" t="str">
            <v>CONSTANCIA DE UBICACION DE PRE</v>
          </cell>
          <cell r="C32">
            <v>222.66</v>
          </cell>
        </row>
        <row r="33">
          <cell r="A33">
            <v>400</v>
          </cell>
          <cell r="B33" t="str">
            <v>LOCALES PRESA DE LA OLLA</v>
          </cell>
          <cell r="C33">
            <v>596</v>
          </cell>
        </row>
        <row r="34">
          <cell r="A34">
            <v>404</v>
          </cell>
          <cell r="B34" t="str">
            <v>UNIDAD DEPORTIVA YERBABUENA</v>
          </cell>
          <cell r="C34">
            <v>2825</v>
          </cell>
        </row>
        <row r="35">
          <cell r="A35">
            <v>411</v>
          </cell>
          <cell r="B35" t="str">
            <v>MERCADO HIDALGO</v>
          </cell>
          <cell r="C35">
            <v>1304.1199999999999</v>
          </cell>
        </row>
        <row r="36">
          <cell r="A36">
            <v>412</v>
          </cell>
          <cell r="B36" t="str">
            <v>MERCADO EMBAJADORAS</v>
          </cell>
          <cell r="C36">
            <v>2872.79</v>
          </cell>
        </row>
        <row r="37">
          <cell r="A37">
            <v>421</v>
          </cell>
          <cell r="B37" t="str">
            <v>DECLARACIONES, FORMATOS Y AVIS</v>
          </cell>
          <cell r="C37">
            <v>40</v>
          </cell>
        </row>
        <row r="38">
          <cell r="A38">
            <v>426</v>
          </cell>
          <cell r="B38" t="str">
            <v>AREAS OCUP POR HOT, REST, BARE</v>
          </cell>
          <cell r="C38">
            <v>12378.4</v>
          </cell>
        </row>
        <row r="39">
          <cell r="A39">
            <v>428</v>
          </cell>
          <cell r="B39" t="str">
            <v>COMERCIANTES SEMIFIJOS</v>
          </cell>
          <cell r="C39">
            <v>4466.7299999999996</v>
          </cell>
        </row>
        <row r="40">
          <cell r="A40">
            <v>433</v>
          </cell>
          <cell r="B40" t="str">
            <v>SOBRANTES</v>
          </cell>
          <cell r="C40">
            <v>10.95</v>
          </cell>
        </row>
        <row r="41">
          <cell r="A41">
            <v>440</v>
          </cell>
          <cell r="B41" t="str">
            <v>SANITARIOS PLAZUELA LOS ANGELE</v>
          </cell>
          <cell r="C41">
            <v>7245</v>
          </cell>
        </row>
        <row r="42">
          <cell r="A42">
            <v>444</v>
          </cell>
          <cell r="B42" t="str">
            <v>SANITARIOS JARDIN UNION</v>
          </cell>
          <cell r="C42">
            <v>7245</v>
          </cell>
        </row>
        <row r="43">
          <cell r="A43">
            <v>447</v>
          </cell>
          <cell r="B43" t="str">
            <v>LAS CALAS</v>
          </cell>
          <cell r="C43">
            <v>168</v>
          </cell>
        </row>
        <row r="44">
          <cell r="A44">
            <v>470</v>
          </cell>
          <cell r="B44" t="str">
            <v>LOCALES ESTACION</v>
          </cell>
          <cell r="C44">
            <v>3003</v>
          </cell>
        </row>
        <row r="45">
          <cell r="A45">
            <v>472</v>
          </cell>
          <cell r="B45" t="str">
            <v>MERCADO GAVIRA</v>
          </cell>
          <cell r="C45">
            <v>720</v>
          </cell>
        </row>
        <row r="46">
          <cell r="A46">
            <v>474</v>
          </cell>
          <cell r="B46" t="str">
            <v>BASES PARA LICITACION ADQUISIC</v>
          </cell>
          <cell r="C46">
            <v>1748</v>
          </cell>
        </row>
        <row r="47">
          <cell r="A47">
            <v>477</v>
          </cell>
          <cell r="B47" t="str">
            <v>PADRON DIRECTOR RESPONSABLE DE</v>
          </cell>
          <cell r="C47">
            <v>8764</v>
          </cell>
        </row>
        <row r="48">
          <cell r="A48">
            <v>482</v>
          </cell>
          <cell r="B48" t="str">
            <v>CALLEJONEADAS</v>
          </cell>
          <cell r="C48">
            <v>2810</v>
          </cell>
        </row>
        <row r="49">
          <cell r="A49">
            <v>483</v>
          </cell>
          <cell r="B49" t="str">
            <v>PROMOTOR TURISTICO</v>
          </cell>
          <cell r="C49">
            <v>1255</v>
          </cell>
        </row>
        <row r="50">
          <cell r="A50">
            <v>484</v>
          </cell>
          <cell r="B50" t="str">
            <v>PERMISO PARA ESPECTÁCULOS O CE</v>
          </cell>
          <cell r="C50">
            <v>203</v>
          </cell>
        </row>
        <row r="51">
          <cell r="A51">
            <v>502</v>
          </cell>
          <cell r="B51" t="str">
            <v>RECARGOS OTROS IMPTOS Y DERECH</v>
          </cell>
          <cell r="C51">
            <v>3771.88</v>
          </cell>
        </row>
        <row r="52">
          <cell r="A52">
            <v>503</v>
          </cell>
          <cell r="B52" t="str">
            <v>AVISO EXTEMP TRASLACION DE DOM</v>
          </cell>
          <cell r="C52">
            <v>851.25</v>
          </cell>
        </row>
        <row r="53">
          <cell r="A53">
            <v>506</v>
          </cell>
          <cell r="B53" t="str">
            <v>INFRACCIONES DIRECCION DE FISC</v>
          </cell>
          <cell r="C53">
            <v>7824.6</v>
          </cell>
        </row>
        <row r="54">
          <cell r="A54">
            <v>507</v>
          </cell>
          <cell r="B54" t="str">
            <v>INF AL BANDO POLICIA Y BUEN GO</v>
          </cell>
          <cell r="C54">
            <v>2500</v>
          </cell>
        </row>
        <row r="55">
          <cell r="A55">
            <v>508</v>
          </cell>
          <cell r="B55" t="str">
            <v>INF LEY DE TRANSITO Y SU REGLA</v>
          </cell>
          <cell r="C55">
            <v>11121.5</v>
          </cell>
        </row>
        <row r="56">
          <cell r="A56">
            <v>509</v>
          </cell>
          <cell r="B56" t="str">
            <v>EXTEMP VERIFICACION AMB VEHICU</v>
          </cell>
          <cell r="C56">
            <v>1026</v>
          </cell>
        </row>
        <row r="57">
          <cell r="A57">
            <v>532</v>
          </cell>
          <cell r="B57" t="str">
            <v>FONDO INFRAEST SOCIAL MPAL.</v>
          </cell>
          <cell r="C57">
            <v>4879703</v>
          </cell>
        </row>
        <row r="58">
          <cell r="A58">
            <v>533</v>
          </cell>
          <cell r="B58" t="str">
            <v>FONDO PARA FORTALECIMIENTO MPA</v>
          </cell>
          <cell r="C58">
            <v>6048232</v>
          </cell>
        </row>
        <row r="59">
          <cell r="A59">
            <v>536</v>
          </cell>
          <cell r="B59" t="str">
            <v>PADRON DE PROVEEDORES</v>
          </cell>
          <cell r="C59">
            <v>600</v>
          </cell>
        </row>
        <row r="60">
          <cell r="A60">
            <v>887</v>
          </cell>
          <cell r="B60" t="str">
            <v>DEVOLUCIONES S/RECAUDACION</v>
          </cell>
          <cell r="C60">
            <v>3318.6</v>
          </cell>
        </row>
        <row r="61">
          <cell r="A61">
            <v>888</v>
          </cell>
          <cell r="B61" t="str">
            <v>COBROS SIMAPAG</v>
          </cell>
          <cell r="C61">
            <v>2753</v>
          </cell>
        </row>
        <row r="62">
          <cell r="A62">
            <v>892</v>
          </cell>
          <cell r="B62" t="str">
            <v>REPARACION DE DAÑOS</v>
          </cell>
          <cell r="C62">
            <v>26712.75</v>
          </cell>
        </row>
      </sheetData>
      <sheetData sheetId="19">
        <row r="1">
          <cell r="A1">
            <v>1</v>
          </cell>
          <cell r="B1" t="str">
            <v>IMPTO. PREDIAL URBANO CORRIENT</v>
          </cell>
          <cell r="C1">
            <v>5437.1</v>
          </cell>
        </row>
        <row r="2">
          <cell r="A2">
            <v>4</v>
          </cell>
          <cell r="B2" t="str">
            <v>RECARGOS *3%*</v>
          </cell>
          <cell r="C2">
            <v>188.97</v>
          </cell>
        </row>
        <row r="3">
          <cell r="A3">
            <v>7</v>
          </cell>
          <cell r="B3" t="str">
            <v>IMPTO. PREDIAL URBANO REZAGO</v>
          </cell>
          <cell r="C3">
            <v>699.85</v>
          </cell>
        </row>
        <row r="4">
          <cell r="A4">
            <v>13</v>
          </cell>
          <cell r="B4" t="str">
            <v>HONORARIOS DE COBRANZA</v>
          </cell>
          <cell r="C4">
            <v>108.94</v>
          </cell>
        </row>
        <row r="5">
          <cell r="A5">
            <v>203</v>
          </cell>
          <cell r="B5" t="str">
            <v>PANTEONES CIUDAD</v>
          </cell>
          <cell r="C5">
            <v>278.66000000000003</v>
          </cell>
        </row>
        <row r="6">
          <cell r="A6">
            <v>433</v>
          </cell>
          <cell r="B6" t="str">
            <v>SOBRANTES</v>
          </cell>
          <cell r="C6">
            <v>0.27</v>
          </cell>
        </row>
        <row r="7">
          <cell r="A7">
            <v>447</v>
          </cell>
          <cell r="B7" t="str">
            <v>LAS CALAS</v>
          </cell>
          <cell r="C7">
            <v>200</v>
          </cell>
        </row>
        <row r="8">
          <cell r="A8">
            <v>507</v>
          </cell>
          <cell r="B8" t="str">
            <v>INF AL BANDO POLICIA Y BUEN GO</v>
          </cell>
          <cell r="C8">
            <v>3980</v>
          </cell>
        </row>
        <row r="9">
          <cell r="A9">
            <v>508</v>
          </cell>
          <cell r="B9" t="str">
            <v>INF LEY DE TRANSITO Y SU REGLA</v>
          </cell>
          <cell r="C9">
            <v>3042.5</v>
          </cell>
        </row>
      </sheetData>
      <sheetData sheetId="20">
        <row r="1">
          <cell r="A1">
            <v>1</v>
          </cell>
          <cell r="B1" t="str">
            <v>IMPTO. PREDIAL URBANO CORRIENT</v>
          </cell>
          <cell r="C1">
            <v>13155.01</v>
          </cell>
        </row>
        <row r="2">
          <cell r="A2">
            <v>2</v>
          </cell>
          <cell r="B2" t="str">
            <v>IMPTO. PREDIAL RUSTICO CORRIEN</v>
          </cell>
          <cell r="C2">
            <v>650.70000000000005</v>
          </cell>
        </row>
        <row r="3">
          <cell r="A3">
            <v>4</v>
          </cell>
          <cell r="B3" t="str">
            <v>RECARGOS *3%*</v>
          </cell>
          <cell r="C3">
            <v>252.57</v>
          </cell>
        </row>
        <row r="4">
          <cell r="A4">
            <v>7</v>
          </cell>
          <cell r="B4" t="str">
            <v>IMPTO. PREDIAL URBANO REZAGO</v>
          </cell>
          <cell r="C4">
            <v>944.85</v>
          </cell>
        </row>
        <row r="5">
          <cell r="A5">
            <v>14</v>
          </cell>
          <cell r="B5" t="str">
            <v>C.O.A.*20%*</v>
          </cell>
          <cell r="C5">
            <v>144.5</v>
          </cell>
        </row>
        <row r="6">
          <cell r="A6">
            <v>203</v>
          </cell>
          <cell r="B6" t="str">
            <v>PANTEONES CIUDAD</v>
          </cell>
          <cell r="C6">
            <v>213.24</v>
          </cell>
        </row>
        <row r="7">
          <cell r="A7">
            <v>204</v>
          </cell>
          <cell r="B7" t="str">
            <v>PANTEONES COMUNIDADES</v>
          </cell>
          <cell r="C7">
            <v>513.91999999999996</v>
          </cell>
        </row>
        <row r="8">
          <cell r="A8">
            <v>433</v>
          </cell>
          <cell r="B8" t="str">
            <v>SOBRANTES</v>
          </cell>
          <cell r="C8">
            <v>1.71</v>
          </cell>
        </row>
        <row r="9">
          <cell r="A9">
            <v>447</v>
          </cell>
          <cell r="B9" t="str">
            <v>LAS CALAS</v>
          </cell>
          <cell r="C9">
            <v>464</v>
          </cell>
        </row>
        <row r="10">
          <cell r="A10">
            <v>463</v>
          </cell>
          <cell r="B10" t="str">
            <v>SALIDA DE GRUAS</v>
          </cell>
          <cell r="C10">
            <v>221</v>
          </cell>
        </row>
        <row r="11">
          <cell r="A11">
            <v>464</v>
          </cell>
          <cell r="B11" t="str">
            <v>ARRASTRE DE VEHICULOS INFRACCI</v>
          </cell>
          <cell r="C11">
            <v>56</v>
          </cell>
        </row>
        <row r="12">
          <cell r="A12">
            <v>507</v>
          </cell>
          <cell r="B12" t="str">
            <v>INF AL BANDO POLICIA Y BUEN GO</v>
          </cell>
          <cell r="C12">
            <v>4110</v>
          </cell>
        </row>
        <row r="13">
          <cell r="A13">
            <v>508</v>
          </cell>
          <cell r="B13" t="str">
            <v>INF LEY DE TRANSITO Y SU REGLA</v>
          </cell>
          <cell r="C13">
            <v>7665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429</v>
          </cell>
        </row>
        <row r="16">
          <cell r="A16">
            <v>206</v>
          </cell>
          <cell r="B16" t="str">
            <v>ESTACIONAMIENTO MERCADO HIDALG</v>
          </cell>
          <cell r="C16">
            <v>1178</v>
          </cell>
        </row>
        <row r="17">
          <cell r="A17">
            <v>207</v>
          </cell>
          <cell r="B17" t="str">
            <v>ESTAC.  MERCADO EMBAJADORAS</v>
          </cell>
          <cell r="C17">
            <v>293</v>
          </cell>
        </row>
        <row r="18">
          <cell r="A18">
            <v>210</v>
          </cell>
          <cell r="B18" t="str">
            <v>POR LIC. DE CONST. Y AMPLIACIO</v>
          </cell>
          <cell r="C18">
            <v>146.86000000000001</v>
          </cell>
        </row>
        <row r="19">
          <cell r="A19">
            <v>211</v>
          </cell>
          <cell r="B19" t="str">
            <v>POR LIC DE REGULARIZACION DE C</v>
          </cell>
          <cell r="C19">
            <v>1368.98</v>
          </cell>
        </row>
        <row r="20">
          <cell r="A20">
            <v>217</v>
          </cell>
          <cell r="B20" t="str">
            <v>ANALISIS DE FAC PARA DIV LOT O</v>
          </cell>
          <cell r="C20">
            <v>1844.72</v>
          </cell>
        </row>
        <row r="21">
          <cell r="A21">
            <v>221</v>
          </cell>
          <cell r="B21" t="str">
            <v>LIC USO SUELO ALIN N. OFIC COM</v>
          </cell>
          <cell r="C21">
            <v>951.94</v>
          </cell>
        </row>
        <row r="22">
          <cell r="A22">
            <v>226</v>
          </cell>
          <cell r="B22" t="str">
            <v>AVALUOS PRAC POR PERITOS FISCA</v>
          </cell>
          <cell r="C22">
            <v>1915</v>
          </cell>
        </row>
        <row r="23">
          <cell r="A23">
            <v>228</v>
          </cell>
          <cell r="B23" t="str">
            <v>POR PERM EVENT P/ VTA DE BEB A</v>
          </cell>
          <cell r="C23">
            <v>2700.57</v>
          </cell>
        </row>
        <row r="24">
          <cell r="A24">
            <v>229</v>
          </cell>
          <cell r="B24" t="str">
            <v>CONSTANCIAS DE VALOR FISCAL</v>
          </cell>
          <cell r="C24">
            <v>1508</v>
          </cell>
        </row>
        <row r="25">
          <cell r="A25">
            <v>248</v>
          </cell>
          <cell r="B25" t="str">
            <v>ESTACIONAMIENTO EX. EST. FERRO</v>
          </cell>
          <cell r="C25">
            <v>497</v>
          </cell>
        </row>
        <row r="26">
          <cell r="A26">
            <v>252</v>
          </cell>
          <cell r="B26" t="str">
            <v>RESOLUCION DE IMPACTO AMBIENTA</v>
          </cell>
          <cell r="C26">
            <v>356.85</v>
          </cell>
        </row>
        <row r="27">
          <cell r="A27">
            <v>253</v>
          </cell>
          <cell r="B27" t="str">
            <v>ESTACIONAMIENTO EMBAJADORAS  (</v>
          </cell>
          <cell r="C27">
            <v>1912</v>
          </cell>
        </row>
        <row r="28">
          <cell r="A28">
            <v>256</v>
          </cell>
          <cell r="B28" t="str">
            <v>POR ALINEAM. N° USO HABIT</v>
          </cell>
          <cell r="C28">
            <v>2360.69</v>
          </cell>
        </row>
        <row r="29">
          <cell r="A29">
            <v>268</v>
          </cell>
          <cell r="B29" t="str">
            <v>CASA DE LA CULTURA</v>
          </cell>
          <cell r="C29">
            <v>257.66000000000003</v>
          </cell>
        </row>
        <row r="30">
          <cell r="A30">
            <v>269</v>
          </cell>
          <cell r="B30" t="str">
            <v>PADRON DE CONTRATISTAS</v>
          </cell>
          <cell r="C30">
            <v>777</v>
          </cell>
        </row>
        <row r="31">
          <cell r="A31">
            <v>276</v>
          </cell>
          <cell r="B31" t="str">
            <v>CONSTANCIAS DIRECCION DE TRANS</v>
          </cell>
          <cell r="C31">
            <v>737.9</v>
          </cell>
        </row>
        <row r="32">
          <cell r="A32">
            <v>277</v>
          </cell>
          <cell r="B32" t="str">
            <v>SERVICIOS ACCESO A LA INFORMAC</v>
          </cell>
          <cell r="C32">
            <v>254.03</v>
          </cell>
        </row>
        <row r="33">
          <cell r="A33">
            <v>278</v>
          </cell>
          <cell r="B33" t="str">
            <v>CONSTANCIAS QUE EXPIDAN LAS DE</v>
          </cell>
          <cell r="C33">
            <v>221.37</v>
          </cell>
        </row>
        <row r="34">
          <cell r="A34">
            <v>280</v>
          </cell>
          <cell r="B34" t="str">
            <v>SERVICIOS CONTROL CANINO</v>
          </cell>
          <cell r="C34">
            <v>529.20000000000005</v>
          </cell>
        </row>
        <row r="35">
          <cell r="A35">
            <v>281</v>
          </cell>
          <cell r="B35" t="str">
            <v>VIGILANCIA POR EVENTO</v>
          </cell>
          <cell r="C35">
            <v>570.96</v>
          </cell>
        </row>
        <row r="36">
          <cell r="A36">
            <v>286</v>
          </cell>
          <cell r="B36" t="str">
            <v>PERMISO SUPLETORIO DE TRANSPOR</v>
          </cell>
          <cell r="C36">
            <v>782.83</v>
          </cell>
        </row>
        <row r="37">
          <cell r="A37">
            <v>291</v>
          </cell>
          <cell r="B37" t="str">
            <v>DICTAMEN DE FACTIBILIDAD PARA</v>
          </cell>
          <cell r="C37">
            <v>65.319999999999993</v>
          </cell>
        </row>
        <row r="38">
          <cell r="A38">
            <v>295</v>
          </cell>
          <cell r="B38" t="str">
            <v>CONSTANCIA DE UBICACION DE PRE</v>
          </cell>
          <cell r="C38">
            <v>74.22</v>
          </cell>
        </row>
        <row r="39">
          <cell r="A39">
            <v>400</v>
          </cell>
          <cell r="B39" t="str">
            <v>LOCALES PRESA DE LA OLLA</v>
          </cell>
          <cell r="C39">
            <v>596</v>
          </cell>
        </row>
        <row r="40">
          <cell r="A40">
            <v>403</v>
          </cell>
          <cell r="B40" t="str">
            <v>UNIDAD DEPORTIVA TORRES LANDA</v>
          </cell>
          <cell r="C40">
            <v>1127</v>
          </cell>
        </row>
        <row r="41">
          <cell r="A41">
            <v>405</v>
          </cell>
          <cell r="B41" t="str">
            <v>CENTRO DE CONVIVENCIA EL ENCIN</v>
          </cell>
          <cell r="C41">
            <v>178</v>
          </cell>
        </row>
        <row r="42">
          <cell r="A42">
            <v>407</v>
          </cell>
          <cell r="B42" t="str">
            <v>MUSEO MOMIAS</v>
          </cell>
          <cell r="C42">
            <v>12348</v>
          </cell>
        </row>
        <row r="43">
          <cell r="A43">
            <v>408</v>
          </cell>
          <cell r="B43" t="str">
            <v>SALON CULTO A LA MUERTE</v>
          </cell>
          <cell r="C43">
            <v>270</v>
          </cell>
        </row>
        <row r="44">
          <cell r="A44">
            <v>410</v>
          </cell>
          <cell r="B44" t="str">
            <v>MONUMENTO AL PIPILA</v>
          </cell>
          <cell r="C44">
            <v>354</v>
          </cell>
        </row>
        <row r="45">
          <cell r="A45">
            <v>411</v>
          </cell>
          <cell r="B45" t="str">
            <v>MERCADO HIDALGO</v>
          </cell>
          <cell r="C45">
            <v>21195.13</v>
          </cell>
        </row>
        <row r="46">
          <cell r="A46">
            <v>412</v>
          </cell>
          <cell r="B46" t="str">
            <v>MERCADO EMBAJADORAS</v>
          </cell>
          <cell r="C46">
            <v>10843.37</v>
          </cell>
        </row>
        <row r="47">
          <cell r="A47">
            <v>428</v>
          </cell>
          <cell r="B47" t="str">
            <v>COMERCIANTES SEMIFIJOS</v>
          </cell>
          <cell r="C47">
            <v>3870</v>
          </cell>
        </row>
        <row r="48">
          <cell r="A48">
            <v>433</v>
          </cell>
          <cell r="B48" t="str">
            <v>SOBRANTES</v>
          </cell>
          <cell r="C48">
            <v>22.78</v>
          </cell>
        </row>
        <row r="49">
          <cell r="A49">
            <v>437</v>
          </cell>
          <cell r="B49" t="str">
            <v>SANITARIOS MDO. EMBAJADORAS</v>
          </cell>
          <cell r="C49">
            <v>890</v>
          </cell>
        </row>
        <row r="50">
          <cell r="A50">
            <v>438</v>
          </cell>
          <cell r="B50" t="str">
            <v>SANITARIOS MDO. HIDALGO</v>
          </cell>
          <cell r="C50">
            <v>1579</v>
          </cell>
        </row>
        <row r="51">
          <cell r="A51">
            <v>439</v>
          </cell>
          <cell r="B51" t="str">
            <v>SANITARIOS JARDIN REFORMA</v>
          </cell>
          <cell r="C51">
            <v>364</v>
          </cell>
        </row>
        <row r="52">
          <cell r="A52">
            <v>443</v>
          </cell>
          <cell r="B52" t="str">
            <v>SANITARIOS FERROCARRIL</v>
          </cell>
          <cell r="C52">
            <v>740</v>
          </cell>
        </row>
        <row r="53">
          <cell r="A53">
            <v>445</v>
          </cell>
          <cell r="B53" t="str">
            <v>SANITARIOS MUSEO MOMIAS</v>
          </cell>
          <cell r="C53">
            <v>428</v>
          </cell>
        </row>
        <row r="54">
          <cell r="A54">
            <v>447</v>
          </cell>
          <cell r="B54" t="str">
            <v>LAS CALAS</v>
          </cell>
          <cell r="C54">
            <v>304</v>
          </cell>
        </row>
        <row r="55">
          <cell r="A55">
            <v>456</v>
          </cell>
          <cell r="B55" t="str">
            <v>JUEGOS MECANICOS</v>
          </cell>
          <cell r="C55">
            <v>20250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472</v>
          </cell>
          <cell r="B58" t="str">
            <v>MERCADO GAVIRA</v>
          </cell>
          <cell r="C58">
            <v>5186.22</v>
          </cell>
        </row>
        <row r="59">
          <cell r="A59">
            <v>476</v>
          </cell>
          <cell r="B59" t="str">
            <v>PADRON DE PERITOS FISCALES</v>
          </cell>
          <cell r="C59">
            <v>5640</v>
          </cell>
        </row>
        <row r="60">
          <cell r="A60">
            <v>479</v>
          </cell>
          <cell r="B60" t="str">
            <v>COMERCIANTES AMBULANTES</v>
          </cell>
          <cell r="C60">
            <v>532</v>
          </cell>
        </row>
        <row r="61">
          <cell r="A61">
            <v>484</v>
          </cell>
          <cell r="B61" t="str">
            <v>PERMISO PARA ESPECTÁCULOS O CE</v>
          </cell>
          <cell r="C61">
            <v>203</v>
          </cell>
        </row>
        <row r="62">
          <cell r="A62">
            <v>485</v>
          </cell>
          <cell r="B62" t="str">
            <v>SELLADO DE BOLETOS</v>
          </cell>
          <cell r="C62">
            <v>400</v>
          </cell>
        </row>
        <row r="63">
          <cell r="A63">
            <v>502</v>
          </cell>
          <cell r="B63" t="str">
            <v>RECARGOS OTROS IMPTOS Y DERECH</v>
          </cell>
          <cell r="C63">
            <v>6656.39</v>
          </cell>
        </row>
        <row r="64">
          <cell r="A64">
            <v>503</v>
          </cell>
          <cell r="B64" t="str">
            <v>AVISO EXTEMP TRASLACION DE DOM</v>
          </cell>
          <cell r="C64">
            <v>851.25</v>
          </cell>
        </row>
        <row r="65">
          <cell r="A65">
            <v>506</v>
          </cell>
          <cell r="B65" t="str">
            <v>INFRACCIONES DIRECCION DE FISC</v>
          </cell>
          <cell r="C65">
            <v>5670</v>
          </cell>
        </row>
        <row r="66">
          <cell r="A66">
            <v>507</v>
          </cell>
          <cell r="B66" t="str">
            <v>INF AL BANDO POLICIA Y BUEN GO</v>
          </cell>
          <cell r="C66">
            <v>800</v>
          </cell>
        </row>
        <row r="67">
          <cell r="A67">
            <v>508</v>
          </cell>
          <cell r="B67" t="str">
            <v>INF LEY DE TRANSITO Y SU REGLA</v>
          </cell>
          <cell r="C67">
            <v>13147</v>
          </cell>
        </row>
        <row r="68">
          <cell r="A68">
            <v>509</v>
          </cell>
          <cell r="B68" t="str">
            <v>EXTEMP VERIFICACION AMB VEHICU</v>
          </cell>
          <cell r="C68">
            <v>546</v>
          </cell>
        </row>
        <row r="69">
          <cell r="A69">
            <v>526</v>
          </cell>
          <cell r="B69" t="str">
            <v>RESPUESTA DE AYUNTAMIENTO</v>
          </cell>
          <cell r="C69">
            <v>596</v>
          </cell>
        </row>
        <row r="70">
          <cell r="A70">
            <v>536</v>
          </cell>
          <cell r="B70" t="str">
            <v>PADRON DE PROVEEDORES</v>
          </cell>
          <cell r="C70">
            <v>600</v>
          </cell>
        </row>
        <row r="71">
          <cell r="A71">
            <v>544</v>
          </cell>
          <cell r="B71" t="str">
            <v>INFRACCIONES AL REGLAMENTO DE</v>
          </cell>
          <cell r="C71">
            <v>1089.04</v>
          </cell>
        </row>
        <row r="72">
          <cell r="A72">
            <v>805</v>
          </cell>
          <cell r="B72" t="str">
            <v>CENTRO DE APRENDIZAJE DIGITAL</v>
          </cell>
          <cell r="C72">
            <v>340</v>
          </cell>
        </row>
        <row r="73">
          <cell r="A73">
            <v>887</v>
          </cell>
          <cell r="B73" t="str">
            <v>DEVOLUCIONES S/RECAUDACION</v>
          </cell>
          <cell r="C73">
            <v>594.6</v>
          </cell>
        </row>
        <row r="74">
          <cell r="A74">
            <v>888</v>
          </cell>
          <cell r="B74" t="str">
            <v>COBROS SIMAPAG</v>
          </cell>
          <cell r="C74">
            <v>774</v>
          </cell>
        </row>
      </sheetData>
      <sheetData sheetId="21">
        <row r="1">
          <cell r="A1">
            <v>1</v>
          </cell>
          <cell r="B1" t="str">
            <v>IMPTO. PREDIAL URBANO CORRIENT</v>
          </cell>
          <cell r="C1">
            <v>128456.89</v>
          </cell>
        </row>
        <row r="2">
          <cell r="A2">
            <v>2</v>
          </cell>
          <cell r="B2" t="str">
            <v>IMPTO. PREDIAL RUSTICO CORRIEN</v>
          </cell>
          <cell r="C2">
            <v>16028.82</v>
          </cell>
        </row>
        <row r="3">
          <cell r="A3">
            <v>4</v>
          </cell>
          <cell r="B3" t="str">
            <v>RECARGOS *3%*</v>
          </cell>
          <cell r="C3">
            <v>5703.1</v>
          </cell>
        </row>
        <row r="4">
          <cell r="A4">
            <v>7</v>
          </cell>
          <cell r="B4" t="str">
            <v>IMPTO. PREDIAL URBANO REZAGO</v>
          </cell>
          <cell r="C4">
            <v>20845.47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2009.94</v>
          </cell>
        </row>
        <row r="7">
          <cell r="A7">
            <v>14</v>
          </cell>
          <cell r="B7" t="str">
            <v>C.O.A.*20%*</v>
          </cell>
          <cell r="C7">
            <v>406.5</v>
          </cell>
        </row>
        <row r="8">
          <cell r="A8">
            <v>103</v>
          </cell>
          <cell r="B8" t="str">
            <v>TRASLACION DE DOMINIO</v>
          </cell>
          <cell r="C8">
            <v>464.31</v>
          </cell>
        </row>
        <row r="9">
          <cell r="A9">
            <v>107</v>
          </cell>
          <cell r="B9" t="str">
            <v>VIDEO JUEGOS Y FUT-BOLITOS</v>
          </cell>
          <cell r="C9">
            <v>774</v>
          </cell>
        </row>
        <row r="10">
          <cell r="A10">
            <v>200</v>
          </cell>
          <cell r="B10" t="str">
            <v>RASTRO</v>
          </cell>
          <cell r="C10">
            <v>2390.65</v>
          </cell>
        </row>
        <row r="11">
          <cell r="A11">
            <v>203</v>
          </cell>
          <cell r="B11" t="str">
            <v>PANTEONES CIUDAD</v>
          </cell>
          <cell r="C11">
            <v>7756.54</v>
          </cell>
        </row>
        <row r="12">
          <cell r="A12">
            <v>205</v>
          </cell>
          <cell r="B12" t="str">
            <v>ESTACIONAMIENTO MUSEO MOMIAS</v>
          </cell>
          <cell r="C12">
            <v>391</v>
          </cell>
        </row>
        <row r="13">
          <cell r="A13">
            <v>206</v>
          </cell>
          <cell r="B13" t="str">
            <v>ESTACIONAMIENTO MERCADO HIDALG</v>
          </cell>
          <cell r="C13">
            <v>1305</v>
          </cell>
        </row>
        <row r="14">
          <cell r="A14">
            <v>210</v>
          </cell>
          <cell r="B14" t="str">
            <v>POR LIC. DE CONST. Y AMPLIACIO</v>
          </cell>
          <cell r="C14">
            <v>1176.03</v>
          </cell>
        </row>
        <row r="15">
          <cell r="A15">
            <v>217</v>
          </cell>
          <cell r="B15" t="str">
            <v>ANALISIS DE FAC PARA DIV LOT O</v>
          </cell>
          <cell r="C15">
            <v>922.36</v>
          </cell>
        </row>
        <row r="16">
          <cell r="A16">
            <v>221</v>
          </cell>
          <cell r="B16" t="str">
            <v>LIC USO SUELO ALIN N. OFIC COM</v>
          </cell>
          <cell r="C16">
            <v>483.87</v>
          </cell>
        </row>
        <row r="17">
          <cell r="A17">
            <v>229</v>
          </cell>
          <cell r="B17" t="str">
            <v>CONSTANCIAS DE VALOR FISCAL</v>
          </cell>
          <cell r="C17">
            <v>348.26</v>
          </cell>
        </row>
        <row r="18">
          <cell r="A18">
            <v>248</v>
          </cell>
          <cell r="B18" t="str">
            <v>ESTACIONAMIENTO EX. EST. FERRO</v>
          </cell>
          <cell r="C18">
            <v>664</v>
          </cell>
        </row>
        <row r="19">
          <cell r="A19">
            <v>253</v>
          </cell>
          <cell r="B19" t="str">
            <v>ESTACIONAMIENTO EMBAJADORAS  (</v>
          </cell>
          <cell r="C19">
            <v>1747</v>
          </cell>
        </row>
        <row r="20">
          <cell r="A20">
            <v>256</v>
          </cell>
          <cell r="B20" t="str">
            <v>POR ALINEAM. N° USO HABIT</v>
          </cell>
          <cell r="C20">
            <v>2868.62</v>
          </cell>
        </row>
        <row r="21">
          <cell r="A21">
            <v>269</v>
          </cell>
          <cell r="B21" t="str">
            <v>PADRON DE CONTRATISTAS</v>
          </cell>
          <cell r="C21">
            <v>705</v>
          </cell>
        </row>
        <row r="22">
          <cell r="A22">
            <v>273</v>
          </cell>
          <cell r="B22" t="str">
            <v>PENSION EST. JARDIN EMBAJADORA</v>
          </cell>
          <cell r="C22">
            <v>682.5</v>
          </cell>
        </row>
        <row r="23">
          <cell r="A23">
            <v>274</v>
          </cell>
          <cell r="B23" t="str">
            <v>EXTENSION DE HORARIO</v>
          </cell>
          <cell r="C23">
            <v>3926.58</v>
          </cell>
        </row>
        <row r="24">
          <cell r="A24">
            <v>276</v>
          </cell>
          <cell r="B24" t="str">
            <v>CONSTANCIAS DIRECCION DE TRANS</v>
          </cell>
          <cell r="C24">
            <v>737.9</v>
          </cell>
        </row>
        <row r="25">
          <cell r="A25">
            <v>278</v>
          </cell>
          <cell r="B25" t="str">
            <v>CONSTANCIAS QUE EXPIDAN LAS DE</v>
          </cell>
          <cell r="C25">
            <v>516.53</v>
          </cell>
        </row>
        <row r="26">
          <cell r="A26">
            <v>291</v>
          </cell>
          <cell r="B26" t="str">
            <v>DICTAMEN DE FACTIBILIDAD PARA</v>
          </cell>
          <cell r="C26">
            <v>979.8</v>
          </cell>
        </row>
        <row r="27">
          <cell r="A27">
            <v>400</v>
          </cell>
          <cell r="B27" t="str">
            <v>LOCALES PRESA DE LA OLLA</v>
          </cell>
          <cell r="C27">
            <v>1037.05</v>
          </cell>
        </row>
        <row r="28">
          <cell r="A28">
            <v>403</v>
          </cell>
          <cell r="B28" t="str">
            <v>UNIDAD DEPORTIVA TORRES LANDA</v>
          </cell>
          <cell r="C28">
            <v>106</v>
          </cell>
        </row>
        <row r="29">
          <cell r="A29">
            <v>405</v>
          </cell>
          <cell r="B29" t="str">
            <v>CENTRO DE CONVIVENCIA EL ENCIN</v>
          </cell>
          <cell r="C29">
            <v>134</v>
          </cell>
        </row>
        <row r="30">
          <cell r="A30">
            <v>407</v>
          </cell>
          <cell r="B30" t="str">
            <v>MUSEO MOMIAS</v>
          </cell>
          <cell r="C30">
            <v>10290</v>
          </cell>
        </row>
        <row r="31">
          <cell r="A31">
            <v>408</v>
          </cell>
          <cell r="B31" t="str">
            <v>SALON CULTO A LA MUERTE</v>
          </cell>
          <cell r="C31">
            <v>525</v>
          </cell>
        </row>
        <row r="32">
          <cell r="A32">
            <v>410</v>
          </cell>
          <cell r="B32" t="str">
            <v>MONUMENTO AL PIPILA</v>
          </cell>
          <cell r="C32">
            <v>384</v>
          </cell>
        </row>
        <row r="33">
          <cell r="A33">
            <v>411</v>
          </cell>
          <cell r="B33" t="str">
            <v>MERCADO HIDALGO</v>
          </cell>
          <cell r="C33">
            <v>421.2</v>
          </cell>
        </row>
        <row r="34">
          <cell r="A34">
            <v>412</v>
          </cell>
          <cell r="B34" t="str">
            <v>MERCADO EMBAJADORAS</v>
          </cell>
          <cell r="C34">
            <v>2757.4</v>
          </cell>
        </row>
        <row r="35">
          <cell r="A35">
            <v>414</v>
          </cell>
          <cell r="B35" t="str">
            <v>OTROS PRODUCTOS</v>
          </cell>
          <cell r="C35">
            <v>227.3</v>
          </cell>
        </row>
        <row r="36">
          <cell r="A36">
            <v>426</v>
          </cell>
          <cell r="B36" t="str">
            <v>AREAS OCUP POR HOT, REST, BARE</v>
          </cell>
          <cell r="C36">
            <v>24927.06</v>
          </cell>
        </row>
        <row r="37">
          <cell r="A37">
            <v>428</v>
          </cell>
          <cell r="B37" t="str">
            <v>COMERCIANTES SEMIFIJOS</v>
          </cell>
          <cell r="C37">
            <v>6503.5</v>
          </cell>
        </row>
        <row r="38">
          <cell r="A38">
            <v>433</v>
          </cell>
          <cell r="B38" t="str">
            <v>SOBRANTES</v>
          </cell>
          <cell r="C38">
            <v>29.23</v>
          </cell>
        </row>
        <row r="39">
          <cell r="A39">
            <v>437</v>
          </cell>
          <cell r="B39" t="str">
            <v>SANITARIOS MDO. EMBAJADORAS</v>
          </cell>
          <cell r="C39">
            <v>1335</v>
          </cell>
        </row>
        <row r="40">
          <cell r="A40">
            <v>438</v>
          </cell>
          <cell r="B40" t="str">
            <v>SANITARIOS MDO. HIDALGO</v>
          </cell>
          <cell r="C40">
            <v>2044</v>
          </cell>
        </row>
        <row r="41">
          <cell r="A41">
            <v>439</v>
          </cell>
          <cell r="B41" t="str">
            <v>SANITARIOS JARDIN REFORMA</v>
          </cell>
          <cell r="C41">
            <v>584</v>
          </cell>
        </row>
        <row r="42">
          <cell r="A42">
            <v>441</v>
          </cell>
          <cell r="B42" t="str">
            <v>SANITARIOS LOS PASTITOS</v>
          </cell>
          <cell r="C42">
            <v>1389</v>
          </cell>
        </row>
        <row r="43">
          <cell r="A43">
            <v>443</v>
          </cell>
          <cell r="B43" t="str">
            <v>SANITARIOS FERROCARRIL</v>
          </cell>
          <cell r="C43">
            <v>1147.5</v>
          </cell>
        </row>
        <row r="44">
          <cell r="A44">
            <v>445</v>
          </cell>
          <cell r="B44" t="str">
            <v>SANITARIOS MUSEO MOMIAS</v>
          </cell>
          <cell r="C44">
            <v>444</v>
          </cell>
        </row>
        <row r="45">
          <cell r="A45">
            <v>476</v>
          </cell>
          <cell r="B45" t="str">
            <v>PADRON DE PERITOS FISCALES</v>
          </cell>
          <cell r="C45">
            <v>705</v>
          </cell>
        </row>
        <row r="46">
          <cell r="A46">
            <v>479</v>
          </cell>
          <cell r="B46" t="str">
            <v>COMERCIANTES AMBULANTES</v>
          </cell>
          <cell r="C46">
            <v>378</v>
          </cell>
        </row>
        <row r="47">
          <cell r="A47">
            <v>502</v>
          </cell>
          <cell r="B47" t="str">
            <v>RECARGOS OTROS IMPTOS Y DERECH</v>
          </cell>
          <cell r="C47">
            <v>4744.09</v>
          </cell>
        </row>
        <row r="48">
          <cell r="A48">
            <v>505</v>
          </cell>
          <cell r="B48" t="str">
            <v>INF AL REG. DE CONST Y CONSER</v>
          </cell>
          <cell r="C48">
            <v>1000</v>
          </cell>
        </row>
        <row r="49">
          <cell r="A49">
            <v>507</v>
          </cell>
          <cell r="B49" t="str">
            <v>INF AL BANDO POLICIA Y BUEN GO</v>
          </cell>
          <cell r="C49">
            <v>2400</v>
          </cell>
        </row>
        <row r="50">
          <cell r="A50">
            <v>508</v>
          </cell>
          <cell r="B50" t="str">
            <v>INF LEY DE TRANSITO Y SU REGLA</v>
          </cell>
          <cell r="C50">
            <v>11844</v>
          </cell>
        </row>
        <row r="51">
          <cell r="A51">
            <v>509</v>
          </cell>
          <cell r="B51" t="str">
            <v>EXTEMP VERIFICACION AMB VEHICU</v>
          </cell>
          <cell r="C51">
            <v>1365</v>
          </cell>
        </row>
        <row r="52">
          <cell r="A52">
            <v>536</v>
          </cell>
          <cell r="B52" t="str">
            <v>PADRON DE PROVEEDORES</v>
          </cell>
          <cell r="C52">
            <v>900</v>
          </cell>
        </row>
        <row r="53">
          <cell r="A53">
            <v>805</v>
          </cell>
          <cell r="B53" t="str">
            <v>CENTRO DE APRENDIZAJE DIGITAL</v>
          </cell>
          <cell r="C53">
            <v>1190</v>
          </cell>
        </row>
        <row r="54">
          <cell r="A54">
            <v>870</v>
          </cell>
          <cell r="B54" t="str">
            <v>AVALUOS FISCALES PARA PERITOS</v>
          </cell>
          <cell r="C54">
            <v>150</v>
          </cell>
        </row>
        <row r="55">
          <cell r="A55">
            <v>888</v>
          </cell>
          <cell r="B55" t="str">
            <v>COBROS SIMAPAG</v>
          </cell>
          <cell r="C55">
            <v>232</v>
          </cell>
        </row>
      </sheetData>
      <sheetData sheetId="22">
        <row r="1">
          <cell r="A1">
            <v>1</v>
          </cell>
          <cell r="B1" t="str">
            <v>IMPTO. PREDIAL URBANO CORRIENT</v>
          </cell>
          <cell r="C1">
            <v>93433.45</v>
          </cell>
        </row>
        <row r="2">
          <cell r="A2">
            <v>2</v>
          </cell>
          <cell r="B2" t="str">
            <v>IMPTO. PREDIAL RUSTICO CORRIEN</v>
          </cell>
          <cell r="C2">
            <v>11074.73</v>
          </cell>
        </row>
        <row r="3">
          <cell r="A3">
            <v>4</v>
          </cell>
          <cell r="B3" t="str">
            <v>RECARGOS *3%*</v>
          </cell>
          <cell r="C3">
            <v>18088.98</v>
          </cell>
        </row>
        <row r="4">
          <cell r="A4">
            <v>7</v>
          </cell>
          <cell r="B4" t="str">
            <v>IMPTO. PREDIAL URBANO REZAGO</v>
          </cell>
          <cell r="C4">
            <v>41889.19</v>
          </cell>
        </row>
        <row r="5">
          <cell r="A5">
            <v>8</v>
          </cell>
          <cell r="B5" t="str">
            <v>IMPTO. PREDIAL RUSTICO REZAGO</v>
          </cell>
          <cell r="C5">
            <v>1676.85</v>
          </cell>
        </row>
        <row r="6">
          <cell r="A6">
            <v>13</v>
          </cell>
          <cell r="B6" t="str">
            <v>HONORARIOS DE COBRANZA</v>
          </cell>
          <cell r="C6">
            <v>4166.5200000000004</v>
          </cell>
        </row>
        <row r="7">
          <cell r="A7">
            <v>14</v>
          </cell>
          <cell r="B7" t="str">
            <v>C.O.A.*20%*</v>
          </cell>
          <cell r="C7">
            <v>60</v>
          </cell>
        </row>
        <row r="8">
          <cell r="A8">
            <v>106</v>
          </cell>
          <cell r="B8" t="str">
            <v>BILLARES Y BOLICHES</v>
          </cell>
          <cell r="C8">
            <v>738</v>
          </cell>
        </row>
        <row r="9">
          <cell r="A9">
            <v>112</v>
          </cell>
          <cell r="B9" t="str">
            <v>ESPECTACULOS PUBLICOS PERMANEN</v>
          </cell>
          <cell r="C9">
            <v>124.3</v>
          </cell>
        </row>
        <row r="10">
          <cell r="A10">
            <v>200</v>
          </cell>
          <cell r="B10" t="str">
            <v>RASTRO</v>
          </cell>
          <cell r="C10">
            <v>3920.3</v>
          </cell>
        </row>
        <row r="11">
          <cell r="A11">
            <v>203</v>
          </cell>
          <cell r="B11" t="str">
            <v>PANTEONES CIUDAD</v>
          </cell>
          <cell r="C11">
            <v>3208.04</v>
          </cell>
        </row>
      </sheetData>
      <sheetData sheetId="23">
        <row r="1">
          <cell r="A1">
            <v>1</v>
          </cell>
          <cell r="B1" t="str">
            <v>IMPTO. PREDIAL URBANO CORRIENT</v>
          </cell>
          <cell r="C1">
            <v>767609.38</v>
          </cell>
        </row>
        <row r="2">
          <cell r="A2">
            <v>2</v>
          </cell>
          <cell r="B2" t="str">
            <v>IMPTO. PREDIAL RUSTICO CORRIEN</v>
          </cell>
          <cell r="C2">
            <v>33587.129999999997</v>
          </cell>
        </row>
        <row r="3">
          <cell r="A3">
            <v>4</v>
          </cell>
          <cell r="B3" t="str">
            <v>RECARGOS *3%*</v>
          </cell>
          <cell r="C3">
            <v>38962.58</v>
          </cell>
        </row>
        <row r="4">
          <cell r="A4">
            <v>7</v>
          </cell>
          <cell r="B4" t="str">
            <v>IMPTO. PREDIAL URBANO REZAGO</v>
          </cell>
          <cell r="C4">
            <v>100918.1</v>
          </cell>
        </row>
        <row r="5">
          <cell r="A5">
            <v>8</v>
          </cell>
          <cell r="B5" t="str">
            <v>IMPTO. PREDIAL RUSTICO REZAGO</v>
          </cell>
          <cell r="C5">
            <v>8492.7999999999993</v>
          </cell>
        </row>
        <row r="6">
          <cell r="A6">
            <v>13</v>
          </cell>
          <cell r="B6" t="str">
            <v>HONORARIOS DE COBRANZA</v>
          </cell>
          <cell r="C6">
            <v>6983.77</v>
          </cell>
        </row>
        <row r="7">
          <cell r="A7">
            <v>14</v>
          </cell>
          <cell r="B7" t="str">
            <v>C.O.A.*20%*</v>
          </cell>
          <cell r="C7">
            <v>582.5</v>
          </cell>
        </row>
        <row r="8">
          <cell r="A8">
            <v>104</v>
          </cell>
          <cell r="B8" t="str">
            <v>SOBRE DIVISION Y LOTIFICACION</v>
          </cell>
          <cell r="C8">
            <v>133.49</v>
          </cell>
        </row>
        <row r="9">
          <cell r="A9">
            <v>107</v>
          </cell>
          <cell r="B9" t="str">
            <v>VIDEO JUEGOS Y FUT-BOLITOS</v>
          </cell>
          <cell r="C9">
            <v>344</v>
          </cell>
        </row>
        <row r="10">
          <cell r="A10">
            <v>110</v>
          </cell>
          <cell r="B10" t="str">
            <v>ESPECTACULOS PUBLICOS ESPORADI</v>
          </cell>
          <cell r="C10">
            <v>1358.36</v>
          </cell>
        </row>
        <row r="11">
          <cell r="A11">
            <v>112</v>
          </cell>
          <cell r="B11" t="str">
            <v>ESPECTACULOS PUBLICOS PERMANEN</v>
          </cell>
          <cell r="C11">
            <v>5916.79</v>
          </cell>
        </row>
        <row r="12">
          <cell r="A12">
            <v>200</v>
          </cell>
          <cell r="B12" t="str">
            <v>RASTRO</v>
          </cell>
          <cell r="C12">
            <v>9926.7800000000007</v>
          </cell>
        </row>
        <row r="13">
          <cell r="A13">
            <v>203</v>
          </cell>
          <cell r="B13" t="str">
            <v>PANTEONES CIUDAD</v>
          </cell>
          <cell r="C13">
            <v>2185.88</v>
          </cell>
        </row>
        <row r="14">
          <cell r="A14">
            <v>204</v>
          </cell>
          <cell r="B14" t="str">
            <v>PANTEONES COMUNIDADES</v>
          </cell>
          <cell r="C14">
            <v>1114.6400000000001</v>
          </cell>
        </row>
        <row r="15">
          <cell r="A15">
            <v>205</v>
          </cell>
          <cell r="B15" t="str">
            <v>ESTACIONAMIENTO MUSEO MOMIAS</v>
          </cell>
          <cell r="C15">
            <v>2972</v>
          </cell>
        </row>
        <row r="16">
          <cell r="A16">
            <v>206</v>
          </cell>
          <cell r="B16" t="str">
            <v>ESTACIONAMIENTO MERCADO HIDALG</v>
          </cell>
          <cell r="C16">
            <v>4643</v>
          </cell>
        </row>
        <row r="17">
          <cell r="A17">
            <v>207</v>
          </cell>
          <cell r="B17" t="str">
            <v>ESTAC.  MERCADO EMBAJADORAS</v>
          </cell>
          <cell r="C17">
            <v>1414</v>
          </cell>
        </row>
        <row r="18">
          <cell r="A18">
            <v>211</v>
          </cell>
          <cell r="B18" t="str">
            <v>POR LIC DE REGULARIZACION DE C</v>
          </cell>
          <cell r="C18">
            <v>3589.07</v>
          </cell>
        </row>
        <row r="19">
          <cell r="A19">
            <v>217</v>
          </cell>
          <cell r="B19" t="str">
            <v>ANALISIS DE FAC PARA DIV LOT O</v>
          </cell>
          <cell r="C19">
            <v>230.59</v>
          </cell>
        </row>
        <row r="20">
          <cell r="A20">
            <v>221</v>
          </cell>
          <cell r="B20" t="str">
            <v>LIC USO SUELO ALIN N. OFIC COM</v>
          </cell>
          <cell r="C20">
            <v>6677.34</v>
          </cell>
        </row>
        <row r="21">
          <cell r="A21">
            <v>229</v>
          </cell>
          <cell r="B21" t="str">
            <v>CONSTANCIAS DE VALOR FISCAL</v>
          </cell>
          <cell r="C21">
            <v>116</v>
          </cell>
        </row>
        <row r="22">
          <cell r="A22">
            <v>248</v>
          </cell>
          <cell r="B22" t="str">
            <v>ESTACIONAMIENTO EX. EST. FERRO</v>
          </cell>
          <cell r="C22">
            <v>15267</v>
          </cell>
        </row>
        <row r="23">
          <cell r="A23">
            <v>253</v>
          </cell>
          <cell r="B23" t="str">
            <v>ESTACIONAMIENTO EMBAJADORAS  (</v>
          </cell>
          <cell r="C23">
            <v>9127</v>
          </cell>
        </row>
        <row r="24">
          <cell r="A24">
            <v>254</v>
          </cell>
          <cell r="B24" t="str">
            <v>POR CERTIF.TERMINO DE OBRA</v>
          </cell>
          <cell r="C24">
            <v>245.78</v>
          </cell>
        </row>
        <row r="25">
          <cell r="A25">
            <v>256</v>
          </cell>
          <cell r="B25" t="str">
            <v>POR ALINEAM. N° USO HABIT</v>
          </cell>
          <cell r="C25">
            <v>1273.21</v>
          </cell>
        </row>
        <row r="26">
          <cell r="A26">
            <v>269</v>
          </cell>
          <cell r="B26" t="str">
            <v>PADRON DE CONTRATISTAS</v>
          </cell>
          <cell r="C26">
            <v>1554</v>
          </cell>
        </row>
        <row r="27">
          <cell r="A27">
            <v>275</v>
          </cell>
          <cell r="B27" t="str">
            <v>CONSTANCIAS DIRECCION DE ECOLO</v>
          </cell>
          <cell r="C27">
            <v>73.790000000000006</v>
          </cell>
        </row>
        <row r="28">
          <cell r="A28">
            <v>276</v>
          </cell>
          <cell r="B28" t="str">
            <v>CONSTANCIAS DIRECCION DE TRANS</v>
          </cell>
          <cell r="C28">
            <v>959.27</v>
          </cell>
        </row>
        <row r="29">
          <cell r="A29">
            <v>277</v>
          </cell>
          <cell r="B29" t="str">
            <v>SERVICIOS ACCESO A LA INFORMAC</v>
          </cell>
          <cell r="C29">
            <v>140.32</v>
          </cell>
        </row>
        <row r="30">
          <cell r="A30">
            <v>278</v>
          </cell>
          <cell r="B30" t="str">
            <v>CONSTANCIAS QUE EXPIDAN LAS DE</v>
          </cell>
          <cell r="C30">
            <v>516.53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403</v>
          </cell>
          <cell r="B32" t="str">
            <v>UNIDAD DEPORTIVA TORRES LANDA</v>
          </cell>
          <cell r="C32">
            <v>2507</v>
          </cell>
        </row>
        <row r="33">
          <cell r="A33">
            <v>405</v>
          </cell>
          <cell r="B33" t="str">
            <v>CENTRO DE CONVIVENCIA EL ENCIN</v>
          </cell>
          <cell r="C33">
            <v>1841</v>
          </cell>
        </row>
        <row r="34">
          <cell r="A34">
            <v>407</v>
          </cell>
          <cell r="B34" t="str">
            <v>MUSEO MOMIAS</v>
          </cell>
          <cell r="C34">
            <v>153695</v>
          </cell>
        </row>
        <row r="35">
          <cell r="A35">
            <v>408</v>
          </cell>
          <cell r="B35" t="str">
            <v>SALON CULTO A LA MUERTE</v>
          </cell>
          <cell r="C35">
            <v>6645</v>
          </cell>
        </row>
        <row r="36">
          <cell r="A36">
            <v>410</v>
          </cell>
          <cell r="B36" t="str">
            <v>MONUMENTO AL PIPILA</v>
          </cell>
          <cell r="C36">
            <v>3378</v>
          </cell>
        </row>
        <row r="37">
          <cell r="A37">
            <v>411</v>
          </cell>
          <cell r="B37" t="str">
            <v>MERCADO HIDALGO</v>
          </cell>
          <cell r="C37">
            <v>7618.38</v>
          </cell>
        </row>
        <row r="38">
          <cell r="A38">
            <v>412</v>
          </cell>
          <cell r="B38" t="str">
            <v>MERCADO EMBAJADORAS</v>
          </cell>
          <cell r="C38">
            <v>3363.98</v>
          </cell>
        </row>
        <row r="39">
          <cell r="A39">
            <v>414</v>
          </cell>
          <cell r="B39" t="str">
            <v>OTROS PRODUCTOS</v>
          </cell>
          <cell r="C39">
            <v>314.89999999999998</v>
          </cell>
        </row>
        <row r="40">
          <cell r="A40">
            <v>418</v>
          </cell>
          <cell r="B40" t="str">
            <v>RENDIMIENTOS E INVERSIONES</v>
          </cell>
          <cell r="C40">
            <v>77578.34</v>
          </cell>
        </row>
        <row r="41">
          <cell r="A41">
            <v>419</v>
          </cell>
          <cell r="B41" t="str">
            <v>REND E INVERSIONES RAMO 33</v>
          </cell>
          <cell r="C41">
            <v>29923.11</v>
          </cell>
        </row>
        <row r="42">
          <cell r="A42">
            <v>420</v>
          </cell>
          <cell r="B42" t="str">
            <v>REND E INVER RAMO 33 PROG COMP</v>
          </cell>
          <cell r="C42">
            <v>66835.19</v>
          </cell>
        </row>
        <row r="43">
          <cell r="A43">
            <v>426</v>
          </cell>
          <cell r="B43" t="str">
            <v>AREAS OCUP POR HOT, REST, BARE</v>
          </cell>
          <cell r="C43">
            <v>34828.870000000003</v>
          </cell>
        </row>
        <row r="44">
          <cell r="A44">
            <v>428</v>
          </cell>
          <cell r="B44" t="str">
            <v>COMERCIANTES SEMIFIJOS</v>
          </cell>
          <cell r="C44">
            <v>7964.94</v>
          </cell>
        </row>
        <row r="45">
          <cell r="A45">
            <v>433</v>
          </cell>
          <cell r="B45" t="str">
            <v>SOBRANTES</v>
          </cell>
          <cell r="C45">
            <v>120.86</v>
          </cell>
        </row>
        <row r="46">
          <cell r="A46">
            <v>437</v>
          </cell>
          <cell r="B46" t="str">
            <v>SANITARIOS MDO. EMBAJADORAS</v>
          </cell>
          <cell r="C46">
            <v>5574</v>
          </cell>
        </row>
        <row r="47">
          <cell r="A47">
            <v>438</v>
          </cell>
          <cell r="B47" t="str">
            <v>SANITARIOS MDO. HIDALGO</v>
          </cell>
          <cell r="C47">
            <v>10370</v>
          </cell>
        </row>
        <row r="48">
          <cell r="A48">
            <v>439</v>
          </cell>
          <cell r="B48" t="str">
            <v>SANITARIOS JARDIN REFORMA</v>
          </cell>
          <cell r="C48">
            <v>3200</v>
          </cell>
        </row>
        <row r="49">
          <cell r="A49">
            <v>443</v>
          </cell>
          <cell r="B49" t="str">
            <v>SANITARIOS FERROCARRIL</v>
          </cell>
          <cell r="C49">
            <v>7344</v>
          </cell>
        </row>
        <row r="50">
          <cell r="A50">
            <v>445</v>
          </cell>
          <cell r="B50" t="str">
            <v>SANITARIOS MUSEO MOMIAS</v>
          </cell>
          <cell r="C50">
            <v>3396</v>
          </cell>
        </row>
        <row r="51">
          <cell r="A51">
            <v>447</v>
          </cell>
          <cell r="B51" t="str">
            <v>LAS CALAS</v>
          </cell>
          <cell r="C51">
            <v>184</v>
          </cell>
        </row>
        <row r="52">
          <cell r="A52">
            <v>454</v>
          </cell>
          <cell r="B52" t="str">
            <v>FIESTAS TRADICIONALES</v>
          </cell>
          <cell r="C52">
            <v>6936</v>
          </cell>
        </row>
        <row r="53">
          <cell r="A53">
            <v>462</v>
          </cell>
          <cell r="B53" t="str">
            <v>INTERESES REMANENTES  POR OBRA</v>
          </cell>
          <cell r="C53">
            <v>2462.98</v>
          </cell>
        </row>
        <row r="54">
          <cell r="A54">
            <v>467</v>
          </cell>
          <cell r="B54" t="str">
            <v>PRESTADORES DE SERVICIO</v>
          </cell>
          <cell r="C54">
            <v>1987.59</v>
          </cell>
        </row>
        <row r="55">
          <cell r="A55">
            <v>476</v>
          </cell>
          <cell r="B55" t="str">
            <v>PADRON DE PERITOS FISCALES</v>
          </cell>
          <cell r="C55">
            <v>11985</v>
          </cell>
        </row>
        <row r="56">
          <cell r="A56">
            <v>477</v>
          </cell>
          <cell r="B56" t="str">
            <v>PADRON DIRECTOR RESPONSABLE DE</v>
          </cell>
          <cell r="C56">
            <v>1252</v>
          </cell>
        </row>
        <row r="57">
          <cell r="A57">
            <v>479</v>
          </cell>
          <cell r="B57" t="str">
            <v>COMERCIANTES AMBULANTES</v>
          </cell>
          <cell r="C57">
            <v>1204</v>
          </cell>
        </row>
        <row r="58">
          <cell r="A58">
            <v>482</v>
          </cell>
          <cell r="B58" t="str">
            <v>CALLEJONEADAS</v>
          </cell>
          <cell r="C58">
            <v>2700</v>
          </cell>
        </row>
        <row r="59">
          <cell r="A59">
            <v>494</v>
          </cell>
          <cell r="B59" t="str">
            <v>REPOSICION DE CREDENCIAL</v>
          </cell>
          <cell r="C59">
            <v>60</v>
          </cell>
        </row>
        <row r="60">
          <cell r="A60">
            <v>502</v>
          </cell>
          <cell r="B60" t="str">
            <v>RECARGOS OTROS IMPTOS Y DERECH</v>
          </cell>
          <cell r="C60">
            <v>9327.7199999999993</v>
          </cell>
        </row>
        <row r="61">
          <cell r="A61">
            <v>506</v>
          </cell>
          <cell r="B61" t="str">
            <v>INFRACCIONES DIRECCION DE FISC</v>
          </cell>
          <cell r="C61">
            <v>567</v>
          </cell>
        </row>
        <row r="62">
          <cell r="A62">
            <v>507</v>
          </cell>
          <cell r="B62" t="str">
            <v>INF AL BANDO POLICIA Y BUEN GO</v>
          </cell>
          <cell r="C62">
            <v>600</v>
          </cell>
        </row>
        <row r="63">
          <cell r="A63">
            <v>508</v>
          </cell>
          <cell r="B63" t="str">
            <v>INF LEY DE TRANSITO Y SU REGLA</v>
          </cell>
          <cell r="C63">
            <v>18451</v>
          </cell>
        </row>
        <row r="64">
          <cell r="A64">
            <v>509</v>
          </cell>
          <cell r="B64" t="str">
            <v>EXTEMP VERIFICACION AMB VEHICU</v>
          </cell>
          <cell r="C64">
            <v>3417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536</v>
          </cell>
          <cell r="B66" t="str">
            <v>PADRON DE PROVEEDORES</v>
          </cell>
          <cell r="C66">
            <v>900</v>
          </cell>
        </row>
        <row r="67">
          <cell r="A67">
            <v>805</v>
          </cell>
          <cell r="B67" t="str">
            <v>CENTRO DE APRENDIZAJE DIGITAL</v>
          </cell>
          <cell r="C67">
            <v>1700</v>
          </cell>
        </row>
        <row r="68">
          <cell r="A68">
            <v>888</v>
          </cell>
          <cell r="B68" t="str">
            <v>COBROS SIMAPAG</v>
          </cell>
          <cell r="C68">
            <v>8893</v>
          </cell>
        </row>
      </sheetData>
      <sheetData sheetId="24">
        <row r="1">
          <cell r="A1">
            <v>1</v>
          </cell>
          <cell r="B1" t="str">
            <v>IMPTO. PREDIAL URBANO CORRIENT</v>
          </cell>
          <cell r="C1">
            <v>91717.26</v>
          </cell>
        </row>
        <row r="2">
          <cell r="A2">
            <v>2</v>
          </cell>
          <cell r="B2" t="str">
            <v>IMPTO. PREDIAL RUSTICO CORRIEN</v>
          </cell>
          <cell r="C2">
            <v>14351.28</v>
          </cell>
        </row>
        <row r="3">
          <cell r="A3">
            <v>4</v>
          </cell>
          <cell r="B3" t="str">
            <v>RECARGOS *3%*</v>
          </cell>
          <cell r="C3">
            <v>4303.79</v>
          </cell>
        </row>
        <row r="4">
          <cell r="A4">
            <v>7</v>
          </cell>
          <cell r="B4" t="str">
            <v>IMPTO. PREDIAL URBANO REZAGO</v>
          </cell>
          <cell r="C4">
            <v>11423.84</v>
          </cell>
        </row>
        <row r="5">
          <cell r="A5">
            <v>8</v>
          </cell>
          <cell r="B5" t="str">
            <v>IMPTO. PREDIAL RUSTICO REZAGO</v>
          </cell>
          <cell r="C5">
            <v>1734.7</v>
          </cell>
        </row>
        <row r="6">
          <cell r="A6">
            <v>13</v>
          </cell>
          <cell r="B6" t="str">
            <v>HONORARIOS DE COBRANZA</v>
          </cell>
          <cell r="C6">
            <v>1252.26</v>
          </cell>
        </row>
        <row r="7">
          <cell r="A7">
            <v>14</v>
          </cell>
          <cell r="B7" t="str">
            <v>C.O.A.*20%*</v>
          </cell>
          <cell r="C7">
            <v>632.5</v>
          </cell>
        </row>
        <row r="8">
          <cell r="A8">
            <v>103</v>
          </cell>
          <cell r="B8" t="str">
            <v>TRASLACION DE DOMINIO</v>
          </cell>
          <cell r="C8">
            <v>557.25</v>
          </cell>
        </row>
        <row r="9">
          <cell r="A9">
            <v>104</v>
          </cell>
          <cell r="B9" t="str">
            <v>SOBRE DIVISION Y LOTIFICACION</v>
          </cell>
          <cell r="C9">
            <v>1800</v>
          </cell>
        </row>
        <row r="10">
          <cell r="A10">
            <v>110</v>
          </cell>
          <cell r="B10" t="str">
            <v>ESPECTACULOS PUBLICOS ESPORADI</v>
          </cell>
          <cell r="C10">
            <v>636.9</v>
          </cell>
        </row>
        <row r="11">
          <cell r="A11">
            <v>112</v>
          </cell>
          <cell r="B11" t="str">
            <v>ESPECTACULOS PUBLICOS PERMANEN</v>
          </cell>
          <cell r="C11">
            <v>15000</v>
          </cell>
        </row>
        <row r="12">
          <cell r="A12">
            <v>200</v>
          </cell>
          <cell r="B12" t="str">
            <v>RASTRO</v>
          </cell>
          <cell r="C12">
            <v>4625.8</v>
          </cell>
        </row>
        <row r="13">
          <cell r="A13">
            <v>203</v>
          </cell>
          <cell r="B13" t="str">
            <v>PANTEONES CIUDAD</v>
          </cell>
          <cell r="C13">
            <v>1604.02</v>
          </cell>
        </row>
        <row r="14">
          <cell r="A14">
            <v>204</v>
          </cell>
          <cell r="B14" t="str">
            <v>PANTEONES COMUNIDADES</v>
          </cell>
          <cell r="C14">
            <v>1604.02</v>
          </cell>
        </row>
        <row r="15">
          <cell r="A15">
            <v>205</v>
          </cell>
          <cell r="B15" t="str">
            <v>ESTACIONAMIENTO MUSEO MOMIAS</v>
          </cell>
          <cell r="C15">
            <v>488</v>
          </cell>
        </row>
        <row r="16">
          <cell r="A16">
            <v>206</v>
          </cell>
          <cell r="B16" t="str">
            <v>ESTACIONAMIENTO MERCADO HIDALG</v>
          </cell>
          <cell r="C16">
            <v>1156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221</v>
          </cell>
          <cell r="B18" t="str">
            <v>LIC USO SUELO ALIN N. OFIC COM</v>
          </cell>
          <cell r="C18">
            <v>483.87</v>
          </cell>
        </row>
        <row r="19">
          <cell r="A19">
            <v>228</v>
          </cell>
          <cell r="B19" t="str">
            <v>POR PERM EVENT P/ VTA DE BEB A</v>
          </cell>
          <cell r="C19">
            <v>2700.57</v>
          </cell>
        </row>
        <row r="20">
          <cell r="A20">
            <v>229</v>
          </cell>
          <cell r="B20" t="str">
            <v>CONSTANCIAS DE VALOR FISCAL</v>
          </cell>
          <cell r="C20">
            <v>1508</v>
          </cell>
        </row>
        <row r="21">
          <cell r="A21">
            <v>244</v>
          </cell>
          <cell r="B21" t="str">
            <v>EXP DE LIC O PERM P/ ESTAB DE</v>
          </cell>
          <cell r="C21">
            <v>2233.67</v>
          </cell>
        </row>
        <row r="22">
          <cell r="A22">
            <v>248</v>
          </cell>
          <cell r="B22" t="str">
            <v>ESTACIONAMIENTO EX. EST. FERRO</v>
          </cell>
          <cell r="C22">
            <v>1070</v>
          </cell>
        </row>
        <row r="23">
          <cell r="A23">
            <v>252</v>
          </cell>
          <cell r="B23" t="str">
            <v>RESOLUCION DE IMPACTO AMBIENTA</v>
          </cell>
          <cell r="C23">
            <v>214.11</v>
          </cell>
        </row>
        <row r="24">
          <cell r="A24">
            <v>253</v>
          </cell>
          <cell r="B24" t="str">
            <v>ESTACIONAMIENTO EMBAJADORAS  (</v>
          </cell>
          <cell r="C24">
            <v>2085</v>
          </cell>
        </row>
        <row r="25">
          <cell r="A25">
            <v>254</v>
          </cell>
          <cell r="B25" t="str">
            <v>POR CERTIF.TERMINO DE OBRA</v>
          </cell>
          <cell r="C25">
            <v>415.78</v>
          </cell>
        </row>
        <row r="26">
          <cell r="A26">
            <v>256</v>
          </cell>
          <cell r="B26" t="str">
            <v>POR ALINEAM. N° USO HABIT</v>
          </cell>
          <cell r="C26">
            <v>2651.43</v>
          </cell>
        </row>
        <row r="27">
          <cell r="A27">
            <v>266</v>
          </cell>
          <cell r="B27" t="str">
            <v>DICTAMEN DE FACTIBILIDAD PROTE</v>
          </cell>
          <cell r="C27">
            <v>783.86</v>
          </cell>
        </row>
        <row r="28">
          <cell r="A28">
            <v>267</v>
          </cell>
          <cell r="B28" t="str">
            <v>CONSTANCIA  DE VERIFICACION PR</v>
          </cell>
          <cell r="C28">
            <v>391.92</v>
          </cell>
        </row>
        <row r="29">
          <cell r="A29">
            <v>268</v>
          </cell>
          <cell r="B29" t="str">
            <v>CASA DE LA CULTURA</v>
          </cell>
          <cell r="C29">
            <v>171.78</v>
          </cell>
        </row>
        <row r="30">
          <cell r="A30">
            <v>269</v>
          </cell>
          <cell r="B30" t="str">
            <v>PADRON DE CONTRATISTAS</v>
          </cell>
          <cell r="C30">
            <v>777</v>
          </cell>
        </row>
        <row r="31">
          <cell r="A31">
            <v>274</v>
          </cell>
          <cell r="B31" t="str">
            <v>EXTENSION DE HORARIO</v>
          </cell>
          <cell r="C31">
            <v>654.42999999999995</v>
          </cell>
        </row>
        <row r="32">
          <cell r="A32">
            <v>276</v>
          </cell>
          <cell r="B32" t="str">
            <v>CONSTANCIAS DIRECCION DE TRANS</v>
          </cell>
          <cell r="C32">
            <v>516.53</v>
          </cell>
        </row>
        <row r="33">
          <cell r="A33">
            <v>278</v>
          </cell>
          <cell r="B33" t="str">
            <v>CONSTANCIAS QUE EXPIDAN LAS DE</v>
          </cell>
          <cell r="C33">
            <v>442.74</v>
          </cell>
        </row>
        <row r="34">
          <cell r="A34">
            <v>281</v>
          </cell>
          <cell r="B34" t="str">
            <v>VIGILANCIA POR EVENTO</v>
          </cell>
          <cell r="C34">
            <v>3996.72</v>
          </cell>
        </row>
        <row r="35">
          <cell r="A35">
            <v>289</v>
          </cell>
          <cell r="B35" t="str">
            <v>CONFORMIDAD PARA QUEMA DE FUEG</v>
          </cell>
          <cell r="C35">
            <v>222.58</v>
          </cell>
        </row>
        <row r="36">
          <cell r="A36">
            <v>290</v>
          </cell>
          <cell r="B36" t="str">
            <v>DICTAMEN DE SEGURIDAD P SEDENA</v>
          </cell>
          <cell r="C36">
            <v>292.74</v>
          </cell>
        </row>
        <row r="37">
          <cell r="A37">
            <v>293</v>
          </cell>
          <cell r="B37" t="str">
            <v>SERVICIOS EXTRAORDINARIOS</v>
          </cell>
          <cell r="C37">
            <v>285.48</v>
          </cell>
        </row>
        <row r="38">
          <cell r="A38">
            <v>295</v>
          </cell>
          <cell r="B38" t="str">
            <v>CONSTANCIA DE UBICACION DE PRE</v>
          </cell>
          <cell r="C38">
            <v>222.66</v>
          </cell>
        </row>
        <row r="39">
          <cell r="A39">
            <v>403</v>
          </cell>
          <cell r="B39" t="str">
            <v>UNIDAD DEPORTIVA TORRES LANDA</v>
          </cell>
          <cell r="C39">
            <v>609</v>
          </cell>
        </row>
        <row r="40">
          <cell r="A40">
            <v>405</v>
          </cell>
          <cell r="B40" t="str">
            <v>CENTRO DE CONVIVENCIA EL ENCIN</v>
          </cell>
          <cell r="C40">
            <v>261</v>
          </cell>
        </row>
        <row r="41">
          <cell r="A41">
            <v>407</v>
          </cell>
          <cell r="B41" t="str">
            <v>MUSEO MOMIAS</v>
          </cell>
          <cell r="C41">
            <v>13031</v>
          </cell>
        </row>
        <row r="42">
          <cell r="A42">
            <v>408</v>
          </cell>
          <cell r="B42" t="str">
            <v>SALON CULTO A LA MUERTE</v>
          </cell>
          <cell r="C42">
            <v>915</v>
          </cell>
        </row>
        <row r="43">
          <cell r="A43">
            <v>410</v>
          </cell>
          <cell r="B43" t="str">
            <v>MONUMENTO AL PIPILA</v>
          </cell>
          <cell r="C43">
            <v>114</v>
          </cell>
        </row>
        <row r="44">
          <cell r="A44">
            <v>411</v>
          </cell>
          <cell r="B44" t="str">
            <v>MERCADO HIDALGO</v>
          </cell>
          <cell r="C44">
            <v>25557.200000000001</v>
          </cell>
        </row>
        <row r="45">
          <cell r="A45">
            <v>414</v>
          </cell>
          <cell r="B45" t="str">
            <v>OTROS PRODUCTOS</v>
          </cell>
          <cell r="C45">
            <v>41.4</v>
          </cell>
        </row>
        <row r="46">
          <cell r="A46">
            <v>421</v>
          </cell>
          <cell r="B46" t="str">
            <v>DECLARACIONES, FORMATOS Y AVIS</v>
          </cell>
          <cell r="C46">
            <v>16</v>
          </cell>
        </row>
        <row r="47">
          <cell r="A47">
            <v>426</v>
          </cell>
          <cell r="B47" t="str">
            <v>AREAS OCUP POR HOT, REST, BARE</v>
          </cell>
          <cell r="C47">
            <v>6679.42</v>
          </cell>
        </row>
        <row r="48">
          <cell r="A48">
            <v>428</v>
          </cell>
          <cell r="B48" t="str">
            <v>COMERCIANTES SEMIFIJOS</v>
          </cell>
          <cell r="C48">
            <v>4157.99</v>
          </cell>
        </row>
        <row r="49">
          <cell r="A49">
            <v>433</v>
          </cell>
          <cell r="B49" t="str">
            <v>SOBRANTES</v>
          </cell>
          <cell r="C49">
            <v>143.97</v>
          </cell>
        </row>
        <row r="50">
          <cell r="A50">
            <v>437</v>
          </cell>
          <cell r="B50" t="str">
            <v>SANITARIOS MDO. EMBAJADORAS</v>
          </cell>
          <cell r="C50">
            <v>796</v>
          </cell>
        </row>
        <row r="51">
          <cell r="A51">
            <v>438</v>
          </cell>
          <cell r="B51" t="str">
            <v>SANITARIOS MDO. HIDALGO</v>
          </cell>
          <cell r="C51">
            <v>1726</v>
          </cell>
        </row>
        <row r="52">
          <cell r="A52">
            <v>439</v>
          </cell>
          <cell r="B52" t="str">
            <v>SANITARIOS JARDIN REFORMA</v>
          </cell>
          <cell r="C52">
            <v>596</v>
          </cell>
        </row>
        <row r="53">
          <cell r="A53">
            <v>443</v>
          </cell>
          <cell r="B53" t="str">
            <v>SANITARIOS FERROCARRIL</v>
          </cell>
          <cell r="C53">
            <v>604</v>
          </cell>
        </row>
        <row r="54">
          <cell r="A54">
            <v>445</v>
          </cell>
          <cell r="B54" t="str">
            <v>SANITARIOS MUSEO MOMIAS</v>
          </cell>
          <cell r="C54">
            <v>376</v>
          </cell>
        </row>
        <row r="55">
          <cell r="A55">
            <v>447</v>
          </cell>
          <cell r="B55" t="str">
            <v>LAS CALAS</v>
          </cell>
          <cell r="C55">
            <v>256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472</v>
          </cell>
          <cell r="B58" t="str">
            <v>MERCADO GAVIRA</v>
          </cell>
          <cell r="C58">
            <v>5456.28</v>
          </cell>
        </row>
        <row r="59">
          <cell r="A59">
            <v>479</v>
          </cell>
          <cell r="B59" t="str">
            <v>COMERCIANTES AMBULANTES</v>
          </cell>
          <cell r="C59">
            <v>1750</v>
          </cell>
        </row>
        <row r="60">
          <cell r="A60">
            <v>484</v>
          </cell>
          <cell r="B60" t="str">
            <v>PERMISO PARA ESPECTÁCULOS O CE</v>
          </cell>
          <cell r="C60">
            <v>1015</v>
          </cell>
        </row>
        <row r="61">
          <cell r="A61">
            <v>486</v>
          </cell>
          <cell r="B61" t="str">
            <v>COLOCACION DE GUIAS</v>
          </cell>
          <cell r="C61">
            <v>170</v>
          </cell>
        </row>
        <row r="62">
          <cell r="A62">
            <v>502</v>
          </cell>
          <cell r="B62" t="str">
            <v>RECARGOS OTROS IMPTOS Y DERECH</v>
          </cell>
          <cell r="C62">
            <v>4964.82</v>
          </cell>
        </row>
        <row r="63">
          <cell r="A63">
            <v>503</v>
          </cell>
          <cell r="B63" t="str">
            <v>AVISO EXTEMP TRASLACION DE DOM</v>
          </cell>
          <cell r="C63">
            <v>851.25</v>
          </cell>
        </row>
        <row r="64">
          <cell r="A64">
            <v>504</v>
          </cell>
          <cell r="B64" t="str">
            <v>AVISO EXTEMP TERM DE OBRA</v>
          </cell>
          <cell r="C64">
            <v>567.5</v>
          </cell>
        </row>
        <row r="65">
          <cell r="A65">
            <v>506</v>
          </cell>
          <cell r="B65" t="str">
            <v>INFRACCIONES DIRECCION DE FISC</v>
          </cell>
          <cell r="C65">
            <v>2041.2</v>
          </cell>
        </row>
        <row r="66">
          <cell r="A66">
            <v>507</v>
          </cell>
          <cell r="B66" t="str">
            <v>INF AL BANDO POLICIA Y BUEN GO</v>
          </cell>
          <cell r="C66">
            <v>300</v>
          </cell>
        </row>
      </sheetData>
      <sheetData sheetId="25">
        <row r="1">
          <cell r="A1">
            <v>1</v>
          </cell>
          <cell r="B1" t="str">
            <v>IMPTO. PREDIAL URBANO CORRIENT</v>
          </cell>
          <cell r="C1">
            <v>180779.73</v>
          </cell>
        </row>
        <row r="2">
          <cell r="A2">
            <v>2</v>
          </cell>
          <cell r="B2" t="str">
            <v>IMPTO. PREDIAL RUSTICO CORRIEN</v>
          </cell>
          <cell r="C2">
            <v>19043.02</v>
          </cell>
        </row>
        <row r="3">
          <cell r="A3">
            <v>4</v>
          </cell>
          <cell r="B3" t="str">
            <v>RECARGOS *3%*</v>
          </cell>
          <cell r="C3">
            <v>9579.98</v>
          </cell>
        </row>
        <row r="4">
          <cell r="A4">
            <v>7</v>
          </cell>
          <cell r="B4" t="str">
            <v>IMPTO. PREDIAL URBANO REZAGO</v>
          </cell>
          <cell r="C4">
            <v>39614.339999999997</v>
          </cell>
        </row>
        <row r="5">
          <cell r="A5">
            <v>8</v>
          </cell>
          <cell r="B5" t="str">
            <v>IMPTO. PREDIAL RUSTICO REZAGO</v>
          </cell>
          <cell r="C5">
            <v>6003.93</v>
          </cell>
        </row>
        <row r="6">
          <cell r="A6">
            <v>13</v>
          </cell>
          <cell r="B6" t="str">
            <v>HONORARIOS DE COBRANZA</v>
          </cell>
          <cell r="C6">
            <v>3558.03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3322.65</v>
          </cell>
        </row>
        <row r="9">
          <cell r="A9">
            <v>104</v>
          </cell>
          <cell r="B9" t="str">
            <v>SOBRE DIVISION Y LOTIFICACION</v>
          </cell>
          <cell r="C9">
            <v>2854.23</v>
          </cell>
        </row>
        <row r="10">
          <cell r="A10">
            <v>107</v>
          </cell>
          <cell r="B10" t="str">
            <v>VIDEO JUEGOS Y FUT-BOLITOS</v>
          </cell>
          <cell r="C10">
            <v>1032</v>
          </cell>
        </row>
        <row r="11">
          <cell r="A11">
            <v>200</v>
          </cell>
          <cell r="B11" t="str">
            <v>RASTRO</v>
          </cell>
          <cell r="C11">
            <v>3114.51</v>
          </cell>
        </row>
        <row r="12">
          <cell r="A12">
            <v>203</v>
          </cell>
          <cell r="B12" t="str">
            <v>PANTEONES CIUDAD</v>
          </cell>
          <cell r="C12">
            <v>2409.1799999999998</v>
          </cell>
        </row>
        <row r="13">
          <cell r="A13">
            <v>204</v>
          </cell>
          <cell r="B13" t="str">
            <v>PANTEONES COMUNIDADES</v>
          </cell>
          <cell r="C13">
            <v>1306.5</v>
          </cell>
        </row>
        <row r="14">
          <cell r="A14">
            <v>205</v>
          </cell>
          <cell r="B14" t="str">
            <v>ESTACIONAMIENTO MUSEO MOMIAS</v>
          </cell>
          <cell r="C14">
            <v>289</v>
          </cell>
        </row>
        <row r="15">
          <cell r="A15">
            <v>206</v>
          </cell>
          <cell r="B15" t="str">
            <v>ESTACIONAMIENTO MERCADO HIDALG</v>
          </cell>
          <cell r="C15">
            <v>954</v>
          </cell>
        </row>
        <row r="16">
          <cell r="A16">
            <v>210</v>
          </cell>
          <cell r="B16" t="str">
            <v>POR LIC. DE CONST. Y AMPLIACIO</v>
          </cell>
          <cell r="C16">
            <v>715.43</v>
          </cell>
        </row>
        <row r="17">
          <cell r="A17">
            <v>211</v>
          </cell>
          <cell r="B17" t="str">
            <v>POR LIC DE REGULARIZACION DE C</v>
          </cell>
          <cell r="C17">
            <v>763.05</v>
          </cell>
        </row>
        <row r="18">
          <cell r="A18">
            <v>212</v>
          </cell>
          <cell r="B18" t="str">
            <v>POR PRORROGAS DE LIC DE CONST</v>
          </cell>
          <cell r="C18">
            <v>86.77</v>
          </cell>
        </row>
        <row r="19">
          <cell r="A19">
            <v>221</v>
          </cell>
          <cell r="B19" t="str">
            <v>LIC USO SUELO ALIN N. OFIC COM</v>
          </cell>
          <cell r="C19">
            <v>967.74</v>
          </cell>
        </row>
        <row r="20">
          <cell r="A20">
            <v>229</v>
          </cell>
          <cell r="B20" t="str">
            <v>CONSTANCIAS DE VALOR FISCAL</v>
          </cell>
          <cell r="C20">
            <v>1276.26</v>
          </cell>
        </row>
        <row r="21">
          <cell r="A21">
            <v>244</v>
          </cell>
          <cell r="B21" t="str">
            <v>EXP DE LIC O PERM P/ ESTAB DE</v>
          </cell>
          <cell r="C21">
            <v>184.77</v>
          </cell>
        </row>
        <row r="22">
          <cell r="A22">
            <v>248</v>
          </cell>
          <cell r="B22" t="str">
            <v>ESTACIONAMIENTO EX. EST. FERRO</v>
          </cell>
          <cell r="C22">
            <v>2185</v>
          </cell>
        </row>
        <row r="23">
          <cell r="A23">
            <v>253</v>
          </cell>
          <cell r="B23" t="str">
            <v>ESTACIONAMIENTO EMBAJADORAS  (</v>
          </cell>
          <cell r="C23">
            <v>1804</v>
          </cell>
        </row>
        <row r="24">
          <cell r="A24">
            <v>256</v>
          </cell>
          <cell r="B24" t="str">
            <v>POR ALINEAM. N° USO HABIT</v>
          </cell>
          <cell r="C24">
            <v>4667.34</v>
          </cell>
        </row>
        <row r="25">
          <cell r="A25">
            <v>264</v>
          </cell>
          <cell r="B25" t="str">
            <v>DERECHOS REFRENDO ANUAL CONCES</v>
          </cell>
          <cell r="C25">
            <v>1143.1400000000001</v>
          </cell>
        </row>
        <row r="26">
          <cell r="A26">
            <v>266</v>
          </cell>
          <cell r="B26" t="str">
            <v>DICTAMEN DE FACTIBILIDAD PROTE</v>
          </cell>
          <cell r="C26">
            <v>783.86</v>
          </cell>
        </row>
        <row r="27">
          <cell r="A27">
            <v>276</v>
          </cell>
          <cell r="B27" t="str">
            <v>CONSTANCIAS DIRECCION DE TRANS</v>
          </cell>
          <cell r="C27">
            <v>590.32000000000005</v>
          </cell>
        </row>
        <row r="28">
          <cell r="A28">
            <v>278</v>
          </cell>
          <cell r="B28" t="str">
            <v>CONSTANCIAS QUE EXPIDAN LAS DE</v>
          </cell>
          <cell r="C28">
            <v>442.74</v>
          </cell>
        </row>
        <row r="29">
          <cell r="A29">
            <v>280</v>
          </cell>
          <cell r="B29" t="str">
            <v>SERVICIOS CONTROL CANINO</v>
          </cell>
          <cell r="C29">
            <v>220.5</v>
          </cell>
        </row>
        <row r="30">
          <cell r="A30">
            <v>281</v>
          </cell>
          <cell r="B30" t="str">
            <v>VIGILANCIA POR EVENTO</v>
          </cell>
          <cell r="C30">
            <v>4282.2</v>
          </cell>
        </row>
        <row r="31">
          <cell r="A31">
            <v>291</v>
          </cell>
          <cell r="B31" t="str">
            <v>DICTAMEN DE FACTIBILIDAD PARA</v>
          </cell>
          <cell r="C31">
            <v>130.63999999999999</v>
          </cell>
        </row>
        <row r="32">
          <cell r="A32">
            <v>293</v>
          </cell>
          <cell r="B32" t="str">
            <v>SERVICIOS EXTRAORDINARIOS</v>
          </cell>
          <cell r="C32">
            <v>570.96</v>
          </cell>
        </row>
        <row r="33">
          <cell r="A33">
            <v>295</v>
          </cell>
          <cell r="B33" t="str">
            <v>CONSTANCIA DE UBICACION DE PRE</v>
          </cell>
          <cell r="C33">
            <v>74.22</v>
          </cell>
        </row>
        <row r="34">
          <cell r="A34">
            <v>403</v>
          </cell>
          <cell r="B34" t="str">
            <v>UNIDAD DEPORTIVA TORRES LANDA</v>
          </cell>
          <cell r="C34">
            <v>294</v>
          </cell>
        </row>
        <row r="35">
          <cell r="A35">
            <v>405</v>
          </cell>
          <cell r="B35" t="str">
            <v>CENTRO DE CONVIVENCIA EL ENCIN</v>
          </cell>
          <cell r="C35">
            <v>243</v>
          </cell>
        </row>
        <row r="36">
          <cell r="A36">
            <v>407</v>
          </cell>
          <cell r="B36" t="str">
            <v>MUSEO MOMIAS</v>
          </cell>
          <cell r="C36">
            <v>17294</v>
          </cell>
        </row>
        <row r="37">
          <cell r="A37">
            <v>408</v>
          </cell>
          <cell r="B37" t="str">
            <v>SALON CULTO A LA MUERTE</v>
          </cell>
          <cell r="C37">
            <v>285</v>
          </cell>
        </row>
        <row r="38">
          <cell r="A38">
            <v>410</v>
          </cell>
          <cell r="B38" t="str">
            <v>MONUMENTO AL PIPILA</v>
          </cell>
          <cell r="C38">
            <v>174</v>
          </cell>
        </row>
        <row r="39">
          <cell r="A39">
            <v>411</v>
          </cell>
          <cell r="B39" t="str">
            <v>MERCADO HIDALGO</v>
          </cell>
          <cell r="C39">
            <v>966.51</v>
          </cell>
        </row>
        <row r="40">
          <cell r="A40">
            <v>412</v>
          </cell>
          <cell r="B40" t="str">
            <v>MERCADO EMBAJADORAS</v>
          </cell>
          <cell r="C40">
            <v>528</v>
          </cell>
        </row>
        <row r="41">
          <cell r="A41">
            <v>414</v>
          </cell>
          <cell r="B41" t="str">
            <v>OTROS PRODUCTOS</v>
          </cell>
          <cell r="C41">
            <v>26.1</v>
          </cell>
        </row>
        <row r="42">
          <cell r="A42">
            <v>421</v>
          </cell>
          <cell r="B42" t="str">
            <v>DECLARACIONES, FORMATOS Y AVIS</v>
          </cell>
          <cell r="C42">
            <v>240</v>
          </cell>
        </row>
        <row r="43">
          <cell r="A43">
            <v>426</v>
          </cell>
          <cell r="B43" t="str">
            <v>AREAS OCUP POR HOT, REST, BARE</v>
          </cell>
          <cell r="C43">
            <v>10221.120000000001</v>
          </cell>
        </row>
        <row r="44">
          <cell r="A44">
            <v>428</v>
          </cell>
          <cell r="B44" t="str">
            <v>COMERCIANTES SEMIFIJOS</v>
          </cell>
          <cell r="C44">
            <v>1076.97</v>
          </cell>
        </row>
        <row r="45">
          <cell r="A45">
            <v>433</v>
          </cell>
          <cell r="B45" t="str">
            <v>SOBRANTES</v>
          </cell>
          <cell r="C45">
            <v>70.680000000000007</v>
          </cell>
        </row>
        <row r="46">
          <cell r="A46">
            <v>437</v>
          </cell>
          <cell r="B46" t="str">
            <v>SANITARIOS MDO. EMBAJADORAS</v>
          </cell>
          <cell r="C46">
            <v>782</v>
          </cell>
        </row>
        <row r="47">
          <cell r="A47">
            <v>438</v>
          </cell>
          <cell r="B47" t="str">
            <v>SANITARIOS MDO. HIDALGO</v>
          </cell>
          <cell r="C47">
            <v>1481</v>
          </cell>
        </row>
        <row r="48">
          <cell r="A48">
            <v>439</v>
          </cell>
          <cell r="B48" t="str">
            <v>SANITARIOS JARDIN REFORMA</v>
          </cell>
          <cell r="C48">
            <v>736</v>
          </cell>
        </row>
        <row r="49">
          <cell r="A49">
            <v>443</v>
          </cell>
          <cell r="B49" t="str">
            <v>SANITARIOS FERROCARRIL</v>
          </cell>
          <cell r="C49">
            <v>736</v>
          </cell>
        </row>
        <row r="50">
          <cell r="A50">
            <v>445</v>
          </cell>
          <cell r="B50" t="str">
            <v>SANITARIOS MUSEO MOMIAS</v>
          </cell>
          <cell r="C50">
            <v>356</v>
          </cell>
        </row>
        <row r="51">
          <cell r="A51">
            <v>447</v>
          </cell>
          <cell r="B51" t="str">
            <v>LAS CALAS</v>
          </cell>
          <cell r="C51">
            <v>216</v>
          </cell>
        </row>
        <row r="52">
          <cell r="A52">
            <v>454</v>
          </cell>
          <cell r="B52" t="str">
            <v>FIESTAS TRADICIONALES</v>
          </cell>
          <cell r="C52">
            <v>213</v>
          </cell>
        </row>
        <row r="53">
          <cell r="A53">
            <v>456</v>
          </cell>
          <cell r="B53" t="str">
            <v>JUEGOS MECANICOS</v>
          </cell>
          <cell r="C53">
            <v>300</v>
          </cell>
        </row>
        <row r="54">
          <cell r="A54">
            <v>472</v>
          </cell>
          <cell r="B54" t="str">
            <v>MERCADO GAVIRA</v>
          </cell>
          <cell r="C54">
            <v>4133</v>
          </cell>
        </row>
        <row r="55">
          <cell r="A55">
            <v>476</v>
          </cell>
          <cell r="B55" t="str">
            <v>PADRON DE PERITOS FISCALES</v>
          </cell>
          <cell r="C55">
            <v>1410</v>
          </cell>
        </row>
        <row r="56">
          <cell r="A56">
            <v>479</v>
          </cell>
          <cell r="B56" t="str">
            <v>COMERCIANTES AMBULANTES</v>
          </cell>
          <cell r="C56">
            <v>280</v>
          </cell>
        </row>
        <row r="57">
          <cell r="A57">
            <v>484</v>
          </cell>
          <cell r="B57" t="str">
            <v>PERMISO PARA ESPECTÁCULOS O CE</v>
          </cell>
          <cell r="C57">
            <v>1421</v>
          </cell>
        </row>
        <row r="58">
          <cell r="A58">
            <v>502</v>
          </cell>
          <cell r="B58" t="str">
            <v>RECARGOS OTROS IMPTOS Y DERECH</v>
          </cell>
          <cell r="C58">
            <v>1648.6</v>
          </cell>
        </row>
        <row r="59">
          <cell r="A59">
            <v>503</v>
          </cell>
          <cell r="B59" t="str">
            <v>AVISO EXTEMP TRASLACION DE DOM</v>
          </cell>
          <cell r="C59">
            <v>567.5</v>
          </cell>
        </row>
        <row r="60">
          <cell r="A60">
            <v>507</v>
          </cell>
          <cell r="B60" t="str">
            <v>INF AL BANDO POLICIA Y BUEN GO</v>
          </cell>
          <cell r="C60">
            <v>700</v>
          </cell>
        </row>
        <row r="61">
          <cell r="A61">
            <v>508</v>
          </cell>
          <cell r="B61" t="str">
            <v>INF LEY DE TRANSITO Y SU REGLA</v>
          </cell>
          <cell r="C61">
            <v>15600</v>
          </cell>
        </row>
        <row r="62">
          <cell r="A62">
            <v>509</v>
          </cell>
          <cell r="B62" t="str">
            <v>EXTEMP VERIFICACION AMB VEHICU</v>
          </cell>
          <cell r="C62">
            <v>1779</v>
          </cell>
        </row>
        <row r="63">
          <cell r="A63">
            <v>510</v>
          </cell>
          <cell r="B63" t="str">
            <v>ADMTVAS NO FISCALES *FEDERALES</v>
          </cell>
          <cell r="C63">
            <v>2512.9299999999998</v>
          </cell>
        </row>
        <row r="64">
          <cell r="A64">
            <v>526</v>
          </cell>
          <cell r="B64" t="str">
            <v>RESPUESTA DE AYUNTAMIENTO</v>
          </cell>
          <cell r="C64">
            <v>1192</v>
          </cell>
        </row>
        <row r="65">
          <cell r="A65">
            <v>536</v>
          </cell>
          <cell r="B65" t="str">
            <v>PADRON DE PROVEEDORES</v>
          </cell>
          <cell r="C65">
            <v>1800</v>
          </cell>
        </row>
        <row r="66">
          <cell r="A66">
            <v>805</v>
          </cell>
          <cell r="B66" t="str">
            <v>CENTRO DE APRENDIZAJE DIGITAL</v>
          </cell>
          <cell r="C66">
            <v>510</v>
          </cell>
        </row>
        <row r="67">
          <cell r="A67">
            <v>888</v>
          </cell>
          <cell r="B67" t="str">
            <v>COBROS SIMAPAG</v>
          </cell>
          <cell r="C67">
            <v>1739</v>
          </cell>
        </row>
      </sheetData>
      <sheetData sheetId="26">
        <row r="1">
          <cell r="A1">
            <v>1</v>
          </cell>
          <cell r="B1" t="str">
            <v>IMPTO. PREDIAL URBANO CORRIENT</v>
          </cell>
          <cell r="C1">
            <v>106445.93</v>
          </cell>
        </row>
        <row r="2">
          <cell r="A2">
            <v>2</v>
          </cell>
          <cell r="B2" t="str">
            <v>IMPTO. PREDIAL RUSTICO CORRIEN</v>
          </cell>
          <cell r="C2">
            <v>28982.93</v>
          </cell>
        </row>
        <row r="3">
          <cell r="A3">
            <v>4</v>
          </cell>
          <cell r="B3" t="str">
            <v>RECARGOS *3%*</v>
          </cell>
          <cell r="C3">
            <v>8077.75</v>
          </cell>
        </row>
        <row r="4">
          <cell r="A4">
            <v>7</v>
          </cell>
          <cell r="B4" t="str">
            <v>IMPTO. PREDIAL URBANO REZAGO</v>
          </cell>
          <cell r="C4">
            <v>19649.77</v>
          </cell>
        </row>
        <row r="5">
          <cell r="A5">
            <v>8</v>
          </cell>
          <cell r="B5" t="str">
            <v>IMPTO. PREDIAL RUSTICO REZAGO</v>
          </cell>
          <cell r="C5">
            <v>2484.6999999999998</v>
          </cell>
        </row>
        <row r="6">
          <cell r="A6">
            <v>13</v>
          </cell>
          <cell r="B6" t="str">
            <v>HONORARIOS DE COBRANZA</v>
          </cell>
          <cell r="C6">
            <v>2441.6999999999998</v>
          </cell>
        </row>
        <row r="7">
          <cell r="A7">
            <v>14</v>
          </cell>
          <cell r="B7" t="str">
            <v>C.O.A.*20%*</v>
          </cell>
          <cell r="C7">
            <v>336.5</v>
          </cell>
        </row>
        <row r="8">
          <cell r="A8">
            <v>104</v>
          </cell>
          <cell r="B8" t="str">
            <v>SOBRE DIVISION Y LOTIFICACION</v>
          </cell>
          <cell r="C8">
            <v>675</v>
          </cell>
        </row>
        <row r="9">
          <cell r="A9">
            <v>106</v>
          </cell>
          <cell r="B9" t="str">
            <v>BILLARES Y BOLICHES</v>
          </cell>
          <cell r="C9">
            <v>1533</v>
          </cell>
        </row>
        <row r="10">
          <cell r="A10">
            <v>200</v>
          </cell>
          <cell r="B10" t="str">
            <v>RASTRO</v>
          </cell>
          <cell r="C10">
            <v>3690.33</v>
          </cell>
        </row>
        <row r="11">
          <cell r="A11">
            <v>203</v>
          </cell>
          <cell r="B11" t="str">
            <v>PANTEONES CIUDAD</v>
          </cell>
          <cell r="C11">
            <v>1798.4</v>
          </cell>
        </row>
        <row r="12">
          <cell r="A12">
            <v>204</v>
          </cell>
          <cell r="B12" t="str">
            <v>PANTEONES COMUNIDADES</v>
          </cell>
          <cell r="C12">
            <v>792.58</v>
          </cell>
        </row>
        <row r="13">
          <cell r="A13">
            <v>205</v>
          </cell>
          <cell r="B13" t="str">
            <v>ESTACIONAMIENTO MUSEO MOMIAS</v>
          </cell>
          <cell r="C13">
            <v>360</v>
          </cell>
        </row>
        <row r="14">
          <cell r="A14">
            <v>206</v>
          </cell>
          <cell r="B14" t="str">
            <v>ESTACIONAMIENTO MERCADO HIDALG</v>
          </cell>
          <cell r="C14">
            <v>1197</v>
          </cell>
        </row>
        <row r="15">
          <cell r="A15">
            <v>211</v>
          </cell>
          <cell r="B15" t="str">
            <v>POR LIC DE REGULARIZACION DE C</v>
          </cell>
          <cell r="C15">
            <v>4487.58</v>
          </cell>
        </row>
        <row r="16">
          <cell r="A16">
            <v>212</v>
          </cell>
          <cell r="B16" t="str">
            <v>POR PRORROGAS DE LIC DE CONST</v>
          </cell>
          <cell r="C16">
            <v>155.91</v>
          </cell>
        </row>
        <row r="17">
          <cell r="A17">
            <v>217</v>
          </cell>
          <cell r="B17" t="str">
            <v>ANALISIS DE FAC PARA DIV LOT O</v>
          </cell>
          <cell r="C17">
            <v>922.36</v>
          </cell>
        </row>
        <row r="18">
          <cell r="A18">
            <v>219</v>
          </cell>
          <cell r="B18" t="str">
            <v>LIC USO SUELO ALIN N. OFIC HAB</v>
          </cell>
          <cell r="C18">
            <v>2614.2800000000002</v>
          </cell>
        </row>
        <row r="19">
          <cell r="A19">
            <v>229</v>
          </cell>
          <cell r="B19" t="str">
            <v>CONSTANCIAS DE VALOR FISCAL</v>
          </cell>
          <cell r="C19">
            <v>464.26</v>
          </cell>
        </row>
        <row r="20">
          <cell r="A20">
            <v>248</v>
          </cell>
          <cell r="B20" t="str">
            <v>ESTACIONAMIENTO EX. EST. FERRO</v>
          </cell>
          <cell r="C20">
            <v>984</v>
          </cell>
        </row>
        <row r="21">
          <cell r="A21">
            <v>253</v>
          </cell>
          <cell r="B21" t="str">
            <v>ESTACIONAMIENTO EMBAJADORAS  (</v>
          </cell>
          <cell r="C21">
            <v>2518</v>
          </cell>
        </row>
        <row r="22">
          <cell r="A22">
            <v>256</v>
          </cell>
          <cell r="B22" t="str">
            <v>POR ALINEAM. N° USO HABIT</v>
          </cell>
          <cell r="C22">
            <v>5975.28</v>
          </cell>
        </row>
        <row r="23">
          <cell r="A23">
            <v>266</v>
          </cell>
          <cell r="B23" t="str">
            <v>DICTAMEN DE FACTIBILIDAD PROTE</v>
          </cell>
          <cell r="C23">
            <v>391.93</v>
          </cell>
        </row>
        <row r="24">
          <cell r="A24">
            <v>268</v>
          </cell>
          <cell r="B24" t="str">
            <v>CASA DE LA CULTURA</v>
          </cell>
          <cell r="C24">
            <v>772.98</v>
          </cell>
        </row>
        <row r="25">
          <cell r="A25">
            <v>275</v>
          </cell>
          <cell r="B25" t="str">
            <v>CONSTANCIAS DIRECCION DE ECOLO</v>
          </cell>
          <cell r="C25">
            <v>147.58000000000001</v>
          </cell>
        </row>
        <row r="26">
          <cell r="A26">
            <v>276</v>
          </cell>
          <cell r="B26" t="str">
            <v>CONSTANCIAS DIRECCION DE TRANS</v>
          </cell>
          <cell r="C26">
            <v>590.32000000000005</v>
          </cell>
        </row>
        <row r="27">
          <cell r="A27">
            <v>278</v>
          </cell>
          <cell r="B27" t="str">
            <v>CONSTANCIAS QUE EXPIDAN LAS DE</v>
          </cell>
          <cell r="C27">
            <v>1106.8499999999999</v>
          </cell>
        </row>
        <row r="28">
          <cell r="A28">
            <v>288</v>
          </cell>
          <cell r="B28" t="str">
            <v>ANALISIS DE RIESGOS</v>
          </cell>
          <cell r="C28">
            <v>457.86</v>
          </cell>
        </row>
        <row r="29">
          <cell r="A29">
            <v>293</v>
          </cell>
          <cell r="B29" t="str">
            <v>SERVICIOS EXTRAORDINARIOS</v>
          </cell>
          <cell r="C29">
            <v>570.96</v>
          </cell>
        </row>
        <row r="30">
          <cell r="A30">
            <v>295</v>
          </cell>
          <cell r="B30" t="str">
            <v>CONSTANCIA DE UBICACION DE PRE</v>
          </cell>
          <cell r="C30">
            <v>222.66</v>
          </cell>
        </row>
        <row r="31">
          <cell r="A31">
            <v>403</v>
          </cell>
          <cell r="B31" t="str">
            <v>UNIDAD DEPORTIVA TORRES LANDA</v>
          </cell>
          <cell r="C31">
            <v>567</v>
          </cell>
        </row>
        <row r="32">
          <cell r="A32">
            <v>405</v>
          </cell>
          <cell r="B32" t="str">
            <v>CENTRO DE CONVIVENCIA EL ENCIN</v>
          </cell>
          <cell r="C32">
            <v>1002</v>
          </cell>
        </row>
        <row r="33">
          <cell r="A33">
            <v>407</v>
          </cell>
          <cell r="B33" t="str">
            <v>MUSEO MOMIAS</v>
          </cell>
          <cell r="C33">
            <v>8943</v>
          </cell>
        </row>
        <row r="34">
          <cell r="A34">
            <v>408</v>
          </cell>
          <cell r="B34" t="str">
            <v>SALON CULTO A LA MUERTE</v>
          </cell>
          <cell r="C34">
            <v>180</v>
          </cell>
        </row>
        <row r="35">
          <cell r="A35">
            <v>410</v>
          </cell>
          <cell r="B35" t="str">
            <v>MONUMENTO AL PIPILA</v>
          </cell>
          <cell r="C35">
            <v>372</v>
          </cell>
        </row>
        <row r="36">
          <cell r="A36">
            <v>411</v>
          </cell>
          <cell r="B36" t="str">
            <v>MERCADO HIDALGO</v>
          </cell>
          <cell r="C36">
            <v>2105.67</v>
          </cell>
        </row>
        <row r="37">
          <cell r="A37">
            <v>412</v>
          </cell>
          <cell r="B37" t="str">
            <v>MERCADO EMBAJADORAS</v>
          </cell>
          <cell r="C37">
            <v>10721.24</v>
          </cell>
        </row>
        <row r="38">
          <cell r="A38">
            <v>414</v>
          </cell>
          <cell r="B38" t="str">
            <v>OTROS PRODUCTOS</v>
          </cell>
          <cell r="C38">
            <v>34.799999999999997</v>
          </cell>
        </row>
        <row r="39">
          <cell r="A39">
            <v>428</v>
          </cell>
          <cell r="B39" t="str">
            <v>COMERCIANTES SEMIFIJOS</v>
          </cell>
          <cell r="C39">
            <v>6435.95</v>
          </cell>
        </row>
        <row r="40">
          <cell r="A40">
            <v>431</v>
          </cell>
          <cell r="B40" t="str">
            <v>LOCALES MERCADO EMBAJADORAS</v>
          </cell>
          <cell r="C40">
            <v>394</v>
          </cell>
        </row>
        <row r="41">
          <cell r="A41">
            <v>433</v>
          </cell>
          <cell r="B41" t="str">
            <v>SOBRANTES</v>
          </cell>
          <cell r="C41">
            <v>25.01</v>
          </cell>
        </row>
        <row r="42">
          <cell r="A42">
            <v>437</v>
          </cell>
          <cell r="B42" t="str">
            <v>SANITARIOS MDO. EMBAJADORAS</v>
          </cell>
          <cell r="C42">
            <v>842</v>
          </cell>
        </row>
        <row r="43">
          <cell r="A43">
            <v>438</v>
          </cell>
          <cell r="B43" t="str">
            <v>SANITARIOS MDO. HIDALGO</v>
          </cell>
          <cell r="C43">
            <v>1680</v>
          </cell>
        </row>
        <row r="44">
          <cell r="A44">
            <v>439</v>
          </cell>
          <cell r="B44" t="str">
            <v>SANITARIOS JARDIN REFORMA</v>
          </cell>
          <cell r="C44">
            <v>756</v>
          </cell>
        </row>
        <row r="45">
          <cell r="A45">
            <v>443</v>
          </cell>
          <cell r="B45" t="str">
            <v>SANITARIOS FERROCARRIL</v>
          </cell>
          <cell r="C45">
            <v>892</v>
          </cell>
        </row>
        <row r="46">
          <cell r="A46">
            <v>445</v>
          </cell>
          <cell r="B46" t="str">
            <v>SANITARIOS MUSEO MOMIAS</v>
          </cell>
          <cell r="C46">
            <v>280</v>
          </cell>
        </row>
        <row r="47">
          <cell r="A47">
            <v>447</v>
          </cell>
          <cell r="B47" t="str">
            <v>LAS CALAS</v>
          </cell>
          <cell r="C47">
            <v>144</v>
          </cell>
        </row>
        <row r="48">
          <cell r="A48">
            <v>463</v>
          </cell>
          <cell r="B48" t="str">
            <v>SALIDA DE GRUAS</v>
          </cell>
          <cell r="C48">
            <v>884</v>
          </cell>
        </row>
        <row r="49">
          <cell r="A49">
            <v>464</v>
          </cell>
          <cell r="B49" t="str">
            <v>ARRASTRE DE VEHICULOS INFRACCI</v>
          </cell>
          <cell r="C49">
            <v>224</v>
          </cell>
        </row>
        <row r="50">
          <cell r="A50">
            <v>477</v>
          </cell>
          <cell r="B50" t="str">
            <v>PADRON DIRECTOR RESPONSABLE DE</v>
          </cell>
          <cell r="C50">
            <v>1252</v>
          </cell>
        </row>
        <row r="51">
          <cell r="A51">
            <v>479</v>
          </cell>
          <cell r="B51" t="str">
            <v>COMERCIANTES AMBULANTES</v>
          </cell>
          <cell r="C51">
            <v>364</v>
          </cell>
        </row>
        <row r="52">
          <cell r="A52">
            <v>484</v>
          </cell>
          <cell r="B52" t="str">
            <v>PERMISO PARA ESPECTÁCULOS O CE</v>
          </cell>
          <cell r="C52">
            <v>406</v>
          </cell>
        </row>
        <row r="53">
          <cell r="A53">
            <v>491</v>
          </cell>
          <cell r="B53" t="str">
            <v>ESTRUCTURAS, CONSTRUCCIONES O</v>
          </cell>
          <cell r="C53">
            <v>152</v>
          </cell>
        </row>
        <row r="54">
          <cell r="A54">
            <v>494</v>
          </cell>
          <cell r="B54" t="str">
            <v>REPOSICION DE CREDENCIAL</v>
          </cell>
          <cell r="C54">
            <v>180</v>
          </cell>
        </row>
        <row r="55">
          <cell r="A55">
            <v>502</v>
          </cell>
          <cell r="B55" t="str">
            <v>RECARGOS OTROS IMPTOS Y DERECH</v>
          </cell>
          <cell r="C55">
            <v>2228.88</v>
          </cell>
        </row>
        <row r="56">
          <cell r="A56">
            <v>506</v>
          </cell>
          <cell r="B56" t="str">
            <v>INFRACCIONES DIRECCION DE FISC</v>
          </cell>
          <cell r="C56">
            <v>1701</v>
          </cell>
        </row>
        <row r="57">
          <cell r="A57">
            <v>507</v>
          </cell>
          <cell r="B57" t="str">
            <v>INF AL BANDO POLICIA Y BUEN GO</v>
          </cell>
          <cell r="C57">
            <v>521</v>
          </cell>
        </row>
        <row r="58">
          <cell r="A58">
            <v>508</v>
          </cell>
          <cell r="B58" t="str">
            <v>INF LEY DE TRANSITO Y SU REGLA</v>
          </cell>
          <cell r="C58">
            <v>10279</v>
          </cell>
        </row>
        <row r="59">
          <cell r="A59">
            <v>509</v>
          </cell>
          <cell r="B59" t="str">
            <v>EXTEMP VERIFICACION AMB VEHICU</v>
          </cell>
          <cell r="C59">
            <v>1980</v>
          </cell>
        </row>
        <row r="60">
          <cell r="A60">
            <v>536</v>
          </cell>
          <cell r="B60" t="str">
            <v>PADRON DE PROVEEDORES</v>
          </cell>
          <cell r="C60">
            <v>2100</v>
          </cell>
        </row>
        <row r="61">
          <cell r="A61">
            <v>888</v>
          </cell>
          <cell r="B61" t="str">
            <v>COBROS SIMAPAG</v>
          </cell>
          <cell r="C61">
            <v>1053</v>
          </cell>
        </row>
      </sheetData>
      <sheetData sheetId="27">
        <row r="1">
          <cell r="A1">
            <v>1</v>
          </cell>
          <cell r="B1" t="str">
            <v>IMPTO. PREDIAL URBANO CORRIENT</v>
          </cell>
          <cell r="C1">
            <v>30048.73</v>
          </cell>
        </row>
        <row r="2">
          <cell r="A2">
            <v>2</v>
          </cell>
          <cell r="B2" t="str">
            <v>IMPTO. PREDIAL RUSTICO CORRIEN</v>
          </cell>
          <cell r="C2">
            <v>1251.58</v>
          </cell>
        </row>
        <row r="3">
          <cell r="A3">
            <v>4</v>
          </cell>
          <cell r="B3" t="str">
            <v>RECARGOS *3%*</v>
          </cell>
          <cell r="C3">
            <v>4382.04</v>
          </cell>
        </row>
        <row r="4">
          <cell r="A4">
            <v>7</v>
          </cell>
          <cell r="B4" t="str">
            <v>IMPTO. PREDIAL URBANO REZAGO</v>
          </cell>
          <cell r="C4">
            <v>10631.55</v>
          </cell>
        </row>
        <row r="5">
          <cell r="A5">
            <v>13</v>
          </cell>
          <cell r="B5" t="str">
            <v>HONORARIOS DE COBRANZA</v>
          </cell>
          <cell r="C5">
            <v>991.07</v>
          </cell>
        </row>
        <row r="6">
          <cell r="A6">
            <v>14</v>
          </cell>
          <cell r="B6" t="str">
            <v>C.O.A.*20%*</v>
          </cell>
          <cell r="C6">
            <v>124.5</v>
          </cell>
        </row>
        <row r="7">
          <cell r="A7">
            <v>204</v>
          </cell>
          <cell r="B7" t="str">
            <v>PANTEONES COMUNIDADES</v>
          </cell>
          <cell r="C7">
            <v>1325.36</v>
          </cell>
        </row>
        <row r="8">
          <cell r="A8">
            <v>433</v>
          </cell>
          <cell r="B8" t="str">
            <v>SOBRANTES</v>
          </cell>
          <cell r="C8">
            <v>1.85</v>
          </cell>
        </row>
        <row r="9">
          <cell r="A9">
            <v>447</v>
          </cell>
          <cell r="B9" t="str">
            <v>LAS CALAS</v>
          </cell>
          <cell r="C9">
            <v>472</v>
          </cell>
        </row>
        <row r="10">
          <cell r="A10">
            <v>463</v>
          </cell>
          <cell r="B10" t="str">
            <v>SALIDA DE GRUAS</v>
          </cell>
          <cell r="C10">
            <v>221</v>
          </cell>
        </row>
        <row r="11">
          <cell r="A11">
            <v>464</v>
          </cell>
          <cell r="B11" t="str">
            <v>ARRASTRE DE VEHICULOS INFRACCI</v>
          </cell>
          <cell r="C11">
            <v>56</v>
          </cell>
        </row>
        <row r="12">
          <cell r="A12">
            <v>507</v>
          </cell>
          <cell r="B12" t="str">
            <v>INF AL BANDO POLICIA Y BUEN GO</v>
          </cell>
          <cell r="C12">
            <v>3330</v>
          </cell>
        </row>
        <row r="13">
          <cell r="A13">
            <v>508</v>
          </cell>
          <cell r="B13" t="str">
            <v>INF LEY DE TRANSITO Y SU REGLA</v>
          </cell>
          <cell r="C13">
            <v>9840.5</v>
          </cell>
        </row>
      </sheetData>
      <sheetData sheetId="28">
        <row r="1">
          <cell r="A1">
            <v>1</v>
          </cell>
        </row>
      </sheetData>
      <sheetData sheetId="29"/>
      <sheetData sheetId="30">
        <row r="1">
          <cell r="A1">
            <v>1</v>
          </cell>
        </row>
      </sheetData>
      <sheetData sheetId="31"/>
      <sheetData sheetId="32">
        <row r="1">
          <cell r="A1">
            <v>1</v>
          </cell>
        </row>
      </sheetData>
      <sheetData sheetId="33"/>
      <sheetData sheetId="34">
        <row r="1">
          <cell r="A1">
            <v>1</v>
          </cell>
        </row>
      </sheetData>
      <sheetData sheetId="35"/>
      <sheetData sheetId="36">
        <row r="1">
          <cell r="A1">
            <v>1</v>
          </cell>
        </row>
      </sheetData>
      <sheetData sheetId="37"/>
      <sheetData sheetId="38">
        <row r="1">
          <cell r="A1">
            <v>1</v>
          </cell>
        </row>
      </sheetData>
      <sheetData sheetId="39"/>
      <sheetData sheetId="40">
        <row r="1">
          <cell r="A1">
            <v>1</v>
          </cell>
        </row>
      </sheetData>
      <sheetData sheetId="41"/>
      <sheetData sheetId="42">
        <row r="1">
          <cell r="A1">
            <v>1</v>
          </cell>
        </row>
      </sheetData>
      <sheetData sheetId="43"/>
      <sheetData sheetId="44">
        <row r="1">
          <cell r="A1">
            <v>1</v>
          </cell>
        </row>
      </sheetData>
      <sheetData sheetId="45"/>
      <sheetData sheetId="46">
        <row r="1">
          <cell r="A1">
            <v>1</v>
          </cell>
        </row>
      </sheetData>
      <sheetData sheetId="47"/>
      <sheetData sheetId="48">
        <row r="1">
          <cell r="A1">
            <v>1</v>
          </cell>
        </row>
      </sheetData>
      <sheetData sheetId="49"/>
      <sheetData sheetId="50">
        <row r="1">
          <cell r="A1">
            <v>1</v>
          </cell>
        </row>
      </sheetData>
      <sheetData sheetId="51"/>
      <sheetData sheetId="52">
        <row r="1">
          <cell r="A1">
            <v>1</v>
          </cell>
        </row>
      </sheetData>
      <sheetData sheetId="53"/>
      <sheetData sheetId="54">
        <row r="1">
          <cell r="A1">
            <v>1</v>
          </cell>
        </row>
      </sheetData>
      <sheetData sheetId="55"/>
      <sheetData sheetId="56">
        <row r="1">
          <cell r="A1">
            <v>1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mar"/>
      <sheetName val="14mar"/>
      <sheetName val="2mar"/>
      <sheetName val="17MAR"/>
      <sheetName val="19mar"/>
      <sheetName val="12MAR"/>
      <sheetName val="16mar"/>
      <sheetName val="7mar"/>
      <sheetName val="5mar"/>
      <sheetName val="9mar"/>
      <sheetName val="8mar"/>
      <sheetName val="20mar"/>
      <sheetName val="11mar"/>
      <sheetName val="15mar"/>
      <sheetName val="6mar"/>
      <sheetName val="3mar"/>
      <sheetName val="30mar"/>
      <sheetName val="13MAR"/>
      <sheetName val="31mar"/>
      <sheetName val="1mar"/>
      <sheetName val="18mar"/>
      <sheetName val="24mar"/>
      <sheetName val="22mar"/>
      <sheetName val="27mar"/>
      <sheetName val="25mar"/>
      <sheetName val="29mar"/>
      <sheetName val="28mar"/>
      <sheetName val="26mar"/>
      <sheetName val="23mar"/>
      <sheetName val="21mar"/>
      <sheetName val="10mar"/>
      <sheetName val="pol13jun11"/>
      <sheetName val="pol31mar11"/>
      <sheetName val="pol30mar"/>
      <sheetName val="pol29mar11"/>
      <sheetName val="pol28mar11"/>
      <sheetName val="pol27mar11"/>
      <sheetName val="pol26mar11"/>
      <sheetName val="p25mar11"/>
      <sheetName val="p24mar11"/>
      <sheetName val="p23mar11"/>
      <sheetName val="p22mar11"/>
      <sheetName val="p21mar11"/>
      <sheetName val="p20mar11"/>
      <sheetName val="pol19mar11"/>
      <sheetName val="pol18mar11"/>
      <sheetName val="POL17MAR"/>
      <sheetName val="pol16mar"/>
      <sheetName val="pol15mar"/>
      <sheetName val="pol14mar"/>
      <sheetName val="POL13MAR"/>
      <sheetName val="POL12MAR"/>
      <sheetName val="pol11mar"/>
      <sheetName val="pol10mar"/>
      <sheetName val="pol9mar"/>
      <sheetName val="pol8mar"/>
      <sheetName val="pol7mar"/>
      <sheetName val="pol6mar"/>
      <sheetName val="pol5mar"/>
      <sheetName val="POL4MAR"/>
      <sheetName val="POL3MAR"/>
      <sheetName val="POL2MAR"/>
      <sheetName val="pol1mar"/>
      <sheetName val="Hoja1"/>
    </sheetNames>
    <sheetDataSet>
      <sheetData sheetId="0">
        <row r="1">
          <cell r="A1">
            <v>1</v>
          </cell>
          <cell r="B1" t="str">
            <v>IMPTO. PREDIAL URBANO CORRIENT</v>
          </cell>
          <cell r="C1">
            <v>39813.39</v>
          </cell>
        </row>
        <row r="2">
          <cell r="A2">
            <v>2</v>
          </cell>
          <cell r="B2" t="str">
            <v>IMPTO. PREDIAL RUSTICO CORRIEN</v>
          </cell>
          <cell r="C2">
            <v>12005.61</v>
          </cell>
        </row>
        <row r="3">
          <cell r="A3">
            <v>4</v>
          </cell>
          <cell r="B3" t="str">
            <v>RECARGOS *3%*</v>
          </cell>
          <cell r="C3">
            <v>6259.91</v>
          </cell>
        </row>
        <row r="4">
          <cell r="A4">
            <v>7</v>
          </cell>
          <cell r="B4" t="str">
            <v>IMPTO. PREDIAL URBANO REZAGO</v>
          </cell>
          <cell r="C4">
            <v>11783.96</v>
          </cell>
        </row>
        <row r="5">
          <cell r="A5">
            <v>8</v>
          </cell>
          <cell r="B5" t="str">
            <v>IMPTO. PREDIAL RUSTICO REZAGO</v>
          </cell>
          <cell r="C5">
            <v>1658.7</v>
          </cell>
        </row>
        <row r="6">
          <cell r="A6">
            <v>13</v>
          </cell>
          <cell r="B6" t="str">
            <v>HONORARIOS DE COBRANZA</v>
          </cell>
          <cell r="C6">
            <v>1383.34</v>
          </cell>
        </row>
        <row r="7">
          <cell r="A7">
            <v>14</v>
          </cell>
          <cell r="B7" t="str">
            <v>C.O.A.*20%*</v>
          </cell>
          <cell r="C7">
            <v>712.5</v>
          </cell>
        </row>
        <row r="8">
          <cell r="A8">
            <v>103</v>
          </cell>
          <cell r="B8" t="str">
            <v>TRASLACION DE DOMINIO</v>
          </cell>
          <cell r="C8">
            <v>5057.07</v>
          </cell>
        </row>
        <row r="9">
          <cell r="A9">
            <v>105</v>
          </cell>
          <cell r="B9" t="str">
            <v>DE FRACCIONAMIENTOS</v>
          </cell>
          <cell r="C9">
            <v>2784.5</v>
          </cell>
        </row>
        <row r="10">
          <cell r="A10">
            <v>106</v>
          </cell>
          <cell r="B10" t="str">
            <v>BILLARES Y BOLICHES</v>
          </cell>
          <cell r="C10">
            <v>1720</v>
          </cell>
        </row>
        <row r="11">
          <cell r="A11">
            <v>107</v>
          </cell>
          <cell r="B11" t="str">
            <v>VIDEO JUEGOS Y FUT-BOLITOS</v>
          </cell>
          <cell r="C11">
            <v>430</v>
          </cell>
        </row>
        <row r="12">
          <cell r="A12">
            <v>110</v>
          </cell>
          <cell r="B12" t="str">
            <v>ESPECTACULOS PUBLICOS ESPORADI</v>
          </cell>
          <cell r="C12">
            <v>5775</v>
          </cell>
        </row>
        <row r="13">
          <cell r="A13">
            <v>200</v>
          </cell>
          <cell r="B13" t="str">
            <v>RASTRO</v>
          </cell>
          <cell r="C13">
            <v>4083.51</v>
          </cell>
        </row>
        <row r="14">
          <cell r="A14">
            <v>202</v>
          </cell>
          <cell r="B14" t="str">
            <v>SEGURIDAD PUBLICA PERIODO MENS</v>
          </cell>
          <cell r="C14">
            <v>25716.84</v>
          </cell>
        </row>
        <row r="15">
          <cell r="A15">
            <v>203</v>
          </cell>
          <cell r="B15" t="str">
            <v>PANTEONES CIUDAD</v>
          </cell>
          <cell r="C15">
            <v>1817.26</v>
          </cell>
        </row>
        <row r="16">
          <cell r="A16">
            <v>205</v>
          </cell>
          <cell r="B16" t="str">
            <v>ESTACIONAMIENTO MUSEO MOMIAS</v>
          </cell>
          <cell r="C16">
            <v>391</v>
          </cell>
        </row>
        <row r="17">
          <cell r="A17">
            <v>206</v>
          </cell>
          <cell r="B17" t="str">
            <v>ESTACIONAMIENTO MERCADO HIDALG</v>
          </cell>
          <cell r="C17">
            <v>1062</v>
          </cell>
        </row>
        <row r="18">
          <cell r="A18">
            <v>210</v>
          </cell>
          <cell r="B18" t="str">
            <v>POR LIC. DE CONST. Y AMPLIACIO</v>
          </cell>
          <cell r="C18">
            <v>294.52</v>
          </cell>
        </row>
        <row r="19">
          <cell r="A19">
            <v>211</v>
          </cell>
          <cell r="B19" t="str">
            <v>POR LIC DE REGULARIZACION DE C</v>
          </cell>
          <cell r="C19">
            <v>1790.49</v>
          </cell>
        </row>
        <row r="20">
          <cell r="A20">
            <v>214</v>
          </cell>
          <cell r="B20" t="str">
            <v>POR LIC DE RECONST. Y REMODELA</v>
          </cell>
          <cell r="C20">
            <v>22178.85</v>
          </cell>
        </row>
        <row r="21">
          <cell r="A21">
            <v>217</v>
          </cell>
          <cell r="B21" t="str">
            <v>ANALISIS DE FAC PARA DIV LOT O</v>
          </cell>
          <cell r="C21">
            <v>230.59</v>
          </cell>
        </row>
        <row r="22">
          <cell r="A22">
            <v>221</v>
          </cell>
          <cell r="B22" t="str">
            <v>LIC USO SUELO ALIN N. OFIC COM</v>
          </cell>
          <cell r="C22">
            <v>483.87</v>
          </cell>
        </row>
        <row r="23">
          <cell r="A23">
            <v>226</v>
          </cell>
          <cell r="B23" t="str">
            <v>AVALUOS PRAC POR PERITOS FISCA</v>
          </cell>
          <cell r="C23">
            <v>1753</v>
          </cell>
        </row>
        <row r="24">
          <cell r="A24">
            <v>229</v>
          </cell>
          <cell r="B24" t="str">
            <v>CONSTANCIAS DE VALOR FISCAL</v>
          </cell>
          <cell r="C24">
            <v>1276.26</v>
          </cell>
        </row>
        <row r="25">
          <cell r="A25">
            <v>241</v>
          </cell>
          <cell r="B25" t="str">
            <v>AUTORIZACION  DE OBRAS DE URBA</v>
          </cell>
          <cell r="C25">
            <v>80.33</v>
          </cell>
        </row>
        <row r="26">
          <cell r="A26">
            <v>248</v>
          </cell>
          <cell r="B26" t="str">
            <v>ESTACIONAMIENTO EX. EST. FERRO</v>
          </cell>
          <cell r="C26">
            <v>7461</v>
          </cell>
        </row>
        <row r="27">
          <cell r="A27">
            <v>253</v>
          </cell>
          <cell r="B27" t="str">
            <v>ESTACIONAMIENTO EMBAJADORAS  (</v>
          </cell>
          <cell r="C27">
            <v>1760</v>
          </cell>
        </row>
        <row r="28">
          <cell r="A28">
            <v>254</v>
          </cell>
          <cell r="B28" t="str">
            <v>POR CERTIF.TERMINO DE OBRA</v>
          </cell>
          <cell r="C28">
            <v>65.59</v>
          </cell>
        </row>
        <row r="29">
          <cell r="A29">
            <v>256</v>
          </cell>
          <cell r="B29" t="str">
            <v>POR ALINEAM. N° USO HABIT</v>
          </cell>
          <cell r="C29">
            <v>5113.92</v>
          </cell>
        </row>
        <row r="30">
          <cell r="A30">
            <v>261</v>
          </cell>
          <cell r="B30" t="str">
            <v>SUPERVISION DE OBRA</v>
          </cell>
          <cell r="C30">
            <v>44954.9</v>
          </cell>
        </row>
        <row r="31">
          <cell r="A31">
            <v>264</v>
          </cell>
          <cell r="B31" t="str">
            <v>DERECHOS REFRENDO ANUAL CONCES</v>
          </cell>
          <cell r="C31">
            <v>3429.42</v>
          </cell>
        </row>
        <row r="32">
          <cell r="A32">
            <v>267</v>
          </cell>
          <cell r="B32" t="str">
            <v>CONSTANCIA  DE VERIFICACION PR</v>
          </cell>
          <cell r="C32">
            <v>130.63999999999999</v>
          </cell>
        </row>
        <row r="33">
          <cell r="A33">
            <v>273</v>
          </cell>
          <cell r="B33" t="str">
            <v>PENSION EST. JARDIN EMBAJADORA</v>
          </cell>
          <cell r="C33">
            <v>3412.5</v>
          </cell>
        </row>
        <row r="34">
          <cell r="A34">
            <v>274</v>
          </cell>
          <cell r="B34" t="str">
            <v>EXTENSION DE HORARIO</v>
          </cell>
          <cell r="C34">
            <v>3272.15</v>
          </cell>
        </row>
        <row r="35">
          <cell r="A35">
            <v>276</v>
          </cell>
          <cell r="B35" t="str">
            <v>CONSTANCIAS DIRECCION DE TRANS</v>
          </cell>
          <cell r="C35">
            <v>664.11</v>
          </cell>
        </row>
        <row r="36">
          <cell r="A36">
            <v>277</v>
          </cell>
          <cell r="B36" t="str">
            <v>SERVICIOS ACCESO A LA INFORMAC</v>
          </cell>
          <cell r="C36">
            <v>53.22</v>
          </cell>
        </row>
        <row r="37">
          <cell r="A37">
            <v>278</v>
          </cell>
          <cell r="B37" t="str">
            <v>CONSTANCIAS QUE EXPIDAN LAS DE</v>
          </cell>
          <cell r="C37">
            <v>73.790000000000006</v>
          </cell>
        </row>
        <row r="38">
          <cell r="A38">
            <v>279</v>
          </cell>
          <cell r="B38" t="str">
            <v>CERTIFICACIONES EXPEDIDAS POR</v>
          </cell>
          <cell r="C38">
            <v>813.12</v>
          </cell>
        </row>
        <row r="39">
          <cell r="A39">
            <v>283</v>
          </cell>
          <cell r="B39" t="str">
            <v>CONSTANCIA DE DESPINTADO</v>
          </cell>
          <cell r="C39">
            <v>39.92</v>
          </cell>
        </row>
        <row r="40">
          <cell r="A40">
            <v>284</v>
          </cell>
          <cell r="B40" t="str">
            <v>REVISTA MECANICA SEMESTRAL</v>
          </cell>
          <cell r="C40">
            <v>120.36</v>
          </cell>
        </row>
        <row r="41">
          <cell r="A41">
            <v>286</v>
          </cell>
          <cell r="B41" t="str">
            <v>PERMISO SUPLETORIO DE TRANSPOR</v>
          </cell>
          <cell r="C41">
            <v>957.98</v>
          </cell>
        </row>
        <row r="42">
          <cell r="A42">
            <v>288</v>
          </cell>
          <cell r="B42" t="str">
            <v>ANALISIS DE RIESGOS</v>
          </cell>
          <cell r="C42">
            <v>457.86</v>
          </cell>
        </row>
        <row r="43">
          <cell r="A43">
            <v>289</v>
          </cell>
          <cell r="B43" t="str">
            <v>CONFORMIDAD PARA QUEMA DE FUEG</v>
          </cell>
          <cell r="C43">
            <v>111.29</v>
          </cell>
        </row>
        <row r="44">
          <cell r="A44">
            <v>290</v>
          </cell>
          <cell r="B44" t="str">
            <v>DICTAMEN DE SEGURIDAD P SEDENA</v>
          </cell>
          <cell r="C44">
            <v>146.37</v>
          </cell>
        </row>
        <row r="45">
          <cell r="A45">
            <v>293</v>
          </cell>
          <cell r="B45" t="str">
            <v>SERVICIOS EXTRAORDINARIOS</v>
          </cell>
          <cell r="C45">
            <v>570.96</v>
          </cell>
        </row>
        <row r="46">
          <cell r="A46">
            <v>295</v>
          </cell>
          <cell r="B46" t="str">
            <v>CONSTANCIA DE UBICACION DE PRE</v>
          </cell>
          <cell r="C46">
            <v>296.88</v>
          </cell>
        </row>
        <row r="47">
          <cell r="A47">
            <v>403</v>
          </cell>
          <cell r="B47" t="str">
            <v>UNIDAD DEPORTIVA TORRES LANDA</v>
          </cell>
          <cell r="C47">
            <v>86</v>
          </cell>
        </row>
        <row r="48">
          <cell r="A48">
            <v>405</v>
          </cell>
          <cell r="B48" t="str">
            <v>CENTRO DE CONVIVENCIA EL ENCIN</v>
          </cell>
          <cell r="C48">
            <v>972</v>
          </cell>
        </row>
        <row r="49">
          <cell r="A49">
            <v>407</v>
          </cell>
          <cell r="B49" t="str">
            <v>MUSEO MOMIAS</v>
          </cell>
          <cell r="C49">
            <v>26659</v>
          </cell>
        </row>
        <row r="50">
          <cell r="A50">
            <v>408</v>
          </cell>
          <cell r="B50" t="str">
            <v>SALON CULTO A LA MUERTE</v>
          </cell>
          <cell r="C50">
            <v>375</v>
          </cell>
        </row>
        <row r="51">
          <cell r="A51">
            <v>410</v>
          </cell>
          <cell r="B51" t="str">
            <v>MONUMENTO AL PIPILA</v>
          </cell>
          <cell r="C51">
            <v>276</v>
          </cell>
        </row>
        <row r="52">
          <cell r="A52">
            <v>411</v>
          </cell>
          <cell r="B52" t="str">
            <v>MERCADO HIDALGO</v>
          </cell>
          <cell r="C52">
            <v>7128.78</v>
          </cell>
        </row>
        <row r="53">
          <cell r="A53">
            <v>412</v>
          </cell>
          <cell r="B53" t="str">
            <v>MERCADO EMBAJADORAS</v>
          </cell>
          <cell r="C53">
            <v>3359.54</v>
          </cell>
        </row>
        <row r="54">
          <cell r="A54">
            <v>414</v>
          </cell>
          <cell r="B54" t="str">
            <v>OTROS PRODUCTOS</v>
          </cell>
          <cell r="C54">
            <v>57.4</v>
          </cell>
        </row>
        <row r="55">
          <cell r="A55">
            <v>426</v>
          </cell>
          <cell r="B55" t="str">
            <v>AREAS OCUP POR HOT, REST, BARE</v>
          </cell>
          <cell r="C55">
            <v>1655.5</v>
          </cell>
        </row>
        <row r="56">
          <cell r="A56">
            <v>428</v>
          </cell>
          <cell r="B56" t="str">
            <v>COMERCIANTES SEMIFIJOS</v>
          </cell>
          <cell r="C56">
            <v>21011.35</v>
          </cell>
        </row>
        <row r="57">
          <cell r="A57">
            <v>433</v>
          </cell>
          <cell r="B57" t="str">
            <v>SOBRANTES</v>
          </cell>
          <cell r="C57">
            <v>9.75</v>
          </cell>
        </row>
        <row r="58">
          <cell r="A58">
            <v>437</v>
          </cell>
          <cell r="B58" t="str">
            <v>SANITARIOS MDO. EMBAJADORAS</v>
          </cell>
          <cell r="C58">
            <v>647</v>
          </cell>
        </row>
        <row r="59">
          <cell r="A59">
            <v>438</v>
          </cell>
          <cell r="B59" t="str">
            <v>SANITARIOS MDO. HIDALGO</v>
          </cell>
          <cell r="C59">
            <v>2242</v>
          </cell>
        </row>
        <row r="60">
          <cell r="A60">
            <v>439</v>
          </cell>
          <cell r="B60" t="str">
            <v>SANITARIOS JARDIN REFORMA</v>
          </cell>
          <cell r="C60">
            <v>560</v>
          </cell>
        </row>
        <row r="61">
          <cell r="A61">
            <v>443</v>
          </cell>
          <cell r="B61" t="str">
            <v>SANITARIOS FERROCARRIL</v>
          </cell>
          <cell r="C61">
            <v>1688</v>
          </cell>
        </row>
        <row r="62">
          <cell r="A62">
            <v>445</v>
          </cell>
          <cell r="B62" t="str">
            <v>SANITARIOS MUSEO MOMIAS</v>
          </cell>
          <cell r="C62">
            <v>452</v>
          </cell>
        </row>
        <row r="63">
          <cell r="A63">
            <v>447</v>
          </cell>
          <cell r="B63" t="str">
            <v>LAS CALAS</v>
          </cell>
          <cell r="C63">
            <v>536</v>
          </cell>
        </row>
        <row r="64">
          <cell r="A64">
            <v>453</v>
          </cell>
          <cell r="B64" t="str">
            <v>TELESCOPIO</v>
          </cell>
          <cell r="C64">
            <v>775</v>
          </cell>
        </row>
        <row r="65">
          <cell r="A65">
            <v>458</v>
          </cell>
          <cell r="B65" t="str">
            <v>AMPLIACION DE HORARIO BILLARES</v>
          </cell>
          <cell r="C65">
            <v>916</v>
          </cell>
        </row>
        <row r="66">
          <cell r="A66">
            <v>463</v>
          </cell>
          <cell r="B66" t="str">
            <v>SALIDA DE GRUAS</v>
          </cell>
          <cell r="C66">
            <v>221</v>
          </cell>
        </row>
        <row r="67">
          <cell r="A67">
            <v>464</v>
          </cell>
          <cell r="B67" t="str">
            <v>ARRASTRE DE VEHICULOS INFRACCI</v>
          </cell>
          <cell r="C67">
            <v>56</v>
          </cell>
        </row>
        <row r="68">
          <cell r="A68">
            <v>472</v>
          </cell>
          <cell r="B68" t="str">
            <v>MERCADO GAVIRA</v>
          </cell>
          <cell r="C68">
            <v>360</v>
          </cell>
        </row>
        <row r="69">
          <cell r="A69">
            <v>477</v>
          </cell>
          <cell r="B69" t="str">
            <v>PADRON DIRECTOR RESPONSABLE DE</v>
          </cell>
          <cell r="C69">
            <v>1252</v>
          </cell>
        </row>
        <row r="70">
          <cell r="A70">
            <v>479</v>
          </cell>
          <cell r="B70" t="str">
            <v>COMERCIANTES AMBULANTES</v>
          </cell>
          <cell r="C70">
            <v>728</v>
          </cell>
        </row>
        <row r="71">
          <cell r="A71">
            <v>484</v>
          </cell>
          <cell r="B71" t="str">
            <v>PERMISO PARA ESPECTÁCULOS O CE</v>
          </cell>
          <cell r="C71">
            <v>2233</v>
          </cell>
        </row>
        <row r="72">
          <cell r="A72">
            <v>485</v>
          </cell>
          <cell r="B72" t="str">
            <v>SELLADO DE BOLETOS</v>
          </cell>
          <cell r="C72">
            <v>1872</v>
          </cell>
        </row>
        <row r="73">
          <cell r="A73">
            <v>494</v>
          </cell>
          <cell r="B73" t="str">
            <v>REPOSICION DE CREDENCIAL</v>
          </cell>
          <cell r="C73">
            <v>120</v>
          </cell>
        </row>
        <row r="74">
          <cell r="A74">
            <v>502</v>
          </cell>
          <cell r="B74" t="str">
            <v>RECARGOS OTROS IMPTOS Y DERECH</v>
          </cell>
          <cell r="C74">
            <v>3061.3</v>
          </cell>
        </row>
        <row r="75">
          <cell r="A75">
            <v>506</v>
          </cell>
          <cell r="B75" t="str">
            <v>INFRACCIONES DIRECCION DE FISC</v>
          </cell>
          <cell r="C75">
            <v>2268</v>
          </cell>
        </row>
        <row r="76">
          <cell r="A76">
            <v>507</v>
          </cell>
          <cell r="B76" t="str">
            <v>INF AL BANDO POLICIA Y BUEN GO</v>
          </cell>
          <cell r="C76">
            <v>4950</v>
          </cell>
        </row>
        <row r="77">
          <cell r="A77">
            <v>508</v>
          </cell>
          <cell r="B77" t="str">
            <v>INF LEY DE TRANSITO Y SU REGLA</v>
          </cell>
          <cell r="C77">
            <v>10160</v>
          </cell>
        </row>
        <row r="78">
          <cell r="A78">
            <v>509</v>
          </cell>
          <cell r="B78" t="str">
            <v>EXTEMP VERIFICACION AMB VEHICU</v>
          </cell>
          <cell r="C78">
            <v>546</v>
          </cell>
        </row>
        <row r="79">
          <cell r="A79">
            <v>526</v>
          </cell>
          <cell r="B79" t="str">
            <v>RESPUESTA DE AYUNTAMIENTO</v>
          </cell>
          <cell r="C79">
            <v>596</v>
          </cell>
        </row>
        <row r="80">
          <cell r="A80">
            <v>536</v>
          </cell>
          <cell r="B80" t="str">
            <v>PADRON DE PROVEEDORES</v>
          </cell>
          <cell r="C80">
            <v>900</v>
          </cell>
        </row>
        <row r="81">
          <cell r="A81">
            <v>600</v>
          </cell>
          <cell r="B81" t="str">
            <v>FONDO GENERAL</v>
          </cell>
          <cell r="C81">
            <v>770199.36</v>
          </cell>
        </row>
        <row r="82">
          <cell r="A82">
            <v>601</v>
          </cell>
          <cell r="B82" t="str">
            <v>FONDO DEL FOMENTO MUNICIPAL</v>
          </cell>
          <cell r="C82">
            <v>123812.85</v>
          </cell>
        </row>
        <row r="83">
          <cell r="A83">
            <v>606</v>
          </cell>
          <cell r="B83" t="str">
            <v>FONDO DE FISCALIZACION</v>
          </cell>
          <cell r="C83">
            <v>254743.35</v>
          </cell>
        </row>
        <row r="84">
          <cell r="A84">
            <v>805</v>
          </cell>
          <cell r="B84" t="str">
            <v>CENTRO DE APRENDIZAJE DIGITAL</v>
          </cell>
          <cell r="C84">
            <v>850</v>
          </cell>
        </row>
        <row r="85">
          <cell r="A85">
            <v>888</v>
          </cell>
          <cell r="B85" t="str">
            <v>COBROS SIMAPAG</v>
          </cell>
          <cell r="C85">
            <v>1590</v>
          </cell>
        </row>
      </sheetData>
      <sheetData sheetId="1">
        <row r="1">
          <cell r="A1">
            <v>1</v>
          </cell>
          <cell r="B1" t="str">
            <v>IMPTO. PREDIAL URBANO CORRIENT</v>
          </cell>
          <cell r="C1">
            <v>29848.7</v>
          </cell>
        </row>
        <row r="2">
          <cell r="A2">
            <v>2</v>
          </cell>
          <cell r="B2" t="str">
            <v>IMPTO. PREDIAL RUSTICO CORRIEN</v>
          </cell>
          <cell r="C2">
            <v>7930.74</v>
          </cell>
        </row>
        <row r="3">
          <cell r="A3">
            <v>4</v>
          </cell>
          <cell r="B3" t="str">
            <v>RECARGOS *3%*</v>
          </cell>
          <cell r="C3">
            <v>11163.78</v>
          </cell>
        </row>
        <row r="4">
          <cell r="A4">
            <v>7</v>
          </cell>
          <cell r="B4" t="str">
            <v>IMPTO. PREDIAL URBANO REZAGO</v>
          </cell>
          <cell r="C4">
            <v>25003.82</v>
          </cell>
        </row>
        <row r="5">
          <cell r="A5">
            <v>8</v>
          </cell>
          <cell r="B5" t="str">
            <v>IMPTO. PREDIAL RUSTICO REZAGO</v>
          </cell>
          <cell r="C5">
            <v>3041.7</v>
          </cell>
        </row>
        <row r="6">
          <cell r="A6">
            <v>13</v>
          </cell>
          <cell r="B6" t="str">
            <v>HONORARIOS DE COBRANZA</v>
          </cell>
          <cell r="C6">
            <v>3835.99</v>
          </cell>
        </row>
        <row r="7">
          <cell r="A7">
            <v>14</v>
          </cell>
          <cell r="B7" t="str">
            <v>C.O.A.*20%*</v>
          </cell>
          <cell r="C7">
            <v>122.5</v>
          </cell>
        </row>
        <row r="8">
          <cell r="A8">
            <v>103</v>
          </cell>
          <cell r="B8" t="str">
            <v>TRASLACION DE DOMINIO</v>
          </cell>
          <cell r="C8">
            <v>678.58</v>
          </cell>
        </row>
        <row r="9">
          <cell r="A9">
            <v>107</v>
          </cell>
          <cell r="B9" t="str">
            <v>VIDEO JUEGOS Y FUT-BOLITOS</v>
          </cell>
          <cell r="C9">
            <v>2838</v>
          </cell>
        </row>
        <row r="10">
          <cell r="A10">
            <v>110</v>
          </cell>
          <cell r="B10" t="str">
            <v>ESPECTACULOS PUBLICOS ESPORADI</v>
          </cell>
          <cell r="C10">
            <v>272.8</v>
          </cell>
        </row>
        <row r="11">
          <cell r="A11">
            <v>112</v>
          </cell>
          <cell r="B11" t="str">
            <v>ESPECTACULOS PUBLICOS PERMANEN</v>
          </cell>
          <cell r="C11">
            <v>990</v>
          </cell>
        </row>
        <row r="12">
          <cell r="A12">
            <v>200</v>
          </cell>
          <cell r="B12" t="str">
            <v>RASTRO</v>
          </cell>
          <cell r="C12">
            <v>6384.71</v>
          </cell>
        </row>
        <row r="13">
          <cell r="A13">
            <v>203</v>
          </cell>
          <cell r="B13" t="str">
            <v>PANTEONES CIUDAD</v>
          </cell>
          <cell r="C13">
            <v>2052.52</v>
          </cell>
        </row>
        <row r="14">
          <cell r="A14">
            <v>204</v>
          </cell>
          <cell r="B14" t="str">
            <v>PANTEONES COMUNIDADES</v>
          </cell>
          <cell r="C14">
            <v>2440</v>
          </cell>
        </row>
        <row r="15">
          <cell r="A15">
            <v>205</v>
          </cell>
          <cell r="B15" t="str">
            <v>ESTACIONAMIENTO MUSEO MOMIAS</v>
          </cell>
          <cell r="C15">
            <v>2698</v>
          </cell>
        </row>
        <row r="16">
          <cell r="A16">
            <v>206</v>
          </cell>
          <cell r="B16" t="str">
            <v>ESTACIONAMIENTO MERCADO HIDALG</v>
          </cell>
          <cell r="C16">
            <v>3283</v>
          </cell>
        </row>
        <row r="17">
          <cell r="A17">
            <v>207</v>
          </cell>
          <cell r="B17" t="str">
            <v>ESTAC.  MERCADO EMBAJADORAS</v>
          </cell>
          <cell r="C17">
            <v>1064</v>
          </cell>
        </row>
        <row r="18">
          <cell r="A18">
            <v>217</v>
          </cell>
          <cell r="B18" t="str">
            <v>ANALISIS DE FAC PARA DIV LOT O</v>
          </cell>
          <cell r="C18">
            <v>461.18</v>
          </cell>
        </row>
        <row r="19">
          <cell r="A19">
            <v>221</v>
          </cell>
          <cell r="B19" t="str">
            <v>LIC USO SUELO ALIN N. OFIC COM</v>
          </cell>
          <cell r="C19">
            <v>3508.75</v>
          </cell>
        </row>
        <row r="20">
          <cell r="A20">
            <v>229</v>
          </cell>
          <cell r="B20" t="str">
            <v>CONSTANCIAS DE VALOR FISCAL</v>
          </cell>
          <cell r="C20">
            <v>464</v>
          </cell>
        </row>
        <row r="21">
          <cell r="A21">
            <v>248</v>
          </cell>
          <cell r="B21" t="str">
            <v>ESTACIONAMIENTO EX. EST. FERRO</v>
          </cell>
          <cell r="C21">
            <v>6093</v>
          </cell>
        </row>
        <row r="22">
          <cell r="A22">
            <v>253</v>
          </cell>
          <cell r="B22" t="str">
            <v>ESTACIONAMIENTO EMBAJADORAS  (</v>
          </cell>
          <cell r="C22">
            <v>5996</v>
          </cell>
        </row>
        <row r="23">
          <cell r="A23">
            <v>254</v>
          </cell>
          <cell r="B23" t="str">
            <v>POR CERTIF.TERMINO DE OBRA</v>
          </cell>
          <cell r="C23">
            <v>4242.96</v>
          </cell>
        </row>
        <row r="24">
          <cell r="A24">
            <v>256</v>
          </cell>
          <cell r="B24" t="str">
            <v>POR ALINEAM. N° USO HABIT</v>
          </cell>
          <cell r="C24">
            <v>4258.99</v>
          </cell>
        </row>
        <row r="25">
          <cell r="A25">
            <v>266</v>
          </cell>
          <cell r="B25" t="str">
            <v>DICTAMEN DE FACTIBILIDAD PROTE</v>
          </cell>
          <cell r="C25">
            <v>783.86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269</v>
          </cell>
          <cell r="B27" t="str">
            <v>PADRON DE CONTRATISTAS</v>
          </cell>
          <cell r="C27">
            <v>2259</v>
          </cell>
        </row>
        <row r="28">
          <cell r="A28">
            <v>273</v>
          </cell>
          <cell r="B28" t="str">
            <v>PENSION EST. JARDIN EMBAJADORA</v>
          </cell>
          <cell r="C28">
            <v>682.5</v>
          </cell>
        </row>
        <row r="29">
          <cell r="A29">
            <v>274</v>
          </cell>
          <cell r="B29" t="str">
            <v>EXTENSION DE HORARIO</v>
          </cell>
          <cell r="C29">
            <v>1308.8599999999999</v>
          </cell>
        </row>
        <row r="30">
          <cell r="A30">
            <v>276</v>
          </cell>
          <cell r="B30" t="str">
            <v>CONSTANCIAS DIRECCION DE TRANS</v>
          </cell>
          <cell r="C30">
            <v>811.69</v>
          </cell>
        </row>
        <row r="31">
          <cell r="A31">
            <v>278</v>
          </cell>
          <cell r="B31" t="str">
            <v>CONSTANCIAS QUE EXPIDAN LAS DE</v>
          </cell>
          <cell r="C31">
            <v>737.9</v>
          </cell>
        </row>
        <row r="32">
          <cell r="A32">
            <v>281</v>
          </cell>
          <cell r="B32" t="str">
            <v>VIGILANCIA POR EVENTO</v>
          </cell>
          <cell r="C32">
            <v>2283.84</v>
          </cell>
        </row>
        <row r="33">
          <cell r="A33">
            <v>288</v>
          </cell>
          <cell r="B33" t="str">
            <v>ANALISIS DE RIESGOS</v>
          </cell>
          <cell r="C33">
            <v>457.86</v>
          </cell>
        </row>
        <row r="34">
          <cell r="A34">
            <v>289</v>
          </cell>
          <cell r="B34" t="str">
            <v>CONFORMIDAD PARA QUEMA DE FUEG</v>
          </cell>
          <cell r="C34">
            <v>333.87</v>
          </cell>
        </row>
        <row r="35">
          <cell r="A35">
            <v>290</v>
          </cell>
          <cell r="B35" t="str">
            <v>DICTAMEN DE SEGURIDAD P SEDENA</v>
          </cell>
          <cell r="C35">
            <v>439.11</v>
          </cell>
        </row>
        <row r="36">
          <cell r="A36">
            <v>293</v>
          </cell>
          <cell r="B36" t="str">
            <v>SERVICIOS EXTRAORDINARIOS</v>
          </cell>
          <cell r="C36">
            <v>856.44</v>
          </cell>
        </row>
        <row r="37">
          <cell r="A37">
            <v>295</v>
          </cell>
          <cell r="B37" t="str">
            <v>CONSTANCIA DE UBICACION DE PRE</v>
          </cell>
          <cell r="C37">
            <v>148.44</v>
          </cell>
        </row>
        <row r="38">
          <cell r="A38">
            <v>403</v>
          </cell>
          <cell r="B38" t="str">
            <v>UNIDAD DEPORTIVA TORRES LANDA</v>
          </cell>
          <cell r="C38">
            <v>2851</v>
          </cell>
        </row>
        <row r="39">
          <cell r="A39">
            <v>404</v>
          </cell>
          <cell r="B39" t="str">
            <v>UNIDAD DEPORTIVA YERBABUENA</v>
          </cell>
          <cell r="C39">
            <v>1258</v>
          </cell>
        </row>
        <row r="40">
          <cell r="A40">
            <v>405</v>
          </cell>
          <cell r="B40" t="str">
            <v>CENTRO DE CONVIVENCIA EL ENCIN</v>
          </cell>
          <cell r="C40">
            <v>1105</v>
          </cell>
        </row>
        <row r="41">
          <cell r="A41">
            <v>407</v>
          </cell>
          <cell r="B41" t="str">
            <v>MUSEO MOMIAS</v>
          </cell>
          <cell r="C41">
            <v>155046</v>
          </cell>
        </row>
        <row r="42">
          <cell r="A42">
            <v>408</v>
          </cell>
          <cell r="B42" t="str">
            <v>SALON CULTO A LA MUERTE</v>
          </cell>
          <cell r="C42">
            <v>5745</v>
          </cell>
        </row>
        <row r="43">
          <cell r="A43">
            <v>410</v>
          </cell>
          <cell r="B43" t="str">
            <v>MONUMENTO AL PIPILA</v>
          </cell>
          <cell r="C43">
            <v>1590</v>
          </cell>
        </row>
        <row r="44">
          <cell r="A44">
            <v>411</v>
          </cell>
          <cell r="B44" t="str">
            <v>MERCADO HIDALGO</v>
          </cell>
          <cell r="C44">
            <v>788</v>
          </cell>
        </row>
        <row r="45">
          <cell r="A45">
            <v>412</v>
          </cell>
          <cell r="B45" t="str">
            <v>MERCADO EMBAJADORAS</v>
          </cell>
          <cell r="C45">
            <v>1892.93</v>
          </cell>
        </row>
        <row r="46">
          <cell r="A46">
            <v>414</v>
          </cell>
          <cell r="B46" t="str">
            <v>OTROS PRODUCTOS</v>
          </cell>
          <cell r="C46">
            <v>48</v>
          </cell>
        </row>
        <row r="47">
          <cell r="A47">
            <v>421</v>
          </cell>
          <cell r="B47" t="str">
            <v>DECLARACIONES, FORMATOS Y AVIS</v>
          </cell>
          <cell r="C47">
            <v>40</v>
          </cell>
        </row>
        <row r="48">
          <cell r="A48">
            <v>428</v>
          </cell>
          <cell r="B48" t="str">
            <v>COMERCIANTES SEMIFIJOS</v>
          </cell>
          <cell r="C48">
            <v>11671.05</v>
          </cell>
        </row>
        <row r="49">
          <cell r="A49">
            <v>433</v>
          </cell>
          <cell r="B49" t="str">
            <v>SOBRANTES</v>
          </cell>
          <cell r="C49">
            <v>129.82</v>
          </cell>
        </row>
        <row r="50">
          <cell r="A50">
            <v>437</v>
          </cell>
          <cell r="B50" t="str">
            <v>SANITARIOS MDO. EMBAJADORAS</v>
          </cell>
          <cell r="C50">
            <v>5087</v>
          </cell>
        </row>
        <row r="51">
          <cell r="A51">
            <v>438</v>
          </cell>
          <cell r="B51" t="str">
            <v>SANITARIOS MDO. HIDALGO</v>
          </cell>
          <cell r="C51">
            <v>6557</v>
          </cell>
        </row>
        <row r="52">
          <cell r="A52">
            <v>439</v>
          </cell>
          <cell r="B52" t="str">
            <v>SANITARIOS JARDIN REFORMA</v>
          </cell>
          <cell r="C52">
            <v>1716</v>
          </cell>
        </row>
        <row r="53">
          <cell r="A53">
            <v>443</v>
          </cell>
          <cell r="B53" t="str">
            <v>SANITARIOS FERROCARRIL</v>
          </cell>
          <cell r="C53">
            <v>4668</v>
          </cell>
        </row>
        <row r="54">
          <cell r="A54">
            <v>445</v>
          </cell>
          <cell r="B54" t="str">
            <v>SANITARIOS MUSEO MOMIAS</v>
          </cell>
          <cell r="C54">
            <v>2920</v>
          </cell>
        </row>
        <row r="55">
          <cell r="A55">
            <v>447</v>
          </cell>
          <cell r="B55" t="str">
            <v>LAS CALAS</v>
          </cell>
          <cell r="C55">
            <v>136</v>
          </cell>
        </row>
        <row r="56">
          <cell r="A56">
            <v>454</v>
          </cell>
          <cell r="B56" t="str">
            <v>FIESTAS TRADICIONALES</v>
          </cell>
          <cell r="C56">
            <v>461.5</v>
          </cell>
        </row>
        <row r="57">
          <cell r="A57">
            <v>456</v>
          </cell>
          <cell r="B57" t="str">
            <v>JUEGOS MECANICOS</v>
          </cell>
          <cell r="C57">
            <v>75</v>
          </cell>
        </row>
        <row r="58">
          <cell r="A58">
            <v>463</v>
          </cell>
          <cell r="B58" t="str">
            <v>SALIDA DE GRUAS</v>
          </cell>
          <cell r="C58">
            <v>210</v>
          </cell>
        </row>
        <row r="59">
          <cell r="A59">
            <v>464</v>
          </cell>
          <cell r="B59" t="str">
            <v>ARRASTRE DE VEHICULOS INFRACCI</v>
          </cell>
          <cell r="C59">
            <v>67</v>
          </cell>
        </row>
        <row r="60">
          <cell r="A60">
            <v>476</v>
          </cell>
          <cell r="B60" t="str">
            <v>PADRON DE PERITOS FISCALES</v>
          </cell>
          <cell r="C60">
            <v>1482</v>
          </cell>
        </row>
        <row r="61">
          <cell r="A61">
            <v>479</v>
          </cell>
          <cell r="B61" t="str">
            <v>COMERCIANTES AMBULANTES</v>
          </cell>
          <cell r="C61">
            <v>1820</v>
          </cell>
        </row>
        <row r="62">
          <cell r="A62">
            <v>481</v>
          </cell>
          <cell r="B62" t="str">
            <v>REPARTO DE VOLANTES</v>
          </cell>
          <cell r="C62">
            <v>172</v>
          </cell>
        </row>
        <row r="63">
          <cell r="A63">
            <v>482</v>
          </cell>
          <cell r="B63" t="str">
            <v>CALLEJONEADAS</v>
          </cell>
          <cell r="C63">
            <v>600</v>
          </cell>
        </row>
        <row r="64">
          <cell r="A64">
            <v>484</v>
          </cell>
          <cell r="B64" t="str">
            <v>PERMISO PARA ESPECTÁCULOS O CE</v>
          </cell>
          <cell r="C64">
            <v>609</v>
          </cell>
        </row>
        <row r="65">
          <cell r="A65">
            <v>486</v>
          </cell>
          <cell r="B65" t="str">
            <v>COLOCACION DE GUIAS</v>
          </cell>
          <cell r="C65">
            <v>340</v>
          </cell>
        </row>
        <row r="66">
          <cell r="A66">
            <v>491</v>
          </cell>
          <cell r="B66" t="str">
            <v>ESTRUCTURAS, CONSTRUCCIONES O</v>
          </cell>
          <cell r="C66">
            <v>247.73</v>
          </cell>
        </row>
        <row r="67">
          <cell r="A67">
            <v>502</v>
          </cell>
          <cell r="B67" t="str">
            <v>RECARGOS OTROS IMPTOS Y DERECH</v>
          </cell>
          <cell r="C67">
            <v>1819.57</v>
          </cell>
        </row>
        <row r="68">
          <cell r="A68">
            <v>503</v>
          </cell>
          <cell r="B68" t="str">
            <v>AVISO EXTEMP TRASLACION DE DOM</v>
          </cell>
          <cell r="C68">
            <v>1135</v>
          </cell>
        </row>
        <row r="69">
          <cell r="A69">
            <v>505</v>
          </cell>
          <cell r="B69" t="str">
            <v>INF AL REG. DE CONST Y CONSER</v>
          </cell>
          <cell r="C69">
            <v>2170.42</v>
          </cell>
        </row>
        <row r="70">
          <cell r="A70">
            <v>507</v>
          </cell>
          <cell r="B70" t="str">
            <v>INF AL BANDO POLICIA Y BUEN GO</v>
          </cell>
          <cell r="C70">
            <v>300</v>
          </cell>
        </row>
        <row r="71">
          <cell r="A71">
            <v>508</v>
          </cell>
          <cell r="B71" t="str">
            <v>INF LEY DE TRANSITO Y SU REGLA</v>
          </cell>
          <cell r="C71">
            <v>30944.7</v>
          </cell>
        </row>
        <row r="72">
          <cell r="A72">
            <v>509</v>
          </cell>
          <cell r="B72" t="str">
            <v>EXTEMP VERIFICACION AMB VEHICU</v>
          </cell>
          <cell r="C72">
            <v>3900</v>
          </cell>
        </row>
        <row r="73">
          <cell r="A73">
            <v>526</v>
          </cell>
          <cell r="B73" t="str">
            <v>RESPUESTA DE AYUNTAMIENTO</v>
          </cell>
          <cell r="C73">
            <v>1192</v>
          </cell>
        </row>
        <row r="74">
          <cell r="A74">
            <v>805</v>
          </cell>
          <cell r="B74" t="str">
            <v>CENTRO DE APRENDIZAJE DIGITAL</v>
          </cell>
          <cell r="C74">
            <v>340</v>
          </cell>
        </row>
        <row r="75">
          <cell r="A75">
            <v>806</v>
          </cell>
          <cell r="B75" t="str">
            <v>EXCEDENTE DE TELEFONIA CELULAR</v>
          </cell>
          <cell r="C75">
            <v>310.13</v>
          </cell>
        </row>
        <row r="76">
          <cell r="A76">
            <v>888</v>
          </cell>
          <cell r="B76" t="str">
            <v>COBROS SIMAPAG</v>
          </cell>
          <cell r="C76">
            <v>179</v>
          </cell>
        </row>
      </sheetData>
      <sheetData sheetId="2">
        <row r="1">
          <cell r="A1">
            <v>1</v>
          </cell>
          <cell r="B1" t="str">
            <v>IMPTO. PREDIAL URBANO CORRIENT</v>
          </cell>
          <cell r="C1">
            <v>59533.33</v>
          </cell>
        </row>
        <row r="2">
          <cell r="A2">
            <v>2</v>
          </cell>
          <cell r="B2" t="str">
            <v>IMPTO. PREDIAL RUSTICO CORRIEN</v>
          </cell>
          <cell r="C2">
            <v>7479.58</v>
          </cell>
        </row>
        <row r="3">
          <cell r="A3">
            <v>4</v>
          </cell>
          <cell r="B3" t="str">
            <v>RECARGOS *3%*</v>
          </cell>
          <cell r="C3">
            <v>24081.46</v>
          </cell>
        </row>
        <row r="4">
          <cell r="A4">
            <v>7</v>
          </cell>
          <cell r="B4" t="str">
            <v>IMPTO. PREDIAL URBANO REZAGO</v>
          </cell>
          <cell r="C4">
            <v>106705.97</v>
          </cell>
        </row>
        <row r="5">
          <cell r="A5">
            <v>8</v>
          </cell>
          <cell r="B5" t="str">
            <v>IMPTO. PREDIAL RUSTICO REZAGO</v>
          </cell>
          <cell r="C5">
            <v>248.85</v>
          </cell>
        </row>
        <row r="6">
          <cell r="A6">
            <v>13</v>
          </cell>
          <cell r="B6" t="str">
            <v>HONORARIOS DE COBRANZA</v>
          </cell>
          <cell r="C6">
            <v>5921.9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1539.32</v>
          </cell>
        </row>
        <row r="9">
          <cell r="A9">
            <v>104</v>
          </cell>
          <cell r="B9" t="str">
            <v>SOBRE DIVISION Y LOTIFICACION</v>
          </cell>
          <cell r="C9">
            <v>453.42</v>
          </cell>
        </row>
        <row r="10">
          <cell r="A10">
            <v>107</v>
          </cell>
          <cell r="B10" t="str">
            <v>VIDEO JUEGOS Y FUT-BOLITOS</v>
          </cell>
          <cell r="C10">
            <v>590</v>
          </cell>
        </row>
        <row r="11">
          <cell r="A11">
            <v>200</v>
          </cell>
          <cell r="B11" t="str">
            <v>RASTRO</v>
          </cell>
          <cell r="C11">
            <v>4255.04</v>
          </cell>
        </row>
        <row r="12">
          <cell r="A12">
            <v>203</v>
          </cell>
          <cell r="B12" t="str">
            <v>PANTEONES CIUDAD</v>
          </cell>
          <cell r="C12">
            <v>2440</v>
          </cell>
        </row>
        <row r="13">
          <cell r="A13">
            <v>205</v>
          </cell>
          <cell r="B13" t="str">
            <v>ESTACIONAMIENTO MUSEO MOMIAS</v>
          </cell>
          <cell r="C13">
            <v>360</v>
          </cell>
        </row>
        <row r="14">
          <cell r="A14">
            <v>206</v>
          </cell>
          <cell r="B14" t="str">
            <v>ESTACIONAMIENTO MERCADO HIDALG</v>
          </cell>
          <cell r="C14">
            <v>1205</v>
          </cell>
        </row>
        <row r="15">
          <cell r="A15">
            <v>210</v>
          </cell>
          <cell r="B15" t="str">
            <v>POR LIC. DE CONST. Y AMPLIACIO</v>
          </cell>
          <cell r="C15">
            <v>246.04</v>
          </cell>
        </row>
        <row r="16">
          <cell r="A16">
            <v>211</v>
          </cell>
          <cell r="B16" t="str">
            <v>POR LIC DE REGULARIZACION DE C</v>
          </cell>
          <cell r="C16">
            <v>447.06</v>
          </cell>
        </row>
        <row r="17">
          <cell r="A17">
            <v>221</v>
          </cell>
          <cell r="B17" t="str">
            <v>LIC USO SUELO ALIN N. OFIC COM</v>
          </cell>
          <cell r="C17">
            <v>483.87</v>
          </cell>
        </row>
        <row r="18">
          <cell r="A18">
            <v>228</v>
          </cell>
          <cell r="B18" t="str">
            <v>POR PERM EVENT P/ VTA DE BEB A</v>
          </cell>
          <cell r="C18">
            <v>2700.57</v>
          </cell>
        </row>
        <row r="19">
          <cell r="A19">
            <v>229</v>
          </cell>
          <cell r="B19" t="str">
            <v>CONSTANCIAS DE VALOR FISCAL</v>
          </cell>
          <cell r="C19">
            <v>1276</v>
          </cell>
        </row>
        <row r="20">
          <cell r="A20">
            <v>244</v>
          </cell>
          <cell r="B20" t="str">
            <v>EXP DE LIC O PERM P/ ESTAB DE</v>
          </cell>
          <cell r="C20">
            <v>10887.12</v>
          </cell>
        </row>
        <row r="21">
          <cell r="A21">
            <v>248</v>
          </cell>
          <cell r="B21" t="str">
            <v>ESTACIONAMIENTO EX. EST. FERRO</v>
          </cell>
          <cell r="C21">
            <v>2270</v>
          </cell>
        </row>
        <row r="22">
          <cell r="A22">
            <v>253</v>
          </cell>
          <cell r="B22" t="str">
            <v>ESTACIONAMIENTO EMBAJADORAS  (</v>
          </cell>
          <cell r="C22">
            <v>1892</v>
          </cell>
        </row>
        <row r="23">
          <cell r="A23">
            <v>256</v>
          </cell>
          <cell r="B23" t="str">
            <v>POR ALINEAM. N° USO HABIT</v>
          </cell>
          <cell r="C23">
            <v>1632.36</v>
          </cell>
        </row>
        <row r="24">
          <cell r="A24">
            <v>266</v>
          </cell>
          <cell r="B24" t="str">
            <v>DICTAMEN DE FACTIBILIDAD PROTE</v>
          </cell>
          <cell r="C24">
            <v>1175.79</v>
          </cell>
        </row>
        <row r="25">
          <cell r="A25">
            <v>267</v>
          </cell>
          <cell r="B25" t="str">
            <v>CONSTANCIA  DE VERIFICACION PR</v>
          </cell>
          <cell r="C25">
            <v>391.92</v>
          </cell>
        </row>
        <row r="26">
          <cell r="A26">
            <v>269</v>
          </cell>
          <cell r="B26" t="str">
            <v>PADRON DE CONTRATISTAS</v>
          </cell>
          <cell r="C26">
            <v>705</v>
          </cell>
        </row>
        <row r="27">
          <cell r="A27">
            <v>273</v>
          </cell>
          <cell r="B27" t="str">
            <v>PENSION EST. JARDIN EMBAJADORA</v>
          </cell>
          <cell r="C27">
            <v>1837.5</v>
          </cell>
        </row>
        <row r="28">
          <cell r="A28">
            <v>275</v>
          </cell>
          <cell r="B28" t="str">
            <v>CONSTANCIAS DIRECCION DE ECOLO</v>
          </cell>
          <cell r="C28">
            <v>73.790000000000006</v>
          </cell>
        </row>
        <row r="29">
          <cell r="A29">
            <v>276</v>
          </cell>
          <cell r="B29" t="str">
            <v>CONSTANCIAS DIRECCION DE TRANS</v>
          </cell>
          <cell r="C29">
            <v>1180.6400000000001</v>
          </cell>
        </row>
        <row r="30">
          <cell r="A30">
            <v>278</v>
          </cell>
          <cell r="B30" t="str">
            <v>CONSTANCIAS QUE EXPIDAN LAS DE</v>
          </cell>
          <cell r="C30">
            <v>147.58000000000001</v>
          </cell>
        </row>
        <row r="31">
          <cell r="A31">
            <v>280</v>
          </cell>
          <cell r="B31" t="str">
            <v>SERVICIOS CONTROL CANINO</v>
          </cell>
          <cell r="C31">
            <v>441</v>
          </cell>
        </row>
        <row r="32">
          <cell r="A32">
            <v>281</v>
          </cell>
          <cell r="B32" t="str">
            <v>VIGILANCIA POR EVENTO</v>
          </cell>
          <cell r="C32">
            <v>2854.8</v>
          </cell>
        </row>
        <row r="33">
          <cell r="A33">
            <v>288</v>
          </cell>
          <cell r="B33" t="str">
            <v>ANALISIS DE RIESGOS</v>
          </cell>
          <cell r="C33">
            <v>457.86</v>
          </cell>
        </row>
        <row r="34">
          <cell r="A34">
            <v>289</v>
          </cell>
          <cell r="B34" t="str">
            <v>CONFORMIDAD PARA QUEMA DE FUEG</v>
          </cell>
          <cell r="C34">
            <v>111.29</v>
          </cell>
        </row>
        <row r="35">
          <cell r="A35">
            <v>290</v>
          </cell>
          <cell r="B35" t="str">
            <v>DICTAMEN DE SEGURIDAD P SEDENA</v>
          </cell>
          <cell r="C35">
            <v>146.37</v>
          </cell>
        </row>
        <row r="36">
          <cell r="A36">
            <v>291</v>
          </cell>
          <cell r="B36" t="str">
            <v>DICTAMEN DE FACTIBILIDAD PARA</v>
          </cell>
          <cell r="C36">
            <v>65.319999999999993</v>
          </cell>
        </row>
        <row r="37">
          <cell r="A37">
            <v>293</v>
          </cell>
          <cell r="B37" t="str">
            <v>SERVICIOS EXTRAORDINARIOS</v>
          </cell>
          <cell r="C37">
            <v>570.96</v>
          </cell>
        </row>
        <row r="38">
          <cell r="A38">
            <v>295</v>
          </cell>
          <cell r="B38" t="str">
            <v>CONSTANCIA DE UBICACION DE PRE</v>
          </cell>
          <cell r="C38">
            <v>222.66</v>
          </cell>
        </row>
        <row r="39">
          <cell r="A39">
            <v>403</v>
          </cell>
          <cell r="B39" t="str">
            <v>UNIDAD DEPORTIVA TORRES LANDA</v>
          </cell>
          <cell r="C39">
            <v>510</v>
          </cell>
        </row>
        <row r="40">
          <cell r="A40">
            <v>404</v>
          </cell>
          <cell r="B40" t="str">
            <v>UNIDAD DEPORTIVA YERBABUENA</v>
          </cell>
          <cell r="C40">
            <v>1171</v>
          </cell>
        </row>
        <row r="41">
          <cell r="A41">
            <v>405</v>
          </cell>
          <cell r="B41" t="str">
            <v>CENTRO DE CONVIVENCIA EL ENCIN</v>
          </cell>
          <cell r="C41">
            <v>209</v>
          </cell>
        </row>
        <row r="42">
          <cell r="A42">
            <v>407</v>
          </cell>
          <cell r="B42" t="str">
            <v>MUSEO MOMIAS</v>
          </cell>
          <cell r="C42">
            <v>10446</v>
          </cell>
        </row>
        <row r="43">
          <cell r="A43">
            <v>408</v>
          </cell>
          <cell r="B43" t="str">
            <v>SALON CULTO A LA MUERTE</v>
          </cell>
          <cell r="C43">
            <v>300</v>
          </cell>
        </row>
        <row r="44">
          <cell r="A44">
            <v>410</v>
          </cell>
          <cell r="B44" t="str">
            <v>MONUMENTO AL PIPILA</v>
          </cell>
          <cell r="C44">
            <v>180</v>
          </cell>
        </row>
        <row r="45">
          <cell r="A45">
            <v>411</v>
          </cell>
          <cell r="B45" t="str">
            <v>MERCADO HIDALGO</v>
          </cell>
          <cell r="C45">
            <v>3335.53</v>
          </cell>
        </row>
        <row r="46">
          <cell r="A46">
            <v>412</v>
          </cell>
          <cell r="B46" t="str">
            <v>MERCADO EMBAJADORAS</v>
          </cell>
          <cell r="C46">
            <v>5132</v>
          </cell>
        </row>
        <row r="47">
          <cell r="A47">
            <v>414</v>
          </cell>
          <cell r="B47" t="str">
            <v>OTROS PRODUCTOS</v>
          </cell>
          <cell r="C47">
            <v>34.799999999999997</v>
          </cell>
        </row>
        <row r="48">
          <cell r="A48">
            <v>421</v>
          </cell>
          <cell r="B48" t="str">
            <v>DECLARACIONES, FORMATOS Y AVIS</v>
          </cell>
          <cell r="C48">
            <v>160</v>
          </cell>
        </row>
        <row r="49">
          <cell r="A49">
            <v>426</v>
          </cell>
          <cell r="B49" t="str">
            <v>AREAS OCUP POR HOT, REST, BARE</v>
          </cell>
          <cell r="C49">
            <v>584.64</v>
          </cell>
        </row>
        <row r="50">
          <cell r="A50">
            <v>428</v>
          </cell>
          <cell r="B50" t="str">
            <v>COMERCIANTES SEMIFIJOS</v>
          </cell>
          <cell r="C50">
            <v>7848</v>
          </cell>
        </row>
        <row r="51">
          <cell r="A51">
            <v>429</v>
          </cell>
          <cell r="B51" t="str">
            <v>VTA DE INMUEBLES PROP DEL MPIO</v>
          </cell>
          <cell r="C51">
            <v>2161</v>
          </cell>
        </row>
        <row r="52">
          <cell r="A52">
            <v>433</v>
          </cell>
          <cell r="B52" t="str">
            <v>SOBRANTES</v>
          </cell>
          <cell r="C52">
            <v>11.14</v>
          </cell>
        </row>
        <row r="53">
          <cell r="A53">
            <v>437</v>
          </cell>
          <cell r="B53" t="str">
            <v>SANITARIOS MDO. EMBAJADORAS</v>
          </cell>
          <cell r="C53">
            <v>1081</v>
          </cell>
        </row>
        <row r="54">
          <cell r="A54">
            <v>438</v>
          </cell>
          <cell r="B54" t="str">
            <v>SANITARIOS MDO. HIDALGO</v>
          </cell>
          <cell r="C54">
            <v>1991</v>
          </cell>
        </row>
        <row r="55">
          <cell r="A55">
            <v>439</v>
          </cell>
          <cell r="B55" t="str">
            <v>SANITARIOS JARDIN REFORMA</v>
          </cell>
          <cell r="C55">
            <v>616</v>
          </cell>
        </row>
        <row r="56">
          <cell r="A56">
            <v>443</v>
          </cell>
          <cell r="B56" t="str">
            <v>SANITARIOS FERROCARRIL</v>
          </cell>
          <cell r="C56">
            <v>984</v>
          </cell>
        </row>
        <row r="57">
          <cell r="A57">
            <v>445</v>
          </cell>
          <cell r="B57" t="str">
            <v>SANITARIOS MUSEO MOMIAS</v>
          </cell>
          <cell r="C57">
            <v>332</v>
          </cell>
        </row>
        <row r="58">
          <cell r="A58">
            <v>447</v>
          </cell>
          <cell r="B58" t="str">
            <v>LAS CALAS</v>
          </cell>
          <cell r="C58">
            <v>136</v>
          </cell>
        </row>
        <row r="59">
          <cell r="A59">
            <v>476</v>
          </cell>
          <cell r="B59" t="str">
            <v>PADRON DE PERITOS FISCALES</v>
          </cell>
          <cell r="C59">
            <v>705</v>
          </cell>
        </row>
        <row r="60">
          <cell r="A60">
            <v>479</v>
          </cell>
          <cell r="B60" t="str">
            <v>COMERCIANTES AMBULANTES</v>
          </cell>
          <cell r="C60">
            <v>210</v>
          </cell>
        </row>
        <row r="61">
          <cell r="A61">
            <v>480</v>
          </cell>
          <cell r="B61" t="str">
            <v>PERIFONEO</v>
          </cell>
          <cell r="C61">
            <v>322</v>
          </cell>
        </row>
        <row r="62">
          <cell r="A62">
            <v>484</v>
          </cell>
          <cell r="B62" t="str">
            <v>PERMISO PARA ESPECTÁCULOS O CE</v>
          </cell>
          <cell r="C62">
            <v>609</v>
          </cell>
        </row>
        <row r="63">
          <cell r="A63">
            <v>485</v>
          </cell>
          <cell r="B63" t="str">
            <v>SELLADO DE BOLETOS</v>
          </cell>
          <cell r="C63">
            <v>1218</v>
          </cell>
        </row>
        <row r="64">
          <cell r="A64">
            <v>502</v>
          </cell>
          <cell r="B64" t="str">
            <v>RECARGOS OTROS IMPTOS Y DERECH</v>
          </cell>
          <cell r="C64">
            <v>2157.8000000000002</v>
          </cell>
        </row>
        <row r="65">
          <cell r="A65">
            <v>506</v>
          </cell>
          <cell r="B65" t="str">
            <v>INFRACCIONES DIRECCION DE FISC</v>
          </cell>
          <cell r="C65">
            <v>3288.6</v>
          </cell>
        </row>
        <row r="66">
          <cell r="A66">
            <v>507</v>
          </cell>
          <cell r="B66" t="str">
            <v>INF AL BANDO POLICIA Y BUEN GO</v>
          </cell>
          <cell r="C66">
            <v>1200</v>
          </cell>
        </row>
        <row r="67">
          <cell r="A67">
            <v>508</v>
          </cell>
          <cell r="B67" t="str">
            <v>INF LEY DE TRANSITO Y SU REGLA</v>
          </cell>
          <cell r="C67">
            <v>11109.5</v>
          </cell>
        </row>
        <row r="68">
          <cell r="A68">
            <v>509</v>
          </cell>
          <cell r="B68" t="str">
            <v>EXTEMP VERIFICACION AMB VEHICU</v>
          </cell>
          <cell r="C68">
            <v>2184</v>
          </cell>
        </row>
        <row r="69">
          <cell r="A69">
            <v>536</v>
          </cell>
          <cell r="B69" t="str">
            <v>PADRON DE PROVEEDORES</v>
          </cell>
          <cell r="C69">
            <v>1200</v>
          </cell>
        </row>
        <row r="70">
          <cell r="A70">
            <v>805</v>
          </cell>
          <cell r="B70" t="str">
            <v>CENTRO DE APRENDIZAJE DIGITAL</v>
          </cell>
          <cell r="C70">
            <v>850</v>
          </cell>
        </row>
        <row r="71">
          <cell r="A71">
            <v>888</v>
          </cell>
          <cell r="B71" t="str">
            <v>COBROS SIMAPAG</v>
          </cell>
          <cell r="C71">
            <v>2546</v>
          </cell>
        </row>
      </sheetData>
      <sheetData sheetId="3">
        <row r="1">
          <cell r="A1">
            <v>1</v>
          </cell>
          <cell r="B1" t="str">
            <v>IMPTO. PREDIAL URBANO CORRIENT</v>
          </cell>
          <cell r="C1">
            <v>36326.089999999997</v>
          </cell>
        </row>
        <row r="2">
          <cell r="A2">
            <v>2</v>
          </cell>
          <cell r="B2" t="str">
            <v>IMPTO. PREDIAL RUSTICO CORRIEN</v>
          </cell>
          <cell r="C2">
            <v>4543.87</v>
          </cell>
        </row>
        <row r="3">
          <cell r="A3">
            <v>4</v>
          </cell>
          <cell r="B3" t="str">
            <v>RECARGOS *3%*</v>
          </cell>
          <cell r="C3">
            <v>2883.89</v>
          </cell>
        </row>
        <row r="4">
          <cell r="A4">
            <v>7</v>
          </cell>
          <cell r="B4" t="str">
            <v>IMPTO. PREDIAL URBANO REZAGO</v>
          </cell>
          <cell r="C4">
            <v>5302.2</v>
          </cell>
        </row>
        <row r="5">
          <cell r="A5">
            <v>8</v>
          </cell>
          <cell r="B5" t="str">
            <v>IMPTO. PREDIAL RUSTICO REZAGO</v>
          </cell>
          <cell r="C5">
            <v>710.85</v>
          </cell>
        </row>
        <row r="6">
          <cell r="A6">
            <v>13</v>
          </cell>
          <cell r="B6" t="str">
            <v>HONORARIOS DE COBRANZA</v>
          </cell>
          <cell r="C6">
            <v>871.04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8903.31</v>
          </cell>
        </row>
        <row r="9">
          <cell r="A9">
            <v>104</v>
          </cell>
          <cell r="B9" t="str">
            <v>SOBRE DIVISION Y LOTIFICACION</v>
          </cell>
          <cell r="C9">
            <v>1136.32</v>
          </cell>
        </row>
        <row r="10">
          <cell r="A10">
            <v>200</v>
          </cell>
          <cell r="B10" t="str">
            <v>RASTRO</v>
          </cell>
          <cell r="C10">
            <v>2784.12</v>
          </cell>
        </row>
        <row r="11">
          <cell r="A11">
            <v>203</v>
          </cell>
          <cell r="B11" t="str">
            <v>PANTEONES CIUDAD</v>
          </cell>
          <cell r="C11">
            <v>2014.78</v>
          </cell>
        </row>
        <row r="12">
          <cell r="A12">
            <v>205</v>
          </cell>
          <cell r="B12" t="str">
            <v>ESTACIONAMIENTO MUSEO MOMIAS</v>
          </cell>
          <cell r="C12">
            <v>450</v>
          </cell>
        </row>
        <row r="13">
          <cell r="A13">
            <v>206</v>
          </cell>
          <cell r="B13" t="str">
            <v>ESTACIONAMIENTO MERCADO HIDALG</v>
          </cell>
          <cell r="C13">
            <v>1108</v>
          </cell>
        </row>
        <row r="14">
          <cell r="A14">
            <v>217</v>
          </cell>
          <cell r="B14" t="str">
            <v>ANALISIS DE FAC PARA DIV LOT O</v>
          </cell>
          <cell r="C14">
            <v>1383.54</v>
          </cell>
        </row>
        <row r="15">
          <cell r="A15">
            <v>221</v>
          </cell>
          <cell r="B15" t="str">
            <v>LIC USO SUELO ALIN N. OFIC COM</v>
          </cell>
          <cell r="C15">
            <v>251.61</v>
          </cell>
        </row>
        <row r="16">
          <cell r="A16">
            <v>226</v>
          </cell>
          <cell r="B16" t="str">
            <v>AVALUOS PRAC POR PERITOS FISCA</v>
          </cell>
          <cell r="C16">
            <v>140</v>
          </cell>
        </row>
        <row r="17">
          <cell r="A17">
            <v>229</v>
          </cell>
          <cell r="B17" t="str">
            <v>CONSTANCIAS DE VALOR FISCAL</v>
          </cell>
          <cell r="C17">
            <v>1972</v>
          </cell>
        </row>
        <row r="18">
          <cell r="A18">
            <v>244</v>
          </cell>
          <cell r="B18" t="str">
            <v>EXP DE LIC O PERM P/ ESTAB DE</v>
          </cell>
          <cell r="C18">
            <v>4862.5</v>
          </cell>
        </row>
        <row r="19">
          <cell r="A19">
            <v>248</v>
          </cell>
          <cell r="B19" t="str">
            <v>ESTACIONAMIENTO EX. EST. FERRO</v>
          </cell>
          <cell r="C19">
            <v>841</v>
          </cell>
        </row>
        <row r="20">
          <cell r="A20">
            <v>253</v>
          </cell>
          <cell r="B20" t="str">
            <v>ESTACIONAMIENTO EMBAJADORAS  (</v>
          </cell>
          <cell r="C20">
            <v>1897</v>
          </cell>
        </row>
        <row r="21">
          <cell r="A21">
            <v>256</v>
          </cell>
          <cell r="B21" t="str">
            <v>POR ALINEAM. N° USO HABIT</v>
          </cell>
          <cell r="C21">
            <v>3262.72</v>
          </cell>
        </row>
        <row r="22">
          <cell r="A22">
            <v>264</v>
          </cell>
          <cell r="B22" t="str">
            <v>DERECHOS REFRENDO ANUAL CONCES</v>
          </cell>
          <cell r="C22">
            <v>1143.1400000000001</v>
          </cell>
        </row>
        <row r="23">
          <cell r="A23">
            <v>266</v>
          </cell>
          <cell r="B23" t="str">
            <v>DICTAMEN DE FACTIBILIDAD PROTE</v>
          </cell>
          <cell r="C23">
            <v>783.86</v>
          </cell>
        </row>
        <row r="24">
          <cell r="A24">
            <v>276</v>
          </cell>
          <cell r="B24" t="str">
            <v>CONSTANCIAS DIRECCION DE TRANS</v>
          </cell>
          <cell r="C24">
            <v>1033.06</v>
          </cell>
        </row>
        <row r="25">
          <cell r="A25">
            <v>278</v>
          </cell>
          <cell r="B25" t="str">
            <v>CONSTANCIAS QUE EXPIDAN LAS DE</v>
          </cell>
          <cell r="C25">
            <v>664.11</v>
          </cell>
        </row>
        <row r="26">
          <cell r="A26">
            <v>280</v>
          </cell>
          <cell r="B26" t="str">
            <v>SERVICIOS CONTROL CANINO</v>
          </cell>
          <cell r="C26">
            <v>441</v>
          </cell>
        </row>
        <row r="27">
          <cell r="A27">
            <v>283</v>
          </cell>
          <cell r="B27" t="str">
            <v>CONSTANCIA DE DESPINTADO</v>
          </cell>
          <cell r="C27">
            <v>79.84</v>
          </cell>
        </row>
        <row r="28">
          <cell r="A28">
            <v>295</v>
          </cell>
          <cell r="B28" t="str">
            <v>CONSTANCIA DE UBICACION DE PRE</v>
          </cell>
          <cell r="C28">
            <v>74.22</v>
          </cell>
        </row>
        <row r="29">
          <cell r="A29">
            <v>403</v>
          </cell>
          <cell r="B29" t="str">
            <v>UNIDAD DEPORTIVA TORRES LANDA</v>
          </cell>
          <cell r="C29">
            <v>598</v>
          </cell>
        </row>
        <row r="30">
          <cell r="A30">
            <v>405</v>
          </cell>
          <cell r="B30" t="str">
            <v>CENTRO DE CONVIVENCIA EL ENCIN</v>
          </cell>
          <cell r="C30">
            <v>438</v>
          </cell>
        </row>
        <row r="31">
          <cell r="A31">
            <v>407</v>
          </cell>
          <cell r="B31" t="str">
            <v>MUSEO MOMIAS</v>
          </cell>
          <cell r="C31">
            <v>19095</v>
          </cell>
        </row>
        <row r="32">
          <cell r="A32">
            <v>408</v>
          </cell>
          <cell r="B32" t="str">
            <v>SALON CULTO A LA MUERTE</v>
          </cell>
          <cell r="C32">
            <v>810</v>
          </cell>
        </row>
        <row r="33">
          <cell r="A33">
            <v>410</v>
          </cell>
          <cell r="B33" t="str">
            <v>MONUMENTO AL PIPILA</v>
          </cell>
          <cell r="C33">
            <v>120</v>
          </cell>
        </row>
        <row r="34">
          <cell r="A34">
            <v>412</v>
          </cell>
          <cell r="B34" t="str">
            <v>MERCADO EMBAJADORAS</v>
          </cell>
          <cell r="C34">
            <v>2266</v>
          </cell>
        </row>
        <row r="35">
          <cell r="A35">
            <v>414</v>
          </cell>
          <cell r="B35" t="str">
            <v>OTROS PRODUCTOS</v>
          </cell>
          <cell r="C35">
            <v>32.700000000000003</v>
          </cell>
        </row>
        <row r="36">
          <cell r="A36">
            <v>421</v>
          </cell>
          <cell r="B36" t="str">
            <v>DECLARACIONES, FORMATOS Y AVIS</v>
          </cell>
          <cell r="C36">
            <v>120</v>
          </cell>
        </row>
        <row r="37">
          <cell r="A37">
            <v>428</v>
          </cell>
          <cell r="B37" t="str">
            <v>COMERCIANTES SEMIFIJOS</v>
          </cell>
          <cell r="C37">
            <v>8170.5</v>
          </cell>
        </row>
        <row r="38">
          <cell r="A38">
            <v>433</v>
          </cell>
          <cell r="B38" t="str">
            <v>SOBRANTES</v>
          </cell>
          <cell r="C38">
            <v>3.32</v>
          </cell>
        </row>
        <row r="39">
          <cell r="A39">
            <v>437</v>
          </cell>
          <cell r="B39" t="str">
            <v>SANITARIOS MDO. EMBAJADORAS</v>
          </cell>
          <cell r="C39">
            <v>881</v>
          </cell>
        </row>
        <row r="40">
          <cell r="A40">
            <v>438</v>
          </cell>
          <cell r="B40" t="str">
            <v>SANITARIOS MDO. HIDALGO</v>
          </cell>
          <cell r="C40">
            <v>1487</v>
          </cell>
        </row>
        <row r="41">
          <cell r="A41">
            <v>439</v>
          </cell>
          <cell r="B41" t="str">
            <v>SANITARIOS JARDIN REFORMA</v>
          </cell>
          <cell r="C41">
            <v>556</v>
          </cell>
        </row>
        <row r="42">
          <cell r="A42">
            <v>443</v>
          </cell>
          <cell r="B42" t="str">
            <v>SANITARIOS FERROCARRIL</v>
          </cell>
          <cell r="C42">
            <v>712</v>
          </cell>
        </row>
        <row r="43">
          <cell r="A43">
            <v>445</v>
          </cell>
          <cell r="B43" t="str">
            <v>SANITARIOS MUSEO MOMIAS</v>
          </cell>
          <cell r="C43">
            <v>312</v>
          </cell>
        </row>
        <row r="44">
          <cell r="A44">
            <v>447</v>
          </cell>
          <cell r="B44" t="str">
            <v>LAS CALAS</v>
          </cell>
          <cell r="C44">
            <v>184</v>
          </cell>
        </row>
        <row r="45">
          <cell r="A45">
            <v>454</v>
          </cell>
          <cell r="B45" t="str">
            <v>FIESTAS TRADICIONALES</v>
          </cell>
          <cell r="C45">
            <v>464</v>
          </cell>
        </row>
        <row r="46">
          <cell r="A46">
            <v>463</v>
          </cell>
          <cell r="B46" t="str">
            <v>SALIDA DE GRUAS</v>
          </cell>
          <cell r="C46">
            <v>441</v>
          </cell>
        </row>
        <row r="47">
          <cell r="A47">
            <v>464</v>
          </cell>
          <cell r="B47" t="str">
            <v>ARRASTRE DE VEHICULOS INFRACCI</v>
          </cell>
          <cell r="C47">
            <v>113</v>
          </cell>
        </row>
        <row r="48">
          <cell r="A48">
            <v>479</v>
          </cell>
          <cell r="B48" t="str">
            <v>COMERCIANTES AMBULANTES</v>
          </cell>
          <cell r="C48">
            <v>490</v>
          </cell>
        </row>
        <row r="49">
          <cell r="A49">
            <v>484</v>
          </cell>
          <cell r="B49" t="str">
            <v>PERMISO PARA ESPECTÁCULOS O CE</v>
          </cell>
          <cell r="C49">
            <v>812</v>
          </cell>
        </row>
        <row r="50">
          <cell r="A50">
            <v>485</v>
          </cell>
          <cell r="B50" t="str">
            <v>SELLADO DE BOLETOS</v>
          </cell>
          <cell r="C50">
            <v>218</v>
          </cell>
        </row>
        <row r="51">
          <cell r="A51">
            <v>491</v>
          </cell>
          <cell r="B51" t="str">
            <v>ESTRUCTURAS, CONSTRUCCIONES O</v>
          </cell>
          <cell r="C51">
            <v>78</v>
          </cell>
        </row>
        <row r="52">
          <cell r="A52">
            <v>502</v>
          </cell>
          <cell r="B52" t="str">
            <v>RECARGOS OTROS IMPTOS Y DERECH</v>
          </cell>
          <cell r="C52">
            <v>1529.6</v>
          </cell>
        </row>
        <row r="53">
          <cell r="A53">
            <v>503</v>
          </cell>
          <cell r="B53" t="str">
            <v>AVISO EXTEMP TRASLACION DE DOM</v>
          </cell>
          <cell r="C53">
            <v>1135</v>
          </cell>
        </row>
        <row r="54">
          <cell r="A54">
            <v>504</v>
          </cell>
          <cell r="B54" t="str">
            <v>AVISO EXTEMP TERM DE OBRA</v>
          </cell>
          <cell r="C54">
            <v>248.69</v>
          </cell>
        </row>
        <row r="55">
          <cell r="A55">
            <v>505</v>
          </cell>
          <cell r="B55" t="str">
            <v>INF AL REG. DE CONST Y CONSER</v>
          </cell>
          <cell r="C55">
            <v>970</v>
          </cell>
        </row>
        <row r="56">
          <cell r="A56">
            <v>506</v>
          </cell>
          <cell r="B56" t="str">
            <v>INFRACCIONES DIRECCION DE FISC</v>
          </cell>
          <cell r="C56">
            <v>2768.1</v>
          </cell>
        </row>
        <row r="57">
          <cell r="A57">
            <v>507</v>
          </cell>
          <cell r="B57" t="str">
            <v>INF AL BANDO POLICIA Y BUEN GO</v>
          </cell>
          <cell r="C57">
            <v>700</v>
          </cell>
        </row>
        <row r="58">
          <cell r="A58">
            <v>508</v>
          </cell>
          <cell r="B58" t="str">
            <v>INF LEY DE TRANSITO Y SU REGLA</v>
          </cell>
          <cell r="C58">
            <v>15299.5</v>
          </cell>
        </row>
        <row r="59">
          <cell r="A59">
            <v>509</v>
          </cell>
          <cell r="B59" t="str">
            <v>EXTEMP VERIFICACION AMB VEHICU</v>
          </cell>
          <cell r="C59">
            <v>1230</v>
          </cell>
        </row>
        <row r="60">
          <cell r="A60">
            <v>526</v>
          </cell>
          <cell r="B60" t="str">
            <v>RESPUESTA DE AYUNTAMIENTO</v>
          </cell>
          <cell r="C60">
            <v>1192</v>
          </cell>
        </row>
        <row r="61">
          <cell r="A61">
            <v>888</v>
          </cell>
          <cell r="B61" t="str">
            <v>COBROS SIMAPAG</v>
          </cell>
          <cell r="C61">
            <v>312</v>
          </cell>
        </row>
        <row r="62">
          <cell r="A62">
            <v>892</v>
          </cell>
          <cell r="B62" t="str">
            <v>REPARACION DE DAÑOS</v>
          </cell>
          <cell r="C62">
            <v>2000</v>
          </cell>
        </row>
      </sheetData>
      <sheetData sheetId="4">
        <row r="1">
          <cell r="A1">
            <v>1</v>
          </cell>
          <cell r="B1" t="str">
            <v>IMPTO. PREDIAL URBANO</v>
          </cell>
          <cell r="C1">
            <v>348</v>
          </cell>
        </row>
        <row r="2">
          <cell r="A2">
            <v>4</v>
          </cell>
          <cell r="B2" t="str">
            <v>RECARGOS *3%*</v>
          </cell>
          <cell r="C2">
            <v>3.48</v>
          </cell>
        </row>
        <row r="3">
          <cell r="A3">
            <v>203</v>
          </cell>
          <cell r="B3" t="str">
            <v>PANTEONES CIUDAD</v>
          </cell>
          <cell r="C3">
            <v>213.24</v>
          </cell>
        </row>
        <row r="4">
          <cell r="A4">
            <v>204</v>
          </cell>
          <cell r="B4" t="str">
            <v>PANTEONES COMUNIDADES</v>
          </cell>
          <cell r="C4">
            <v>638.46</v>
          </cell>
        </row>
        <row r="5">
          <cell r="A5">
            <v>433</v>
          </cell>
          <cell r="B5" t="str">
            <v>SOBRANTES</v>
          </cell>
          <cell r="C5">
            <v>0.82</v>
          </cell>
        </row>
        <row r="6">
          <cell r="A6">
            <v>447</v>
          </cell>
          <cell r="B6" t="str">
            <v>LAS CALAS</v>
          </cell>
          <cell r="C6">
            <v>616</v>
          </cell>
        </row>
        <row r="7">
          <cell r="A7">
            <v>507</v>
          </cell>
          <cell r="B7" t="str">
            <v>INF AL BANDO POLICIA</v>
          </cell>
          <cell r="C7">
            <v>2100</v>
          </cell>
        </row>
        <row r="8">
          <cell r="A8">
            <v>508</v>
          </cell>
          <cell r="B8" t="str">
            <v>INF LEY DE TRANSITO Y</v>
          </cell>
          <cell r="C8">
            <v>9510.5</v>
          </cell>
        </row>
      </sheetData>
      <sheetData sheetId="5">
        <row r="1">
          <cell r="A1">
            <v>1</v>
          </cell>
          <cell r="B1" t="str">
            <v>IMPTO. PREDIAL URBANO CORRIENT</v>
          </cell>
          <cell r="C1">
            <v>1179.29</v>
          </cell>
        </row>
        <row r="2">
          <cell r="A2">
            <v>4</v>
          </cell>
          <cell r="B2" t="str">
            <v>RECARGOS *3%*</v>
          </cell>
          <cell r="C2">
            <v>210.23</v>
          </cell>
        </row>
        <row r="3">
          <cell r="A3">
            <v>7</v>
          </cell>
          <cell r="B3" t="str">
            <v>IMPTO. PREDIAL URBANO REZAGO</v>
          </cell>
          <cell r="C3">
            <v>650</v>
          </cell>
        </row>
        <row r="4">
          <cell r="A4">
            <v>13</v>
          </cell>
          <cell r="B4" t="str">
            <v>HONORARIOS DE COBRANZA</v>
          </cell>
          <cell r="C4">
            <v>108.94</v>
          </cell>
        </row>
        <row r="5">
          <cell r="A5">
            <v>203</v>
          </cell>
          <cell r="B5" t="str">
            <v>PANTEONES CIUDAD</v>
          </cell>
          <cell r="C5">
            <v>557.32000000000005</v>
          </cell>
        </row>
        <row r="6">
          <cell r="A6">
            <v>204</v>
          </cell>
          <cell r="B6" t="str">
            <v>PANTEONES COMUNIDADES</v>
          </cell>
          <cell r="C6">
            <v>235.26</v>
          </cell>
        </row>
        <row r="7">
          <cell r="A7">
            <v>433</v>
          </cell>
          <cell r="B7" t="str">
            <v>SOBRANTES</v>
          </cell>
          <cell r="C7">
            <v>2.96</v>
          </cell>
        </row>
        <row r="8">
          <cell r="A8">
            <v>447</v>
          </cell>
          <cell r="B8" t="str">
            <v>LAS CALAS</v>
          </cell>
          <cell r="C8">
            <v>408</v>
          </cell>
        </row>
        <row r="9">
          <cell r="A9">
            <v>507</v>
          </cell>
          <cell r="B9" t="str">
            <v>INF AL BANDO POLICIA Y BUEN GO</v>
          </cell>
          <cell r="C9">
            <v>4800</v>
          </cell>
        </row>
        <row r="10">
          <cell r="A10">
            <v>508</v>
          </cell>
          <cell r="B10" t="str">
            <v>INF LEY DE TRANSITO Y SU REGLA</v>
          </cell>
          <cell r="C10">
            <v>4233</v>
          </cell>
        </row>
      </sheetData>
      <sheetData sheetId="6">
        <row r="1">
          <cell r="A1">
            <v>1</v>
          </cell>
          <cell r="B1" t="str">
            <v>IMPTO. PREDIAL URBANO CORRIENT</v>
          </cell>
          <cell r="C1">
            <v>27103.94</v>
          </cell>
        </row>
        <row r="2">
          <cell r="A2">
            <v>2</v>
          </cell>
          <cell r="B2" t="str">
            <v>IMPTO. PREDIAL RUSTICO CORRIEN</v>
          </cell>
          <cell r="C2">
            <v>5856.74</v>
          </cell>
        </row>
        <row r="3">
          <cell r="A3">
            <v>4</v>
          </cell>
          <cell r="B3" t="str">
            <v>RECARGOS *3%*</v>
          </cell>
          <cell r="C3">
            <v>8691.68</v>
          </cell>
        </row>
        <row r="4">
          <cell r="A4">
            <v>7</v>
          </cell>
          <cell r="B4" t="str">
            <v>IMPTO. PREDIAL URBANO REZAGO</v>
          </cell>
          <cell r="C4">
            <v>14033.7</v>
          </cell>
        </row>
        <row r="5">
          <cell r="A5">
            <v>8</v>
          </cell>
          <cell r="B5" t="str">
            <v>IMPTO. PREDIAL RUSTICO REZAGO</v>
          </cell>
          <cell r="C5">
            <v>1295.4000000000001</v>
          </cell>
        </row>
        <row r="6">
          <cell r="A6">
            <v>13</v>
          </cell>
          <cell r="B6" t="str">
            <v>HONORARIOS DE COBRANZA</v>
          </cell>
          <cell r="C6">
            <v>1804.38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364.31</v>
          </cell>
        </row>
        <row r="9">
          <cell r="A9">
            <v>104</v>
          </cell>
          <cell r="B9" t="str">
            <v>SOBRE DIVISION Y LOTIFICACION</v>
          </cell>
          <cell r="C9">
            <v>1113.02</v>
          </cell>
        </row>
        <row r="10">
          <cell r="A10">
            <v>106</v>
          </cell>
          <cell r="B10" t="str">
            <v>BILLARES Y BOLICHES</v>
          </cell>
          <cell r="C10">
            <v>774</v>
          </cell>
        </row>
        <row r="11">
          <cell r="A11">
            <v>112</v>
          </cell>
          <cell r="B11" t="str">
            <v>ESPECTACULOS PUBLICOS PERMANEN</v>
          </cell>
          <cell r="C11">
            <v>3748.05</v>
          </cell>
        </row>
        <row r="12">
          <cell r="A12">
            <v>200</v>
          </cell>
          <cell r="B12" t="str">
            <v>RASTRO</v>
          </cell>
          <cell r="C12">
            <v>3492.03</v>
          </cell>
        </row>
        <row r="13">
          <cell r="A13">
            <v>203</v>
          </cell>
          <cell r="B13" t="str">
            <v>PANTEONES CIUDAD</v>
          </cell>
          <cell r="C13">
            <v>1049.22</v>
          </cell>
        </row>
        <row r="14">
          <cell r="A14">
            <v>204</v>
          </cell>
          <cell r="B14" t="str">
            <v>PANTEONES COMUNIDADES</v>
          </cell>
          <cell r="C14">
            <v>513.91999999999996</v>
          </cell>
        </row>
        <row r="15">
          <cell r="A15">
            <v>205</v>
          </cell>
          <cell r="B15" t="str">
            <v>ESTACIONAMIENTO MUSEO MOMIAS</v>
          </cell>
          <cell r="C15">
            <v>348</v>
          </cell>
        </row>
        <row r="16">
          <cell r="A16">
            <v>206</v>
          </cell>
          <cell r="B16" t="str">
            <v>ESTACIONAMIENTO MERCADO HIDALG</v>
          </cell>
          <cell r="C16">
            <v>1078</v>
          </cell>
        </row>
        <row r="17">
          <cell r="A17">
            <v>210</v>
          </cell>
          <cell r="B17" t="str">
            <v>POR LIC. DE CONST. Y AMPLIACIO</v>
          </cell>
          <cell r="C17">
            <v>440.76</v>
          </cell>
        </row>
        <row r="18">
          <cell r="A18">
            <v>211</v>
          </cell>
          <cell r="B18" t="str">
            <v>POR LIC DE REGULARIZACION DE C</v>
          </cell>
          <cell r="C18">
            <v>2045.06</v>
          </cell>
        </row>
        <row r="19">
          <cell r="A19">
            <v>217</v>
          </cell>
          <cell r="B19" t="str">
            <v>ANALISIS DE FAC PARA DIV LOT O</v>
          </cell>
          <cell r="C19">
            <v>461.18</v>
          </cell>
        </row>
        <row r="20">
          <cell r="A20">
            <v>221</v>
          </cell>
          <cell r="B20" t="str">
            <v>LIC USO SUELO ALIN N. OFIC COM</v>
          </cell>
          <cell r="C20">
            <v>1461.28</v>
          </cell>
        </row>
        <row r="21">
          <cell r="A21">
            <v>229</v>
          </cell>
          <cell r="B21" t="str">
            <v>CONSTANCIAS DE VALOR FISCAL</v>
          </cell>
          <cell r="C21">
            <v>348.13</v>
          </cell>
        </row>
        <row r="22">
          <cell r="A22">
            <v>244</v>
          </cell>
          <cell r="B22" t="str">
            <v>EXP DE LIC O PERM P/ ESTAB DE</v>
          </cell>
          <cell r="C22">
            <v>1512.1</v>
          </cell>
        </row>
        <row r="23">
          <cell r="A23">
            <v>248</v>
          </cell>
          <cell r="B23" t="str">
            <v>ESTACIONAMIENTO EX. EST. FERRO</v>
          </cell>
          <cell r="C23">
            <v>846</v>
          </cell>
        </row>
        <row r="24">
          <cell r="A24">
            <v>253</v>
          </cell>
          <cell r="B24" t="str">
            <v>ESTACIONAMIENTO EMBAJADORAS  (</v>
          </cell>
          <cell r="C24">
            <v>2325</v>
          </cell>
        </row>
        <row r="25">
          <cell r="A25">
            <v>256</v>
          </cell>
          <cell r="B25" t="str">
            <v>POR ALINEAM. N° USO HABIT</v>
          </cell>
          <cell r="C25">
            <v>9448.1</v>
          </cell>
        </row>
        <row r="26">
          <cell r="A26">
            <v>266</v>
          </cell>
          <cell r="B26" t="str">
            <v>DICTAMEN DE FACTIBILIDAD PROTE</v>
          </cell>
          <cell r="C26">
            <v>391.93</v>
          </cell>
        </row>
        <row r="27">
          <cell r="A27">
            <v>273</v>
          </cell>
          <cell r="B27" t="str">
            <v>PENSION EST. JARDIN EMBAJADORA</v>
          </cell>
          <cell r="C27">
            <v>1365</v>
          </cell>
        </row>
        <row r="28">
          <cell r="A28">
            <v>276</v>
          </cell>
          <cell r="B28" t="str">
            <v>CONSTANCIAS DIRECCION DE TRANS</v>
          </cell>
          <cell r="C28">
            <v>811.69</v>
          </cell>
        </row>
        <row r="29">
          <cell r="A29">
            <v>278</v>
          </cell>
          <cell r="B29" t="str">
            <v>CONSTANCIAS QUE EXPIDAN LAS DE</v>
          </cell>
          <cell r="C29">
            <v>442.69</v>
          </cell>
        </row>
        <row r="30">
          <cell r="A30">
            <v>280</v>
          </cell>
          <cell r="B30" t="str">
            <v>SERVICIOS CONTROL CANINO</v>
          </cell>
          <cell r="C30">
            <v>220.5</v>
          </cell>
        </row>
        <row r="31">
          <cell r="A31">
            <v>288</v>
          </cell>
          <cell r="B31" t="str">
            <v>ANALISIS DE RIESGOS</v>
          </cell>
          <cell r="C31">
            <v>457.86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403</v>
          </cell>
          <cell r="B33" t="str">
            <v>UNIDAD DEPORTIVA TORRES LANDA</v>
          </cell>
          <cell r="C33">
            <v>549</v>
          </cell>
        </row>
        <row r="34">
          <cell r="A34">
            <v>405</v>
          </cell>
          <cell r="B34" t="str">
            <v>CENTRO DE CONVIVENCIA EL ENCIN</v>
          </cell>
          <cell r="C34">
            <v>157</v>
          </cell>
        </row>
        <row r="35">
          <cell r="A35">
            <v>407</v>
          </cell>
          <cell r="B35" t="str">
            <v>MUSEO MOMIAS</v>
          </cell>
          <cell r="C35">
            <v>11509</v>
          </cell>
        </row>
        <row r="36">
          <cell r="A36">
            <v>408</v>
          </cell>
          <cell r="B36" t="str">
            <v>SALON CULTO A LA MUERTE</v>
          </cell>
          <cell r="C36">
            <v>1125</v>
          </cell>
        </row>
        <row r="37">
          <cell r="A37">
            <v>410</v>
          </cell>
          <cell r="B37" t="str">
            <v>MONUMENTO AL PIPILA</v>
          </cell>
          <cell r="C37">
            <v>138</v>
          </cell>
        </row>
        <row r="38">
          <cell r="A38">
            <v>411</v>
          </cell>
          <cell r="B38" t="str">
            <v>MERCADO HIDALGO</v>
          </cell>
          <cell r="C38">
            <v>3583.37</v>
          </cell>
        </row>
        <row r="39">
          <cell r="A39">
            <v>412</v>
          </cell>
          <cell r="B39" t="str">
            <v>MERCADO EMBAJADORAS</v>
          </cell>
          <cell r="C39">
            <v>3121.6</v>
          </cell>
        </row>
        <row r="40">
          <cell r="A40">
            <v>421</v>
          </cell>
          <cell r="B40" t="str">
            <v>DECLARACIONES, FORMATOS Y AVIS</v>
          </cell>
          <cell r="C40">
            <v>8</v>
          </cell>
        </row>
        <row r="41">
          <cell r="A41">
            <v>428</v>
          </cell>
          <cell r="B41" t="str">
            <v>COMERCIANTES SEMIFIJOS</v>
          </cell>
          <cell r="C41">
            <v>11197.24</v>
          </cell>
        </row>
        <row r="42">
          <cell r="A42">
            <v>433</v>
          </cell>
          <cell r="B42" t="str">
            <v>SOBRANTES</v>
          </cell>
          <cell r="C42">
            <v>19.600000000000001</v>
          </cell>
        </row>
        <row r="43">
          <cell r="A43">
            <v>437</v>
          </cell>
          <cell r="B43" t="str">
            <v>SANITARIOS MDO. EMBAJADORAS</v>
          </cell>
          <cell r="C43">
            <v>1029</v>
          </cell>
        </row>
        <row r="44">
          <cell r="A44">
            <v>438</v>
          </cell>
          <cell r="B44" t="str">
            <v>SANITARIOS MDO. HIDALGO</v>
          </cell>
          <cell r="C44">
            <v>1633</v>
          </cell>
        </row>
        <row r="45">
          <cell r="A45">
            <v>439</v>
          </cell>
          <cell r="B45" t="str">
            <v>SANITARIOS JARDIN REFORMA</v>
          </cell>
          <cell r="C45">
            <v>500</v>
          </cell>
        </row>
        <row r="46">
          <cell r="A46">
            <v>443</v>
          </cell>
          <cell r="B46" t="str">
            <v>SANITARIOS FERROCARRIL</v>
          </cell>
          <cell r="C46">
            <v>760</v>
          </cell>
        </row>
        <row r="47">
          <cell r="A47">
            <v>445</v>
          </cell>
          <cell r="B47" t="str">
            <v>SANITARIOS MUSEO MOMIAS</v>
          </cell>
          <cell r="C47">
            <v>284</v>
          </cell>
        </row>
        <row r="48">
          <cell r="A48">
            <v>447</v>
          </cell>
          <cell r="B48" t="str">
            <v>LAS CALAS</v>
          </cell>
          <cell r="C48">
            <v>168</v>
          </cell>
        </row>
        <row r="49">
          <cell r="A49">
            <v>454</v>
          </cell>
          <cell r="B49" t="str">
            <v>FIESTAS TRADICIONALES</v>
          </cell>
          <cell r="C49">
            <v>1694</v>
          </cell>
        </row>
        <row r="50">
          <cell r="A50">
            <v>479</v>
          </cell>
          <cell r="B50" t="str">
            <v>COMERCIANTES AMBULANTES</v>
          </cell>
          <cell r="C50">
            <v>364</v>
          </cell>
        </row>
        <row r="51">
          <cell r="A51">
            <v>482</v>
          </cell>
          <cell r="B51" t="str">
            <v>CALLEJONEADAS</v>
          </cell>
          <cell r="C51">
            <v>600</v>
          </cell>
        </row>
        <row r="52">
          <cell r="A52">
            <v>484</v>
          </cell>
          <cell r="B52" t="str">
            <v>PERMISO PARA ESPECTÁCULOS O CE</v>
          </cell>
          <cell r="C52">
            <v>406</v>
          </cell>
        </row>
        <row r="53">
          <cell r="A53">
            <v>502</v>
          </cell>
          <cell r="B53" t="str">
            <v>RECARGOS OTROS IMPTOS Y DERECH</v>
          </cell>
          <cell r="C53">
            <v>3051.05</v>
          </cell>
        </row>
        <row r="54">
          <cell r="A54">
            <v>505</v>
          </cell>
          <cell r="B54" t="str">
            <v>INF AL REG. DE CONST Y CONSER</v>
          </cell>
          <cell r="C54">
            <v>574.6</v>
          </cell>
        </row>
        <row r="55">
          <cell r="A55">
            <v>506</v>
          </cell>
          <cell r="B55" t="str">
            <v>INFRACCIONES DIRECCION DE FISC</v>
          </cell>
          <cell r="C55">
            <v>406</v>
          </cell>
        </row>
        <row r="56">
          <cell r="A56">
            <v>507</v>
          </cell>
          <cell r="B56" t="str">
            <v>INF AL BANDO POLICIA Y BUEN GO</v>
          </cell>
          <cell r="C56">
            <v>100</v>
          </cell>
        </row>
        <row r="57">
          <cell r="A57">
            <v>508</v>
          </cell>
          <cell r="B57" t="str">
            <v>INF LEY DE TRANSITO Y SU REGLA</v>
          </cell>
          <cell r="C57">
            <v>17237.5</v>
          </cell>
        </row>
        <row r="58">
          <cell r="A58">
            <v>509</v>
          </cell>
          <cell r="B58" t="str">
            <v>EXTEMP VERIFICACION AMB VEHICU</v>
          </cell>
          <cell r="C58">
            <v>1437</v>
          </cell>
        </row>
        <row r="59">
          <cell r="A59">
            <v>510</v>
          </cell>
          <cell r="B59" t="str">
            <v>ADMTVAS NO FISCALES *FEDERALES</v>
          </cell>
          <cell r="C59">
            <v>211.66</v>
          </cell>
        </row>
        <row r="60">
          <cell r="A60">
            <v>536</v>
          </cell>
          <cell r="B60" t="str">
            <v>PADRON DE PROVEEDORES</v>
          </cell>
          <cell r="C60">
            <v>600</v>
          </cell>
        </row>
        <row r="61">
          <cell r="A61">
            <v>805</v>
          </cell>
          <cell r="B61" t="str">
            <v>CENTRO DE APRENDIZAJE DIGITAL</v>
          </cell>
          <cell r="C61">
            <v>170</v>
          </cell>
        </row>
        <row r="62">
          <cell r="A62">
            <v>888</v>
          </cell>
          <cell r="B62" t="str">
            <v>COBROS SIMAPAG</v>
          </cell>
          <cell r="C62">
            <v>1391</v>
          </cell>
        </row>
      </sheetData>
      <sheetData sheetId="7">
        <row r="1">
          <cell r="A1">
            <v>1</v>
          </cell>
          <cell r="B1" t="str">
            <v>IMPTO. PREDIAL URBANO CORRIENT</v>
          </cell>
          <cell r="C1">
            <v>56034.02</v>
          </cell>
        </row>
        <row r="2">
          <cell r="A2">
            <v>2</v>
          </cell>
          <cell r="B2" t="str">
            <v>IMPTO. PREDIAL RUSTICO CORRIEN</v>
          </cell>
          <cell r="C2">
            <v>6635.03</v>
          </cell>
        </row>
        <row r="3">
          <cell r="A3">
            <v>4</v>
          </cell>
          <cell r="B3" t="str">
            <v>RECARGOS *3%*</v>
          </cell>
          <cell r="C3">
            <v>7403.95</v>
          </cell>
        </row>
        <row r="4">
          <cell r="A4">
            <v>7</v>
          </cell>
          <cell r="B4" t="str">
            <v>IMPTO. PREDIAL URBANO REZAGO</v>
          </cell>
          <cell r="C4">
            <v>20977.85</v>
          </cell>
        </row>
        <row r="5">
          <cell r="A5">
            <v>8</v>
          </cell>
          <cell r="B5" t="str">
            <v>IMPTO. PREDIAL RUSTICO REZAGO</v>
          </cell>
          <cell r="C5">
            <v>641.85</v>
          </cell>
        </row>
        <row r="6">
          <cell r="A6">
            <v>13</v>
          </cell>
          <cell r="B6" t="str">
            <v>HONORARIOS DE COBRANZA</v>
          </cell>
          <cell r="C6">
            <v>1400.14</v>
          </cell>
        </row>
        <row r="7">
          <cell r="A7">
            <v>14</v>
          </cell>
          <cell r="B7" t="str">
            <v>C.O.A.*20%*</v>
          </cell>
          <cell r="C7">
            <v>105</v>
          </cell>
        </row>
        <row r="8">
          <cell r="A8">
            <v>103</v>
          </cell>
          <cell r="B8" t="str">
            <v>TRASLACION DE DOMINIO</v>
          </cell>
          <cell r="C8">
            <v>965.85</v>
          </cell>
        </row>
        <row r="9">
          <cell r="A9">
            <v>109</v>
          </cell>
          <cell r="B9" t="str">
            <v>TEATRO Y CIRCO</v>
          </cell>
          <cell r="C9">
            <v>132</v>
          </cell>
        </row>
        <row r="10">
          <cell r="A10">
            <v>110</v>
          </cell>
          <cell r="B10" t="str">
            <v>ESPECTACULOS PUBLICOS ESPORADI</v>
          </cell>
          <cell r="C10">
            <v>621.5</v>
          </cell>
        </row>
        <row r="11">
          <cell r="A11">
            <v>112</v>
          </cell>
          <cell r="B11" t="str">
            <v>ESPECTACULOS PUBLICOS PERMANEN</v>
          </cell>
          <cell r="C11">
            <v>15000</v>
          </cell>
        </row>
        <row r="12">
          <cell r="A12">
            <v>200</v>
          </cell>
          <cell r="B12" t="str">
            <v>RASTRO</v>
          </cell>
          <cell r="C12">
            <v>7925.95</v>
          </cell>
        </row>
        <row r="13">
          <cell r="A13">
            <v>203</v>
          </cell>
          <cell r="B13" t="str">
            <v>PANTEONES CIUDAD</v>
          </cell>
          <cell r="C13">
            <v>2866.48</v>
          </cell>
        </row>
        <row r="14">
          <cell r="A14">
            <v>204</v>
          </cell>
          <cell r="B14" t="str">
            <v>PANTEONES COMUNIDADES</v>
          </cell>
          <cell r="C14">
            <v>1628.56</v>
          </cell>
        </row>
        <row r="15">
          <cell r="A15">
            <v>205</v>
          </cell>
          <cell r="B15" t="str">
            <v>ESTACIONAMIENTO MUSEO MOMIAS</v>
          </cell>
          <cell r="C15">
            <v>2003</v>
          </cell>
        </row>
        <row r="16">
          <cell r="A16">
            <v>206</v>
          </cell>
          <cell r="B16" t="str">
            <v>ESTACIONAMIENTO MERCADO HIDALG</v>
          </cell>
          <cell r="C16">
            <v>3246</v>
          </cell>
        </row>
        <row r="17">
          <cell r="A17">
            <v>210</v>
          </cell>
          <cell r="B17" t="str">
            <v>POR LIC. DE CONST. Y AMPLIACIO</v>
          </cell>
          <cell r="C17">
            <v>5665.29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7867.22</v>
          </cell>
        </row>
        <row r="20">
          <cell r="A20">
            <v>227</v>
          </cell>
          <cell r="B20" t="str">
            <v>AVALUOS PRACT POR TESORERIA</v>
          </cell>
          <cell r="C20">
            <v>231</v>
          </cell>
        </row>
        <row r="21">
          <cell r="A21">
            <v>229</v>
          </cell>
          <cell r="B21" t="str">
            <v>CONSTANCIAS DE VALOR FISCAL</v>
          </cell>
          <cell r="C21">
            <v>1972</v>
          </cell>
        </row>
        <row r="22">
          <cell r="A22">
            <v>244</v>
          </cell>
          <cell r="B22" t="str">
            <v>EXP DE LIC O PERM P/ ESTAB DE</v>
          </cell>
          <cell r="C22">
            <v>643.52</v>
          </cell>
        </row>
        <row r="23">
          <cell r="A23">
            <v>248</v>
          </cell>
          <cell r="B23" t="str">
            <v>ESTACIONAMIENTO EX. EST. FERRO</v>
          </cell>
          <cell r="C23">
            <v>9374</v>
          </cell>
        </row>
        <row r="24">
          <cell r="A24">
            <v>253</v>
          </cell>
          <cell r="B24" t="str">
            <v>ESTACIONAMIENTO EMBAJADORAS  (</v>
          </cell>
          <cell r="C24">
            <v>7381</v>
          </cell>
        </row>
        <row r="25">
          <cell r="A25">
            <v>254</v>
          </cell>
          <cell r="B25" t="str">
            <v>POR CERTIF.TERMINO DE OBRA</v>
          </cell>
          <cell r="C25">
            <v>865.93</v>
          </cell>
        </row>
        <row r="26">
          <cell r="A26">
            <v>256</v>
          </cell>
          <cell r="B26" t="str">
            <v>POR ALINEAM. N° USO HABIT</v>
          </cell>
          <cell r="C26">
            <v>6491.67</v>
          </cell>
        </row>
        <row r="27">
          <cell r="A27">
            <v>267</v>
          </cell>
          <cell r="B27" t="str">
            <v>CONSTANCIA  DE VERIFICACION PR</v>
          </cell>
          <cell r="C27">
            <v>522.55999999999995</v>
          </cell>
        </row>
        <row r="28">
          <cell r="A28">
            <v>271</v>
          </cell>
          <cell r="B28" t="str">
            <v>PENSION EST. MUSEO DE MOMIAS</v>
          </cell>
          <cell r="C28">
            <v>367.5</v>
          </cell>
        </row>
        <row r="29">
          <cell r="A29">
            <v>273</v>
          </cell>
          <cell r="B29" t="str">
            <v>PENSION EST. JARDIN EMBAJADORA</v>
          </cell>
          <cell r="C29">
            <v>1050</v>
          </cell>
        </row>
        <row r="30">
          <cell r="A30">
            <v>274</v>
          </cell>
          <cell r="B30" t="str">
            <v>EXTENSION DE HORARIO</v>
          </cell>
          <cell r="C30">
            <v>2617.7199999999998</v>
          </cell>
        </row>
        <row r="31">
          <cell r="A31">
            <v>276</v>
          </cell>
          <cell r="B31" t="str">
            <v>CONSTANCIAS DIRECCION DE TRANS</v>
          </cell>
          <cell r="C31">
            <v>590.32000000000005</v>
          </cell>
        </row>
        <row r="32">
          <cell r="A32">
            <v>278</v>
          </cell>
          <cell r="B32" t="str">
            <v>CONSTANCIAS QUE EXPIDAN LAS DE</v>
          </cell>
          <cell r="C32">
            <v>295.16000000000003</v>
          </cell>
        </row>
        <row r="33">
          <cell r="A33">
            <v>281</v>
          </cell>
          <cell r="B33" t="str">
            <v>VIGILANCIA POR EVENTO</v>
          </cell>
          <cell r="C33">
            <v>4282.2</v>
          </cell>
        </row>
        <row r="34">
          <cell r="A34">
            <v>286</v>
          </cell>
          <cell r="B34" t="str">
            <v>PERMISO SUPLETORIO DE TRANSPOR</v>
          </cell>
          <cell r="C34">
            <v>1175.58</v>
          </cell>
        </row>
        <row r="35">
          <cell r="A35">
            <v>295</v>
          </cell>
          <cell r="B35" t="str">
            <v>CONSTANCIA DE UBICACION DE PRE</v>
          </cell>
          <cell r="C35">
            <v>74.22</v>
          </cell>
        </row>
        <row r="36">
          <cell r="A36">
            <v>400</v>
          </cell>
          <cell r="B36" t="str">
            <v>LOCALES PRESA DE LA OLLA</v>
          </cell>
          <cell r="C36">
            <v>596</v>
          </cell>
        </row>
        <row r="37">
          <cell r="A37">
            <v>403</v>
          </cell>
          <cell r="B37" t="str">
            <v>UNIDAD DEPORTIVA TORRES LANDA</v>
          </cell>
          <cell r="C37">
            <v>3977</v>
          </cell>
        </row>
        <row r="38">
          <cell r="A38">
            <v>404</v>
          </cell>
          <cell r="B38" t="str">
            <v>UNIDAD DEPORTIVA YERBABUENA</v>
          </cell>
          <cell r="C38">
            <v>798</v>
          </cell>
        </row>
        <row r="39">
          <cell r="A39">
            <v>405</v>
          </cell>
          <cell r="B39" t="str">
            <v>CENTRO DE CONVIVENCIA EL ENCIN</v>
          </cell>
          <cell r="C39">
            <v>917</v>
          </cell>
        </row>
        <row r="40">
          <cell r="A40">
            <v>407</v>
          </cell>
          <cell r="B40" t="str">
            <v>MUSEO MOMIAS</v>
          </cell>
          <cell r="C40">
            <v>126794</v>
          </cell>
        </row>
        <row r="41">
          <cell r="A41">
            <v>408</v>
          </cell>
          <cell r="B41" t="str">
            <v>SALON CULTO A LA MUERTE</v>
          </cell>
          <cell r="C41">
            <v>3870</v>
          </cell>
        </row>
        <row r="42">
          <cell r="A42">
            <v>410</v>
          </cell>
          <cell r="B42" t="str">
            <v>MONUMENTO AL PIPILA</v>
          </cell>
          <cell r="C42">
            <v>2562</v>
          </cell>
        </row>
        <row r="43">
          <cell r="A43">
            <v>411</v>
          </cell>
          <cell r="B43" t="str">
            <v>MERCADO HIDALGO</v>
          </cell>
          <cell r="C43">
            <v>15022.76</v>
          </cell>
        </row>
        <row r="44">
          <cell r="A44">
            <v>412</v>
          </cell>
          <cell r="B44" t="str">
            <v>MERCADO EMBAJADORAS</v>
          </cell>
          <cell r="C44">
            <v>8228.56</v>
          </cell>
        </row>
        <row r="45">
          <cell r="A45">
            <v>414</v>
          </cell>
          <cell r="B45" t="str">
            <v>OTROS PRODUCTOS</v>
          </cell>
          <cell r="C45">
            <v>80</v>
          </cell>
        </row>
        <row r="46">
          <cell r="A46">
            <v>421</v>
          </cell>
          <cell r="B46" t="str">
            <v>DECLARACIONES, FORMATOS Y AVIS</v>
          </cell>
          <cell r="C46">
            <v>48</v>
          </cell>
        </row>
        <row r="47">
          <cell r="A47">
            <v>426</v>
          </cell>
          <cell r="B47" t="str">
            <v>AREAS OCUP POR HOT, REST, BARE</v>
          </cell>
          <cell r="C47">
            <v>21903.48</v>
          </cell>
        </row>
        <row r="48">
          <cell r="A48">
            <v>428</v>
          </cell>
          <cell r="B48" t="str">
            <v>COMERCIANTES SEMIFIJOS</v>
          </cell>
          <cell r="C48">
            <v>10601.32</v>
          </cell>
        </row>
        <row r="49">
          <cell r="A49">
            <v>433</v>
          </cell>
          <cell r="B49" t="str">
            <v>SOBRANTES</v>
          </cell>
          <cell r="C49">
            <v>76.88</v>
          </cell>
        </row>
        <row r="50">
          <cell r="A50">
            <v>437</v>
          </cell>
          <cell r="B50" t="str">
            <v>SANITARIOS MDO. EMBAJADORAS</v>
          </cell>
          <cell r="C50">
            <v>4482</v>
          </cell>
        </row>
        <row r="51">
          <cell r="A51">
            <v>438</v>
          </cell>
          <cell r="B51" t="str">
            <v>SANITARIOS MDO. HIDALGO</v>
          </cell>
          <cell r="C51">
            <v>7438</v>
          </cell>
        </row>
        <row r="52">
          <cell r="A52">
            <v>439</v>
          </cell>
          <cell r="B52" t="str">
            <v>SANITARIOS JARDIN REFORMA</v>
          </cell>
          <cell r="C52">
            <v>1912</v>
          </cell>
        </row>
        <row r="53">
          <cell r="A53">
            <v>443</v>
          </cell>
          <cell r="B53" t="str">
            <v>SANITARIOS FERROCARRIL</v>
          </cell>
          <cell r="C53">
            <v>6200</v>
          </cell>
        </row>
        <row r="54">
          <cell r="A54">
            <v>445</v>
          </cell>
          <cell r="B54" t="str">
            <v>SANITARIOS MUSEO MOMIAS</v>
          </cell>
          <cell r="C54">
            <v>2688</v>
          </cell>
        </row>
        <row r="55">
          <cell r="A55">
            <v>447</v>
          </cell>
          <cell r="B55" t="str">
            <v>LAS CALAS</v>
          </cell>
          <cell r="C55">
            <v>272</v>
          </cell>
        </row>
        <row r="56">
          <cell r="A56">
            <v>454</v>
          </cell>
          <cell r="B56" t="str">
            <v>FIESTAS TRADICIONALES</v>
          </cell>
          <cell r="C56">
            <v>887.5</v>
          </cell>
        </row>
        <row r="57">
          <cell r="A57">
            <v>472</v>
          </cell>
          <cell r="B57" t="str">
            <v>MERCADO GAVIRA</v>
          </cell>
          <cell r="C57">
            <v>1045</v>
          </cell>
        </row>
        <row r="58">
          <cell r="A58">
            <v>479</v>
          </cell>
          <cell r="B58" t="str">
            <v>COMERCIANTES AMBULANTES</v>
          </cell>
          <cell r="C58">
            <v>1050</v>
          </cell>
        </row>
        <row r="59">
          <cell r="A59">
            <v>502</v>
          </cell>
          <cell r="B59" t="str">
            <v>RECARGOS OTROS IMPTOS Y DERECH</v>
          </cell>
          <cell r="C59">
            <v>278.66000000000003</v>
          </cell>
        </row>
        <row r="60">
          <cell r="A60">
            <v>504</v>
          </cell>
          <cell r="B60" t="str">
            <v>AVISO EXTEMP TERM DE OBRA</v>
          </cell>
          <cell r="C60">
            <v>272.35000000000002</v>
          </cell>
        </row>
        <row r="61">
          <cell r="A61">
            <v>506</v>
          </cell>
          <cell r="B61" t="str">
            <v>INFRACCIONES DIRECCION DE FISC</v>
          </cell>
          <cell r="C61">
            <v>567</v>
          </cell>
        </row>
        <row r="62">
          <cell r="A62">
            <v>507</v>
          </cell>
          <cell r="B62" t="str">
            <v>INF AL BANDO POLICIA Y BUEN GO</v>
          </cell>
          <cell r="C62">
            <v>1400</v>
          </cell>
        </row>
        <row r="63">
          <cell r="A63">
            <v>508</v>
          </cell>
          <cell r="B63" t="str">
            <v>INF LEY DE TRANSITO Y SU REGLA</v>
          </cell>
          <cell r="C63">
            <v>12213</v>
          </cell>
        </row>
        <row r="64">
          <cell r="A64">
            <v>509</v>
          </cell>
          <cell r="B64" t="str">
            <v>EXTEMP VERIFICACION AMB VEHICU</v>
          </cell>
          <cell r="C64">
            <v>1161</v>
          </cell>
        </row>
        <row r="65">
          <cell r="A65">
            <v>536</v>
          </cell>
          <cell r="B65" t="str">
            <v>PADRON DE PROVEEDORES</v>
          </cell>
          <cell r="C65">
            <v>600</v>
          </cell>
        </row>
        <row r="66">
          <cell r="A66">
            <v>805</v>
          </cell>
          <cell r="B66" t="str">
            <v>CENTRO DE APRENDIZAJE DIGITAL</v>
          </cell>
          <cell r="C66">
            <v>170</v>
          </cell>
        </row>
        <row r="67">
          <cell r="A67">
            <v>888</v>
          </cell>
          <cell r="B67" t="str">
            <v>COBROS SIMAPAG</v>
          </cell>
          <cell r="C67">
            <v>1524</v>
          </cell>
        </row>
        <row r="68">
          <cell r="A68">
            <v>892</v>
          </cell>
          <cell r="B68" t="str">
            <v>REPARACION DE DAÑOS</v>
          </cell>
          <cell r="C68">
            <v>71250</v>
          </cell>
        </row>
      </sheetData>
      <sheetData sheetId="8">
        <row r="1">
          <cell r="A1">
            <v>1</v>
          </cell>
          <cell r="B1" t="str">
            <v>IMPTO. PREDIAL URBANO CORRIENT</v>
          </cell>
          <cell r="C1">
            <v>1454.17</v>
          </cell>
        </row>
        <row r="2">
          <cell r="A2">
            <v>2</v>
          </cell>
          <cell r="B2" t="str">
            <v>IMPTO. PREDIAL RUSTICO CORRIEN</v>
          </cell>
          <cell r="C2">
            <v>807</v>
          </cell>
        </row>
        <row r="3">
          <cell r="A3">
            <v>4</v>
          </cell>
          <cell r="B3" t="str">
            <v>RECARGOS *3%*</v>
          </cell>
          <cell r="C3">
            <v>47.47</v>
          </cell>
        </row>
        <row r="4">
          <cell r="A4">
            <v>14</v>
          </cell>
          <cell r="B4" t="str">
            <v>C.O.A.*20%*</v>
          </cell>
          <cell r="C4">
            <v>161.5</v>
          </cell>
        </row>
        <row r="5">
          <cell r="A5">
            <v>203</v>
          </cell>
          <cell r="B5" t="str">
            <v>PANTEONES CIUDAD</v>
          </cell>
          <cell r="C5">
            <v>513.91999999999996</v>
          </cell>
        </row>
        <row r="6">
          <cell r="A6">
            <v>433</v>
          </cell>
          <cell r="B6" t="str">
            <v>SOBRANTES</v>
          </cell>
          <cell r="C6">
            <v>0.94</v>
          </cell>
        </row>
        <row r="7">
          <cell r="A7">
            <v>447</v>
          </cell>
          <cell r="B7" t="str">
            <v>LAS CALAS</v>
          </cell>
          <cell r="C7">
            <v>72</v>
          </cell>
        </row>
        <row r="8">
          <cell r="A8">
            <v>507</v>
          </cell>
          <cell r="B8" t="str">
            <v>INF AL BANDO POLICIA Y BUEN GO</v>
          </cell>
          <cell r="C8">
            <v>1150</v>
          </cell>
        </row>
        <row r="9">
          <cell r="A9">
            <v>508</v>
          </cell>
          <cell r="B9" t="str">
            <v>INF LEY DE TRANSITO Y SU REGLA</v>
          </cell>
          <cell r="C9">
            <v>4534</v>
          </cell>
        </row>
      </sheetData>
      <sheetData sheetId="9">
        <row r="1">
          <cell r="A1">
            <v>1</v>
          </cell>
          <cell r="B1" t="str">
            <v>IMPTO. PREDIAL URBANO CORRIENT</v>
          </cell>
          <cell r="C1">
            <v>22796.44</v>
          </cell>
        </row>
        <row r="2">
          <cell r="A2">
            <v>2</v>
          </cell>
          <cell r="B2" t="str">
            <v>IMPTO. PREDIAL RUSTICO CORRIEN</v>
          </cell>
          <cell r="C2">
            <v>2306</v>
          </cell>
        </row>
        <row r="3">
          <cell r="A3">
            <v>4</v>
          </cell>
          <cell r="B3" t="str">
            <v>RECARGOS *3%*</v>
          </cell>
          <cell r="C3">
            <v>4756.6000000000004</v>
          </cell>
        </row>
        <row r="4">
          <cell r="A4">
            <v>7</v>
          </cell>
          <cell r="B4" t="str">
            <v>IMPTO. PREDIAL URBANO REZAGO</v>
          </cell>
          <cell r="C4">
            <v>9861.7900000000009</v>
          </cell>
        </row>
        <row r="5">
          <cell r="A5">
            <v>13</v>
          </cell>
          <cell r="B5" t="str">
            <v>HONORARIOS DE COBRANZA</v>
          </cell>
          <cell r="C5">
            <v>2230.35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5539.05</v>
          </cell>
        </row>
        <row r="8">
          <cell r="A8">
            <v>104</v>
          </cell>
          <cell r="B8" t="str">
            <v>SOBRE DIVISION Y LOTIFICACION</v>
          </cell>
          <cell r="C8">
            <v>721.62</v>
          </cell>
        </row>
        <row r="9">
          <cell r="A9">
            <v>200</v>
          </cell>
          <cell r="B9" t="str">
            <v>RASTRO</v>
          </cell>
          <cell r="C9">
            <v>3713.38</v>
          </cell>
        </row>
        <row r="10">
          <cell r="A10">
            <v>202</v>
          </cell>
          <cell r="B10" t="str">
            <v>SEGURIDAD PUBLICA PERIODO MENS</v>
          </cell>
          <cell r="C10">
            <v>8572.2800000000007</v>
          </cell>
        </row>
        <row r="11">
          <cell r="A11">
            <v>203</v>
          </cell>
          <cell r="B11" t="str">
            <v>PANTEONES CIUDAD</v>
          </cell>
          <cell r="C11">
            <v>1604.02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391</v>
          </cell>
        </row>
        <row r="14">
          <cell r="A14">
            <v>206</v>
          </cell>
          <cell r="B14" t="str">
            <v>ESTACIONAMIENTO MERCADO HIDALG</v>
          </cell>
          <cell r="C14">
            <v>1074</v>
          </cell>
        </row>
        <row r="15">
          <cell r="A15">
            <v>210</v>
          </cell>
          <cell r="B15" t="str">
            <v>POR LIC. DE CONST. Y AMPLIACIO</v>
          </cell>
          <cell r="C15">
            <v>505.95</v>
          </cell>
        </row>
        <row r="16">
          <cell r="A16">
            <v>211</v>
          </cell>
          <cell r="B16" t="str">
            <v>POR LIC DE REGULARIZACION DE C</v>
          </cell>
          <cell r="C16">
            <v>256.23</v>
          </cell>
        </row>
        <row r="17">
          <cell r="A17">
            <v>214</v>
          </cell>
          <cell r="B17" t="str">
            <v>POR LIC DE RECONST. Y REMODELA</v>
          </cell>
          <cell r="C17">
            <v>172.8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483.87</v>
          </cell>
        </row>
        <row r="20">
          <cell r="A20">
            <v>229</v>
          </cell>
          <cell r="B20" t="str">
            <v>CONSTANCIAS DE VALOR FISCAL</v>
          </cell>
          <cell r="C20">
            <v>1508.26</v>
          </cell>
        </row>
        <row r="21">
          <cell r="A21">
            <v>248</v>
          </cell>
          <cell r="B21" t="str">
            <v>ESTACIONAMIENTO EX. EST. FERRO</v>
          </cell>
          <cell r="C21">
            <v>732</v>
          </cell>
        </row>
        <row r="22">
          <cell r="A22">
            <v>253</v>
          </cell>
          <cell r="B22" t="str">
            <v>ESTACIONAMIENTO EMBAJADORAS  (</v>
          </cell>
          <cell r="C22">
            <v>1642</v>
          </cell>
        </row>
        <row r="23">
          <cell r="A23">
            <v>256</v>
          </cell>
          <cell r="B23" t="str">
            <v>POR ALINEAM. N° USO HABIT</v>
          </cell>
          <cell r="C23">
            <v>2590.83</v>
          </cell>
        </row>
        <row r="24">
          <cell r="A24">
            <v>266</v>
          </cell>
          <cell r="B24" t="str">
            <v>DICTAMEN DE FACTIBILIDAD PROTE</v>
          </cell>
          <cell r="C24">
            <v>391.93</v>
          </cell>
        </row>
        <row r="25">
          <cell r="A25">
            <v>272</v>
          </cell>
          <cell r="B25" t="str">
            <v>PENSION EST. EX ESTACION DEL F</v>
          </cell>
          <cell r="C25">
            <v>367.5</v>
          </cell>
        </row>
        <row r="26">
          <cell r="A26">
            <v>273</v>
          </cell>
          <cell r="B26" t="str">
            <v>PENSION EST. JARDIN EMBAJADORA</v>
          </cell>
          <cell r="C26">
            <v>735</v>
          </cell>
        </row>
        <row r="27">
          <cell r="A27">
            <v>274</v>
          </cell>
          <cell r="B27" t="str">
            <v>EXTENSION DE HORARIO</v>
          </cell>
          <cell r="C27">
            <v>11125.31</v>
          </cell>
        </row>
        <row r="28">
          <cell r="A28">
            <v>276</v>
          </cell>
          <cell r="B28" t="str">
            <v>CONSTANCIAS DIRECCION DE TRANS</v>
          </cell>
          <cell r="C28">
            <v>1033.06</v>
          </cell>
        </row>
        <row r="29">
          <cell r="A29">
            <v>278</v>
          </cell>
          <cell r="B29" t="str">
            <v>CONSTANCIAS QUE EXPIDAN LAS DE</v>
          </cell>
          <cell r="C29">
            <v>516.48</v>
          </cell>
        </row>
        <row r="30">
          <cell r="A30">
            <v>289</v>
          </cell>
          <cell r="B30" t="str">
            <v>CONFORMIDAD PARA QUEMA DE FUEG</v>
          </cell>
          <cell r="C30">
            <v>222.58</v>
          </cell>
        </row>
        <row r="31">
          <cell r="A31">
            <v>291</v>
          </cell>
          <cell r="B31" t="str">
            <v>DICTAMEN DE FACTIBILIDAD PARA</v>
          </cell>
          <cell r="C31">
            <v>65.319999999999993</v>
          </cell>
        </row>
        <row r="32">
          <cell r="A32">
            <v>293</v>
          </cell>
          <cell r="B32" t="str">
            <v>SERVICIOS EXTRAORDINARIOS</v>
          </cell>
          <cell r="C32">
            <v>570.96</v>
          </cell>
        </row>
        <row r="33">
          <cell r="A33">
            <v>295</v>
          </cell>
          <cell r="B33" t="str">
            <v>CONSTANCIA DE UBICACION DE PRE</v>
          </cell>
          <cell r="C33">
            <v>148.44</v>
          </cell>
        </row>
        <row r="34">
          <cell r="A34">
            <v>403</v>
          </cell>
          <cell r="B34" t="str">
            <v>UNIDAD DEPORTIVA TORRES LANDA</v>
          </cell>
          <cell r="C34">
            <v>1346</v>
          </cell>
        </row>
        <row r="35">
          <cell r="A35">
            <v>405</v>
          </cell>
          <cell r="B35" t="str">
            <v>CENTRO DE CONVIVENCIA EL ENCIN</v>
          </cell>
          <cell r="C35">
            <v>190</v>
          </cell>
        </row>
        <row r="36">
          <cell r="A36">
            <v>407</v>
          </cell>
          <cell r="B36" t="str">
            <v>MUSEO MOMIAS</v>
          </cell>
          <cell r="C36">
            <v>9799</v>
          </cell>
        </row>
        <row r="37">
          <cell r="A37">
            <v>408</v>
          </cell>
          <cell r="B37" t="str">
            <v>SALON CULTO A LA MUERTE</v>
          </cell>
          <cell r="C37">
            <v>300</v>
          </cell>
        </row>
        <row r="38">
          <cell r="A38">
            <v>410</v>
          </cell>
          <cell r="B38" t="str">
            <v>MONUMENTO AL PIPILA</v>
          </cell>
          <cell r="C38">
            <v>120</v>
          </cell>
        </row>
        <row r="39">
          <cell r="A39">
            <v>411</v>
          </cell>
          <cell r="B39" t="str">
            <v>MERCADO HIDALGO</v>
          </cell>
          <cell r="C39">
            <v>6261.1</v>
          </cell>
        </row>
        <row r="40">
          <cell r="A40">
            <v>412</v>
          </cell>
          <cell r="B40" t="str">
            <v>MERCADO EMBAJADORAS</v>
          </cell>
          <cell r="C40">
            <v>8710.18</v>
          </cell>
        </row>
        <row r="41">
          <cell r="A41">
            <v>414</v>
          </cell>
          <cell r="B41" t="str">
            <v>OTROS PRODUCTOS</v>
          </cell>
          <cell r="C41">
            <v>24</v>
          </cell>
        </row>
        <row r="42">
          <cell r="A42">
            <v>428</v>
          </cell>
          <cell r="B42" t="str">
            <v>COMERCIANTES SEMIFIJOS</v>
          </cell>
          <cell r="C42">
            <v>22925.96</v>
          </cell>
        </row>
        <row r="43">
          <cell r="A43">
            <v>433</v>
          </cell>
          <cell r="B43" t="str">
            <v>SOBRANTES</v>
          </cell>
          <cell r="C43">
            <v>4.6500000000000004</v>
          </cell>
        </row>
        <row r="44">
          <cell r="A44">
            <v>437</v>
          </cell>
          <cell r="B44" t="str">
            <v>SANITARIOS MDO. EMBAJADORAS</v>
          </cell>
          <cell r="C44">
            <v>801</v>
          </cell>
        </row>
        <row r="45">
          <cell r="A45">
            <v>438</v>
          </cell>
          <cell r="B45" t="str">
            <v>SANITARIOS MDO. HIDALGO</v>
          </cell>
          <cell r="C45">
            <v>1557</v>
          </cell>
        </row>
        <row r="46">
          <cell r="A46">
            <v>439</v>
          </cell>
          <cell r="B46" t="str">
            <v>SANITARIOS JARDIN REFORMA</v>
          </cell>
          <cell r="C46">
            <v>668</v>
          </cell>
        </row>
        <row r="47">
          <cell r="A47">
            <v>443</v>
          </cell>
          <cell r="B47" t="str">
            <v>SANITARIOS FERROCARRIL</v>
          </cell>
          <cell r="C47">
            <v>620</v>
          </cell>
        </row>
        <row r="48">
          <cell r="A48">
            <v>445</v>
          </cell>
          <cell r="B48" t="str">
            <v>SANITARIOS MUSEO MOMIAS</v>
          </cell>
          <cell r="C48">
            <v>228</v>
          </cell>
        </row>
        <row r="49">
          <cell r="A49">
            <v>447</v>
          </cell>
          <cell r="B49" t="str">
            <v>LAS CALAS</v>
          </cell>
          <cell r="C49">
            <v>160</v>
          </cell>
        </row>
        <row r="50">
          <cell r="A50">
            <v>453</v>
          </cell>
          <cell r="B50" t="str">
            <v>TELESCOPIO</v>
          </cell>
          <cell r="C50">
            <v>775</v>
          </cell>
        </row>
        <row r="51">
          <cell r="A51">
            <v>455</v>
          </cell>
          <cell r="B51" t="str">
            <v>INFRAESTRUCTURA TELEFONICA</v>
          </cell>
          <cell r="C51">
            <v>22932</v>
          </cell>
        </row>
        <row r="52">
          <cell r="A52">
            <v>457</v>
          </cell>
          <cell r="B52" t="str">
            <v>CASETAS DE  REVISTAS</v>
          </cell>
          <cell r="C52">
            <v>179</v>
          </cell>
        </row>
        <row r="53">
          <cell r="A53">
            <v>463</v>
          </cell>
          <cell r="B53" t="str">
            <v>SALIDA DE GRUAS</v>
          </cell>
          <cell r="C53">
            <v>221</v>
          </cell>
        </row>
        <row r="54">
          <cell r="A54">
            <v>464</v>
          </cell>
          <cell r="B54" t="str">
            <v>ARRASTRE DE VEHICULOS INFRACCI</v>
          </cell>
          <cell r="C54">
            <v>56</v>
          </cell>
        </row>
        <row r="55">
          <cell r="A55">
            <v>479</v>
          </cell>
          <cell r="B55" t="str">
            <v>COMERCIANTES AMBULANTES</v>
          </cell>
          <cell r="C55">
            <v>448</v>
          </cell>
        </row>
        <row r="56">
          <cell r="A56">
            <v>484</v>
          </cell>
          <cell r="B56" t="str">
            <v>PERMISO PARA ESPECTÁCULOS O CE</v>
          </cell>
          <cell r="C56">
            <v>1015</v>
          </cell>
        </row>
        <row r="57">
          <cell r="A57">
            <v>491</v>
          </cell>
          <cell r="B57" t="str">
            <v>ESTRUCTURAS, CONSTRUCCIONES O</v>
          </cell>
          <cell r="C57">
            <v>89</v>
          </cell>
        </row>
        <row r="58">
          <cell r="A58">
            <v>502</v>
          </cell>
          <cell r="B58" t="str">
            <v>RECARGOS OTROS IMPTOS Y DERECH</v>
          </cell>
          <cell r="C58">
            <v>2355.1799999999998</v>
          </cell>
        </row>
        <row r="59">
          <cell r="A59">
            <v>504</v>
          </cell>
          <cell r="B59" t="str">
            <v>AVISO EXTEMP TERM DE OBRA</v>
          </cell>
          <cell r="C59">
            <v>283.75</v>
          </cell>
        </row>
        <row r="60">
          <cell r="A60">
            <v>505</v>
          </cell>
          <cell r="B60" t="str">
            <v>INF AL REG. DE CONST Y CONSER</v>
          </cell>
          <cell r="C60">
            <v>1000</v>
          </cell>
        </row>
        <row r="61">
          <cell r="A61">
            <v>506</v>
          </cell>
          <cell r="B61" t="str">
            <v>INFRACCIONES DIRECCION DE FISC</v>
          </cell>
          <cell r="C61">
            <v>1134</v>
          </cell>
        </row>
        <row r="62">
          <cell r="A62">
            <v>507</v>
          </cell>
          <cell r="B62" t="str">
            <v>INF AL BANDO POLICIA Y BUEN GO</v>
          </cell>
          <cell r="C62">
            <v>2550</v>
          </cell>
        </row>
        <row r="63">
          <cell r="A63">
            <v>508</v>
          </cell>
          <cell r="B63" t="str">
            <v>INF LEY DE TRANSITO Y SU REGLA</v>
          </cell>
          <cell r="C63">
            <v>19087.599999999999</v>
          </cell>
        </row>
        <row r="64">
          <cell r="A64">
            <v>509</v>
          </cell>
          <cell r="B64" t="str">
            <v>EXTEMP VERIFICACION AMB VEHICU</v>
          </cell>
          <cell r="C64">
            <v>1575</v>
          </cell>
        </row>
        <row r="65">
          <cell r="A65">
            <v>510</v>
          </cell>
          <cell r="B65" t="str">
            <v>ADMTVAS NO FISCALES *FEDERALES</v>
          </cell>
          <cell r="C65">
            <v>70359.05</v>
          </cell>
        </row>
        <row r="66">
          <cell r="A66">
            <v>536</v>
          </cell>
          <cell r="B66" t="str">
            <v>PADRON DE PROVEEDORES</v>
          </cell>
          <cell r="C66">
            <v>300</v>
          </cell>
        </row>
        <row r="67">
          <cell r="A67">
            <v>805</v>
          </cell>
          <cell r="B67" t="str">
            <v>CENTRO DE APRENDIZAJE DIGITAL</v>
          </cell>
          <cell r="C67">
            <v>340</v>
          </cell>
        </row>
        <row r="68">
          <cell r="A68">
            <v>887</v>
          </cell>
          <cell r="B68" t="str">
            <v>DEVOLUCIONES S/RECAUDACION</v>
          </cell>
          <cell r="C68">
            <v>3841.44</v>
          </cell>
        </row>
        <row r="69">
          <cell r="A69">
            <v>888</v>
          </cell>
          <cell r="B69" t="str">
            <v>COBROS SIMAPAG</v>
          </cell>
          <cell r="C69">
            <v>334</v>
          </cell>
        </row>
        <row r="70">
          <cell r="A70">
            <v>892</v>
          </cell>
          <cell r="B70" t="str">
            <v>REPARACION DE DAÑOS</v>
          </cell>
          <cell r="C70">
            <v>10000</v>
          </cell>
        </row>
      </sheetData>
      <sheetData sheetId="10">
        <row r="1">
          <cell r="A1">
            <v>1</v>
          </cell>
          <cell r="B1" t="str">
            <v>IMPTO. PREDIAL URBANO CORRIENT</v>
          </cell>
          <cell r="C1">
            <v>105232.41</v>
          </cell>
        </row>
        <row r="2">
          <cell r="A2">
            <v>2</v>
          </cell>
          <cell r="B2" t="str">
            <v>IMPTO. PREDIAL RUSTICO CORRIEN</v>
          </cell>
          <cell r="C2">
            <v>2019.29</v>
          </cell>
        </row>
        <row r="3">
          <cell r="A3">
            <v>4</v>
          </cell>
          <cell r="B3" t="str">
            <v>RECARGOS *3%*</v>
          </cell>
          <cell r="C3">
            <v>10515.62</v>
          </cell>
        </row>
        <row r="4">
          <cell r="A4">
            <v>7</v>
          </cell>
          <cell r="B4" t="str">
            <v>IMPTO. PREDIAL URBANO REZAGO</v>
          </cell>
          <cell r="C4">
            <v>22160.78</v>
          </cell>
        </row>
        <row r="5">
          <cell r="A5">
            <v>8</v>
          </cell>
          <cell r="B5" t="str">
            <v>IMPTO. PREDIAL RUSTICO REZAGO</v>
          </cell>
          <cell r="C5">
            <v>756</v>
          </cell>
        </row>
        <row r="6">
          <cell r="A6">
            <v>13</v>
          </cell>
          <cell r="B6" t="str">
            <v>HONORARIOS DE COBRANZA</v>
          </cell>
          <cell r="C6">
            <v>2052.2199999999998</v>
          </cell>
        </row>
        <row r="7">
          <cell r="A7">
            <v>14</v>
          </cell>
          <cell r="B7" t="str">
            <v>C.O.A.*20%*</v>
          </cell>
          <cell r="C7">
            <v>164.5</v>
          </cell>
        </row>
        <row r="8">
          <cell r="A8">
            <v>103</v>
          </cell>
          <cell r="B8" t="str">
            <v>TRASLACION DE DOMINIO</v>
          </cell>
          <cell r="C8">
            <v>5046.08</v>
          </cell>
        </row>
        <row r="9">
          <cell r="A9">
            <v>104</v>
          </cell>
          <cell r="B9" t="str">
            <v>SOBRE DIVISION Y LOTIFICACION</v>
          </cell>
          <cell r="C9">
            <v>12255.52</v>
          </cell>
        </row>
        <row r="10">
          <cell r="A10">
            <v>110</v>
          </cell>
          <cell r="B10" t="str">
            <v>ESPECTACULOS PUBLICOS ESPORADI</v>
          </cell>
          <cell r="C10">
            <v>742.5</v>
          </cell>
        </row>
        <row r="11">
          <cell r="A11">
            <v>112</v>
          </cell>
          <cell r="B11" t="str">
            <v>ESPECTACULOS PUBLICOS PERMANEN</v>
          </cell>
          <cell r="C11">
            <v>1922.8</v>
          </cell>
        </row>
        <row r="12">
          <cell r="A12">
            <v>200</v>
          </cell>
          <cell r="B12" t="str">
            <v>RASTRO</v>
          </cell>
          <cell r="C12">
            <v>1937.69</v>
          </cell>
        </row>
        <row r="13">
          <cell r="A13">
            <v>202</v>
          </cell>
          <cell r="B13" t="str">
            <v>SEGURIDAD PUBLICA PERIODO MENS</v>
          </cell>
          <cell r="C13">
            <v>25716.84</v>
          </cell>
        </row>
        <row r="14">
          <cell r="A14">
            <v>203</v>
          </cell>
          <cell r="B14" t="str">
            <v>PANTEONES CIUDAD</v>
          </cell>
          <cell r="C14">
            <v>3142.62</v>
          </cell>
        </row>
        <row r="15">
          <cell r="A15">
            <v>204</v>
          </cell>
          <cell r="B15" t="str">
            <v>PANTEONES COMUNIDADES</v>
          </cell>
          <cell r="C15">
            <v>1349.9</v>
          </cell>
        </row>
        <row r="16">
          <cell r="A16">
            <v>205</v>
          </cell>
          <cell r="B16" t="str">
            <v>ESTACIONAMIENTO MUSEO MOMIAS</v>
          </cell>
          <cell r="C16">
            <v>437</v>
          </cell>
        </row>
        <row r="17">
          <cell r="A17">
            <v>206</v>
          </cell>
          <cell r="B17" t="str">
            <v>ESTACIONAMIENTO MERCADO HIDALG</v>
          </cell>
          <cell r="C17">
            <v>1195</v>
          </cell>
        </row>
        <row r="18">
          <cell r="A18">
            <v>207</v>
          </cell>
          <cell r="B18" t="str">
            <v>ESTAC.  MERCADO EMBAJADORAS</v>
          </cell>
          <cell r="C18">
            <v>931</v>
          </cell>
        </row>
        <row r="19">
          <cell r="A19">
            <v>210</v>
          </cell>
          <cell r="B19" t="str">
            <v>POR LIC. DE CONST. Y AMPLIACIO</v>
          </cell>
          <cell r="C19">
            <v>3999.92</v>
          </cell>
        </row>
        <row r="20">
          <cell r="A20">
            <v>211</v>
          </cell>
          <cell r="B20" t="str">
            <v>POR LIC DE REGULARIZACION DE C</v>
          </cell>
          <cell r="C20">
            <v>453.73</v>
          </cell>
        </row>
        <row r="21">
          <cell r="A21">
            <v>213</v>
          </cell>
          <cell r="B21" t="str">
            <v>POR LIC DE DEMOLICION P O T DE</v>
          </cell>
          <cell r="C21">
            <v>245.39</v>
          </cell>
        </row>
        <row r="22">
          <cell r="A22">
            <v>217</v>
          </cell>
          <cell r="B22" t="str">
            <v>ANALISIS DE FAC PARA DIV LOT O</v>
          </cell>
          <cell r="C22">
            <v>461.18</v>
          </cell>
        </row>
        <row r="23">
          <cell r="A23">
            <v>221</v>
          </cell>
          <cell r="B23" t="str">
            <v>LIC USO SUELO ALIN N. OFIC COM</v>
          </cell>
          <cell r="C23">
            <v>967.74</v>
          </cell>
        </row>
        <row r="24">
          <cell r="A24">
            <v>228</v>
          </cell>
          <cell r="B24" t="str">
            <v>POR PERM EVENT P/ VTA DE BEB A</v>
          </cell>
          <cell r="C24">
            <v>2700.57</v>
          </cell>
        </row>
        <row r="25">
          <cell r="A25">
            <v>229</v>
          </cell>
          <cell r="B25" t="str">
            <v>CONSTANCIAS DE VALOR FISCAL</v>
          </cell>
          <cell r="C25">
            <v>3480.13</v>
          </cell>
        </row>
        <row r="26">
          <cell r="A26">
            <v>244</v>
          </cell>
          <cell r="B26" t="str">
            <v>EXP DE LIC O PERM P/ ESTAB DE</v>
          </cell>
          <cell r="C26">
            <v>302.42</v>
          </cell>
        </row>
        <row r="27">
          <cell r="A27">
            <v>248</v>
          </cell>
          <cell r="B27" t="str">
            <v>ESTACIONAMIENTO EX. EST. FERRO</v>
          </cell>
          <cell r="C27">
            <v>2246</v>
          </cell>
        </row>
        <row r="28">
          <cell r="A28">
            <v>253</v>
          </cell>
          <cell r="B28" t="str">
            <v>ESTACIONAMIENTO EMBAJADORAS  (</v>
          </cell>
          <cell r="C28">
            <v>2188</v>
          </cell>
        </row>
        <row r="29">
          <cell r="A29">
            <v>256</v>
          </cell>
          <cell r="B29" t="str">
            <v>POR ALINEAM. N° USO HABIT</v>
          </cell>
          <cell r="C29">
            <v>7512.13</v>
          </cell>
        </row>
        <row r="30">
          <cell r="A30">
            <v>266</v>
          </cell>
          <cell r="B30" t="str">
            <v>DICTAMEN DE FACTIBILIDAD PROTE</v>
          </cell>
          <cell r="C30">
            <v>1175.79</v>
          </cell>
        </row>
        <row r="31">
          <cell r="A31">
            <v>272</v>
          </cell>
          <cell r="B31" t="str">
            <v>PENSION EST. EX ESTACION DEL F</v>
          </cell>
          <cell r="C31">
            <v>367.5</v>
          </cell>
        </row>
        <row r="32">
          <cell r="A32">
            <v>274</v>
          </cell>
          <cell r="B32" t="str">
            <v>EXTENSION DE HORARIO</v>
          </cell>
          <cell r="C32">
            <v>10470.879999999999</v>
          </cell>
        </row>
        <row r="33">
          <cell r="A33">
            <v>276</v>
          </cell>
          <cell r="B33" t="str">
            <v>CONSTANCIAS DIRECCION DE TRANS</v>
          </cell>
          <cell r="C33">
            <v>1180.6400000000001</v>
          </cell>
        </row>
        <row r="34">
          <cell r="A34">
            <v>278</v>
          </cell>
          <cell r="B34" t="str">
            <v>CONSTANCIAS QUE EXPIDAN LAS DE</v>
          </cell>
          <cell r="C34">
            <v>737.9</v>
          </cell>
        </row>
        <row r="35">
          <cell r="A35">
            <v>280</v>
          </cell>
          <cell r="B35" t="str">
            <v>SERVICIOS CONTROL CANINO</v>
          </cell>
          <cell r="C35">
            <v>749.7</v>
          </cell>
        </row>
        <row r="36">
          <cell r="A36">
            <v>281</v>
          </cell>
          <cell r="B36" t="str">
            <v>VIGILANCIA POR EVENTO</v>
          </cell>
          <cell r="C36">
            <v>1141.92</v>
          </cell>
        </row>
        <row r="37">
          <cell r="A37">
            <v>289</v>
          </cell>
          <cell r="B37" t="str">
            <v>CONFORMIDAD PARA QUEMA DE FUEG</v>
          </cell>
          <cell r="C37">
            <v>222.58</v>
          </cell>
        </row>
        <row r="38">
          <cell r="A38">
            <v>290</v>
          </cell>
          <cell r="B38" t="str">
            <v>DICTAMEN DE SEGURIDAD P SEDENA</v>
          </cell>
          <cell r="C38">
            <v>292.74</v>
          </cell>
        </row>
        <row r="39">
          <cell r="A39">
            <v>292</v>
          </cell>
          <cell r="B39" t="str">
            <v>DICTAMEN DE SEGURIDAD PROGRAMA</v>
          </cell>
          <cell r="C39">
            <v>785.07</v>
          </cell>
        </row>
        <row r="40">
          <cell r="A40">
            <v>293</v>
          </cell>
          <cell r="B40" t="str">
            <v>SERVICIOS EXTRAORDINARIOS</v>
          </cell>
          <cell r="C40">
            <v>570.96</v>
          </cell>
        </row>
        <row r="41">
          <cell r="A41">
            <v>295</v>
          </cell>
          <cell r="B41" t="str">
            <v>CONSTANCIA DE UBICACION DE PRE</v>
          </cell>
          <cell r="C41">
            <v>222.66</v>
          </cell>
        </row>
        <row r="42">
          <cell r="A42">
            <v>403</v>
          </cell>
          <cell r="B42" t="str">
            <v>UNIDAD DEPORTIVA TORRES LANDA</v>
          </cell>
          <cell r="C42">
            <v>44</v>
          </cell>
        </row>
        <row r="43">
          <cell r="A43">
            <v>405</v>
          </cell>
          <cell r="B43" t="str">
            <v>CENTRO DE CONVIVENCIA EL ENCIN</v>
          </cell>
          <cell r="C43">
            <v>880</v>
          </cell>
        </row>
        <row r="44">
          <cell r="A44">
            <v>407</v>
          </cell>
          <cell r="B44" t="str">
            <v>MUSEO MOMIAS</v>
          </cell>
          <cell r="C44">
            <v>14528</v>
          </cell>
        </row>
        <row r="45">
          <cell r="A45">
            <v>408</v>
          </cell>
          <cell r="B45" t="str">
            <v>SALON CULTO A LA MUERTE</v>
          </cell>
          <cell r="C45">
            <v>375</v>
          </cell>
        </row>
        <row r="46">
          <cell r="A46">
            <v>410</v>
          </cell>
          <cell r="B46" t="str">
            <v>MONUMENTO AL PIPILA</v>
          </cell>
          <cell r="C46">
            <v>156</v>
          </cell>
        </row>
        <row r="47">
          <cell r="A47">
            <v>411</v>
          </cell>
          <cell r="B47" t="str">
            <v>MERCADO HIDALGO</v>
          </cell>
          <cell r="C47">
            <v>4643.32</v>
          </cell>
        </row>
        <row r="48">
          <cell r="A48">
            <v>412</v>
          </cell>
          <cell r="B48" t="str">
            <v>MERCADO EMBAJADORAS</v>
          </cell>
          <cell r="C48">
            <v>4271.1499999999996</v>
          </cell>
        </row>
        <row r="49">
          <cell r="A49">
            <v>414</v>
          </cell>
          <cell r="B49" t="str">
            <v>OTROS PRODUCTOS</v>
          </cell>
          <cell r="C49">
            <v>26.1</v>
          </cell>
        </row>
        <row r="50">
          <cell r="A50">
            <v>426</v>
          </cell>
          <cell r="B50" t="str">
            <v>AREAS OCUP POR HOT, REST, BARE</v>
          </cell>
          <cell r="C50">
            <v>11595.36</v>
          </cell>
        </row>
        <row r="51">
          <cell r="A51">
            <v>428</v>
          </cell>
          <cell r="B51" t="str">
            <v>COMERCIANTES SEMIFIJOS</v>
          </cell>
          <cell r="C51">
            <v>8554</v>
          </cell>
        </row>
        <row r="52">
          <cell r="A52">
            <v>433</v>
          </cell>
          <cell r="B52" t="str">
            <v>SOBRANTES</v>
          </cell>
          <cell r="C52">
            <v>2.15</v>
          </cell>
        </row>
        <row r="53">
          <cell r="A53">
            <v>437</v>
          </cell>
          <cell r="B53" t="str">
            <v>SANITARIOS MDO. EMBAJADORAS</v>
          </cell>
          <cell r="C53">
            <v>1326</v>
          </cell>
        </row>
        <row r="54">
          <cell r="A54">
            <v>438</v>
          </cell>
          <cell r="B54" t="str">
            <v>SANITARIOS MDO. HIDALGO</v>
          </cell>
          <cell r="C54">
            <v>1977</v>
          </cell>
        </row>
        <row r="55">
          <cell r="A55">
            <v>439</v>
          </cell>
          <cell r="B55" t="str">
            <v>SANITARIOS JARDIN REFORMA</v>
          </cell>
          <cell r="C55">
            <v>488</v>
          </cell>
        </row>
        <row r="56">
          <cell r="A56">
            <v>443</v>
          </cell>
          <cell r="B56" t="str">
            <v>SANITARIOS FERROCARRIL</v>
          </cell>
          <cell r="C56">
            <v>1372</v>
          </cell>
        </row>
        <row r="57">
          <cell r="A57">
            <v>445</v>
          </cell>
          <cell r="B57" t="str">
            <v>SANITARIOS MUSEO MOMIAS</v>
          </cell>
          <cell r="C57">
            <v>420</v>
          </cell>
        </row>
        <row r="58">
          <cell r="A58">
            <v>447</v>
          </cell>
          <cell r="B58" t="str">
            <v>LAS CALAS</v>
          </cell>
          <cell r="C58">
            <v>160</v>
          </cell>
        </row>
        <row r="59">
          <cell r="A59">
            <v>454</v>
          </cell>
          <cell r="B59" t="str">
            <v>FIESTAS TRADICIONALES</v>
          </cell>
          <cell r="C59">
            <v>710</v>
          </cell>
        </row>
        <row r="60">
          <cell r="A60">
            <v>455</v>
          </cell>
          <cell r="B60" t="str">
            <v>INFRAESTRUCTURA TELEFONICA</v>
          </cell>
          <cell r="C60">
            <v>40131</v>
          </cell>
        </row>
        <row r="61">
          <cell r="A61">
            <v>477</v>
          </cell>
          <cell r="B61" t="str">
            <v>PADRON DIRECTOR RESPONSABLE DE</v>
          </cell>
          <cell r="C61">
            <v>1252</v>
          </cell>
        </row>
        <row r="62">
          <cell r="A62">
            <v>479</v>
          </cell>
          <cell r="B62" t="str">
            <v>COMERCIANTES AMBULANTES</v>
          </cell>
          <cell r="C62">
            <v>1288</v>
          </cell>
        </row>
        <row r="63">
          <cell r="A63">
            <v>481</v>
          </cell>
          <cell r="B63" t="str">
            <v>REPARTO DE VOLANTES</v>
          </cell>
          <cell r="C63">
            <v>172</v>
          </cell>
        </row>
        <row r="64">
          <cell r="A64">
            <v>484</v>
          </cell>
          <cell r="B64" t="str">
            <v>PERMISO PARA ESPECTÁCULOS O CE</v>
          </cell>
          <cell r="C64">
            <v>812</v>
          </cell>
        </row>
        <row r="65">
          <cell r="A65">
            <v>485</v>
          </cell>
          <cell r="B65" t="str">
            <v>SELLADO DE BOLETOS</v>
          </cell>
          <cell r="C65">
            <v>218</v>
          </cell>
        </row>
        <row r="66">
          <cell r="A66">
            <v>491</v>
          </cell>
          <cell r="B66" t="str">
            <v>ESTRUCTURAS, CONSTRUCCIONES O</v>
          </cell>
          <cell r="C66">
            <v>178</v>
          </cell>
        </row>
        <row r="67">
          <cell r="A67">
            <v>502</v>
          </cell>
          <cell r="B67" t="str">
            <v>RECARGOS OTROS IMPTOS Y DERECH</v>
          </cell>
          <cell r="C67">
            <v>1076.77</v>
          </cell>
        </row>
        <row r="68">
          <cell r="A68">
            <v>506</v>
          </cell>
          <cell r="B68" t="str">
            <v>INFRACCIONES DIRECCION DE FISC</v>
          </cell>
          <cell r="C68">
            <v>5670</v>
          </cell>
        </row>
        <row r="69">
          <cell r="A69">
            <v>507</v>
          </cell>
          <cell r="B69" t="str">
            <v>INF AL BANDO POLICIA Y BUEN GO</v>
          </cell>
          <cell r="C69">
            <v>750</v>
          </cell>
        </row>
        <row r="70">
          <cell r="A70">
            <v>508</v>
          </cell>
          <cell r="B70" t="str">
            <v>INF LEY DE TRANSITO Y SU REGLA</v>
          </cell>
          <cell r="C70">
            <v>8917</v>
          </cell>
        </row>
        <row r="71">
          <cell r="A71">
            <v>509</v>
          </cell>
          <cell r="B71" t="str">
            <v>EXTEMP VERIFICACION AMB VEHICU</v>
          </cell>
          <cell r="C71">
            <v>2391</v>
          </cell>
        </row>
        <row r="72">
          <cell r="A72">
            <v>526</v>
          </cell>
          <cell r="B72" t="str">
            <v>RESPUESTA DE AYUNTAMIENTO</v>
          </cell>
          <cell r="C72">
            <v>1192</v>
          </cell>
        </row>
        <row r="73">
          <cell r="A73">
            <v>536</v>
          </cell>
          <cell r="B73" t="str">
            <v>PADRON DE PROVEEDORES</v>
          </cell>
          <cell r="C73">
            <v>600</v>
          </cell>
        </row>
        <row r="74">
          <cell r="A74">
            <v>805</v>
          </cell>
          <cell r="B74" t="str">
            <v>CENTRO DE APRENDIZAJE DIGITAL</v>
          </cell>
          <cell r="C74">
            <v>340</v>
          </cell>
        </row>
        <row r="75">
          <cell r="A75">
            <v>888</v>
          </cell>
          <cell r="B75" t="str">
            <v>COBROS SIMAPAG</v>
          </cell>
          <cell r="C75">
            <v>667</v>
          </cell>
        </row>
        <row r="76">
          <cell r="A76">
            <v>898</v>
          </cell>
          <cell r="B76" t="str">
            <v>APORTACIONES VOLUNTARIAS BOMBE</v>
          </cell>
          <cell r="C76">
            <v>23250</v>
          </cell>
        </row>
      </sheetData>
      <sheetData sheetId="11">
        <row r="1">
          <cell r="A1">
            <v>203</v>
          </cell>
          <cell r="B1" t="str">
            <v>PANTEONES CIUDAD</v>
          </cell>
          <cell r="C1">
            <v>1604.02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0.82</v>
          </cell>
        </row>
        <row r="4">
          <cell r="A4">
            <v>447</v>
          </cell>
          <cell r="B4" t="str">
            <v>LAS CALAS</v>
          </cell>
          <cell r="C4">
            <v>728</v>
          </cell>
        </row>
        <row r="5">
          <cell r="A5">
            <v>507</v>
          </cell>
          <cell r="B5" t="str">
            <v>INF AL BANDO POLICIA Y BUEN GO</v>
          </cell>
          <cell r="C5">
            <v>4120</v>
          </cell>
        </row>
        <row r="6">
          <cell r="A6">
            <v>508</v>
          </cell>
          <cell r="B6" t="str">
            <v>INF LEY DE TRANSITO Y SU REGLA</v>
          </cell>
          <cell r="C6">
            <v>2492.5</v>
          </cell>
        </row>
      </sheetData>
      <sheetData sheetId="12">
        <row r="1">
          <cell r="A1">
            <v>1</v>
          </cell>
          <cell r="B1" t="str">
            <v>IMPTO. PREDIAL URBANO CORRIENT</v>
          </cell>
          <cell r="C1">
            <v>34749.32</v>
          </cell>
        </row>
        <row r="2">
          <cell r="A2">
            <v>2</v>
          </cell>
          <cell r="B2" t="str">
            <v>IMPTO. PREDIAL RUSTICO CORRIEN</v>
          </cell>
          <cell r="C2">
            <v>5688.45</v>
          </cell>
        </row>
        <row r="3">
          <cell r="A3">
            <v>4</v>
          </cell>
          <cell r="B3" t="str">
            <v>RECARGOS *3%*</v>
          </cell>
          <cell r="C3">
            <v>6497.14</v>
          </cell>
        </row>
        <row r="4">
          <cell r="A4">
            <v>7</v>
          </cell>
          <cell r="B4" t="str">
            <v>IMPTO. PREDIAL URBANO REZAGO</v>
          </cell>
          <cell r="C4">
            <v>14876.35</v>
          </cell>
        </row>
        <row r="5">
          <cell r="A5">
            <v>13</v>
          </cell>
          <cell r="B5" t="str">
            <v>HONORARIOS DE COBRANZA</v>
          </cell>
          <cell r="C5">
            <v>917.13</v>
          </cell>
        </row>
        <row r="6">
          <cell r="A6">
            <v>14</v>
          </cell>
          <cell r="B6" t="str">
            <v>C.O.A.*20%*</v>
          </cell>
          <cell r="C6">
            <v>283.5</v>
          </cell>
        </row>
        <row r="7">
          <cell r="A7">
            <v>103</v>
          </cell>
          <cell r="B7" t="str">
            <v>TRASLACION DE DOMINIO</v>
          </cell>
          <cell r="C7">
            <v>1006.35</v>
          </cell>
        </row>
        <row r="8">
          <cell r="A8">
            <v>104</v>
          </cell>
          <cell r="B8" t="str">
            <v>SOBRE DIVISION Y LOTIFICACION</v>
          </cell>
          <cell r="C8">
            <v>792</v>
          </cell>
        </row>
        <row r="9">
          <cell r="A9">
            <v>106</v>
          </cell>
          <cell r="B9" t="str">
            <v>BILLARES Y BOLICHES</v>
          </cell>
          <cell r="C9">
            <v>430</v>
          </cell>
        </row>
        <row r="10">
          <cell r="A10">
            <v>110</v>
          </cell>
          <cell r="B10" t="str">
            <v>ESPECTACULOS PUBLICOS ESPORADI</v>
          </cell>
          <cell r="C10">
            <v>1787.5</v>
          </cell>
        </row>
        <row r="11">
          <cell r="A11">
            <v>200</v>
          </cell>
          <cell r="B11" t="str">
            <v>RASTRO</v>
          </cell>
          <cell r="C11">
            <v>4309.21</v>
          </cell>
        </row>
        <row r="12">
          <cell r="A12">
            <v>205</v>
          </cell>
          <cell r="B12" t="str">
            <v>ESTACIONAMIENTO MUSEO MOMIAS</v>
          </cell>
          <cell r="C12">
            <v>493</v>
          </cell>
        </row>
        <row r="13">
          <cell r="A13">
            <v>206</v>
          </cell>
          <cell r="B13" t="str">
            <v>ESTACIONAMIENTO MERCADO HIDALG</v>
          </cell>
          <cell r="C13">
            <v>1116</v>
          </cell>
        </row>
        <row r="14">
          <cell r="A14">
            <v>211</v>
          </cell>
          <cell r="B14" t="str">
            <v>POR LIC DE REGULARIZACION DE C</v>
          </cell>
          <cell r="C14">
            <v>395.93</v>
          </cell>
        </row>
        <row r="15">
          <cell r="A15">
            <v>217</v>
          </cell>
          <cell r="B15" t="str">
            <v>ANALISIS DE FAC PARA DIV LOT O</v>
          </cell>
          <cell r="C15">
            <v>230.59</v>
          </cell>
        </row>
        <row r="16">
          <cell r="A16">
            <v>221</v>
          </cell>
          <cell r="B16" t="str">
            <v>LIC USO SUELO ALIN N. OFIC COM</v>
          </cell>
          <cell r="C16">
            <v>1204.08</v>
          </cell>
        </row>
        <row r="17">
          <cell r="A17">
            <v>229</v>
          </cell>
          <cell r="B17" t="str">
            <v>CONSTANCIAS DE VALOR FISCAL</v>
          </cell>
          <cell r="C17">
            <v>1276</v>
          </cell>
        </row>
        <row r="18">
          <cell r="A18">
            <v>244</v>
          </cell>
          <cell r="B18" t="str">
            <v>EXP DE LIC O PERM P/ ESTAB DE</v>
          </cell>
          <cell r="C18">
            <v>777.2</v>
          </cell>
        </row>
        <row r="19">
          <cell r="A19">
            <v>248</v>
          </cell>
          <cell r="B19" t="str">
            <v>ESTACIONAMIENTO EX. EST. FERRO</v>
          </cell>
          <cell r="C19">
            <v>1650</v>
          </cell>
        </row>
        <row r="20">
          <cell r="A20">
            <v>253</v>
          </cell>
          <cell r="B20" t="str">
            <v>ESTACIONAMIENTO EMBAJADORAS  (</v>
          </cell>
          <cell r="C20">
            <v>1861</v>
          </cell>
        </row>
        <row r="21">
          <cell r="A21">
            <v>256</v>
          </cell>
          <cell r="B21" t="str">
            <v>POR ALINEAM. N° USO HABIT</v>
          </cell>
          <cell r="C21">
            <v>4495.8500000000004</v>
          </cell>
        </row>
        <row r="22">
          <cell r="A22">
            <v>269</v>
          </cell>
          <cell r="B22" t="str">
            <v>PADRON DE CONTRATISTAS</v>
          </cell>
          <cell r="C22">
            <v>705</v>
          </cell>
        </row>
        <row r="23">
          <cell r="A23">
            <v>274</v>
          </cell>
          <cell r="B23" t="str">
            <v>EXTENSION DE HORARIO</v>
          </cell>
          <cell r="C23">
            <v>1963.29</v>
          </cell>
        </row>
        <row r="24">
          <cell r="A24">
            <v>276</v>
          </cell>
          <cell r="B24" t="str">
            <v>CONSTANCIAS DIRECCION DE TRANS</v>
          </cell>
          <cell r="C24">
            <v>442.74</v>
          </cell>
        </row>
        <row r="25">
          <cell r="A25">
            <v>278</v>
          </cell>
          <cell r="B25" t="str">
            <v>CONSTANCIAS QUE EXPIDAN LAS DE</v>
          </cell>
          <cell r="C25">
            <v>590.32000000000005</v>
          </cell>
        </row>
        <row r="26">
          <cell r="A26">
            <v>280</v>
          </cell>
          <cell r="B26" t="str">
            <v>SERVICIOS CONTROL CANINO</v>
          </cell>
          <cell r="C26">
            <v>441</v>
          </cell>
        </row>
        <row r="27">
          <cell r="A27">
            <v>283</v>
          </cell>
          <cell r="B27" t="str">
            <v>CONSTANCIA DE DESPINTADO</v>
          </cell>
          <cell r="C27">
            <v>279.44</v>
          </cell>
        </row>
        <row r="28">
          <cell r="A28">
            <v>284</v>
          </cell>
          <cell r="B28" t="str">
            <v>REVISTA MECANICA SEMESTRAL</v>
          </cell>
          <cell r="C28">
            <v>1444.32</v>
          </cell>
        </row>
        <row r="29">
          <cell r="A29">
            <v>295</v>
          </cell>
          <cell r="B29" t="str">
            <v>CONSTANCIA DE UBICACION DE PRE</v>
          </cell>
          <cell r="C29">
            <v>296.88</v>
          </cell>
        </row>
        <row r="30">
          <cell r="A30">
            <v>403</v>
          </cell>
          <cell r="B30" t="str">
            <v>UNIDAD DEPORTIVA TORRES LANDA</v>
          </cell>
          <cell r="C30">
            <v>1219</v>
          </cell>
        </row>
        <row r="31">
          <cell r="A31">
            <v>405</v>
          </cell>
          <cell r="B31" t="str">
            <v>CENTRO DE CONVIVENCIA EL ENCIN</v>
          </cell>
          <cell r="C31">
            <v>109</v>
          </cell>
        </row>
        <row r="32">
          <cell r="A32">
            <v>407</v>
          </cell>
          <cell r="B32" t="str">
            <v>MUSEO MOMIAS</v>
          </cell>
          <cell r="C32">
            <v>25796</v>
          </cell>
        </row>
        <row r="33">
          <cell r="A33">
            <v>408</v>
          </cell>
          <cell r="B33" t="str">
            <v>SALON CULTO A LA MUERTE</v>
          </cell>
          <cell r="C33">
            <v>495</v>
          </cell>
        </row>
        <row r="34">
          <cell r="A34">
            <v>410</v>
          </cell>
          <cell r="B34" t="str">
            <v>MONUMENTO AL PIPILA</v>
          </cell>
          <cell r="C34">
            <v>294</v>
          </cell>
        </row>
        <row r="35">
          <cell r="A35">
            <v>412</v>
          </cell>
          <cell r="B35" t="str">
            <v>MERCADO EMBAJADORAS</v>
          </cell>
          <cell r="C35">
            <v>3271.11</v>
          </cell>
        </row>
        <row r="36">
          <cell r="A36">
            <v>414</v>
          </cell>
          <cell r="B36" t="str">
            <v>OTROS PRODUCTOS</v>
          </cell>
          <cell r="C36">
            <v>36</v>
          </cell>
        </row>
        <row r="37">
          <cell r="A37">
            <v>421</v>
          </cell>
          <cell r="B37" t="str">
            <v>DECLARACIONES, FORMATOS Y AVIS</v>
          </cell>
          <cell r="C37">
            <v>72</v>
          </cell>
        </row>
        <row r="38">
          <cell r="A38">
            <v>428</v>
          </cell>
          <cell r="B38" t="str">
            <v>COMERCIANTES SEMIFIJOS</v>
          </cell>
          <cell r="C38">
            <v>10084</v>
          </cell>
        </row>
        <row r="39">
          <cell r="A39">
            <v>433</v>
          </cell>
          <cell r="B39" t="str">
            <v>SOBRANTES</v>
          </cell>
          <cell r="C39">
            <v>7.98</v>
          </cell>
        </row>
        <row r="40">
          <cell r="A40">
            <v>437</v>
          </cell>
          <cell r="B40" t="str">
            <v>SANITARIOS MDO. EMBAJADORAS</v>
          </cell>
          <cell r="C40">
            <v>625</v>
          </cell>
        </row>
        <row r="41">
          <cell r="A41">
            <v>438</v>
          </cell>
          <cell r="B41" t="str">
            <v>SANITARIOS MDO. HIDALGO</v>
          </cell>
          <cell r="C41">
            <v>2218</v>
          </cell>
        </row>
        <row r="42">
          <cell r="A42">
            <v>439</v>
          </cell>
          <cell r="B42" t="str">
            <v>SANITARIOS JARDIN REFORMA</v>
          </cell>
          <cell r="C42">
            <v>708</v>
          </cell>
        </row>
        <row r="43">
          <cell r="A43">
            <v>443</v>
          </cell>
          <cell r="B43" t="str">
            <v>SANITARIOS FERROCARRIL</v>
          </cell>
          <cell r="C43">
            <v>1452</v>
          </cell>
        </row>
        <row r="44">
          <cell r="A44">
            <v>445</v>
          </cell>
          <cell r="B44" t="str">
            <v>SANITARIOS MUSEO MOMIAS</v>
          </cell>
          <cell r="C44">
            <v>684</v>
          </cell>
        </row>
        <row r="45">
          <cell r="A45">
            <v>447</v>
          </cell>
          <cell r="B45" t="str">
            <v>LAS CALAS</v>
          </cell>
          <cell r="C45">
            <v>152</v>
          </cell>
        </row>
        <row r="46">
          <cell r="A46">
            <v>457</v>
          </cell>
          <cell r="B46" t="str">
            <v>CASETAS DE  REVISTAS</v>
          </cell>
          <cell r="C46">
            <v>358</v>
          </cell>
        </row>
        <row r="47">
          <cell r="A47">
            <v>463</v>
          </cell>
          <cell r="B47" t="str">
            <v>SALIDA DE GRUAS</v>
          </cell>
          <cell r="C47">
            <v>277</v>
          </cell>
        </row>
        <row r="48">
          <cell r="A48">
            <v>464</v>
          </cell>
          <cell r="B48" t="str">
            <v>ARRASTRE DE VEHICULOS INFRACCI</v>
          </cell>
          <cell r="C48">
            <v>66</v>
          </cell>
        </row>
        <row r="49">
          <cell r="A49">
            <v>477</v>
          </cell>
          <cell r="B49" t="str">
            <v>PADRON DIRECTOR RESPONSABLE DE</v>
          </cell>
          <cell r="C49">
            <v>1252</v>
          </cell>
        </row>
        <row r="50">
          <cell r="A50">
            <v>479</v>
          </cell>
          <cell r="B50" t="str">
            <v>COMERCIANTES AMBULANTES</v>
          </cell>
          <cell r="C50">
            <v>840</v>
          </cell>
        </row>
        <row r="51">
          <cell r="A51">
            <v>480</v>
          </cell>
          <cell r="B51" t="str">
            <v>PERIFONEO</v>
          </cell>
          <cell r="C51">
            <v>161</v>
          </cell>
        </row>
        <row r="52">
          <cell r="A52">
            <v>482</v>
          </cell>
          <cell r="B52" t="str">
            <v>CALLEJONEADAS</v>
          </cell>
          <cell r="C52">
            <v>300</v>
          </cell>
        </row>
        <row r="53">
          <cell r="A53">
            <v>484</v>
          </cell>
          <cell r="B53" t="str">
            <v>PERMISO PARA ESPECTÁCULOS O CE</v>
          </cell>
          <cell r="C53">
            <v>812</v>
          </cell>
        </row>
        <row r="54">
          <cell r="A54">
            <v>485</v>
          </cell>
          <cell r="B54" t="str">
            <v>SELLADO DE BOLETOS</v>
          </cell>
          <cell r="C54">
            <v>654</v>
          </cell>
        </row>
        <row r="55">
          <cell r="A55">
            <v>486</v>
          </cell>
          <cell r="B55" t="str">
            <v>COLOCACION DE GUIAS</v>
          </cell>
          <cell r="C55">
            <v>340</v>
          </cell>
        </row>
        <row r="56">
          <cell r="A56">
            <v>491</v>
          </cell>
          <cell r="B56" t="str">
            <v>ESTRUCTURAS, CONSTRUCCIONES O</v>
          </cell>
          <cell r="C56">
            <v>89</v>
          </cell>
        </row>
        <row r="57">
          <cell r="A57">
            <v>502</v>
          </cell>
          <cell r="B57" t="str">
            <v>RECARGOS OTROS IMPTOS Y DERECH</v>
          </cell>
          <cell r="C57">
            <v>2301.21</v>
          </cell>
        </row>
        <row r="58">
          <cell r="A58">
            <v>504</v>
          </cell>
          <cell r="B58" t="str">
            <v>AVISO EXTEMP TERM DE OBRA</v>
          </cell>
          <cell r="C58">
            <v>687</v>
          </cell>
        </row>
        <row r="59">
          <cell r="A59">
            <v>506</v>
          </cell>
          <cell r="B59" t="str">
            <v>INFRACCIONES DIRECCION DE FISC</v>
          </cell>
          <cell r="C59">
            <v>1134</v>
          </cell>
        </row>
        <row r="60">
          <cell r="A60">
            <v>507</v>
          </cell>
          <cell r="B60" t="str">
            <v>INF AL BANDO POLICIA Y BUEN GO</v>
          </cell>
          <cell r="C60">
            <v>2050</v>
          </cell>
        </row>
        <row r="61">
          <cell r="A61">
            <v>508</v>
          </cell>
          <cell r="B61" t="str">
            <v>INF LEY DE TRANSITO Y SU REGLA</v>
          </cell>
          <cell r="C61">
            <v>22120</v>
          </cell>
        </row>
        <row r="62">
          <cell r="A62">
            <v>509</v>
          </cell>
          <cell r="B62" t="str">
            <v>EXTEMP VERIFICACION AMB VEHICU</v>
          </cell>
          <cell r="C62">
            <v>1161</v>
          </cell>
        </row>
        <row r="63">
          <cell r="A63">
            <v>536</v>
          </cell>
          <cell r="B63" t="str">
            <v>PADRON DE PROVEEDORES</v>
          </cell>
          <cell r="C63">
            <v>600</v>
          </cell>
        </row>
        <row r="64">
          <cell r="A64">
            <v>805</v>
          </cell>
          <cell r="B64" t="str">
            <v>CENTRO DE APRENDIZAJE DIGITAL</v>
          </cell>
          <cell r="C64">
            <v>170</v>
          </cell>
        </row>
        <row r="65">
          <cell r="A65">
            <v>806</v>
          </cell>
          <cell r="B65" t="str">
            <v>EXCEDENTE DE TELEFONIA CELULAR</v>
          </cell>
          <cell r="C65">
            <v>112.97</v>
          </cell>
        </row>
        <row r="66">
          <cell r="A66">
            <v>870</v>
          </cell>
          <cell r="B66" t="str">
            <v>AVALUOS FISCALES PARA PERITOS</v>
          </cell>
          <cell r="C66">
            <v>115</v>
          </cell>
        </row>
        <row r="67">
          <cell r="A67">
            <v>888</v>
          </cell>
          <cell r="B67" t="str">
            <v>COBROS SIMAPAG</v>
          </cell>
          <cell r="C67">
            <v>110</v>
          </cell>
        </row>
      </sheetData>
      <sheetData sheetId="13">
        <row r="1">
          <cell r="A1">
            <v>1</v>
          </cell>
          <cell r="B1" t="str">
            <v>IMPTO. PREDIAL URBANO CORRIENT</v>
          </cell>
          <cell r="C1">
            <v>38318.93</v>
          </cell>
        </row>
        <row r="2">
          <cell r="A2">
            <v>2</v>
          </cell>
          <cell r="B2" t="str">
            <v>IMPTO. PREDIAL RUSTICO CORRIEN</v>
          </cell>
          <cell r="C2">
            <v>6316.74</v>
          </cell>
        </row>
        <row r="3">
          <cell r="A3">
            <v>4</v>
          </cell>
          <cell r="B3" t="str">
            <v>RECARGOS *3%*</v>
          </cell>
          <cell r="C3">
            <v>7585.69</v>
          </cell>
        </row>
        <row r="4">
          <cell r="A4">
            <v>7</v>
          </cell>
          <cell r="B4" t="str">
            <v>IMPTO. PREDIAL URBANO REZAGO</v>
          </cell>
          <cell r="C4">
            <v>16816.64</v>
          </cell>
        </row>
        <row r="5">
          <cell r="A5">
            <v>8</v>
          </cell>
          <cell r="B5" t="str">
            <v>IMPTO. PREDIAL RUSTICO REZAGO</v>
          </cell>
          <cell r="C5">
            <v>746.55</v>
          </cell>
        </row>
        <row r="6">
          <cell r="A6">
            <v>13</v>
          </cell>
          <cell r="B6" t="str">
            <v>HONORARIOS DE COBRANZA</v>
          </cell>
          <cell r="C6">
            <v>2893.14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19899.89</v>
          </cell>
        </row>
        <row r="9">
          <cell r="A9">
            <v>104</v>
          </cell>
          <cell r="B9" t="str">
            <v>SOBRE DIVISION Y LOTIFICACION</v>
          </cell>
          <cell r="C9">
            <v>10014.16</v>
          </cell>
        </row>
        <row r="10">
          <cell r="A10">
            <v>107</v>
          </cell>
          <cell r="B10" t="str">
            <v>VIDEO JUEGOS Y FUT-BOLITOS</v>
          </cell>
          <cell r="C10">
            <v>344</v>
          </cell>
        </row>
        <row r="11">
          <cell r="A11">
            <v>200</v>
          </cell>
          <cell r="B11" t="str">
            <v>RASTRO</v>
          </cell>
          <cell r="C11">
            <v>4192.33</v>
          </cell>
        </row>
        <row r="12">
          <cell r="A12">
            <v>203</v>
          </cell>
          <cell r="B12" t="str">
            <v>PANTEONES CIUDAD</v>
          </cell>
          <cell r="C12">
            <v>2929.38</v>
          </cell>
        </row>
        <row r="13">
          <cell r="A13">
            <v>205</v>
          </cell>
          <cell r="B13" t="str">
            <v>ESTACIONAMIENTO MUSEO MOMIAS</v>
          </cell>
          <cell r="C13">
            <v>210</v>
          </cell>
        </row>
        <row r="14">
          <cell r="A14">
            <v>206</v>
          </cell>
          <cell r="B14" t="str">
            <v>ESTACIONAMIENTO MERCADO HIDALG</v>
          </cell>
          <cell r="C14">
            <v>1120</v>
          </cell>
        </row>
        <row r="15">
          <cell r="A15">
            <v>210</v>
          </cell>
          <cell r="B15" t="str">
            <v>POR LIC. DE CONST. Y AMPLIACIO</v>
          </cell>
          <cell r="C15">
            <v>2898.42</v>
          </cell>
        </row>
        <row r="16">
          <cell r="A16">
            <v>211</v>
          </cell>
          <cell r="B16" t="str">
            <v>POR LIC DE REGULARIZACION DE C</v>
          </cell>
          <cell r="C16">
            <v>2311.37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226</v>
          </cell>
          <cell r="B18" t="str">
            <v>AVALUOS PRAC POR PERITOS FISCA</v>
          </cell>
          <cell r="C18">
            <v>616</v>
          </cell>
        </row>
        <row r="19">
          <cell r="A19">
            <v>228</v>
          </cell>
          <cell r="B19" t="str">
            <v>POR PERM EVENT P/ VTA DE BEB A</v>
          </cell>
          <cell r="C19">
            <v>2700.57</v>
          </cell>
        </row>
        <row r="20">
          <cell r="A20">
            <v>229</v>
          </cell>
          <cell r="B20" t="str">
            <v>CONSTANCIAS DE VALOR FISCAL</v>
          </cell>
          <cell r="C20">
            <v>4176.78</v>
          </cell>
        </row>
        <row r="21">
          <cell r="A21">
            <v>248</v>
          </cell>
          <cell r="B21" t="str">
            <v>ESTACIONAMIENTO EX. EST. FERRO</v>
          </cell>
          <cell r="C21">
            <v>1531</v>
          </cell>
        </row>
        <row r="22">
          <cell r="A22">
            <v>252</v>
          </cell>
          <cell r="B22" t="str">
            <v>RESOLUCION DE IMPACTO AMBIENTA</v>
          </cell>
          <cell r="C22">
            <v>1446.76</v>
          </cell>
        </row>
        <row r="23">
          <cell r="A23">
            <v>253</v>
          </cell>
          <cell r="B23" t="str">
            <v>ESTACIONAMIENTO EMBAJADORAS  (</v>
          </cell>
          <cell r="C23">
            <v>2164</v>
          </cell>
        </row>
        <row r="24">
          <cell r="A24">
            <v>256</v>
          </cell>
          <cell r="B24" t="str">
            <v>POR ALINEAM. N° USO HABIT</v>
          </cell>
          <cell r="C24">
            <v>1006.44</v>
          </cell>
        </row>
        <row r="25">
          <cell r="A25">
            <v>276</v>
          </cell>
          <cell r="B25" t="str">
            <v>CONSTANCIAS DIRECCION DE TRANS</v>
          </cell>
          <cell r="C25">
            <v>1254.43</v>
          </cell>
        </row>
        <row r="26">
          <cell r="A26">
            <v>278</v>
          </cell>
          <cell r="B26" t="str">
            <v>CONSTANCIAS QUE EXPIDAN LAS DE</v>
          </cell>
          <cell r="C26">
            <v>221.37</v>
          </cell>
        </row>
        <row r="27">
          <cell r="A27">
            <v>280</v>
          </cell>
          <cell r="B27" t="str">
            <v>SERVICIOS CONTROL CANINO</v>
          </cell>
          <cell r="C27">
            <v>220.5</v>
          </cell>
        </row>
        <row r="28">
          <cell r="A28">
            <v>295</v>
          </cell>
          <cell r="B28" t="str">
            <v>CONSTANCIA DE UBICACION DE PRE</v>
          </cell>
          <cell r="C28">
            <v>148.44</v>
          </cell>
        </row>
        <row r="29">
          <cell r="A29">
            <v>403</v>
          </cell>
          <cell r="B29" t="str">
            <v>UNIDAD DEPORTIVA TORRES LANDA</v>
          </cell>
          <cell r="C29">
            <v>263</v>
          </cell>
        </row>
        <row r="30">
          <cell r="A30">
            <v>405</v>
          </cell>
          <cell r="B30" t="str">
            <v>CENTRO DE CONVIVENCIA EL ENCIN</v>
          </cell>
          <cell r="C30">
            <v>173</v>
          </cell>
        </row>
        <row r="31">
          <cell r="A31">
            <v>407</v>
          </cell>
          <cell r="B31" t="str">
            <v>MUSEO MOMIAS</v>
          </cell>
          <cell r="C31">
            <v>13811</v>
          </cell>
        </row>
        <row r="32">
          <cell r="A32">
            <v>408</v>
          </cell>
          <cell r="B32" t="str">
            <v>SALON CULTO A LA MUERTE</v>
          </cell>
          <cell r="C32">
            <v>255</v>
          </cell>
        </row>
        <row r="33">
          <cell r="A33">
            <v>410</v>
          </cell>
          <cell r="B33" t="str">
            <v>MONUMENTO AL PIPILA</v>
          </cell>
          <cell r="C33">
            <v>150</v>
          </cell>
        </row>
        <row r="34">
          <cell r="A34">
            <v>411</v>
          </cell>
          <cell r="B34" t="str">
            <v>MERCADO HIDALGO</v>
          </cell>
          <cell r="C34">
            <v>1236</v>
          </cell>
        </row>
        <row r="35">
          <cell r="A35">
            <v>412</v>
          </cell>
          <cell r="B35" t="str">
            <v>MERCADO EMBAJADORAS</v>
          </cell>
          <cell r="C35">
            <v>3515.12</v>
          </cell>
        </row>
        <row r="36">
          <cell r="A36">
            <v>414</v>
          </cell>
          <cell r="B36" t="str">
            <v>OTROS PRODUCTOS</v>
          </cell>
          <cell r="C36">
            <v>8.6999999999999993</v>
          </cell>
        </row>
        <row r="37">
          <cell r="A37">
            <v>421</v>
          </cell>
          <cell r="B37" t="str">
            <v>DECLARACIONES, FORMATOS Y AVIS</v>
          </cell>
          <cell r="C37">
            <v>120</v>
          </cell>
        </row>
        <row r="38">
          <cell r="A38">
            <v>428</v>
          </cell>
          <cell r="B38" t="str">
            <v>COMERCIANTES SEMIFIJOS</v>
          </cell>
          <cell r="C38">
            <v>8317.56</v>
          </cell>
        </row>
        <row r="39">
          <cell r="A39">
            <v>433</v>
          </cell>
          <cell r="B39" t="str">
            <v>SOBRANTES</v>
          </cell>
          <cell r="C39">
            <v>14.84</v>
          </cell>
        </row>
        <row r="40">
          <cell r="A40">
            <v>437</v>
          </cell>
          <cell r="B40" t="str">
            <v>SANITARIOS MDO. EMBAJADORAS</v>
          </cell>
          <cell r="C40">
            <v>1560</v>
          </cell>
        </row>
        <row r="41">
          <cell r="A41">
            <v>438</v>
          </cell>
          <cell r="B41" t="str">
            <v>SANITARIOS MDO. HIDALGO</v>
          </cell>
          <cell r="C41">
            <v>1639</v>
          </cell>
        </row>
        <row r="42">
          <cell r="A42">
            <v>439</v>
          </cell>
          <cell r="B42" t="str">
            <v>SANITARIOS JARDIN REFORMA</v>
          </cell>
          <cell r="C42">
            <v>600</v>
          </cell>
        </row>
        <row r="43">
          <cell r="A43">
            <v>443</v>
          </cell>
          <cell r="B43" t="str">
            <v>SANITARIOS FERROCARRIL</v>
          </cell>
          <cell r="C43">
            <v>752</v>
          </cell>
        </row>
        <row r="44">
          <cell r="A44">
            <v>445</v>
          </cell>
          <cell r="B44" t="str">
            <v>SANITARIOS MUSEO MOMIAS</v>
          </cell>
          <cell r="C44">
            <v>224</v>
          </cell>
        </row>
        <row r="45">
          <cell r="A45">
            <v>447</v>
          </cell>
          <cell r="B45" t="str">
            <v>LAS CALAS</v>
          </cell>
          <cell r="C45">
            <v>80</v>
          </cell>
        </row>
        <row r="46">
          <cell r="A46">
            <v>459</v>
          </cell>
          <cell r="B46" t="str">
            <v>CASETAS DEPORTIVAS</v>
          </cell>
          <cell r="C46">
            <v>754</v>
          </cell>
        </row>
        <row r="47">
          <cell r="A47">
            <v>463</v>
          </cell>
          <cell r="B47" t="str">
            <v>SALIDA DE GRUAS</v>
          </cell>
          <cell r="C47">
            <v>442</v>
          </cell>
        </row>
        <row r="48">
          <cell r="A48">
            <v>464</v>
          </cell>
          <cell r="B48" t="str">
            <v>ARRASTRE DE VEHICULOS INFRACCI</v>
          </cell>
          <cell r="C48">
            <v>84</v>
          </cell>
        </row>
        <row r="49">
          <cell r="A49">
            <v>472</v>
          </cell>
          <cell r="B49" t="str">
            <v>MERCADO GAVIRA</v>
          </cell>
          <cell r="C49">
            <v>1222.44</v>
          </cell>
        </row>
        <row r="50">
          <cell r="A50">
            <v>477</v>
          </cell>
          <cell r="B50" t="str">
            <v>PADRON DIRECTOR RESPONSABLE DE</v>
          </cell>
          <cell r="C50">
            <v>1252</v>
          </cell>
        </row>
        <row r="51">
          <cell r="A51">
            <v>479</v>
          </cell>
          <cell r="B51" t="str">
            <v>COMERCIANTES AMBULANTES</v>
          </cell>
          <cell r="C51">
            <v>350</v>
          </cell>
        </row>
        <row r="52">
          <cell r="A52">
            <v>482</v>
          </cell>
          <cell r="B52" t="str">
            <v>CALLEJONEADAS</v>
          </cell>
          <cell r="C52">
            <v>600</v>
          </cell>
        </row>
        <row r="53">
          <cell r="A53">
            <v>484</v>
          </cell>
          <cell r="B53" t="str">
            <v>PERMISO PARA ESPECTÁCULOS O CE</v>
          </cell>
          <cell r="C53">
            <v>406</v>
          </cell>
        </row>
        <row r="54">
          <cell r="A54">
            <v>485</v>
          </cell>
          <cell r="B54" t="str">
            <v>SELLADO DE BOLETOS</v>
          </cell>
          <cell r="C54">
            <v>618</v>
          </cell>
        </row>
        <row r="55">
          <cell r="A55">
            <v>502</v>
          </cell>
          <cell r="B55" t="str">
            <v>RECARGOS OTROS IMPTOS Y DERECH</v>
          </cell>
          <cell r="C55">
            <v>3218.61</v>
          </cell>
        </row>
        <row r="56">
          <cell r="A56">
            <v>503</v>
          </cell>
          <cell r="B56" t="str">
            <v>AVISO EXTEMP TRASLACION DE DOM</v>
          </cell>
          <cell r="C56">
            <v>3972.5</v>
          </cell>
        </row>
        <row r="57">
          <cell r="A57">
            <v>507</v>
          </cell>
          <cell r="B57" t="str">
            <v>INF AL BANDO POLICIA Y BUEN GO</v>
          </cell>
          <cell r="C57">
            <v>550</v>
          </cell>
        </row>
        <row r="58">
          <cell r="A58">
            <v>508</v>
          </cell>
          <cell r="B58" t="str">
            <v>INF LEY DE TRANSITO Y SU REGLA</v>
          </cell>
          <cell r="C58">
            <v>18002</v>
          </cell>
        </row>
        <row r="59">
          <cell r="A59">
            <v>509</v>
          </cell>
          <cell r="B59" t="str">
            <v>EXTEMP VERIFICACION AMB VEHICU</v>
          </cell>
          <cell r="C59">
            <v>1299</v>
          </cell>
        </row>
        <row r="60">
          <cell r="A60">
            <v>536</v>
          </cell>
          <cell r="B60" t="str">
            <v>PADRON DE PROVEEDORES</v>
          </cell>
          <cell r="C60">
            <v>300</v>
          </cell>
        </row>
        <row r="61">
          <cell r="A61">
            <v>605</v>
          </cell>
          <cell r="B61" t="str">
            <v>IEPS ESPECIAL DE GASOLINAS Y D</v>
          </cell>
          <cell r="C61">
            <v>425277.76</v>
          </cell>
        </row>
        <row r="62">
          <cell r="A62">
            <v>805</v>
          </cell>
          <cell r="B62" t="str">
            <v>CENTRO DE APRENDIZAJE DIGITAL</v>
          </cell>
          <cell r="C62">
            <v>510</v>
          </cell>
        </row>
        <row r="63">
          <cell r="A63">
            <v>806</v>
          </cell>
          <cell r="B63" t="str">
            <v>EXCEDENTE DE TELEFONIA CELULAR</v>
          </cell>
          <cell r="C63">
            <v>530.4</v>
          </cell>
        </row>
        <row r="64">
          <cell r="A64">
            <v>888</v>
          </cell>
          <cell r="B64" t="str">
            <v>COBROS SIMAPAG</v>
          </cell>
          <cell r="C64">
            <v>816</v>
          </cell>
        </row>
      </sheetData>
      <sheetData sheetId="14">
        <row r="1">
          <cell r="A1">
            <v>1</v>
          </cell>
          <cell r="B1" t="str">
            <v>IMPTO. PREDIAL URBANO CORRIENT</v>
          </cell>
          <cell r="C1">
            <v>261.29000000000002</v>
          </cell>
        </row>
        <row r="2">
          <cell r="A2">
            <v>4</v>
          </cell>
          <cell r="B2" t="str">
            <v>RECARGOS *3%*</v>
          </cell>
          <cell r="C2">
            <v>15.68</v>
          </cell>
        </row>
        <row r="3">
          <cell r="A3">
            <v>204</v>
          </cell>
          <cell r="B3" t="str">
            <v>PANTEONES COMUNIDADES</v>
          </cell>
          <cell r="C3">
            <v>278.66000000000003</v>
          </cell>
        </row>
        <row r="4">
          <cell r="A4">
            <v>433</v>
          </cell>
          <cell r="B4" t="str">
            <v>SOBRANTES</v>
          </cell>
          <cell r="C4">
            <v>0.37</v>
          </cell>
        </row>
        <row r="5">
          <cell r="A5">
            <v>447</v>
          </cell>
          <cell r="B5" t="str">
            <v>LAS CALAS</v>
          </cell>
          <cell r="C5">
            <v>248</v>
          </cell>
        </row>
        <row r="6">
          <cell r="A6">
            <v>507</v>
          </cell>
          <cell r="B6" t="str">
            <v>INF AL BANDO POLICIA Y BUEN GO</v>
          </cell>
          <cell r="C6">
            <v>1650</v>
          </cell>
        </row>
        <row r="7">
          <cell r="A7">
            <v>508</v>
          </cell>
          <cell r="B7" t="str">
            <v>INF LEY DE TRANSITO Y SU REGLA</v>
          </cell>
          <cell r="C7">
            <v>2237.5</v>
          </cell>
        </row>
      </sheetData>
      <sheetData sheetId="15">
        <row r="1">
          <cell r="A1">
            <v>1</v>
          </cell>
          <cell r="B1" t="str">
            <v>IMPTO. PREDIAL URBANO CORRIENT</v>
          </cell>
          <cell r="C1">
            <v>36567.46</v>
          </cell>
        </row>
        <row r="2">
          <cell r="A2">
            <v>2</v>
          </cell>
          <cell r="B2" t="str">
            <v>IMPTO. PREDIAL RUSTICO CORRIEN</v>
          </cell>
          <cell r="C2">
            <v>4254.58</v>
          </cell>
        </row>
        <row r="3">
          <cell r="A3">
            <v>4</v>
          </cell>
          <cell r="B3" t="str">
            <v>RECARGOS *3%*</v>
          </cell>
          <cell r="C3">
            <v>9307.48</v>
          </cell>
        </row>
        <row r="4">
          <cell r="A4">
            <v>7</v>
          </cell>
          <cell r="B4" t="str">
            <v>IMPTO. PREDIAL URBANO REZAGO</v>
          </cell>
          <cell r="C4">
            <v>34532</v>
          </cell>
        </row>
        <row r="5">
          <cell r="A5">
            <v>8</v>
          </cell>
          <cell r="B5" t="str">
            <v>IMPTO. PREDIAL RUSTICO REZAGO</v>
          </cell>
          <cell r="C5">
            <v>1213</v>
          </cell>
        </row>
        <row r="6">
          <cell r="A6">
            <v>13</v>
          </cell>
          <cell r="B6" t="str">
            <v>HONORARIOS DE COBRANZA</v>
          </cell>
          <cell r="C6">
            <v>2149.0500000000002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6425.93</v>
          </cell>
        </row>
        <row r="9">
          <cell r="A9">
            <v>104</v>
          </cell>
          <cell r="B9" t="str">
            <v>SOBRE DIVISION Y LOTIFICACION</v>
          </cell>
          <cell r="C9">
            <v>7442.48</v>
          </cell>
        </row>
        <row r="10">
          <cell r="A10">
            <v>107</v>
          </cell>
          <cell r="B10" t="str">
            <v>VIDEO JUEGOS Y FUT-BOLITOS</v>
          </cell>
          <cell r="C10">
            <v>172</v>
          </cell>
        </row>
        <row r="11">
          <cell r="A11">
            <v>200</v>
          </cell>
          <cell r="B11" t="str">
            <v>RASTRO</v>
          </cell>
          <cell r="C11">
            <v>3091.76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2095.92</v>
          </cell>
        </row>
        <row r="14">
          <cell r="A14">
            <v>205</v>
          </cell>
          <cell r="B14" t="str">
            <v>ESTACIONAMIENTO MUSEO MOMIAS</v>
          </cell>
          <cell r="C14">
            <v>396</v>
          </cell>
        </row>
        <row r="15">
          <cell r="A15">
            <v>206</v>
          </cell>
          <cell r="B15" t="str">
            <v>ESTACIONAMIENTO MERCADO HIDALG</v>
          </cell>
          <cell r="C15">
            <v>1150</v>
          </cell>
        </row>
        <row r="16">
          <cell r="A16">
            <v>210</v>
          </cell>
          <cell r="B16" t="str">
            <v>POR LIC. DE CONST. Y AMPLIACIO</v>
          </cell>
          <cell r="C16">
            <v>2044.22</v>
          </cell>
        </row>
        <row r="17">
          <cell r="A17">
            <v>211</v>
          </cell>
          <cell r="B17" t="str">
            <v>POR LIC DE REGULARIZACION DE C</v>
          </cell>
          <cell r="C17">
            <v>76.510000000000005</v>
          </cell>
        </row>
        <row r="18">
          <cell r="A18">
            <v>213</v>
          </cell>
          <cell r="B18" t="str">
            <v>POR LIC DE DEMOLICION P O T DE</v>
          </cell>
          <cell r="C18">
            <v>66.92</v>
          </cell>
        </row>
        <row r="19">
          <cell r="A19">
            <v>214</v>
          </cell>
          <cell r="B19" t="str">
            <v>POR LIC DE RECONST. Y REMODELA</v>
          </cell>
          <cell r="C19">
            <v>190.08</v>
          </cell>
        </row>
        <row r="20">
          <cell r="A20">
            <v>217</v>
          </cell>
          <cell r="B20" t="str">
            <v>ANALISIS DE FAC PARA DIV LOT O</v>
          </cell>
          <cell r="C20">
            <v>230.59</v>
          </cell>
        </row>
        <row r="21">
          <cell r="A21">
            <v>221</v>
          </cell>
          <cell r="B21" t="str">
            <v>LIC USO SUELO ALIN N. OFIC COM</v>
          </cell>
          <cell r="C21">
            <v>1242.69</v>
          </cell>
        </row>
        <row r="22">
          <cell r="A22">
            <v>229</v>
          </cell>
          <cell r="B22" t="str">
            <v>CONSTANCIAS DE VALOR FISCAL</v>
          </cell>
          <cell r="C22">
            <v>1276</v>
          </cell>
        </row>
        <row r="23">
          <cell r="A23">
            <v>248</v>
          </cell>
          <cell r="B23" t="str">
            <v>ESTACIONAMIENTO EX. EST. FERRO</v>
          </cell>
          <cell r="C23">
            <v>1770</v>
          </cell>
        </row>
        <row r="24">
          <cell r="A24">
            <v>253</v>
          </cell>
          <cell r="B24" t="str">
            <v>ESTACIONAMIENTO EMBAJADORAS  (</v>
          </cell>
          <cell r="C24">
            <v>2288</v>
          </cell>
        </row>
        <row r="25">
          <cell r="A25">
            <v>256</v>
          </cell>
          <cell r="B25" t="str">
            <v>POR ALINEAM. N° USO HABIT</v>
          </cell>
          <cell r="C25">
            <v>4512.34</v>
          </cell>
        </row>
        <row r="26">
          <cell r="A26">
            <v>264</v>
          </cell>
          <cell r="B26" t="str">
            <v>DERECHOS REFRENDO ANUAL CONCES</v>
          </cell>
          <cell r="C26">
            <v>13717.68</v>
          </cell>
        </row>
        <row r="27">
          <cell r="A27">
            <v>266</v>
          </cell>
          <cell r="B27" t="str">
            <v>DICTAMEN DE FACTIBILIDAD PROTE</v>
          </cell>
          <cell r="C27">
            <v>783.86</v>
          </cell>
        </row>
        <row r="28">
          <cell r="A28">
            <v>267</v>
          </cell>
          <cell r="B28" t="str">
            <v>CONSTANCIA  DE VERIFICACION PR</v>
          </cell>
          <cell r="C28">
            <v>261.27999999999997</v>
          </cell>
        </row>
        <row r="29">
          <cell r="A29">
            <v>273</v>
          </cell>
          <cell r="B29" t="str">
            <v>PENSION EST. JARDIN EMBAJADORA</v>
          </cell>
          <cell r="C29">
            <v>2047.5</v>
          </cell>
        </row>
        <row r="30">
          <cell r="A30">
            <v>274</v>
          </cell>
          <cell r="B30" t="str">
            <v>EXTENSION DE HORARIO</v>
          </cell>
          <cell r="C30">
            <v>1963.29</v>
          </cell>
        </row>
        <row r="31">
          <cell r="A31">
            <v>276</v>
          </cell>
          <cell r="B31" t="str">
            <v>CONSTANCIAS DIRECCION DE TRANS</v>
          </cell>
          <cell r="C31">
            <v>516.53</v>
          </cell>
        </row>
        <row r="32">
          <cell r="A32">
            <v>278</v>
          </cell>
          <cell r="B32" t="str">
            <v>CONSTANCIAS QUE EXPIDAN LAS DE</v>
          </cell>
          <cell r="C32">
            <v>442.74</v>
          </cell>
        </row>
        <row r="33">
          <cell r="A33">
            <v>280</v>
          </cell>
          <cell r="B33" t="str">
            <v>SERVICIOS CONTROL CANINO</v>
          </cell>
          <cell r="C33">
            <v>220.5</v>
          </cell>
        </row>
        <row r="34">
          <cell r="A34">
            <v>291</v>
          </cell>
          <cell r="B34" t="str">
            <v>DICTAMEN DE FACTIBILIDAD PARA</v>
          </cell>
          <cell r="C34">
            <v>130.63999999999999</v>
          </cell>
        </row>
        <row r="35">
          <cell r="A35">
            <v>293</v>
          </cell>
          <cell r="B35" t="str">
            <v>SERVICIOS EXTRAORDINARIOS</v>
          </cell>
          <cell r="C35">
            <v>285.48</v>
          </cell>
        </row>
        <row r="36">
          <cell r="A36">
            <v>403</v>
          </cell>
          <cell r="B36" t="str">
            <v>UNIDAD DEPORTIVA TORRES LANDA</v>
          </cell>
          <cell r="C36">
            <v>793</v>
          </cell>
        </row>
        <row r="37">
          <cell r="A37">
            <v>405</v>
          </cell>
          <cell r="B37" t="str">
            <v>CENTRO DE CONVIVENCIA EL ENCIN</v>
          </cell>
          <cell r="C37">
            <v>125</v>
          </cell>
        </row>
        <row r="38">
          <cell r="A38">
            <v>407</v>
          </cell>
          <cell r="B38" t="str">
            <v>MUSEO MOMIAS</v>
          </cell>
          <cell r="C38">
            <v>14225</v>
          </cell>
        </row>
        <row r="39">
          <cell r="A39">
            <v>408</v>
          </cell>
          <cell r="B39" t="str">
            <v>SALON CULTO A LA MUERTE</v>
          </cell>
          <cell r="C39">
            <v>210</v>
          </cell>
        </row>
        <row r="40">
          <cell r="A40">
            <v>410</v>
          </cell>
          <cell r="B40" t="str">
            <v>MONUMENTO AL PIPILA</v>
          </cell>
          <cell r="C40">
            <v>132</v>
          </cell>
        </row>
        <row r="41">
          <cell r="A41">
            <v>411</v>
          </cell>
          <cell r="B41" t="str">
            <v>MERCADO HIDALGO</v>
          </cell>
          <cell r="C41">
            <v>550</v>
          </cell>
        </row>
        <row r="42">
          <cell r="A42">
            <v>412</v>
          </cell>
          <cell r="B42" t="str">
            <v>MERCADO EMBAJADORAS</v>
          </cell>
          <cell r="C42">
            <v>312.39999999999998</v>
          </cell>
        </row>
        <row r="43">
          <cell r="A43">
            <v>414</v>
          </cell>
          <cell r="B43" t="str">
            <v>OTROS PRODUCTOS</v>
          </cell>
          <cell r="C43">
            <v>98.8</v>
          </cell>
        </row>
        <row r="44">
          <cell r="A44">
            <v>421</v>
          </cell>
          <cell r="B44" t="str">
            <v>DECLARACIONES, FORMATOS Y AVIS</v>
          </cell>
          <cell r="C44">
            <v>144</v>
          </cell>
        </row>
        <row r="45">
          <cell r="A45">
            <v>428</v>
          </cell>
          <cell r="B45" t="str">
            <v>COMERCIANTES SEMIFIJOS</v>
          </cell>
          <cell r="C45">
            <v>11253.7</v>
          </cell>
        </row>
        <row r="46">
          <cell r="A46">
            <v>433</v>
          </cell>
          <cell r="B46" t="str">
            <v>SOBRANTES</v>
          </cell>
          <cell r="C46">
            <v>4.41</v>
          </cell>
        </row>
        <row r="47">
          <cell r="A47">
            <v>437</v>
          </cell>
          <cell r="B47" t="str">
            <v>SANITARIOS MDO. EMBAJADORAS</v>
          </cell>
          <cell r="C47">
            <v>765</v>
          </cell>
        </row>
        <row r="48">
          <cell r="A48">
            <v>438</v>
          </cell>
          <cell r="B48" t="str">
            <v>SANITARIOS MDO. HIDALGO</v>
          </cell>
          <cell r="C48">
            <v>2254</v>
          </cell>
        </row>
        <row r="49">
          <cell r="A49">
            <v>439</v>
          </cell>
          <cell r="B49" t="str">
            <v>SANITARIOS JARDIN REFORMA</v>
          </cell>
          <cell r="C49">
            <v>436</v>
          </cell>
        </row>
        <row r="50">
          <cell r="A50">
            <v>443</v>
          </cell>
          <cell r="B50" t="str">
            <v>SANITARIOS FERROCARRIL</v>
          </cell>
          <cell r="C50">
            <v>892</v>
          </cell>
        </row>
        <row r="51">
          <cell r="A51">
            <v>445</v>
          </cell>
          <cell r="B51" t="str">
            <v>SANITARIOS MUSEO MOMIAS</v>
          </cell>
          <cell r="C51">
            <v>324</v>
          </cell>
        </row>
        <row r="52">
          <cell r="A52">
            <v>447</v>
          </cell>
          <cell r="B52" t="str">
            <v>LAS CALAS</v>
          </cell>
          <cell r="C52">
            <v>176</v>
          </cell>
        </row>
        <row r="53">
          <cell r="A53">
            <v>472</v>
          </cell>
          <cell r="B53" t="str">
            <v>MERCADO GAVIRA</v>
          </cell>
          <cell r="C53">
            <v>685</v>
          </cell>
        </row>
        <row r="54">
          <cell r="A54">
            <v>479</v>
          </cell>
          <cell r="B54" t="str">
            <v>COMERCIANTES AMBULANTES</v>
          </cell>
          <cell r="C54">
            <v>420</v>
          </cell>
        </row>
        <row r="55">
          <cell r="A55">
            <v>484</v>
          </cell>
          <cell r="B55" t="str">
            <v>PERMISO PARA ESPECTÁCULOS O CE</v>
          </cell>
          <cell r="C55">
            <v>1421</v>
          </cell>
        </row>
        <row r="56">
          <cell r="A56">
            <v>485</v>
          </cell>
          <cell r="B56" t="str">
            <v>SELLADO DE BOLETOS</v>
          </cell>
          <cell r="C56">
            <v>218</v>
          </cell>
        </row>
        <row r="57">
          <cell r="A57">
            <v>491</v>
          </cell>
          <cell r="B57" t="str">
            <v>ESTRUCTURAS, CONSTRUCCIONES O</v>
          </cell>
          <cell r="C57">
            <v>31.5</v>
          </cell>
        </row>
        <row r="58">
          <cell r="A58">
            <v>502</v>
          </cell>
          <cell r="B58" t="str">
            <v>RECARGOS OTROS IMPTOS Y DERECH</v>
          </cell>
          <cell r="C58">
            <v>2154.87</v>
          </cell>
        </row>
        <row r="59">
          <cell r="A59">
            <v>506</v>
          </cell>
          <cell r="B59" t="str">
            <v>INFRACCIONES DIRECCION DE FISC</v>
          </cell>
          <cell r="C59">
            <v>1701</v>
          </cell>
        </row>
        <row r="60">
          <cell r="A60">
            <v>507</v>
          </cell>
          <cell r="B60" t="str">
            <v>INF AL BANDO POLICIA Y BUEN GO</v>
          </cell>
          <cell r="C60">
            <v>380</v>
          </cell>
        </row>
        <row r="61">
          <cell r="A61">
            <v>508</v>
          </cell>
          <cell r="B61" t="str">
            <v>INF LEY DE TRANSITO Y SU REGLA</v>
          </cell>
          <cell r="C61">
            <v>9592.6</v>
          </cell>
        </row>
        <row r="62">
          <cell r="A62">
            <v>509</v>
          </cell>
          <cell r="B62" t="str">
            <v>EXTEMP VERIFICACION AMB VEHICU</v>
          </cell>
          <cell r="C62">
            <v>273</v>
          </cell>
        </row>
        <row r="63">
          <cell r="A63">
            <v>536</v>
          </cell>
          <cell r="B63" t="str">
            <v>PADRON DE PROVEEDORES</v>
          </cell>
          <cell r="C63">
            <v>600</v>
          </cell>
        </row>
        <row r="64">
          <cell r="A64">
            <v>805</v>
          </cell>
          <cell r="B64" t="str">
            <v>CENTRO DE APRENDIZAJE DIGITAL</v>
          </cell>
          <cell r="C64">
            <v>510</v>
          </cell>
        </row>
        <row r="65">
          <cell r="A65">
            <v>888</v>
          </cell>
          <cell r="B65" t="str">
            <v>COBROS SIMAPAG</v>
          </cell>
          <cell r="C65">
            <v>1644</v>
          </cell>
        </row>
        <row r="66">
          <cell r="A66">
            <v>892</v>
          </cell>
          <cell r="B66" t="str">
            <v>REPARACION DE DAÑOS</v>
          </cell>
          <cell r="C66">
            <v>1600</v>
          </cell>
        </row>
      </sheetData>
      <sheetData sheetId="16">
        <row r="1">
          <cell r="A1">
            <v>1</v>
          </cell>
          <cell r="B1" t="str">
            <v>IMPTO. PREDIAL URBANO CORRIENT</v>
          </cell>
          <cell r="C1">
            <v>65933.88</v>
          </cell>
        </row>
        <row r="2">
          <cell r="A2">
            <v>2</v>
          </cell>
          <cell r="B2" t="str">
            <v>IMPTO. PREDIAL RUSTICO CORRIEN</v>
          </cell>
          <cell r="C2">
            <v>10660.74</v>
          </cell>
        </row>
        <row r="3">
          <cell r="A3">
            <v>4</v>
          </cell>
          <cell r="B3" t="str">
            <v>RECARGOS *3%*</v>
          </cell>
          <cell r="C3">
            <v>8883.36</v>
          </cell>
        </row>
        <row r="4">
          <cell r="A4">
            <v>7</v>
          </cell>
          <cell r="B4" t="str">
            <v>IMPTO. PREDIAL URBANO REZAGO</v>
          </cell>
          <cell r="C4">
            <v>21046</v>
          </cell>
        </row>
        <row r="5">
          <cell r="A5">
            <v>8</v>
          </cell>
          <cell r="B5" t="str">
            <v>IMPTO. PREDIAL RUSTICO REZAGO</v>
          </cell>
          <cell r="C5">
            <v>778.35</v>
          </cell>
        </row>
        <row r="6">
          <cell r="A6">
            <v>13</v>
          </cell>
          <cell r="B6" t="str">
            <v>HONORARIOS DE COBRANZA</v>
          </cell>
          <cell r="C6">
            <v>2855.84</v>
          </cell>
        </row>
        <row r="7">
          <cell r="A7">
            <v>14</v>
          </cell>
          <cell r="B7" t="str">
            <v>C.O.A.*20%*</v>
          </cell>
          <cell r="C7">
            <v>562</v>
          </cell>
        </row>
        <row r="8">
          <cell r="A8">
            <v>103</v>
          </cell>
          <cell r="B8" t="str">
            <v>TRASLACION DE DOMINIO</v>
          </cell>
          <cell r="C8">
            <v>8778.6200000000008</v>
          </cell>
        </row>
        <row r="9">
          <cell r="A9">
            <v>112</v>
          </cell>
          <cell r="B9" t="str">
            <v>ESPECTACULOS PUBLICOS PERMANEN</v>
          </cell>
          <cell r="C9">
            <v>6035.12</v>
          </cell>
        </row>
        <row r="10">
          <cell r="A10">
            <v>200</v>
          </cell>
          <cell r="B10" t="str">
            <v>RASTRO</v>
          </cell>
          <cell r="C10">
            <v>3583.95</v>
          </cell>
        </row>
        <row r="11">
          <cell r="A11">
            <v>203</v>
          </cell>
          <cell r="B11" t="str">
            <v>PANTEONES CIUDAD</v>
          </cell>
          <cell r="C11">
            <v>278.66000000000003</v>
          </cell>
        </row>
        <row r="12">
          <cell r="A12">
            <v>205</v>
          </cell>
          <cell r="B12" t="str">
            <v>ESTACIONAMIENTO MUSEO MOMIAS</v>
          </cell>
          <cell r="C12">
            <v>329</v>
          </cell>
        </row>
        <row r="13">
          <cell r="A13">
            <v>206</v>
          </cell>
          <cell r="B13" t="str">
            <v>ESTACIONAMIENTO MERCADO HIDALG</v>
          </cell>
          <cell r="C13">
            <v>1096</v>
          </cell>
        </row>
        <row r="14">
          <cell r="A14">
            <v>210</v>
          </cell>
          <cell r="B14" t="str">
            <v>POR LIC. DE CONST. Y AMPLIACIO</v>
          </cell>
          <cell r="C14">
            <v>806.1</v>
          </cell>
        </row>
        <row r="15">
          <cell r="A15">
            <v>211</v>
          </cell>
          <cell r="B15" t="str">
            <v>POR LIC DE REGULARIZACION DE C</v>
          </cell>
          <cell r="C15">
            <v>206.77</v>
          </cell>
        </row>
        <row r="16">
          <cell r="A16">
            <v>214</v>
          </cell>
          <cell r="B16" t="str">
            <v>POR LIC DE RECONST. Y REMODELA</v>
          </cell>
          <cell r="C16">
            <v>130.61000000000001</v>
          </cell>
        </row>
        <row r="17">
          <cell r="A17">
            <v>217</v>
          </cell>
          <cell r="B17" t="str">
            <v>ANALISIS DE FAC PARA DIV LOT O</v>
          </cell>
          <cell r="C17">
            <v>461.18</v>
          </cell>
        </row>
        <row r="18">
          <cell r="A18">
            <v>221</v>
          </cell>
          <cell r="B18" t="str">
            <v>LIC USO SUELO ALIN N. OFIC COM</v>
          </cell>
          <cell r="C18">
            <v>645.22</v>
          </cell>
        </row>
        <row r="19">
          <cell r="A19">
            <v>228</v>
          </cell>
          <cell r="B19" t="str">
            <v>POR PERM EVENT P/ VTA DE BEB A</v>
          </cell>
          <cell r="C19">
            <v>2700.57</v>
          </cell>
        </row>
        <row r="20">
          <cell r="A20">
            <v>229</v>
          </cell>
          <cell r="B20" t="str">
            <v>CONSTANCIAS DE VALOR FISCAL</v>
          </cell>
          <cell r="C20">
            <v>1276.3900000000001</v>
          </cell>
        </row>
        <row r="21">
          <cell r="A21">
            <v>244</v>
          </cell>
          <cell r="B21" t="str">
            <v>EXP DE LIC O PERM P/ ESTAB DE</v>
          </cell>
          <cell r="C21">
            <v>698.1</v>
          </cell>
        </row>
        <row r="22">
          <cell r="A22">
            <v>248</v>
          </cell>
          <cell r="B22" t="str">
            <v>ESTACIONAMIENTO EX. EST. FERRO</v>
          </cell>
          <cell r="C22">
            <v>745</v>
          </cell>
        </row>
        <row r="23">
          <cell r="A23">
            <v>252</v>
          </cell>
          <cell r="B23" t="str">
            <v>RESOLUCION DE IMPACTO AMBIENTA</v>
          </cell>
          <cell r="C23">
            <v>356.85</v>
          </cell>
        </row>
        <row r="24">
          <cell r="A24">
            <v>253</v>
          </cell>
          <cell r="B24" t="str">
            <v>ESTACIONAMIENTO EMBAJADORAS  (</v>
          </cell>
          <cell r="C24">
            <v>1927</v>
          </cell>
        </row>
        <row r="25">
          <cell r="A25">
            <v>256</v>
          </cell>
          <cell r="B25" t="str">
            <v>POR ALINEAM. N° USO HABIT</v>
          </cell>
          <cell r="C25">
            <v>2777.59</v>
          </cell>
        </row>
        <row r="26">
          <cell r="A26">
            <v>266</v>
          </cell>
          <cell r="B26" t="str">
            <v>DICTAMEN DE FACTIBILIDAD PROTE</v>
          </cell>
          <cell r="C26">
            <v>783.86</v>
          </cell>
        </row>
        <row r="27">
          <cell r="A27">
            <v>267</v>
          </cell>
          <cell r="B27" t="str">
            <v>CONSTANCIA  DE VERIFICACION PR</v>
          </cell>
          <cell r="C27">
            <v>522.55999999999995</v>
          </cell>
        </row>
        <row r="28">
          <cell r="A28">
            <v>268</v>
          </cell>
          <cell r="B28" t="str">
            <v>CASA DE LA CULTURA</v>
          </cell>
          <cell r="C28">
            <v>7214.56</v>
          </cell>
        </row>
        <row r="29">
          <cell r="A29">
            <v>274</v>
          </cell>
          <cell r="B29" t="str">
            <v>EXTENSION DE HORARIO</v>
          </cell>
          <cell r="C29">
            <v>654.42999999999995</v>
          </cell>
        </row>
        <row r="30">
          <cell r="A30">
            <v>276</v>
          </cell>
          <cell r="B30" t="str">
            <v>CONSTANCIAS DIRECCION DE TRANS</v>
          </cell>
          <cell r="C30">
            <v>590.32000000000005</v>
          </cell>
        </row>
        <row r="31">
          <cell r="A31">
            <v>278</v>
          </cell>
          <cell r="B31" t="str">
            <v>CONSTANCIAS QUE EXPIDAN LAS DE</v>
          </cell>
          <cell r="C31">
            <v>368.95</v>
          </cell>
        </row>
        <row r="32">
          <cell r="A32">
            <v>293</v>
          </cell>
          <cell r="B32" t="str">
            <v>SERVICIOS EXTRAORDINARIOS</v>
          </cell>
          <cell r="C32">
            <v>285.48</v>
          </cell>
        </row>
        <row r="33">
          <cell r="A33">
            <v>295</v>
          </cell>
          <cell r="B33" t="str">
            <v>CONSTANCIA DE UBICACION DE PRE</v>
          </cell>
          <cell r="C33">
            <v>74.22</v>
          </cell>
        </row>
        <row r="34">
          <cell r="A34">
            <v>403</v>
          </cell>
          <cell r="B34" t="str">
            <v>UNIDAD DEPORTIVA TORRES LANDA</v>
          </cell>
          <cell r="C34">
            <v>410</v>
          </cell>
        </row>
        <row r="35">
          <cell r="A35">
            <v>404</v>
          </cell>
          <cell r="B35" t="str">
            <v>UNIDAD DEPORTIVA YERBABUENA</v>
          </cell>
          <cell r="C35">
            <v>1713</v>
          </cell>
        </row>
        <row r="36">
          <cell r="A36">
            <v>405</v>
          </cell>
          <cell r="B36" t="str">
            <v>CENTRO DE CONVIVENCIA EL ENCIN</v>
          </cell>
          <cell r="C36">
            <v>278</v>
          </cell>
        </row>
        <row r="37">
          <cell r="A37">
            <v>407</v>
          </cell>
          <cell r="B37" t="str">
            <v>MUSEO MOMIAS</v>
          </cell>
          <cell r="C37">
            <v>7649</v>
          </cell>
        </row>
        <row r="38">
          <cell r="A38">
            <v>408</v>
          </cell>
          <cell r="B38" t="str">
            <v>SALON CULTO A LA MUERTE</v>
          </cell>
          <cell r="C38">
            <v>885</v>
          </cell>
        </row>
        <row r="39">
          <cell r="A39">
            <v>410</v>
          </cell>
          <cell r="B39" t="str">
            <v>MONUMENTO AL PIPILA</v>
          </cell>
          <cell r="C39">
            <v>90</v>
          </cell>
        </row>
        <row r="40">
          <cell r="A40">
            <v>411</v>
          </cell>
          <cell r="B40" t="str">
            <v>MERCADO HIDALGO</v>
          </cell>
          <cell r="C40">
            <v>1499.79</v>
          </cell>
        </row>
        <row r="41">
          <cell r="A41">
            <v>412</v>
          </cell>
          <cell r="B41" t="str">
            <v>MERCADO EMBAJADORAS</v>
          </cell>
          <cell r="C41">
            <v>1448.6</v>
          </cell>
        </row>
        <row r="42">
          <cell r="A42">
            <v>414</v>
          </cell>
          <cell r="B42" t="str">
            <v>OTROS PRODUCTOS</v>
          </cell>
          <cell r="C42">
            <v>26.1</v>
          </cell>
        </row>
        <row r="43">
          <cell r="A43">
            <v>428</v>
          </cell>
          <cell r="B43" t="str">
            <v>COMERCIANTES SEMIFIJOS</v>
          </cell>
          <cell r="C43">
            <v>6710</v>
          </cell>
        </row>
        <row r="44">
          <cell r="A44">
            <v>433</v>
          </cell>
          <cell r="B44" t="str">
            <v>SOBRANTES</v>
          </cell>
          <cell r="C44">
            <v>3.65</v>
          </cell>
        </row>
        <row r="45">
          <cell r="A45">
            <v>437</v>
          </cell>
          <cell r="B45" t="str">
            <v>SANITARIOS MDO. EMBAJADORAS</v>
          </cell>
          <cell r="C45">
            <v>1042</v>
          </cell>
        </row>
        <row r="46">
          <cell r="A46">
            <v>438</v>
          </cell>
          <cell r="B46" t="str">
            <v>SANITARIOS MDO. HIDALGO</v>
          </cell>
          <cell r="C46">
            <v>1414</v>
          </cell>
        </row>
        <row r="47">
          <cell r="A47">
            <v>439</v>
          </cell>
          <cell r="B47" t="str">
            <v>SANITARIOS JARDIN REFORMA</v>
          </cell>
          <cell r="C47">
            <v>480</v>
          </cell>
        </row>
        <row r="48">
          <cell r="A48">
            <v>443</v>
          </cell>
          <cell r="B48" t="str">
            <v>SANITARIOS FERROCARRIL</v>
          </cell>
          <cell r="C48">
            <v>548</v>
          </cell>
        </row>
        <row r="49">
          <cell r="A49">
            <v>445</v>
          </cell>
          <cell r="B49" t="str">
            <v>SANITARIOS MUSEO MOMIAS</v>
          </cell>
          <cell r="C49">
            <v>192</v>
          </cell>
        </row>
        <row r="50">
          <cell r="A50">
            <v>447</v>
          </cell>
          <cell r="B50" t="str">
            <v>LAS CALAS</v>
          </cell>
          <cell r="C50">
            <v>96</v>
          </cell>
        </row>
        <row r="51">
          <cell r="A51">
            <v>463</v>
          </cell>
          <cell r="B51" t="str">
            <v>SALIDA DE GRUAS</v>
          </cell>
          <cell r="C51">
            <v>442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470</v>
          </cell>
          <cell r="B53" t="str">
            <v>LOCALES ESTACION</v>
          </cell>
          <cell r="C53">
            <v>819</v>
          </cell>
        </row>
        <row r="54">
          <cell r="A54">
            <v>477</v>
          </cell>
          <cell r="B54" t="str">
            <v>PADRON DIRECTOR RESPONSABLE DE</v>
          </cell>
          <cell r="C54">
            <v>1252</v>
          </cell>
        </row>
        <row r="55">
          <cell r="A55">
            <v>479</v>
          </cell>
          <cell r="B55" t="str">
            <v>COMERCIANTES AMBULANTES</v>
          </cell>
          <cell r="C55">
            <v>252</v>
          </cell>
        </row>
        <row r="56">
          <cell r="A56">
            <v>484</v>
          </cell>
          <cell r="B56" t="str">
            <v>PERMISO PARA ESPECTÁCULOS O CE</v>
          </cell>
          <cell r="C56">
            <v>1624</v>
          </cell>
        </row>
        <row r="57">
          <cell r="A57">
            <v>485</v>
          </cell>
          <cell r="B57" t="str">
            <v>SELLADO DE BOLETOS</v>
          </cell>
          <cell r="C57">
            <v>836</v>
          </cell>
        </row>
        <row r="58">
          <cell r="A58">
            <v>502</v>
          </cell>
          <cell r="B58" t="str">
            <v>RECARGOS OTROS IMPTOS Y DERECH</v>
          </cell>
          <cell r="C58">
            <v>3650.3</v>
          </cell>
        </row>
        <row r="59">
          <cell r="A59">
            <v>505</v>
          </cell>
          <cell r="B59" t="str">
            <v>INF AL REG. DE CONST Y CONSER</v>
          </cell>
          <cell r="C59">
            <v>3373</v>
          </cell>
        </row>
        <row r="60">
          <cell r="A60">
            <v>507</v>
          </cell>
          <cell r="B60" t="str">
            <v>INF AL BANDO POLICIA Y BUEN GO</v>
          </cell>
          <cell r="C60">
            <v>400</v>
          </cell>
        </row>
        <row r="61">
          <cell r="A61">
            <v>508</v>
          </cell>
          <cell r="B61" t="str">
            <v>INF LEY DE TRANSITO Y SU REGLA</v>
          </cell>
          <cell r="C61">
            <v>17758</v>
          </cell>
        </row>
        <row r="62">
          <cell r="A62">
            <v>509</v>
          </cell>
          <cell r="B62" t="str">
            <v>EXTEMP VERIFICACION AMB VEHICU</v>
          </cell>
          <cell r="C62">
            <v>2196</v>
          </cell>
        </row>
        <row r="63">
          <cell r="A63">
            <v>526</v>
          </cell>
          <cell r="B63" t="str">
            <v>RESPUESTA DE AYUNTAMIENTO</v>
          </cell>
          <cell r="C63">
            <v>596</v>
          </cell>
        </row>
        <row r="64">
          <cell r="A64">
            <v>536</v>
          </cell>
          <cell r="B64" t="str">
            <v>PADRON DE PROVEEDORES</v>
          </cell>
          <cell r="C64">
            <v>300</v>
          </cell>
        </row>
        <row r="65">
          <cell r="A65">
            <v>805</v>
          </cell>
          <cell r="B65" t="str">
            <v>CENTRO DE APRENDIZAJE DIGITAL</v>
          </cell>
          <cell r="C65">
            <v>450</v>
          </cell>
        </row>
        <row r="66">
          <cell r="A66">
            <v>888</v>
          </cell>
          <cell r="B66" t="str">
            <v>COBROS SIMAPAG</v>
          </cell>
          <cell r="C66">
            <v>970</v>
          </cell>
        </row>
      </sheetData>
      <sheetData sheetId="17">
        <row r="1">
          <cell r="A1">
            <v>203</v>
          </cell>
          <cell r="B1" t="str">
            <v>PANTEONES CIUDAD</v>
          </cell>
          <cell r="C1">
            <v>278.66000000000003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0.18</v>
          </cell>
        </row>
        <row r="4">
          <cell r="A4">
            <v>447</v>
          </cell>
          <cell r="B4" t="str">
            <v>LAS CALAS</v>
          </cell>
          <cell r="C4">
            <v>520</v>
          </cell>
        </row>
        <row r="5">
          <cell r="A5">
            <v>463</v>
          </cell>
          <cell r="B5" t="str">
            <v>SALIDA DE GRUAS</v>
          </cell>
          <cell r="C5">
            <v>442</v>
          </cell>
        </row>
        <row r="6">
          <cell r="A6">
            <v>464</v>
          </cell>
          <cell r="B6" t="str">
            <v>ARRASTRE DE VEHICULOS</v>
          </cell>
          <cell r="C6">
            <v>112</v>
          </cell>
        </row>
        <row r="7">
          <cell r="A7">
            <v>507</v>
          </cell>
          <cell r="B7" t="str">
            <v>INF AL BANDO POLICIA</v>
          </cell>
          <cell r="C7">
            <v>4320</v>
          </cell>
        </row>
        <row r="8">
          <cell r="A8">
            <v>508</v>
          </cell>
          <cell r="B8" t="str">
            <v>INF LEY DE TRANSITO Y</v>
          </cell>
          <cell r="C8">
            <v>8361.5</v>
          </cell>
        </row>
      </sheetData>
      <sheetData sheetId="18">
        <row r="1">
          <cell r="A1">
            <v>1</v>
          </cell>
          <cell r="B1" t="str">
            <v>IMPTO. PREDIAL URBANO CORRIENT</v>
          </cell>
          <cell r="C1">
            <v>174394.48</v>
          </cell>
        </row>
        <row r="2">
          <cell r="A2">
            <v>2</v>
          </cell>
          <cell r="B2" t="str">
            <v>IMPTO. PREDIAL RUSTICO CORRIEN</v>
          </cell>
          <cell r="C2">
            <v>8141.32</v>
          </cell>
        </row>
        <row r="3">
          <cell r="A3">
            <v>4</v>
          </cell>
          <cell r="B3" t="str">
            <v>RECARGOS *3%*</v>
          </cell>
          <cell r="C3">
            <v>17187.259999999998</v>
          </cell>
        </row>
        <row r="4">
          <cell r="A4">
            <v>7</v>
          </cell>
          <cell r="B4" t="str">
            <v>IMPTO. PREDIAL URBANO REZAGO</v>
          </cell>
          <cell r="C4">
            <v>35657.85</v>
          </cell>
        </row>
        <row r="5">
          <cell r="A5">
            <v>8</v>
          </cell>
          <cell r="B5" t="str">
            <v>IMPTO. PREDIAL RUSTICO REZAGO</v>
          </cell>
          <cell r="C5">
            <v>497.7</v>
          </cell>
        </row>
        <row r="6">
          <cell r="A6">
            <v>13</v>
          </cell>
          <cell r="B6" t="str">
            <v>HONORARIOS DE COBRANZA</v>
          </cell>
          <cell r="C6">
            <v>5098.28</v>
          </cell>
        </row>
        <row r="7">
          <cell r="A7">
            <v>14</v>
          </cell>
          <cell r="B7" t="str">
            <v>C.O.A.*20%*</v>
          </cell>
          <cell r="C7">
            <v>321</v>
          </cell>
        </row>
        <row r="8">
          <cell r="A8">
            <v>103</v>
          </cell>
          <cell r="B8" t="str">
            <v>TRASLACION DE DOMINIO</v>
          </cell>
          <cell r="C8">
            <v>2405.58</v>
          </cell>
        </row>
        <row r="9">
          <cell r="A9">
            <v>110</v>
          </cell>
          <cell r="B9" t="str">
            <v>ESPECTACULOS PUBLICOS ESPORADI</v>
          </cell>
          <cell r="C9">
            <v>12549.5</v>
          </cell>
        </row>
        <row r="10">
          <cell r="A10">
            <v>200</v>
          </cell>
          <cell r="B10" t="str">
            <v>RASTRO</v>
          </cell>
          <cell r="C10">
            <v>5919.54</v>
          </cell>
        </row>
        <row r="11">
          <cell r="A11">
            <v>203</v>
          </cell>
          <cell r="B11" t="str">
            <v>PANTEONES CIUDAD</v>
          </cell>
          <cell r="C11">
            <v>1907.84</v>
          </cell>
        </row>
        <row r="12">
          <cell r="A12">
            <v>204</v>
          </cell>
          <cell r="B12" t="str">
            <v>PANTEONES COMUNIDADES</v>
          </cell>
          <cell r="C12">
            <v>1393.3</v>
          </cell>
        </row>
        <row r="13">
          <cell r="A13">
            <v>205</v>
          </cell>
          <cell r="B13" t="str">
            <v>ESTACIONAMIENTO MUSEO MOMIAS</v>
          </cell>
          <cell r="C13">
            <v>715</v>
          </cell>
        </row>
        <row r="14">
          <cell r="A14">
            <v>206</v>
          </cell>
          <cell r="B14" t="str">
            <v>ESTACIONAMIENTO MERCADO HIDALG</v>
          </cell>
          <cell r="C14">
            <v>2584.5</v>
          </cell>
        </row>
        <row r="15">
          <cell r="A15">
            <v>207</v>
          </cell>
          <cell r="B15" t="str">
            <v>ESTAC.  MERCADO EMBAJADORAS</v>
          </cell>
          <cell r="C15">
            <v>672</v>
          </cell>
        </row>
        <row r="16">
          <cell r="A16">
            <v>211</v>
          </cell>
          <cell r="B16" t="str">
            <v>POR LIC DE REGULARIZACION DE C</v>
          </cell>
          <cell r="C16">
            <v>254.4</v>
          </cell>
        </row>
        <row r="17">
          <cell r="A17">
            <v>212</v>
          </cell>
          <cell r="B17" t="str">
            <v>POR PRORROGAS DE LIC DE CONST</v>
          </cell>
          <cell r="C17">
            <v>31.41</v>
          </cell>
        </row>
        <row r="18">
          <cell r="A18">
            <v>217</v>
          </cell>
          <cell r="B18" t="str">
            <v>ANALISIS DE FAC PARA DIV LOT O</v>
          </cell>
          <cell r="C18">
            <v>1844.72</v>
          </cell>
        </row>
        <row r="19">
          <cell r="A19">
            <v>221</v>
          </cell>
          <cell r="B19" t="str">
            <v>LIC USO SUELO ALIN N. OFIC COM</v>
          </cell>
          <cell r="C19">
            <v>9874.56</v>
          </cell>
        </row>
        <row r="20">
          <cell r="A20">
            <v>227</v>
          </cell>
          <cell r="B20" t="str">
            <v>AVALUOS PRACT POR TESORERIA</v>
          </cell>
          <cell r="C20">
            <v>443</v>
          </cell>
        </row>
        <row r="21">
          <cell r="A21">
            <v>229</v>
          </cell>
          <cell r="B21" t="str">
            <v>CONSTANCIAS DE VALOR FISCAL</v>
          </cell>
          <cell r="C21">
            <v>1160</v>
          </cell>
        </row>
        <row r="22">
          <cell r="A22">
            <v>244</v>
          </cell>
          <cell r="B22" t="str">
            <v>EXP DE LIC O PERM P/ ESTAB DE</v>
          </cell>
          <cell r="C22">
            <v>410.36</v>
          </cell>
        </row>
        <row r="23">
          <cell r="A23">
            <v>248</v>
          </cell>
          <cell r="B23" t="str">
            <v>ESTACIONAMIENTO EX. EST. FERRO</v>
          </cell>
          <cell r="C23">
            <v>3341</v>
          </cell>
        </row>
        <row r="24">
          <cell r="A24">
            <v>249</v>
          </cell>
          <cell r="B24" t="str">
            <v>REGUL. PROR.LIC.CONT.75% DER.</v>
          </cell>
          <cell r="C24">
            <v>258.12</v>
          </cell>
        </row>
        <row r="25">
          <cell r="A25">
            <v>253</v>
          </cell>
          <cell r="B25" t="str">
            <v>ESTACIONAMIENTO EMBAJADORAS  (</v>
          </cell>
          <cell r="C25">
            <v>3991</v>
          </cell>
        </row>
        <row r="26">
          <cell r="A26">
            <v>256</v>
          </cell>
          <cell r="B26" t="str">
            <v>POR ALINEAM. Nｰ USO HABIT</v>
          </cell>
          <cell r="C26">
            <v>3633.28</v>
          </cell>
        </row>
        <row r="27">
          <cell r="A27">
            <v>264</v>
          </cell>
          <cell r="B27" t="str">
            <v>DERECHOS REFRENDO ANUAL CONCES</v>
          </cell>
          <cell r="C27">
            <v>10859.83</v>
          </cell>
        </row>
        <row r="28">
          <cell r="A28">
            <v>268</v>
          </cell>
          <cell r="B28" t="str">
            <v>CASA DE LA CULTURA</v>
          </cell>
          <cell r="C28">
            <v>9705.36</v>
          </cell>
        </row>
        <row r="29">
          <cell r="A29">
            <v>269</v>
          </cell>
          <cell r="B29" t="str">
            <v>PADRON DE CONTRATISTAS</v>
          </cell>
          <cell r="C29">
            <v>705</v>
          </cell>
        </row>
        <row r="30">
          <cell r="A30">
            <v>274</v>
          </cell>
          <cell r="B30" t="str">
            <v>EXTENSION DE HORARIO</v>
          </cell>
          <cell r="C30">
            <v>3926.58</v>
          </cell>
        </row>
        <row r="31">
          <cell r="A31">
            <v>275</v>
          </cell>
          <cell r="B31" t="str">
            <v>CONSTANCIAS DIRECCION DE ECOLO</v>
          </cell>
          <cell r="C31">
            <v>73.790000000000006</v>
          </cell>
        </row>
        <row r="32">
          <cell r="A32">
            <v>276</v>
          </cell>
          <cell r="B32" t="str">
            <v>CONSTANCIAS DIRECCION DE TRANS</v>
          </cell>
          <cell r="C32">
            <v>811.69</v>
          </cell>
        </row>
        <row r="33">
          <cell r="A33">
            <v>278</v>
          </cell>
          <cell r="B33" t="str">
            <v>CONSTANCIAS QUE EXPIDAN LAS DE</v>
          </cell>
          <cell r="C33">
            <v>295.16000000000003</v>
          </cell>
        </row>
        <row r="34">
          <cell r="A34">
            <v>280</v>
          </cell>
          <cell r="B34" t="str">
            <v>SERVICIOS CONTROL CANINO</v>
          </cell>
          <cell r="C34">
            <v>529.20000000000005</v>
          </cell>
        </row>
        <row r="35">
          <cell r="A35">
            <v>281</v>
          </cell>
          <cell r="B35" t="str">
            <v>VIGILANCIA POR EVENTO</v>
          </cell>
          <cell r="C35">
            <v>570.96</v>
          </cell>
        </row>
        <row r="36">
          <cell r="A36">
            <v>283</v>
          </cell>
          <cell r="B36" t="str">
            <v>CONSTANCIA DE DESPINTADO</v>
          </cell>
          <cell r="C36">
            <v>39.92</v>
          </cell>
        </row>
        <row r="37">
          <cell r="A37">
            <v>288</v>
          </cell>
          <cell r="B37" t="str">
            <v>ANALISIS DE RIESGOS</v>
          </cell>
          <cell r="C37">
            <v>457.86</v>
          </cell>
        </row>
        <row r="38">
          <cell r="A38">
            <v>400</v>
          </cell>
          <cell r="B38" t="str">
            <v>LOCALES PRESA DE LA OLLA</v>
          </cell>
          <cell r="C38">
            <v>596</v>
          </cell>
        </row>
        <row r="39">
          <cell r="A39">
            <v>403</v>
          </cell>
          <cell r="B39" t="str">
            <v>UNIDAD DEPORTIVA TORRES LANDA</v>
          </cell>
          <cell r="C39">
            <v>1404</v>
          </cell>
        </row>
        <row r="40">
          <cell r="A40">
            <v>405</v>
          </cell>
          <cell r="B40" t="str">
            <v>CENTRO DE CONVIVENCIA EL ENCIN</v>
          </cell>
          <cell r="C40">
            <v>828</v>
          </cell>
        </row>
        <row r="41">
          <cell r="A41">
            <v>407</v>
          </cell>
          <cell r="B41" t="str">
            <v>MUSEO MOMIAS</v>
          </cell>
          <cell r="C41">
            <v>40511</v>
          </cell>
        </row>
        <row r="42">
          <cell r="A42">
            <v>408</v>
          </cell>
          <cell r="B42" t="str">
            <v>SALON CULTO A LA MUERTE</v>
          </cell>
          <cell r="C42">
            <v>2760</v>
          </cell>
        </row>
        <row r="43">
          <cell r="A43">
            <v>410</v>
          </cell>
          <cell r="B43" t="str">
            <v>MONUMENTO AL PIPILA</v>
          </cell>
          <cell r="C43">
            <v>384</v>
          </cell>
        </row>
        <row r="44">
          <cell r="A44">
            <v>411</v>
          </cell>
          <cell r="B44" t="str">
            <v>MERCADO HIDALGO</v>
          </cell>
          <cell r="C44">
            <v>4014.18</v>
          </cell>
        </row>
        <row r="45">
          <cell r="A45">
            <v>412</v>
          </cell>
          <cell r="B45" t="str">
            <v>MERCADO EMBAJADORAS</v>
          </cell>
          <cell r="C45">
            <v>2421.5</v>
          </cell>
        </row>
        <row r="46">
          <cell r="A46">
            <v>414</v>
          </cell>
          <cell r="B46" t="str">
            <v>OTROS PRODUCTOS</v>
          </cell>
          <cell r="C46">
            <v>288.66000000000003</v>
          </cell>
        </row>
        <row r="47">
          <cell r="A47">
            <v>418</v>
          </cell>
          <cell r="B47" t="str">
            <v>RENDIMIENTOS E INVERSIONES</v>
          </cell>
          <cell r="C47">
            <v>134163.45000000001</v>
          </cell>
        </row>
        <row r="48">
          <cell r="A48">
            <v>419</v>
          </cell>
          <cell r="B48" t="str">
            <v>REND E INVERSIONES RAMO 33</v>
          </cell>
          <cell r="C48">
            <v>47602.65</v>
          </cell>
        </row>
        <row r="49">
          <cell r="A49">
            <v>420</v>
          </cell>
          <cell r="B49" t="str">
            <v>REND E INVER RAMO 33 PROG COMP</v>
          </cell>
          <cell r="C49">
            <v>80848.039999999994</v>
          </cell>
        </row>
        <row r="50">
          <cell r="A50">
            <v>428</v>
          </cell>
          <cell r="B50" t="str">
            <v>COMERCIANTES SEMIFIJOS</v>
          </cell>
          <cell r="C50">
            <v>6139.67</v>
          </cell>
        </row>
        <row r="51">
          <cell r="A51">
            <v>433</v>
          </cell>
          <cell r="B51" t="str">
            <v>SOBRANTES</v>
          </cell>
          <cell r="C51">
            <v>19.23</v>
          </cell>
        </row>
        <row r="52">
          <cell r="A52">
            <v>437</v>
          </cell>
          <cell r="B52" t="str">
            <v>SANITARIOS MDO. EMBAJADORAS</v>
          </cell>
          <cell r="C52">
            <v>1697</v>
          </cell>
        </row>
        <row r="53">
          <cell r="A53">
            <v>438</v>
          </cell>
          <cell r="B53" t="str">
            <v>SANITARIOS MDO. HIDALGO</v>
          </cell>
          <cell r="C53">
            <v>3348</v>
          </cell>
        </row>
        <row r="54">
          <cell r="A54">
            <v>439</v>
          </cell>
          <cell r="B54" t="str">
            <v>SANITARIOS JARDIN REFORMA</v>
          </cell>
          <cell r="C54">
            <v>964</v>
          </cell>
        </row>
        <row r="55">
          <cell r="A55">
            <v>443</v>
          </cell>
          <cell r="B55" t="str">
            <v>SANITARIOS FERROCARRIL</v>
          </cell>
          <cell r="C55">
            <v>1936</v>
          </cell>
        </row>
        <row r="56">
          <cell r="A56">
            <v>445</v>
          </cell>
          <cell r="B56" t="str">
            <v>SANITARIOS MUSEO MOMIAS</v>
          </cell>
          <cell r="C56">
            <v>960</v>
          </cell>
        </row>
        <row r="57">
          <cell r="A57">
            <v>451</v>
          </cell>
          <cell r="B57" t="str">
            <v>BODEGAS RASTRO</v>
          </cell>
          <cell r="C57">
            <v>2622</v>
          </cell>
        </row>
        <row r="58">
          <cell r="A58">
            <v>454</v>
          </cell>
          <cell r="B58" t="str">
            <v>FIESTAS TRADICIONALES</v>
          </cell>
          <cell r="C58">
            <v>232</v>
          </cell>
        </row>
        <row r="59">
          <cell r="A59">
            <v>456</v>
          </cell>
          <cell r="B59" t="str">
            <v>JUEGOS MECANICOS</v>
          </cell>
          <cell r="C59">
            <v>1500</v>
          </cell>
        </row>
        <row r="60">
          <cell r="A60">
            <v>457</v>
          </cell>
          <cell r="B60" t="str">
            <v>CASETAS DE  REVISTAS</v>
          </cell>
          <cell r="C60">
            <v>179</v>
          </cell>
        </row>
        <row r="61">
          <cell r="A61">
            <v>462</v>
          </cell>
          <cell r="B61" t="str">
            <v>INTERESES REMANENTES  POR OBRA</v>
          </cell>
          <cell r="C61">
            <v>3094.75</v>
          </cell>
        </row>
        <row r="62">
          <cell r="A62">
            <v>467</v>
          </cell>
          <cell r="B62" t="str">
            <v>PRESTADORES DE SERVICIO</v>
          </cell>
          <cell r="C62">
            <v>1898.46</v>
          </cell>
        </row>
        <row r="63">
          <cell r="A63">
            <v>470</v>
          </cell>
          <cell r="B63" t="str">
            <v>LOCALES ESTACION</v>
          </cell>
          <cell r="C63">
            <v>136.5</v>
          </cell>
        </row>
        <row r="64">
          <cell r="A64">
            <v>479</v>
          </cell>
          <cell r="B64" t="str">
            <v>COMERCIANTES AMBULANTES</v>
          </cell>
          <cell r="C64">
            <v>1414</v>
          </cell>
        </row>
        <row r="65">
          <cell r="A65">
            <v>484</v>
          </cell>
          <cell r="B65" t="str">
            <v>PERMISO PARA ESPECTﾁCULOS O CE</v>
          </cell>
          <cell r="C65">
            <v>203</v>
          </cell>
        </row>
        <row r="66">
          <cell r="A66">
            <v>491</v>
          </cell>
          <cell r="B66" t="str">
            <v>ESTRUCTURAS, CONSTRUCCIONES O</v>
          </cell>
          <cell r="C66">
            <v>89</v>
          </cell>
        </row>
        <row r="67">
          <cell r="A67">
            <v>502</v>
          </cell>
          <cell r="B67" t="str">
            <v>RECARGOS OTROS IMPTOS Y DERECH</v>
          </cell>
          <cell r="C67">
            <v>7419.76</v>
          </cell>
        </row>
        <row r="68">
          <cell r="A68">
            <v>503</v>
          </cell>
          <cell r="B68" t="str">
            <v>AVISO EXTEMP TRASLACION DE DOM</v>
          </cell>
          <cell r="C68">
            <v>283.75</v>
          </cell>
        </row>
        <row r="69">
          <cell r="A69">
            <v>504</v>
          </cell>
          <cell r="B69" t="str">
            <v>AVISO EXTEMP TERM DE OBRA</v>
          </cell>
          <cell r="C69">
            <v>272.35000000000002</v>
          </cell>
        </row>
        <row r="70">
          <cell r="A70">
            <v>506</v>
          </cell>
          <cell r="B70" t="str">
            <v>INFRACCIONES DIRECCION DE FISC</v>
          </cell>
          <cell r="C70">
            <v>1134</v>
          </cell>
        </row>
        <row r="71">
          <cell r="A71">
            <v>507</v>
          </cell>
          <cell r="B71" t="str">
            <v>INF AL BANDO POLICIA Y BUEN GO</v>
          </cell>
          <cell r="C71">
            <v>900</v>
          </cell>
        </row>
        <row r="72">
          <cell r="A72">
            <v>508</v>
          </cell>
          <cell r="B72" t="str">
            <v>INF LEY DE TRANSITO Y SU REGLA</v>
          </cell>
          <cell r="C72">
            <v>30324.7</v>
          </cell>
        </row>
        <row r="73">
          <cell r="A73">
            <v>509</v>
          </cell>
          <cell r="B73" t="str">
            <v>EXTEMP VERIFICACION AMB VEHICU</v>
          </cell>
          <cell r="C73">
            <v>1365</v>
          </cell>
        </row>
        <row r="74">
          <cell r="A74">
            <v>526</v>
          </cell>
          <cell r="B74" t="str">
            <v>RESPUESTA DE AYUNTAMIENTO</v>
          </cell>
          <cell r="C74">
            <v>596</v>
          </cell>
        </row>
        <row r="75">
          <cell r="A75">
            <v>536</v>
          </cell>
          <cell r="B75" t="str">
            <v>PADRON DE PROVEEDORES</v>
          </cell>
          <cell r="C75">
            <v>300</v>
          </cell>
        </row>
        <row r="76">
          <cell r="A76">
            <v>606</v>
          </cell>
          <cell r="B76" t="str">
            <v>FONDO DE FISCALIZACION</v>
          </cell>
          <cell r="C76">
            <v>254743.35</v>
          </cell>
        </row>
        <row r="77">
          <cell r="A77">
            <v>805</v>
          </cell>
          <cell r="B77" t="str">
            <v>CENTRO DE APRENDIZAJE DIGITAL</v>
          </cell>
          <cell r="C77">
            <v>1540</v>
          </cell>
        </row>
        <row r="78">
          <cell r="A78">
            <v>888</v>
          </cell>
          <cell r="B78" t="str">
            <v>COBROS SIMAPAG</v>
          </cell>
          <cell r="C78">
            <v>1984</v>
          </cell>
        </row>
        <row r="79">
          <cell r="A79" t="str">
            <v>TOT</v>
          </cell>
          <cell r="B79" t="str">
            <v>ALES DE COBRANZA</v>
          </cell>
          <cell r="C79">
            <v>965779.35</v>
          </cell>
        </row>
      </sheetData>
      <sheetData sheetId="19">
        <row r="1">
          <cell r="A1">
            <v>1</v>
          </cell>
          <cell r="B1" t="str">
            <v>IMPTO. PREDIAL URBANO CORRIENT</v>
          </cell>
          <cell r="C1">
            <v>50196.79</v>
          </cell>
        </row>
        <row r="2">
          <cell r="A2">
            <v>2</v>
          </cell>
          <cell r="B2" t="str">
            <v>IMPTO. PREDIAL RUSTICO CORRIEN</v>
          </cell>
          <cell r="C2">
            <v>5134.74</v>
          </cell>
        </row>
        <row r="3">
          <cell r="A3">
            <v>4</v>
          </cell>
          <cell r="B3" t="str">
            <v>RECARGOS *3%*</v>
          </cell>
          <cell r="C3">
            <v>8302.66</v>
          </cell>
        </row>
        <row r="4">
          <cell r="A4">
            <v>7</v>
          </cell>
          <cell r="B4" t="str">
            <v>IMPTO. PREDIAL URBANO REZAGO</v>
          </cell>
          <cell r="C4">
            <v>15661.51</v>
          </cell>
        </row>
        <row r="5">
          <cell r="A5">
            <v>8</v>
          </cell>
          <cell r="B5" t="str">
            <v>IMPTO. PREDIAL RUSTICO REZAGO</v>
          </cell>
          <cell r="C5">
            <v>1143</v>
          </cell>
        </row>
        <row r="6">
          <cell r="A6">
            <v>13</v>
          </cell>
          <cell r="B6" t="str">
            <v>HONORARIOS DE COBRANZA</v>
          </cell>
          <cell r="C6">
            <v>1277.32</v>
          </cell>
        </row>
        <row r="7">
          <cell r="A7">
            <v>14</v>
          </cell>
          <cell r="B7" t="str">
            <v>C.O.A.*20%*</v>
          </cell>
          <cell r="C7">
            <v>92</v>
          </cell>
        </row>
        <row r="8">
          <cell r="A8">
            <v>103</v>
          </cell>
          <cell r="B8" t="str">
            <v>TRASLACION DE DOMINIO</v>
          </cell>
          <cell r="C8">
            <v>15280.29</v>
          </cell>
        </row>
        <row r="9">
          <cell r="A9">
            <v>104</v>
          </cell>
          <cell r="B9" t="str">
            <v>SOBRE DIVISION Y LOTIFICACION</v>
          </cell>
          <cell r="C9">
            <v>4233.18</v>
          </cell>
        </row>
        <row r="10">
          <cell r="A10">
            <v>107</v>
          </cell>
          <cell r="B10" t="str">
            <v>VIDEO JUEGOS Y FUT-BOLITOS</v>
          </cell>
          <cell r="C10">
            <v>516</v>
          </cell>
        </row>
        <row r="11">
          <cell r="A11">
            <v>203</v>
          </cell>
          <cell r="B11" t="str">
            <v>PANTEONES CIUDAD</v>
          </cell>
          <cell r="C11">
            <v>557.32000000000005</v>
          </cell>
        </row>
        <row r="12">
          <cell r="A12">
            <v>204</v>
          </cell>
          <cell r="B12" t="str">
            <v>PANTEONES COMUNIDADES</v>
          </cell>
          <cell r="C12">
            <v>835.98</v>
          </cell>
        </row>
        <row r="13">
          <cell r="A13">
            <v>206</v>
          </cell>
          <cell r="B13" t="str">
            <v>ESTACIONAMIENTO MERCADO HIDALG</v>
          </cell>
          <cell r="C13">
            <v>367.5</v>
          </cell>
        </row>
        <row r="14">
          <cell r="A14">
            <v>210</v>
          </cell>
          <cell r="B14" t="str">
            <v>POR LIC. DE CONST. Y AMPLIACIO</v>
          </cell>
          <cell r="C14">
            <v>605.69000000000005</v>
          </cell>
        </row>
        <row r="15">
          <cell r="A15">
            <v>211</v>
          </cell>
          <cell r="B15" t="str">
            <v>POR LIC DE REGULARIZACION DE C</v>
          </cell>
          <cell r="C15">
            <v>774.01</v>
          </cell>
        </row>
        <row r="16">
          <cell r="A16">
            <v>217</v>
          </cell>
          <cell r="B16" t="str">
            <v>ANALISIS DE FAC PARA DIV LOT O</v>
          </cell>
          <cell r="C16">
            <v>691.77</v>
          </cell>
        </row>
        <row r="17">
          <cell r="A17">
            <v>221</v>
          </cell>
          <cell r="B17" t="str">
            <v>LIC USO SUELO ALIN N. OFIC COM</v>
          </cell>
          <cell r="C17">
            <v>251.61</v>
          </cell>
        </row>
        <row r="18">
          <cell r="A18">
            <v>227</v>
          </cell>
          <cell r="B18" t="str">
            <v>AVALUOS PRACT POR TESORERIA</v>
          </cell>
          <cell r="C18">
            <v>247</v>
          </cell>
        </row>
        <row r="19">
          <cell r="A19">
            <v>229</v>
          </cell>
          <cell r="B19" t="str">
            <v>CONSTANCIAS DE VALOR FISCAL</v>
          </cell>
          <cell r="C19">
            <v>1972</v>
          </cell>
        </row>
        <row r="20">
          <cell r="A20">
            <v>256</v>
          </cell>
          <cell r="B20" t="str">
            <v>POR ALINEAM. N° USO HABIT</v>
          </cell>
          <cell r="C20">
            <v>5540.07</v>
          </cell>
        </row>
        <row r="21">
          <cell r="A21">
            <v>264</v>
          </cell>
          <cell r="B21" t="str">
            <v>DERECHOS REFRENDO ANUAL CONCES</v>
          </cell>
          <cell r="C21">
            <v>4000.99</v>
          </cell>
        </row>
        <row r="22">
          <cell r="A22">
            <v>269</v>
          </cell>
          <cell r="B22" t="str">
            <v>PADRON DE CONTRATISTAS</v>
          </cell>
          <cell r="C22">
            <v>777</v>
          </cell>
        </row>
        <row r="23">
          <cell r="A23">
            <v>271</v>
          </cell>
          <cell r="B23" t="str">
            <v>PENSION EST. MUSEO DE MOMIAS</v>
          </cell>
          <cell r="C23">
            <v>1102.5</v>
          </cell>
        </row>
        <row r="24">
          <cell r="A24">
            <v>272</v>
          </cell>
          <cell r="B24" t="str">
            <v>PENSION EST. EX ESTACION DEL F</v>
          </cell>
          <cell r="C24">
            <v>682.5</v>
          </cell>
        </row>
        <row r="25">
          <cell r="A25">
            <v>273</v>
          </cell>
          <cell r="B25" t="str">
            <v>PENSION EST. JARDIN EMBAJADORA</v>
          </cell>
          <cell r="C25">
            <v>735</v>
          </cell>
        </row>
        <row r="26">
          <cell r="A26">
            <v>275</v>
          </cell>
          <cell r="B26" t="str">
            <v>CONSTANCIAS DIRECCION DE ECOLO</v>
          </cell>
          <cell r="C26">
            <v>73.790000000000006</v>
          </cell>
        </row>
        <row r="27">
          <cell r="A27">
            <v>276</v>
          </cell>
          <cell r="B27" t="str">
            <v>CONSTANCIAS DIRECCION DE TRANS</v>
          </cell>
          <cell r="C27">
            <v>1033.06</v>
          </cell>
        </row>
        <row r="28">
          <cell r="A28">
            <v>278</v>
          </cell>
          <cell r="B28" t="str">
            <v>CONSTANCIAS QUE EXPIDAN LAS DE</v>
          </cell>
          <cell r="C28">
            <v>516.53</v>
          </cell>
        </row>
        <row r="29">
          <cell r="A29">
            <v>295</v>
          </cell>
          <cell r="B29" t="str">
            <v>CONSTANCIA DE UBICACION DE PRE</v>
          </cell>
          <cell r="C29">
            <v>148.44</v>
          </cell>
        </row>
        <row r="30">
          <cell r="A30">
            <v>411</v>
          </cell>
          <cell r="B30" t="str">
            <v>MERCADO HIDALGO</v>
          </cell>
          <cell r="C30">
            <v>2466</v>
          </cell>
        </row>
        <row r="31">
          <cell r="A31">
            <v>412</v>
          </cell>
          <cell r="B31" t="str">
            <v>MERCADO EMBAJADORAS</v>
          </cell>
          <cell r="C31">
            <v>1056</v>
          </cell>
        </row>
        <row r="32">
          <cell r="A32">
            <v>426</v>
          </cell>
          <cell r="B32" t="str">
            <v>AREAS OCUP POR HOT, REST, BARE</v>
          </cell>
          <cell r="C32">
            <v>9914.4</v>
          </cell>
        </row>
        <row r="33">
          <cell r="A33">
            <v>428</v>
          </cell>
          <cell r="B33" t="str">
            <v>COMERCIANTES SEMIFIJOS</v>
          </cell>
          <cell r="C33">
            <v>5192.8</v>
          </cell>
        </row>
        <row r="34">
          <cell r="A34">
            <v>431</v>
          </cell>
          <cell r="B34" t="str">
            <v>LOCALES MERCADO EMBAJADORAS</v>
          </cell>
          <cell r="C34">
            <v>394</v>
          </cell>
        </row>
        <row r="35">
          <cell r="A35">
            <v>433</v>
          </cell>
          <cell r="B35" t="str">
            <v>SOBRANTES</v>
          </cell>
          <cell r="C35">
            <v>12.64</v>
          </cell>
        </row>
        <row r="36">
          <cell r="A36">
            <v>436</v>
          </cell>
          <cell r="B36" t="str">
            <v>SANITARIOS PRESA DE LA OLLA</v>
          </cell>
          <cell r="C36">
            <v>4439</v>
          </cell>
        </row>
        <row r="37">
          <cell r="A37">
            <v>440</v>
          </cell>
          <cell r="B37" t="str">
            <v>SANITARIOS PLAZUELA LOS ANGELE</v>
          </cell>
          <cell r="C37">
            <v>7245</v>
          </cell>
        </row>
        <row r="38">
          <cell r="A38">
            <v>444</v>
          </cell>
          <cell r="B38" t="str">
            <v>SANITARIOS JARDIN UNION</v>
          </cell>
          <cell r="C38">
            <v>7245</v>
          </cell>
        </row>
        <row r="39">
          <cell r="A39">
            <v>447</v>
          </cell>
          <cell r="B39" t="str">
            <v>LAS CALAS</v>
          </cell>
          <cell r="C39">
            <v>112</v>
          </cell>
        </row>
        <row r="40">
          <cell r="A40">
            <v>453</v>
          </cell>
          <cell r="B40" t="str">
            <v>TELESCOPIO</v>
          </cell>
          <cell r="C40">
            <v>775</v>
          </cell>
        </row>
        <row r="41">
          <cell r="A41">
            <v>463</v>
          </cell>
          <cell r="B41" t="str">
            <v>SALIDA DE GRUAS</v>
          </cell>
          <cell r="C41">
            <v>221</v>
          </cell>
        </row>
        <row r="42">
          <cell r="A42">
            <v>464</v>
          </cell>
          <cell r="B42" t="str">
            <v>ARRASTRE DE VEHICULOS INFRACCI</v>
          </cell>
          <cell r="C42">
            <v>56</v>
          </cell>
        </row>
        <row r="43">
          <cell r="A43">
            <v>471</v>
          </cell>
          <cell r="B43" t="str">
            <v>SANITARIOS PARDO</v>
          </cell>
          <cell r="C43">
            <v>1380</v>
          </cell>
        </row>
        <row r="44">
          <cell r="A44">
            <v>472</v>
          </cell>
          <cell r="B44" t="str">
            <v>MERCADO GAVIRA</v>
          </cell>
          <cell r="C44">
            <v>1440</v>
          </cell>
        </row>
        <row r="45">
          <cell r="A45">
            <v>479</v>
          </cell>
          <cell r="B45" t="str">
            <v>COMERCIANTES AMBULANTES</v>
          </cell>
          <cell r="C45">
            <v>1680</v>
          </cell>
        </row>
        <row r="46">
          <cell r="A46">
            <v>484</v>
          </cell>
          <cell r="B46" t="str">
            <v>PERMISO PARA ESPECTÁCULOS O CE</v>
          </cell>
          <cell r="C46">
            <v>203</v>
          </cell>
        </row>
        <row r="47">
          <cell r="A47">
            <v>502</v>
          </cell>
          <cell r="B47" t="str">
            <v>RECARGOS OTROS IMPTOS Y DERECH</v>
          </cell>
          <cell r="C47">
            <v>944.81</v>
          </cell>
        </row>
        <row r="48">
          <cell r="A48">
            <v>503</v>
          </cell>
          <cell r="B48" t="str">
            <v>AVISO EXTEMP TRASLACION DE DOM</v>
          </cell>
          <cell r="C48">
            <v>1135</v>
          </cell>
        </row>
        <row r="49">
          <cell r="A49">
            <v>507</v>
          </cell>
          <cell r="B49" t="str">
            <v>INF AL BANDO POLICIA Y BUEN GO</v>
          </cell>
          <cell r="C49">
            <v>2150</v>
          </cell>
        </row>
        <row r="50">
          <cell r="A50">
            <v>508</v>
          </cell>
          <cell r="B50" t="str">
            <v>INF LEY DE TRANSITO Y SU REGLA</v>
          </cell>
          <cell r="C50">
            <v>14586</v>
          </cell>
        </row>
        <row r="51">
          <cell r="A51">
            <v>509</v>
          </cell>
          <cell r="B51" t="str">
            <v>EXTEMP VERIFICACION AMB VEHICU</v>
          </cell>
          <cell r="C51">
            <v>273</v>
          </cell>
        </row>
        <row r="52">
          <cell r="A52">
            <v>532</v>
          </cell>
          <cell r="B52" t="str">
            <v>FONDO INFRAEST SOCIAL MPAL.</v>
          </cell>
          <cell r="C52">
            <v>4879703</v>
          </cell>
        </row>
        <row r="53">
          <cell r="A53">
            <v>533</v>
          </cell>
          <cell r="B53" t="str">
            <v>FONDO PARA FORTALECIMIENTO MPA</v>
          </cell>
          <cell r="C53">
            <v>6048232</v>
          </cell>
        </row>
        <row r="54">
          <cell r="A54">
            <v>536</v>
          </cell>
          <cell r="B54" t="str">
            <v>PADRON DE PROVEEDORES</v>
          </cell>
          <cell r="C54">
            <v>900</v>
          </cell>
        </row>
        <row r="55">
          <cell r="A55">
            <v>805</v>
          </cell>
          <cell r="B55" t="str">
            <v>CENTRO DE APRENDIZAJE DIGITAL</v>
          </cell>
          <cell r="C55">
            <v>1190</v>
          </cell>
        </row>
        <row r="56">
          <cell r="A56">
            <v>888</v>
          </cell>
          <cell r="B56" t="str">
            <v>COBROS SIMAPAG</v>
          </cell>
          <cell r="C56">
            <v>3280</v>
          </cell>
        </row>
      </sheetData>
      <sheetData sheetId="20">
        <row r="1">
          <cell r="A1">
            <v>1</v>
          </cell>
          <cell r="B1" t="str">
            <v>IMPTO. PREDIAL URBANO CORRIENT</v>
          </cell>
          <cell r="C1">
            <v>42077.15</v>
          </cell>
        </row>
        <row r="2">
          <cell r="A2">
            <v>2</v>
          </cell>
          <cell r="B2" t="str">
            <v>IMPTO. PREDIAL RUSTICO CORRIEN</v>
          </cell>
          <cell r="C2">
            <v>4228.16</v>
          </cell>
        </row>
        <row r="3">
          <cell r="A3">
            <v>4</v>
          </cell>
          <cell r="B3" t="str">
            <v>RECARGOS *3%*</v>
          </cell>
          <cell r="C3">
            <v>5382.01</v>
          </cell>
        </row>
        <row r="4">
          <cell r="A4">
            <v>7</v>
          </cell>
          <cell r="B4" t="str">
            <v>IMPTO. PREDIAL URBANO REZAGO</v>
          </cell>
          <cell r="C4">
            <v>10197.02</v>
          </cell>
        </row>
        <row r="5">
          <cell r="A5">
            <v>13</v>
          </cell>
          <cell r="B5" t="str">
            <v>HONORARIOS DE COBRANZA</v>
          </cell>
          <cell r="C5">
            <v>1401.8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39937.040000000001</v>
          </cell>
        </row>
        <row r="8">
          <cell r="A8">
            <v>104</v>
          </cell>
          <cell r="B8" t="str">
            <v>SOBRE DIVISION Y LOTIFICACION</v>
          </cell>
          <cell r="C8">
            <v>1267.1600000000001</v>
          </cell>
        </row>
        <row r="9">
          <cell r="A9">
            <v>107</v>
          </cell>
          <cell r="B9" t="str">
            <v>VIDEO JUEGOS Y FUT-BOLITOS</v>
          </cell>
          <cell r="C9">
            <v>2150</v>
          </cell>
        </row>
        <row r="10">
          <cell r="A10">
            <v>200</v>
          </cell>
          <cell r="B10" t="str">
            <v>RASTRO</v>
          </cell>
          <cell r="C10">
            <v>4967.3999999999996</v>
          </cell>
        </row>
        <row r="11">
          <cell r="A11">
            <v>203</v>
          </cell>
          <cell r="B11" t="str">
            <v>PANTEONES CIUDAD</v>
          </cell>
          <cell r="C11">
            <v>1560.62</v>
          </cell>
        </row>
        <row r="12">
          <cell r="A12">
            <v>205</v>
          </cell>
          <cell r="B12" t="str">
            <v>ESTACIONAMIENTO MUSEO MOMIAS</v>
          </cell>
          <cell r="C12">
            <v>410</v>
          </cell>
        </row>
        <row r="13">
          <cell r="A13">
            <v>206</v>
          </cell>
          <cell r="B13" t="str">
            <v>ESTACIONAMIENTO MERCADO HIDALG</v>
          </cell>
          <cell r="C13">
            <v>1094</v>
          </cell>
        </row>
        <row r="14">
          <cell r="A14">
            <v>210</v>
          </cell>
          <cell r="B14" t="str">
            <v>POR LIC. DE CONST. Y AMPLIACIO</v>
          </cell>
          <cell r="C14">
            <v>99.8</v>
          </cell>
        </row>
        <row r="15">
          <cell r="A15">
            <v>211</v>
          </cell>
          <cell r="B15" t="str">
            <v>POR LIC DE REGULARIZACION DE C</v>
          </cell>
          <cell r="C15">
            <v>1813.09</v>
          </cell>
        </row>
        <row r="16">
          <cell r="A16">
            <v>217</v>
          </cell>
          <cell r="B16" t="str">
            <v>ANALISIS DE FAC PARA DIV LOT O</v>
          </cell>
          <cell r="C16">
            <v>461.18</v>
          </cell>
        </row>
        <row r="17">
          <cell r="A17">
            <v>221</v>
          </cell>
          <cell r="B17" t="str">
            <v>LIC USO SUELO ALIN N. OFIC COM</v>
          </cell>
          <cell r="C17">
            <v>2164.35</v>
          </cell>
        </row>
        <row r="18">
          <cell r="A18">
            <v>229</v>
          </cell>
          <cell r="B18" t="str">
            <v>CONSTANCIAS DE VALOR FISCAL</v>
          </cell>
          <cell r="C18">
            <v>696</v>
          </cell>
        </row>
        <row r="19">
          <cell r="A19">
            <v>244</v>
          </cell>
          <cell r="B19" t="str">
            <v>EXP DE LIC O PERM P/ ESTAB DE</v>
          </cell>
          <cell r="C19">
            <v>572.45000000000005</v>
          </cell>
        </row>
        <row r="20">
          <cell r="A20">
            <v>248</v>
          </cell>
          <cell r="B20" t="str">
            <v>ESTACIONAMIENTO EX. EST. FERRO</v>
          </cell>
          <cell r="C20">
            <v>1695</v>
          </cell>
        </row>
        <row r="21">
          <cell r="A21">
            <v>253</v>
          </cell>
          <cell r="B21" t="str">
            <v>ESTACIONAMIENTO EMBAJADORAS  (</v>
          </cell>
          <cell r="C21">
            <v>2359</v>
          </cell>
        </row>
        <row r="22">
          <cell r="A22">
            <v>254</v>
          </cell>
          <cell r="B22" t="str">
            <v>POR CERTIF.TERMINO DE OBRA</v>
          </cell>
          <cell r="C22">
            <v>307.91000000000003</v>
          </cell>
        </row>
        <row r="23">
          <cell r="A23">
            <v>256</v>
          </cell>
          <cell r="B23" t="str">
            <v>POR ALINEAM. N° USO HABIT</v>
          </cell>
          <cell r="C23">
            <v>9478.3700000000008</v>
          </cell>
        </row>
        <row r="24">
          <cell r="A24">
            <v>258</v>
          </cell>
          <cell r="B24" t="str">
            <v>POR ALINEM. N° USO COMERCIAL</v>
          </cell>
          <cell r="C24">
            <v>6408.79</v>
          </cell>
        </row>
        <row r="25">
          <cell r="A25">
            <v>264</v>
          </cell>
          <cell r="B25" t="str">
            <v>DERECHOS REFRENDO ANUAL CONCES</v>
          </cell>
          <cell r="C25">
            <v>10288.26</v>
          </cell>
        </row>
        <row r="26">
          <cell r="A26">
            <v>266</v>
          </cell>
          <cell r="B26" t="str">
            <v>DICTAMEN DE FACTIBILIDAD PROTE</v>
          </cell>
          <cell r="C26">
            <v>783.86</v>
          </cell>
        </row>
        <row r="27">
          <cell r="A27">
            <v>269</v>
          </cell>
          <cell r="B27" t="str">
            <v>PADRON DE CONTRATISTAS</v>
          </cell>
          <cell r="C27">
            <v>777</v>
          </cell>
        </row>
        <row r="28">
          <cell r="A28">
            <v>274</v>
          </cell>
          <cell r="B28" t="str">
            <v>EXTENSION DE HORARIO</v>
          </cell>
          <cell r="C28">
            <v>3655.75</v>
          </cell>
        </row>
        <row r="29">
          <cell r="A29">
            <v>275</v>
          </cell>
          <cell r="B29" t="str">
            <v>CONSTANCIAS DIRECCION DE ECOLO</v>
          </cell>
          <cell r="C29">
            <v>147.58000000000001</v>
          </cell>
        </row>
        <row r="30">
          <cell r="A30">
            <v>276</v>
          </cell>
          <cell r="B30" t="str">
            <v>CONSTANCIAS DIRECCION DE TRANS</v>
          </cell>
          <cell r="C30">
            <v>442.74</v>
          </cell>
        </row>
        <row r="31">
          <cell r="A31">
            <v>278</v>
          </cell>
          <cell r="B31" t="str">
            <v>CONSTANCIAS QUE EXPIDAN LAS DE</v>
          </cell>
          <cell r="C31">
            <v>516.53</v>
          </cell>
        </row>
        <row r="32">
          <cell r="A32">
            <v>280</v>
          </cell>
          <cell r="B32" t="str">
            <v>SERVICIOS CONTROL CANINO</v>
          </cell>
          <cell r="C32">
            <v>441</v>
          </cell>
        </row>
        <row r="33">
          <cell r="A33">
            <v>289</v>
          </cell>
          <cell r="B33" t="str">
            <v>CONFORMIDAD PARA QUEMA DE FUEG</v>
          </cell>
          <cell r="C33">
            <v>111.29</v>
          </cell>
        </row>
        <row r="34">
          <cell r="A34">
            <v>293</v>
          </cell>
          <cell r="B34" t="str">
            <v>SERVICIOS EXTRAORDINARIOS</v>
          </cell>
          <cell r="C34">
            <v>856.44</v>
          </cell>
        </row>
        <row r="35">
          <cell r="A35">
            <v>403</v>
          </cell>
          <cell r="B35" t="str">
            <v>UNIDAD DEPORTIVA TORRES LANDA</v>
          </cell>
          <cell r="C35">
            <v>160</v>
          </cell>
        </row>
        <row r="36">
          <cell r="A36">
            <v>405</v>
          </cell>
          <cell r="B36" t="str">
            <v>CENTRO DE CONVIVENCIA EL ENCIN</v>
          </cell>
          <cell r="C36">
            <v>987</v>
          </cell>
        </row>
        <row r="37">
          <cell r="A37">
            <v>407</v>
          </cell>
          <cell r="B37" t="str">
            <v>MUSEO MOMIAS</v>
          </cell>
          <cell r="C37">
            <v>25906</v>
          </cell>
        </row>
        <row r="38">
          <cell r="A38">
            <v>408</v>
          </cell>
          <cell r="B38" t="str">
            <v>SALON CULTO A LA MUERTE</v>
          </cell>
          <cell r="C38">
            <v>735</v>
          </cell>
        </row>
        <row r="39">
          <cell r="A39">
            <v>410</v>
          </cell>
          <cell r="B39" t="str">
            <v>MONUMENTO AL PIPILA</v>
          </cell>
          <cell r="C39">
            <v>114</v>
          </cell>
        </row>
        <row r="40">
          <cell r="A40">
            <v>411</v>
          </cell>
          <cell r="B40" t="str">
            <v>MERCADO HIDALGO</v>
          </cell>
          <cell r="C40">
            <v>344</v>
          </cell>
        </row>
        <row r="41">
          <cell r="A41">
            <v>412</v>
          </cell>
          <cell r="B41" t="str">
            <v>MERCADO EMBAJADORAS</v>
          </cell>
          <cell r="C41">
            <v>687.29</v>
          </cell>
        </row>
        <row r="42">
          <cell r="A42">
            <v>414</v>
          </cell>
          <cell r="B42" t="str">
            <v>OTROS PRODUCTOS</v>
          </cell>
          <cell r="C42">
            <v>406.4</v>
          </cell>
        </row>
        <row r="43">
          <cell r="A43">
            <v>421</v>
          </cell>
          <cell r="B43" t="str">
            <v>DECLARACIONES, FORMATOS Y AVIS</v>
          </cell>
          <cell r="C43">
            <v>56</v>
          </cell>
        </row>
        <row r="44">
          <cell r="A44">
            <v>428</v>
          </cell>
          <cell r="B44" t="str">
            <v>COMERCIANTES SEMIFIJOS</v>
          </cell>
          <cell r="C44">
            <v>3401.26</v>
          </cell>
        </row>
        <row r="45">
          <cell r="A45">
            <v>431</v>
          </cell>
          <cell r="B45" t="str">
            <v>LOCALES MERCADO EMBAJADORAS</v>
          </cell>
          <cell r="C45">
            <v>394</v>
          </cell>
        </row>
        <row r="46">
          <cell r="A46">
            <v>433</v>
          </cell>
          <cell r="B46" t="str">
            <v>SOBRANTES</v>
          </cell>
          <cell r="C46">
            <v>8.5399999999999991</v>
          </cell>
        </row>
        <row r="47">
          <cell r="A47">
            <v>437</v>
          </cell>
          <cell r="B47" t="str">
            <v>SANITARIOS MDO. EMBAJADORAS</v>
          </cell>
          <cell r="C47">
            <v>1180</v>
          </cell>
        </row>
        <row r="48">
          <cell r="A48">
            <v>438</v>
          </cell>
          <cell r="B48" t="str">
            <v>SANITARIOS MDO. HIDALGO</v>
          </cell>
          <cell r="C48">
            <v>1615</v>
          </cell>
        </row>
        <row r="49">
          <cell r="A49">
            <v>439</v>
          </cell>
          <cell r="B49" t="str">
            <v>SANITARIOS JARDIN REFORMA</v>
          </cell>
          <cell r="C49">
            <v>576</v>
          </cell>
        </row>
        <row r="50">
          <cell r="A50">
            <v>443</v>
          </cell>
          <cell r="B50" t="str">
            <v>SANITARIOS FERROCARRIL</v>
          </cell>
          <cell r="C50">
            <v>1024</v>
          </cell>
        </row>
        <row r="51">
          <cell r="A51">
            <v>445</v>
          </cell>
          <cell r="B51" t="str">
            <v>SANITARIOS MUSEO MOMIAS</v>
          </cell>
          <cell r="C51">
            <v>588</v>
          </cell>
        </row>
        <row r="52">
          <cell r="A52">
            <v>447</v>
          </cell>
          <cell r="B52" t="str">
            <v>LAS CALAS</v>
          </cell>
          <cell r="C52">
            <v>104</v>
          </cell>
        </row>
        <row r="53">
          <cell r="A53">
            <v>454</v>
          </cell>
          <cell r="B53" t="str">
            <v>FIESTAS TRADICIONALES</v>
          </cell>
          <cell r="C53">
            <v>928</v>
          </cell>
        </row>
        <row r="54">
          <cell r="A54">
            <v>463</v>
          </cell>
          <cell r="B54" t="str">
            <v>SALIDA DE GRUAS</v>
          </cell>
          <cell r="C54">
            <v>221</v>
          </cell>
        </row>
        <row r="55">
          <cell r="A55">
            <v>464</v>
          </cell>
          <cell r="B55" t="str">
            <v>ARRASTRE DE VEHICULOS INFRACCI</v>
          </cell>
          <cell r="C55">
            <v>56</v>
          </cell>
        </row>
        <row r="56">
          <cell r="A56">
            <v>477</v>
          </cell>
          <cell r="B56" t="str">
            <v>PADRON DIRECTOR RESPONSABLE DE</v>
          </cell>
          <cell r="C56">
            <v>1252</v>
          </cell>
        </row>
        <row r="57">
          <cell r="A57">
            <v>479</v>
          </cell>
          <cell r="B57" t="str">
            <v>COMERCIANTES AMBULANTES</v>
          </cell>
          <cell r="C57">
            <v>364</v>
          </cell>
        </row>
        <row r="58">
          <cell r="A58">
            <v>484</v>
          </cell>
          <cell r="B58" t="str">
            <v>PERMISO PARA ESPECTÁCULOS O CE</v>
          </cell>
          <cell r="C58">
            <v>1218</v>
          </cell>
        </row>
        <row r="59">
          <cell r="A59">
            <v>485</v>
          </cell>
          <cell r="B59" t="str">
            <v>SELLADO DE BOLETOS</v>
          </cell>
          <cell r="C59">
            <v>872</v>
          </cell>
        </row>
        <row r="60">
          <cell r="A60">
            <v>491</v>
          </cell>
          <cell r="B60" t="str">
            <v>ESTRUCTURAS, CONSTRUCCIONES O</v>
          </cell>
          <cell r="C60">
            <v>167</v>
          </cell>
        </row>
        <row r="61">
          <cell r="A61">
            <v>502</v>
          </cell>
          <cell r="B61" t="str">
            <v>RECARGOS OTROS IMPTOS Y DERECH</v>
          </cell>
          <cell r="C61">
            <v>2562.67</v>
          </cell>
        </row>
        <row r="62">
          <cell r="A62">
            <v>503</v>
          </cell>
          <cell r="B62" t="str">
            <v>AVISO EXTEMP TRASLACION DE DOM</v>
          </cell>
          <cell r="C62">
            <v>851.25</v>
          </cell>
        </row>
        <row r="63">
          <cell r="A63">
            <v>506</v>
          </cell>
          <cell r="B63" t="str">
            <v>INFRACCIONES DIRECCION DE FISC</v>
          </cell>
          <cell r="C63">
            <v>1701</v>
          </cell>
        </row>
        <row r="64">
          <cell r="A64">
            <v>508</v>
          </cell>
          <cell r="B64" t="str">
            <v>INF LEY DE TRANSITO Y SU REGLA</v>
          </cell>
          <cell r="C64">
            <v>19906</v>
          </cell>
        </row>
        <row r="65">
          <cell r="A65">
            <v>509</v>
          </cell>
          <cell r="B65" t="str">
            <v>EXTEMP VERIFICACION AMB VEHICU</v>
          </cell>
          <cell r="C65">
            <v>819</v>
          </cell>
        </row>
        <row r="66">
          <cell r="A66">
            <v>511</v>
          </cell>
          <cell r="B66" t="str">
            <v>ADMTVAS NO FISCALES * MPALES*</v>
          </cell>
          <cell r="C66">
            <v>1701</v>
          </cell>
        </row>
        <row r="67">
          <cell r="A67">
            <v>536</v>
          </cell>
          <cell r="B67" t="str">
            <v>PADRON DE PROVEEDORES</v>
          </cell>
          <cell r="C67">
            <v>300</v>
          </cell>
        </row>
        <row r="68">
          <cell r="A68">
            <v>888</v>
          </cell>
          <cell r="B68" t="str">
            <v>COBROS SIMAPAG</v>
          </cell>
          <cell r="C68">
            <v>438</v>
          </cell>
        </row>
      </sheetData>
      <sheetData sheetId="21">
        <row r="1">
          <cell r="A1">
            <v>1</v>
          </cell>
          <cell r="B1" t="str">
            <v>IMPTO. PREDIAL URBANO CORRIENT</v>
          </cell>
          <cell r="C1">
            <v>25996.73</v>
          </cell>
        </row>
        <row r="2">
          <cell r="A2">
            <v>2</v>
          </cell>
          <cell r="B2" t="str">
            <v>IMPTO. PREDIAL RUSTICO CORRIEN</v>
          </cell>
          <cell r="C2">
            <v>7827.74</v>
          </cell>
        </row>
        <row r="3">
          <cell r="A3">
            <v>4</v>
          </cell>
          <cell r="B3" t="str">
            <v>RECARGOS *3%*</v>
          </cell>
          <cell r="C3">
            <v>9894.76</v>
          </cell>
        </row>
        <row r="4">
          <cell r="A4">
            <v>7</v>
          </cell>
          <cell r="B4" t="str">
            <v>IMPTO. PREDIAL URBANO REZAGO</v>
          </cell>
          <cell r="C4">
            <v>13944.05</v>
          </cell>
        </row>
        <row r="5">
          <cell r="A5">
            <v>8</v>
          </cell>
          <cell r="B5" t="str">
            <v>IMPTO. PREDIAL RUSTICO REZAGO</v>
          </cell>
          <cell r="C5">
            <v>5354.7</v>
          </cell>
        </row>
        <row r="6">
          <cell r="A6">
            <v>13</v>
          </cell>
          <cell r="B6" t="str">
            <v>HONORARIOS DE COBRANZA</v>
          </cell>
          <cell r="C6">
            <v>2668.65</v>
          </cell>
        </row>
        <row r="7">
          <cell r="A7">
            <v>14</v>
          </cell>
          <cell r="B7" t="str">
            <v>C.O.A.*20%*</v>
          </cell>
          <cell r="C7">
            <v>144.5</v>
          </cell>
        </row>
        <row r="8">
          <cell r="A8">
            <v>103</v>
          </cell>
          <cell r="B8" t="str">
            <v>TRASLACION DE DOMINIO</v>
          </cell>
          <cell r="C8">
            <v>593.75</v>
          </cell>
        </row>
        <row r="9">
          <cell r="A9">
            <v>104</v>
          </cell>
          <cell r="B9" t="str">
            <v>SOBRE DIVISION Y LOTIFICACION</v>
          </cell>
          <cell r="C9">
            <v>1262.44</v>
          </cell>
        </row>
        <row r="10">
          <cell r="A10">
            <v>107</v>
          </cell>
          <cell r="B10" t="str">
            <v>VIDEO JUEGOS Y FUT-BOLITOS</v>
          </cell>
          <cell r="C10">
            <v>2064</v>
          </cell>
        </row>
        <row r="11">
          <cell r="A11">
            <v>112</v>
          </cell>
          <cell r="B11" t="str">
            <v>ESPECTACULOS PUBLICOS PERMANEN</v>
          </cell>
          <cell r="C11">
            <v>8685.6</v>
          </cell>
        </row>
        <row r="12">
          <cell r="A12">
            <v>200</v>
          </cell>
          <cell r="B12" t="str">
            <v>RASTRO</v>
          </cell>
          <cell r="C12">
            <v>4396.82</v>
          </cell>
        </row>
        <row r="13">
          <cell r="A13">
            <v>203</v>
          </cell>
          <cell r="B13" t="str">
            <v>PANTEONES CIUDAD</v>
          </cell>
          <cell r="C13">
            <v>835.98</v>
          </cell>
        </row>
        <row r="14">
          <cell r="A14">
            <v>205</v>
          </cell>
          <cell r="B14" t="str">
            <v>ESTACIONAMIENTO MUSEO MOMIAS</v>
          </cell>
          <cell r="C14">
            <v>240</v>
          </cell>
        </row>
        <row r="15">
          <cell r="A15">
            <v>206</v>
          </cell>
          <cell r="B15" t="str">
            <v>ESTACIONAMIENTO MERCADO HIDALG</v>
          </cell>
          <cell r="C15">
            <v>1046</v>
          </cell>
        </row>
        <row r="16">
          <cell r="A16">
            <v>210</v>
          </cell>
          <cell r="B16" t="str">
            <v>POR LIC. DE CONST. Y AMPLIACIO</v>
          </cell>
          <cell r="C16">
            <v>2557.16</v>
          </cell>
        </row>
        <row r="17">
          <cell r="A17">
            <v>211</v>
          </cell>
          <cell r="B17" t="str">
            <v>POR LIC DE REGULARIZACION DE C</v>
          </cell>
          <cell r="C17">
            <v>182.14</v>
          </cell>
        </row>
        <row r="18">
          <cell r="A18">
            <v>217</v>
          </cell>
          <cell r="B18" t="str">
            <v>ANALISIS DE FAC PARA DIV LOT O</v>
          </cell>
          <cell r="C18">
            <v>922.36</v>
          </cell>
        </row>
        <row r="19">
          <cell r="A19">
            <v>221</v>
          </cell>
          <cell r="B19" t="str">
            <v>LIC USO SUELO ALIN N. OFIC COM</v>
          </cell>
          <cell r="C19">
            <v>1935.48</v>
          </cell>
        </row>
        <row r="20">
          <cell r="A20">
            <v>226</v>
          </cell>
          <cell r="B20" t="str">
            <v>AVALUOS PRAC POR PERITOS FISCA</v>
          </cell>
          <cell r="C20">
            <v>2013.06</v>
          </cell>
        </row>
        <row r="21">
          <cell r="A21">
            <v>229</v>
          </cell>
          <cell r="B21" t="str">
            <v>CONSTANCIAS DE VALOR FISCAL</v>
          </cell>
          <cell r="C21">
            <v>1392.13</v>
          </cell>
        </row>
        <row r="22">
          <cell r="A22">
            <v>248</v>
          </cell>
          <cell r="B22" t="str">
            <v>ESTACIONAMIENTO EX. EST. FERRO</v>
          </cell>
          <cell r="C22">
            <v>1023</v>
          </cell>
        </row>
        <row r="23">
          <cell r="A23">
            <v>252</v>
          </cell>
          <cell r="B23" t="str">
            <v>RESOLUCION DE IMPACTO AMBIENTA</v>
          </cell>
          <cell r="C23">
            <v>214.11</v>
          </cell>
        </row>
        <row r="24">
          <cell r="A24">
            <v>253</v>
          </cell>
          <cell r="B24" t="str">
            <v>ESTACIONAMIENTO EMBAJADORAS  (</v>
          </cell>
          <cell r="C24">
            <v>2445</v>
          </cell>
        </row>
        <row r="25">
          <cell r="A25">
            <v>256</v>
          </cell>
          <cell r="B25" t="str">
            <v>POR ALINEAM. N° USO HABIT</v>
          </cell>
          <cell r="C25">
            <v>5469.73</v>
          </cell>
        </row>
        <row r="26">
          <cell r="A26">
            <v>273</v>
          </cell>
          <cell r="B26" t="str">
            <v>PENSION EST. JARDIN EMBAJADORA</v>
          </cell>
          <cell r="C26">
            <v>1050</v>
          </cell>
        </row>
        <row r="27">
          <cell r="A27">
            <v>276</v>
          </cell>
          <cell r="B27" t="str">
            <v>CONSTANCIAS DIRECCION DE TRANS</v>
          </cell>
          <cell r="C27">
            <v>737.9</v>
          </cell>
        </row>
        <row r="28">
          <cell r="A28">
            <v>277</v>
          </cell>
          <cell r="B28" t="str">
            <v>SERVICIOS ACCESO A LA INFORMAC</v>
          </cell>
          <cell r="C28">
            <v>2.52</v>
          </cell>
        </row>
        <row r="29">
          <cell r="A29">
            <v>278</v>
          </cell>
          <cell r="B29" t="str">
            <v>CONSTANCIAS QUE EXPIDAN LAS DE</v>
          </cell>
          <cell r="C29">
            <v>664.11</v>
          </cell>
        </row>
        <row r="30">
          <cell r="A30">
            <v>279</v>
          </cell>
          <cell r="B30" t="str">
            <v>CERTIFICACIONES EXPEDIDAS POR</v>
          </cell>
          <cell r="C30">
            <v>59.29</v>
          </cell>
        </row>
        <row r="31">
          <cell r="A31">
            <v>280</v>
          </cell>
          <cell r="B31" t="str">
            <v>SERVICIOS CONTROL CANINO</v>
          </cell>
          <cell r="C31">
            <v>441</v>
          </cell>
        </row>
        <row r="32">
          <cell r="A32">
            <v>281</v>
          </cell>
          <cell r="B32" t="str">
            <v>VIGILANCIA POR EVENTO</v>
          </cell>
          <cell r="C32">
            <v>1141.92</v>
          </cell>
        </row>
        <row r="33">
          <cell r="A33">
            <v>288</v>
          </cell>
          <cell r="B33" t="str">
            <v>ANALISIS DE RIESGOS</v>
          </cell>
          <cell r="C33">
            <v>457.86</v>
          </cell>
        </row>
        <row r="34">
          <cell r="A34">
            <v>403</v>
          </cell>
          <cell r="B34" t="str">
            <v>UNIDAD DEPORTIVA TORRES LANDA</v>
          </cell>
          <cell r="C34">
            <v>345</v>
          </cell>
        </row>
        <row r="35">
          <cell r="A35">
            <v>405</v>
          </cell>
          <cell r="B35" t="str">
            <v>CENTRO DE CONVIVENCIA EL ENCIN</v>
          </cell>
          <cell r="C35">
            <v>194</v>
          </cell>
        </row>
        <row r="36">
          <cell r="A36">
            <v>407</v>
          </cell>
          <cell r="B36" t="str">
            <v>MUSEO MOMIAS</v>
          </cell>
          <cell r="C36">
            <v>14518</v>
          </cell>
        </row>
        <row r="37">
          <cell r="A37">
            <v>408</v>
          </cell>
          <cell r="B37" t="str">
            <v>SALON CULTO A LA MUERTE</v>
          </cell>
          <cell r="C37">
            <v>405</v>
          </cell>
        </row>
        <row r="38">
          <cell r="A38">
            <v>410</v>
          </cell>
          <cell r="B38" t="str">
            <v>MONUMENTO AL PIPILA</v>
          </cell>
          <cell r="C38">
            <v>126</v>
          </cell>
        </row>
        <row r="39">
          <cell r="A39">
            <v>411</v>
          </cell>
          <cell r="B39" t="str">
            <v>MERCADO HIDALGO</v>
          </cell>
          <cell r="C39">
            <v>424.84</v>
          </cell>
        </row>
        <row r="40">
          <cell r="A40">
            <v>412</v>
          </cell>
          <cell r="B40" t="str">
            <v>MERCADO EMBAJADORAS</v>
          </cell>
          <cell r="C40">
            <v>9854.3700000000008</v>
          </cell>
        </row>
        <row r="41">
          <cell r="A41">
            <v>414</v>
          </cell>
          <cell r="B41" t="str">
            <v>OTROS PRODUCTOS</v>
          </cell>
          <cell r="C41">
            <v>67.5</v>
          </cell>
        </row>
        <row r="42">
          <cell r="A42">
            <v>421</v>
          </cell>
          <cell r="B42" t="str">
            <v>DECLARACIONES, FORMATOS Y AVIS</v>
          </cell>
          <cell r="C42">
            <v>40</v>
          </cell>
        </row>
        <row r="43">
          <cell r="A43">
            <v>428</v>
          </cell>
          <cell r="B43" t="str">
            <v>COMERCIANTES SEMIFIJOS</v>
          </cell>
          <cell r="C43">
            <v>5441.5</v>
          </cell>
        </row>
        <row r="44">
          <cell r="A44">
            <v>431</v>
          </cell>
          <cell r="B44" t="str">
            <v>LOCALES MERCADO EMBAJADORAS</v>
          </cell>
          <cell r="C44">
            <v>939.92</v>
          </cell>
        </row>
        <row r="45">
          <cell r="A45">
            <v>433</v>
          </cell>
          <cell r="B45" t="str">
            <v>SOBRANTES</v>
          </cell>
          <cell r="C45">
            <v>9.2799999999999994</v>
          </cell>
        </row>
        <row r="46">
          <cell r="A46">
            <v>437</v>
          </cell>
          <cell r="B46" t="str">
            <v>SANITARIOS MDO. EMBAJADORAS</v>
          </cell>
          <cell r="C46">
            <v>811</v>
          </cell>
        </row>
        <row r="47">
          <cell r="A47">
            <v>438</v>
          </cell>
          <cell r="B47" t="str">
            <v>SANITARIOS MDO. HIDALGO</v>
          </cell>
          <cell r="C47">
            <v>1127</v>
          </cell>
        </row>
        <row r="48">
          <cell r="A48">
            <v>439</v>
          </cell>
          <cell r="B48" t="str">
            <v>SANITARIOS JARDIN REFORMA</v>
          </cell>
          <cell r="C48">
            <v>360</v>
          </cell>
        </row>
        <row r="49">
          <cell r="A49">
            <v>443</v>
          </cell>
          <cell r="B49" t="str">
            <v>SANITARIOS FERROCARRIL</v>
          </cell>
          <cell r="C49">
            <v>728</v>
          </cell>
        </row>
        <row r="50">
          <cell r="A50">
            <v>445</v>
          </cell>
          <cell r="B50" t="str">
            <v>SANITARIOS MUSEO MOMIAS</v>
          </cell>
          <cell r="C50">
            <v>244</v>
          </cell>
        </row>
        <row r="51">
          <cell r="A51">
            <v>447</v>
          </cell>
          <cell r="B51" t="str">
            <v>LAS CALAS</v>
          </cell>
          <cell r="C51">
            <v>64</v>
          </cell>
        </row>
        <row r="52">
          <cell r="A52">
            <v>463</v>
          </cell>
          <cell r="B52" t="str">
            <v>SALIDA DE GRUAS</v>
          </cell>
          <cell r="C52">
            <v>220</v>
          </cell>
        </row>
        <row r="53">
          <cell r="A53">
            <v>464</v>
          </cell>
          <cell r="B53" t="str">
            <v>ARRASTRE DE VEHICULOS INFRACCI</v>
          </cell>
          <cell r="C53">
            <v>57</v>
          </cell>
        </row>
        <row r="54">
          <cell r="A54">
            <v>479</v>
          </cell>
          <cell r="B54" t="str">
            <v>COMERCIANTES AMBULANTES</v>
          </cell>
          <cell r="C54">
            <v>546</v>
          </cell>
        </row>
        <row r="55">
          <cell r="A55">
            <v>482</v>
          </cell>
          <cell r="B55" t="str">
            <v>CALLEJONEADAS</v>
          </cell>
          <cell r="C55">
            <v>1200</v>
          </cell>
        </row>
        <row r="56">
          <cell r="A56">
            <v>484</v>
          </cell>
          <cell r="B56" t="str">
            <v>PERMISO PARA ESPECTÁCULOS O CE</v>
          </cell>
          <cell r="C56">
            <v>406</v>
          </cell>
        </row>
        <row r="57">
          <cell r="A57">
            <v>502</v>
          </cell>
          <cell r="B57" t="str">
            <v>RECARGOS OTROS IMPTOS Y DERECH</v>
          </cell>
          <cell r="C57">
            <v>4879</v>
          </cell>
        </row>
        <row r="58">
          <cell r="A58">
            <v>505</v>
          </cell>
          <cell r="B58" t="str">
            <v>INF AL REG. DE CONST Y CONSER</v>
          </cell>
          <cell r="C58">
            <v>1000</v>
          </cell>
        </row>
        <row r="59">
          <cell r="A59">
            <v>506</v>
          </cell>
          <cell r="B59" t="str">
            <v>INFRACCIONES DIRECCION DE FISC</v>
          </cell>
          <cell r="C59">
            <v>1134</v>
          </cell>
        </row>
        <row r="60">
          <cell r="A60">
            <v>508</v>
          </cell>
          <cell r="B60" t="str">
            <v>INF LEY DE TRANSITO Y SU REGLA</v>
          </cell>
          <cell r="C60">
            <v>17804.8</v>
          </cell>
        </row>
        <row r="61">
          <cell r="A61">
            <v>509</v>
          </cell>
          <cell r="B61" t="str">
            <v>EXTEMP VERIFICACION AMB VEHICU</v>
          </cell>
          <cell r="C61">
            <v>1230</v>
          </cell>
        </row>
        <row r="62">
          <cell r="A62">
            <v>805</v>
          </cell>
          <cell r="B62" t="str">
            <v>CENTRO DE APRENDIZAJE DIGITAL</v>
          </cell>
          <cell r="C62">
            <v>170</v>
          </cell>
        </row>
        <row r="63">
          <cell r="A63">
            <v>806</v>
          </cell>
          <cell r="B63" t="str">
            <v>EXCEDENTES PAGADOS</v>
          </cell>
          <cell r="C63">
            <v>699.53</v>
          </cell>
        </row>
        <row r="64">
          <cell r="A64">
            <v>888</v>
          </cell>
          <cell r="B64" t="str">
            <v>COBROS SIMAPAG</v>
          </cell>
          <cell r="C64">
            <v>1176</v>
          </cell>
        </row>
      </sheetData>
      <sheetData sheetId="22">
        <row r="1">
          <cell r="A1">
            <v>1</v>
          </cell>
          <cell r="B1" t="str">
            <v>IMPTO. PREDIAL URBANO CORRIENT</v>
          </cell>
          <cell r="C1">
            <v>41465.83</v>
          </cell>
        </row>
        <row r="2">
          <cell r="A2">
            <v>2</v>
          </cell>
          <cell r="B2" t="str">
            <v>IMPTO. PREDIAL RUSTICO CORRIEN</v>
          </cell>
          <cell r="C2">
            <v>10936.88</v>
          </cell>
        </row>
        <row r="3">
          <cell r="A3">
            <v>4</v>
          </cell>
          <cell r="B3" t="str">
            <v>RECARGOS *3%*</v>
          </cell>
          <cell r="C3">
            <v>6279</v>
          </cell>
        </row>
        <row r="4">
          <cell r="A4">
            <v>7</v>
          </cell>
          <cell r="B4" t="str">
            <v>IMPTO. PREDIAL URBANO REZAGO</v>
          </cell>
          <cell r="C4">
            <v>9177.2099999999991</v>
          </cell>
        </row>
        <row r="5">
          <cell r="A5">
            <v>8</v>
          </cell>
          <cell r="B5" t="str">
            <v>IMPTO. PREDIAL RUSTICO REZAGO</v>
          </cell>
          <cell r="C5">
            <v>2471.6999999999998</v>
          </cell>
        </row>
        <row r="6">
          <cell r="A6">
            <v>13</v>
          </cell>
          <cell r="B6" t="str">
            <v>HONORARIOS DE COBRANZA</v>
          </cell>
          <cell r="C6">
            <v>970.04</v>
          </cell>
        </row>
        <row r="7">
          <cell r="A7">
            <v>14</v>
          </cell>
          <cell r="B7" t="str">
            <v>C.O.A.*20%*</v>
          </cell>
          <cell r="C7">
            <v>223.5</v>
          </cell>
        </row>
        <row r="8">
          <cell r="A8">
            <v>103</v>
          </cell>
          <cell r="B8" t="str">
            <v>TRASLACION DE DOMINIO</v>
          </cell>
          <cell r="C8">
            <v>825.88</v>
          </cell>
        </row>
        <row r="9">
          <cell r="A9">
            <v>110</v>
          </cell>
          <cell r="B9" t="str">
            <v>ESPECTACULOS PUBLICOS ESPORADI</v>
          </cell>
          <cell r="C9">
            <v>1251.8</v>
          </cell>
        </row>
        <row r="10">
          <cell r="A10">
            <v>112</v>
          </cell>
          <cell r="B10" t="str">
            <v>ESPECTACULOS PUBLICOS PERMANEN</v>
          </cell>
          <cell r="C10">
            <v>990</v>
          </cell>
        </row>
        <row r="11">
          <cell r="A11">
            <v>200</v>
          </cell>
          <cell r="B11" t="str">
            <v>RASTRO</v>
          </cell>
          <cell r="C11">
            <v>6692.13</v>
          </cell>
        </row>
        <row r="12">
          <cell r="A12">
            <v>203</v>
          </cell>
          <cell r="B12" t="str">
            <v>PANTEONES CIUDAD</v>
          </cell>
          <cell r="C12">
            <v>835.98</v>
          </cell>
        </row>
        <row r="13">
          <cell r="A13">
            <v>205</v>
          </cell>
          <cell r="B13" t="str">
            <v>ESTACIONAMIENTO MUSEO MOMIAS</v>
          </cell>
          <cell r="C13">
            <v>8863</v>
          </cell>
        </row>
        <row r="14">
          <cell r="A14">
            <v>206</v>
          </cell>
          <cell r="B14" t="str">
            <v>ESTACIONAMIENTO MERCADO HIDALG</v>
          </cell>
          <cell r="C14">
            <v>3989</v>
          </cell>
        </row>
        <row r="15">
          <cell r="A15">
            <v>207</v>
          </cell>
          <cell r="B15" t="str">
            <v>ESTAC.  MERCADO EMBAJADORAS</v>
          </cell>
          <cell r="C15">
            <v>868</v>
          </cell>
        </row>
        <row r="16">
          <cell r="A16">
            <v>211</v>
          </cell>
          <cell r="B16" t="str">
            <v>POR LIC DE REGULARIZACION DE C</v>
          </cell>
          <cell r="C16">
            <v>159.52000000000001</v>
          </cell>
        </row>
        <row r="17">
          <cell r="A17">
            <v>217</v>
          </cell>
          <cell r="B17" t="str">
            <v>ANALISIS DE FAC PARA DIV LOT O</v>
          </cell>
          <cell r="C17">
            <v>1392.54</v>
          </cell>
        </row>
        <row r="18">
          <cell r="A18">
            <v>220</v>
          </cell>
          <cell r="B18" t="str">
            <v>LIC USO SUELO ALIN N. OFIC IND</v>
          </cell>
          <cell r="C18">
            <v>11431.32</v>
          </cell>
        </row>
        <row r="19">
          <cell r="A19">
            <v>221</v>
          </cell>
          <cell r="B19" t="str">
            <v>LIC USO SUELO ALIN N. OFIC COM</v>
          </cell>
          <cell r="C19">
            <v>967.74</v>
          </cell>
        </row>
        <row r="20">
          <cell r="A20">
            <v>226</v>
          </cell>
          <cell r="B20" t="str">
            <v>AVALUOS PRAC POR PERITOS FISCA</v>
          </cell>
          <cell r="C20">
            <v>127.15</v>
          </cell>
        </row>
        <row r="21">
          <cell r="A21">
            <v>229</v>
          </cell>
          <cell r="B21" t="str">
            <v>CONSTANCIAS DE VALOR FISCAL</v>
          </cell>
          <cell r="C21">
            <v>232.13</v>
          </cell>
        </row>
        <row r="22">
          <cell r="A22">
            <v>244</v>
          </cell>
          <cell r="B22" t="str">
            <v>EXP DE LIC O PERM P/ ESTAB DE</v>
          </cell>
          <cell r="C22">
            <v>466.32</v>
          </cell>
        </row>
        <row r="23">
          <cell r="A23">
            <v>248</v>
          </cell>
          <cell r="B23" t="str">
            <v>ESTACIONAMIENTO EX. EST. FERRO</v>
          </cell>
          <cell r="C23">
            <v>9683</v>
          </cell>
        </row>
        <row r="24">
          <cell r="A24">
            <v>253</v>
          </cell>
          <cell r="B24" t="str">
            <v>ESTACIONAMIENTO EMBAJADORAS  (</v>
          </cell>
          <cell r="C24">
            <v>8275</v>
          </cell>
        </row>
        <row r="25">
          <cell r="A25">
            <v>256</v>
          </cell>
          <cell r="B25" t="str">
            <v>POR ALINEAM. N° USO HABIT</v>
          </cell>
          <cell r="C25">
            <v>7261.3</v>
          </cell>
        </row>
        <row r="26">
          <cell r="A26">
            <v>258</v>
          </cell>
          <cell r="B26" t="str">
            <v>POR ALINEM. N° USO COMERCIAL</v>
          </cell>
          <cell r="C26">
            <v>4788.28</v>
          </cell>
        </row>
        <row r="27">
          <cell r="A27">
            <v>267</v>
          </cell>
          <cell r="B27" t="str">
            <v>CONSTANCIA  DE VERIFICACION PR</v>
          </cell>
          <cell r="C27">
            <v>130.63999999999999</v>
          </cell>
        </row>
        <row r="28">
          <cell r="A28">
            <v>274</v>
          </cell>
          <cell r="B28" t="str">
            <v>EXTENSION DE HORARIO</v>
          </cell>
          <cell r="C28">
            <v>1963.29</v>
          </cell>
        </row>
        <row r="29">
          <cell r="A29">
            <v>276</v>
          </cell>
          <cell r="B29" t="str">
            <v>CONSTANCIAS DIRECCION DE TRANS</v>
          </cell>
          <cell r="C29">
            <v>811.69</v>
          </cell>
        </row>
        <row r="30">
          <cell r="A30">
            <v>278</v>
          </cell>
          <cell r="B30" t="str">
            <v>CONSTANCIAS QUE EXPIDAN LAS DE</v>
          </cell>
          <cell r="C30">
            <v>221.37</v>
          </cell>
        </row>
        <row r="31">
          <cell r="A31">
            <v>295</v>
          </cell>
          <cell r="B31" t="str">
            <v>CONSTANCIA DE UBICACION DE PRE</v>
          </cell>
          <cell r="C31">
            <v>74.22</v>
          </cell>
        </row>
        <row r="32">
          <cell r="A32">
            <v>403</v>
          </cell>
          <cell r="B32" t="str">
            <v>UNIDAD DEPORTIVA TORRES LANDA</v>
          </cell>
          <cell r="C32">
            <v>4153</v>
          </cell>
        </row>
        <row r="33">
          <cell r="A33">
            <v>404</v>
          </cell>
          <cell r="B33" t="str">
            <v>UNIDAD DEPORTIVA YERBABUENA</v>
          </cell>
          <cell r="C33">
            <v>1169</v>
          </cell>
        </row>
        <row r="34">
          <cell r="A34">
            <v>405</v>
          </cell>
          <cell r="B34" t="str">
            <v>CENTRO DE CONVIVENCIA EL ENCIN</v>
          </cell>
          <cell r="C34">
            <v>2177</v>
          </cell>
        </row>
        <row r="35">
          <cell r="A35">
            <v>407</v>
          </cell>
          <cell r="B35" t="str">
            <v>MUSEO MOMIAS</v>
          </cell>
          <cell r="C35">
            <v>422478</v>
          </cell>
        </row>
        <row r="36">
          <cell r="A36">
            <v>408</v>
          </cell>
          <cell r="B36" t="str">
            <v>SALON CULTO A LA MUERTE</v>
          </cell>
          <cell r="C36">
            <v>20655</v>
          </cell>
        </row>
        <row r="37">
          <cell r="A37">
            <v>410</v>
          </cell>
          <cell r="B37" t="str">
            <v>MONUMENTO AL PIPILA</v>
          </cell>
          <cell r="C37">
            <v>4026</v>
          </cell>
        </row>
        <row r="38">
          <cell r="A38">
            <v>411</v>
          </cell>
          <cell r="B38" t="str">
            <v>MERCADO HIDALGO</v>
          </cell>
          <cell r="C38">
            <v>1528.33</v>
          </cell>
        </row>
        <row r="39">
          <cell r="A39">
            <v>412</v>
          </cell>
          <cell r="B39" t="str">
            <v>MERCADO EMBAJADORAS</v>
          </cell>
          <cell r="C39">
            <v>9351.57</v>
          </cell>
        </row>
        <row r="40">
          <cell r="A40">
            <v>414</v>
          </cell>
          <cell r="B40" t="str">
            <v>OTROS PRODUCTOS</v>
          </cell>
          <cell r="C40">
            <v>96</v>
          </cell>
        </row>
        <row r="41">
          <cell r="A41">
            <v>421</v>
          </cell>
          <cell r="B41" t="str">
            <v>DECLARACIONES, FORMATOS Y AVIS</v>
          </cell>
          <cell r="C41">
            <v>136</v>
          </cell>
        </row>
        <row r="42">
          <cell r="A42">
            <v>426</v>
          </cell>
          <cell r="B42" t="str">
            <v>AREAS OCUP POR HOT, REST, BARE</v>
          </cell>
          <cell r="C42">
            <v>5026.5600000000004</v>
          </cell>
        </row>
        <row r="43">
          <cell r="A43">
            <v>428</v>
          </cell>
          <cell r="B43" t="str">
            <v>COMERCIANTES SEMIFIJOS</v>
          </cell>
          <cell r="C43">
            <v>7108</v>
          </cell>
        </row>
        <row r="44">
          <cell r="A44">
            <v>433</v>
          </cell>
          <cell r="B44" t="str">
            <v>SOBRANTES</v>
          </cell>
          <cell r="C44">
            <v>598.42999999999995</v>
          </cell>
        </row>
        <row r="45">
          <cell r="A45">
            <v>437</v>
          </cell>
          <cell r="B45" t="str">
            <v>SANITARIOS MDO. EMBAJADORAS</v>
          </cell>
          <cell r="C45">
            <v>6708</v>
          </cell>
        </row>
        <row r="46">
          <cell r="A46">
            <v>438</v>
          </cell>
          <cell r="B46" t="str">
            <v>SANITARIOS MDO. HIDALGO</v>
          </cell>
          <cell r="C46">
            <v>10648</v>
          </cell>
        </row>
        <row r="47">
          <cell r="A47">
            <v>439</v>
          </cell>
          <cell r="B47" t="str">
            <v>SANITARIOS JARDIN REFORMA</v>
          </cell>
          <cell r="C47">
            <v>2120</v>
          </cell>
        </row>
        <row r="48">
          <cell r="A48">
            <v>442</v>
          </cell>
          <cell r="B48" t="str">
            <v>SANITARIOS VALENCIANA</v>
          </cell>
          <cell r="C48">
            <v>4124.41</v>
          </cell>
        </row>
        <row r="49">
          <cell r="A49">
            <v>443</v>
          </cell>
          <cell r="B49" t="str">
            <v>SANITARIOS FERROCARRIL</v>
          </cell>
          <cell r="C49">
            <v>8140</v>
          </cell>
        </row>
        <row r="50">
          <cell r="A50">
            <v>445</v>
          </cell>
          <cell r="B50" t="str">
            <v>SANITARIOS MUSEO MOMIAS</v>
          </cell>
          <cell r="C50">
            <v>5924</v>
          </cell>
        </row>
        <row r="51">
          <cell r="A51">
            <v>447</v>
          </cell>
          <cell r="B51" t="str">
            <v>LAS CALAS</v>
          </cell>
          <cell r="C51">
            <v>112</v>
          </cell>
        </row>
        <row r="52">
          <cell r="A52">
            <v>479</v>
          </cell>
          <cell r="B52" t="str">
            <v>COMERCIANTES AMBULANTES</v>
          </cell>
          <cell r="C52">
            <v>1862</v>
          </cell>
        </row>
        <row r="53">
          <cell r="A53">
            <v>491</v>
          </cell>
          <cell r="B53" t="str">
            <v>ESTRUCTURAS, CONSTRUCCIONES O</v>
          </cell>
          <cell r="C53">
            <v>234</v>
          </cell>
        </row>
        <row r="54">
          <cell r="A54">
            <v>502</v>
          </cell>
          <cell r="B54" t="str">
            <v>RECARGOS OTROS IMPTOS Y DERECH</v>
          </cell>
          <cell r="C54">
            <v>3091.92</v>
          </cell>
        </row>
        <row r="55">
          <cell r="A55">
            <v>506</v>
          </cell>
          <cell r="B55" t="str">
            <v>INFRACCIONES DIRECCION DE FISC</v>
          </cell>
          <cell r="C55">
            <v>2268</v>
          </cell>
        </row>
        <row r="56">
          <cell r="A56">
            <v>507</v>
          </cell>
          <cell r="B56" t="str">
            <v>INF AL BANDO POLICIA Y BUEN GO</v>
          </cell>
          <cell r="C56">
            <v>1000</v>
          </cell>
        </row>
        <row r="57">
          <cell r="A57">
            <v>508</v>
          </cell>
          <cell r="B57" t="str">
            <v>INF LEY DE TRANSITO Y SU REGLA</v>
          </cell>
          <cell r="C57">
            <v>15837.6</v>
          </cell>
        </row>
        <row r="58">
          <cell r="A58">
            <v>509</v>
          </cell>
          <cell r="B58" t="str">
            <v>EXTEMP VERIFICACION AMB VEHICU</v>
          </cell>
          <cell r="C58">
            <v>273</v>
          </cell>
        </row>
        <row r="59">
          <cell r="A59">
            <v>526</v>
          </cell>
          <cell r="B59" t="str">
            <v>RESPUESTA DE AYUNTAMIENTO</v>
          </cell>
          <cell r="C59">
            <v>596</v>
          </cell>
        </row>
        <row r="60">
          <cell r="A60">
            <v>536</v>
          </cell>
          <cell r="B60" t="str">
            <v>PADRON DE PROVEEDORES</v>
          </cell>
          <cell r="C60">
            <v>300</v>
          </cell>
        </row>
        <row r="61">
          <cell r="A61">
            <v>806</v>
          </cell>
          <cell r="B61" t="str">
            <v>EXCEDENTE DE TELEFONIA CELULAR</v>
          </cell>
          <cell r="C61">
            <v>234.25</v>
          </cell>
        </row>
        <row r="62">
          <cell r="A62">
            <v>888</v>
          </cell>
          <cell r="B62" t="str">
            <v>COBROS SIMAPAG</v>
          </cell>
          <cell r="C62">
            <v>906</v>
          </cell>
        </row>
        <row r="63">
          <cell r="A63">
            <v>892</v>
          </cell>
          <cell r="B63" t="str">
            <v>REPARACION DE DAÑOS</v>
          </cell>
          <cell r="C63">
            <v>7958.18</v>
          </cell>
        </row>
      </sheetData>
      <sheetData sheetId="23">
        <row r="1">
          <cell r="A1">
            <v>203</v>
          </cell>
          <cell r="B1" t="str">
            <v>PANTEONES CIUDAD</v>
          </cell>
          <cell r="C1">
            <v>557.32000000000005</v>
          </cell>
        </row>
        <row r="2">
          <cell r="A2">
            <v>204</v>
          </cell>
          <cell r="B2" t="str">
            <v>PANTEONES COMUNIDADES</v>
          </cell>
          <cell r="C2">
            <v>278.66000000000003</v>
          </cell>
        </row>
        <row r="3">
          <cell r="A3">
            <v>433</v>
          </cell>
          <cell r="B3" t="str">
            <v>SOBRANTES</v>
          </cell>
          <cell r="C3">
            <v>0.02</v>
          </cell>
        </row>
        <row r="4">
          <cell r="A4">
            <v>447</v>
          </cell>
          <cell r="B4" t="str">
            <v>LAS CALAS</v>
          </cell>
          <cell r="C4">
            <v>352</v>
          </cell>
        </row>
        <row r="5">
          <cell r="A5">
            <v>507</v>
          </cell>
          <cell r="B5" t="str">
            <v>INF AL BANDO POLICIA Y BUEN GO</v>
          </cell>
          <cell r="C5">
            <v>5170</v>
          </cell>
        </row>
        <row r="6">
          <cell r="A6">
            <v>508</v>
          </cell>
          <cell r="B6" t="str">
            <v>INF LEY DE TRANSITO Y SU REGLA</v>
          </cell>
          <cell r="C6">
            <v>3698.5</v>
          </cell>
        </row>
      </sheetData>
      <sheetData sheetId="24">
        <row r="1">
          <cell r="A1">
            <v>1</v>
          </cell>
          <cell r="B1" t="str">
            <v>IMPTO. PREDIAL URBANO CORRIENT</v>
          </cell>
          <cell r="C1">
            <v>57542.18</v>
          </cell>
        </row>
        <row r="2">
          <cell r="A2">
            <v>2</v>
          </cell>
          <cell r="B2" t="str">
            <v>IMPTO. PREDIAL RUSTICO CORRIEN</v>
          </cell>
          <cell r="C2">
            <v>2829.58</v>
          </cell>
        </row>
        <row r="3">
          <cell r="A3">
            <v>4</v>
          </cell>
          <cell r="B3" t="str">
            <v>RECARGOS *3%*</v>
          </cell>
          <cell r="C3">
            <v>7403.54</v>
          </cell>
        </row>
        <row r="4">
          <cell r="A4">
            <v>7</v>
          </cell>
          <cell r="B4" t="str">
            <v>IMPTO. PREDIAL URBANO REZAGO</v>
          </cell>
          <cell r="C4">
            <v>12461.36</v>
          </cell>
        </row>
        <row r="5">
          <cell r="A5">
            <v>8</v>
          </cell>
          <cell r="B5" t="str">
            <v>IMPTO. PREDIAL RUSTICO REZAGO</v>
          </cell>
          <cell r="C5">
            <v>2046</v>
          </cell>
        </row>
        <row r="6">
          <cell r="A6">
            <v>13</v>
          </cell>
          <cell r="B6" t="str">
            <v>HONORARIOS DE COBRANZA</v>
          </cell>
          <cell r="C6">
            <v>2023.12</v>
          </cell>
        </row>
        <row r="7">
          <cell r="A7">
            <v>14</v>
          </cell>
          <cell r="B7" t="str">
            <v>C.O.A.*20%*</v>
          </cell>
          <cell r="C7">
            <v>74</v>
          </cell>
        </row>
        <row r="8">
          <cell r="A8">
            <v>103</v>
          </cell>
          <cell r="B8" t="str">
            <v>TRASLACION DE DOMINIO</v>
          </cell>
          <cell r="C8">
            <v>19042.91</v>
          </cell>
        </row>
        <row r="9">
          <cell r="A9">
            <v>104</v>
          </cell>
          <cell r="B9" t="str">
            <v>SOBRE DIVISION Y LOTIFICACION</v>
          </cell>
          <cell r="C9">
            <v>19619.52</v>
          </cell>
        </row>
        <row r="10">
          <cell r="A10">
            <v>200</v>
          </cell>
          <cell r="B10" t="str">
            <v>RASTRO</v>
          </cell>
          <cell r="C10">
            <v>3299.75</v>
          </cell>
        </row>
        <row r="11">
          <cell r="A11">
            <v>203</v>
          </cell>
          <cell r="B11" t="str">
            <v>PANTEONES CIUDAD</v>
          </cell>
          <cell r="C11">
            <v>235.26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493.5</v>
          </cell>
        </row>
        <row r="14">
          <cell r="A14">
            <v>206</v>
          </cell>
          <cell r="B14" t="str">
            <v>ESTACIONAMIENTO MERCADO HIDALG</v>
          </cell>
          <cell r="C14">
            <v>2179.5</v>
          </cell>
        </row>
        <row r="15">
          <cell r="A15">
            <v>210</v>
          </cell>
          <cell r="B15" t="str">
            <v>POR LIC. DE CONST. Y AMPLIACIO</v>
          </cell>
          <cell r="C15">
            <v>3139.26</v>
          </cell>
        </row>
        <row r="16">
          <cell r="A16">
            <v>211</v>
          </cell>
          <cell r="B16" t="str">
            <v>POR LIC DE REGULARIZACION DE C</v>
          </cell>
          <cell r="C16">
            <v>417.68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220</v>
          </cell>
          <cell r="B18" t="str">
            <v>LIC USO SUELO ALIN N. OFIC IND</v>
          </cell>
          <cell r="C18">
            <v>11431.32</v>
          </cell>
        </row>
        <row r="19">
          <cell r="A19">
            <v>221</v>
          </cell>
          <cell r="B19" t="str">
            <v>LIC USO SUELO ALIN N. OFIC COM</v>
          </cell>
          <cell r="C19">
            <v>1451.61</v>
          </cell>
        </row>
        <row r="20">
          <cell r="A20">
            <v>226</v>
          </cell>
          <cell r="B20" t="str">
            <v>AVALUOS PRAC POR PERITOS FISCA</v>
          </cell>
          <cell r="C20">
            <v>236</v>
          </cell>
        </row>
        <row r="21">
          <cell r="A21">
            <v>229</v>
          </cell>
          <cell r="B21" t="str">
            <v>CONSTANCIAS DE VALOR FISCAL</v>
          </cell>
          <cell r="C21">
            <v>2900.13</v>
          </cell>
        </row>
        <row r="22">
          <cell r="A22">
            <v>240</v>
          </cell>
          <cell r="B22" t="str">
            <v>REV PROY P/ AUT. DE TRAZA</v>
          </cell>
          <cell r="C22">
            <v>2806.03</v>
          </cell>
        </row>
        <row r="23">
          <cell r="A23">
            <v>248</v>
          </cell>
          <cell r="B23" t="str">
            <v>ESTACIONAMIENTO EX. EST. FERRO</v>
          </cell>
          <cell r="C23">
            <v>1646</v>
          </cell>
        </row>
        <row r="24">
          <cell r="A24">
            <v>253</v>
          </cell>
          <cell r="B24" t="str">
            <v>ESTACIONAMIENTO EMBAJADORAS  (</v>
          </cell>
          <cell r="C24">
            <v>1943</v>
          </cell>
        </row>
        <row r="25">
          <cell r="A25">
            <v>256</v>
          </cell>
          <cell r="B25" t="str">
            <v>POR ALINEAM. N° USO HABIT</v>
          </cell>
          <cell r="C25">
            <v>28939.9</v>
          </cell>
        </row>
        <row r="26">
          <cell r="A26">
            <v>268</v>
          </cell>
          <cell r="B26" t="str">
            <v>CASA DE LA CULTURA</v>
          </cell>
          <cell r="C26">
            <v>18723.78</v>
          </cell>
        </row>
        <row r="27">
          <cell r="A27">
            <v>269</v>
          </cell>
          <cell r="B27" t="str">
            <v>PADRON DE CONTRATISTAS</v>
          </cell>
          <cell r="C27">
            <v>1482</v>
          </cell>
        </row>
        <row r="28">
          <cell r="A28">
            <v>271</v>
          </cell>
          <cell r="B28" t="str">
            <v>PENSION EST. MUSEO DE MOMIAS</v>
          </cell>
          <cell r="C28">
            <v>1435</v>
          </cell>
        </row>
        <row r="29">
          <cell r="A29">
            <v>274</v>
          </cell>
          <cell r="B29" t="str">
            <v>EXTENSION DE HORARIO</v>
          </cell>
          <cell r="C29">
            <v>8507.59</v>
          </cell>
        </row>
        <row r="30">
          <cell r="A30">
            <v>276</v>
          </cell>
          <cell r="B30" t="str">
            <v>CONSTANCIAS DIRECCION DE TRANS</v>
          </cell>
          <cell r="C30">
            <v>664.11</v>
          </cell>
        </row>
        <row r="31">
          <cell r="A31">
            <v>278</v>
          </cell>
          <cell r="B31" t="str">
            <v>CONSTANCIAS QUE EXPIDAN LAS DE</v>
          </cell>
          <cell r="C31">
            <v>516.53</v>
          </cell>
        </row>
        <row r="32">
          <cell r="A32">
            <v>280</v>
          </cell>
          <cell r="B32" t="str">
            <v>SERVICIOS CONTROL CANINO</v>
          </cell>
          <cell r="C32">
            <v>441</v>
          </cell>
        </row>
        <row r="33">
          <cell r="A33">
            <v>295</v>
          </cell>
          <cell r="B33" t="str">
            <v>CONSTANCIA DE UBICACION DE PRE</v>
          </cell>
          <cell r="C33">
            <v>148.44</v>
          </cell>
        </row>
        <row r="34">
          <cell r="A34">
            <v>400</v>
          </cell>
          <cell r="B34" t="str">
            <v>LOCALES PRESA DE LA OLLA</v>
          </cell>
          <cell r="C34">
            <v>1653.79</v>
          </cell>
        </row>
        <row r="35">
          <cell r="A35">
            <v>403</v>
          </cell>
          <cell r="B35" t="str">
            <v>UNIDAD DEPORTIVA TORRES LANDA</v>
          </cell>
          <cell r="C35">
            <v>1200</v>
          </cell>
        </row>
        <row r="36">
          <cell r="A36">
            <v>405</v>
          </cell>
          <cell r="B36" t="str">
            <v>CENTRO DE CONVIVENCIA EL ENCIN</v>
          </cell>
          <cell r="C36">
            <v>344</v>
          </cell>
        </row>
        <row r="37">
          <cell r="A37">
            <v>407</v>
          </cell>
          <cell r="B37" t="str">
            <v>MUSEO MOMIAS</v>
          </cell>
          <cell r="C37">
            <v>17798</v>
          </cell>
        </row>
        <row r="38">
          <cell r="A38">
            <v>408</v>
          </cell>
          <cell r="B38" t="str">
            <v>SALON CULTO A LA MUERTE</v>
          </cell>
          <cell r="C38">
            <v>675</v>
          </cell>
        </row>
        <row r="39">
          <cell r="A39">
            <v>410</v>
          </cell>
          <cell r="B39" t="str">
            <v>MONUMENTO AL PIPILA</v>
          </cell>
          <cell r="C39">
            <v>174</v>
          </cell>
        </row>
        <row r="40">
          <cell r="A40">
            <v>412</v>
          </cell>
          <cell r="B40" t="str">
            <v>MERCADO EMBAJADORAS</v>
          </cell>
          <cell r="C40">
            <v>309.69</v>
          </cell>
        </row>
        <row r="41">
          <cell r="A41">
            <v>414</v>
          </cell>
          <cell r="B41" t="str">
            <v>OTROS PRODUCTOS</v>
          </cell>
          <cell r="C41">
            <v>48.7</v>
          </cell>
        </row>
        <row r="42">
          <cell r="A42">
            <v>428</v>
          </cell>
          <cell r="B42" t="str">
            <v>COMERCIANTES SEMIFIJOS</v>
          </cell>
          <cell r="C42">
            <v>2340</v>
          </cell>
        </row>
        <row r="43">
          <cell r="A43">
            <v>433</v>
          </cell>
          <cell r="B43" t="str">
            <v>SOBRANTES</v>
          </cell>
          <cell r="C43">
            <v>3.37</v>
          </cell>
        </row>
        <row r="44">
          <cell r="A44">
            <v>437</v>
          </cell>
          <cell r="B44" t="str">
            <v>SANITARIOS MDO. EMBAJADORAS</v>
          </cell>
          <cell r="C44">
            <v>709</v>
          </cell>
        </row>
        <row r="45">
          <cell r="A45">
            <v>438</v>
          </cell>
          <cell r="B45" t="str">
            <v>SANITARIOS MDO. HIDALGO</v>
          </cell>
          <cell r="C45">
            <v>1691</v>
          </cell>
        </row>
        <row r="46">
          <cell r="A46">
            <v>439</v>
          </cell>
          <cell r="B46" t="str">
            <v>SANITARIOS JARDIN REFORMA</v>
          </cell>
          <cell r="C46">
            <v>528</v>
          </cell>
        </row>
        <row r="47">
          <cell r="A47">
            <v>443</v>
          </cell>
          <cell r="B47" t="str">
            <v>SANITARIOS FERROCARRIL</v>
          </cell>
          <cell r="C47">
            <v>1260</v>
          </cell>
        </row>
        <row r="48">
          <cell r="A48">
            <v>445</v>
          </cell>
          <cell r="B48" t="str">
            <v>SANITARIOS MUSEO MOMIAS</v>
          </cell>
          <cell r="C48">
            <v>328</v>
          </cell>
        </row>
        <row r="49">
          <cell r="A49">
            <v>447</v>
          </cell>
          <cell r="B49" t="str">
            <v>LAS CALAS</v>
          </cell>
          <cell r="C49">
            <v>128</v>
          </cell>
        </row>
        <row r="50">
          <cell r="A50">
            <v>456</v>
          </cell>
          <cell r="B50" t="str">
            <v>JUEGOS MECANICOS</v>
          </cell>
          <cell r="C50">
            <v>300</v>
          </cell>
        </row>
        <row r="51">
          <cell r="A51">
            <v>463</v>
          </cell>
          <cell r="B51" t="str">
            <v>SALIDA DE GRUAS</v>
          </cell>
          <cell r="C51">
            <v>442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470</v>
          </cell>
          <cell r="B53" t="str">
            <v>LOCALES ESTACION</v>
          </cell>
          <cell r="C53">
            <v>2457</v>
          </cell>
        </row>
        <row r="54">
          <cell r="A54">
            <v>477</v>
          </cell>
          <cell r="B54" t="str">
            <v>PADRON DIRECTOR RESPONSABLE DE</v>
          </cell>
          <cell r="C54">
            <v>2504</v>
          </cell>
        </row>
        <row r="55">
          <cell r="A55">
            <v>484</v>
          </cell>
          <cell r="B55" t="str">
            <v>PERMISO PARA ESPECTÁCULOS O CE</v>
          </cell>
          <cell r="C55">
            <v>1015</v>
          </cell>
        </row>
        <row r="56">
          <cell r="A56">
            <v>485</v>
          </cell>
          <cell r="B56" t="str">
            <v>SELLADO DE BOLETOS</v>
          </cell>
          <cell r="C56">
            <v>836</v>
          </cell>
        </row>
        <row r="57">
          <cell r="A57">
            <v>502</v>
          </cell>
          <cell r="B57" t="str">
            <v>RECARGOS OTROS IMPTOS Y DERECH</v>
          </cell>
          <cell r="C57">
            <v>3464.47</v>
          </cell>
        </row>
        <row r="58">
          <cell r="A58">
            <v>503</v>
          </cell>
          <cell r="B58" t="str">
            <v>AVISO EXTEMP TRASLACION DE DOM</v>
          </cell>
          <cell r="C58">
            <v>1702.5</v>
          </cell>
        </row>
        <row r="59">
          <cell r="A59">
            <v>505</v>
          </cell>
          <cell r="B59" t="str">
            <v>INF AL REG. DE CONST Y CONSER</v>
          </cell>
          <cell r="C59">
            <v>3781.24</v>
          </cell>
        </row>
        <row r="60">
          <cell r="A60">
            <v>507</v>
          </cell>
          <cell r="B60" t="str">
            <v>INF AL BANDO POLICIA Y BUEN GO</v>
          </cell>
          <cell r="C60">
            <v>3700</v>
          </cell>
        </row>
        <row r="61">
          <cell r="A61">
            <v>508</v>
          </cell>
          <cell r="B61" t="str">
            <v>INF LEY DE TRANSITO Y SU REGLA</v>
          </cell>
          <cell r="C61">
            <v>16924</v>
          </cell>
        </row>
        <row r="62">
          <cell r="A62">
            <v>509</v>
          </cell>
          <cell r="B62" t="str">
            <v>EXTEMP VERIFICACION AMB VEHICU</v>
          </cell>
          <cell r="C62">
            <v>1914</v>
          </cell>
        </row>
        <row r="63">
          <cell r="A63">
            <v>600</v>
          </cell>
          <cell r="B63" t="str">
            <v>FONDO GENERAL</v>
          </cell>
          <cell r="C63">
            <v>5044287.87</v>
          </cell>
        </row>
        <row r="64">
          <cell r="A64">
            <v>601</v>
          </cell>
          <cell r="B64" t="str">
            <v>FONDO DEL FOMENTO MUNICIPAL</v>
          </cell>
          <cell r="C64">
            <v>1450777.8</v>
          </cell>
        </row>
        <row r="65">
          <cell r="A65">
            <v>870</v>
          </cell>
          <cell r="B65" t="str">
            <v>AVALUOS FISCALES PARA PERITOS</v>
          </cell>
          <cell r="C65">
            <v>109.6</v>
          </cell>
        </row>
        <row r="66">
          <cell r="A66">
            <v>888</v>
          </cell>
          <cell r="B66" t="str">
            <v>COBROS SIMAPAG</v>
          </cell>
          <cell r="C66">
            <v>1858</v>
          </cell>
        </row>
      </sheetData>
      <sheetData sheetId="25">
        <row r="1">
          <cell r="A1">
            <v>1</v>
          </cell>
          <cell r="B1" t="str">
            <v>IMPTO. PREDIAL URBANO CORRIENT</v>
          </cell>
          <cell r="C1">
            <v>46270.46</v>
          </cell>
        </row>
        <row r="2">
          <cell r="A2">
            <v>2</v>
          </cell>
          <cell r="B2" t="str">
            <v>IMPTO. PREDIAL RUSTICO CORRIEN</v>
          </cell>
          <cell r="C2">
            <v>6166.74</v>
          </cell>
        </row>
        <row r="3">
          <cell r="A3">
            <v>4</v>
          </cell>
          <cell r="B3" t="str">
            <v>RECARGOS *3%*</v>
          </cell>
          <cell r="C3">
            <v>26522.11</v>
          </cell>
        </row>
        <row r="4">
          <cell r="A4">
            <v>7</v>
          </cell>
          <cell r="B4" t="str">
            <v>IMPTO. PREDIAL URBANO REZAGO</v>
          </cell>
          <cell r="C4">
            <v>58131.51</v>
          </cell>
        </row>
        <row r="5">
          <cell r="A5">
            <v>8</v>
          </cell>
          <cell r="B5" t="str">
            <v>IMPTO. PREDIAL RUSTICO REZAGO</v>
          </cell>
          <cell r="C5">
            <v>1205.8499999999999</v>
          </cell>
        </row>
        <row r="6">
          <cell r="A6">
            <v>13</v>
          </cell>
          <cell r="B6" t="str">
            <v>HONORARIOS DE COBRANZA</v>
          </cell>
          <cell r="C6">
            <v>851.77</v>
          </cell>
        </row>
        <row r="7">
          <cell r="A7">
            <v>14</v>
          </cell>
          <cell r="B7" t="str">
            <v>C.O.A.*20%*</v>
          </cell>
          <cell r="C7">
            <v>527.6</v>
          </cell>
        </row>
        <row r="8">
          <cell r="A8">
            <v>104</v>
          </cell>
          <cell r="B8" t="str">
            <v>SOBRE DIVISION Y LOTIFICACION</v>
          </cell>
          <cell r="C8">
            <v>950.4</v>
          </cell>
        </row>
        <row r="9">
          <cell r="A9">
            <v>107</v>
          </cell>
          <cell r="B9" t="str">
            <v>VIDEO JUEGOS Y FUT-BOLITOS</v>
          </cell>
          <cell r="C9">
            <v>6066</v>
          </cell>
        </row>
        <row r="10">
          <cell r="A10">
            <v>110</v>
          </cell>
          <cell r="B10" t="str">
            <v>ESPECTACULOS PUBLICOS ESPORADI</v>
          </cell>
          <cell r="C10">
            <v>809.6</v>
          </cell>
        </row>
        <row r="11">
          <cell r="A11">
            <v>200</v>
          </cell>
          <cell r="B11" t="str">
            <v>RASTRO</v>
          </cell>
          <cell r="C11">
            <v>2842.51</v>
          </cell>
        </row>
        <row r="12">
          <cell r="A12">
            <v>202</v>
          </cell>
          <cell r="B12" t="str">
            <v>SEGURIDAD PUBLICA PERIODO MENS</v>
          </cell>
          <cell r="C12">
            <v>77150.52</v>
          </cell>
        </row>
        <row r="13">
          <cell r="A13">
            <v>203</v>
          </cell>
          <cell r="B13" t="str">
            <v>PANTEONES CIUDAD</v>
          </cell>
          <cell r="C13">
            <v>557.32000000000005</v>
          </cell>
        </row>
        <row r="14">
          <cell r="A14">
            <v>204</v>
          </cell>
          <cell r="B14" t="str">
            <v>PANTEONES COMUNIDADES</v>
          </cell>
          <cell r="C14">
            <v>1628.56</v>
          </cell>
        </row>
        <row r="15">
          <cell r="A15">
            <v>205</v>
          </cell>
          <cell r="B15" t="str">
            <v>ESTACIONAMIENTO MUSEO MOMIAS</v>
          </cell>
          <cell r="C15">
            <v>367</v>
          </cell>
        </row>
        <row r="16">
          <cell r="A16">
            <v>206</v>
          </cell>
          <cell r="B16" t="str">
            <v>ESTACIONAMIENTO MERCADO HIDALG</v>
          </cell>
          <cell r="C16">
            <v>1105</v>
          </cell>
        </row>
        <row r="17">
          <cell r="A17">
            <v>210</v>
          </cell>
          <cell r="B17" t="str">
            <v>POR LIC. DE CONST. Y AMPLIACIO</v>
          </cell>
          <cell r="C17">
            <v>866.56</v>
          </cell>
        </row>
        <row r="18">
          <cell r="A18">
            <v>211</v>
          </cell>
          <cell r="B18" t="str">
            <v>POR LIC DE REGULARIZACION DE C</v>
          </cell>
          <cell r="C18">
            <v>944.83</v>
          </cell>
        </row>
        <row r="19">
          <cell r="A19">
            <v>213</v>
          </cell>
          <cell r="B19" t="str">
            <v>POR LIC DE DEMOLICION P O T DE</v>
          </cell>
          <cell r="C19">
            <v>93.31</v>
          </cell>
        </row>
        <row r="20">
          <cell r="A20">
            <v>214</v>
          </cell>
          <cell r="B20" t="str">
            <v>POR LIC DE RECONST. Y REMODELA</v>
          </cell>
          <cell r="C20">
            <v>233.5</v>
          </cell>
        </row>
        <row r="21">
          <cell r="A21">
            <v>217</v>
          </cell>
          <cell r="B21" t="str">
            <v>ANALISIS DE FAC PARA DIV LOT O</v>
          </cell>
          <cell r="C21">
            <v>461.18</v>
          </cell>
        </row>
        <row r="22">
          <cell r="A22">
            <v>221</v>
          </cell>
          <cell r="B22" t="str">
            <v>LIC USO SUELO ALIN N. OFIC COM</v>
          </cell>
          <cell r="C22">
            <v>735.48</v>
          </cell>
        </row>
        <row r="23">
          <cell r="A23">
            <v>227</v>
          </cell>
          <cell r="B23" t="str">
            <v>AVALUOS PRACT POR TESORERIA</v>
          </cell>
          <cell r="C23">
            <v>198</v>
          </cell>
        </row>
        <row r="24">
          <cell r="A24">
            <v>229</v>
          </cell>
          <cell r="B24" t="str">
            <v>CONSTANCIAS DE VALOR FISCAL</v>
          </cell>
          <cell r="C24">
            <v>580.13</v>
          </cell>
        </row>
        <row r="25">
          <cell r="A25">
            <v>248</v>
          </cell>
          <cell r="B25" t="str">
            <v>ESTACIONAMIENTO EX. EST. FERRO</v>
          </cell>
          <cell r="C25">
            <v>1486.5</v>
          </cell>
        </row>
        <row r="26">
          <cell r="A26">
            <v>253</v>
          </cell>
          <cell r="B26" t="str">
            <v>ESTACIONAMIENTO EMBAJADORAS  (</v>
          </cell>
          <cell r="C26">
            <v>1931</v>
          </cell>
        </row>
        <row r="27">
          <cell r="A27">
            <v>256</v>
          </cell>
          <cell r="B27" t="str">
            <v>POR ALINEAM. N° USO HABIT</v>
          </cell>
          <cell r="C27">
            <v>1774.78</v>
          </cell>
        </row>
        <row r="28">
          <cell r="A28">
            <v>267</v>
          </cell>
          <cell r="B28" t="str">
            <v>CONSTANCIA  DE VERIFICACION PR</v>
          </cell>
          <cell r="C28">
            <v>130.63999999999999</v>
          </cell>
        </row>
        <row r="29">
          <cell r="A29">
            <v>268</v>
          </cell>
          <cell r="B29" t="str">
            <v>CASA DE LA CULTURA</v>
          </cell>
          <cell r="C29">
            <v>8502.9</v>
          </cell>
        </row>
        <row r="30">
          <cell r="A30">
            <v>276</v>
          </cell>
          <cell r="B30" t="str">
            <v>CONSTANCIAS DIRECCION DE TRANS</v>
          </cell>
          <cell r="C30">
            <v>811.69</v>
          </cell>
        </row>
        <row r="31">
          <cell r="A31">
            <v>278</v>
          </cell>
          <cell r="B31" t="str">
            <v>CONSTANCIAS QUE EXPIDAN LAS DE</v>
          </cell>
          <cell r="C31">
            <v>959.27</v>
          </cell>
        </row>
        <row r="32">
          <cell r="A32">
            <v>280</v>
          </cell>
          <cell r="B32" t="str">
            <v>SERVICIOS CONTROL CANINO</v>
          </cell>
          <cell r="C32">
            <v>220.5</v>
          </cell>
        </row>
        <row r="33">
          <cell r="A33">
            <v>281</v>
          </cell>
          <cell r="B33" t="str">
            <v>VIGILANCIA POR EVENTO</v>
          </cell>
          <cell r="C33">
            <v>2283.84</v>
          </cell>
        </row>
        <row r="34">
          <cell r="A34">
            <v>288</v>
          </cell>
          <cell r="B34" t="str">
            <v>ANALISIS DE RIESGOS</v>
          </cell>
          <cell r="C34">
            <v>457.86</v>
          </cell>
        </row>
        <row r="35">
          <cell r="A35">
            <v>295</v>
          </cell>
          <cell r="B35" t="str">
            <v>CONSTANCIA DE UBICACION DE PRE</v>
          </cell>
          <cell r="C35">
            <v>74.22</v>
          </cell>
        </row>
        <row r="36">
          <cell r="A36">
            <v>402</v>
          </cell>
          <cell r="B36" t="str">
            <v>LOCALES MUSEO DE LAS MOMIAS</v>
          </cell>
          <cell r="C36">
            <v>9981.6200000000008</v>
          </cell>
        </row>
        <row r="37">
          <cell r="A37">
            <v>403</v>
          </cell>
          <cell r="B37" t="str">
            <v>UNIDAD DEPORTIVA TORRES LANDA</v>
          </cell>
          <cell r="C37">
            <v>933</v>
          </cell>
        </row>
        <row r="38">
          <cell r="A38">
            <v>405</v>
          </cell>
          <cell r="B38" t="str">
            <v>CENTRO DE CONVIVENCIA EL ENCIN</v>
          </cell>
          <cell r="C38">
            <v>247</v>
          </cell>
        </row>
        <row r="39">
          <cell r="A39">
            <v>407</v>
          </cell>
          <cell r="B39" t="str">
            <v>MUSEO MOMIAS</v>
          </cell>
          <cell r="C39">
            <v>13620</v>
          </cell>
        </row>
        <row r="40">
          <cell r="A40">
            <v>408</v>
          </cell>
          <cell r="B40" t="str">
            <v>SALON CULTO A LA MUERTE</v>
          </cell>
          <cell r="C40">
            <v>630</v>
          </cell>
        </row>
        <row r="41">
          <cell r="A41">
            <v>410</v>
          </cell>
          <cell r="B41" t="str">
            <v>MONUMENTO AL PIPILA</v>
          </cell>
          <cell r="C41">
            <v>168</v>
          </cell>
        </row>
        <row r="42">
          <cell r="A42">
            <v>411</v>
          </cell>
          <cell r="B42" t="str">
            <v>MERCADO HIDALGO</v>
          </cell>
          <cell r="C42">
            <v>15360.44</v>
          </cell>
        </row>
        <row r="43">
          <cell r="A43">
            <v>412</v>
          </cell>
          <cell r="B43" t="str">
            <v>MERCADO EMBAJADORAS</v>
          </cell>
          <cell r="C43">
            <v>2842</v>
          </cell>
        </row>
        <row r="44">
          <cell r="A44">
            <v>414</v>
          </cell>
          <cell r="B44" t="str">
            <v>OTROS PRODUCTOS</v>
          </cell>
          <cell r="C44">
            <v>8.6999999999999993</v>
          </cell>
        </row>
        <row r="45">
          <cell r="A45">
            <v>428</v>
          </cell>
          <cell r="B45" t="str">
            <v>COMERCIANTES SEMIFIJOS</v>
          </cell>
          <cell r="C45">
            <v>4224.07</v>
          </cell>
        </row>
        <row r="46">
          <cell r="A46">
            <v>433</v>
          </cell>
          <cell r="B46" t="str">
            <v>SOBRANTES</v>
          </cell>
          <cell r="C46">
            <v>21.36</v>
          </cell>
        </row>
        <row r="47">
          <cell r="A47">
            <v>437</v>
          </cell>
          <cell r="B47" t="str">
            <v>SANITARIOS MDO. EMBAJADORAS</v>
          </cell>
          <cell r="C47">
            <v>1291</v>
          </cell>
        </row>
        <row r="48">
          <cell r="A48">
            <v>438</v>
          </cell>
          <cell r="B48" t="str">
            <v>SANITARIOS MDO. HIDALGO</v>
          </cell>
          <cell r="C48">
            <v>1602</v>
          </cell>
        </row>
        <row r="49">
          <cell r="A49">
            <v>439</v>
          </cell>
          <cell r="B49" t="str">
            <v>SANITARIOS JARDIN REFORMA</v>
          </cell>
          <cell r="C49">
            <v>416</v>
          </cell>
        </row>
        <row r="50">
          <cell r="A50">
            <v>443</v>
          </cell>
          <cell r="B50" t="str">
            <v>SANITARIOS FERROCARRIL</v>
          </cell>
          <cell r="C50">
            <v>1296</v>
          </cell>
        </row>
        <row r="51">
          <cell r="A51">
            <v>445</v>
          </cell>
          <cell r="B51" t="str">
            <v>SANITARIOS MUSEO MOMIAS</v>
          </cell>
          <cell r="C51">
            <v>248</v>
          </cell>
        </row>
        <row r="52">
          <cell r="A52">
            <v>447</v>
          </cell>
          <cell r="B52" t="str">
            <v>LAS CALAS</v>
          </cell>
          <cell r="C52">
            <v>56</v>
          </cell>
        </row>
        <row r="53">
          <cell r="A53">
            <v>470</v>
          </cell>
          <cell r="B53" t="str">
            <v>LOCALES ESTACION</v>
          </cell>
          <cell r="C53">
            <v>136.5</v>
          </cell>
        </row>
        <row r="54">
          <cell r="A54">
            <v>479</v>
          </cell>
          <cell r="B54" t="str">
            <v>COMERCIANTES AMBULANTES</v>
          </cell>
          <cell r="C54">
            <v>294</v>
          </cell>
        </row>
        <row r="55">
          <cell r="A55">
            <v>480</v>
          </cell>
          <cell r="B55" t="str">
            <v>PERIFONEO</v>
          </cell>
          <cell r="C55">
            <v>1932</v>
          </cell>
        </row>
        <row r="56">
          <cell r="A56">
            <v>482</v>
          </cell>
          <cell r="B56" t="str">
            <v>CALLEJONEADAS</v>
          </cell>
          <cell r="C56">
            <v>300</v>
          </cell>
        </row>
        <row r="57">
          <cell r="A57">
            <v>502</v>
          </cell>
          <cell r="B57" t="str">
            <v>RECARGOS OTROS IMPTOS Y DERECH</v>
          </cell>
          <cell r="C57">
            <v>4495.76</v>
          </cell>
        </row>
        <row r="58">
          <cell r="A58">
            <v>504</v>
          </cell>
          <cell r="B58" t="str">
            <v>AVISO EXTEMP TERM DE OBRA</v>
          </cell>
          <cell r="C58">
            <v>476</v>
          </cell>
        </row>
        <row r="59">
          <cell r="A59">
            <v>505</v>
          </cell>
          <cell r="B59" t="str">
            <v>INF AL REG. DE CONST Y CONSER</v>
          </cell>
          <cell r="C59">
            <v>861.9</v>
          </cell>
        </row>
        <row r="60">
          <cell r="A60">
            <v>506</v>
          </cell>
          <cell r="B60" t="str">
            <v>INFRACCIONES DIRECCION DE FISC</v>
          </cell>
          <cell r="C60">
            <v>2268</v>
          </cell>
        </row>
        <row r="61">
          <cell r="A61">
            <v>507</v>
          </cell>
          <cell r="B61" t="str">
            <v>INF AL BANDO POLICIA Y BUEN GO</v>
          </cell>
          <cell r="C61">
            <v>600</v>
          </cell>
        </row>
        <row r="62">
          <cell r="A62">
            <v>508</v>
          </cell>
          <cell r="B62" t="str">
            <v>INF LEY DE TRANSITO Y SU REGLA</v>
          </cell>
          <cell r="C62">
            <v>14834.5</v>
          </cell>
        </row>
        <row r="63">
          <cell r="A63">
            <v>509</v>
          </cell>
          <cell r="B63" t="str">
            <v>EXTEMP VERIFICACION AMB VEHICU</v>
          </cell>
          <cell r="C63">
            <v>3417</v>
          </cell>
        </row>
        <row r="64">
          <cell r="A64">
            <v>888</v>
          </cell>
          <cell r="B64" t="str">
            <v>COBROS SIMAPAG</v>
          </cell>
          <cell r="C64">
            <v>2179</v>
          </cell>
        </row>
      </sheetData>
      <sheetData sheetId="26">
        <row r="1">
          <cell r="A1">
            <v>1</v>
          </cell>
          <cell r="B1" t="str">
            <v>IMPTO. PREDIAL URBANO CORRIENT</v>
          </cell>
          <cell r="C1">
            <v>65243.16</v>
          </cell>
        </row>
        <row r="2">
          <cell r="A2">
            <v>2</v>
          </cell>
          <cell r="B2" t="str">
            <v>IMPTO. PREDIAL RUSTICO CORRIEN</v>
          </cell>
          <cell r="C2">
            <v>10257.74</v>
          </cell>
        </row>
        <row r="3">
          <cell r="A3">
            <v>4</v>
          </cell>
          <cell r="B3" t="str">
            <v>RECARGOS *3%*</v>
          </cell>
          <cell r="C3">
            <v>11414.41</v>
          </cell>
        </row>
        <row r="4">
          <cell r="A4">
            <v>7</v>
          </cell>
          <cell r="B4" t="str">
            <v>IMPTO. PREDIAL URBANO REZAGO</v>
          </cell>
          <cell r="C4">
            <v>30532.240000000002</v>
          </cell>
        </row>
        <row r="5">
          <cell r="A5">
            <v>8</v>
          </cell>
          <cell r="B5" t="str">
            <v>IMPTO. PREDIAL RUSTICO REZAGO</v>
          </cell>
          <cell r="C5">
            <v>2399.6999999999998</v>
          </cell>
        </row>
        <row r="6">
          <cell r="A6">
            <v>13</v>
          </cell>
          <cell r="B6" t="str">
            <v>HONORARIOS DE COBRANZA</v>
          </cell>
          <cell r="C6">
            <v>3122.68</v>
          </cell>
        </row>
        <row r="7">
          <cell r="A7">
            <v>14</v>
          </cell>
          <cell r="B7" t="str">
            <v>C.O.A.*20%*</v>
          </cell>
          <cell r="C7">
            <v>339.5</v>
          </cell>
        </row>
        <row r="8">
          <cell r="A8">
            <v>103</v>
          </cell>
          <cell r="B8" t="str">
            <v>TRASLACION DE DOMINIO</v>
          </cell>
          <cell r="C8">
            <v>11645.89</v>
          </cell>
        </row>
        <row r="9">
          <cell r="A9">
            <v>107</v>
          </cell>
          <cell r="B9" t="str">
            <v>VIDEO JUEGOS Y FUT-BOLITOS</v>
          </cell>
          <cell r="C9">
            <v>344</v>
          </cell>
        </row>
        <row r="10">
          <cell r="A10">
            <v>110</v>
          </cell>
          <cell r="B10" t="str">
            <v>ESPECTACULOS PUBLICOS ESPORADI</v>
          </cell>
          <cell r="C10">
            <v>3518.9</v>
          </cell>
        </row>
        <row r="11">
          <cell r="A11">
            <v>200</v>
          </cell>
          <cell r="B11" t="str">
            <v>RASTRO</v>
          </cell>
          <cell r="C11">
            <v>8008.29</v>
          </cell>
        </row>
        <row r="12">
          <cell r="A12">
            <v>202</v>
          </cell>
          <cell r="B12" t="str">
            <v>SEGURIDAD PUBLICA PERIODO MENS</v>
          </cell>
          <cell r="C12">
            <v>231451.56</v>
          </cell>
        </row>
        <row r="13">
          <cell r="A13">
            <v>203</v>
          </cell>
          <cell r="B13" t="str">
            <v>PANTEONES CIUDAD</v>
          </cell>
          <cell r="C13">
            <v>4111.96</v>
          </cell>
        </row>
        <row r="14">
          <cell r="A14">
            <v>204</v>
          </cell>
          <cell r="B14" t="str">
            <v>PANTEONES COMUNIDADES</v>
          </cell>
          <cell r="C14">
            <v>2229.2800000000002</v>
          </cell>
        </row>
        <row r="15">
          <cell r="A15">
            <v>205</v>
          </cell>
          <cell r="B15" t="str">
            <v>ESTACIONAMIENTO MUSEO MOMIAS</v>
          </cell>
          <cell r="C15">
            <v>2609.5</v>
          </cell>
        </row>
        <row r="16">
          <cell r="A16">
            <v>206</v>
          </cell>
          <cell r="B16" t="str">
            <v>ESTACIONAMIENTO MERCADO HIDALG</v>
          </cell>
          <cell r="C16">
            <v>3059</v>
          </cell>
        </row>
        <row r="17">
          <cell r="A17">
            <v>207</v>
          </cell>
          <cell r="B17" t="str">
            <v>ESTAC.  MERCADO EMBAJADORAS</v>
          </cell>
          <cell r="C17">
            <v>952</v>
          </cell>
        </row>
        <row r="18">
          <cell r="A18">
            <v>210</v>
          </cell>
          <cell r="B18" t="str">
            <v>POR LIC. DE CONST. Y AMPLIACIO</v>
          </cell>
          <cell r="C18">
            <v>5154.12</v>
          </cell>
        </row>
        <row r="19">
          <cell r="A19">
            <v>211</v>
          </cell>
          <cell r="B19" t="str">
            <v>POR LIC DE REGULARIZACION DE C</v>
          </cell>
          <cell r="C19">
            <v>4826.1099999999997</v>
          </cell>
        </row>
        <row r="20">
          <cell r="A20">
            <v>217</v>
          </cell>
          <cell r="B20" t="str">
            <v>ANALISIS DE FAC PARA DIV LOT O</v>
          </cell>
          <cell r="C20">
            <v>461.18</v>
          </cell>
        </row>
        <row r="21">
          <cell r="A21">
            <v>221</v>
          </cell>
          <cell r="B21" t="str">
            <v>LIC USO SUELO ALIN N. OFIC COM</v>
          </cell>
          <cell r="C21">
            <v>483.87</v>
          </cell>
        </row>
        <row r="22">
          <cell r="A22">
            <v>226</v>
          </cell>
          <cell r="B22" t="str">
            <v>AVALUOS PRAC POR PERITOS FISCA</v>
          </cell>
          <cell r="C22">
            <v>116</v>
          </cell>
        </row>
        <row r="23">
          <cell r="A23">
            <v>229</v>
          </cell>
          <cell r="B23" t="str">
            <v>CONSTANCIAS DE VALOR FISCAL</v>
          </cell>
          <cell r="C23">
            <v>1740.26</v>
          </cell>
        </row>
        <row r="24">
          <cell r="A24">
            <v>244</v>
          </cell>
          <cell r="B24" t="str">
            <v>EXP DE LIC O PERM P/ ESTAB DE</v>
          </cell>
          <cell r="C24">
            <v>604.84</v>
          </cell>
        </row>
        <row r="25">
          <cell r="A25">
            <v>248</v>
          </cell>
          <cell r="B25" t="str">
            <v>ESTACIONAMIENTO EX. EST. FERRO</v>
          </cell>
          <cell r="C25">
            <v>6720</v>
          </cell>
        </row>
        <row r="26">
          <cell r="A26">
            <v>249</v>
          </cell>
          <cell r="B26" t="str">
            <v>REGUL. PROR.LIC.CONT.75% DER.</v>
          </cell>
          <cell r="C26">
            <v>952.83</v>
          </cell>
        </row>
        <row r="27">
          <cell r="A27">
            <v>253</v>
          </cell>
          <cell r="B27" t="str">
            <v>ESTACIONAMIENTO EMBAJADORAS  (</v>
          </cell>
          <cell r="C27">
            <v>6431</v>
          </cell>
        </row>
        <row r="28">
          <cell r="A28">
            <v>254</v>
          </cell>
          <cell r="B28" t="str">
            <v>POR CERTIF.TERMINO DE OBRA</v>
          </cell>
          <cell r="C28">
            <v>409.29</v>
          </cell>
        </row>
        <row r="29">
          <cell r="A29">
            <v>256</v>
          </cell>
          <cell r="B29" t="str">
            <v>POR ALINEAM. N° USO HABIT</v>
          </cell>
          <cell r="C29">
            <v>4742.1899999999996</v>
          </cell>
        </row>
        <row r="30">
          <cell r="A30">
            <v>268</v>
          </cell>
          <cell r="B30" t="str">
            <v>CASA DE LA CULTURA</v>
          </cell>
          <cell r="C30">
            <v>12539.76</v>
          </cell>
        </row>
        <row r="31">
          <cell r="A31">
            <v>276</v>
          </cell>
          <cell r="B31" t="str">
            <v>CONSTANCIAS DIRECCION DE TRANS</v>
          </cell>
          <cell r="C31">
            <v>885.48</v>
          </cell>
        </row>
        <row r="32">
          <cell r="A32">
            <v>278</v>
          </cell>
          <cell r="B32" t="str">
            <v>CONSTANCIAS QUE EXPIDAN LAS DE</v>
          </cell>
          <cell r="C32">
            <v>664.11</v>
          </cell>
        </row>
        <row r="33">
          <cell r="A33">
            <v>400</v>
          </cell>
          <cell r="B33" t="str">
            <v>LOCALES PRESA DE LA OLLA</v>
          </cell>
          <cell r="C33">
            <v>596</v>
          </cell>
        </row>
        <row r="34">
          <cell r="A34">
            <v>403</v>
          </cell>
          <cell r="B34" t="str">
            <v>UNIDAD DEPORTIVA TORRES LANDA</v>
          </cell>
          <cell r="C34">
            <v>3725</v>
          </cell>
        </row>
        <row r="35">
          <cell r="A35">
            <v>405</v>
          </cell>
          <cell r="B35" t="str">
            <v>CENTRO DE CONVIVENCIA EL ENCIN</v>
          </cell>
          <cell r="C35">
            <v>1280</v>
          </cell>
        </row>
        <row r="36">
          <cell r="A36">
            <v>407</v>
          </cell>
          <cell r="B36" t="str">
            <v>MUSEO MOMIAS</v>
          </cell>
          <cell r="C36">
            <v>125804</v>
          </cell>
        </row>
        <row r="37">
          <cell r="A37">
            <v>408</v>
          </cell>
          <cell r="B37" t="str">
            <v>SALON CULTO A LA MUERTE</v>
          </cell>
          <cell r="C37">
            <v>4740</v>
          </cell>
        </row>
        <row r="38">
          <cell r="A38">
            <v>410</v>
          </cell>
          <cell r="B38" t="str">
            <v>MONUMENTO AL PIPILA</v>
          </cell>
          <cell r="C38">
            <v>1368</v>
          </cell>
        </row>
        <row r="39">
          <cell r="A39">
            <v>411</v>
          </cell>
          <cell r="B39" t="str">
            <v>MERCADO HIDALGO</v>
          </cell>
          <cell r="C39">
            <v>3406.57</v>
          </cell>
        </row>
        <row r="40">
          <cell r="A40">
            <v>412</v>
          </cell>
          <cell r="B40" t="str">
            <v>MERCADO EMBAJADORAS</v>
          </cell>
          <cell r="C40">
            <v>4297.4799999999996</v>
          </cell>
        </row>
        <row r="41">
          <cell r="A41">
            <v>414</v>
          </cell>
          <cell r="B41" t="str">
            <v>OTROS PRODUCTOS</v>
          </cell>
          <cell r="C41">
            <v>56.7</v>
          </cell>
        </row>
        <row r="42">
          <cell r="A42">
            <v>421</v>
          </cell>
          <cell r="B42" t="str">
            <v>DECLARACIONES, FORMATOS Y AVIS</v>
          </cell>
          <cell r="C42">
            <v>32</v>
          </cell>
        </row>
        <row r="43">
          <cell r="A43">
            <v>428</v>
          </cell>
          <cell r="B43" t="str">
            <v>COMERCIANTES SEMIFIJOS</v>
          </cell>
          <cell r="C43">
            <v>2020</v>
          </cell>
        </row>
        <row r="44">
          <cell r="A44">
            <v>431</v>
          </cell>
          <cell r="B44" t="str">
            <v>LOCALES MERCADO EMBAJADORAS</v>
          </cell>
          <cell r="C44">
            <v>394</v>
          </cell>
        </row>
        <row r="45">
          <cell r="A45">
            <v>433</v>
          </cell>
          <cell r="B45" t="str">
            <v>SOBRANTES</v>
          </cell>
          <cell r="C45">
            <v>12.17</v>
          </cell>
        </row>
        <row r="46">
          <cell r="A46">
            <v>437</v>
          </cell>
          <cell r="B46" t="str">
            <v>SANITARIOS MDO. EMBAJADORAS</v>
          </cell>
          <cell r="C46">
            <v>5052</v>
          </cell>
        </row>
        <row r="47">
          <cell r="A47">
            <v>438</v>
          </cell>
          <cell r="B47" t="str">
            <v>SANITARIOS MDO. HIDALGO</v>
          </cell>
          <cell r="C47">
            <v>6819</v>
          </cell>
        </row>
        <row r="48">
          <cell r="A48">
            <v>439</v>
          </cell>
          <cell r="B48" t="str">
            <v>SANITARIOS JARDIN REFORMA</v>
          </cell>
          <cell r="C48">
            <v>1280</v>
          </cell>
        </row>
        <row r="49">
          <cell r="A49">
            <v>443</v>
          </cell>
          <cell r="B49" t="str">
            <v>SANITARIOS FERROCARRIL</v>
          </cell>
          <cell r="C49">
            <v>4976</v>
          </cell>
        </row>
        <row r="50">
          <cell r="A50">
            <v>445</v>
          </cell>
          <cell r="B50" t="str">
            <v>SANITARIOS MUSEO MOMIAS</v>
          </cell>
          <cell r="C50">
            <v>1824</v>
          </cell>
        </row>
        <row r="51">
          <cell r="A51">
            <v>447</v>
          </cell>
          <cell r="B51" t="str">
            <v>LAS CALAS</v>
          </cell>
          <cell r="C51">
            <v>208</v>
          </cell>
        </row>
        <row r="52">
          <cell r="A52">
            <v>477</v>
          </cell>
          <cell r="B52" t="str">
            <v>PADRON DIRECTOR RESPONSABLE DE</v>
          </cell>
          <cell r="C52">
            <v>1252</v>
          </cell>
        </row>
        <row r="53">
          <cell r="A53">
            <v>479</v>
          </cell>
          <cell r="B53" t="str">
            <v>COMERCIANTES AMBULANTES</v>
          </cell>
          <cell r="C53">
            <v>1622</v>
          </cell>
        </row>
        <row r="54">
          <cell r="A54">
            <v>484</v>
          </cell>
          <cell r="B54" t="str">
            <v>PERMISO PARA ESPECTÁCULOS O CE</v>
          </cell>
          <cell r="C54">
            <v>406</v>
          </cell>
        </row>
        <row r="55">
          <cell r="A55">
            <v>485</v>
          </cell>
          <cell r="B55" t="str">
            <v>SELLADO DE BOLETOS</v>
          </cell>
          <cell r="C55">
            <v>436</v>
          </cell>
        </row>
        <row r="56">
          <cell r="A56">
            <v>502</v>
          </cell>
          <cell r="B56" t="str">
            <v>RECARGOS OTROS IMPTOS Y DERECH</v>
          </cell>
          <cell r="C56">
            <v>2655.51</v>
          </cell>
        </row>
        <row r="57">
          <cell r="A57">
            <v>503</v>
          </cell>
          <cell r="B57" t="str">
            <v>AVISO EXTEMP TRASLACION DE DOM</v>
          </cell>
          <cell r="C57">
            <v>2837.5</v>
          </cell>
        </row>
        <row r="58">
          <cell r="A58">
            <v>505</v>
          </cell>
          <cell r="B58" t="str">
            <v>INF AL REG. DE CONST Y CONSER</v>
          </cell>
          <cell r="C58">
            <v>650</v>
          </cell>
        </row>
        <row r="59">
          <cell r="A59">
            <v>507</v>
          </cell>
          <cell r="B59" t="str">
            <v>INF AL BANDO POLICIA Y BUEN GO</v>
          </cell>
          <cell r="C59">
            <v>1930</v>
          </cell>
        </row>
        <row r="60">
          <cell r="A60">
            <v>508</v>
          </cell>
          <cell r="B60" t="str">
            <v>INF LEY DE TRANSITO Y SU REGLA</v>
          </cell>
          <cell r="C60">
            <v>17442.580000000002</v>
          </cell>
        </row>
        <row r="61">
          <cell r="A61">
            <v>509</v>
          </cell>
          <cell r="B61" t="str">
            <v>EXTEMP VERIFICACION AMB VEHICU</v>
          </cell>
          <cell r="C61">
            <v>546</v>
          </cell>
        </row>
        <row r="62">
          <cell r="A62">
            <v>536</v>
          </cell>
          <cell r="B62" t="str">
            <v>PADRON DE PROVEEDORES</v>
          </cell>
          <cell r="C62">
            <v>300</v>
          </cell>
        </row>
        <row r="63">
          <cell r="A63">
            <v>806</v>
          </cell>
          <cell r="B63" t="str">
            <v>EXCEDENTES PAGADOS</v>
          </cell>
          <cell r="C63">
            <v>513.79999999999995</v>
          </cell>
        </row>
        <row r="64">
          <cell r="A64">
            <v>888</v>
          </cell>
          <cell r="B64" t="str">
            <v>COBROS SIMAPAG</v>
          </cell>
          <cell r="C64">
            <v>10203</v>
          </cell>
        </row>
      </sheetData>
      <sheetData sheetId="27">
        <row r="1">
          <cell r="A1">
            <v>1</v>
          </cell>
          <cell r="B1" t="str">
            <v>IMPTO. PREDIAL URBANO</v>
          </cell>
          <cell r="C1">
            <v>639.29</v>
          </cell>
        </row>
        <row r="2">
          <cell r="A2">
            <v>4</v>
          </cell>
          <cell r="B2" t="str">
            <v>RECARGOS *3%*</v>
          </cell>
          <cell r="C2">
            <v>19.46</v>
          </cell>
        </row>
        <row r="3">
          <cell r="A3">
            <v>203</v>
          </cell>
          <cell r="B3" t="str">
            <v>PANTEONES CIUDAD</v>
          </cell>
          <cell r="C3">
            <v>1325.36</v>
          </cell>
        </row>
        <row r="4">
          <cell r="A4">
            <v>204</v>
          </cell>
          <cell r="B4" t="str">
            <v>PANTEONES COMUNIDADES</v>
          </cell>
          <cell r="C4">
            <v>278.66000000000003</v>
          </cell>
        </row>
        <row r="5">
          <cell r="A5">
            <v>268</v>
          </cell>
          <cell r="B5" t="str">
            <v>CASA DE LA CULTURA</v>
          </cell>
          <cell r="C5">
            <v>343.56</v>
          </cell>
        </row>
        <row r="6">
          <cell r="A6">
            <v>433</v>
          </cell>
          <cell r="B6" t="str">
            <v>SOBRANTES</v>
          </cell>
          <cell r="C6">
            <v>0.17</v>
          </cell>
        </row>
        <row r="7">
          <cell r="A7">
            <v>447</v>
          </cell>
          <cell r="B7" t="str">
            <v>LAS CALAS</v>
          </cell>
          <cell r="C7">
            <v>136</v>
          </cell>
        </row>
        <row r="8">
          <cell r="A8">
            <v>507</v>
          </cell>
          <cell r="B8" t="str">
            <v>INF AL BANDO POLICIA</v>
          </cell>
          <cell r="C8">
            <v>2150</v>
          </cell>
        </row>
        <row r="9">
          <cell r="A9">
            <v>508</v>
          </cell>
          <cell r="B9" t="str">
            <v>INF LEY DE TRANSITO Y</v>
          </cell>
          <cell r="C9">
            <v>6684.5</v>
          </cell>
        </row>
      </sheetData>
      <sheetData sheetId="28">
        <row r="1">
          <cell r="A1">
            <v>1</v>
          </cell>
          <cell r="B1" t="str">
            <v>IMPTO. PREDIAL URBANO CORRIENT</v>
          </cell>
          <cell r="C1">
            <v>57331.95</v>
          </cell>
        </row>
        <row r="2">
          <cell r="A2">
            <v>2</v>
          </cell>
          <cell r="B2" t="str">
            <v>IMPTO. PREDIAL RUSTICO CORRIEN</v>
          </cell>
          <cell r="C2">
            <v>4320.93</v>
          </cell>
        </row>
        <row r="3">
          <cell r="A3">
            <v>4</v>
          </cell>
          <cell r="B3" t="str">
            <v>RECARGOS *3%*</v>
          </cell>
          <cell r="C3">
            <v>3573.75</v>
          </cell>
        </row>
        <row r="4">
          <cell r="A4">
            <v>7</v>
          </cell>
          <cell r="B4" t="str">
            <v>IMPTO. PREDIAL URBANO REZAGO</v>
          </cell>
          <cell r="C4">
            <v>4614</v>
          </cell>
        </row>
        <row r="5">
          <cell r="A5">
            <v>8</v>
          </cell>
          <cell r="B5" t="str">
            <v>IMPTO. PREDIAL RUSTICO REZAGO</v>
          </cell>
          <cell r="C5">
            <v>840</v>
          </cell>
        </row>
        <row r="6">
          <cell r="A6">
            <v>13</v>
          </cell>
          <cell r="B6" t="str">
            <v>HONORARIOS DE COBRANZA</v>
          </cell>
          <cell r="C6">
            <v>1270.95</v>
          </cell>
        </row>
        <row r="7">
          <cell r="A7">
            <v>14</v>
          </cell>
          <cell r="B7" t="str">
            <v>C.O.A.*20%*</v>
          </cell>
          <cell r="C7">
            <v>108</v>
          </cell>
        </row>
        <row r="8">
          <cell r="A8">
            <v>200</v>
          </cell>
          <cell r="B8" t="str">
            <v>RASTRO</v>
          </cell>
          <cell r="C8">
            <v>4683.5200000000004</v>
          </cell>
        </row>
        <row r="9">
          <cell r="A9">
            <v>203</v>
          </cell>
          <cell r="B9" t="str">
            <v>PANTEONES CIUDAD</v>
          </cell>
          <cell r="C9">
            <v>1538.6</v>
          </cell>
        </row>
        <row r="10">
          <cell r="A10">
            <v>204</v>
          </cell>
          <cell r="B10" t="str">
            <v>PANTEONES COMUNIDADES</v>
          </cell>
          <cell r="C10">
            <v>1585.16</v>
          </cell>
        </row>
        <row r="11">
          <cell r="A11">
            <v>205</v>
          </cell>
          <cell r="B11" t="str">
            <v>ESTACIONAMIENTO MUSEO MOMIAS</v>
          </cell>
          <cell r="C11">
            <v>340.5</v>
          </cell>
        </row>
        <row r="12">
          <cell r="A12">
            <v>206</v>
          </cell>
          <cell r="B12" t="str">
            <v>ESTACIONAMIENTO MERCADO HIDALG</v>
          </cell>
          <cell r="C12">
            <v>1135</v>
          </cell>
        </row>
        <row r="13">
          <cell r="A13">
            <v>210</v>
          </cell>
          <cell r="B13" t="str">
            <v>POR LIC. DE CONST. Y AMPLIACIO</v>
          </cell>
          <cell r="C13">
            <v>1356.57</v>
          </cell>
        </row>
        <row r="14">
          <cell r="A14">
            <v>211</v>
          </cell>
          <cell r="B14" t="str">
            <v>POR LIC DE REGULARIZACION DE C</v>
          </cell>
          <cell r="C14">
            <v>163.22</v>
          </cell>
        </row>
        <row r="15">
          <cell r="A15">
            <v>212</v>
          </cell>
          <cell r="B15" t="str">
            <v>POR PRORROGAS DE LIC DE CONST</v>
          </cell>
          <cell r="C15">
            <v>201.82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229</v>
          </cell>
          <cell r="B17" t="str">
            <v>CONSTANCIAS DE VALOR FISCAL</v>
          </cell>
          <cell r="C17">
            <v>464.39</v>
          </cell>
        </row>
        <row r="18">
          <cell r="A18">
            <v>243</v>
          </cell>
          <cell r="B18" t="str">
            <v>POR AUT O PERM P/ VTA DE LOTES</v>
          </cell>
          <cell r="C18">
            <v>189</v>
          </cell>
        </row>
        <row r="19">
          <cell r="A19">
            <v>244</v>
          </cell>
          <cell r="B19" t="str">
            <v>EXP DE LIC O PERM P/ ESTAB DE</v>
          </cell>
          <cell r="C19">
            <v>2793.26</v>
          </cell>
        </row>
        <row r="20">
          <cell r="A20">
            <v>248</v>
          </cell>
          <cell r="B20" t="str">
            <v>ESTACIONAMIENTO EX. EST. FERRO</v>
          </cell>
          <cell r="C20">
            <v>1113</v>
          </cell>
        </row>
        <row r="21">
          <cell r="A21">
            <v>253</v>
          </cell>
          <cell r="B21" t="str">
            <v>ESTACIONAMIENTO EMBAJADORAS  (</v>
          </cell>
          <cell r="C21">
            <v>1811</v>
          </cell>
        </row>
        <row r="22">
          <cell r="A22">
            <v>256</v>
          </cell>
          <cell r="B22" t="str">
            <v>POR ALINEAM. N° USO HABIT</v>
          </cell>
          <cell r="C22">
            <v>2906.47</v>
          </cell>
        </row>
        <row r="23">
          <cell r="A23">
            <v>269</v>
          </cell>
          <cell r="B23" t="str">
            <v>PADRON DE CONTRATISTAS</v>
          </cell>
          <cell r="C23">
            <v>1410</v>
          </cell>
        </row>
        <row r="24">
          <cell r="A24">
            <v>276</v>
          </cell>
          <cell r="B24" t="str">
            <v>CONSTANCIAS DIRECCION DE TRANS</v>
          </cell>
          <cell r="C24">
            <v>885.48</v>
          </cell>
        </row>
        <row r="25">
          <cell r="A25">
            <v>278</v>
          </cell>
          <cell r="B25" t="str">
            <v>CONSTANCIAS QUE EXPIDAN LAS DE</v>
          </cell>
          <cell r="C25">
            <v>664.11</v>
          </cell>
        </row>
        <row r="26">
          <cell r="A26">
            <v>280</v>
          </cell>
          <cell r="B26" t="str">
            <v>SERVICIOS CONTROL CANINO</v>
          </cell>
          <cell r="C26">
            <v>220.5</v>
          </cell>
        </row>
        <row r="27">
          <cell r="A27">
            <v>403</v>
          </cell>
          <cell r="B27" t="str">
            <v>UNIDAD DEPORTIVA TORRES LANDA</v>
          </cell>
          <cell r="C27">
            <v>1266</v>
          </cell>
        </row>
        <row r="28">
          <cell r="A28">
            <v>405</v>
          </cell>
          <cell r="B28" t="str">
            <v>CENTRO DE CONVIVENCIA EL ENCIN</v>
          </cell>
          <cell r="C28">
            <v>2939</v>
          </cell>
        </row>
        <row r="29">
          <cell r="A29">
            <v>407</v>
          </cell>
          <cell r="B29" t="str">
            <v>MUSEO MOMIAS</v>
          </cell>
          <cell r="C29">
            <v>15338</v>
          </cell>
        </row>
        <row r="30">
          <cell r="A30">
            <v>408</v>
          </cell>
          <cell r="B30" t="str">
            <v>SALON CULTO A LA MUERTE</v>
          </cell>
          <cell r="C30">
            <v>405</v>
          </cell>
        </row>
        <row r="31">
          <cell r="A31">
            <v>410</v>
          </cell>
          <cell r="B31" t="str">
            <v>MONUMENTO AL PIPILA</v>
          </cell>
          <cell r="C31">
            <v>246</v>
          </cell>
        </row>
        <row r="32">
          <cell r="A32">
            <v>411</v>
          </cell>
          <cell r="B32" t="str">
            <v>MERCADO HIDALGO</v>
          </cell>
          <cell r="C32">
            <v>3064.33</v>
          </cell>
        </row>
        <row r="33">
          <cell r="A33">
            <v>412</v>
          </cell>
          <cell r="B33" t="str">
            <v>MERCADO EMBAJADORAS</v>
          </cell>
          <cell r="C33">
            <v>616</v>
          </cell>
        </row>
        <row r="34">
          <cell r="A34">
            <v>414</v>
          </cell>
          <cell r="B34" t="str">
            <v>OTROS PRODUCTOS</v>
          </cell>
          <cell r="C34">
            <v>8.6999999999999993</v>
          </cell>
        </row>
        <row r="35">
          <cell r="A35">
            <v>426</v>
          </cell>
          <cell r="B35" t="str">
            <v>AREAS OCUP POR HOT, REST, BARE</v>
          </cell>
          <cell r="C35">
            <v>33922.629999999997</v>
          </cell>
        </row>
        <row r="36">
          <cell r="A36">
            <v>428</v>
          </cell>
          <cell r="B36" t="str">
            <v>COMERCIANTES SEMIFIJOS</v>
          </cell>
          <cell r="C36">
            <v>6155</v>
          </cell>
        </row>
        <row r="37">
          <cell r="A37">
            <v>433</v>
          </cell>
          <cell r="B37" t="str">
            <v>SOBRANTES</v>
          </cell>
          <cell r="C37">
            <v>2.44</v>
          </cell>
        </row>
        <row r="38">
          <cell r="A38">
            <v>437</v>
          </cell>
          <cell r="B38" t="str">
            <v>SANITARIOS MDO. EMBAJADORAS</v>
          </cell>
          <cell r="C38">
            <v>842</v>
          </cell>
        </row>
        <row r="39">
          <cell r="A39">
            <v>438</v>
          </cell>
          <cell r="B39" t="str">
            <v>SANITARIOS MDO. HIDALGO</v>
          </cell>
          <cell r="C39">
            <v>1935</v>
          </cell>
        </row>
        <row r="40">
          <cell r="A40">
            <v>439</v>
          </cell>
          <cell r="B40" t="str">
            <v>SANITARIOS JARDIN REFORMA</v>
          </cell>
          <cell r="C40">
            <v>412</v>
          </cell>
        </row>
        <row r="41">
          <cell r="A41">
            <v>443</v>
          </cell>
          <cell r="B41" t="str">
            <v>SANITARIOS FERROCARRIL</v>
          </cell>
          <cell r="C41">
            <v>1092</v>
          </cell>
        </row>
        <row r="42">
          <cell r="A42">
            <v>445</v>
          </cell>
          <cell r="B42" t="str">
            <v>SANITARIOS MUSEO MOMIAS</v>
          </cell>
          <cell r="C42">
            <v>448</v>
          </cell>
        </row>
        <row r="43">
          <cell r="A43">
            <v>447</v>
          </cell>
          <cell r="B43" t="str">
            <v>LAS CALAS</v>
          </cell>
          <cell r="C43">
            <v>48</v>
          </cell>
        </row>
        <row r="44">
          <cell r="A44">
            <v>463</v>
          </cell>
          <cell r="B44" t="str">
            <v>SALIDA DE GRUAS</v>
          </cell>
          <cell r="C44">
            <v>220</v>
          </cell>
        </row>
        <row r="45">
          <cell r="A45">
            <v>464</v>
          </cell>
          <cell r="B45" t="str">
            <v>ARRASTRE DE VEHICULOS INFRACCI</v>
          </cell>
          <cell r="C45">
            <v>57</v>
          </cell>
        </row>
        <row r="46">
          <cell r="A46">
            <v>470</v>
          </cell>
          <cell r="B46" t="str">
            <v>LOCALES ESTACION</v>
          </cell>
          <cell r="C46">
            <v>1228.5</v>
          </cell>
        </row>
        <row r="47">
          <cell r="A47">
            <v>472</v>
          </cell>
          <cell r="B47" t="str">
            <v>MERCADO GAVIRA</v>
          </cell>
          <cell r="C47">
            <v>1372</v>
          </cell>
        </row>
        <row r="48">
          <cell r="A48">
            <v>479</v>
          </cell>
          <cell r="B48" t="str">
            <v>COMERCIANTES AMBULANTES</v>
          </cell>
          <cell r="C48">
            <v>490</v>
          </cell>
        </row>
        <row r="49">
          <cell r="A49">
            <v>484</v>
          </cell>
          <cell r="B49" t="str">
            <v>PERMISO PARA ESPECTÁCULOS O CE</v>
          </cell>
          <cell r="C49">
            <v>1015</v>
          </cell>
        </row>
        <row r="50">
          <cell r="A50">
            <v>485</v>
          </cell>
          <cell r="B50" t="str">
            <v>SELLADO DE BOLETOS</v>
          </cell>
          <cell r="C50">
            <v>218</v>
          </cell>
        </row>
        <row r="51">
          <cell r="A51">
            <v>491</v>
          </cell>
          <cell r="B51" t="str">
            <v>ESTRUCTURAS, CONSTRUCCIONES O</v>
          </cell>
          <cell r="C51">
            <v>126</v>
          </cell>
        </row>
        <row r="52">
          <cell r="A52">
            <v>502</v>
          </cell>
          <cell r="B52" t="str">
            <v>RECARGOS OTROS IMPTOS Y DERECH</v>
          </cell>
          <cell r="C52">
            <v>5475.78</v>
          </cell>
        </row>
        <row r="53">
          <cell r="A53">
            <v>506</v>
          </cell>
          <cell r="B53" t="str">
            <v>INFRACCIONES DIRECCION DE FISC</v>
          </cell>
          <cell r="C53">
            <v>1134</v>
          </cell>
        </row>
        <row r="54">
          <cell r="A54">
            <v>508</v>
          </cell>
          <cell r="B54" t="str">
            <v>INF LEY DE TRANSITO Y SU REGLA</v>
          </cell>
          <cell r="C54">
            <v>11321.7</v>
          </cell>
        </row>
        <row r="55">
          <cell r="A55">
            <v>509</v>
          </cell>
          <cell r="B55" t="str">
            <v>EXTEMP VERIFICACION AMB VEHICU</v>
          </cell>
          <cell r="C55">
            <v>546</v>
          </cell>
        </row>
        <row r="56">
          <cell r="A56">
            <v>806</v>
          </cell>
          <cell r="B56" t="str">
            <v>EXCEDENTES PAGADOS</v>
          </cell>
          <cell r="C56">
            <v>1963</v>
          </cell>
        </row>
        <row r="57">
          <cell r="A57">
            <v>888</v>
          </cell>
          <cell r="B57" t="str">
            <v>COBROS SIMAPAG</v>
          </cell>
          <cell r="C57">
            <v>1568</v>
          </cell>
        </row>
      </sheetData>
      <sheetData sheetId="29">
        <row r="1">
          <cell r="A1">
            <v>1</v>
          </cell>
          <cell r="B1" t="str">
            <v>IMPTO. PREDIAL URBANO CORRIENT</v>
          </cell>
          <cell r="C1">
            <v>1716</v>
          </cell>
        </row>
        <row r="2">
          <cell r="A2">
            <v>4</v>
          </cell>
          <cell r="B2" t="str">
            <v>RECARGOS *3%*</v>
          </cell>
          <cell r="C2">
            <v>17.16</v>
          </cell>
        </row>
        <row r="3">
          <cell r="A3">
            <v>203</v>
          </cell>
          <cell r="B3" t="str">
            <v>PANTEONES CIUDAD</v>
          </cell>
          <cell r="C3">
            <v>278.66000000000003</v>
          </cell>
        </row>
        <row r="4">
          <cell r="A4">
            <v>411</v>
          </cell>
          <cell r="B4" t="str">
            <v>MERCADO HIDALGO</v>
          </cell>
          <cell r="C4">
            <v>490.77</v>
          </cell>
        </row>
        <row r="5">
          <cell r="A5">
            <v>428</v>
          </cell>
          <cell r="B5" t="str">
            <v>COMERCIANTES SEMIFIJOS</v>
          </cell>
          <cell r="C5">
            <v>2393.9699999999998</v>
          </cell>
        </row>
        <row r="6">
          <cell r="A6">
            <v>433</v>
          </cell>
          <cell r="B6" t="str">
            <v>SOBRANTES</v>
          </cell>
          <cell r="C6">
            <v>1.1599999999999999</v>
          </cell>
        </row>
        <row r="7">
          <cell r="A7">
            <v>447</v>
          </cell>
          <cell r="B7" t="str">
            <v>LAS CALAS</v>
          </cell>
          <cell r="C7">
            <v>1280</v>
          </cell>
        </row>
        <row r="8">
          <cell r="A8">
            <v>502</v>
          </cell>
          <cell r="B8" t="str">
            <v>RECARGOS OTROS IMPTOS Y DERECH</v>
          </cell>
          <cell r="C8">
            <v>543.28</v>
          </cell>
        </row>
        <row r="9">
          <cell r="A9">
            <v>507</v>
          </cell>
          <cell r="B9" t="str">
            <v>INF AL BANDO POLICIA Y BUEN GO</v>
          </cell>
          <cell r="C9">
            <v>1250</v>
          </cell>
        </row>
        <row r="10">
          <cell r="A10">
            <v>508</v>
          </cell>
          <cell r="B10" t="str">
            <v>INF LEY DE TRANSITO Y SU REGLA</v>
          </cell>
          <cell r="C10">
            <v>7297</v>
          </cell>
        </row>
      </sheetData>
      <sheetData sheetId="30">
        <row r="1">
          <cell r="A1">
            <v>1</v>
          </cell>
          <cell r="B1" t="str">
            <v>IMPTO. PREDIAL URBANO CORRIENT</v>
          </cell>
          <cell r="C1">
            <v>39549.839999999997</v>
          </cell>
        </row>
        <row r="2">
          <cell r="A2">
            <v>2</v>
          </cell>
          <cell r="B2" t="str">
            <v>IMPTO. PREDIAL RUSTICO CORRIEN</v>
          </cell>
          <cell r="C2">
            <v>3217.16</v>
          </cell>
        </row>
        <row r="3">
          <cell r="A3">
            <v>4</v>
          </cell>
          <cell r="B3" t="str">
            <v>RECARGOS *3%*</v>
          </cell>
          <cell r="C3">
            <v>10189.98</v>
          </cell>
        </row>
        <row r="4">
          <cell r="A4">
            <v>7</v>
          </cell>
          <cell r="B4" t="str">
            <v>IMPTO. PREDIAL URBANO REZAGO</v>
          </cell>
          <cell r="C4">
            <v>15682.4</v>
          </cell>
        </row>
        <row r="5">
          <cell r="A5">
            <v>8</v>
          </cell>
          <cell r="B5" t="str">
            <v>IMPTO. PREDIAL RUSTICO REZAGO</v>
          </cell>
          <cell r="C5">
            <v>1383.5</v>
          </cell>
        </row>
        <row r="6">
          <cell r="A6">
            <v>13</v>
          </cell>
          <cell r="B6" t="str">
            <v>HONORARIOS DE COBRANZA</v>
          </cell>
          <cell r="C6">
            <v>3234.87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1852.45</v>
          </cell>
        </row>
        <row r="9">
          <cell r="A9">
            <v>107</v>
          </cell>
          <cell r="B9" t="str">
            <v>VIDEO JUEGOS Y FUT-BOLITOS</v>
          </cell>
          <cell r="C9">
            <v>3346</v>
          </cell>
        </row>
        <row r="10">
          <cell r="A10">
            <v>200</v>
          </cell>
          <cell r="B10" t="str">
            <v>RASTRO</v>
          </cell>
          <cell r="C10">
            <v>1080.18</v>
          </cell>
        </row>
        <row r="11">
          <cell r="A11">
            <v>202</v>
          </cell>
          <cell r="B11" t="str">
            <v>SEGURIDAD PUBLICA PERIODO MENS</v>
          </cell>
          <cell r="C11">
            <v>8572.2800000000007</v>
          </cell>
        </row>
        <row r="12">
          <cell r="A12">
            <v>203</v>
          </cell>
          <cell r="B12" t="str">
            <v>PANTEONES CIUDAD</v>
          </cell>
          <cell r="C12">
            <v>1616.6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314</v>
          </cell>
        </row>
        <row r="15">
          <cell r="A15">
            <v>206</v>
          </cell>
          <cell r="B15" t="str">
            <v>ESTACIONAMIENTO MERCADO HIDALG</v>
          </cell>
          <cell r="C15">
            <v>1188</v>
          </cell>
        </row>
        <row r="16">
          <cell r="A16">
            <v>210</v>
          </cell>
          <cell r="B16" t="str">
            <v>POR LIC. DE CONST. Y AMPLIACIO</v>
          </cell>
          <cell r="C16">
            <v>32.33</v>
          </cell>
        </row>
        <row r="17">
          <cell r="A17">
            <v>212</v>
          </cell>
          <cell r="B17" t="str">
            <v>POR PRORROGAS DE LIC DE CONST</v>
          </cell>
          <cell r="C17">
            <v>254.73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483.87</v>
          </cell>
        </row>
        <row r="20">
          <cell r="A20">
            <v>228</v>
          </cell>
          <cell r="B20" t="str">
            <v>POR PERM EVENT P/ VTA DE BEB A</v>
          </cell>
          <cell r="C20">
            <v>2700.57</v>
          </cell>
        </row>
        <row r="21">
          <cell r="A21">
            <v>229</v>
          </cell>
          <cell r="B21" t="str">
            <v>CONSTANCIAS DE VALOR FISCAL</v>
          </cell>
          <cell r="C21">
            <v>232</v>
          </cell>
        </row>
        <row r="22">
          <cell r="A22">
            <v>244</v>
          </cell>
          <cell r="B22" t="str">
            <v>EXP DE LIC O PERM P/ ESTAB DE</v>
          </cell>
          <cell r="C22">
            <v>413.35</v>
          </cell>
        </row>
        <row r="23">
          <cell r="A23">
            <v>248</v>
          </cell>
          <cell r="B23" t="str">
            <v>ESTACIONAMIENTO EX. EST. FERRO</v>
          </cell>
          <cell r="C23">
            <v>1252</v>
          </cell>
        </row>
        <row r="24">
          <cell r="A24">
            <v>249</v>
          </cell>
          <cell r="B24" t="str">
            <v>REGUL. PROR.LIC.CONT.75% DER.</v>
          </cell>
          <cell r="C24">
            <v>466.08</v>
          </cell>
        </row>
        <row r="25">
          <cell r="A25">
            <v>252</v>
          </cell>
          <cell r="B25" t="str">
            <v>RESOLUCION DE IMPACTO AMBIENTA</v>
          </cell>
          <cell r="C25">
            <v>1571.35</v>
          </cell>
        </row>
        <row r="26">
          <cell r="A26">
            <v>253</v>
          </cell>
          <cell r="B26" t="str">
            <v>ESTACIONAMIENTO EMBAJADORAS  (</v>
          </cell>
          <cell r="C26">
            <v>1944</v>
          </cell>
        </row>
        <row r="27">
          <cell r="A27">
            <v>256</v>
          </cell>
          <cell r="B27" t="str">
            <v>POR ALINEAM. N° USO HABIT</v>
          </cell>
          <cell r="C27">
            <v>4124.07</v>
          </cell>
        </row>
        <row r="28">
          <cell r="A28">
            <v>264</v>
          </cell>
          <cell r="B28" t="str">
            <v>DERECHOS REFRENDO ANUAL CONCES</v>
          </cell>
          <cell r="C28">
            <v>571.57000000000005</v>
          </cell>
        </row>
        <row r="29">
          <cell r="A29">
            <v>267</v>
          </cell>
          <cell r="B29" t="str">
            <v>CONSTANCIA  DE VERIFICACION PR</v>
          </cell>
          <cell r="C29">
            <v>130.63999999999999</v>
          </cell>
        </row>
        <row r="30">
          <cell r="A30">
            <v>269</v>
          </cell>
          <cell r="B30" t="str">
            <v>PADRON DE CONTRATISTAS</v>
          </cell>
          <cell r="C30">
            <v>777</v>
          </cell>
        </row>
        <row r="31">
          <cell r="A31">
            <v>271</v>
          </cell>
          <cell r="B31" t="str">
            <v>PENSION EST. MUSEO DE MOMIAS</v>
          </cell>
          <cell r="C31">
            <v>1102.5</v>
          </cell>
        </row>
        <row r="32">
          <cell r="A32">
            <v>273</v>
          </cell>
          <cell r="B32" t="str">
            <v>PENSION EST. JARDIN EMBAJADORA</v>
          </cell>
          <cell r="C32">
            <v>1365</v>
          </cell>
        </row>
        <row r="33">
          <cell r="A33">
            <v>274</v>
          </cell>
          <cell r="B33" t="str">
            <v>EXTENSION DE HORARIO</v>
          </cell>
          <cell r="C33">
            <v>56935.41</v>
          </cell>
        </row>
        <row r="34">
          <cell r="A34">
            <v>276</v>
          </cell>
          <cell r="B34" t="str">
            <v>CONSTANCIAS DIRECCION DE TRANS</v>
          </cell>
          <cell r="C34">
            <v>1106.8499999999999</v>
          </cell>
        </row>
        <row r="35">
          <cell r="A35">
            <v>278</v>
          </cell>
          <cell r="B35" t="str">
            <v>CONSTANCIAS QUE EXPIDAN LAS DE</v>
          </cell>
          <cell r="C35">
            <v>442.74</v>
          </cell>
        </row>
        <row r="36">
          <cell r="A36">
            <v>280</v>
          </cell>
          <cell r="B36" t="str">
            <v>SERVICIOS CONTROL CANINO</v>
          </cell>
          <cell r="C36">
            <v>1530.04</v>
          </cell>
        </row>
        <row r="37">
          <cell r="A37">
            <v>281</v>
          </cell>
          <cell r="B37" t="str">
            <v>VIGILANCIA POR EVENTO</v>
          </cell>
          <cell r="C37">
            <v>1141.92</v>
          </cell>
        </row>
        <row r="38">
          <cell r="A38">
            <v>289</v>
          </cell>
          <cell r="B38" t="str">
            <v>CONFORMIDAD PARA QUEMA DE FUEG</v>
          </cell>
          <cell r="C38">
            <v>111.29</v>
          </cell>
        </row>
        <row r="39">
          <cell r="A39">
            <v>290</v>
          </cell>
          <cell r="B39" t="str">
            <v>DICTAMEN DE SEGURIDAD P SEDENA</v>
          </cell>
          <cell r="C39">
            <v>146.37</v>
          </cell>
        </row>
        <row r="40">
          <cell r="A40">
            <v>293</v>
          </cell>
          <cell r="B40" t="str">
            <v>SERVICIOS EXTRAORDINARIOS</v>
          </cell>
          <cell r="C40">
            <v>285.48</v>
          </cell>
        </row>
        <row r="41">
          <cell r="A41">
            <v>295</v>
          </cell>
          <cell r="B41" t="str">
            <v>CONSTANCIA DE UBICACION DE PRE</v>
          </cell>
          <cell r="C41">
            <v>222.66</v>
          </cell>
        </row>
        <row r="42">
          <cell r="A42">
            <v>400</v>
          </cell>
          <cell r="B42" t="str">
            <v>LOCALES PRESA DE LA OLLA</v>
          </cell>
          <cell r="C42">
            <v>596</v>
          </cell>
        </row>
        <row r="43">
          <cell r="A43">
            <v>403</v>
          </cell>
          <cell r="B43" t="str">
            <v>UNIDAD DEPORTIVA TORRES LANDA</v>
          </cell>
          <cell r="C43">
            <v>268</v>
          </cell>
        </row>
        <row r="44">
          <cell r="A44">
            <v>405</v>
          </cell>
          <cell r="B44" t="str">
            <v>CENTRO DE CONVIVENCIA EL ENCIN</v>
          </cell>
          <cell r="C44">
            <v>873</v>
          </cell>
        </row>
        <row r="45">
          <cell r="A45">
            <v>407</v>
          </cell>
          <cell r="B45" t="str">
            <v>MUSEO MOMIAS</v>
          </cell>
          <cell r="C45">
            <v>17425</v>
          </cell>
        </row>
        <row r="46">
          <cell r="A46">
            <v>408</v>
          </cell>
          <cell r="B46" t="str">
            <v>SALON CULTO A LA MUERTE</v>
          </cell>
          <cell r="C46">
            <v>555</v>
          </cell>
        </row>
        <row r="47">
          <cell r="A47">
            <v>410</v>
          </cell>
          <cell r="B47" t="str">
            <v>MONUMENTO AL PIPILA</v>
          </cell>
          <cell r="C47">
            <v>210</v>
          </cell>
        </row>
        <row r="48">
          <cell r="A48">
            <v>411</v>
          </cell>
          <cell r="B48" t="str">
            <v>MERCADO HIDALGO</v>
          </cell>
          <cell r="C48">
            <v>11148.7</v>
          </cell>
        </row>
        <row r="49">
          <cell r="A49">
            <v>412</v>
          </cell>
          <cell r="B49" t="str">
            <v>MERCADO EMBAJADORAS</v>
          </cell>
          <cell r="C49">
            <v>44735.22</v>
          </cell>
        </row>
        <row r="50">
          <cell r="A50">
            <v>414</v>
          </cell>
          <cell r="B50" t="str">
            <v>OTROS PRODUCTOS</v>
          </cell>
          <cell r="C50">
            <v>470</v>
          </cell>
        </row>
        <row r="51">
          <cell r="A51">
            <v>426</v>
          </cell>
          <cell r="B51" t="str">
            <v>AREAS OCUP POR HOT, REST, BARE</v>
          </cell>
          <cell r="C51">
            <v>2501.6</v>
          </cell>
        </row>
        <row r="52">
          <cell r="A52">
            <v>428</v>
          </cell>
          <cell r="B52" t="str">
            <v>COMERCIANTES SEMIFIJOS</v>
          </cell>
          <cell r="C52">
            <v>19439.54</v>
          </cell>
        </row>
        <row r="53">
          <cell r="A53">
            <v>431</v>
          </cell>
          <cell r="B53" t="str">
            <v>LOCALES MERCADO EMBAJADORAS</v>
          </cell>
          <cell r="C53">
            <v>4349.8900000000003</v>
          </cell>
        </row>
        <row r="54">
          <cell r="A54">
            <v>432</v>
          </cell>
          <cell r="B54" t="str">
            <v>LOCALES PANTEON</v>
          </cell>
          <cell r="C54">
            <v>2006.17</v>
          </cell>
        </row>
        <row r="55">
          <cell r="A55">
            <v>433</v>
          </cell>
          <cell r="B55" t="str">
            <v>SOBRANTES</v>
          </cell>
          <cell r="C55">
            <v>6.58</v>
          </cell>
        </row>
        <row r="56">
          <cell r="A56">
            <v>437</v>
          </cell>
          <cell r="B56" t="str">
            <v>SANITARIOS MDO. EMBAJADORAS</v>
          </cell>
          <cell r="C56">
            <v>951</v>
          </cell>
        </row>
        <row r="57">
          <cell r="A57">
            <v>438</v>
          </cell>
          <cell r="B57" t="str">
            <v>SANITARIOS MDO. HIDALGO</v>
          </cell>
          <cell r="C57">
            <v>1710</v>
          </cell>
        </row>
        <row r="58">
          <cell r="A58">
            <v>439</v>
          </cell>
          <cell r="B58" t="str">
            <v>SANITARIOS JARDIN REFORMA</v>
          </cell>
          <cell r="C58">
            <v>508</v>
          </cell>
        </row>
        <row r="59">
          <cell r="A59">
            <v>443</v>
          </cell>
          <cell r="B59" t="str">
            <v>SANITARIOS FERROCARRIL</v>
          </cell>
          <cell r="C59">
            <v>828</v>
          </cell>
        </row>
        <row r="60">
          <cell r="A60">
            <v>445</v>
          </cell>
          <cell r="B60" t="str">
            <v>SANITARIOS MUSEO MOMIAS</v>
          </cell>
          <cell r="C60">
            <v>328</v>
          </cell>
        </row>
        <row r="61">
          <cell r="A61">
            <v>447</v>
          </cell>
          <cell r="B61" t="str">
            <v>LAS CALAS</v>
          </cell>
          <cell r="C61">
            <v>256</v>
          </cell>
        </row>
        <row r="62">
          <cell r="A62">
            <v>470</v>
          </cell>
          <cell r="B62" t="str">
            <v>LOCALES ESTACION</v>
          </cell>
          <cell r="C62">
            <v>3276</v>
          </cell>
        </row>
        <row r="63">
          <cell r="A63">
            <v>472</v>
          </cell>
          <cell r="B63" t="str">
            <v>MERCADO GAVIRA</v>
          </cell>
          <cell r="C63">
            <v>720</v>
          </cell>
        </row>
        <row r="64">
          <cell r="A64">
            <v>479</v>
          </cell>
          <cell r="B64" t="str">
            <v>COMERCIANTES AMBULANTES</v>
          </cell>
          <cell r="C64">
            <v>1022</v>
          </cell>
        </row>
        <row r="65">
          <cell r="A65">
            <v>484</v>
          </cell>
          <cell r="B65" t="str">
            <v>PERMISO PARA ESPECTÁCULOS O CE</v>
          </cell>
          <cell r="C65">
            <v>609</v>
          </cell>
        </row>
        <row r="66">
          <cell r="A66">
            <v>485</v>
          </cell>
          <cell r="B66" t="str">
            <v>SELLADO DE BOLETOS</v>
          </cell>
          <cell r="C66">
            <v>218</v>
          </cell>
        </row>
        <row r="67">
          <cell r="A67">
            <v>502</v>
          </cell>
          <cell r="B67" t="str">
            <v>RECARGOS OTROS IMPTOS Y DERECH</v>
          </cell>
          <cell r="C67">
            <v>7957.77</v>
          </cell>
        </row>
        <row r="68">
          <cell r="A68">
            <v>506</v>
          </cell>
          <cell r="B68" t="str">
            <v>INFRACCIONES DIRECCION DE FISC</v>
          </cell>
          <cell r="C68">
            <v>1701</v>
          </cell>
        </row>
        <row r="69">
          <cell r="A69">
            <v>507</v>
          </cell>
          <cell r="B69" t="str">
            <v>INF AL BANDO POLICIA Y BUEN GO</v>
          </cell>
          <cell r="C69">
            <v>2700</v>
          </cell>
        </row>
        <row r="70">
          <cell r="A70">
            <v>508</v>
          </cell>
          <cell r="B70" t="str">
            <v>INF LEY DE TRANSITO Y SU REGLA</v>
          </cell>
          <cell r="C70">
            <v>14800.63</v>
          </cell>
        </row>
        <row r="71">
          <cell r="A71">
            <v>509</v>
          </cell>
          <cell r="B71" t="str">
            <v>EXTEMP VERIFICACION AMB VEHICU</v>
          </cell>
          <cell r="C71">
            <v>957</v>
          </cell>
        </row>
        <row r="72">
          <cell r="A72">
            <v>511</v>
          </cell>
          <cell r="B72" t="str">
            <v>ADMTVAS NO FISCALES * MPALES*</v>
          </cell>
          <cell r="C72">
            <v>1701</v>
          </cell>
        </row>
        <row r="73">
          <cell r="A73">
            <v>526</v>
          </cell>
          <cell r="B73" t="str">
            <v>RESPUESTA DE AYUNTAMIENTO</v>
          </cell>
          <cell r="C73">
            <v>1788</v>
          </cell>
        </row>
        <row r="74">
          <cell r="A74">
            <v>536</v>
          </cell>
          <cell r="B74" t="str">
            <v>PADRON DE PROVEEDORES</v>
          </cell>
          <cell r="C74">
            <v>300</v>
          </cell>
        </row>
        <row r="75">
          <cell r="A75">
            <v>600</v>
          </cell>
          <cell r="B75" t="str">
            <v>FONDO GENERAL</v>
          </cell>
          <cell r="C75">
            <v>3569542.01</v>
          </cell>
        </row>
        <row r="76">
          <cell r="A76">
            <v>888</v>
          </cell>
          <cell r="B76" t="str">
            <v>COBROS SIMAPAG</v>
          </cell>
          <cell r="C76">
            <v>163</v>
          </cell>
        </row>
      </sheetData>
      <sheetData sheetId="31"/>
      <sheetData sheetId="32">
        <row r="1">
          <cell r="A1">
            <v>1</v>
          </cell>
        </row>
      </sheetData>
      <sheetData sheetId="33"/>
      <sheetData sheetId="34">
        <row r="1">
          <cell r="A1">
            <v>1</v>
          </cell>
        </row>
      </sheetData>
      <sheetData sheetId="35"/>
      <sheetData sheetId="36">
        <row r="1">
          <cell r="A1">
            <v>1</v>
          </cell>
        </row>
      </sheetData>
      <sheetData sheetId="37"/>
      <sheetData sheetId="38">
        <row r="1">
          <cell r="A1">
            <v>203</v>
          </cell>
        </row>
      </sheetData>
      <sheetData sheetId="39"/>
      <sheetData sheetId="40">
        <row r="1">
          <cell r="A1">
            <v>1</v>
          </cell>
        </row>
      </sheetData>
      <sheetData sheetId="41"/>
      <sheetData sheetId="42">
        <row r="1">
          <cell r="A1">
            <v>1</v>
          </cell>
        </row>
      </sheetData>
      <sheetData sheetId="43"/>
      <sheetData sheetId="44">
        <row r="1">
          <cell r="A1">
            <v>1</v>
          </cell>
        </row>
      </sheetData>
      <sheetData sheetId="45"/>
      <sheetData sheetId="46">
        <row r="1">
          <cell r="A1">
            <v>1</v>
          </cell>
        </row>
      </sheetData>
      <sheetData sheetId="47"/>
      <sheetData sheetId="48">
        <row r="1">
          <cell r="A1">
            <v>1</v>
          </cell>
        </row>
      </sheetData>
      <sheetData sheetId="49"/>
      <sheetData sheetId="50">
        <row r="1">
          <cell r="A1">
            <v>1</v>
          </cell>
        </row>
      </sheetData>
      <sheetData sheetId="51"/>
      <sheetData sheetId="52">
        <row r="1">
          <cell r="A1">
            <v>1</v>
          </cell>
        </row>
      </sheetData>
      <sheetData sheetId="53"/>
      <sheetData sheetId="54">
        <row r="1">
          <cell r="A1">
            <v>1</v>
          </cell>
        </row>
      </sheetData>
      <sheetData sheetId="55"/>
      <sheetData sheetId="56">
        <row r="1">
          <cell r="A1">
            <v>1</v>
          </cell>
        </row>
      </sheetData>
      <sheetData sheetId="57"/>
      <sheetData sheetId="58">
        <row r="1">
          <cell r="A1">
            <v>1</v>
          </cell>
        </row>
      </sheetData>
      <sheetData sheetId="59"/>
      <sheetData sheetId="60">
        <row r="1">
          <cell r="A1">
            <v>1</v>
          </cell>
        </row>
      </sheetData>
      <sheetData sheetId="61"/>
      <sheetData sheetId="62">
        <row r="1">
          <cell r="A1">
            <v>1</v>
          </cell>
        </row>
      </sheetData>
      <sheetData sheetId="6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LIGENCIAS"/>
      <sheetName val="Hoja2"/>
      <sheetName val="IMPTOS"/>
      <sheetName val="REPORTE"/>
      <sheetName val="RECIBOS"/>
      <sheetName val="tablas"/>
      <sheetName val="Hoja1"/>
      <sheetName val="1506"/>
      <sheetName val="3006"/>
      <sheetName val="1507"/>
      <sheetName val="3107"/>
      <sheetName val="1508"/>
      <sheetName val="3108"/>
      <sheetName val="1509"/>
      <sheetName val="3009"/>
      <sheetName val="1510"/>
      <sheetName val="3110"/>
      <sheetName val="1511"/>
      <sheetName val="3011"/>
      <sheetName val="1512"/>
      <sheetName val="3112"/>
      <sheetName val="1501"/>
      <sheetName val="3101"/>
      <sheetName val="1502"/>
      <sheetName val="2802"/>
      <sheetName val="1503"/>
      <sheetName val="3103"/>
      <sheetName val="1504"/>
      <sheetName val="3004"/>
      <sheetName val="1505"/>
      <sheetName val="3105"/>
      <sheetName val="JUN15"/>
      <sheetName val="JUN30"/>
      <sheetName val="JUL15"/>
      <sheetName val="JUL31"/>
      <sheetName val="AGOS15"/>
      <sheetName val="3008"/>
      <sheetName val="15SEP"/>
      <sheetName val="30SEP"/>
      <sheetName val="15OCT"/>
      <sheetName val="31OCT"/>
      <sheetName val="15NOV"/>
      <sheetName val="30NOV"/>
      <sheetName val="15DIC"/>
      <sheetName val="Gráfico1"/>
      <sheetName val="31DIC"/>
      <sheetName val="15ENE"/>
      <sheetName val="31ENE"/>
      <sheetName val="15FEB"/>
      <sheetName val="28FEB"/>
      <sheetName val="15MAR"/>
      <sheetName val="30MAR"/>
      <sheetName val="15ABRI"/>
      <sheetName val="30ABRI"/>
      <sheetName val="15MAY"/>
      <sheetName val="31MAY"/>
      <sheetName val="15JUN"/>
      <sheetName val="29 JUN"/>
      <sheetName val="14 JUL"/>
      <sheetName val="30JUL"/>
      <sheetName val="15 AGOS"/>
      <sheetName val="30 AGOS"/>
      <sheetName val="14 sep"/>
      <sheetName val="29 SEP"/>
      <sheetName val="14OCT"/>
      <sheetName val="30OCT"/>
      <sheetName val="14NOV"/>
      <sheetName val="29 NOV"/>
      <sheetName val="14DIC"/>
      <sheetName val="30 DIC"/>
      <sheetName val="14111"/>
    </sheetNames>
    <sheetDataSet>
      <sheetData sheetId="0"/>
      <sheetData sheetId="1"/>
      <sheetData sheetId="2"/>
      <sheetData sheetId="3"/>
      <sheetData sheetId="4">
        <row r="3">
          <cell r="A3">
            <v>1</v>
          </cell>
        </row>
      </sheetData>
      <sheetData sheetId="5">
        <row r="3">
          <cell r="A3">
            <v>1</v>
          </cell>
          <cell r="B3" t="str">
            <v>AURELIO AGUILAR GONZALEZ</v>
          </cell>
          <cell r="C3" t="str">
            <v>AUGA700925</v>
          </cell>
        </row>
        <row r="4">
          <cell r="A4">
            <v>2</v>
          </cell>
          <cell r="B4" t="str">
            <v>EVANGELINA MARTINEZ MARTINEZ</v>
          </cell>
          <cell r="C4" t="str">
            <v>MAME820127</v>
          </cell>
        </row>
        <row r="5">
          <cell r="A5">
            <v>3</v>
          </cell>
          <cell r="B5" t="str">
            <v>FELIX MIGUEL LOPEZ GARCIA</v>
          </cell>
          <cell r="C5" t="str">
            <v>GAYA851125</v>
          </cell>
        </row>
        <row r="6">
          <cell r="A6">
            <v>4</v>
          </cell>
          <cell r="B6" t="str">
            <v>GLORIA ELIZABETH RAMIREZ CORDOVA</v>
          </cell>
          <cell r="C6" t="str">
            <v>RACG751130</v>
          </cell>
        </row>
        <row r="7">
          <cell r="A7">
            <v>5</v>
          </cell>
          <cell r="B7" t="str">
            <v xml:space="preserve">HORACIO DE JESUS GARCIA RUIZ </v>
          </cell>
          <cell r="C7" t="str">
            <v>CAOI890912</v>
          </cell>
        </row>
        <row r="8">
          <cell r="A8">
            <v>6</v>
          </cell>
          <cell r="B8" t="str">
            <v>IVAN MORALES JIMENEZ</v>
          </cell>
          <cell r="C8" t="str">
            <v>MURH650523</v>
          </cell>
        </row>
        <row r="9">
          <cell r="A9">
            <v>7</v>
          </cell>
          <cell r="B9" t="str">
            <v>JAVIER RAMON RANGEL PALACIOS</v>
          </cell>
          <cell r="C9" t="str">
            <v>RAPJ800621</v>
          </cell>
        </row>
        <row r="10">
          <cell r="A10">
            <v>8</v>
          </cell>
          <cell r="B10" t="str">
            <v>JOSE FRANCISCO ALVAREZ</v>
          </cell>
          <cell r="C10" t="str">
            <v>AAFR520912</v>
          </cell>
        </row>
        <row r="11">
          <cell r="A11">
            <v>9</v>
          </cell>
          <cell r="B11" t="str">
            <v>JOSE GILBERTO TRONCOSO SANCHEZ</v>
          </cell>
          <cell r="C11" t="str">
            <v>TOSG830918</v>
          </cell>
        </row>
        <row r="12">
          <cell r="A12">
            <v>10</v>
          </cell>
          <cell r="B12" t="str">
            <v>JOSE REFUGIO BARRON VELAZQUEZ</v>
          </cell>
          <cell r="C12" t="str">
            <v>BAVR620704</v>
          </cell>
        </row>
        <row r="13">
          <cell r="A13">
            <v>11</v>
          </cell>
          <cell r="B13" t="str">
            <v>JUAN JOSE ALVAREZ FLORES</v>
          </cell>
          <cell r="C13" t="str">
            <v>AAJF500123</v>
          </cell>
        </row>
        <row r="14">
          <cell r="A14">
            <v>12</v>
          </cell>
          <cell r="B14" t="str">
            <v>JUAN MUÑOZ RIVERA</v>
          </cell>
          <cell r="C14" t="str">
            <v>MURJ650523</v>
          </cell>
        </row>
        <row r="15">
          <cell r="A15">
            <v>13</v>
          </cell>
          <cell r="B15" t="str">
            <v>JULIO CESAR MARTINEZ SANTOYO</v>
          </cell>
          <cell r="C15" t="str">
            <v>MASJ860403</v>
          </cell>
        </row>
        <row r="16">
          <cell r="A16">
            <v>14</v>
          </cell>
          <cell r="B16" t="str">
            <v>JUAN CARLOS MARQUEZ TORRES</v>
          </cell>
          <cell r="C16" t="str">
            <v>MATJ820816</v>
          </cell>
        </row>
        <row r="17">
          <cell r="A17">
            <v>15</v>
          </cell>
          <cell r="B17" t="str">
            <v xml:space="preserve">ROBERTO MANRIQUE </v>
          </cell>
          <cell r="C17" t="str">
            <v>MAMR830526</v>
          </cell>
        </row>
        <row r="18">
          <cell r="A18">
            <v>16</v>
          </cell>
          <cell r="B18" t="str">
            <v>ROBERTO ROSAS GASCA</v>
          </cell>
          <cell r="C18" t="str">
            <v>ROGR470914</v>
          </cell>
        </row>
        <row r="19">
          <cell r="A19">
            <v>17</v>
          </cell>
          <cell r="B19" t="str">
            <v>RODOLFO TAMEZ GARZA</v>
          </cell>
          <cell r="C19" t="str">
            <v>TAGR750622</v>
          </cell>
        </row>
        <row r="20">
          <cell r="A20">
            <v>18</v>
          </cell>
          <cell r="B20" t="str">
            <v>EVERARDA LEON HERNANDEZ</v>
          </cell>
          <cell r="C20" t="str">
            <v>LEHE730531</v>
          </cell>
        </row>
        <row r="21">
          <cell r="A21">
            <v>19</v>
          </cell>
          <cell r="B21" t="str">
            <v>JOSE GUADALUPE LARA AHUMADA</v>
          </cell>
          <cell r="C21" t="str">
            <v>LAAG520404</v>
          </cell>
        </row>
        <row r="22">
          <cell r="A22">
            <v>20</v>
          </cell>
          <cell r="B22" t="str">
            <v>ADRIAN JESUS QUINTERO GUTIERREZ</v>
          </cell>
          <cell r="C22" t="str">
            <v>QNGTA740910</v>
          </cell>
        </row>
        <row r="23">
          <cell r="A23">
            <v>21</v>
          </cell>
          <cell r="B23" t="str">
            <v>CHRISTIAN FCO CERVANTES BARRERA</v>
          </cell>
          <cell r="C23" t="str">
            <v>CEBC870611</v>
          </cell>
        </row>
        <row r="24">
          <cell r="A24">
            <v>22</v>
          </cell>
          <cell r="B24" t="str">
            <v xml:space="preserve">JUAN FRANCISCO GUTIERREZ VELEZ </v>
          </cell>
          <cell r="C24" t="str">
            <v>GTVL780826</v>
          </cell>
        </row>
        <row r="25">
          <cell r="A25">
            <v>23</v>
          </cell>
          <cell r="B25" t="str">
            <v>VICTOR MANUEL CARDIEL CHAGOYAN</v>
          </cell>
          <cell r="C25" t="str">
            <v>CACV671102</v>
          </cell>
        </row>
        <row r="26">
          <cell r="A26">
            <v>24</v>
          </cell>
          <cell r="B26" t="str">
            <v>FRANCISCO JAVIER MORALES CAMACHO</v>
          </cell>
          <cell r="C26" t="str">
            <v>MOCF750329</v>
          </cell>
        </row>
        <row r="27">
          <cell r="A27">
            <v>25</v>
          </cell>
          <cell r="B27" t="str">
            <v>IRVIN ARTURO CARDENAS OLMOS</v>
          </cell>
          <cell r="C27" t="str">
            <v>CA1890912</v>
          </cell>
        </row>
        <row r="28">
          <cell r="A28">
            <v>26</v>
          </cell>
          <cell r="B28" t="str">
            <v xml:space="preserve">JUAN CARLOS VILLAFAÑA </v>
          </cell>
          <cell r="C28" t="str">
            <v>VIJC701104</v>
          </cell>
        </row>
        <row r="29">
          <cell r="A29">
            <v>27</v>
          </cell>
        </row>
        <row r="30">
          <cell r="A30">
            <v>28</v>
          </cell>
        </row>
        <row r="31">
          <cell r="A31">
            <v>29</v>
          </cell>
        </row>
        <row r="32">
          <cell r="A32">
            <v>30</v>
          </cell>
        </row>
        <row r="33">
          <cell r="A33">
            <v>31</v>
          </cell>
        </row>
        <row r="34">
          <cell r="A34">
            <v>32</v>
          </cell>
        </row>
        <row r="35">
          <cell r="A35">
            <v>33</v>
          </cell>
        </row>
        <row r="36">
          <cell r="A36">
            <v>34</v>
          </cell>
        </row>
        <row r="37">
          <cell r="A37">
            <v>35</v>
          </cell>
        </row>
        <row r="38">
          <cell r="A38">
            <v>36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</row>
        <row r="44">
          <cell r="A44">
            <v>42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96</v>
          </cell>
        </row>
        <row r="99">
          <cell r="A99">
            <v>97</v>
          </cell>
        </row>
        <row r="100">
          <cell r="A100">
            <v>98</v>
          </cell>
        </row>
        <row r="101">
          <cell r="A101">
            <v>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Hoja1"/>
    </sheetNames>
    <sheetDataSet>
      <sheetData sheetId="0"/>
      <sheetData sheetId="1">
        <row r="1">
          <cell r="B1">
            <v>1</v>
          </cell>
          <cell r="C1" t="str">
            <v>URBANO CORRIENT</v>
          </cell>
          <cell r="D1">
            <v>37440000</v>
          </cell>
          <cell r="N1">
            <v>1</v>
          </cell>
          <cell r="O1" t="str">
            <v>URBANO CORRIENT</v>
          </cell>
          <cell r="P1">
            <v>36216029.530000001</v>
          </cell>
          <cell r="W1">
            <v>1</v>
          </cell>
          <cell r="X1" t="str">
            <v>URBANO CORRIENT</v>
          </cell>
          <cell r="Y1">
            <v>37440000</v>
          </cell>
        </row>
        <row r="2">
          <cell r="B2">
            <v>2</v>
          </cell>
          <cell r="C2" t="str">
            <v>RUSTICO</v>
          </cell>
          <cell r="D2">
            <v>3246860</v>
          </cell>
          <cell r="N2">
            <v>2</v>
          </cell>
          <cell r="O2" t="str">
            <v>RUSTICO</v>
          </cell>
          <cell r="P2">
            <v>2947704.59</v>
          </cell>
          <cell r="W2">
            <v>2</v>
          </cell>
          <cell r="X2" t="str">
            <v>RUSTICO</v>
          </cell>
          <cell r="Y2">
            <v>3246860</v>
          </cell>
        </row>
        <row r="3">
          <cell r="B3">
            <v>103</v>
          </cell>
          <cell r="C3" t="str">
            <v>TRASLACION DE DOMINIO</v>
          </cell>
          <cell r="D3">
            <v>2705841</v>
          </cell>
          <cell r="N3">
            <v>103</v>
          </cell>
          <cell r="O3" t="str">
            <v>TRASLACION DE DOMINIO</v>
          </cell>
          <cell r="P3">
            <v>918086.6</v>
          </cell>
          <cell r="W3">
            <v>103</v>
          </cell>
          <cell r="X3" t="str">
            <v>TRASLACION DE DOMINIO</v>
          </cell>
          <cell r="Y3">
            <v>2705841</v>
          </cell>
        </row>
        <row r="4">
          <cell r="B4">
            <v>104</v>
          </cell>
          <cell r="C4" t="str">
            <v>DIVISION Y LOTIFICACION</v>
          </cell>
          <cell r="D4">
            <v>728411</v>
          </cell>
          <cell r="N4">
            <v>104</v>
          </cell>
          <cell r="O4" t="str">
            <v>DIVISION Y LOTIFICACION</v>
          </cell>
          <cell r="P4">
            <v>184130.92</v>
          </cell>
          <cell r="W4">
            <v>104</v>
          </cell>
          <cell r="X4" t="str">
            <v>DIVISION Y LOTIFICACION</v>
          </cell>
          <cell r="Y4">
            <v>728411</v>
          </cell>
        </row>
        <row r="5">
          <cell r="B5">
            <v>105</v>
          </cell>
          <cell r="C5" t="str">
            <v>IMPUESTO DE FRACCIONAMIENTOS</v>
          </cell>
          <cell r="D5">
            <v>32199</v>
          </cell>
          <cell r="N5">
            <v>105</v>
          </cell>
          <cell r="O5" t="str">
            <v>IMPUESTO DE FRACCIONAMIENTOS</v>
          </cell>
          <cell r="P5">
            <v>48134.04</v>
          </cell>
          <cell r="W5">
            <v>105</v>
          </cell>
          <cell r="X5" t="str">
            <v>IMPUESTO DE FRACCIONAMIENTOS</v>
          </cell>
          <cell r="Y5">
            <v>32199</v>
          </cell>
        </row>
        <row r="6">
          <cell r="B6">
            <v>106</v>
          </cell>
          <cell r="C6" t="str">
            <v>BILLARES Y BOLICHES</v>
          </cell>
          <cell r="D6">
            <v>28201</v>
          </cell>
          <cell r="N6">
            <v>106</v>
          </cell>
          <cell r="O6" t="str">
            <v>BILLARES Y BOLICHES</v>
          </cell>
          <cell r="P6">
            <v>9939</v>
          </cell>
          <cell r="W6">
            <v>106</v>
          </cell>
          <cell r="X6" t="str">
            <v>BILLARES Y BOLICHES</v>
          </cell>
          <cell r="Y6">
            <v>28201</v>
          </cell>
        </row>
        <row r="7">
          <cell r="B7">
            <v>107</v>
          </cell>
          <cell r="C7" t="str">
            <v>VIDEO JUEGOS Y FUT-BOLITOS</v>
          </cell>
          <cell r="D7">
            <v>23439</v>
          </cell>
          <cell r="N7">
            <v>107</v>
          </cell>
          <cell r="O7" t="str">
            <v>VIDEO JUEGOS Y FUT-BOLITOS</v>
          </cell>
          <cell r="P7">
            <v>8038</v>
          </cell>
          <cell r="W7">
            <v>107</v>
          </cell>
          <cell r="X7" t="str">
            <v>VIDEO JUEGOS Y FUT-BOLITOS</v>
          </cell>
          <cell r="Y7">
            <v>23439</v>
          </cell>
        </row>
        <row r="8">
          <cell r="B8">
            <v>109</v>
          </cell>
          <cell r="C8" t="str">
            <v>TEATRO Y CIRCO</v>
          </cell>
          <cell r="D8">
            <v>15000</v>
          </cell>
          <cell r="N8">
            <v>109</v>
          </cell>
          <cell r="O8" t="str">
            <v>TEATRO Y CIRCO</v>
          </cell>
          <cell r="P8">
            <v>1308</v>
          </cell>
          <cell r="W8">
            <v>109</v>
          </cell>
          <cell r="X8" t="str">
            <v>TEATRO Y CIRCO</v>
          </cell>
          <cell r="Y8">
            <v>15000</v>
          </cell>
        </row>
        <row r="9">
          <cell r="B9">
            <v>114</v>
          </cell>
          <cell r="C9" t="str">
            <v>EXPLOTACIÓN DE BANCOS DE MATERIALES</v>
          </cell>
          <cell r="D9">
            <v>10000</v>
          </cell>
          <cell r="N9">
            <v>114</v>
          </cell>
          <cell r="O9" t="str">
            <v>EXPLOTACIÓN DE BANCOS DE MATERIALES</v>
          </cell>
          <cell r="P9">
            <v>7942.2</v>
          </cell>
          <cell r="W9">
            <v>114</v>
          </cell>
          <cell r="X9" t="str">
            <v>EXPLOTACIÓN DE BANCOS DE MATERIALES</v>
          </cell>
          <cell r="Y9">
            <v>10000</v>
          </cell>
        </row>
        <row r="10">
          <cell r="B10">
            <v>110</v>
          </cell>
          <cell r="C10" t="str">
            <v>ESPECTACULOS PUBLICOS ESPORADI</v>
          </cell>
          <cell r="D10">
            <v>380163</v>
          </cell>
          <cell r="N10">
            <v>110</v>
          </cell>
          <cell r="O10" t="str">
            <v>ESPECTACULOS PUBLICOS ESPORADI</v>
          </cell>
          <cell r="P10">
            <v>88104.61</v>
          </cell>
          <cell r="W10">
            <v>110</v>
          </cell>
          <cell r="X10" t="str">
            <v>ESPECTACULOS PUBLICOS ESPORADI</v>
          </cell>
          <cell r="Y10">
            <v>380163</v>
          </cell>
        </row>
        <row r="11">
          <cell r="B11">
            <v>112</v>
          </cell>
          <cell r="C11" t="str">
            <v>ESPECTACULOS PUBLICOS PERMANEN</v>
          </cell>
          <cell r="D11">
            <v>445320</v>
          </cell>
          <cell r="N11">
            <v>112</v>
          </cell>
          <cell r="O11" t="str">
            <v>ESPECTACULOS PUBLICOS PERMANEN</v>
          </cell>
          <cell r="P11">
            <v>283318.2</v>
          </cell>
          <cell r="W11">
            <v>112</v>
          </cell>
          <cell r="X11" t="str">
            <v>ESPECTACULOS PUBLICOS PERMANEN</v>
          </cell>
          <cell r="Y11">
            <v>445320</v>
          </cell>
        </row>
        <row r="12">
          <cell r="B12">
            <v>116</v>
          </cell>
          <cell r="C12" t="str">
            <v>RECARGOS DE IMPUESTOS SOBRE LOS INGRESOS</v>
          </cell>
          <cell r="D12">
            <v>0</v>
          </cell>
          <cell r="N12">
            <v>116</v>
          </cell>
          <cell r="O12" t="str">
            <v>RECARGOS DE IMPUESTOS SOBRE LOS INGRESOS</v>
          </cell>
          <cell r="P12">
            <v>6215.16</v>
          </cell>
          <cell r="W12">
            <v>116</v>
          </cell>
          <cell r="X12" t="str">
            <v>RECARGOS DE IMPUESTOS SOBRE LOS INGRESOS</v>
          </cell>
          <cell r="Y12">
            <v>0</v>
          </cell>
        </row>
        <row r="13">
          <cell r="B13">
            <v>115</v>
          </cell>
          <cell r="C13" t="str">
            <v>RECARGOS IMPUESTOS ECOLOGICOS</v>
          </cell>
          <cell r="D13">
            <v>0</v>
          </cell>
          <cell r="N13">
            <v>115</v>
          </cell>
          <cell r="O13" t="str">
            <v>RECARGOS IMPUESTOS ECOLOGICOS</v>
          </cell>
          <cell r="P13">
            <v>0</v>
          </cell>
          <cell r="W13">
            <v>115</v>
          </cell>
          <cell r="X13" t="str">
            <v>RECARGOS IMPUESTOS ECOLOGICOS</v>
          </cell>
          <cell r="Y13">
            <v>0</v>
          </cell>
        </row>
        <row r="14">
          <cell r="B14">
            <v>117</v>
          </cell>
          <cell r="C14" t="str">
            <v>GASTOS DE EJECUCION IMPTOS. ECOLOGICOS</v>
          </cell>
          <cell r="D14">
            <v>0</v>
          </cell>
          <cell r="N14">
            <v>117</v>
          </cell>
          <cell r="O14" t="str">
            <v>GASTOS DE EJECUCION IMPTOS. ECOLOGICOS</v>
          </cell>
          <cell r="P14">
            <v>0</v>
          </cell>
          <cell r="W14">
            <v>117</v>
          </cell>
          <cell r="X14" t="str">
            <v>GASTOS DE EJECUCION IMPTOS. ECOLOGICOS</v>
          </cell>
          <cell r="Y14">
            <v>0</v>
          </cell>
        </row>
        <row r="15">
          <cell r="B15">
            <v>118</v>
          </cell>
          <cell r="C15" t="str">
            <v>GASTOS DE EJECUCION IMPTOS. SOBRE LOS INGRESOS</v>
          </cell>
          <cell r="D15">
            <v>0</v>
          </cell>
          <cell r="N15">
            <v>118</v>
          </cell>
          <cell r="O15" t="str">
            <v>GASTOS DE EJECUCION IMPTOS. SOBRE LOS INGRESOS</v>
          </cell>
          <cell r="P15">
            <v>4320.32</v>
          </cell>
          <cell r="W15">
            <v>118</v>
          </cell>
          <cell r="X15" t="str">
            <v>GASTOS DE EJECUCION IMPTOS. SOBRE LOS INGRESOS</v>
          </cell>
          <cell r="Y15">
            <v>0</v>
          </cell>
        </row>
        <row r="16">
          <cell r="B16">
            <v>13</v>
          </cell>
          <cell r="C16" t="str">
            <v>GASTOS DE EJECUCION IMPTOS. SOBRE PATRIMONIO</v>
          </cell>
          <cell r="D16">
            <v>765466</v>
          </cell>
          <cell r="N16">
            <v>13</v>
          </cell>
          <cell r="O16" t="str">
            <v>GASTOS DE EJECUCION IMPTOS. SOBRE PATRIMONIO</v>
          </cell>
          <cell r="P16">
            <v>257576</v>
          </cell>
          <cell r="W16">
            <v>13</v>
          </cell>
          <cell r="X16" t="str">
            <v>GASTOS DE EJECUCION IMPTOS. SOBRE PATRIMONIO</v>
          </cell>
          <cell r="Y16">
            <v>765466</v>
          </cell>
        </row>
        <row r="17">
          <cell r="B17">
            <v>0</v>
          </cell>
          <cell r="C17" t="str">
            <v>TOTAL   DE   IMPUESTOS.</v>
          </cell>
          <cell r="D17">
            <v>45820900</v>
          </cell>
          <cell r="N17">
            <v>0</v>
          </cell>
          <cell r="O17" t="str">
            <v>TOTAL   DE   IMPUESTOS.</v>
          </cell>
          <cell r="P17">
            <v>40980847.170000009</v>
          </cell>
          <cell r="X17" t="str">
            <v>TOTAL   DE   IMPUESTOS.</v>
          </cell>
          <cell r="Y17">
            <v>45820900</v>
          </cell>
        </row>
        <row r="18">
          <cell r="B18">
            <v>200</v>
          </cell>
          <cell r="C18" t="str">
            <v>RASTRO MUNICIPAL</v>
          </cell>
          <cell r="D18">
            <v>1391638</v>
          </cell>
          <cell r="N18">
            <v>200</v>
          </cell>
          <cell r="O18" t="str">
            <v>RASTRO MUNICIPAL</v>
          </cell>
          <cell r="P18">
            <v>379081.4</v>
          </cell>
          <cell r="W18">
            <v>200</v>
          </cell>
          <cell r="X18" t="str">
            <v>RASTRO MUNICIPAL</v>
          </cell>
          <cell r="Y18">
            <v>1391638</v>
          </cell>
        </row>
        <row r="19">
          <cell r="B19">
            <v>201</v>
          </cell>
          <cell r="C19" t="str">
            <v>RECOLECCION,TRASLADO DE RESIDUOS</v>
          </cell>
          <cell r="D19">
            <v>591425</v>
          </cell>
          <cell r="N19">
            <v>201</v>
          </cell>
          <cell r="O19" t="str">
            <v>RECOLECCION,TRASLADO DE RESIDUOS</v>
          </cell>
          <cell r="P19">
            <v>204246.54</v>
          </cell>
          <cell r="W19">
            <v>201</v>
          </cell>
          <cell r="X19" t="str">
            <v>RECOLECCION,TRASLADO DE RESIDUOS</v>
          </cell>
          <cell r="Y19">
            <v>591425</v>
          </cell>
        </row>
        <row r="20">
          <cell r="B20">
            <v>202</v>
          </cell>
          <cell r="C20" t="str">
            <v>VIGILANCIA PERIODO MENSUAL</v>
          </cell>
          <cell r="D20">
            <v>2516615</v>
          </cell>
          <cell r="N20">
            <v>202</v>
          </cell>
          <cell r="O20" t="str">
            <v>VIGILANCIA PERIODO MENSUAL</v>
          </cell>
          <cell r="P20">
            <v>388791.51</v>
          </cell>
          <cell r="W20">
            <v>202</v>
          </cell>
          <cell r="X20" t="str">
            <v>VIGILANCIA PERIODO MENSUAL</v>
          </cell>
          <cell r="Y20">
            <v>2516615</v>
          </cell>
        </row>
        <row r="21">
          <cell r="B21">
            <v>203</v>
          </cell>
          <cell r="C21" t="str">
            <v>PANTEONES CIUDAD</v>
          </cell>
          <cell r="D21">
            <v>694600</v>
          </cell>
          <cell r="N21">
            <v>203</v>
          </cell>
          <cell r="O21" t="str">
            <v>PANTEONES CIUDAD</v>
          </cell>
          <cell r="P21">
            <v>262019.73</v>
          </cell>
          <cell r="W21">
            <v>203</v>
          </cell>
          <cell r="X21" t="str">
            <v>PANTEONES CIUDAD</v>
          </cell>
          <cell r="Y21">
            <v>694600</v>
          </cell>
        </row>
        <row r="22">
          <cell r="B22">
            <v>204</v>
          </cell>
          <cell r="C22" t="str">
            <v>PANTEONES COMUNIDADES</v>
          </cell>
          <cell r="D22">
            <v>235989</v>
          </cell>
          <cell r="N22">
            <v>204</v>
          </cell>
          <cell r="O22" t="str">
            <v>PANTEONES COMUNIDADES</v>
          </cell>
          <cell r="P22">
            <v>110575.22</v>
          </cell>
          <cell r="W22">
            <v>204</v>
          </cell>
          <cell r="X22" t="str">
            <v>PANTEONES COMUNIDADES</v>
          </cell>
          <cell r="Y22">
            <v>235989</v>
          </cell>
        </row>
        <row r="23">
          <cell r="B23">
            <v>205</v>
          </cell>
          <cell r="C23" t="str">
            <v>ESTACIONAMIENTO MUSEO MOMIAS</v>
          </cell>
          <cell r="D23">
            <v>367245</v>
          </cell>
          <cell r="N23">
            <v>205</v>
          </cell>
          <cell r="O23" t="str">
            <v>ESTACIONAMIENTO MUSEO MOMIAS</v>
          </cell>
          <cell r="P23">
            <v>158865</v>
          </cell>
          <cell r="W23">
            <v>205</v>
          </cell>
          <cell r="X23" t="str">
            <v>ESTACIONAMIENTO MUSEO MOMIAS</v>
          </cell>
          <cell r="Y23">
            <v>367245</v>
          </cell>
        </row>
        <row r="24">
          <cell r="B24">
            <v>206</v>
          </cell>
          <cell r="C24" t="str">
            <v>ESTACIONAMIENTO MERCADO HIDALGO</v>
          </cell>
          <cell r="D24">
            <v>367245</v>
          </cell>
          <cell r="N24">
            <v>206</v>
          </cell>
          <cell r="O24" t="str">
            <v>ESTACIONAMIENTO MERCADO HIDALGO</v>
          </cell>
          <cell r="P24">
            <v>142465</v>
          </cell>
          <cell r="W24">
            <v>206</v>
          </cell>
          <cell r="X24" t="str">
            <v>ESTACIONAMIENTO MERCADO HIDALGO</v>
          </cell>
          <cell r="Y24">
            <v>367245</v>
          </cell>
        </row>
        <row r="25">
          <cell r="B25">
            <v>207</v>
          </cell>
          <cell r="C25" t="str">
            <v>ESTACIONAMIENTO MERCADO EMBAJADORAS</v>
          </cell>
          <cell r="D25">
            <v>56244</v>
          </cell>
          <cell r="N25">
            <v>207</v>
          </cell>
          <cell r="O25" t="str">
            <v>ESTACIONAMIENTO MERCADO EMBAJADORAS</v>
          </cell>
          <cell r="P25">
            <v>24222</v>
          </cell>
          <cell r="W25">
            <v>207</v>
          </cell>
          <cell r="X25" t="str">
            <v>ESTACIONAMIENTO MERCADO EMBAJADORAS</v>
          </cell>
          <cell r="Y25">
            <v>56244</v>
          </cell>
        </row>
        <row r="26">
          <cell r="B26">
            <v>209</v>
          </cell>
          <cell r="C26" t="str">
            <v>OTROS ESTACIONAMIENTOS</v>
          </cell>
          <cell r="D26">
            <v>0</v>
          </cell>
          <cell r="N26">
            <v>209</v>
          </cell>
          <cell r="O26" t="str">
            <v>OTROS ESTACIONAMIENTOS</v>
          </cell>
          <cell r="P26">
            <v>0</v>
          </cell>
          <cell r="W26">
            <v>209</v>
          </cell>
          <cell r="X26" t="str">
            <v>OTROS ESTACIONAMIENTOS</v>
          </cell>
          <cell r="Y26">
            <v>0</v>
          </cell>
        </row>
        <row r="27">
          <cell r="B27">
            <v>210</v>
          </cell>
          <cell r="C27" t="str">
            <v>PERMISOS DE CONSTRUCCION</v>
          </cell>
          <cell r="D27">
            <v>954399</v>
          </cell>
          <cell r="N27">
            <v>210</v>
          </cell>
          <cell r="O27" t="str">
            <v>PERMISOS DE CONSTRUCCION</v>
          </cell>
          <cell r="P27">
            <v>267560.65000000002</v>
          </cell>
          <cell r="W27">
            <v>210</v>
          </cell>
          <cell r="X27" t="str">
            <v>PERMISOS DE CONSTRUCCION</v>
          </cell>
          <cell r="Y27">
            <v>954399</v>
          </cell>
        </row>
        <row r="28">
          <cell r="B28">
            <v>211</v>
          </cell>
          <cell r="C28" t="str">
            <v>PERMISOS REGULARIZACION DE CONSTRUCCION</v>
          </cell>
          <cell r="D28">
            <v>366292</v>
          </cell>
          <cell r="N28">
            <v>211</v>
          </cell>
          <cell r="O28" t="str">
            <v>PERMISOS REGULARIZACION DE CONSTRUCCION</v>
          </cell>
          <cell r="P28">
            <v>811740.2</v>
          </cell>
          <cell r="W28">
            <v>211</v>
          </cell>
          <cell r="X28" t="str">
            <v>PERMISOS REGULARIZACION DE CONSTRUCCION</v>
          </cell>
          <cell r="Y28">
            <v>366292</v>
          </cell>
        </row>
        <row r="29">
          <cell r="B29">
            <v>212</v>
          </cell>
          <cell r="C29" t="str">
            <v>PRORROGA DE PERMISOS DE CONSTRUCCION</v>
          </cell>
          <cell r="D29">
            <v>26226</v>
          </cell>
          <cell r="N29">
            <v>212</v>
          </cell>
          <cell r="O29" t="str">
            <v>PRORROGA DE PERMISOS DE CONSTRUCCION</v>
          </cell>
          <cell r="P29">
            <v>32618.78</v>
          </cell>
          <cell r="W29">
            <v>212</v>
          </cell>
          <cell r="X29" t="str">
            <v>PRORROGA DE PERMISOS DE CONSTRUCCION</v>
          </cell>
          <cell r="Y29">
            <v>26226</v>
          </cell>
        </row>
        <row r="30">
          <cell r="B30">
            <v>213</v>
          </cell>
          <cell r="C30" t="str">
            <v>POR LICENCIAS DE DEMOLICION DE INMUEBLES</v>
          </cell>
          <cell r="D30">
            <v>0</v>
          </cell>
          <cell r="N30">
            <v>213</v>
          </cell>
          <cell r="O30" t="str">
            <v>POR LICENCIAS DE DEMOLICION DE INMUEBLES</v>
          </cell>
          <cell r="P30">
            <v>0</v>
          </cell>
          <cell r="W30">
            <v>213</v>
          </cell>
          <cell r="X30" t="str">
            <v>POR LICENCIAS DE DEMOLICION DE INMUEBLES</v>
          </cell>
          <cell r="Y30">
            <v>0</v>
          </cell>
        </row>
        <row r="31">
          <cell r="B31">
            <v>214</v>
          </cell>
          <cell r="C31" t="str">
            <v>POR LICENCIAS DE RECONSTRUCCION Y REMODELACION</v>
          </cell>
          <cell r="D31">
            <v>0</v>
          </cell>
          <cell r="N31">
            <v>214</v>
          </cell>
          <cell r="O31" t="str">
            <v>POR LICENCIAS DE RECONSTRUCCION Y REMODELACION</v>
          </cell>
          <cell r="P31">
            <v>0</v>
          </cell>
          <cell r="W31">
            <v>214</v>
          </cell>
          <cell r="X31" t="str">
            <v>POR LICENCIAS DE RECONSTRUCCION Y REMODELACION</v>
          </cell>
          <cell r="Y31">
            <v>0</v>
          </cell>
        </row>
        <row r="32">
          <cell r="B32">
            <v>215</v>
          </cell>
          <cell r="C32" t="str">
            <v>AUT.ASENTAMIENTO CONST. MOVILES</v>
          </cell>
          <cell r="D32">
            <v>0</v>
          </cell>
          <cell r="N32">
            <v>215</v>
          </cell>
          <cell r="O32" t="str">
            <v>AUT.ASENTAMIENTO CONST. MOVILES</v>
          </cell>
          <cell r="P32">
            <v>0</v>
          </cell>
          <cell r="W32">
            <v>215</v>
          </cell>
          <cell r="X32" t="str">
            <v>AUT.ASENTAMIENTO CONST. MOVILES</v>
          </cell>
          <cell r="Y32">
            <v>0</v>
          </cell>
        </row>
        <row r="33">
          <cell r="B33">
            <v>216</v>
          </cell>
          <cell r="C33" t="str">
            <v>POR PERITAJE DE EVALUACION DE RIESGOS</v>
          </cell>
          <cell r="D33">
            <v>0</v>
          </cell>
          <cell r="N33">
            <v>216</v>
          </cell>
          <cell r="O33" t="str">
            <v>POR PERITAJE DE EVALUACION DE RIESGOS</v>
          </cell>
          <cell r="P33">
            <v>0</v>
          </cell>
          <cell r="W33">
            <v>216</v>
          </cell>
          <cell r="X33" t="str">
            <v>POR PERITAJE DE EVALUACION DE RIESGOS</v>
          </cell>
          <cell r="Y33">
            <v>0</v>
          </cell>
        </row>
        <row r="34">
          <cell r="B34">
            <v>217</v>
          </cell>
          <cell r="C34" t="str">
            <v>PERMISO DE DIVISION</v>
          </cell>
          <cell r="D34">
            <v>216289</v>
          </cell>
          <cell r="N34">
            <v>217</v>
          </cell>
          <cell r="O34" t="str">
            <v>PERMISO DE DIVISION</v>
          </cell>
          <cell r="P34">
            <v>86672.44</v>
          </cell>
          <cell r="W34">
            <v>217</v>
          </cell>
          <cell r="X34" t="str">
            <v>PERMISO DE DIVISION</v>
          </cell>
          <cell r="Y34">
            <v>216289</v>
          </cell>
        </row>
        <row r="35">
          <cell r="B35">
            <v>219</v>
          </cell>
          <cell r="C35" t="str">
            <v>PERMISO USO DE SUELO HABITACIONAL</v>
          </cell>
          <cell r="D35">
            <v>34364</v>
          </cell>
          <cell r="N35">
            <v>219</v>
          </cell>
          <cell r="O35" t="str">
            <v>PERMISO USO DE SUELO HABITACIONAL</v>
          </cell>
          <cell r="P35">
            <v>10842.43</v>
          </cell>
          <cell r="W35">
            <v>219</v>
          </cell>
          <cell r="X35" t="str">
            <v>PERMISO USO DE SUELO HABITACIONAL</v>
          </cell>
          <cell r="Y35">
            <v>34364</v>
          </cell>
        </row>
        <row r="36">
          <cell r="B36">
            <v>220</v>
          </cell>
          <cell r="C36" t="str">
            <v>PERMISO USO DE SUELO INDUSTRIAL</v>
          </cell>
          <cell r="D36">
            <v>16224</v>
          </cell>
          <cell r="N36">
            <v>220</v>
          </cell>
          <cell r="O36" t="str">
            <v>PERMISO USO DE SUELO INDUSTRIAL</v>
          </cell>
          <cell r="P36">
            <v>0</v>
          </cell>
          <cell r="W36">
            <v>220</v>
          </cell>
          <cell r="X36" t="str">
            <v>PERMISO USO DE SUELO INDUSTRIAL</v>
          </cell>
          <cell r="Y36">
            <v>16224</v>
          </cell>
        </row>
        <row r="37">
          <cell r="B37">
            <v>221</v>
          </cell>
          <cell r="C37" t="str">
            <v>PERMISO USO DE SUELO COMERCIAL</v>
          </cell>
          <cell r="D37">
            <v>288553</v>
          </cell>
          <cell r="N37">
            <v>221</v>
          </cell>
          <cell r="O37" t="str">
            <v>PERMISO USO DE SUELO COMERCIAL</v>
          </cell>
          <cell r="P37">
            <v>126345.58</v>
          </cell>
          <cell r="W37">
            <v>221</v>
          </cell>
          <cell r="X37" t="str">
            <v>PERMISO USO DE SUELO COMERCIAL</v>
          </cell>
          <cell r="Y37">
            <v>288553</v>
          </cell>
        </row>
        <row r="38">
          <cell r="B38">
            <v>298</v>
          </cell>
          <cell r="C38" t="str">
            <v>EVALUACION DE COMPATIBILIDAD</v>
          </cell>
          <cell r="D38">
            <v>8612</v>
          </cell>
          <cell r="N38">
            <v>298</v>
          </cell>
          <cell r="O38" t="str">
            <v>EVALUACION DE COMPATIBILIDAD</v>
          </cell>
          <cell r="P38">
            <v>2870.43</v>
          </cell>
          <cell r="W38">
            <v>298</v>
          </cell>
          <cell r="X38" t="str">
            <v>EVALUACION DE COMPATIBILIDAD</v>
          </cell>
          <cell r="Y38">
            <v>8612</v>
          </cell>
        </row>
        <row r="39">
          <cell r="B39">
            <v>222</v>
          </cell>
          <cell r="C39" t="str">
            <v>AUTORIZACION CAMBIO DE USO DE SUELO</v>
          </cell>
          <cell r="D39">
            <v>0</v>
          </cell>
          <cell r="N39">
            <v>222</v>
          </cell>
          <cell r="O39" t="str">
            <v>AUTORIZACION CAMBIO DE USO DE SUELO</v>
          </cell>
          <cell r="P39">
            <v>0</v>
          </cell>
          <cell r="W39">
            <v>222</v>
          </cell>
          <cell r="X39" t="str">
            <v>AUTORIZACION CAMBIO DE USO DE SUELO</v>
          </cell>
          <cell r="Y39">
            <v>0</v>
          </cell>
        </row>
        <row r="40">
          <cell r="B40">
            <v>225</v>
          </cell>
          <cell r="C40" t="str">
            <v>POR CERTIFICACION DE TERMINACION DE OBRA Y USO DEL INMUEBLE</v>
          </cell>
          <cell r="D40">
            <v>0</v>
          </cell>
          <cell r="N40">
            <v>225</v>
          </cell>
          <cell r="O40" t="str">
            <v>POR CERTIFICACION DE TERMINACION DE OBRA Y USO DEL INMUEBLE</v>
          </cell>
          <cell r="P40">
            <v>0</v>
          </cell>
          <cell r="W40">
            <v>225</v>
          </cell>
          <cell r="X40" t="str">
            <v>POR CERTIFICACION DE TERMINACION DE OBRA Y USO DEL INMUEBLE</v>
          </cell>
          <cell r="Y40">
            <v>0</v>
          </cell>
        </row>
        <row r="41">
          <cell r="B41">
            <v>226</v>
          </cell>
          <cell r="C41" t="str">
            <v>REV.Y AUT.DE AVALUOS POR PERITOS VALUADORES FISCALES</v>
          </cell>
          <cell r="D41">
            <v>31446</v>
          </cell>
          <cell r="N41">
            <v>226</v>
          </cell>
          <cell r="O41" t="str">
            <v>REV.Y AUT.DE AVALUOS POR PERITOS VALUADORES FISCALES</v>
          </cell>
          <cell r="P41">
            <v>55477.71</v>
          </cell>
          <cell r="W41">
            <v>226</v>
          </cell>
          <cell r="X41" t="str">
            <v>REV.Y AUT.DE AVALUOS POR PERITOS VALUADORES FISCALES</v>
          </cell>
          <cell r="Y41">
            <v>31446</v>
          </cell>
        </row>
        <row r="42">
          <cell r="B42">
            <v>227</v>
          </cell>
          <cell r="C42" t="str">
            <v>POR AVALUOS DE INMUEBLES</v>
          </cell>
          <cell r="D42">
            <v>6689</v>
          </cell>
          <cell r="N42">
            <v>227</v>
          </cell>
          <cell r="O42" t="str">
            <v>POR AVALUOS DE INMUEBLES</v>
          </cell>
          <cell r="P42">
            <v>20758.72</v>
          </cell>
          <cell r="W42">
            <v>227</v>
          </cell>
          <cell r="X42" t="str">
            <v>POR AVALUOS DE INMUEBLES</v>
          </cell>
          <cell r="Y42">
            <v>6689</v>
          </cell>
        </row>
        <row r="43">
          <cell r="B43">
            <v>228</v>
          </cell>
          <cell r="C43" t="str">
            <v>PERMISOS PARA VENTA DE BEBIDAS ALCOHÓLICAS</v>
          </cell>
          <cell r="D43">
            <v>140904</v>
          </cell>
          <cell r="N43">
            <v>228</v>
          </cell>
          <cell r="O43" t="str">
            <v>PERMISOS PARA VENTA DE BEBIDAS ALCOHÓLICAS</v>
          </cell>
          <cell r="P43">
            <v>69662.25</v>
          </cell>
          <cell r="W43">
            <v>228</v>
          </cell>
          <cell r="X43" t="str">
            <v>PERMISOS PARA VENTA DE BEBIDAS ALCOHÓLICAS</v>
          </cell>
          <cell r="Y43">
            <v>140904</v>
          </cell>
        </row>
        <row r="44">
          <cell r="B44">
            <v>229</v>
          </cell>
          <cell r="C44" t="str">
            <v>CONSTANCIAS DE ESTADO DE CUENTA DE NO ADEUDO</v>
          </cell>
          <cell r="D44">
            <v>349791</v>
          </cell>
          <cell r="N44">
            <v>229</v>
          </cell>
          <cell r="O44" t="str">
            <v>CONSTANCIAS DE ESTADO DE CUENTA DE NO ADEUDO</v>
          </cell>
          <cell r="P44">
            <v>272524.84000000003</v>
          </cell>
          <cell r="W44">
            <v>229</v>
          </cell>
          <cell r="X44" t="str">
            <v>CONSTANCIAS DE ESTADO DE CUENTA DE NO ADEUDO</v>
          </cell>
          <cell r="Y44">
            <v>349791</v>
          </cell>
        </row>
        <row r="45">
          <cell r="B45">
            <v>239</v>
          </cell>
          <cell r="C45" t="str">
            <v>REV. DE PROY. PARA EXP. DE CONSTANCIA DE COMPATIBILIDAD URB.</v>
          </cell>
          <cell r="D45">
            <v>0</v>
          </cell>
          <cell r="N45">
            <v>239</v>
          </cell>
          <cell r="O45" t="str">
            <v>REV. DE PROY. PARA EXP. DE CONSTANCIA DE COMPATIBILIDAD URB.</v>
          </cell>
          <cell r="P45">
            <v>24616.639999999999</v>
          </cell>
          <cell r="W45">
            <v>239</v>
          </cell>
          <cell r="X45" t="str">
            <v>REV. DE PROY. PARA EXP. DE CONSTANCIA DE COMPATIBILIDAD URB.</v>
          </cell>
          <cell r="Y45">
            <v>0</v>
          </cell>
        </row>
        <row r="46">
          <cell r="B46">
            <v>240</v>
          </cell>
          <cell r="C46" t="str">
            <v>REV. DE PROY. PARA APROBACION DE TRAZA</v>
          </cell>
          <cell r="D46">
            <v>10816</v>
          </cell>
          <cell r="N46">
            <v>240</v>
          </cell>
          <cell r="O46" t="str">
            <v>REV. DE PROY. PARA APROBACION DE TRAZA</v>
          </cell>
          <cell r="P46">
            <v>10146.83</v>
          </cell>
          <cell r="W46">
            <v>240</v>
          </cell>
          <cell r="X46" t="str">
            <v>REV. DE PROY. PARA APROBACION DE TRAZA</v>
          </cell>
          <cell r="Y46">
            <v>10816</v>
          </cell>
        </row>
        <row r="47">
          <cell r="B47">
            <v>241</v>
          </cell>
          <cell r="C47" t="str">
            <v>REV.PROY.PARA AUT. DE OBRAS DE URBANIZACION</v>
          </cell>
          <cell r="D47">
            <v>10180</v>
          </cell>
          <cell r="N47">
            <v>241</v>
          </cell>
          <cell r="O47" t="str">
            <v>REV.PROY.PARA AUT. DE OBRAS DE URBANIZACION</v>
          </cell>
          <cell r="P47">
            <v>1162.8</v>
          </cell>
          <cell r="W47">
            <v>241</v>
          </cell>
          <cell r="X47" t="str">
            <v>REV.PROY.PARA AUT. DE OBRAS DE URBANIZACION</v>
          </cell>
          <cell r="Y47">
            <v>10180</v>
          </cell>
        </row>
        <row r="48">
          <cell r="B48">
            <v>243</v>
          </cell>
          <cell r="C48" t="str">
            <v>PERMISO DE MODIFICACION DE TRAZA</v>
          </cell>
          <cell r="D48">
            <v>5408</v>
          </cell>
          <cell r="N48">
            <v>243</v>
          </cell>
          <cell r="O48" t="str">
            <v>PERMISO DE MODIFICACION DE TRAZA</v>
          </cell>
          <cell r="P48">
            <v>0</v>
          </cell>
          <cell r="W48">
            <v>243</v>
          </cell>
          <cell r="X48" t="str">
            <v>PERMISO DE MODIFICACION DE TRAZA</v>
          </cell>
          <cell r="Y48">
            <v>5408</v>
          </cell>
        </row>
        <row r="49">
          <cell r="B49">
            <v>244</v>
          </cell>
          <cell r="C49" t="str">
            <v>EXP. DE LIC. O PERM.  ESTBMTO. DE ANUNCIOS</v>
          </cell>
          <cell r="D49">
            <v>460680</v>
          </cell>
          <cell r="N49">
            <v>244</v>
          </cell>
          <cell r="O49" t="str">
            <v>EXP. DE LIC. O PERM.  ESTBMTO. DE ANUNCIOS</v>
          </cell>
          <cell r="P49">
            <v>78812.36</v>
          </cell>
          <cell r="W49">
            <v>244</v>
          </cell>
          <cell r="X49" t="str">
            <v>EXP. DE LIC. O PERM.  ESTBMTO. DE ANUNCIOS</v>
          </cell>
          <cell r="Y49">
            <v>460680</v>
          </cell>
        </row>
        <row r="50">
          <cell r="B50">
            <v>248</v>
          </cell>
          <cell r="C50" t="str">
            <v>ESTACIOMANIENTO EX-ESTACION DEL FERROCARRIL</v>
          </cell>
          <cell r="D50">
            <v>852560</v>
          </cell>
          <cell r="N50">
            <v>248</v>
          </cell>
          <cell r="O50" t="str">
            <v>ESTACIOMANIENTO EX-ESTACION DEL FERROCARRIL</v>
          </cell>
          <cell r="P50">
            <v>346006</v>
          </cell>
          <cell r="W50">
            <v>248</v>
          </cell>
          <cell r="X50" t="str">
            <v>ESTACIOMANIENTO EX-ESTACION DEL FERROCARRIL</v>
          </cell>
          <cell r="Y50">
            <v>852560</v>
          </cell>
        </row>
        <row r="51">
          <cell r="B51">
            <v>249</v>
          </cell>
          <cell r="C51" t="str">
            <v>REGULARIZACION DE PRORROGA PERM.CONST.</v>
          </cell>
          <cell r="D51">
            <v>103232</v>
          </cell>
          <cell r="N51">
            <v>249</v>
          </cell>
          <cell r="O51" t="str">
            <v>REGULARIZACION DE PRORROGA PERM.CONST.</v>
          </cell>
          <cell r="P51">
            <v>33591.14</v>
          </cell>
          <cell r="W51">
            <v>249</v>
          </cell>
          <cell r="X51" t="str">
            <v>REGULARIZACION DE PRORROGA PERM.CONST.</v>
          </cell>
          <cell r="Y51">
            <v>103232</v>
          </cell>
        </row>
        <row r="52">
          <cell r="B52">
            <v>250</v>
          </cell>
          <cell r="C52" t="str">
            <v xml:space="preserve">Por expedición de copias de planos </v>
          </cell>
          <cell r="D52">
            <v>0</v>
          </cell>
          <cell r="N52">
            <v>250</v>
          </cell>
          <cell r="O52" t="str">
            <v xml:space="preserve">Por expedición de copias de planos </v>
          </cell>
          <cell r="P52">
            <v>0</v>
          </cell>
          <cell r="W52">
            <v>250</v>
          </cell>
          <cell r="X52" t="str">
            <v xml:space="preserve">Por expedición de copias de planos </v>
          </cell>
          <cell r="Y52">
            <v>0</v>
          </cell>
        </row>
        <row r="53">
          <cell r="B53">
            <v>251</v>
          </cell>
          <cell r="C53" t="str">
            <v>ORIGINAL PLANOS EXISTENTES EN ARCHIVO</v>
          </cell>
          <cell r="D53">
            <v>0</v>
          </cell>
          <cell r="N53">
            <v>251</v>
          </cell>
          <cell r="O53" t="str">
            <v>ORIGINAL PLANOS EXISTENTES EN ARCHIVO</v>
          </cell>
          <cell r="P53">
            <v>0</v>
          </cell>
          <cell r="W53">
            <v>251</v>
          </cell>
          <cell r="X53" t="str">
            <v>ORIGINAL PLANOS EXISTENTES EN ARCHIVO</v>
          </cell>
          <cell r="Y53">
            <v>0</v>
          </cell>
        </row>
        <row r="54">
          <cell r="B54">
            <v>252</v>
          </cell>
          <cell r="C54" t="str">
            <v>SERVICIOS EN MATERIA AMBIENTAL</v>
          </cell>
          <cell r="D54">
            <v>37632</v>
          </cell>
          <cell r="N54">
            <v>252</v>
          </cell>
          <cell r="O54" t="str">
            <v>SERVICIOS EN MATERIA AMBIENTAL</v>
          </cell>
          <cell r="P54">
            <v>27628.52</v>
          </cell>
          <cell r="W54">
            <v>252</v>
          </cell>
          <cell r="X54" t="str">
            <v>SERVICIOS EN MATERIA AMBIENTAL</v>
          </cell>
          <cell r="Y54">
            <v>37632</v>
          </cell>
        </row>
        <row r="55">
          <cell r="B55">
            <v>253</v>
          </cell>
          <cell r="C55" t="str">
            <v>ESTACIONAMIENTO JARDIN EMBAJADORAS</v>
          </cell>
          <cell r="D55">
            <v>1066515</v>
          </cell>
          <cell r="N55">
            <v>253</v>
          </cell>
          <cell r="O55" t="str">
            <v>ESTACIONAMIENTO JARDIN EMBAJADORAS</v>
          </cell>
          <cell r="P55">
            <v>284193</v>
          </cell>
          <cell r="W55">
            <v>253</v>
          </cell>
          <cell r="X55" t="str">
            <v>ESTACIONAMIENTO JARDIN EMBAJADORAS</v>
          </cell>
          <cell r="Y55">
            <v>1066515</v>
          </cell>
        </row>
        <row r="56">
          <cell r="B56">
            <v>254</v>
          </cell>
          <cell r="C56" t="str">
            <v>POR CERTIFICACION DE TERMINACION DE OBRA Y USO DEL INMUEBLE</v>
          </cell>
          <cell r="D56">
            <v>90171</v>
          </cell>
          <cell r="N56">
            <v>254</v>
          </cell>
          <cell r="O56" t="str">
            <v>POR CERTIFICACION DE TERMINACION DE OBRA Y USO DEL INMUEBLE</v>
          </cell>
          <cell r="P56">
            <v>94411.7</v>
          </cell>
          <cell r="W56">
            <v>254</v>
          </cell>
          <cell r="X56" t="str">
            <v>POR CERTIFICACION DE TERMINACION DE OBRA Y USO DEL INMUEBLE</v>
          </cell>
          <cell r="Y56">
            <v>90171</v>
          </cell>
        </row>
        <row r="57">
          <cell r="B57">
            <v>255</v>
          </cell>
          <cell r="C57" t="str">
            <v>PERMISOS PARA FACTIBILIDAD TRAM. DE CREDITO</v>
          </cell>
          <cell r="D57">
            <v>0</v>
          </cell>
          <cell r="N57">
            <v>255</v>
          </cell>
          <cell r="O57" t="str">
            <v>PERMISOS PARA FACTIBILIDAD TRAM. DE CREDITO</v>
          </cell>
          <cell r="P57">
            <v>0</v>
          </cell>
          <cell r="W57">
            <v>255</v>
          </cell>
          <cell r="X57" t="str">
            <v>PERMISOS PARA FACTIBILIDAD TRAM. DE CREDITO</v>
          </cell>
          <cell r="Y57">
            <v>0</v>
          </cell>
        </row>
        <row r="58">
          <cell r="B58">
            <v>256</v>
          </cell>
          <cell r="C58" t="str">
            <v>CONSTANCIA ALINEAM Y No.OFICIAL HAB.</v>
          </cell>
          <cell r="D58">
            <v>1398263</v>
          </cell>
          <cell r="N58">
            <v>256</v>
          </cell>
          <cell r="O58" t="str">
            <v>CONSTANCIA ALINEAM Y No.OFICIAL HAB.</v>
          </cell>
          <cell r="P58">
            <v>509470.73</v>
          </cell>
          <cell r="W58">
            <v>256</v>
          </cell>
          <cell r="X58" t="str">
            <v>CONSTANCIA ALINEAM Y No.OFICIAL HAB.</v>
          </cell>
          <cell r="Y58">
            <v>1398263</v>
          </cell>
        </row>
        <row r="59">
          <cell r="B59">
            <v>257</v>
          </cell>
          <cell r="C59" t="str">
            <v>CONSTANCIA ALINEAM Y No.OFICIAL IND.</v>
          </cell>
          <cell r="D59">
            <v>21632</v>
          </cell>
          <cell r="N59">
            <v>257</v>
          </cell>
          <cell r="O59" t="str">
            <v>CONSTANCIA ALINEAM Y No.OFICIAL IND.</v>
          </cell>
          <cell r="P59">
            <v>400</v>
          </cell>
          <cell r="W59">
            <v>257</v>
          </cell>
          <cell r="X59" t="str">
            <v>CONSTANCIA ALINEAM Y No.OFICIAL IND.</v>
          </cell>
          <cell r="Y59">
            <v>21632</v>
          </cell>
        </row>
        <row r="60">
          <cell r="B60">
            <v>258</v>
          </cell>
          <cell r="C60" t="str">
            <v>CONSTANCIA ALINEAM Y No.OFICIAL COM.</v>
          </cell>
          <cell r="D60">
            <v>108160</v>
          </cell>
          <cell r="N60">
            <v>258</v>
          </cell>
          <cell r="O60" t="str">
            <v>CONSTANCIA ALINEAM Y No.OFICIAL COM.</v>
          </cell>
          <cell r="P60">
            <v>106441.84</v>
          </cell>
          <cell r="W60">
            <v>258</v>
          </cell>
          <cell r="X60" t="str">
            <v>CONSTANCIA ALINEAM Y No.OFICIAL COM.</v>
          </cell>
          <cell r="Y60">
            <v>108160</v>
          </cell>
        </row>
        <row r="61">
          <cell r="B61">
            <v>259</v>
          </cell>
          <cell r="C61" t="str">
            <v>AUTORIZACION DE FRACCIONAMIENTO</v>
          </cell>
          <cell r="D61">
            <v>0</v>
          </cell>
          <cell r="N61">
            <v>259</v>
          </cell>
          <cell r="O61" t="str">
            <v>AUTORIZACION DE FRACCIONAMIENTO</v>
          </cell>
          <cell r="P61">
            <v>0</v>
          </cell>
          <cell r="W61">
            <v>259</v>
          </cell>
          <cell r="X61" t="str">
            <v>AUTORIZACION DE FRACCIONAMIENTO</v>
          </cell>
          <cell r="Y61">
            <v>0</v>
          </cell>
        </row>
        <row r="62">
          <cell r="B62">
            <v>260</v>
          </cell>
          <cell r="C62" t="str">
            <v>PERMISO VENTA DE LOTES</v>
          </cell>
          <cell r="D62">
            <v>21632</v>
          </cell>
          <cell r="N62">
            <v>260</v>
          </cell>
          <cell r="O62" t="str">
            <v>PERMISO VENTA DE LOTES</v>
          </cell>
          <cell r="P62">
            <v>684.77</v>
          </cell>
          <cell r="W62">
            <v>260</v>
          </cell>
          <cell r="X62" t="str">
            <v>PERMISO VENTA DE LOTES</v>
          </cell>
          <cell r="Y62">
            <v>21632</v>
          </cell>
        </row>
        <row r="63">
          <cell r="B63">
            <v>261</v>
          </cell>
          <cell r="C63" t="str">
            <v>SUPERVISION DE OBRAS</v>
          </cell>
          <cell r="D63">
            <v>211934</v>
          </cell>
          <cell r="N63">
            <v>261</v>
          </cell>
          <cell r="O63" t="str">
            <v>SUPERVISION DE OBRAS</v>
          </cell>
          <cell r="P63">
            <v>95732.14</v>
          </cell>
          <cell r="W63">
            <v>261</v>
          </cell>
          <cell r="X63" t="str">
            <v>SUPERVISION DE OBRAS</v>
          </cell>
          <cell r="Y63">
            <v>211934</v>
          </cell>
        </row>
        <row r="64">
          <cell r="B64">
            <v>262</v>
          </cell>
          <cell r="C64" t="str">
            <v xml:space="preserve">OTORGAMIENTO DE CONCESION </v>
          </cell>
          <cell r="D64">
            <v>0</v>
          </cell>
          <cell r="N64">
            <v>262</v>
          </cell>
          <cell r="O64" t="str">
            <v xml:space="preserve">OTORGAMIENTO DE CONCESION </v>
          </cell>
          <cell r="P64">
            <v>0</v>
          </cell>
          <cell r="W64">
            <v>262</v>
          </cell>
          <cell r="X64" t="str">
            <v xml:space="preserve">OTORGAMIENTO DE CONCESION </v>
          </cell>
          <cell r="Y64">
            <v>0</v>
          </cell>
        </row>
        <row r="65">
          <cell r="B65">
            <v>263</v>
          </cell>
          <cell r="C65" t="str">
            <v>TRANSMISIÓN DE DERECHOS DE CONCESION</v>
          </cell>
          <cell r="D65">
            <v>0</v>
          </cell>
          <cell r="N65">
            <v>263</v>
          </cell>
          <cell r="O65" t="str">
            <v>TRANSMISIÓN DE DERECHOS DE CONCESION</v>
          </cell>
          <cell r="P65">
            <v>0</v>
          </cell>
          <cell r="W65">
            <v>263</v>
          </cell>
          <cell r="X65" t="str">
            <v>TRANSMISIÓN DE DERECHOS DE CONCESION</v>
          </cell>
          <cell r="Y65">
            <v>0</v>
          </cell>
        </row>
        <row r="66">
          <cell r="B66">
            <v>264</v>
          </cell>
          <cell r="C66" t="str">
            <v>REFRENDO ANUAL DE CONCESION</v>
          </cell>
          <cell r="D66">
            <v>74394</v>
          </cell>
          <cell r="N66">
            <v>264</v>
          </cell>
          <cell r="O66" t="str">
            <v>REFRENDO ANUAL DE CONCESION</v>
          </cell>
          <cell r="P66">
            <v>44231.040000000001</v>
          </cell>
          <cell r="W66">
            <v>264</v>
          </cell>
          <cell r="X66" t="str">
            <v>REFRENDO ANUAL DE CONCESION</v>
          </cell>
          <cell r="Y66">
            <v>74394</v>
          </cell>
        </row>
        <row r="67">
          <cell r="B67">
            <v>265</v>
          </cell>
          <cell r="C67" t="str">
            <v>PERMISO EVENTUAL TRANSPORTE PUB</v>
          </cell>
          <cell r="D67">
            <v>59488</v>
          </cell>
          <cell r="N67">
            <v>265</v>
          </cell>
          <cell r="O67" t="str">
            <v>PERMISO EVENTUAL TRANSPORTE PUB</v>
          </cell>
          <cell r="P67">
            <v>23641.56</v>
          </cell>
          <cell r="W67">
            <v>265</v>
          </cell>
          <cell r="X67" t="str">
            <v>PERMISO EVENTUAL TRANSPORTE PUB</v>
          </cell>
          <cell r="Y67">
            <v>59488</v>
          </cell>
        </row>
        <row r="68">
          <cell r="B68">
            <v>266</v>
          </cell>
          <cell r="C68" t="str">
            <v>DICTAMEN DE FACTIBILIDAD</v>
          </cell>
          <cell r="D68">
            <v>108160</v>
          </cell>
          <cell r="N68">
            <v>266</v>
          </cell>
          <cell r="O68" t="str">
            <v>DICTAMEN DE FACTIBILIDAD</v>
          </cell>
          <cell r="P68">
            <v>63528.92</v>
          </cell>
          <cell r="W68">
            <v>266</v>
          </cell>
          <cell r="X68" t="str">
            <v>DICTAMEN DE FACTIBILIDAD</v>
          </cell>
          <cell r="Y68">
            <v>108160</v>
          </cell>
        </row>
        <row r="69">
          <cell r="B69">
            <v>267</v>
          </cell>
          <cell r="C69" t="str">
            <v>CONSTANCIA DE VERIFICACION</v>
          </cell>
          <cell r="D69">
            <v>16224</v>
          </cell>
          <cell r="N69">
            <v>267</v>
          </cell>
          <cell r="O69" t="str">
            <v>CONSTANCIA DE VERIFICACION</v>
          </cell>
          <cell r="P69">
            <v>6900.21</v>
          </cell>
          <cell r="W69">
            <v>267</v>
          </cell>
          <cell r="X69" t="str">
            <v>CONSTANCIA DE VERIFICACION</v>
          </cell>
          <cell r="Y69">
            <v>16224</v>
          </cell>
        </row>
        <row r="70">
          <cell r="B70">
            <v>268</v>
          </cell>
          <cell r="C70" t="str">
            <v>SERVICIOS CASA DE LA CULTURA</v>
          </cell>
          <cell r="D70">
            <v>540800</v>
          </cell>
          <cell r="N70">
            <v>268</v>
          </cell>
          <cell r="O70" t="str">
            <v>SERVICIOS CASA DE LA CULTURA</v>
          </cell>
          <cell r="P70">
            <v>256097.69</v>
          </cell>
          <cell r="W70">
            <v>268</v>
          </cell>
          <cell r="X70" t="str">
            <v>SERVICIOS CASA DE LA CULTURA</v>
          </cell>
          <cell r="Y70">
            <v>540800</v>
          </cell>
        </row>
        <row r="71">
          <cell r="B71">
            <v>271</v>
          </cell>
          <cell r="C71" t="str">
            <v>PENSION EST MUSEO MOMIAS</v>
          </cell>
          <cell r="D71">
            <v>42691</v>
          </cell>
          <cell r="N71">
            <v>271</v>
          </cell>
          <cell r="O71" t="str">
            <v>PENSION EST MUSEO MOMIAS</v>
          </cell>
          <cell r="P71">
            <v>22102.43</v>
          </cell>
          <cell r="W71">
            <v>271</v>
          </cell>
          <cell r="X71" t="str">
            <v>PENSION EST MUSEO MOMIAS</v>
          </cell>
          <cell r="Y71">
            <v>42691</v>
          </cell>
        </row>
        <row r="72">
          <cell r="B72">
            <v>272</v>
          </cell>
          <cell r="C72" t="str">
            <v>PENSION EST EX ESTACION DEL FERROCARRIL</v>
          </cell>
          <cell r="D72">
            <v>4425</v>
          </cell>
          <cell r="N72">
            <v>272</v>
          </cell>
          <cell r="O72" t="str">
            <v>PENSION EST EX ESTACION DEL FERROCARRIL</v>
          </cell>
          <cell r="P72">
            <v>4318.34</v>
          </cell>
          <cell r="W72">
            <v>272</v>
          </cell>
          <cell r="X72" t="str">
            <v>PENSION EST EX ESTACION DEL FERROCARRIL</v>
          </cell>
          <cell r="Y72">
            <v>4425</v>
          </cell>
        </row>
        <row r="73">
          <cell r="B73">
            <v>273</v>
          </cell>
          <cell r="C73" t="str">
            <v>PENSION EST JARDIN EMBAJADORAS</v>
          </cell>
          <cell r="D73">
            <v>146923</v>
          </cell>
          <cell r="N73">
            <v>273</v>
          </cell>
          <cell r="O73" t="str">
            <v>PENSION EST JARDIN EMBAJADORAS</v>
          </cell>
          <cell r="P73">
            <v>42406.69</v>
          </cell>
          <cell r="W73">
            <v>273</v>
          </cell>
          <cell r="X73" t="str">
            <v>PENSION EST JARDIN EMBAJADORAS</v>
          </cell>
          <cell r="Y73">
            <v>146923</v>
          </cell>
        </row>
        <row r="74">
          <cell r="B74">
            <v>274</v>
          </cell>
          <cell r="C74" t="str">
            <v>PERMISO AMPL. HORARIO VTA. BEBIDAS ALCOHOLICAS</v>
          </cell>
          <cell r="D74">
            <v>1181108</v>
          </cell>
          <cell r="N74">
            <v>274</v>
          </cell>
          <cell r="O74" t="str">
            <v>PERMISO AMPL. HORARIO VTA. BEBIDAS ALCOHOLICAS</v>
          </cell>
          <cell r="P74">
            <v>913690.99</v>
          </cell>
          <cell r="W74">
            <v>274</v>
          </cell>
          <cell r="X74" t="str">
            <v>PERMISO AMPL. HORARIO VTA. BEBIDAS ALCOHOLICAS</v>
          </cell>
          <cell r="Y74">
            <v>1181108</v>
          </cell>
        </row>
        <row r="75">
          <cell r="B75">
            <v>275</v>
          </cell>
          <cell r="C75" t="str">
            <v>CONSTANCIAS DIRECCION DE ECOLOGÍA</v>
          </cell>
          <cell r="D75">
            <v>1088</v>
          </cell>
          <cell r="N75">
            <v>275</v>
          </cell>
          <cell r="O75" t="str">
            <v>CONSTANCIAS DIRECCION DE ECOLOGÍA</v>
          </cell>
          <cell r="P75">
            <v>90.64</v>
          </cell>
          <cell r="W75">
            <v>275</v>
          </cell>
          <cell r="X75" t="str">
            <v>CONSTANCIAS DIRECCION DE ECOLOGÍA</v>
          </cell>
          <cell r="Y75">
            <v>1088</v>
          </cell>
        </row>
        <row r="76">
          <cell r="B76">
            <v>276</v>
          </cell>
          <cell r="C76" t="str">
            <v>CONSTANCIAS DE NO INFRACCION TRANSITO Y VIALIDAD</v>
          </cell>
          <cell r="D76">
            <v>222014</v>
          </cell>
          <cell r="N76">
            <v>276</v>
          </cell>
          <cell r="O76" t="str">
            <v>CONSTANCIAS DE NO INFRACCION TRANSITO Y VIALIDAD</v>
          </cell>
          <cell r="P76">
            <v>102509.92</v>
          </cell>
          <cell r="W76">
            <v>276</v>
          </cell>
          <cell r="X76" t="str">
            <v>CONSTANCIAS DE NO INFRACCION TRANSITO Y VIALIDAD</v>
          </cell>
          <cell r="Y76">
            <v>222014</v>
          </cell>
        </row>
        <row r="77">
          <cell r="B77">
            <v>277</v>
          </cell>
          <cell r="C77" t="str">
            <v>SERVICIOS ACCESO A LA INFORMACION</v>
          </cell>
          <cell r="D77">
            <v>2164</v>
          </cell>
          <cell r="N77">
            <v>277</v>
          </cell>
          <cell r="O77" t="str">
            <v>SERVICIOS ACCESO A LA INFORMACION</v>
          </cell>
          <cell r="P77">
            <v>343.22</v>
          </cell>
          <cell r="W77">
            <v>277</v>
          </cell>
          <cell r="X77" t="str">
            <v>SERVICIOS ACCESO A LA INFORMACION</v>
          </cell>
          <cell r="Y77">
            <v>2164</v>
          </cell>
        </row>
        <row r="78">
          <cell r="B78">
            <v>278</v>
          </cell>
          <cell r="C78" t="str">
            <v>CONSTANCIAS EXPEDIDAS POR DEPENDENCIAS</v>
          </cell>
          <cell r="D78">
            <v>216320</v>
          </cell>
          <cell r="N78">
            <v>278</v>
          </cell>
          <cell r="O78" t="str">
            <v>CONSTANCIAS EXPEDIDAS POR DEPENDENCIAS</v>
          </cell>
          <cell r="P78">
            <v>88189.43</v>
          </cell>
          <cell r="W78">
            <v>278</v>
          </cell>
          <cell r="X78" t="str">
            <v>CONSTANCIAS EXPEDIDAS POR DEPENDENCIAS</v>
          </cell>
          <cell r="Y78">
            <v>216320</v>
          </cell>
        </row>
        <row r="79">
          <cell r="B79">
            <v>279</v>
          </cell>
          <cell r="C79" t="str">
            <v xml:space="preserve">CERTIFICACIONES POR EL SECRETARIO </v>
          </cell>
          <cell r="D79">
            <v>541</v>
          </cell>
          <cell r="N79">
            <v>279</v>
          </cell>
          <cell r="O79" t="str">
            <v xml:space="preserve">CERTIFICACIONES POR EL SECRETARIO </v>
          </cell>
          <cell r="P79">
            <v>311.7</v>
          </cell>
          <cell r="W79">
            <v>279</v>
          </cell>
          <cell r="X79" t="str">
            <v xml:space="preserve">CERTIFICACIONES POR EL SECRETARIO </v>
          </cell>
          <cell r="Y79">
            <v>541</v>
          </cell>
        </row>
        <row r="80">
          <cell r="B80">
            <v>280</v>
          </cell>
          <cell r="C80" t="str">
            <v>SERV. EN MAT. DE CONTROL CANINO</v>
          </cell>
          <cell r="D80">
            <v>27040</v>
          </cell>
          <cell r="N80">
            <v>280</v>
          </cell>
          <cell r="O80" t="str">
            <v>SERV. EN MAT. DE CONTROL CANINO</v>
          </cell>
          <cell r="P80">
            <v>6039.95</v>
          </cell>
          <cell r="W80">
            <v>280</v>
          </cell>
          <cell r="X80" t="str">
            <v>SERV. EN MAT. DE CONTROL CANINO</v>
          </cell>
          <cell r="Y80">
            <v>27040</v>
          </cell>
        </row>
        <row r="81">
          <cell r="B81">
            <v>281</v>
          </cell>
          <cell r="C81" t="str">
            <v>SERVICIO DE VIGILANCIA POR EVENTO</v>
          </cell>
          <cell r="D81">
            <v>25915</v>
          </cell>
          <cell r="N81">
            <v>281</v>
          </cell>
          <cell r="O81" t="str">
            <v>SERVICIO DE VIGILANCIA POR EVENTO</v>
          </cell>
          <cell r="P81">
            <v>701.32</v>
          </cell>
          <cell r="W81">
            <v>281</v>
          </cell>
          <cell r="X81" t="str">
            <v>SERVICIO DE VIGILANCIA POR EVENTO</v>
          </cell>
          <cell r="Y81">
            <v>25915</v>
          </cell>
        </row>
        <row r="82">
          <cell r="B82">
            <v>282</v>
          </cell>
          <cell r="C82" t="str">
            <v>PERMISO SERVICIO EXTRAORDINARIO</v>
          </cell>
          <cell r="D82">
            <v>11812</v>
          </cell>
          <cell r="N82">
            <v>282</v>
          </cell>
          <cell r="O82" t="str">
            <v>PERMISO SERVICIO EXTRAORDINARIO</v>
          </cell>
          <cell r="P82">
            <v>3418.24</v>
          </cell>
          <cell r="W82">
            <v>282</v>
          </cell>
          <cell r="X82" t="str">
            <v>PERMISO SERVICIO EXTRAORDINARIO</v>
          </cell>
          <cell r="Y82">
            <v>11812</v>
          </cell>
        </row>
        <row r="83">
          <cell r="B83">
            <v>283</v>
          </cell>
          <cell r="C83" t="str">
            <v>CONSTANCIA DE DESPINTADO</v>
          </cell>
          <cell r="D83">
            <v>541</v>
          </cell>
          <cell r="N83">
            <v>283</v>
          </cell>
          <cell r="O83" t="str">
            <v>CONSTANCIA DE DESPINTADO</v>
          </cell>
          <cell r="P83">
            <v>98.06</v>
          </cell>
          <cell r="W83">
            <v>283</v>
          </cell>
          <cell r="X83" t="str">
            <v>CONSTANCIA DE DESPINTADO</v>
          </cell>
          <cell r="Y83">
            <v>541</v>
          </cell>
        </row>
        <row r="84">
          <cell r="B84">
            <v>284</v>
          </cell>
          <cell r="C84" t="str">
            <v>REVISTA MECANICA SEMESTRAL</v>
          </cell>
          <cell r="D84">
            <v>43264</v>
          </cell>
          <cell r="N84">
            <v>284</v>
          </cell>
          <cell r="O84" t="str">
            <v>REVISTA MECANICA SEMESTRAL</v>
          </cell>
          <cell r="P84">
            <v>295.68</v>
          </cell>
          <cell r="W84">
            <v>284</v>
          </cell>
          <cell r="X84" t="str">
            <v>REVISTA MECANICA SEMESTRAL</v>
          </cell>
          <cell r="Y84">
            <v>43264</v>
          </cell>
        </row>
        <row r="85">
          <cell r="B85">
            <v>285</v>
          </cell>
          <cell r="C85" t="str">
            <v>PRORROGA PARA USO DE UNIDADES</v>
          </cell>
          <cell r="D85">
            <v>5408</v>
          </cell>
          <cell r="N85">
            <v>285</v>
          </cell>
          <cell r="O85" t="str">
            <v>PRORROGA PARA USO DE UNIDADES</v>
          </cell>
          <cell r="P85">
            <v>5066.28</v>
          </cell>
          <cell r="W85">
            <v>285</v>
          </cell>
          <cell r="X85" t="str">
            <v>PRORROGA PARA USO DE UNIDADES</v>
          </cell>
          <cell r="Y85">
            <v>5408</v>
          </cell>
        </row>
        <row r="86">
          <cell r="B86">
            <v>286</v>
          </cell>
          <cell r="C86" t="str">
            <v>PERMISO SUPLETORIO DE TRANSPORTE</v>
          </cell>
          <cell r="D86">
            <v>117477</v>
          </cell>
          <cell r="N86">
            <v>286</v>
          </cell>
          <cell r="O86" t="str">
            <v>PERMISO SUPLETORIO DE TRANSPORTE</v>
          </cell>
          <cell r="P86">
            <v>18183.2</v>
          </cell>
          <cell r="W86">
            <v>286</v>
          </cell>
          <cell r="X86" t="str">
            <v>PERMISO SUPLETORIO DE TRANSPORTE</v>
          </cell>
          <cell r="Y86">
            <v>117477</v>
          </cell>
        </row>
        <row r="87">
          <cell r="B87">
            <v>287</v>
          </cell>
          <cell r="C87" t="str">
            <v>CANJE DE TITULO DE CONCESION</v>
          </cell>
          <cell r="D87">
            <v>0</v>
          </cell>
          <cell r="N87">
            <v>287</v>
          </cell>
          <cell r="O87" t="str">
            <v>CANJE DE TITULO DE CONCESION</v>
          </cell>
          <cell r="P87">
            <v>0</v>
          </cell>
          <cell r="W87">
            <v>287</v>
          </cell>
          <cell r="X87" t="str">
            <v>CANJE DE TITULO DE CONCESION</v>
          </cell>
          <cell r="Y87">
            <v>0</v>
          </cell>
        </row>
        <row r="88">
          <cell r="B88">
            <v>288</v>
          </cell>
          <cell r="C88" t="str">
            <v>ANALISIS DE RIESGO</v>
          </cell>
          <cell r="D88">
            <v>21221</v>
          </cell>
          <cell r="N88">
            <v>288</v>
          </cell>
          <cell r="O88" t="str">
            <v>ANALISIS DE RIESGO</v>
          </cell>
          <cell r="P88">
            <v>16209.89</v>
          </cell>
          <cell r="W88">
            <v>288</v>
          </cell>
          <cell r="X88" t="str">
            <v>ANALISIS DE RIESGO</v>
          </cell>
          <cell r="Y88">
            <v>21221</v>
          </cell>
        </row>
        <row r="89">
          <cell r="B89">
            <v>289</v>
          </cell>
          <cell r="C89" t="str">
            <v>CONFORMIDAD PARA QUEMA DE FUEGOS PIROTECNICOS</v>
          </cell>
          <cell r="D89">
            <v>15702</v>
          </cell>
          <cell r="N89">
            <v>289</v>
          </cell>
          <cell r="O89" t="str">
            <v>CONFORMIDAD PARA QUEMA DE FUEGOS PIROTECNICOS</v>
          </cell>
          <cell r="P89">
            <v>8006.86</v>
          </cell>
          <cell r="W89">
            <v>289</v>
          </cell>
          <cell r="X89" t="str">
            <v>CONFORMIDAD PARA QUEMA DE FUEGOS PIROTECNICOS</v>
          </cell>
          <cell r="Y89">
            <v>15702</v>
          </cell>
        </row>
        <row r="90">
          <cell r="B90">
            <v>290</v>
          </cell>
          <cell r="C90" t="str">
            <v>DICTAMENES DE SEGURIDAD P/SEDENA</v>
          </cell>
          <cell r="D90">
            <v>500</v>
          </cell>
          <cell r="N90">
            <v>290</v>
          </cell>
          <cell r="O90" t="str">
            <v>DICTAMENES DE SEGURIDAD P/SEDENA</v>
          </cell>
          <cell r="P90">
            <v>0</v>
          </cell>
          <cell r="W90">
            <v>290</v>
          </cell>
          <cell r="X90" t="str">
            <v>DICTAMENES DE SEGURIDAD P/SEDENA</v>
          </cell>
          <cell r="Y90">
            <v>500</v>
          </cell>
        </row>
        <row r="91">
          <cell r="B91">
            <v>291</v>
          </cell>
          <cell r="C91" t="str">
            <v>DICTAMEN DE FACTIBILIDAD P/COMERCIOS</v>
          </cell>
          <cell r="D91">
            <v>22315</v>
          </cell>
          <cell r="N91">
            <v>291</v>
          </cell>
          <cell r="O91" t="str">
            <v>DICTAMEN DE FACTIBILIDAD P/COMERCIOS</v>
          </cell>
          <cell r="P91">
            <v>7622.8</v>
          </cell>
          <cell r="W91">
            <v>291</v>
          </cell>
          <cell r="X91" t="str">
            <v>DICTAMEN DE FACTIBILIDAD P/COMERCIOS</v>
          </cell>
          <cell r="Y91">
            <v>22315</v>
          </cell>
        </row>
        <row r="92">
          <cell r="B92">
            <v>292</v>
          </cell>
          <cell r="C92" t="str">
            <v>DICTAMEN DE SEGURIDAD</v>
          </cell>
          <cell r="D92">
            <v>5408</v>
          </cell>
          <cell r="N92">
            <v>292</v>
          </cell>
          <cell r="O92" t="str">
            <v>DICTAMEN DE SEGURIDAD</v>
          </cell>
          <cell r="P92">
            <v>11248.29</v>
          </cell>
          <cell r="W92">
            <v>292</v>
          </cell>
          <cell r="X92" t="str">
            <v>DICTAMEN DE SEGURIDAD</v>
          </cell>
          <cell r="Y92">
            <v>5408</v>
          </cell>
        </row>
        <row r="93">
          <cell r="B93">
            <v>293</v>
          </cell>
          <cell r="C93" t="str">
            <v>SERVICIOS EXTRAORDINARIOS</v>
          </cell>
          <cell r="D93">
            <v>50172</v>
          </cell>
          <cell r="N93">
            <v>293</v>
          </cell>
          <cell r="O93" t="str">
            <v>SERVICIOS EXTRAORDINARIOS</v>
          </cell>
          <cell r="P93">
            <v>22792.9</v>
          </cell>
          <cell r="W93">
            <v>293</v>
          </cell>
          <cell r="X93" t="str">
            <v>SERVICIOS EXTRAORDINARIOS</v>
          </cell>
          <cell r="Y93">
            <v>50172</v>
          </cell>
        </row>
        <row r="94">
          <cell r="B94">
            <v>294</v>
          </cell>
          <cell r="C94" t="str">
            <v>PERITAJES A INMUEBLES DE CONSTRUCCION RUINOSA</v>
          </cell>
          <cell r="D94">
            <v>0</v>
          </cell>
          <cell r="N94">
            <v>294</v>
          </cell>
          <cell r="O94" t="str">
            <v>PERITAJES A INMUEBLES DE CONSTRUCCION RUINOSA</v>
          </cell>
          <cell r="P94">
            <v>0</v>
          </cell>
          <cell r="W94">
            <v>294</v>
          </cell>
          <cell r="X94" t="str">
            <v>PERITAJES A INMUEBLES DE CONSTRUCCION RUINOSA</v>
          </cell>
          <cell r="Y94">
            <v>0</v>
          </cell>
        </row>
        <row r="95">
          <cell r="B95">
            <v>299</v>
          </cell>
          <cell r="C95" t="str">
            <v>CERTIFICACION DE CLAVE CATASTRAL</v>
          </cell>
          <cell r="D95">
            <v>20122</v>
          </cell>
          <cell r="N95">
            <v>299</v>
          </cell>
          <cell r="O95" t="str">
            <v>CERTIFICACION DE CLAVE CATASTRAL</v>
          </cell>
          <cell r="P95">
            <v>47767.28</v>
          </cell>
          <cell r="W95">
            <v>299</v>
          </cell>
          <cell r="X95" t="str">
            <v>CERTIFICACION DE CLAVE CATASTRAL</v>
          </cell>
          <cell r="Y95">
            <v>20122</v>
          </cell>
        </row>
        <row r="96">
          <cell r="B96">
            <v>295</v>
          </cell>
          <cell r="C96" t="str">
            <v>CONSTANCIA DE UBICACIÓN DE PREDIOS</v>
          </cell>
          <cell r="D96">
            <v>22535</v>
          </cell>
          <cell r="N96">
            <v>295</v>
          </cell>
          <cell r="O96" t="str">
            <v>CONSTANCIA DE UBICACIÓN DE PREDIOS</v>
          </cell>
          <cell r="P96">
            <v>1367.4</v>
          </cell>
          <cell r="W96">
            <v>295</v>
          </cell>
          <cell r="X96" t="str">
            <v>CONSTANCIA DE UBICACIÓN DE PREDIOS</v>
          </cell>
          <cell r="Y96">
            <v>22535</v>
          </cell>
        </row>
        <row r="97">
          <cell r="B97">
            <v>296</v>
          </cell>
          <cell r="C97" t="str">
            <v>CONSTANCIA DE VALOR FISCAL</v>
          </cell>
          <cell r="D97">
            <v>0</v>
          </cell>
          <cell r="N97">
            <v>296</v>
          </cell>
          <cell r="O97" t="str">
            <v>CONSTANCIA DE VALOR FISCAL</v>
          </cell>
          <cell r="P97">
            <v>0</v>
          </cell>
          <cell r="W97">
            <v>296</v>
          </cell>
          <cell r="X97" t="str">
            <v>CONSTANCIA DE VALOR FISCAL</v>
          </cell>
          <cell r="Y97">
            <v>0</v>
          </cell>
        </row>
        <row r="98">
          <cell r="B98">
            <v>297</v>
          </cell>
          <cell r="C98" t="str">
            <v>DAP</v>
          </cell>
          <cell r="D98">
            <v>540800</v>
          </cell>
          <cell r="N98">
            <v>297</v>
          </cell>
          <cell r="O98" t="str">
            <v>DAP</v>
          </cell>
          <cell r="P98">
            <v>3303008.04</v>
          </cell>
          <cell r="W98">
            <v>297</v>
          </cell>
          <cell r="X98" t="str">
            <v>DAP</v>
          </cell>
          <cell r="Y98">
            <v>11376227.49</v>
          </cell>
        </row>
        <row r="99">
          <cell r="B99">
            <v>515</v>
          </cell>
          <cell r="C99" t="str">
            <v>RECARGOS DE DER. POR PRESTACION DE SERV.</v>
          </cell>
          <cell r="D99">
            <v>31521</v>
          </cell>
          <cell r="N99">
            <v>515</v>
          </cell>
          <cell r="O99" t="str">
            <v>RECARGOS DE DER. POR PRESTACION DE SERV.</v>
          </cell>
          <cell r="P99">
            <v>43848.45</v>
          </cell>
          <cell r="W99">
            <v>515</v>
          </cell>
          <cell r="X99" t="str">
            <v>RECARGOS DE DER. POR PRESTACION DE SERV.</v>
          </cell>
          <cell r="Y99">
            <v>31521</v>
          </cell>
        </row>
        <row r="100">
          <cell r="B100">
            <v>0</v>
          </cell>
          <cell r="C100" t="str">
            <v>TOTAL   D E   DERECHOS.</v>
          </cell>
          <cell r="D100">
            <v>16637698</v>
          </cell>
          <cell r="N100">
            <v>0</v>
          </cell>
          <cell r="O100" t="str">
            <v>TOTAL   D E   DERECHOS.</v>
          </cell>
          <cell r="P100">
            <v>10104676.32</v>
          </cell>
          <cell r="X100" t="str">
            <v>TOTAL   D E   DERECHOS.</v>
          </cell>
          <cell r="Y100">
            <v>27473125.490000002</v>
          </cell>
        </row>
        <row r="101">
          <cell r="B101">
            <v>304</v>
          </cell>
          <cell r="C101" t="str">
            <v>CONTRIBUCIONES DE MEJORAS POR OBRAS PÚBLICAS</v>
          </cell>
          <cell r="D101">
            <v>0</v>
          </cell>
          <cell r="N101">
            <v>304</v>
          </cell>
          <cell r="O101" t="str">
            <v>CONTRIBUCIONES DE MEJORAS POR OBRAS PÚBLICAS</v>
          </cell>
          <cell r="P101">
            <v>0</v>
          </cell>
          <cell r="W101">
            <v>304</v>
          </cell>
          <cell r="X101" t="str">
            <v>CONTRIBUCIONES DE MEJORAS POR OBRAS PÚBLICAS</v>
          </cell>
          <cell r="Y101">
            <v>0</v>
          </cell>
        </row>
        <row r="102">
          <cell r="B102">
            <v>0</v>
          </cell>
          <cell r="C102" t="str">
            <v>TOTAL  CONTRIB.   ESPECIALES</v>
          </cell>
          <cell r="D102">
            <v>0</v>
          </cell>
          <cell r="N102">
            <v>0</v>
          </cell>
          <cell r="O102" t="str">
            <v>TOTAL  CONTRIB.   ESPECIALES</v>
          </cell>
          <cell r="P102">
            <v>0</v>
          </cell>
          <cell r="X102" t="str">
            <v>TOTAL  CONTRIB.   ESPECIALES</v>
          </cell>
          <cell r="Y102">
            <v>0</v>
          </cell>
        </row>
        <row r="103">
          <cell r="B103">
            <v>407</v>
          </cell>
          <cell r="C103" t="str">
            <v>MUSEO MOMIAS</v>
          </cell>
          <cell r="D103">
            <v>25399964</v>
          </cell>
          <cell r="N103">
            <v>407</v>
          </cell>
          <cell r="O103" t="str">
            <v>MUSEO MOMIAS</v>
          </cell>
          <cell r="P103">
            <v>9601539</v>
          </cell>
          <cell r="W103">
            <v>407</v>
          </cell>
          <cell r="X103" t="str">
            <v>MUSEO MOMIAS</v>
          </cell>
          <cell r="Y103">
            <v>25399964</v>
          </cell>
        </row>
        <row r="104">
          <cell r="B104">
            <v>418</v>
          </cell>
          <cell r="C104" t="str">
            <v>RENDIMIENTOS E INVERSIONES</v>
          </cell>
          <cell r="D104">
            <v>3205131</v>
          </cell>
          <cell r="N104">
            <v>418</v>
          </cell>
          <cell r="O104" t="str">
            <v>RENDIMIENTOS E INVERSIONES</v>
          </cell>
          <cell r="P104">
            <v>1807606.25</v>
          </cell>
          <cell r="W104">
            <v>418</v>
          </cell>
          <cell r="X104" t="str">
            <v>RENDIMIENTOS E INVERSIONES</v>
          </cell>
          <cell r="Y104">
            <v>3205131</v>
          </cell>
        </row>
        <row r="105">
          <cell r="B105">
            <v>438</v>
          </cell>
          <cell r="C105" t="str">
            <v>SANITARIOS MERCADO HIDALGO</v>
          </cell>
          <cell r="D105">
            <v>384800</v>
          </cell>
          <cell r="N105">
            <v>438</v>
          </cell>
          <cell r="O105" t="str">
            <v>SANITARIOS MERCADO HIDALGO</v>
          </cell>
          <cell r="P105">
            <v>407728.5</v>
          </cell>
          <cell r="W105">
            <v>438</v>
          </cell>
          <cell r="X105" t="str">
            <v>SANITARIOS MERCADO HIDALGO</v>
          </cell>
          <cell r="Y105">
            <v>384800</v>
          </cell>
        </row>
        <row r="106">
          <cell r="B106">
            <v>455</v>
          </cell>
          <cell r="C106" t="str">
            <v>INFRAESTRUCTURA TELEFONICA</v>
          </cell>
          <cell r="D106">
            <v>869375</v>
          </cell>
          <cell r="N106">
            <v>455</v>
          </cell>
          <cell r="O106" t="str">
            <v>INFRAESTRUCTURA TELEFONICA</v>
          </cell>
          <cell r="P106">
            <v>195272</v>
          </cell>
          <cell r="W106">
            <v>455</v>
          </cell>
          <cell r="X106" t="str">
            <v>INFRAESTRUCTURA TELEFONICA</v>
          </cell>
          <cell r="Y106">
            <v>869375</v>
          </cell>
        </row>
        <row r="107">
          <cell r="B107">
            <v>411</v>
          </cell>
          <cell r="C107" t="str">
            <v>MERCADO HIDALGO</v>
          </cell>
          <cell r="D107">
            <v>1415149</v>
          </cell>
          <cell r="N107">
            <v>411</v>
          </cell>
          <cell r="O107" t="str">
            <v>MERCADO HIDALGO</v>
          </cell>
          <cell r="P107">
            <v>482655.79</v>
          </cell>
          <cell r="W107">
            <v>411</v>
          </cell>
          <cell r="X107" t="str">
            <v>MERCADO HIDALGO</v>
          </cell>
          <cell r="Y107">
            <v>1415149</v>
          </cell>
        </row>
        <row r="108">
          <cell r="B108">
            <v>499</v>
          </cell>
          <cell r="C108" t="str">
            <v>MUSEO MOMIAS CAV</v>
          </cell>
          <cell r="D108">
            <v>1000000</v>
          </cell>
          <cell r="N108">
            <v>499</v>
          </cell>
          <cell r="O108" t="str">
            <v>MUSEO MOMIAS CAV</v>
          </cell>
          <cell r="P108">
            <v>391135</v>
          </cell>
          <cell r="W108">
            <v>499</v>
          </cell>
          <cell r="X108" t="str">
            <v>MUSEO MOMIAS CAV</v>
          </cell>
          <cell r="Y108">
            <v>1000000</v>
          </cell>
        </row>
        <row r="109">
          <cell r="B109">
            <v>437</v>
          </cell>
          <cell r="C109" t="str">
            <v>SANITARIOS MERCADO EMBAJADORAS</v>
          </cell>
          <cell r="D109">
            <v>447200</v>
          </cell>
          <cell r="N109">
            <v>437</v>
          </cell>
          <cell r="O109" t="str">
            <v>SANITARIOS MERCADO EMBAJADORAS</v>
          </cell>
          <cell r="P109">
            <v>211799</v>
          </cell>
          <cell r="W109">
            <v>437</v>
          </cell>
          <cell r="X109" t="str">
            <v>SANITARIOS MERCADO EMBAJADORAS</v>
          </cell>
          <cell r="Y109">
            <v>447200</v>
          </cell>
        </row>
        <row r="110">
          <cell r="B110">
            <v>445</v>
          </cell>
          <cell r="C110" t="str">
            <v>SANITARIOS MUSEO MOMIAS</v>
          </cell>
          <cell r="D110">
            <v>389376</v>
          </cell>
          <cell r="N110">
            <v>445</v>
          </cell>
          <cell r="O110" t="str">
            <v>SANITARIOS MUSEO MOMIAS</v>
          </cell>
          <cell r="P110">
            <v>228660</v>
          </cell>
          <cell r="W110">
            <v>445</v>
          </cell>
          <cell r="X110" t="str">
            <v>SANITARIOS MUSEO MOMIAS</v>
          </cell>
          <cell r="Y110">
            <v>389376</v>
          </cell>
        </row>
        <row r="111">
          <cell r="B111">
            <v>426</v>
          </cell>
          <cell r="C111" t="str">
            <v>MESAS EN VIA PUBLICA</v>
          </cell>
          <cell r="D111">
            <v>2855213</v>
          </cell>
          <cell r="N111">
            <v>426</v>
          </cell>
          <cell r="O111" t="str">
            <v>MESAS EN VIA PUBLICA</v>
          </cell>
          <cell r="P111">
            <v>100394.05</v>
          </cell>
          <cell r="W111">
            <v>426</v>
          </cell>
          <cell r="X111" t="str">
            <v>MESAS EN VIA PUBLICA</v>
          </cell>
          <cell r="Y111">
            <v>2855213</v>
          </cell>
        </row>
        <row r="112">
          <cell r="B112">
            <v>429</v>
          </cell>
          <cell r="C112" t="str">
            <v>VENTA DE INM PROPIEDAD DEL MPIO</v>
          </cell>
          <cell r="D112">
            <v>76643</v>
          </cell>
          <cell r="N112">
            <v>429</v>
          </cell>
          <cell r="O112" t="str">
            <v>VENTA DE INM PROPIEDAD DEL MPIO</v>
          </cell>
          <cell r="P112">
            <v>0</v>
          </cell>
          <cell r="W112">
            <v>429</v>
          </cell>
          <cell r="X112" t="str">
            <v>VENTA DE INM PROPIEDAD DEL MPIO</v>
          </cell>
          <cell r="Y112">
            <v>76643</v>
          </cell>
        </row>
        <row r="113">
          <cell r="B113">
            <v>443</v>
          </cell>
          <cell r="C113" t="str">
            <v>SANITARIOS EX ESTACION DEL FFCC.</v>
          </cell>
          <cell r="D113">
            <v>540800</v>
          </cell>
          <cell r="N113">
            <v>443</v>
          </cell>
          <cell r="O113" t="str">
            <v>SANITARIOS EX ESTACION DEL FFCC.</v>
          </cell>
          <cell r="P113">
            <v>123155</v>
          </cell>
          <cell r="W113">
            <v>443</v>
          </cell>
          <cell r="X113" t="str">
            <v>SANITARIOS EX ESTACION DEL FFCC.</v>
          </cell>
          <cell r="Y113">
            <v>540800</v>
          </cell>
        </row>
        <row r="114">
          <cell r="B114">
            <v>454</v>
          </cell>
          <cell r="C114" t="str">
            <v>FIESTAS TRADICIONALES</v>
          </cell>
          <cell r="D114">
            <v>1480386</v>
          </cell>
          <cell r="N114">
            <v>454</v>
          </cell>
          <cell r="O114" t="str">
            <v>FIESTAS TRADICIONALES</v>
          </cell>
          <cell r="P114">
            <v>236211.92</v>
          </cell>
          <cell r="W114">
            <v>454</v>
          </cell>
          <cell r="X114" t="str">
            <v>FIESTAS TRADICIONALES</v>
          </cell>
          <cell r="Y114">
            <v>1480386</v>
          </cell>
        </row>
        <row r="115">
          <cell r="B115">
            <v>410</v>
          </cell>
          <cell r="C115" t="str">
            <v>MONUMENTO AL PIPILA</v>
          </cell>
          <cell r="D115">
            <v>375197</v>
          </cell>
          <cell r="N115">
            <v>410</v>
          </cell>
          <cell r="O115" t="str">
            <v>MONUMENTO AL PIPILA</v>
          </cell>
          <cell r="P115">
            <v>167330</v>
          </cell>
          <cell r="W115">
            <v>410</v>
          </cell>
          <cell r="X115" t="str">
            <v>MONUMENTO AL PIPILA</v>
          </cell>
          <cell r="Y115">
            <v>375197</v>
          </cell>
        </row>
        <row r="116">
          <cell r="B116">
            <v>469</v>
          </cell>
          <cell r="C116" t="str">
            <v>CASETAS TELEFÓNICAS</v>
          </cell>
          <cell r="D116">
            <v>237524</v>
          </cell>
          <cell r="N116">
            <v>469</v>
          </cell>
          <cell r="O116" t="str">
            <v>CASETAS TELEFÓNICAS</v>
          </cell>
          <cell r="P116">
            <v>385920</v>
          </cell>
          <cell r="W116">
            <v>469</v>
          </cell>
          <cell r="X116" t="str">
            <v>CASETAS TELEFÓNICAS</v>
          </cell>
          <cell r="Y116">
            <v>237524</v>
          </cell>
        </row>
        <row r="117">
          <cell r="B117">
            <v>439</v>
          </cell>
          <cell r="C117" t="str">
            <v>SANITARIOS JARDIN REFORMA</v>
          </cell>
          <cell r="D117">
            <v>208000</v>
          </cell>
          <cell r="N117">
            <v>439</v>
          </cell>
          <cell r="O117" t="str">
            <v>SANITARIOS JARDIN REFORMA</v>
          </cell>
          <cell r="P117">
            <v>88789.5</v>
          </cell>
          <cell r="W117">
            <v>439</v>
          </cell>
          <cell r="X117" t="str">
            <v>SANITARIOS JARDIN REFORMA</v>
          </cell>
          <cell r="Y117">
            <v>208000</v>
          </cell>
        </row>
        <row r="118">
          <cell r="B118">
            <v>484</v>
          </cell>
          <cell r="C118" t="str">
            <v>PERMISO PARA ESPECTACULOS, CELEBRACION DE FESTEJOS</v>
          </cell>
          <cell r="D118">
            <v>216320</v>
          </cell>
          <cell r="N118">
            <v>484</v>
          </cell>
          <cell r="O118" t="str">
            <v>PERMISO PARA ESPECTACULOS, CELEBRACION DE FESTEJOS</v>
          </cell>
          <cell r="P118">
            <v>95886</v>
          </cell>
          <cell r="W118">
            <v>484</v>
          </cell>
          <cell r="X118" t="str">
            <v>PERMISO PARA ESPECTACULOS, CELEBRACION DE FESTEJOS</v>
          </cell>
          <cell r="Y118">
            <v>216320</v>
          </cell>
        </row>
        <row r="119">
          <cell r="B119">
            <v>482</v>
          </cell>
          <cell r="C119" t="str">
            <v>CALLEJONEADAS</v>
          </cell>
          <cell r="D119">
            <v>184253</v>
          </cell>
          <cell r="N119">
            <v>482</v>
          </cell>
          <cell r="O119" t="str">
            <v>CALLEJONEADAS</v>
          </cell>
          <cell r="P119">
            <v>182854</v>
          </cell>
          <cell r="W119">
            <v>482</v>
          </cell>
          <cell r="X119" t="str">
            <v>CALLEJONEADAS</v>
          </cell>
          <cell r="Y119">
            <v>184253</v>
          </cell>
        </row>
        <row r="120">
          <cell r="B120">
            <v>436</v>
          </cell>
          <cell r="C120" t="str">
            <v>SANITARIOS PRESA DE LA OLLA</v>
          </cell>
          <cell r="D120">
            <v>168410</v>
          </cell>
          <cell r="N120">
            <v>436</v>
          </cell>
          <cell r="O120" t="str">
            <v>SANITARIOS PRESA DE LA OLLA</v>
          </cell>
          <cell r="P120">
            <v>102555</v>
          </cell>
          <cell r="W120">
            <v>436</v>
          </cell>
          <cell r="X120" t="str">
            <v>SANITARIOS PRESA DE LA OLLA</v>
          </cell>
          <cell r="Y120">
            <v>168410</v>
          </cell>
        </row>
        <row r="121">
          <cell r="B121">
            <v>400</v>
          </cell>
          <cell r="C121" t="str">
            <v>LOCALES PRESA DE LA OLLA</v>
          </cell>
          <cell r="D121">
            <v>162803</v>
          </cell>
          <cell r="N121">
            <v>400</v>
          </cell>
          <cell r="O121" t="str">
            <v>LOCALES PRESA DE LA OLLA</v>
          </cell>
          <cell r="P121">
            <v>50665</v>
          </cell>
          <cell r="W121">
            <v>400</v>
          </cell>
          <cell r="X121" t="str">
            <v>LOCALES PRESA DE LA OLLA</v>
          </cell>
          <cell r="Y121">
            <v>162803</v>
          </cell>
        </row>
        <row r="122">
          <cell r="B122">
            <v>456</v>
          </cell>
          <cell r="C122" t="str">
            <v>JUEGOS MECANICOS</v>
          </cell>
          <cell r="D122">
            <v>87840</v>
          </cell>
          <cell r="N122">
            <v>456</v>
          </cell>
          <cell r="O122" t="str">
            <v>JUEGOS MECANICOS</v>
          </cell>
          <cell r="P122">
            <v>15840</v>
          </cell>
          <cell r="W122">
            <v>456</v>
          </cell>
          <cell r="X122" t="str">
            <v>JUEGOS MECANICOS</v>
          </cell>
          <cell r="Y122">
            <v>87840</v>
          </cell>
        </row>
        <row r="123">
          <cell r="B123">
            <v>498</v>
          </cell>
          <cell r="C123" t="str">
            <v>MERCADOS DE ARTESANÍAS EX ESTACIÓN</v>
          </cell>
          <cell r="D123">
            <v>41737</v>
          </cell>
          <cell r="N123">
            <v>498</v>
          </cell>
          <cell r="O123" t="str">
            <v>MERCADOS DE ARTESANÍAS EX ESTACIÓN</v>
          </cell>
          <cell r="P123">
            <v>28132.74</v>
          </cell>
          <cell r="W123">
            <v>498</v>
          </cell>
          <cell r="X123" t="str">
            <v>MERCADOS DE ARTESANÍAS EX ESTACIÓN</v>
          </cell>
          <cell r="Y123">
            <v>41737</v>
          </cell>
        </row>
        <row r="124">
          <cell r="B124">
            <v>405</v>
          </cell>
          <cell r="C124" t="str">
            <v>CENTRO DE CONVIVENCIA EL ENCINO</v>
          </cell>
          <cell r="D124">
            <v>214101</v>
          </cell>
          <cell r="N124">
            <v>405</v>
          </cell>
          <cell r="O124" t="str">
            <v>CENTRO DE CONVIVENCIA EL ENCINO</v>
          </cell>
          <cell r="P124">
            <v>84342</v>
          </cell>
          <cell r="W124">
            <v>405</v>
          </cell>
          <cell r="X124" t="str">
            <v>CENTRO DE CONVIVENCIA EL ENCINO</v>
          </cell>
          <cell r="Y124">
            <v>214101</v>
          </cell>
        </row>
        <row r="125">
          <cell r="B125">
            <v>483</v>
          </cell>
          <cell r="C125" t="str">
            <v>PROMOTOR TURISTICO</v>
          </cell>
          <cell r="D125">
            <v>90540</v>
          </cell>
          <cell r="N125">
            <v>483</v>
          </cell>
          <cell r="O125" t="str">
            <v>PROMOTOR TURISTICO</v>
          </cell>
          <cell r="P125">
            <v>83354.240000000005</v>
          </cell>
          <cell r="W125">
            <v>483</v>
          </cell>
          <cell r="X125" t="str">
            <v>PROMOTOR TURISTICO</v>
          </cell>
          <cell r="Y125">
            <v>90540</v>
          </cell>
        </row>
        <row r="126">
          <cell r="B126">
            <v>526</v>
          </cell>
          <cell r="C126" t="str">
            <v>RESPUESTA DE AYUNTAMIENTO</v>
          </cell>
          <cell r="D126">
            <v>68008</v>
          </cell>
          <cell r="N126">
            <v>526</v>
          </cell>
          <cell r="O126" t="str">
            <v>RESPUESTA DE AYUNTAMIENTO</v>
          </cell>
          <cell r="P126">
            <v>20300</v>
          </cell>
          <cell r="W126">
            <v>526</v>
          </cell>
          <cell r="X126" t="str">
            <v>RESPUESTA DE AYUNTAMIENTO</v>
          </cell>
          <cell r="Y126">
            <v>68008</v>
          </cell>
        </row>
        <row r="127">
          <cell r="B127">
            <v>223</v>
          </cell>
          <cell r="C127" t="str">
            <v>CABLEADO POR USO COMERCIAL</v>
          </cell>
          <cell r="D127">
            <v>44614</v>
          </cell>
          <cell r="N127">
            <v>223</v>
          </cell>
          <cell r="O127" t="str">
            <v>CABLEADO POR USO COMERCIAL</v>
          </cell>
          <cell r="P127">
            <v>10800</v>
          </cell>
          <cell r="W127">
            <v>223</v>
          </cell>
          <cell r="X127" t="str">
            <v>CABLEADO POR USO COMERCIAL</v>
          </cell>
          <cell r="Y127">
            <v>44614</v>
          </cell>
        </row>
        <row r="128">
          <cell r="B128">
            <v>538</v>
          </cell>
          <cell r="C128" t="str">
            <v>BASES PARA LICITACION OBRA PUB</v>
          </cell>
          <cell r="D128">
            <v>5500</v>
          </cell>
          <cell r="N128">
            <v>538</v>
          </cell>
          <cell r="O128" t="str">
            <v>BASES PARA LICITACION OBRA PUB</v>
          </cell>
          <cell r="P128">
            <v>3450</v>
          </cell>
          <cell r="W128">
            <v>538</v>
          </cell>
          <cell r="X128" t="str">
            <v>BASES PARA LICITACION OBRA PUB</v>
          </cell>
          <cell r="Y128">
            <v>5500</v>
          </cell>
        </row>
        <row r="129">
          <cell r="B129">
            <v>491</v>
          </cell>
          <cell r="C129" t="str">
            <v>ESTRUCTURAS, CONSTRUCCIONES O</v>
          </cell>
          <cell r="D129">
            <v>17735</v>
          </cell>
          <cell r="N129">
            <v>491</v>
          </cell>
          <cell r="O129" t="str">
            <v>ESTRUCTURAS, CONSTRUCCIONES O</v>
          </cell>
          <cell r="P129">
            <v>15593.12</v>
          </cell>
          <cell r="W129">
            <v>491</v>
          </cell>
          <cell r="X129" t="str">
            <v>ESTRUCTURAS, CONSTRUCCIONES O</v>
          </cell>
          <cell r="Y129">
            <v>17735</v>
          </cell>
        </row>
        <row r="130">
          <cell r="B130">
            <v>477</v>
          </cell>
          <cell r="C130" t="str">
            <v>DIRECTOR RESPONSABLE DE OBRA</v>
          </cell>
          <cell r="D130">
            <v>108160</v>
          </cell>
          <cell r="N130">
            <v>477</v>
          </cell>
          <cell r="O130" t="str">
            <v>DIRECTOR RESPONSABLE DE OBRA</v>
          </cell>
          <cell r="P130">
            <v>68580</v>
          </cell>
          <cell r="W130">
            <v>477</v>
          </cell>
          <cell r="X130" t="str">
            <v>DIRECTOR RESPONSABLE DE OBRA</v>
          </cell>
          <cell r="Y130">
            <v>108160</v>
          </cell>
        </row>
        <row r="131">
          <cell r="B131">
            <v>497</v>
          </cell>
          <cell r="C131" t="str">
            <v>CURSOS FORMACION SERV. DIG.</v>
          </cell>
          <cell r="D131">
            <v>32359</v>
          </cell>
          <cell r="N131">
            <v>497</v>
          </cell>
          <cell r="O131" t="str">
            <v>CURSOS FORMACION SERV. DIG.</v>
          </cell>
          <cell r="P131">
            <v>4950</v>
          </cell>
          <cell r="W131">
            <v>497</v>
          </cell>
          <cell r="X131" t="str">
            <v>CURSOS FORMACION SERV. DIG.</v>
          </cell>
          <cell r="Y131">
            <v>32359</v>
          </cell>
        </row>
        <row r="132">
          <cell r="B132">
            <v>310</v>
          </cell>
          <cell r="C132" t="str">
            <v>CARTA DE NO ANTECEDENTES ADMVOS.</v>
          </cell>
          <cell r="D132">
            <v>9828</v>
          </cell>
          <cell r="N132">
            <v>310</v>
          </cell>
          <cell r="O132" t="str">
            <v>CARTA DE NO ANTECEDENTES ADMVOS.</v>
          </cell>
          <cell r="P132">
            <v>5564</v>
          </cell>
          <cell r="W132">
            <v>310</v>
          </cell>
          <cell r="X132" t="str">
            <v>CARTA DE NO ANTECEDENTES ADMVOS.</v>
          </cell>
          <cell r="Y132">
            <v>9828</v>
          </cell>
        </row>
        <row r="133">
          <cell r="B133">
            <v>421</v>
          </cell>
          <cell r="C133" t="str">
            <v>DECLARACIONES, FORMATOSY AVISO</v>
          </cell>
          <cell r="D133">
            <v>5906</v>
          </cell>
          <cell r="N133">
            <v>421</v>
          </cell>
          <cell r="O133" t="str">
            <v>DECLARACIONES, FORMATOSY AVISO</v>
          </cell>
          <cell r="P133">
            <v>14209</v>
          </cell>
          <cell r="W133">
            <v>421</v>
          </cell>
          <cell r="X133" t="str">
            <v>DECLARACIONES, FORMATOSY AVISO</v>
          </cell>
          <cell r="Y133">
            <v>5906</v>
          </cell>
        </row>
        <row r="134">
          <cell r="B134">
            <v>440</v>
          </cell>
          <cell r="C134" t="str">
            <v>SANITARIOS PLAZUELA DE LOS ANG</v>
          </cell>
          <cell r="D134">
            <v>194688</v>
          </cell>
          <cell r="N134">
            <v>440</v>
          </cell>
          <cell r="O134" t="str">
            <v>SANITARIOS PLAZUELA DE LOS ANG</v>
          </cell>
          <cell r="P134">
            <v>69224</v>
          </cell>
          <cell r="W134">
            <v>440</v>
          </cell>
          <cell r="X134" t="str">
            <v>SANITARIOS PLAZUELA DE LOS ANG</v>
          </cell>
          <cell r="Y134">
            <v>194688</v>
          </cell>
        </row>
        <row r="135">
          <cell r="B135">
            <v>433</v>
          </cell>
          <cell r="C135" t="str">
            <v>SOBRANTES</v>
          </cell>
          <cell r="D135">
            <v>16169</v>
          </cell>
          <cell r="N135">
            <v>433</v>
          </cell>
          <cell r="O135" t="str">
            <v>SOBRANTES</v>
          </cell>
          <cell r="P135">
            <v>18693.71</v>
          </cell>
          <cell r="W135">
            <v>433</v>
          </cell>
          <cell r="X135" t="str">
            <v>SOBRANTES</v>
          </cell>
          <cell r="Y135">
            <v>16169</v>
          </cell>
        </row>
        <row r="136">
          <cell r="B136">
            <v>402</v>
          </cell>
          <cell r="C136" t="str">
            <v>LOCALES MUSEO MOMIAS</v>
          </cell>
          <cell r="D136">
            <v>0</v>
          </cell>
          <cell r="N136">
            <v>402</v>
          </cell>
          <cell r="O136" t="str">
            <v>LOCALES MUSEO MOMIAS</v>
          </cell>
          <cell r="P136">
            <v>2792</v>
          </cell>
          <cell r="W136">
            <v>402</v>
          </cell>
          <cell r="X136" t="str">
            <v>LOCALES MUSEO MOMIAS</v>
          </cell>
          <cell r="Y136">
            <v>0</v>
          </cell>
        </row>
        <row r="137">
          <cell r="B137">
            <v>536</v>
          </cell>
          <cell r="C137" t="str">
            <v>PADRON DE PROVEEDORES</v>
          </cell>
          <cell r="D137">
            <v>59056</v>
          </cell>
          <cell r="N137">
            <v>536</v>
          </cell>
          <cell r="O137" t="str">
            <v>PADRON DE PROVEEDORES</v>
          </cell>
          <cell r="P137">
            <v>39312</v>
          </cell>
          <cell r="W137">
            <v>536</v>
          </cell>
          <cell r="X137" t="str">
            <v>PADRON DE PROVEEDORES</v>
          </cell>
          <cell r="Y137">
            <v>59056</v>
          </cell>
        </row>
        <row r="138">
          <cell r="B138">
            <v>480</v>
          </cell>
          <cell r="C138" t="str">
            <v>PERIFONEO</v>
          </cell>
          <cell r="D138">
            <v>12514</v>
          </cell>
          <cell r="N138">
            <v>480</v>
          </cell>
          <cell r="O138" t="str">
            <v>PERIFONEO</v>
          </cell>
          <cell r="P138">
            <v>2156</v>
          </cell>
          <cell r="W138">
            <v>480</v>
          </cell>
          <cell r="X138" t="str">
            <v>PERIFONEO</v>
          </cell>
          <cell r="Y138">
            <v>12514</v>
          </cell>
        </row>
        <row r="139">
          <cell r="B139">
            <v>472</v>
          </cell>
          <cell r="C139" t="str">
            <v>MERCADO GAVIRA</v>
          </cell>
          <cell r="D139">
            <v>142162</v>
          </cell>
          <cell r="N139">
            <v>472</v>
          </cell>
          <cell r="O139" t="str">
            <v>MERCADO GAVIRA</v>
          </cell>
          <cell r="P139">
            <v>82650.17</v>
          </cell>
          <cell r="W139">
            <v>472</v>
          </cell>
          <cell r="X139" t="str">
            <v>MERCADO GAVIRA</v>
          </cell>
          <cell r="Y139">
            <v>142162</v>
          </cell>
        </row>
        <row r="140">
          <cell r="B140">
            <v>442</v>
          </cell>
          <cell r="C140" t="str">
            <v>SANITARIOS VALENCIANA</v>
          </cell>
          <cell r="D140">
            <v>38938</v>
          </cell>
          <cell r="N140">
            <v>442</v>
          </cell>
          <cell r="O140" t="str">
            <v>SANITARIOS VALENCIANA</v>
          </cell>
          <cell r="P140">
            <v>9735</v>
          </cell>
          <cell r="W140">
            <v>442</v>
          </cell>
          <cell r="X140" t="str">
            <v>SANITARIOS VALENCIANA</v>
          </cell>
          <cell r="Y140">
            <v>38938</v>
          </cell>
        </row>
        <row r="141">
          <cell r="B141">
            <v>485</v>
          </cell>
          <cell r="C141" t="str">
            <v>SELLADO DE BOLETOS</v>
          </cell>
          <cell r="D141">
            <v>55037</v>
          </cell>
          <cell r="N141">
            <v>485</v>
          </cell>
          <cell r="O141" t="str">
            <v>SELLADO DE BOLETOS</v>
          </cell>
          <cell r="P141">
            <v>17192</v>
          </cell>
          <cell r="W141">
            <v>485</v>
          </cell>
          <cell r="X141" t="str">
            <v>SELLADO DE BOLETOS</v>
          </cell>
          <cell r="Y141">
            <v>55037</v>
          </cell>
        </row>
        <row r="142">
          <cell r="B142">
            <v>414</v>
          </cell>
          <cell r="C142" t="str">
            <v>OTROS PRODUCTOS</v>
          </cell>
          <cell r="D142">
            <v>30249</v>
          </cell>
          <cell r="N142">
            <v>414</v>
          </cell>
          <cell r="O142" t="str">
            <v>OTROS PRODUCTOS</v>
          </cell>
          <cell r="P142">
            <v>363.41</v>
          </cell>
          <cell r="W142">
            <v>414</v>
          </cell>
          <cell r="X142" t="str">
            <v>OTROS PRODUCTOS</v>
          </cell>
          <cell r="Y142">
            <v>30249</v>
          </cell>
        </row>
        <row r="143">
          <cell r="B143">
            <v>458</v>
          </cell>
          <cell r="C143" t="str">
            <v xml:space="preserve">AMPLIACION DE HORARIO DE BILLARES, FUTBOLITOS </v>
          </cell>
          <cell r="D143">
            <v>6100</v>
          </cell>
          <cell r="N143">
            <v>458</v>
          </cell>
          <cell r="O143" t="str">
            <v xml:space="preserve">AMPLIACION DE HORARIO DE BILLARES, FUTBOLITOS </v>
          </cell>
          <cell r="P143">
            <v>4185</v>
          </cell>
          <cell r="W143">
            <v>458</v>
          </cell>
          <cell r="X143" t="str">
            <v xml:space="preserve">AMPLIACION DE HORARIO DE BILLARES, FUTBOLITOS </v>
          </cell>
          <cell r="Y143">
            <v>6100</v>
          </cell>
        </row>
        <row r="144">
          <cell r="B144">
            <v>478</v>
          </cell>
          <cell r="C144" t="str">
            <v>DIRECTOR RESPONSABLE DESARROLLO URBANO</v>
          </cell>
          <cell r="D144">
            <v>0</v>
          </cell>
          <cell r="N144">
            <v>478</v>
          </cell>
          <cell r="O144" t="str">
            <v>DIRECTOR RESPONSABLE DESARROLLO URBANO</v>
          </cell>
          <cell r="P144">
            <v>1524</v>
          </cell>
          <cell r="W144">
            <v>478</v>
          </cell>
          <cell r="X144" t="str">
            <v>DIRECTOR RESPONSABLE DESARROLLO URBANO</v>
          </cell>
          <cell r="Y144">
            <v>0</v>
          </cell>
        </row>
        <row r="145">
          <cell r="B145">
            <v>476</v>
          </cell>
          <cell r="C145" t="str">
            <v>PADRON DE PERITOS FISCALES</v>
          </cell>
          <cell r="D145">
            <v>38674</v>
          </cell>
          <cell r="N145">
            <v>476</v>
          </cell>
          <cell r="O145" t="str">
            <v>PADRON DE PERITOS FISCALES</v>
          </cell>
          <cell r="P145">
            <v>37884</v>
          </cell>
          <cell r="W145">
            <v>476</v>
          </cell>
          <cell r="X145" t="str">
            <v>PADRON DE PERITOS FISCALES</v>
          </cell>
          <cell r="Y145">
            <v>38674</v>
          </cell>
        </row>
        <row r="146">
          <cell r="B146">
            <v>463</v>
          </cell>
          <cell r="C146" t="str">
            <v>SALIDA DE GRUAS</v>
          </cell>
          <cell r="D146">
            <v>0</v>
          </cell>
          <cell r="N146">
            <v>463</v>
          </cell>
          <cell r="O146" t="str">
            <v>SALIDA DE GRUAS</v>
          </cell>
          <cell r="P146">
            <v>0</v>
          </cell>
          <cell r="W146">
            <v>463</v>
          </cell>
          <cell r="X146" t="str">
            <v>SALIDA DE GRUAS</v>
          </cell>
          <cell r="Y146">
            <v>0</v>
          </cell>
        </row>
        <row r="147">
          <cell r="B147">
            <v>459</v>
          </cell>
          <cell r="C147" t="str">
            <v>CASETAS DEPORTIVAS</v>
          </cell>
          <cell r="D147">
            <v>0</v>
          </cell>
          <cell r="N147">
            <v>459</v>
          </cell>
          <cell r="O147" t="str">
            <v>CASETAS DEPORTIVAS</v>
          </cell>
          <cell r="P147">
            <v>0</v>
          </cell>
          <cell r="W147">
            <v>459</v>
          </cell>
          <cell r="X147" t="str">
            <v>CASETAS DEPORTIVAS</v>
          </cell>
          <cell r="Y147">
            <v>0</v>
          </cell>
        </row>
        <row r="148">
          <cell r="B148">
            <v>494</v>
          </cell>
          <cell r="C148" t="str">
            <v>REPOSICION DE CREDENCIAL</v>
          </cell>
          <cell r="D148">
            <v>503</v>
          </cell>
          <cell r="N148">
            <v>494</v>
          </cell>
          <cell r="O148" t="str">
            <v>REPOSICION DE CREDENCIAL</v>
          </cell>
          <cell r="P148">
            <v>0</v>
          </cell>
          <cell r="W148">
            <v>494</v>
          </cell>
          <cell r="X148" t="str">
            <v>REPOSICION DE CREDENCIAL</v>
          </cell>
          <cell r="Y148">
            <v>503</v>
          </cell>
        </row>
        <row r="149">
          <cell r="B149">
            <v>453</v>
          </cell>
          <cell r="C149" t="str">
            <v>TELESCOPIO</v>
          </cell>
          <cell r="D149">
            <v>22636</v>
          </cell>
          <cell r="N149">
            <v>453</v>
          </cell>
          <cell r="O149" t="str">
            <v>TELESCOPIO</v>
          </cell>
          <cell r="P149">
            <v>7544</v>
          </cell>
          <cell r="W149">
            <v>453</v>
          </cell>
          <cell r="X149" t="str">
            <v>TELESCOPIO</v>
          </cell>
          <cell r="Y149">
            <v>22636</v>
          </cell>
        </row>
        <row r="150">
          <cell r="B150">
            <v>269</v>
          </cell>
          <cell r="C150" t="str">
            <v>PADRON CONTRATISTAS</v>
          </cell>
          <cell r="D150">
            <v>0</v>
          </cell>
          <cell r="N150">
            <v>269</v>
          </cell>
          <cell r="O150" t="str">
            <v>PADRON CONTRATISTAS</v>
          </cell>
          <cell r="P150">
            <v>0</v>
          </cell>
          <cell r="W150">
            <v>269</v>
          </cell>
          <cell r="X150" t="str">
            <v>PADRON CONTRATISTAS</v>
          </cell>
          <cell r="Y150">
            <v>0</v>
          </cell>
        </row>
        <row r="151">
          <cell r="B151">
            <v>403</v>
          </cell>
          <cell r="C151" t="str">
            <v>UNIDAD DEPORTIVA TORRES LANDA</v>
          </cell>
          <cell r="D151">
            <v>0</v>
          </cell>
          <cell r="N151">
            <v>403</v>
          </cell>
          <cell r="O151" t="str">
            <v>UNIDAD DEPORTIVA TORRES LANDA</v>
          </cell>
          <cell r="P151">
            <v>0</v>
          </cell>
          <cell r="W151">
            <v>403</v>
          </cell>
          <cell r="X151" t="str">
            <v>UNIDAD DEPORTIVA TORRES LANDA</v>
          </cell>
          <cell r="Y151">
            <v>0</v>
          </cell>
        </row>
        <row r="152">
          <cell r="B152">
            <v>404</v>
          </cell>
          <cell r="C152" t="str">
            <v>UNIDAD DEPORTIVA YERBABUENA</v>
          </cell>
          <cell r="D152">
            <v>0</v>
          </cell>
          <cell r="N152">
            <v>404</v>
          </cell>
          <cell r="O152" t="str">
            <v>UNIDAD DEPORTIVA YERBABUENA</v>
          </cell>
          <cell r="P152">
            <v>0</v>
          </cell>
          <cell r="W152">
            <v>404</v>
          </cell>
          <cell r="X152" t="str">
            <v>UNIDAD DEPORTIVA YERBABUENA</v>
          </cell>
          <cell r="Y152">
            <v>0</v>
          </cell>
        </row>
        <row r="153">
          <cell r="B153">
            <v>408</v>
          </cell>
          <cell r="C153" t="str">
            <v>SALON CULTO A LA MUERTE</v>
          </cell>
          <cell r="D153">
            <v>0</v>
          </cell>
          <cell r="N153">
            <v>408</v>
          </cell>
          <cell r="O153" t="str">
            <v>SALON CULTO A LA MUERTE</v>
          </cell>
          <cell r="P153">
            <v>0</v>
          </cell>
          <cell r="W153">
            <v>408</v>
          </cell>
          <cell r="X153" t="str">
            <v>SALON CULTO A LA MUERTE</v>
          </cell>
          <cell r="Y153">
            <v>0</v>
          </cell>
        </row>
        <row r="154">
          <cell r="B154">
            <v>416</v>
          </cell>
          <cell r="C154" t="str">
            <v>MUSEO INTERACTIVO</v>
          </cell>
          <cell r="D154">
            <v>0</v>
          </cell>
          <cell r="N154">
            <v>416</v>
          </cell>
          <cell r="O154" t="str">
            <v>MUSEO INTERACTIVO</v>
          </cell>
          <cell r="P154">
            <v>0</v>
          </cell>
          <cell r="W154">
            <v>416</v>
          </cell>
          <cell r="X154" t="str">
            <v>MUSEO INTERACTIVO</v>
          </cell>
          <cell r="Y154">
            <v>0</v>
          </cell>
        </row>
        <row r="155">
          <cell r="B155">
            <v>427</v>
          </cell>
          <cell r="C155" t="str">
            <v>TALLERES MECANICOS</v>
          </cell>
          <cell r="D155">
            <v>0</v>
          </cell>
          <cell r="N155">
            <v>427</v>
          </cell>
          <cell r="O155" t="str">
            <v>TALLERES MECANICOS</v>
          </cell>
          <cell r="P155">
            <v>0</v>
          </cell>
          <cell r="W155">
            <v>427</v>
          </cell>
          <cell r="X155" t="str">
            <v>TALLERES MECANICOS</v>
          </cell>
          <cell r="Y155">
            <v>0</v>
          </cell>
        </row>
        <row r="156">
          <cell r="B156">
            <v>446</v>
          </cell>
          <cell r="C156" t="str">
            <v>SANITARIOS GAVIRA</v>
          </cell>
          <cell r="D156">
            <v>0</v>
          </cell>
          <cell r="N156">
            <v>446</v>
          </cell>
          <cell r="O156" t="str">
            <v>SANITARIOS GAVIRA</v>
          </cell>
          <cell r="P156">
            <v>0</v>
          </cell>
          <cell r="W156">
            <v>446</v>
          </cell>
          <cell r="X156" t="str">
            <v>SANITARIOS GAVIRA</v>
          </cell>
          <cell r="Y156">
            <v>0</v>
          </cell>
        </row>
        <row r="157">
          <cell r="B157">
            <v>449</v>
          </cell>
          <cell r="C157" t="str">
            <v>SANITARIOS EL BARATILLO</v>
          </cell>
          <cell r="D157">
            <v>0</v>
          </cell>
          <cell r="N157">
            <v>449</v>
          </cell>
          <cell r="O157" t="str">
            <v>SANITARIOS EL BARATILLO</v>
          </cell>
          <cell r="P157">
            <v>0</v>
          </cell>
          <cell r="W157">
            <v>449</v>
          </cell>
          <cell r="X157" t="str">
            <v>SANITARIOS EL BARATILLO</v>
          </cell>
          <cell r="Y157">
            <v>0</v>
          </cell>
        </row>
        <row r="158">
          <cell r="B158">
            <v>450</v>
          </cell>
          <cell r="C158" t="str">
            <v>OTROS SANITARIOS</v>
          </cell>
          <cell r="D158">
            <v>0</v>
          </cell>
          <cell r="N158">
            <v>450</v>
          </cell>
          <cell r="O158" t="str">
            <v>OTROS SANITARIOS</v>
          </cell>
          <cell r="P158">
            <v>0</v>
          </cell>
          <cell r="W158">
            <v>450</v>
          </cell>
          <cell r="X158" t="str">
            <v>OTROS SANITARIOS</v>
          </cell>
          <cell r="Y158">
            <v>0</v>
          </cell>
        </row>
        <row r="159">
          <cell r="B159">
            <v>451</v>
          </cell>
          <cell r="C159" t="str">
            <v>BODEGAS RASTRO</v>
          </cell>
          <cell r="D159">
            <v>38289</v>
          </cell>
          <cell r="N159">
            <v>451</v>
          </cell>
          <cell r="O159" t="str">
            <v>BODEGAS RASTRO</v>
          </cell>
          <cell r="P159">
            <v>12760</v>
          </cell>
          <cell r="W159">
            <v>451</v>
          </cell>
          <cell r="X159" t="str">
            <v>BODEGAS RASTRO</v>
          </cell>
          <cell r="Y159">
            <v>38289</v>
          </cell>
        </row>
        <row r="160">
          <cell r="B160">
            <v>460</v>
          </cell>
          <cell r="C160" t="str">
            <v>PARQUE DE BEIS BOL SAN JERONIM</v>
          </cell>
          <cell r="D160">
            <v>0</v>
          </cell>
          <cell r="N160">
            <v>460</v>
          </cell>
          <cell r="O160" t="str">
            <v>PARQUE DE BEIS BOL SAN JERONIM</v>
          </cell>
          <cell r="P160">
            <v>0</v>
          </cell>
          <cell r="W160">
            <v>460</v>
          </cell>
          <cell r="X160" t="str">
            <v>PARQUE DE BEIS BOL SAN JERONIM</v>
          </cell>
          <cell r="Y160">
            <v>0</v>
          </cell>
        </row>
        <row r="161">
          <cell r="B161">
            <v>461</v>
          </cell>
          <cell r="C161" t="str">
            <v>INTERESES CREDITO BANCARIO</v>
          </cell>
          <cell r="D161">
            <v>0</v>
          </cell>
          <cell r="N161">
            <v>461</v>
          </cell>
          <cell r="O161" t="str">
            <v>INTERESES CREDITO BANCARIO</v>
          </cell>
          <cell r="P161">
            <v>0</v>
          </cell>
          <cell r="W161">
            <v>461</v>
          </cell>
          <cell r="X161" t="str">
            <v>INTERESES CREDITO BANCARIO</v>
          </cell>
          <cell r="Y161">
            <v>0</v>
          </cell>
        </row>
        <row r="162">
          <cell r="B162">
            <v>462</v>
          </cell>
          <cell r="C162" t="str">
            <v>INTERESE (REMANENTES/INTS. P/OBRAS)</v>
          </cell>
          <cell r="D162">
            <v>0</v>
          </cell>
          <cell r="N162">
            <v>462</v>
          </cell>
          <cell r="O162" t="str">
            <v>INTERESE (REMANENTES/INTS. P/OBRAS)</v>
          </cell>
          <cell r="P162">
            <v>0</v>
          </cell>
          <cell r="W162">
            <v>462</v>
          </cell>
          <cell r="X162" t="str">
            <v>INTERESE (REMANENTES/INTS. P/OBRAS)</v>
          </cell>
          <cell r="Y162">
            <v>0</v>
          </cell>
        </row>
        <row r="163">
          <cell r="B163">
            <v>464</v>
          </cell>
          <cell r="C163" t="str">
            <v>ARRASTRE DE VEHICULOS INFRACCIONADOS</v>
          </cell>
          <cell r="D163">
            <v>0</v>
          </cell>
          <cell r="N163">
            <v>464</v>
          </cell>
          <cell r="O163" t="str">
            <v>ARRASTRE DE VEHICULOS INFRACCIONADOS</v>
          </cell>
          <cell r="P163">
            <v>0</v>
          </cell>
          <cell r="W163">
            <v>464</v>
          </cell>
          <cell r="X163" t="str">
            <v>ARRASTRE DE VEHICULOS INFRACCIONADOS</v>
          </cell>
          <cell r="Y163">
            <v>0</v>
          </cell>
        </row>
        <row r="164">
          <cell r="B164">
            <v>465</v>
          </cell>
          <cell r="C164" t="str">
            <v>PENSIÓN DE VEHICULOS INFRACCIONADOS</v>
          </cell>
          <cell r="D164">
            <v>0</v>
          </cell>
          <cell r="N164">
            <v>465</v>
          </cell>
          <cell r="O164" t="str">
            <v>PENSIÓN DE VEHICULOS INFRACCIONADOS</v>
          </cell>
          <cell r="P164">
            <v>0</v>
          </cell>
          <cell r="W164">
            <v>465</v>
          </cell>
          <cell r="X164" t="str">
            <v>PENSIÓN DE VEHICULOS INFRACCIONADOS</v>
          </cell>
          <cell r="Y164">
            <v>0</v>
          </cell>
        </row>
        <row r="165">
          <cell r="B165">
            <v>466</v>
          </cell>
          <cell r="C165" t="str">
            <v>ANTICIPO DE SUELDOS</v>
          </cell>
          <cell r="D165">
            <v>0</v>
          </cell>
          <cell r="N165">
            <v>466</v>
          </cell>
          <cell r="O165" t="str">
            <v>ANTICIPO DE SUELDOS</v>
          </cell>
          <cell r="P165">
            <v>0</v>
          </cell>
          <cell r="W165">
            <v>466</v>
          </cell>
          <cell r="X165" t="str">
            <v>ANTICIPO DE SUELDOS</v>
          </cell>
          <cell r="Y165">
            <v>0</v>
          </cell>
        </row>
        <row r="166">
          <cell r="B166">
            <v>468</v>
          </cell>
          <cell r="C166" t="str">
            <v>REZAGO MERCADO HIDALGO</v>
          </cell>
          <cell r="D166">
            <v>0</v>
          </cell>
          <cell r="N166">
            <v>468</v>
          </cell>
          <cell r="O166" t="str">
            <v>REZAGO MERCADO HIDALGO</v>
          </cell>
          <cell r="P166">
            <v>0</v>
          </cell>
          <cell r="W166">
            <v>468</v>
          </cell>
          <cell r="X166" t="str">
            <v>REZAGO MERCADO HIDALGO</v>
          </cell>
          <cell r="Y166">
            <v>0</v>
          </cell>
        </row>
        <row r="167">
          <cell r="B167">
            <v>471</v>
          </cell>
          <cell r="C167" t="str">
            <v>SANITARIOS PARDO</v>
          </cell>
          <cell r="D167">
            <v>51917</v>
          </cell>
          <cell r="N167">
            <v>471</v>
          </cell>
          <cell r="O167" t="str">
            <v>SANITARIOS PARDO</v>
          </cell>
          <cell r="P167">
            <v>17304</v>
          </cell>
          <cell r="W167">
            <v>471</v>
          </cell>
          <cell r="X167" t="str">
            <v>SANITARIOS PARDO</v>
          </cell>
          <cell r="Y167">
            <v>51917</v>
          </cell>
        </row>
        <row r="168">
          <cell r="B168">
            <v>475</v>
          </cell>
          <cell r="C168" t="str">
            <v>RESGUARDO DE BIENES EMBARGADOS</v>
          </cell>
          <cell r="D168">
            <v>0</v>
          </cell>
          <cell r="N168">
            <v>475</v>
          </cell>
          <cell r="O168" t="str">
            <v>RESGUARDO DE BIENES EMBARGADOS</v>
          </cell>
          <cell r="P168">
            <v>0</v>
          </cell>
          <cell r="W168">
            <v>475</v>
          </cell>
          <cell r="X168" t="str">
            <v>RESGUARDO DE BIENES EMBARGADOS</v>
          </cell>
          <cell r="Y168">
            <v>0</v>
          </cell>
        </row>
        <row r="169">
          <cell r="B169">
            <v>486</v>
          </cell>
          <cell r="C169" t="str">
            <v>COLOCACIÒN DE GUIAS</v>
          </cell>
          <cell r="D169">
            <v>0</v>
          </cell>
          <cell r="N169">
            <v>486</v>
          </cell>
          <cell r="O169" t="str">
            <v>COLOCACIÒN DE GUIAS</v>
          </cell>
          <cell r="P169">
            <v>0</v>
          </cell>
          <cell r="W169">
            <v>486</v>
          </cell>
          <cell r="X169" t="str">
            <v>COLOCACIÒN DE GUIAS</v>
          </cell>
          <cell r="Y169">
            <v>0</v>
          </cell>
        </row>
        <row r="170">
          <cell r="B170">
            <v>487</v>
          </cell>
          <cell r="C170" t="str">
            <v>COLOCACION DE LUMINARIA</v>
          </cell>
          <cell r="D170">
            <v>0</v>
          </cell>
          <cell r="N170">
            <v>487</v>
          </cell>
          <cell r="O170" t="str">
            <v>COLOCACION DE LUMINARIA</v>
          </cell>
          <cell r="P170">
            <v>0</v>
          </cell>
          <cell r="W170">
            <v>487</v>
          </cell>
          <cell r="X170" t="str">
            <v>COLOCACION DE LUMINARIA</v>
          </cell>
          <cell r="Y170">
            <v>0</v>
          </cell>
        </row>
        <row r="171">
          <cell r="B171">
            <v>488</v>
          </cell>
          <cell r="C171" t="str">
            <v>COLOCACION DE POSTERIA</v>
          </cell>
          <cell r="D171">
            <v>0</v>
          </cell>
          <cell r="N171">
            <v>488</v>
          </cell>
          <cell r="O171" t="str">
            <v>COLOCACION DE POSTERIA</v>
          </cell>
          <cell r="P171">
            <v>0</v>
          </cell>
          <cell r="W171">
            <v>488</v>
          </cell>
          <cell r="X171" t="str">
            <v>COLOCACION DE POSTERIA</v>
          </cell>
          <cell r="Y171">
            <v>0</v>
          </cell>
        </row>
        <row r="172">
          <cell r="B172">
            <v>489</v>
          </cell>
          <cell r="C172" t="str">
            <v>INSTALACION DE CABLEADO AEREO</v>
          </cell>
          <cell r="D172">
            <v>0</v>
          </cell>
          <cell r="N172">
            <v>489</v>
          </cell>
          <cell r="O172" t="str">
            <v>INSTALACION DE CABLEADO AEREO</v>
          </cell>
          <cell r="P172">
            <v>0</v>
          </cell>
          <cell r="W172">
            <v>489</v>
          </cell>
          <cell r="X172" t="str">
            <v>INSTALACION DE CABLEADO AEREO</v>
          </cell>
          <cell r="Y172">
            <v>0</v>
          </cell>
        </row>
        <row r="173">
          <cell r="B173">
            <v>490</v>
          </cell>
          <cell r="C173" t="str">
            <v>RENOVACION DE CONCESION DE LOCALES MERCADOS</v>
          </cell>
          <cell r="D173">
            <v>0</v>
          </cell>
          <cell r="N173">
            <v>490</v>
          </cell>
          <cell r="O173" t="str">
            <v>RENOVACION DE CONCESION DE LOCALES MERCADOS</v>
          </cell>
          <cell r="P173">
            <v>0</v>
          </cell>
          <cell r="W173">
            <v>490</v>
          </cell>
          <cell r="X173" t="str">
            <v>RENOVACION DE CONCESION DE LOCALES MERCADOS</v>
          </cell>
          <cell r="Y173">
            <v>0</v>
          </cell>
        </row>
        <row r="174">
          <cell r="B174">
            <v>492</v>
          </cell>
          <cell r="C174" t="str">
            <v>RESERVA DE ESPACIOS EN VIA PUB</v>
          </cell>
          <cell r="D174">
            <v>18720</v>
          </cell>
          <cell r="N174">
            <v>492</v>
          </cell>
          <cell r="O174" t="str">
            <v>RESERVA DE ESPACIOS EN VIA PUB</v>
          </cell>
          <cell r="P174">
            <v>0</v>
          </cell>
          <cell r="W174">
            <v>492</v>
          </cell>
          <cell r="X174" t="str">
            <v>RESERVA DE ESPACIOS EN VIA PUB</v>
          </cell>
          <cell r="Y174">
            <v>18720</v>
          </cell>
        </row>
        <row r="175">
          <cell r="B175">
            <v>496</v>
          </cell>
          <cell r="C175" t="str">
            <v>INSTALACION AEREA DE CABLEADO</v>
          </cell>
          <cell r="D175">
            <v>0</v>
          </cell>
          <cell r="N175">
            <v>496</v>
          </cell>
          <cell r="O175" t="str">
            <v>INSTALACION AEREA DE CABLEADO</v>
          </cell>
          <cell r="P175">
            <v>0</v>
          </cell>
          <cell r="W175">
            <v>496</v>
          </cell>
          <cell r="X175" t="str">
            <v>INSTALACION AEREA DE CABLEADO</v>
          </cell>
          <cell r="Y175">
            <v>0</v>
          </cell>
        </row>
        <row r="176">
          <cell r="B176">
            <v>474</v>
          </cell>
          <cell r="C176" t="str">
            <v>ADQUISICION DE BASES, ADQUISICIONES Y SERVICIOS GENERALES</v>
          </cell>
          <cell r="D176">
            <v>10816</v>
          </cell>
          <cell r="N176">
            <v>474</v>
          </cell>
          <cell r="O176" t="str">
            <v>ADQUISICION DE BASES, ADQUISICIONES Y SERVICIOS GENERALES</v>
          </cell>
          <cell r="P176">
            <v>32672</v>
          </cell>
          <cell r="W176">
            <v>474</v>
          </cell>
          <cell r="X176" t="str">
            <v>ADQUISICION DE BASES, ADQUISICIONES Y SERVICIOS GENERALES</v>
          </cell>
          <cell r="Y176">
            <v>10816</v>
          </cell>
        </row>
        <row r="177">
          <cell r="B177">
            <v>441</v>
          </cell>
          <cell r="C177" t="str">
            <v>SANITARIOS LOS PASTITOS</v>
          </cell>
          <cell r="D177">
            <v>40020</v>
          </cell>
          <cell r="N177">
            <v>441</v>
          </cell>
          <cell r="O177" t="str">
            <v>SANITARIOS LOS PASTITOS</v>
          </cell>
          <cell r="P177">
            <v>8400</v>
          </cell>
          <cell r="W177">
            <v>441</v>
          </cell>
          <cell r="X177" t="str">
            <v>SANITARIOS LOS PASTITOS</v>
          </cell>
          <cell r="Y177">
            <v>40020</v>
          </cell>
        </row>
        <row r="178">
          <cell r="B178">
            <v>457</v>
          </cell>
          <cell r="C178" t="str">
            <v>CASETAS DE  REVISTAS</v>
          </cell>
          <cell r="D178">
            <v>9402</v>
          </cell>
          <cell r="N178">
            <v>457</v>
          </cell>
          <cell r="O178" t="str">
            <v>CASETAS DE  REVISTAS</v>
          </cell>
          <cell r="P178">
            <v>11969.12</v>
          </cell>
          <cell r="W178">
            <v>457</v>
          </cell>
          <cell r="X178" t="str">
            <v>CASETAS DE  REVISTAS</v>
          </cell>
          <cell r="Y178">
            <v>9402</v>
          </cell>
        </row>
        <row r="179">
          <cell r="B179">
            <v>481</v>
          </cell>
          <cell r="C179" t="str">
            <v>REPARTO DE VOLANTES</v>
          </cell>
          <cell r="D179">
            <v>10180</v>
          </cell>
          <cell r="N179">
            <v>481</v>
          </cell>
          <cell r="O179" t="str">
            <v>REPARTO DE VOLANTES</v>
          </cell>
          <cell r="P179">
            <v>5225</v>
          </cell>
          <cell r="W179">
            <v>481</v>
          </cell>
          <cell r="X179" t="str">
            <v>REPARTO DE VOLANTES</v>
          </cell>
          <cell r="Y179">
            <v>10180</v>
          </cell>
        </row>
        <row r="180">
          <cell r="B180">
            <v>444</v>
          </cell>
          <cell r="C180" t="str">
            <v>SANITARIOS JARDIN UNION</v>
          </cell>
          <cell r="D180">
            <v>212160</v>
          </cell>
          <cell r="N180">
            <v>444</v>
          </cell>
          <cell r="O180" t="str">
            <v>SANITARIOS JARDIN UNION</v>
          </cell>
          <cell r="P180">
            <v>69224</v>
          </cell>
          <cell r="W180">
            <v>444</v>
          </cell>
          <cell r="X180" t="str">
            <v>SANITARIOS JARDIN UNION</v>
          </cell>
          <cell r="Y180">
            <v>212160</v>
          </cell>
        </row>
        <row r="181">
          <cell r="B181">
            <v>430</v>
          </cell>
          <cell r="C181" t="str">
            <v>BODEGAS MERCADO HIDALGO</v>
          </cell>
          <cell r="D181">
            <v>14952</v>
          </cell>
          <cell r="N181">
            <v>430</v>
          </cell>
          <cell r="O181" t="str">
            <v>BODEGAS MERCADO HIDALGO</v>
          </cell>
          <cell r="P181">
            <v>6017.12</v>
          </cell>
          <cell r="W181">
            <v>430</v>
          </cell>
          <cell r="X181" t="str">
            <v>BODEGAS MERCADO HIDALGO</v>
          </cell>
          <cell r="Y181">
            <v>14952</v>
          </cell>
        </row>
        <row r="182">
          <cell r="B182">
            <v>479</v>
          </cell>
          <cell r="C182" t="str">
            <v>COMERCIANTES AMBULANTES</v>
          </cell>
          <cell r="D182">
            <v>116381</v>
          </cell>
          <cell r="N182">
            <v>479</v>
          </cell>
          <cell r="O182" t="str">
            <v>COMERCIANTES AMBULANTES</v>
          </cell>
          <cell r="P182">
            <v>118382.85</v>
          </cell>
          <cell r="W182">
            <v>479</v>
          </cell>
          <cell r="X182" t="str">
            <v>COMERCIANTES AMBULANTES</v>
          </cell>
          <cell r="Y182">
            <v>116381</v>
          </cell>
        </row>
        <row r="183">
          <cell r="B183">
            <v>417</v>
          </cell>
          <cell r="C183" t="str">
            <v>CONSULTORIO DENTAL</v>
          </cell>
          <cell r="D183">
            <v>43391</v>
          </cell>
          <cell r="N183">
            <v>417</v>
          </cell>
          <cell r="O183" t="str">
            <v>CONSULTORIO DENTAL</v>
          </cell>
          <cell r="P183">
            <v>18106</v>
          </cell>
          <cell r="W183">
            <v>417</v>
          </cell>
          <cell r="X183" t="str">
            <v>CONSULTORIO DENTAL</v>
          </cell>
          <cell r="Y183">
            <v>43391</v>
          </cell>
        </row>
        <row r="184">
          <cell r="B184">
            <v>452</v>
          </cell>
          <cell r="C184" t="str">
            <v>LOCALES DEL ENCINO</v>
          </cell>
          <cell r="D184">
            <v>4023</v>
          </cell>
          <cell r="N184">
            <v>452</v>
          </cell>
          <cell r="O184" t="str">
            <v>LOCALES DEL ENCINO</v>
          </cell>
          <cell r="P184">
            <v>0</v>
          </cell>
          <cell r="W184">
            <v>452</v>
          </cell>
          <cell r="X184" t="str">
            <v>LOCALES DEL ENCINO</v>
          </cell>
          <cell r="Y184">
            <v>4023</v>
          </cell>
        </row>
        <row r="185">
          <cell r="B185">
            <v>447</v>
          </cell>
          <cell r="C185" t="str">
            <v>MUSEO DIEGUINO</v>
          </cell>
          <cell r="D185">
            <v>67960</v>
          </cell>
          <cell r="N185">
            <v>447</v>
          </cell>
          <cell r="O185" t="str">
            <v>MUSEO DIEGUINO</v>
          </cell>
          <cell r="P185">
            <v>20534</v>
          </cell>
          <cell r="W185">
            <v>447</v>
          </cell>
          <cell r="X185" t="str">
            <v>MUSEO DIEGUINO</v>
          </cell>
          <cell r="Y185">
            <v>67960</v>
          </cell>
        </row>
        <row r="186">
          <cell r="B186">
            <v>431</v>
          </cell>
          <cell r="C186" t="str">
            <v>BODEGAS MERCADO EMBAJADORAS</v>
          </cell>
          <cell r="D186">
            <v>25300</v>
          </cell>
          <cell r="N186">
            <v>431</v>
          </cell>
          <cell r="O186" t="str">
            <v>BODEGAS MERCADO EMBAJADORAS</v>
          </cell>
          <cell r="P186">
            <v>10304</v>
          </cell>
          <cell r="W186">
            <v>431</v>
          </cell>
          <cell r="X186" t="str">
            <v>BODEGAS MERCADO EMBAJADORAS</v>
          </cell>
          <cell r="Y186">
            <v>25300</v>
          </cell>
        </row>
        <row r="187">
          <cell r="B187">
            <v>467</v>
          </cell>
          <cell r="C187" t="str">
            <v>PRESTADORES DE SERVICIOS</v>
          </cell>
          <cell r="D187">
            <v>25082</v>
          </cell>
          <cell r="N187">
            <v>467</v>
          </cell>
          <cell r="O187" t="str">
            <v>PRESTADORES DE SERVICIOS</v>
          </cell>
          <cell r="P187">
            <v>2943.18</v>
          </cell>
          <cell r="W187">
            <v>467</v>
          </cell>
          <cell r="X187" t="str">
            <v>PRESTADORES DE SERVICIOS</v>
          </cell>
          <cell r="Y187">
            <v>25082</v>
          </cell>
        </row>
        <row r="188">
          <cell r="B188">
            <v>493</v>
          </cell>
          <cell r="C188" t="str">
            <v>RENOVACION PERMISO P/ USO VIA</v>
          </cell>
          <cell r="D188">
            <v>15303</v>
          </cell>
          <cell r="N188">
            <v>493</v>
          </cell>
          <cell r="O188" t="str">
            <v>RENOVACION PERMISO P/ USO VIA</v>
          </cell>
          <cell r="P188">
            <v>1597.32</v>
          </cell>
          <cell r="W188">
            <v>493</v>
          </cell>
          <cell r="X188" t="str">
            <v>RENOVACION PERMISO P/ USO VIA</v>
          </cell>
          <cell r="Y188">
            <v>15303</v>
          </cell>
        </row>
        <row r="189">
          <cell r="B189">
            <v>432</v>
          </cell>
          <cell r="C189" t="str">
            <v>LOCALES PANTEON</v>
          </cell>
          <cell r="D189">
            <v>21632</v>
          </cell>
          <cell r="N189">
            <v>432</v>
          </cell>
          <cell r="O189" t="str">
            <v>LOCALES PANTEON</v>
          </cell>
          <cell r="P189">
            <v>738.02</v>
          </cell>
          <cell r="W189">
            <v>432</v>
          </cell>
          <cell r="X189" t="str">
            <v>LOCALES PANTEON</v>
          </cell>
          <cell r="Y189">
            <v>21632</v>
          </cell>
        </row>
        <row r="190">
          <cell r="B190">
            <v>470</v>
          </cell>
          <cell r="C190" t="str">
            <v>LOCALES ESTACIÓN DEL FERROCARRIL</v>
          </cell>
          <cell r="D190">
            <v>176841</v>
          </cell>
          <cell r="N190">
            <v>470</v>
          </cell>
          <cell r="O190" t="str">
            <v>LOCALES ESTACIÓN DEL FERROCARRIL</v>
          </cell>
          <cell r="P190">
            <v>35516.410000000003</v>
          </cell>
          <cell r="W190">
            <v>470</v>
          </cell>
          <cell r="X190" t="str">
            <v>LOCALES ESTACIÓN DEL FERROCARRIL</v>
          </cell>
          <cell r="Y190">
            <v>176841</v>
          </cell>
        </row>
        <row r="191">
          <cell r="B191">
            <v>420</v>
          </cell>
          <cell r="C191" t="str">
            <v>REND E INVER RAMO 33 PROG COMP</v>
          </cell>
          <cell r="D191">
            <v>817114</v>
          </cell>
          <cell r="N191">
            <v>420</v>
          </cell>
          <cell r="O191" t="str">
            <v>REND E INVER RAMO 33 PROG COMP</v>
          </cell>
          <cell r="P191">
            <v>174729.43</v>
          </cell>
          <cell r="W191">
            <v>420</v>
          </cell>
          <cell r="X191" t="str">
            <v>REND E INVER RAMO 33 PROG COMP</v>
          </cell>
          <cell r="Y191">
            <v>817114</v>
          </cell>
        </row>
        <row r="192">
          <cell r="B192">
            <v>419</v>
          </cell>
          <cell r="C192" t="str">
            <v>REND E INVERSIONES RAMO 33</v>
          </cell>
          <cell r="D192">
            <v>588502</v>
          </cell>
          <cell r="N192">
            <v>419</v>
          </cell>
          <cell r="O192" t="str">
            <v>REND E INVERSIONES RAMO 33</v>
          </cell>
          <cell r="P192">
            <v>111279.43</v>
          </cell>
          <cell r="W192">
            <v>419</v>
          </cell>
          <cell r="X192" t="str">
            <v>REND E INVERSIONES RAMO 33</v>
          </cell>
          <cell r="Y192">
            <v>588502</v>
          </cell>
        </row>
        <row r="193">
          <cell r="B193">
            <v>428</v>
          </cell>
          <cell r="C193" t="str">
            <v>COMERCIANTES  SEMIFIJOS</v>
          </cell>
          <cell r="D193">
            <v>2972081</v>
          </cell>
          <cell r="N193">
            <v>428</v>
          </cell>
          <cell r="O193" t="str">
            <v>COMERCIANTES  SEMIFIJOS</v>
          </cell>
          <cell r="P193">
            <v>1430735.82</v>
          </cell>
          <cell r="W193">
            <v>428</v>
          </cell>
          <cell r="X193" t="str">
            <v>COMERCIANTES  SEMIFIJOS</v>
          </cell>
          <cell r="Y193">
            <v>2972081</v>
          </cell>
        </row>
        <row r="194">
          <cell r="B194">
            <v>412</v>
          </cell>
          <cell r="C194" t="str">
            <v>MERCADO EMBAJADORAS</v>
          </cell>
          <cell r="D194">
            <v>1184369</v>
          </cell>
          <cell r="N194">
            <v>412</v>
          </cell>
          <cell r="O194" t="str">
            <v>MERCADO EMBAJADORAS</v>
          </cell>
          <cell r="P194">
            <v>146347.92000000001</v>
          </cell>
          <cell r="W194">
            <v>412</v>
          </cell>
          <cell r="X194" t="str">
            <v>MERCADO EMBAJADORAS</v>
          </cell>
          <cell r="Y194">
            <v>1184369</v>
          </cell>
        </row>
        <row r="195">
          <cell r="B195">
            <v>0</v>
          </cell>
          <cell r="C195" t="str">
            <v>TOTAL  PRODUCTOS</v>
          </cell>
          <cell r="D195">
            <v>47424033</v>
          </cell>
          <cell r="N195">
            <v>0</v>
          </cell>
          <cell r="O195" t="str">
            <v>TOTAL  PRODUCTOS</v>
          </cell>
          <cell r="P195">
            <v>17743312.02</v>
          </cell>
          <cell r="X195" t="str">
            <v>TOTAL  PRODUCTOS</v>
          </cell>
          <cell r="Y195">
            <v>47424033</v>
          </cell>
        </row>
        <row r="196">
          <cell r="B196">
            <v>4</v>
          </cell>
          <cell r="C196" t="str">
            <v>RECARGOS IMPUESTO SOBRE PATRIMONIO</v>
          </cell>
          <cell r="D196">
            <v>2530357</v>
          </cell>
          <cell r="N196">
            <v>4</v>
          </cell>
          <cell r="O196" t="str">
            <v>RECARGOS IMPUESTO SOBRE PATRIMONIO</v>
          </cell>
          <cell r="P196">
            <v>997259.95</v>
          </cell>
          <cell r="W196">
            <v>4</v>
          </cell>
          <cell r="X196" t="str">
            <v>RECARGOS IMPUESTO SOBRE PATRIMONIO</v>
          </cell>
          <cell r="Y196">
            <v>2530357</v>
          </cell>
        </row>
        <row r="197">
          <cell r="B197">
            <v>7</v>
          </cell>
          <cell r="C197" t="str">
            <v>IMPTO. PREDIAL URBANO REZAGO</v>
          </cell>
          <cell r="D197">
            <v>7153777</v>
          </cell>
          <cell r="N197">
            <v>7</v>
          </cell>
          <cell r="O197" t="str">
            <v>IMPTO. PREDIAL URBANO REZAGO</v>
          </cell>
          <cell r="P197">
            <v>4482115.08</v>
          </cell>
          <cell r="W197">
            <v>7</v>
          </cell>
          <cell r="X197" t="str">
            <v>IMPTO. PREDIAL URBANO REZAGO</v>
          </cell>
          <cell r="Y197">
            <v>7153777</v>
          </cell>
        </row>
        <row r="198">
          <cell r="B198">
            <v>8</v>
          </cell>
          <cell r="C198" t="str">
            <v>IMPTO. PREDIAL RUSTICO REZAGO</v>
          </cell>
          <cell r="D198">
            <v>334575</v>
          </cell>
          <cell r="N198">
            <v>8</v>
          </cell>
          <cell r="O198" t="str">
            <v>IMPTO. PREDIAL RUSTICO REZAGO</v>
          </cell>
          <cell r="P198">
            <v>526322.57999999996</v>
          </cell>
          <cell r="W198">
            <v>8</v>
          </cell>
          <cell r="X198" t="str">
            <v>IMPTO. PREDIAL RUSTICO REZAGO</v>
          </cell>
          <cell r="Y198">
            <v>334575</v>
          </cell>
        </row>
        <row r="199">
          <cell r="B199">
            <v>545</v>
          </cell>
          <cell r="C199" t="str">
            <v>GTOS. EJECUCION DE PRODUCTOS</v>
          </cell>
          <cell r="D199">
            <v>59747</v>
          </cell>
          <cell r="N199">
            <v>545</v>
          </cell>
          <cell r="O199" t="str">
            <v>GTOS. EJECUCION DE PRODUCTOS</v>
          </cell>
          <cell r="P199">
            <v>11831.41</v>
          </cell>
          <cell r="W199">
            <v>545</v>
          </cell>
          <cell r="X199" t="str">
            <v>GTOS. EJECUCION DE PRODUCTOS</v>
          </cell>
          <cell r="Y199">
            <v>59747</v>
          </cell>
        </row>
        <row r="200">
          <cell r="B200">
            <v>14</v>
          </cell>
          <cell r="C200" t="str">
            <v>APORT. UNION AGRICOLA LOCAL REG</v>
          </cell>
          <cell r="D200">
            <v>81085</v>
          </cell>
          <cell r="N200">
            <v>14</v>
          </cell>
          <cell r="O200" t="str">
            <v>APORT. UNION AGRICOLA LOCAL REG</v>
          </cell>
          <cell r="P200">
            <v>10779</v>
          </cell>
          <cell r="W200">
            <v>14</v>
          </cell>
          <cell r="X200" t="str">
            <v>APORT. UNION AGRICOLA LOCAL REG</v>
          </cell>
          <cell r="Y200">
            <v>81085</v>
          </cell>
        </row>
        <row r="201">
          <cell r="B201">
            <v>501</v>
          </cell>
          <cell r="C201" t="str">
            <v>REZAGOS DERECHOS</v>
          </cell>
          <cell r="D201">
            <v>0</v>
          </cell>
          <cell r="N201">
            <v>501</v>
          </cell>
          <cell r="O201" t="str">
            <v>REZAGOS DERECHOS</v>
          </cell>
          <cell r="P201">
            <v>0</v>
          </cell>
          <cell r="W201">
            <v>501</v>
          </cell>
          <cell r="X201" t="str">
            <v>REZAGOS DERECHOS</v>
          </cell>
          <cell r="Y201">
            <v>0</v>
          </cell>
        </row>
        <row r="202">
          <cell r="B202">
            <v>502</v>
          </cell>
          <cell r="C202" t="str">
            <v>RECARGOS PRODUCTOS</v>
          </cell>
          <cell r="D202">
            <v>845794</v>
          </cell>
          <cell r="N202">
            <v>502</v>
          </cell>
          <cell r="O202" t="str">
            <v>RECARGOS PRODUCTOS</v>
          </cell>
          <cell r="P202">
            <v>144881.44</v>
          </cell>
          <cell r="W202">
            <v>502</v>
          </cell>
          <cell r="X202" t="str">
            <v>RECARGOS PRODUCTOS</v>
          </cell>
          <cell r="Y202">
            <v>845794</v>
          </cell>
        </row>
        <row r="203">
          <cell r="B203">
            <v>503</v>
          </cell>
          <cell r="C203" t="str">
            <v>AVISO EXTEMPORANEO TRASLADO DE DOMINIO</v>
          </cell>
          <cell r="D203">
            <v>82839</v>
          </cell>
          <cell r="N203">
            <v>503</v>
          </cell>
          <cell r="O203" t="str">
            <v>AVISO EXTEMPORANEO TRASLADO DE DOMINIO</v>
          </cell>
          <cell r="P203">
            <v>24675.42</v>
          </cell>
          <cell r="W203">
            <v>503</v>
          </cell>
          <cell r="X203" t="str">
            <v>AVISO EXTEMPORANEO TRASLADO DE DOMINIO</v>
          </cell>
          <cell r="Y203">
            <v>82839</v>
          </cell>
        </row>
        <row r="204">
          <cell r="B204">
            <v>504</v>
          </cell>
          <cell r="C204" t="str">
            <v>AVISO EXTEMP TERM DE OBRA</v>
          </cell>
          <cell r="D204">
            <v>42415</v>
          </cell>
          <cell r="N204">
            <v>504</v>
          </cell>
          <cell r="O204" t="str">
            <v>AVISO EXTEMP TERM DE OBRA</v>
          </cell>
          <cell r="P204">
            <v>11776.68</v>
          </cell>
          <cell r="W204">
            <v>504</v>
          </cell>
          <cell r="X204" t="str">
            <v>AVISO EXTEMP TERM DE OBRA</v>
          </cell>
          <cell r="Y204">
            <v>42415</v>
          </cell>
        </row>
        <row r="205">
          <cell r="B205">
            <v>505</v>
          </cell>
          <cell r="C205" t="str">
            <v>INFRAC. AL REGLAM. DE CONST. Y CONSERV. DE LA</v>
          </cell>
          <cell r="D205">
            <v>54535</v>
          </cell>
          <cell r="N205">
            <v>505</v>
          </cell>
          <cell r="O205" t="str">
            <v>INFRAC. AL REGLAM. DE CONST. Y CONSERV. DE LA</v>
          </cell>
          <cell r="P205">
            <v>41933.9</v>
          </cell>
          <cell r="W205">
            <v>505</v>
          </cell>
          <cell r="X205" t="str">
            <v>INFRAC. AL REGLAM. DE CONST. Y CONSERV. DE LA</v>
          </cell>
          <cell r="Y205">
            <v>54535</v>
          </cell>
        </row>
        <row r="206">
          <cell r="B206">
            <v>506</v>
          </cell>
          <cell r="C206" t="str">
            <v>INFRACCIONES DIRECCIÓN DE FISCALIZACIÓN</v>
          </cell>
          <cell r="D206">
            <v>366540</v>
          </cell>
          <cell r="N206">
            <v>506</v>
          </cell>
          <cell r="O206" t="str">
            <v>INFRACCIONES DIRECCIÓN DE FISCALIZACIÓN</v>
          </cell>
          <cell r="P206">
            <v>417428.39</v>
          </cell>
          <cell r="W206">
            <v>506</v>
          </cell>
          <cell r="X206" t="str">
            <v>INFRACCIONES DIRECCIÓN DE FISCALIZACIÓN</v>
          </cell>
          <cell r="Y206">
            <v>366540</v>
          </cell>
        </row>
        <row r="207">
          <cell r="B207">
            <v>507</v>
          </cell>
          <cell r="C207" t="str">
            <v>INF AL BANDO DE POLICIA Y BUEN GOBIERNO</v>
          </cell>
          <cell r="D207">
            <v>591852</v>
          </cell>
          <cell r="N207">
            <v>507</v>
          </cell>
          <cell r="O207" t="str">
            <v>INF AL BANDO DE POLICIA Y BUEN GOBIERNO</v>
          </cell>
          <cell r="P207">
            <v>208018</v>
          </cell>
          <cell r="W207">
            <v>507</v>
          </cell>
          <cell r="X207" t="str">
            <v>INF AL BANDO DE POLICIA Y BUEN GOBIERNO</v>
          </cell>
          <cell r="Y207">
            <v>591852</v>
          </cell>
        </row>
        <row r="208">
          <cell r="B208">
            <v>508</v>
          </cell>
          <cell r="C208" t="str">
            <v>INF LEY DE TRANSITO Y SU REGLAMENTO</v>
          </cell>
          <cell r="D208">
            <v>4533037</v>
          </cell>
          <cell r="N208">
            <v>508</v>
          </cell>
          <cell r="O208" t="str">
            <v>INF LEY DE TRANSITO Y SU REGLAMENTO</v>
          </cell>
          <cell r="P208">
            <v>1618387.32</v>
          </cell>
          <cell r="W208">
            <v>508</v>
          </cell>
          <cell r="X208" t="str">
            <v>INF LEY DE TRANSITO Y SU REGLAMENTO</v>
          </cell>
          <cell r="Y208">
            <v>4533037</v>
          </cell>
        </row>
        <row r="209">
          <cell r="B209">
            <v>509</v>
          </cell>
          <cell r="C209" t="str">
            <v>FALTA DE VERIFICACION VEHICULAR</v>
          </cell>
          <cell r="D209">
            <v>439517</v>
          </cell>
          <cell r="N209">
            <v>509</v>
          </cell>
          <cell r="O209" t="str">
            <v>FALTA DE VERIFICACION VEHICULAR</v>
          </cell>
          <cell r="P209">
            <v>90055</v>
          </cell>
          <cell r="W209">
            <v>509</v>
          </cell>
          <cell r="X209" t="str">
            <v>FALTA DE VERIFICACION VEHICULAR</v>
          </cell>
          <cell r="Y209">
            <v>439517</v>
          </cell>
        </row>
        <row r="210">
          <cell r="B210">
            <v>510</v>
          </cell>
          <cell r="C210" t="str">
            <v>MULTAS ADMINISTRATIVAS FEDERALES NO FISCALES</v>
          </cell>
          <cell r="D210">
            <v>270400</v>
          </cell>
          <cell r="N210">
            <v>510</v>
          </cell>
          <cell r="O210" t="str">
            <v>MULTAS ADMINISTRATIVAS FEDERALES NO FISCALES</v>
          </cell>
          <cell r="P210">
            <v>180063.72</v>
          </cell>
          <cell r="W210">
            <v>510</v>
          </cell>
          <cell r="X210" t="str">
            <v>MULTAS ADMINISTRATIVAS FEDERALES NO FISCALES</v>
          </cell>
          <cell r="Y210">
            <v>270400</v>
          </cell>
        </row>
        <row r="211">
          <cell r="B211">
            <v>511</v>
          </cell>
          <cell r="C211" t="str">
            <v>MULTAS ADMINISTRATIVAS MUNICIPALES  NO FISCALES</v>
          </cell>
          <cell r="D211">
            <v>10816</v>
          </cell>
          <cell r="N211">
            <v>511</v>
          </cell>
          <cell r="O211" t="str">
            <v>MULTAS ADMINISTRATIVAS MUNICIPALES  NO FISCALES</v>
          </cell>
          <cell r="P211">
            <v>8814.01</v>
          </cell>
          <cell r="W211">
            <v>511</v>
          </cell>
          <cell r="X211" t="str">
            <v>MULTAS ADMINISTRATIVAS MUNICIPALES  NO FISCALES</v>
          </cell>
          <cell r="Y211">
            <v>10816</v>
          </cell>
        </row>
        <row r="212">
          <cell r="B212">
            <v>512</v>
          </cell>
          <cell r="C212" t="str">
            <v>POR REPARACION DAÑOS AL MPIO</v>
          </cell>
          <cell r="D212">
            <v>0</v>
          </cell>
          <cell r="N212">
            <v>512</v>
          </cell>
          <cell r="O212" t="str">
            <v>POR REPARACION DAÑOS AL MPIO</v>
          </cell>
          <cell r="P212">
            <v>0</v>
          </cell>
          <cell r="W212">
            <v>512</v>
          </cell>
          <cell r="X212" t="str">
            <v>POR REPARACION DAÑOS AL MPIO</v>
          </cell>
          <cell r="Y212">
            <v>0</v>
          </cell>
        </row>
        <row r="213">
          <cell r="B213">
            <v>513</v>
          </cell>
          <cell r="C213" t="str">
            <v>REPARACION A DAÑOS A VEHICULOS MPALES</v>
          </cell>
          <cell r="D213">
            <v>0</v>
          </cell>
          <cell r="N213">
            <v>513</v>
          </cell>
          <cell r="O213" t="str">
            <v>REPARACION A DAÑOS A VEHICULOS MPALES</v>
          </cell>
          <cell r="P213">
            <v>0</v>
          </cell>
          <cell r="W213">
            <v>513</v>
          </cell>
          <cell r="X213" t="str">
            <v>REPARACION A DAÑOS A VEHICULOS MPALES</v>
          </cell>
          <cell r="Y213">
            <v>0</v>
          </cell>
        </row>
        <row r="214">
          <cell r="B214">
            <v>514</v>
          </cell>
          <cell r="C214" t="str">
            <v>AFECTACION NO AUTORIZADA DE ESPECIES ARBOREAS</v>
          </cell>
          <cell r="D214">
            <v>0</v>
          </cell>
          <cell r="N214">
            <v>514</v>
          </cell>
          <cell r="O214" t="str">
            <v>AFECTACION NO AUTORIZADA DE ESPECIES ARBOREAS</v>
          </cell>
          <cell r="P214">
            <v>3984</v>
          </cell>
          <cell r="W214">
            <v>514</v>
          </cell>
          <cell r="X214" t="str">
            <v>AFECTACION NO AUTORIZADA DE ESPECIES ARBOREAS</v>
          </cell>
          <cell r="Y214">
            <v>0</v>
          </cell>
        </row>
        <row r="215">
          <cell r="B215">
            <v>516</v>
          </cell>
          <cell r="C215" t="str">
            <v>DONATIVOS FIESTAS DE SAN JUAN</v>
          </cell>
          <cell r="D215">
            <v>0</v>
          </cell>
          <cell r="N215">
            <v>516</v>
          </cell>
          <cell r="O215" t="str">
            <v>DONATIVOS FIESTAS DE SAN JUAN</v>
          </cell>
          <cell r="P215">
            <v>0</v>
          </cell>
          <cell r="W215">
            <v>516</v>
          </cell>
          <cell r="X215" t="str">
            <v>DONATIVOS FIESTAS DE SAN JUAN</v>
          </cell>
          <cell r="Y215">
            <v>0</v>
          </cell>
        </row>
        <row r="216">
          <cell r="B216">
            <v>517</v>
          </cell>
          <cell r="C216" t="str">
            <v>APORTACIONES FESTIVAL INTERNACIONAL CERV</v>
          </cell>
          <cell r="D216">
            <v>0</v>
          </cell>
          <cell r="N216">
            <v>517</v>
          </cell>
          <cell r="O216" t="str">
            <v>APORTACIONES FESTIVAL INTERNACIONAL CERV</v>
          </cell>
          <cell r="P216">
            <v>0</v>
          </cell>
          <cell r="W216">
            <v>517</v>
          </cell>
          <cell r="X216" t="str">
            <v>APORTACIONES FESTIVAL INTERNACIONAL CERV</v>
          </cell>
          <cell r="Y216">
            <v>0</v>
          </cell>
        </row>
        <row r="217">
          <cell r="B217">
            <v>518</v>
          </cell>
          <cell r="C217" t="str">
            <v>GOB DEL ESTADO CONV VIALIDAD</v>
          </cell>
          <cell r="D217">
            <v>0</v>
          </cell>
          <cell r="N217">
            <v>518</v>
          </cell>
          <cell r="O217" t="str">
            <v>GOB DEL ESTADO CONV VIALIDAD</v>
          </cell>
          <cell r="P217">
            <v>0</v>
          </cell>
          <cell r="W217">
            <v>518</v>
          </cell>
          <cell r="X217" t="str">
            <v>GOB DEL ESTADO CONV VIALIDAD</v>
          </cell>
          <cell r="Y217">
            <v>0</v>
          </cell>
        </row>
        <row r="218">
          <cell r="B218">
            <v>519</v>
          </cell>
          <cell r="C218" t="str">
            <v>GOB DEL ESTADO CASA DE LA CULT</v>
          </cell>
          <cell r="D218">
            <v>235260</v>
          </cell>
          <cell r="N218">
            <v>519</v>
          </cell>
          <cell r="O218" t="str">
            <v>GOB DEL ESTADO CASA DE LA CULT</v>
          </cell>
          <cell r="P218">
            <v>54776</v>
          </cell>
          <cell r="W218">
            <v>519</v>
          </cell>
          <cell r="X218" t="str">
            <v>GOB DEL ESTADO CASA DE LA CULT</v>
          </cell>
          <cell r="Y218">
            <v>235260</v>
          </cell>
        </row>
        <row r="219">
          <cell r="B219">
            <v>520</v>
          </cell>
          <cell r="C219" t="str">
            <v>GOBIERNO DEL EDO. EL ENCINO Y CENTRO DEL SABER</v>
          </cell>
          <cell r="D219">
            <v>0</v>
          </cell>
          <cell r="N219">
            <v>520</v>
          </cell>
          <cell r="O219" t="str">
            <v>GOBIERNO DEL EDO. EL ENCINO Y CENTRO DEL SABER</v>
          </cell>
          <cell r="P219">
            <v>0</v>
          </cell>
          <cell r="W219">
            <v>520</v>
          </cell>
          <cell r="X219" t="str">
            <v>GOBIERNO DEL EDO. EL ENCINO Y CENTRO DEL SABER</v>
          </cell>
          <cell r="Y219">
            <v>0</v>
          </cell>
        </row>
        <row r="220">
          <cell r="B220">
            <v>521</v>
          </cell>
          <cell r="C220" t="str">
            <v>APORT 1% CONTRATISTAS OBRAS BENEF</v>
          </cell>
          <cell r="D220">
            <v>0</v>
          </cell>
          <cell r="N220">
            <v>521</v>
          </cell>
          <cell r="O220" t="str">
            <v>APORT 1% CONTRATISTAS OBRAS BENEF</v>
          </cell>
          <cell r="P220">
            <v>0</v>
          </cell>
          <cell r="W220">
            <v>521</v>
          </cell>
          <cell r="X220" t="str">
            <v>APORT 1% CONTRATISTAS OBRAS BENEF</v>
          </cell>
          <cell r="Y220">
            <v>0</v>
          </cell>
        </row>
        <row r="221">
          <cell r="B221">
            <v>522</v>
          </cell>
          <cell r="C221" t="str">
            <v>APORT 0.5 PROG OBRAS DE BENEF</v>
          </cell>
          <cell r="D221">
            <v>0</v>
          </cell>
          <cell r="N221">
            <v>522</v>
          </cell>
          <cell r="O221" t="str">
            <v>APORT 0.5 PROG OBRAS DE BENEF</v>
          </cell>
          <cell r="P221">
            <v>0</v>
          </cell>
          <cell r="W221">
            <v>522</v>
          </cell>
          <cell r="X221" t="str">
            <v>APORT 0.5 PROG OBRAS DE BENEF</v>
          </cell>
          <cell r="Y221">
            <v>0</v>
          </cell>
        </row>
        <row r="222">
          <cell r="B222">
            <v>528</v>
          </cell>
          <cell r="C222" t="str">
            <v>OTRAS APORTACIONES</v>
          </cell>
          <cell r="D222">
            <v>0</v>
          </cell>
          <cell r="N222">
            <v>528</v>
          </cell>
          <cell r="O222" t="str">
            <v>OTRAS APORTACIONES</v>
          </cell>
          <cell r="P222">
            <v>0</v>
          </cell>
          <cell r="W222">
            <v>528</v>
          </cell>
          <cell r="X222" t="str">
            <v>OTRAS APORTACIONES</v>
          </cell>
          <cell r="Y222">
            <v>0</v>
          </cell>
        </row>
        <row r="223">
          <cell r="B223">
            <v>529</v>
          </cell>
          <cell r="C223" t="str">
            <v>OTROS DONATIVOS</v>
          </cell>
          <cell r="D223">
            <v>541</v>
          </cell>
          <cell r="N223">
            <v>529</v>
          </cell>
          <cell r="O223" t="str">
            <v>OTROS DONATIVOS</v>
          </cell>
          <cell r="P223">
            <v>1117.07</v>
          </cell>
          <cell r="W223">
            <v>529</v>
          </cell>
          <cell r="X223" t="str">
            <v>OTROS DONATIVOS</v>
          </cell>
          <cell r="Y223">
            <v>541</v>
          </cell>
        </row>
        <row r="224">
          <cell r="B224">
            <v>542</v>
          </cell>
          <cell r="C224" t="str">
            <v>REPARACION A DAÑOS A VEHICULOS MPALES SERVICIOS MUNICIPALES</v>
          </cell>
          <cell r="D224">
            <v>0</v>
          </cell>
          <cell r="N224">
            <v>542</v>
          </cell>
          <cell r="O224" t="str">
            <v>REPARACION A DAÑOS A VEHICULOS MPALES SERVICIOS MUNICIPALES</v>
          </cell>
          <cell r="P224">
            <v>0</v>
          </cell>
          <cell r="W224">
            <v>542</v>
          </cell>
          <cell r="X224" t="str">
            <v>REPARACION A DAÑOS A VEHICULOS MPALES SERVICIOS MUNICIPALES</v>
          </cell>
          <cell r="Y224">
            <v>0</v>
          </cell>
        </row>
        <row r="225">
          <cell r="B225">
            <v>544</v>
          </cell>
          <cell r="C225" t="str">
            <v>INFRACCION AL REGLAMENTO DE PROTECCION A LOS ANIMALES</v>
          </cell>
          <cell r="D225">
            <v>35087</v>
          </cell>
          <cell r="N225">
            <v>544</v>
          </cell>
          <cell r="O225" t="str">
            <v>INFRACCION AL REGLAMENTO DE PROTECCION A LOS ANIMALES</v>
          </cell>
          <cell r="P225">
            <v>7813.32</v>
          </cell>
          <cell r="W225">
            <v>544</v>
          </cell>
          <cell r="X225" t="str">
            <v>INFRACCION AL REGLAMENTO DE PROTECCION A LOS ANIMALES</v>
          </cell>
          <cell r="Y225">
            <v>35087</v>
          </cell>
        </row>
        <row r="226">
          <cell r="B226">
            <v>0</v>
          </cell>
          <cell r="C226" t="str">
            <v>TOTAL   APROVECHAMIENTOS.</v>
          </cell>
          <cell r="D226">
            <v>17668174</v>
          </cell>
          <cell r="N226">
            <v>0</v>
          </cell>
          <cell r="O226" t="str">
            <v>TOTAL   APROVECHAMIENTOS.</v>
          </cell>
          <cell r="P226">
            <v>8842032.290000001</v>
          </cell>
          <cell r="X226" t="str">
            <v>TOTAL   APROVECHAMIENTOS.</v>
          </cell>
          <cell r="Y226">
            <v>17668174</v>
          </cell>
        </row>
        <row r="227">
          <cell r="B227">
            <v>0</v>
          </cell>
          <cell r="N227">
            <v>0</v>
          </cell>
          <cell r="P227">
            <v>0</v>
          </cell>
        </row>
        <row r="228">
          <cell r="B228">
            <v>0</v>
          </cell>
          <cell r="C228" t="str">
            <v>INGRESOS PROPIOS</v>
          </cell>
          <cell r="D228">
            <v>127550805</v>
          </cell>
          <cell r="N228">
            <v>0</v>
          </cell>
          <cell r="O228" t="str">
            <v>INGRESOS PROPIOS</v>
          </cell>
          <cell r="P228">
            <v>77670867.800000012</v>
          </cell>
          <cell r="X228" t="str">
            <v>INGRESOS PROPIOS</v>
          </cell>
          <cell r="Y228">
            <v>138386232.49000001</v>
          </cell>
        </row>
        <row r="229">
          <cell r="B229">
            <v>0</v>
          </cell>
          <cell r="N229">
            <v>0</v>
          </cell>
          <cell r="P229">
            <v>0</v>
          </cell>
        </row>
        <row r="230">
          <cell r="B230">
            <v>600</v>
          </cell>
          <cell r="C230" t="str">
            <v>FONDO GENERAL</v>
          </cell>
          <cell r="D230">
            <v>129882628</v>
          </cell>
          <cell r="N230">
            <v>600</v>
          </cell>
          <cell r="O230" t="str">
            <v>FONDO GENERAL</v>
          </cell>
          <cell r="P230">
            <v>54067703.469999999</v>
          </cell>
          <cell r="W230">
            <v>600</v>
          </cell>
          <cell r="X230" t="str">
            <v>FONDO GENERAL</v>
          </cell>
          <cell r="Y230">
            <v>129882628</v>
          </cell>
        </row>
        <row r="231">
          <cell r="B231">
            <v>601</v>
          </cell>
          <cell r="C231" t="str">
            <v>FONDO DEL FOMENTO MUNICIPAL</v>
          </cell>
          <cell r="D231">
            <v>12949502</v>
          </cell>
          <cell r="N231">
            <v>601</v>
          </cell>
          <cell r="O231" t="str">
            <v>FONDO DEL FOMENTO MUNICIPAL</v>
          </cell>
          <cell r="P231">
            <v>7017762.3300000001</v>
          </cell>
          <cell r="W231">
            <v>601</v>
          </cell>
          <cell r="X231" t="str">
            <v>FONDO DEL FOMENTO MUNICIPAL</v>
          </cell>
          <cell r="Y231">
            <v>12949502</v>
          </cell>
        </row>
        <row r="232">
          <cell r="B232">
            <v>602</v>
          </cell>
          <cell r="C232" t="str">
            <v>20% ADICIONAL FONDO GENERAL</v>
          </cell>
          <cell r="D232">
            <v>0</v>
          </cell>
          <cell r="N232">
            <v>602</v>
          </cell>
          <cell r="O232" t="str">
            <v>20% ADICIONAL FONDO GENERAL</v>
          </cell>
          <cell r="P232">
            <v>0</v>
          </cell>
          <cell r="W232">
            <v>602</v>
          </cell>
          <cell r="X232" t="str">
            <v>20% ADICIONAL FONDO GENERAL</v>
          </cell>
          <cell r="Y232">
            <v>0</v>
          </cell>
        </row>
        <row r="233">
          <cell r="B233">
            <v>605</v>
          </cell>
          <cell r="C233" t="str">
            <v>IEPS ESPECIAL DE GASOLINAS Y DIESEL</v>
          </cell>
          <cell r="D233">
            <v>6379056</v>
          </cell>
          <cell r="N233">
            <v>605</v>
          </cell>
          <cell r="O233" t="str">
            <v>IEPS ESPECIAL DE GASOLINAS Y DIESEL</v>
          </cell>
          <cell r="P233">
            <v>2060225.95</v>
          </cell>
          <cell r="W233">
            <v>605</v>
          </cell>
          <cell r="X233" t="str">
            <v>IEPS ESPECIAL DE GASOLINAS Y DIESEL</v>
          </cell>
          <cell r="Y233">
            <v>6379056</v>
          </cell>
        </row>
        <row r="234">
          <cell r="B234">
            <v>606</v>
          </cell>
          <cell r="C234" t="str">
            <v>FONDO DE FISCALIZACIÓN</v>
          </cell>
          <cell r="D234">
            <v>5721369</v>
          </cell>
          <cell r="N234">
            <v>606</v>
          </cell>
          <cell r="O234" t="str">
            <v>FONDO DE FISCALIZACIÓN</v>
          </cell>
          <cell r="P234">
            <v>4256190.95</v>
          </cell>
          <cell r="W234">
            <v>606</v>
          </cell>
          <cell r="X234" t="str">
            <v>FONDO DE FISCALIZACIÓN</v>
          </cell>
          <cell r="Y234">
            <v>5721369</v>
          </cell>
        </row>
        <row r="235">
          <cell r="B235">
            <v>607</v>
          </cell>
          <cell r="C235" t="str">
            <v>DERECHOS ALCOHOLES</v>
          </cell>
          <cell r="D235">
            <v>161048</v>
          </cell>
          <cell r="N235">
            <v>607</v>
          </cell>
          <cell r="O235" t="str">
            <v>DERECHOS ALCOHOLES</v>
          </cell>
          <cell r="P235">
            <v>409413.64</v>
          </cell>
          <cell r="W235">
            <v>607</v>
          </cell>
          <cell r="X235" t="str">
            <v>DERECHOS ALCOHOLES</v>
          </cell>
          <cell r="Y235">
            <v>161048</v>
          </cell>
        </row>
        <row r="236">
          <cell r="B236">
            <v>608</v>
          </cell>
          <cell r="C236" t="str">
            <v>I.E.P.S.</v>
          </cell>
          <cell r="D236">
            <v>1531682</v>
          </cell>
          <cell r="N236">
            <v>608</v>
          </cell>
          <cell r="O236" t="str">
            <v>I.E.P.S.</v>
          </cell>
          <cell r="P236">
            <v>720253.98</v>
          </cell>
          <cell r="W236">
            <v>608</v>
          </cell>
          <cell r="X236" t="str">
            <v>I.E.P.S.</v>
          </cell>
          <cell r="Y236">
            <v>1531682</v>
          </cell>
        </row>
        <row r="237">
          <cell r="B237">
            <v>609</v>
          </cell>
          <cell r="C237" t="str">
            <v>I.S.A.N.</v>
          </cell>
          <cell r="D237">
            <v>1581504</v>
          </cell>
          <cell r="N237">
            <v>609</v>
          </cell>
          <cell r="O237" t="str">
            <v>I.S.A.N.</v>
          </cell>
          <cell r="P237">
            <v>939977.97</v>
          </cell>
          <cell r="W237">
            <v>609</v>
          </cell>
          <cell r="X237" t="str">
            <v>I.S.A.N.</v>
          </cell>
          <cell r="Y237">
            <v>1581504</v>
          </cell>
        </row>
        <row r="238">
          <cell r="B238">
            <v>611</v>
          </cell>
          <cell r="C238" t="str">
            <v>I.S.T.U.V.</v>
          </cell>
          <cell r="D238">
            <v>254755</v>
          </cell>
          <cell r="N238">
            <v>611</v>
          </cell>
          <cell r="O238" t="str">
            <v>I.S.T.U.V.</v>
          </cell>
          <cell r="P238">
            <v>14190.98</v>
          </cell>
          <cell r="W238">
            <v>611</v>
          </cell>
          <cell r="X238" t="str">
            <v>I.S.T.U.V.</v>
          </cell>
          <cell r="Y238">
            <v>254755</v>
          </cell>
        </row>
        <row r="239">
          <cell r="B239">
            <v>612</v>
          </cell>
          <cell r="C239" t="str">
            <v>FONDO ISR</v>
          </cell>
          <cell r="D239">
            <v>0</v>
          </cell>
          <cell r="N239">
            <v>612</v>
          </cell>
          <cell r="O239" t="str">
            <v>FONDO ISR</v>
          </cell>
          <cell r="P239">
            <v>3408688</v>
          </cell>
          <cell r="W239">
            <v>612</v>
          </cell>
          <cell r="X239" t="str">
            <v>FONDO ISR</v>
          </cell>
          <cell r="Y239">
            <v>0</v>
          </cell>
        </row>
        <row r="240">
          <cell r="B240">
            <v>532</v>
          </cell>
          <cell r="C240" t="str">
            <v>FONDO INFRAEST SOCIAL MPAL.</v>
          </cell>
          <cell r="D240">
            <v>31657989</v>
          </cell>
          <cell r="N240">
            <v>532</v>
          </cell>
          <cell r="O240" t="str">
            <v>FONDO INFRAEST SOCIAL MPAL.</v>
          </cell>
          <cell r="P240">
            <v>13284876</v>
          </cell>
          <cell r="W240">
            <v>532</v>
          </cell>
          <cell r="X240" t="str">
            <v>FONDO INFRAEST SOCIAL MPAL.</v>
          </cell>
          <cell r="Y240">
            <v>31657989</v>
          </cell>
        </row>
        <row r="241">
          <cell r="B241">
            <v>533</v>
          </cell>
          <cell r="C241" t="str">
            <v>FONDO PARA FORTALECIMIENTO MPAL</v>
          </cell>
          <cell r="D241">
            <v>92046823</v>
          </cell>
          <cell r="N241">
            <v>533</v>
          </cell>
          <cell r="O241" t="str">
            <v>FONDO PARA FORTALECIMIENTO MPAL</v>
          </cell>
          <cell r="P241">
            <v>30867104</v>
          </cell>
          <cell r="W241">
            <v>533</v>
          </cell>
          <cell r="X241" t="str">
            <v>FONDO PARA FORTALECIMIENTO MPAL</v>
          </cell>
          <cell r="Y241">
            <v>92046823</v>
          </cell>
        </row>
        <row r="242">
          <cell r="B242">
            <v>0</v>
          </cell>
          <cell r="C242" t="str">
            <v>TOTAL   PARTICIPACIONES.</v>
          </cell>
          <cell r="D242">
            <v>282166356</v>
          </cell>
          <cell r="N242">
            <v>0</v>
          </cell>
          <cell r="O242" t="str">
            <v>TOTAL   PARTICIPACIONES.</v>
          </cell>
          <cell r="P242">
            <v>117046387.27000001</v>
          </cell>
          <cell r="X242" t="str">
            <v>TOTAL   PARTICIPACIONES.</v>
          </cell>
          <cell r="Y242">
            <v>282166356</v>
          </cell>
        </row>
        <row r="243">
          <cell r="B243">
            <v>712</v>
          </cell>
          <cell r="C243" t="str">
            <v>PROGRAMA BORDERIA</v>
          </cell>
          <cell r="D243">
            <v>0</v>
          </cell>
          <cell r="N243">
            <v>712</v>
          </cell>
          <cell r="O243" t="str">
            <v>PROGRAMA BORDERIA</v>
          </cell>
          <cell r="P243">
            <v>0</v>
          </cell>
          <cell r="W243">
            <v>705</v>
          </cell>
          <cell r="X243" t="str">
            <v>INMUJERES</v>
          </cell>
          <cell r="Y243">
            <v>0</v>
          </cell>
        </row>
        <row r="244">
          <cell r="B244">
            <v>713</v>
          </cell>
          <cell r="C244" t="str">
            <v>PROGRAMA ECONOMIA SOCIAL FAMIL</v>
          </cell>
          <cell r="D244">
            <v>0</v>
          </cell>
          <cell r="N244">
            <v>713</v>
          </cell>
          <cell r="O244" t="str">
            <v>PROGRAMA ECONOMIA SOCIAL FAMIL</v>
          </cell>
          <cell r="P244">
            <v>0</v>
          </cell>
          <cell r="W244">
            <v>708</v>
          </cell>
          <cell r="X244" t="str">
            <v>HABITAT</v>
          </cell>
          <cell r="Y244">
            <v>0</v>
          </cell>
        </row>
        <row r="245">
          <cell r="B245">
            <v>714</v>
          </cell>
          <cell r="C245" t="str">
            <v>FONDO DE PAVIMENTACION Y ESPAC</v>
          </cell>
          <cell r="D245">
            <v>0</v>
          </cell>
          <cell r="N245">
            <v>714</v>
          </cell>
          <cell r="O245" t="str">
            <v>FONDO DE PAVIMENTACION Y ESPAC</v>
          </cell>
          <cell r="P245">
            <v>0</v>
          </cell>
          <cell r="W245">
            <v>710</v>
          </cell>
          <cell r="X245" t="str">
            <v>SUBSEMUN</v>
          </cell>
          <cell r="Y245">
            <v>0</v>
          </cell>
        </row>
        <row r="246">
          <cell r="B246">
            <v>779</v>
          </cell>
          <cell r="C246" t="str">
            <v>RAMO ADMINISTRATIVO 20 "DESARROLLO SOCIAL"</v>
          </cell>
          <cell r="D246">
            <v>0</v>
          </cell>
          <cell r="N246">
            <v>779</v>
          </cell>
          <cell r="O246" t="str">
            <v>RAMO ADMINISTRATIVO 20 "DESARROLLO SOCIAL"</v>
          </cell>
          <cell r="P246">
            <v>0</v>
          </cell>
          <cell r="W246">
            <v>712</v>
          </cell>
          <cell r="X246" t="str">
            <v>PROGRAMA BORDERIA</v>
          </cell>
          <cell r="Y246">
            <v>0</v>
          </cell>
        </row>
        <row r="247">
          <cell r="B247">
            <v>719</v>
          </cell>
          <cell r="C247" t="str">
            <v>FONDOS MIXTOS</v>
          </cell>
          <cell r="D247">
            <v>0</v>
          </cell>
          <cell r="N247">
            <v>719</v>
          </cell>
          <cell r="O247" t="str">
            <v>FONDOS MIXTOS</v>
          </cell>
          <cell r="P247">
            <v>48300</v>
          </cell>
          <cell r="W247">
            <v>713</v>
          </cell>
          <cell r="X247" t="str">
            <v>PROGRAMA ECONOMIA SOCIAL FAMIL</v>
          </cell>
          <cell r="Y247">
            <v>0</v>
          </cell>
        </row>
        <row r="248">
          <cell r="B248">
            <v>705</v>
          </cell>
          <cell r="C248" t="str">
            <v>INMUJERES</v>
          </cell>
          <cell r="D248">
            <v>0</v>
          </cell>
          <cell r="N248">
            <v>705</v>
          </cell>
          <cell r="O248" t="str">
            <v>INMUJERES</v>
          </cell>
          <cell r="P248">
            <v>0</v>
          </cell>
          <cell r="W248">
            <v>714</v>
          </cell>
          <cell r="X248" t="str">
            <v>FONDO DE PAVIMENTACION Y ESPAC</v>
          </cell>
          <cell r="Y248">
            <v>0</v>
          </cell>
        </row>
        <row r="249">
          <cell r="B249">
            <v>722</v>
          </cell>
          <cell r="C249" t="str">
            <v>PROGRAMA MEJOR ANTENCIÓN Y SERVICIO</v>
          </cell>
          <cell r="D249">
            <v>0</v>
          </cell>
          <cell r="N249">
            <v>722</v>
          </cell>
          <cell r="O249" t="str">
            <v>PROGRAMA MEJOR ANTENCIÓN Y SERVICIO</v>
          </cell>
          <cell r="P249">
            <v>0</v>
          </cell>
          <cell r="W249">
            <v>719</v>
          </cell>
          <cell r="X249" t="str">
            <v>FONDOS MIXTOS</v>
          </cell>
          <cell r="Y249">
            <v>0</v>
          </cell>
        </row>
        <row r="250">
          <cell r="B250">
            <v>708</v>
          </cell>
          <cell r="C250" t="str">
            <v>HABITAT</v>
          </cell>
          <cell r="D250">
            <v>0</v>
          </cell>
          <cell r="N250">
            <v>708</v>
          </cell>
          <cell r="O250" t="str">
            <v>HABITAT</v>
          </cell>
          <cell r="P250">
            <v>0</v>
          </cell>
          <cell r="W250">
            <v>722</v>
          </cell>
          <cell r="X250" t="str">
            <v>PROGRAMA MEJOR ANTENCIÓN Y SERVICIO</v>
          </cell>
          <cell r="Y250">
            <v>0</v>
          </cell>
        </row>
        <row r="251">
          <cell r="B251">
            <v>728</v>
          </cell>
          <cell r="C251" t="str">
            <v>PROGRAMA DE EMPLEO TEMPORAL</v>
          </cell>
          <cell r="D251">
            <v>0</v>
          </cell>
          <cell r="N251">
            <v>728</v>
          </cell>
          <cell r="O251" t="str">
            <v>PROGRAMA DE EMPLEO TEMPORAL</v>
          </cell>
          <cell r="P251">
            <v>0</v>
          </cell>
          <cell r="W251">
            <v>724</v>
          </cell>
          <cell r="X251" t="str">
            <v>PROYECTOS DE DESARROLLO REGIONAL</v>
          </cell>
          <cell r="Y251">
            <v>0</v>
          </cell>
        </row>
        <row r="252">
          <cell r="B252">
            <v>729</v>
          </cell>
          <cell r="C252" t="str">
            <v>OPCIONES PRODUCTIVAS</v>
          </cell>
          <cell r="D252">
            <v>0</v>
          </cell>
          <cell r="N252">
            <v>729</v>
          </cell>
          <cell r="O252" t="str">
            <v>OPCIONES PRODUCTIVAS</v>
          </cell>
          <cell r="P252">
            <v>0</v>
          </cell>
          <cell r="W252">
            <v>728</v>
          </cell>
          <cell r="X252" t="str">
            <v>PROGRAMA DE EMPLEO TEMPORAL</v>
          </cell>
          <cell r="Y252">
            <v>0</v>
          </cell>
        </row>
        <row r="253">
          <cell r="B253">
            <v>730</v>
          </cell>
          <cell r="C253" t="str">
            <v>FIDER</v>
          </cell>
          <cell r="D253">
            <v>0</v>
          </cell>
          <cell r="N253">
            <v>730</v>
          </cell>
          <cell r="O253" t="str">
            <v>FIDER</v>
          </cell>
          <cell r="P253">
            <v>500</v>
          </cell>
          <cell r="W253">
            <v>729</v>
          </cell>
          <cell r="X253" t="str">
            <v>OPCIONES PRODUCTIVAS</v>
          </cell>
          <cell r="Y253">
            <v>0</v>
          </cell>
        </row>
        <row r="254">
          <cell r="B254">
            <v>731</v>
          </cell>
          <cell r="C254" t="str">
            <v>FONDO PARA EL MEJORAMIENTO Y D</v>
          </cell>
          <cell r="D254">
            <v>0</v>
          </cell>
          <cell r="N254">
            <v>731</v>
          </cell>
          <cell r="O254" t="str">
            <v>FONDO PARA EL MEJORAMIENTO Y D</v>
          </cell>
          <cell r="P254">
            <v>0</v>
          </cell>
          <cell r="W254">
            <v>730</v>
          </cell>
          <cell r="X254" t="str">
            <v>FIDER</v>
          </cell>
          <cell r="Y254">
            <v>0</v>
          </cell>
        </row>
        <row r="255">
          <cell r="B255">
            <v>732</v>
          </cell>
          <cell r="C255" t="str">
            <v>FONDO DE INFRAESTRUCTURA DEPOR</v>
          </cell>
          <cell r="D255">
            <v>0</v>
          </cell>
          <cell r="N255">
            <v>732</v>
          </cell>
          <cell r="O255" t="str">
            <v>FONDO DE INFRAESTRUCTURA DEPOR</v>
          </cell>
          <cell r="P255">
            <v>0</v>
          </cell>
          <cell r="W255">
            <v>731</v>
          </cell>
          <cell r="X255" t="str">
            <v>FONDO PARA EL MEJORAMIENTO Y D</v>
          </cell>
          <cell r="Y255">
            <v>0</v>
          </cell>
        </row>
        <row r="256">
          <cell r="B256">
            <v>733</v>
          </cell>
          <cell r="C256" t="str">
            <v>FONDO DE CULTURA</v>
          </cell>
          <cell r="D256">
            <v>0</v>
          </cell>
          <cell r="N256">
            <v>733</v>
          </cell>
          <cell r="O256" t="str">
            <v>FONDO DE CULTURA</v>
          </cell>
          <cell r="P256">
            <v>0</v>
          </cell>
          <cell r="W256">
            <v>732</v>
          </cell>
          <cell r="X256" t="str">
            <v>FONDO DE INFRAESTRUCTURA DEPOR</v>
          </cell>
          <cell r="Y256">
            <v>0</v>
          </cell>
        </row>
        <row r="257">
          <cell r="B257">
            <v>734</v>
          </cell>
          <cell r="C257" t="str">
            <v>SEMARNAT</v>
          </cell>
          <cell r="D257">
            <v>0</v>
          </cell>
          <cell r="N257">
            <v>734</v>
          </cell>
          <cell r="O257" t="str">
            <v>SEMARNAT</v>
          </cell>
          <cell r="P257">
            <v>0</v>
          </cell>
          <cell r="W257">
            <v>733</v>
          </cell>
          <cell r="X257" t="str">
            <v>FONDO DE CULTURA</v>
          </cell>
          <cell r="Y257">
            <v>0</v>
          </cell>
        </row>
        <row r="258">
          <cell r="B258">
            <v>735</v>
          </cell>
          <cell r="C258" t="str">
            <v>MUNICIPALIZACION DE FRACCIONAM</v>
          </cell>
          <cell r="D258">
            <v>0</v>
          </cell>
          <cell r="N258">
            <v>735</v>
          </cell>
          <cell r="O258" t="str">
            <v>MUNICIPALIZACION DE FRACCIONAM</v>
          </cell>
          <cell r="P258">
            <v>0</v>
          </cell>
          <cell r="W258">
            <v>734</v>
          </cell>
          <cell r="X258" t="str">
            <v>SEMARNAT</v>
          </cell>
          <cell r="Y258">
            <v>0</v>
          </cell>
        </row>
        <row r="259">
          <cell r="B259">
            <v>736</v>
          </cell>
          <cell r="C259" t="str">
            <v>FOPADEM</v>
          </cell>
          <cell r="D259">
            <v>0</v>
          </cell>
          <cell r="N259">
            <v>736</v>
          </cell>
          <cell r="O259" t="str">
            <v>FOPADEM</v>
          </cell>
          <cell r="P259">
            <v>0</v>
          </cell>
          <cell r="W259">
            <v>735</v>
          </cell>
          <cell r="X259" t="str">
            <v>MUNICIPALIZACION DE FRACCIONAM</v>
          </cell>
          <cell r="Y259">
            <v>0</v>
          </cell>
        </row>
        <row r="260">
          <cell r="B260">
            <v>759</v>
          </cell>
          <cell r="C260" t="str">
            <v>PROGRAMA DE INVERSION CONACULT</v>
          </cell>
          <cell r="D260">
            <v>0</v>
          </cell>
          <cell r="N260">
            <v>759</v>
          </cell>
          <cell r="O260" t="str">
            <v>PROGRAMA DE INVERSION CONACULT</v>
          </cell>
          <cell r="P260">
            <v>10299237.699999999</v>
          </cell>
          <cell r="W260">
            <v>736</v>
          </cell>
          <cell r="X260" t="str">
            <v>FOPADEM</v>
          </cell>
          <cell r="Y260">
            <v>0</v>
          </cell>
        </row>
        <row r="261">
          <cell r="B261">
            <v>772</v>
          </cell>
          <cell r="C261" t="str">
            <v>PROGRAMA NACIONAL DE PREVENCION AL DELITO</v>
          </cell>
          <cell r="D261">
            <v>0</v>
          </cell>
          <cell r="N261">
            <v>772</v>
          </cell>
          <cell r="O261" t="str">
            <v>PROGRAMA NACIONAL DE PREVENCION AL DELITO</v>
          </cell>
          <cell r="P261">
            <v>0</v>
          </cell>
          <cell r="W261">
            <v>759</v>
          </cell>
          <cell r="X261" t="str">
            <v>PROGRAMA DE INVERSION CONACULT</v>
          </cell>
          <cell r="Y261">
            <v>8405339.1799999997</v>
          </cell>
        </row>
        <row r="262">
          <cell r="B262">
            <v>775</v>
          </cell>
          <cell r="C262" t="str">
            <v>FONDO DE APORT. PARA INFRAESTR</v>
          </cell>
          <cell r="D262">
            <v>0</v>
          </cell>
          <cell r="N262">
            <v>775</v>
          </cell>
          <cell r="O262" t="str">
            <v>FONDO DE APORT. PARA INFRAESTR</v>
          </cell>
          <cell r="P262">
            <v>0</v>
          </cell>
          <cell r="W262">
            <v>772</v>
          </cell>
          <cell r="X262" t="str">
            <v>PROGRAMA NACIONAL DE PREVENCION AL DELITO</v>
          </cell>
          <cell r="Y262">
            <v>0</v>
          </cell>
        </row>
        <row r="263">
          <cell r="B263">
            <v>710</v>
          </cell>
          <cell r="C263" t="str">
            <v>SUBSEMUN</v>
          </cell>
          <cell r="D263">
            <v>0</v>
          </cell>
          <cell r="N263">
            <v>710</v>
          </cell>
          <cell r="O263" t="str">
            <v>SUBSEMUN</v>
          </cell>
          <cell r="P263">
            <v>0</v>
          </cell>
          <cell r="W263">
            <v>773</v>
          </cell>
          <cell r="X263" t="str">
            <v>FONDO DE CONTINGENCIA "A"</v>
          </cell>
          <cell r="Y263">
            <v>0</v>
          </cell>
        </row>
        <row r="264">
          <cell r="B264">
            <v>724</v>
          </cell>
          <cell r="C264" t="str">
            <v>PROYECTOS DE DESARROLLO REGIONAL</v>
          </cell>
          <cell r="D264">
            <v>0</v>
          </cell>
          <cell r="N264">
            <v>724</v>
          </cell>
          <cell r="O264" t="str">
            <v>PROYECTOS DE DESARROLLO REGIONAL</v>
          </cell>
          <cell r="P264">
            <v>0</v>
          </cell>
          <cell r="W264">
            <v>775</v>
          </cell>
          <cell r="X264" t="str">
            <v>FONDO DE APORT. PARA INFRAESTR</v>
          </cell>
          <cell r="Y264">
            <v>574239.92000000004</v>
          </cell>
        </row>
        <row r="265">
          <cell r="B265">
            <v>782</v>
          </cell>
          <cell r="C265" t="str">
            <v>SDAYR</v>
          </cell>
          <cell r="D265">
            <v>0</v>
          </cell>
          <cell r="N265">
            <v>782</v>
          </cell>
          <cell r="O265" t="str">
            <v>SDAYR</v>
          </cell>
          <cell r="P265">
            <v>0</v>
          </cell>
          <cell r="W265">
            <v>779</v>
          </cell>
          <cell r="X265" t="str">
            <v>RAMO ADMINISTRATIVO 20 "DESARROLLO SOCIAL"</v>
          </cell>
          <cell r="Y265">
            <v>0</v>
          </cell>
        </row>
        <row r="266">
          <cell r="B266">
            <v>784</v>
          </cell>
          <cell r="C266" t="str">
            <v>DONATIVOS PARA PROYECTOS</v>
          </cell>
          <cell r="D266">
            <v>0</v>
          </cell>
          <cell r="N266">
            <v>784</v>
          </cell>
          <cell r="O266" t="str">
            <v>DONATIVOS PARA PROYECTOS</v>
          </cell>
          <cell r="P266">
            <v>0</v>
          </cell>
          <cell r="W266">
            <v>782</v>
          </cell>
          <cell r="X266" t="str">
            <v>SDAYR</v>
          </cell>
          <cell r="Y266">
            <v>0</v>
          </cell>
        </row>
        <row r="267">
          <cell r="B267">
            <v>773</v>
          </cell>
          <cell r="C267" t="str">
            <v>FONDO DE CONTINGENCIA "A"</v>
          </cell>
          <cell r="D267">
            <v>0</v>
          </cell>
          <cell r="N267">
            <v>773</v>
          </cell>
          <cell r="O267" t="str">
            <v>FONDO DE CONTINGENCIA "A"</v>
          </cell>
          <cell r="P267">
            <v>0</v>
          </cell>
          <cell r="W267">
            <v>784</v>
          </cell>
          <cell r="X267" t="str">
            <v>DONATIVOS PARA PROYECTOS</v>
          </cell>
          <cell r="Y267">
            <v>0</v>
          </cell>
        </row>
        <row r="268">
          <cell r="B268">
            <v>787</v>
          </cell>
          <cell r="C268" t="str">
            <v xml:space="preserve">IMPULSO A LOS ESPACIOS PARA LA SANA CONVIVENCIA </v>
          </cell>
          <cell r="D268">
            <v>0</v>
          </cell>
          <cell r="N268">
            <v>787</v>
          </cell>
          <cell r="O268" t="str">
            <v xml:space="preserve">IMPULSO A LOS ESPACIOS PARA LA SANA CONVIVENCIA </v>
          </cell>
          <cell r="P268">
            <v>1182702.57</v>
          </cell>
          <cell r="W268">
            <v>787</v>
          </cell>
          <cell r="X268" t="str">
            <v xml:space="preserve">IMPULSO A LOS ESPACIOS PARA LA SANA CONVIVENCIA </v>
          </cell>
          <cell r="Y268">
            <v>1971170.95</v>
          </cell>
        </row>
        <row r="269">
          <cell r="B269">
            <v>0</v>
          </cell>
          <cell r="C269" t="str">
            <v>TOTAL  CONVENIOS</v>
          </cell>
          <cell r="D269">
            <v>0</v>
          </cell>
          <cell r="N269">
            <v>0</v>
          </cell>
          <cell r="O269" t="str">
            <v>TOTAL  CONVENIOS</v>
          </cell>
          <cell r="P269">
            <v>11530740.27</v>
          </cell>
          <cell r="W269">
            <v>794</v>
          </cell>
          <cell r="X269" t="str">
            <v>FORTASEG</v>
          </cell>
          <cell r="Y269">
            <v>0</v>
          </cell>
        </row>
        <row r="270">
          <cell r="B270">
            <v>603</v>
          </cell>
          <cell r="C270" t="str">
            <v>APOYO EXTRAORDINARO</v>
          </cell>
          <cell r="D270">
            <v>0</v>
          </cell>
          <cell r="N270">
            <v>603</v>
          </cell>
          <cell r="O270" t="str">
            <v>APOYO EXTRAORDINARO</v>
          </cell>
          <cell r="P270">
            <v>0</v>
          </cell>
          <cell r="X270" t="str">
            <v>TOTAL  CONVENIOS</v>
          </cell>
          <cell r="Y270">
            <v>10950750.049999999</v>
          </cell>
        </row>
        <row r="271">
          <cell r="B271">
            <v>0</v>
          </cell>
          <cell r="C271" t="str">
            <v>TOTAL EXTRAORDINARIOS</v>
          </cell>
          <cell r="D271">
            <v>0</v>
          </cell>
          <cell r="N271">
            <v>0</v>
          </cell>
          <cell r="O271" t="str">
            <v>TOTAL EXTRAORDINARIOS</v>
          </cell>
          <cell r="P271">
            <v>0</v>
          </cell>
          <cell r="W271">
            <v>603</v>
          </cell>
          <cell r="X271" t="str">
            <v>APOYO EXTRAORDINARO</v>
          </cell>
          <cell r="Y271">
            <v>0</v>
          </cell>
        </row>
        <row r="272">
          <cell r="B272">
            <v>766</v>
          </cell>
          <cell r="C272" t="str">
            <v>REMANENTES DE EJERCICIOS ANTERIORES 2013 FI</v>
          </cell>
          <cell r="D272">
            <v>0</v>
          </cell>
          <cell r="N272">
            <v>766</v>
          </cell>
          <cell r="O272" t="str">
            <v>REMANENTES DE EJERCICIOS ANTERIORES 2013 FI</v>
          </cell>
          <cell r="P272">
            <v>0</v>
          </cell>
          <cell r="X272" t="str">
            <v>TOTAL EXTRAORDINARIOS</v>
          </cell>
          <cell r="Y272">
            <v>0</v>
          </cell>
        </row>
        <row r="273">
          <cell r="B273">
            <v>737</v>
          </cell>
          <cell r="C273" t="str">
            <v>RESULTADO DEL EJERCICIO 2012</v>
          </cell>
          <cell r="D273">
            <v>0</v>
          </cell>
          <cell r="N273">
            <v>737</v>
          </cell>
          <cell r="O273" t="str">
            <v>RESULTADO DEL EJERCICIO 2012</v>
          </cell>
          <cell r="P273">
            <v>0</v>
          </cell>
          <cell r="W273">
            <v>737</v>
          </cell>
          <cell r="X273" t="str">
            <v>RESULTADO DEL EJERCICIO 2012</v>
          </cell>
          <cell r="Y273">
            <v>0</v>
          </cell>
        </row>
        <row r="274">
          <cell r="B274">
            <v>738</v>
          </cell>
          <cell r="C274" t="str">
            <v>REMANENTES DE EJERCICIOS ANTERIORES 2011 FI</v>
          </cell>
          <cell r="D274">
            <v>0</v>
          </cell>
          <cell r="N274">
            <v>738</v>
          </cell>
          <cell r="O274" t="str">
            <v>REMANENTES DE EJERCICIOS ANTERIORES 2011 FI</v>
          </cell>
          <cell r="P274">
            <v>0</v>
          </cell>
          <cell r="W274">
            <v>738</v>
          </cell>
          <cell r="X274" t="str">
            <v>REMANENTES DE EJERCICIOS ANTERIORES 2011 FI</v>
          </cell>
          <cell r="Y274">
            <v>303740.46999999997</v>
          </cell>
        </row>
        <row r="275">
          <cell r="B275">
            <v>768</v>
          </cell>
          <cell r="C275" t="str">
            <v>APLICACIÓN DE REMANENTES DE EJERCICIOS ANTERIORES GASTO CORRIENTE 2013</v>
          </cell>
          <cell r="D275">
            <v>0</v>
          </cell>
          <cell r="N275">
            <v>768</v>
          </cell>
          <cell r="O275" t="str">
            <v>APLICACIÓN DE REMANENTES DE EJERCICIOS ANTERIORES GASTO CORRIENTE 2013</v>
          </cell>
          <cell r="P275">
            <v>0</v>
          </cell>
          <cell r="W275">
            <v>741</v>
          </cell>
          <cell r="X275" t="str">
            <v>REMANENTES DE EJERCICIOS ANTERIORES 2010 FI</v>
          </cell>
          <cell r="Y275">
            <v>0</v>
          </cell>
        </row>
        <row r="276">
          <cell r="B276">
            <v>751</v>
          </cell>
          <cell r="C276" t="str">
            <v>REMANENTES DE EJERCICIOS ANTERIORES 2006 FI</v>
          </cell>
          <cell r="D276">
            <v>0</v>
          </cell>
          <cell r="N276">
            <v>751</v>
          </cell>
          <cell r="O276" t="str">
            <v>REMANENTES DE EJERCICIOS ANTERIORES 2006 FI</v>
          </cell>
          <cell r="P276">
            <v>0</v>
          </cell>
          <cell r="W276">
            <v>743</v>
          </cell>
          <cell r="X276" t="str">
            <v>REMANENTES DE EJERCICIOS ANTERIORES 2009 FI</v>
          </cell>
          <cell r="Y276">
            <v>149809.16</v>
          </cell>
        </row>
        <row r="277">
          <cell r="B277">
            <v>745</v>
          </cell>
          <cell r="C277" t="str">
            <v>REMANENTES DE EJERCICIOS ANTERIORES 2008 FI</v>
          </cell>
          <cell r="D277">
            <v>0</v>
          </cell>
          <cell r="N277">
            <v>745</v>
          </cell>
          <cell r="O277" t="str">
            <v>REMANENTES DE EJERCICIOS ANTERIORES 2008 FI</v>
          </cell>
          <cell r="P277">
            <v>0</v>
          </cell>
          <cell r="W277">
            <v>745</v>
          </cell>
          <cell r="X277" t="str">
            <v>REMANENTES DE EJERCICIOS ANTERIORES 2008 FI</v>
          </cell>
          <cell r="Y277">
            <v>0</v>
          </cell>
        </row>
        <row r="278">
          <cell r="B278">
            <v>753</v>
          </cell>
          <cell r="C278" t="str">
            <v>REMANENTES DE EJERCICIOS ANTERIORES 2005 FI</v>
          </cell>
          <cell r="D278">
            <v>0</v>
          </cell>
          <cell r="N278">
            <v>753</v>
          </cell>
          <cell r="O278" t="str">
            <v>REMANENTES DE EJERCICIOS ANTERIORES 2005 FI</v>
          </cell>
          <cell r="P278">
            <v>0</v>
          </cell>
          <cell r="W278">
            <v>748</v>
          </cell>
          <cell r="X278" t="str">
            <v>REMANENTES DE EJERCICIOS ANTERIORES 2007 FI</v>
          </cell>
          <cell r="Y278">
            <v>12510.2</v>
          </cell>
        </row>
        <row r="279">
          <cell r="B279">
            <v>741</v>
          </cell>
          <cell r="C279" t="str">
            <v>REMANENTES DE EJERCICIOS ANTERIORES 2010 FI</v>
          </cell>
          <cell r="D279">
            <v>0</v>
          </cell>
          <cell r="N279">
            <v>741</v>
          </cell>
          <cell r="O279" t="str">
            <v>REMANENTES DE EJERCICIOS ANTERIORES 2010 FI</v>
          </cell>
          <cell r="P279">
            <v>0</v>
          </cell>
          <cell r="W279">
            <v>751</v>
          </cell>
          <cell r="X279" t="str">
            <v>REMANENTES DE EJERCICIOS ANTERIORES 2006 FI</v>
          </cell>
          <cell r="Y279">
            <v>1007.61</v>
          </cell>
        </row>
        <row r="280">
          <cell r="B280">
            <v>762</v>
          </cell>
          <cell r="C280" t="str">
            <v>REMANENTES DE EJERCICIOS ANTERIORES 2012 FI</v>
          </cell>
          <cell r="D280">
            <v>0</v>
          </cell>
          <cell r="N280">
            <v>762</v>
          </cell>
          <cell r="O280" t="str">
            <v>REMANENTES DE EJERCICIOS ANTERIORES 2012 FI</v>
          </cell>
          <cell r="P280">
            <v>0</v>
          </cell>
          <cell r="W280">
            <v>753</v>
          </cell>
          <cell r="X280" t="str">
            <v>REMANENTES DE EJERCICIOS ANTERIORES 2005 FI</v>
          </cell>
          <cell r="Y280">
            <v>22993.03</v>
          </cell>
        </row>
        <row r="281">
          <cell r="B281">
            <v>748</v>
          </cell>
          <cell r="C281" t="str">
            <v>REMANENTES DE EJERCICIOS ANTERIORES 2007 FI</v>
          </cell>
          <cell r="D281">
            <v>0</v>
          </cell>
          <cell r="N281">
            <v>748</v>
          </cell>
          <cell r="O281" t="str">
            <v>REMANENTES DE EJERCICIOS ANTERIORES 2007 FI</v>
          </cell>
          <cell r="P281">
            <v>0</v>
          </cell>
          <cell r="W281">
            <v>762</v>
          </cell>
          <cell r="X281" t="str">
            <v>REMANENTES DE EJERCICIOS ANTERIORES 2012 FI</v>
          </cell>
          <cell r="Y281">
            <v>0</v>
          </cell>
        </row>
        <row r="282">
          <cell r="B282">
            <v>770</v>
          </cell>
          <cell r="C282" t="str">
            <v>APLICACIÓN DE REMANENTES DE EJERCICIOS ANTERIORES 2013 FII</v>
          </cell>
          <cell r="D282">
            <v>0</v>
          </cell>
          <cell r="N282">
            <v>770</v>
          </cell>
          <cell r="O282" t="str">
            <v>APLICACIÓN DE REMANENTES DE EJERCICIOS ANTERIORES 2013 FII</v>
          </cell>
          <cell r="P282">
            <v>0</v>
          </cell>
          <cell r="W282">
            <v>766</v>
          </cell>
          <cell r="X282" t="str">
            <v>REMANENTES DE EJERCICIOS ANTERIORES 2013 FI</v>
          </cell>
          <cell r="Y282">
            <v>601845.5</v>
          </cell>
        </row>
        <row r="283">
          <cell r="B283">
            <v>771</v>
          </cell>
          <cell r="C283" t="str">
            <v xml:space="preserve">APLICACIÓN DE REMANENTES DE EJERCICIOS ANTERIORES 2013 COINVERSION </v>
          </cell>
          <cell r="D283">
            <v>0</v>
          </cell>
          <cell r="N283">
            <v>771</v>
          </cell>
          <cell r="O283" t="str">
            <v xml:space="preserve">APLICACIÓN DE REMANENTES DE EJERCICIOS ANTERIORES 2013 COINVERSION </v>
          </cell>
          <cell r="P283">
            <v>0</v>
          </cell>
          <cell r="W283">
            <v>767</v>
          </cell>
          <cell r="X283" t="str">
            <v>APLICACIÓN DE REMANENTES DE EJERCICIOS ANTERIORES CONVENIOS 2013</v>
          </cell>
          <cell r="Y283">
            <v>0</v>
          </cell>
        </row>
        <row r="284">
          <cell r="B284">
            <v>743</v>
          </cell>
          <cell r="C284" t="str">
            <v>REMANENTES DE EJERCICIOS ANTERIORES 2009 FI</v>
          </cell>
          <cell r="D284">
            <v>0</v>
          </cell>
          <cell r="N284">
            <v>743</v>
          </cell>
          <cell r="O284" t="str">
            <v>REMANENTES DE EJERCICIOS ANTERIORES 2009 FI</v>
          </cell>
          <cell r="P284">
            <v>0</v>
          </cell>
          <cell r="W284">
            <v>768</v>
          </cell>
          <cell r="X284" t="str">
            <v>APLICACIÓN DE REMANENTES DE EJERCICIOS ANTERIORES GASTO CORRIENTE 2013</v>
          </cell>
          <cell r="Y284">
            <v>0</v>
          </cell>
        </row>
        <row r="285">
          <cell r="B285">
            <v>767</v>
          </cell>
          <cell r="C285" t="str">
            <v>APLICACIÓN DE REMANENTES DE EJERCICIOS ANTERIORES CONVENIOS 2013</v>
          </cell>
          <cell r="D285">
            <v>0</v>
          </cell>
          <cell r="N285">
            <v>767</v>
          </cell>
          <cell r="O285" t="str">
            <v>APLICACIÓN DE REMANENTES DE EJERCICIOS ANTERIORES CONVENIOS 2013</v>
          </cell>
          <cell r="P285">
            <v>0</v>
          </cell>
          <cell r="W285">
            <v>770</v>
          </cell>
          <cell r="X285" t="str">
            <v>APLICACIÓN DE REMANENTES DE EJERCICIOS ANTERIORES 2013 FII</v>
          </cell>
          <cell r="Y285">
            <v>0</v>
          </cell>
        </row>
        <row r="286">
          <cell r="B286">
            <v>778</v>
          </cell>
          <cell r="C286" t="str">
            <v>REMANENTES DE EJERCICIOS ANTERIORES 2014 FII</v>
          </cell>
          <cell r="D286">
            <v>0</v>
          </cell>
          <cell r="N286">
            <v>778</v>
          </cell>
          <cell r="O286" t="str">
            <v>REMANENTES DE EJERCICIOS ANTERIORES 2014 FII</v>
          </cell>
          <cell r="P286">
            <v>0</v>
          </cell>
          <cell r="W286">
            <v>771</v>
          </cell>
          <cell r="X286" t="str">
            <v xml:space="preserve">APLICACIÓN DE REMANENTES DE EJERCICIOS ANTERIORES 2013 COINVERSION </v>
          </cell>
          <cell r="Y286">
            <v>0</v>
          </cell>
        </row>
        <row r="287">
          <cell r="B287">
            <v>780</v>
          </cell>
          <cell r="C287" t="str">
            <v>REMANENTES GASTO CORRIENTE 2013</v>
          </cell>
          <cell r="D287">
            <v>0</v>
          </cell>
          <cell r="N287">
            <v>780</v>
          </cell>
          <cell r="O287" t="str">
            <v>REMANENTES GASTO CORRIENTE 2013</v>
          </cell>
          <cell r="P287">
            <v>0</v>
          </cell>
          <cell r="W287">
            <v>776</v>
          </cell>
          <cell r="X287" t="str">
            <v>REMANENTES DE EJERCICIOS ANTERIORES 2014 FI</v>
          </cell>
          <cell r="Y287">
            <v>2789363.32</v>
          </cell>
        </row>
        <row r="288">
          <cell r="B288">
            <v>776</v>
          </cell>
          <cell r="C288" t="str">
            <v>REMANENTES DE EJERCICIOS ANTERIORES 2014 FI</v>
          </cell>
          <cell r="D288">
            <v>0</v>
          </cell>
          <cell r="N288">
            <v>776</v>
          </cell>
          <cell r="O288" t="str">
            <v>REMANENTES DE EJERCICIOS ANTERIORES 2014 FI</v>
          </cell>
          <cell r="P288">
            <v>0</v>
          </cell>
          <cell r="W288">
            <v>777</v>
          </cell>
          <cell r="X288" t="str">
            <v>APLICACIÓN DE REMANENTES DE EJERCICIOS ANTERIORES 2014 CONVENIOS</v>
          </cell>
          <cell r="Y288">
            <v>37077.82</v>
          </cell>
        </row>
        <row r="289">
          <cell r="B289">
            <v>777</v>
          </cell>
          <cell r="C289" t="str">
            <v>APLICACIÓN DE REMANENTES DE EJERCICIOS ANTERIORES 2014 CONVENIOS</v>
          </cell>
          <cell r="D289">
            <v>0</v>
          </cell>
          <cell r="N289">
            <v>777</v>
          </cell>
          <cell r="O289" t="str">
            <v>APLICACIÓN DE REMANENTES DE EJERCICIOS ANTERIORES 2014 CONVENIOS</v>
          </cell>
          <cell r="P289">
            <v>0</v>
          </cell>
          <cell r="W289">
            <v>778</v>
          </cell>
          <cell r="X289" t="str">
            <v>REMANENTES DE EJERCICIOS ANTERIORES 2014 FII</v>
          </cell>
          <cell r="Y289">
            <v>0</v>
          </cell>
        </row>
        <row r="290">
          <cell r="B290">
            <v>785</v>
          </cell>
          <cell r="C290" t="str">
            <v>RESULTADO DEL EJERCICIO 2013</v>
          </cell>
          <cell r="D290">
            <v>0</v>
          </cell>
          <cell r="N290">
            <v>785</v>
          </cell>
          <cell r="O290" t="str">
            <v>RESULTADO DEL EJERCICIO 2013</v>
          </cell>
          <cell r="P290">
            <v>0</v>
          </cell>
          <cell r="W290">
            <v>780</v>
          </cell>
          <cell r="X290" t="str">
            <v>REMANENTES GASTO CORRIENTE 2013</v>
          </cell>
          <cell r="Y290">
            <v>0</v>
          </cell>
        </row>
        <row r="291">
          <cell r="B291">
            <v>781</v>
          </cell>
          <cell r="C291" t="str">
            <v>REMANENTES GASTO CORRIENTE 2014</v>
          </cell>
          <cell r="D291">
            <v>0</v>
          </cell>
          <cell r="N291">
            <v>781</v>
          </cell>
          <cell r="O291" t="str">
            <v>REMANENTES GASTO CORRIENTE 2014</v>
          </cell>
          <cell r="P291">
            <v>0</v>
          </cell>
          <cell r="W291">
            <v>781</v>
          </cell>
          <cell r="X291" t="str">
            <v>REMANENTES GASTO CORRIENTE 2014</v>
          </cell>
          <cell r="Y291">
            <v>832034.90999999992</v>
          </cell>
        </row>
        <row r="292">
          <cell r="B292">
            <v>0</v>
          </cell>
          <cell r="C292" t="str">
            <v>TOTAL  REMANENTES</v>
          </cell>
          <cell r="D292">
            <v>0</v>
          </cell>
          <cell r="N292">
            <v>0</v>
          </cell>
          <cell r="O292" t="str">
            <v>TOTAL  REMANENTES</v>
          </cell>
          <cell r="P292">
            <v>0</v>
          </cell>
          <cell r="W292">
            <v>785</v>
          </cell>
          <cell r="X292" t="str">
            <v>RESULTADO DEL EJERCICIO 2013</v>
          </cell>
          <cell r="Y292">
            <v>0</v>
          </cell>
        </row>
        <row r="293">
          <cell r="B293">
            <v>0</v>
          </cell>
          <cell r="C293" t="str">
            <v>PARTICIPACIONES/APORTACIONES</v>
          </cell>
          <cell r="D293">
            <v>282166356</v>
          </cell>
          <cell r="N293">
            <v>0</v>
          </cell>
          <cell r="O293" t="str">
            <v>PARTICIPACIONES/APORTACIONES</v>
          </cell>
          <cell r="P293">
            <v>128577127.54000001</v>
          </cell>
          <cell r="W293">
            <v>788</v>
          </cell>
          <cell r="X293" t="str">
            <v>APLIC.REM.EJ.ANT.2015 FI</v>
          </cell>
          <cell r="Y293">
            <v>7433407.2200000007</v>
          </cell>
        </row>
        <row r="294">
          <cell r="B294">
            <v>0</v>
          </cell>
          <cell r="N294">
            <v>0</v>
          </cell>
          <cell r="P294">
            <v>0</v>
          </cell>
          <cell r="W294">
            <v>789</v>
          </cell>
          <cell r="X294" t="str">
            <v>APLIC.REM.EJ.ANT.2015CONVENIOS FEDERALES</v>
          </cell>
          <cell r="Y294">
            <v>35642237.600000001</v>
          </cell>
        </row>
        <row r="295">
          <cell r="B295">
            <v>0</v>
          </cell>
          <cell r="N295">
            <v>0</v>
          </cell>
          <cell r="P295">
            <v>0</v>
          </cell>
          <cell r="W295">
            <v>790</v>
          </cell>
          <cell r="X295" t="str">
            <v>APLIC.REM.EJ.ANT.2015CONVENIOS ESTATALES</v>
          </cell>
          <cell r="Y295">
            <v>3432750.6</v>
          </cell>
        </row>
        <row r="296">
          <cell r="B296">
            <v>0</v>
          </cell>
          <cell r="C296" t="str">
            <v>TOTAL DE INGRESOS</v>
          </cell>
          <cell r="D296">
            <v>409717161</v>
          </cell>
          <cell r="N296">
            <v>0</v>
          </cell>
          <cell r="O296" t="str">
            <v>TOTAL DE INGRESOS</v>
          </cell>
          <cell r="P296">
            <v>206247995.34000003</v>
          </cell>
          <cell r="W296">
            <v>791</v>
          </cell>
          <cell r="X296" t="str">
            <v>APLIC.REM.EJ.ANT.2015CONVENIOS BENEFICIARIOS</v>
          </cell>
          <cell r="Y296">
            <v>311146.90000000002</v>
          </cell>
        </row>
        <row r="297">
          <cell r="W297">
            <v>792</v>
          </cell>
          <cell r="X297" t="str">
            <v>REM.EJ.ANT.2015 FII FORTAMUN</v>
          </cell>
          <cell r="Y297">
            <v>3143224</v>
          </cell>
        </row>
        <row r="298">
          <cell r="W298">
            <v>793</v>
          </cell>
          <cell r="X298" t="str">
            <v>REM.EJ ANT.GASTO CORRIENTE 2015</v>
          </cell>
          <cell r="Y298">
            <v>37726654.659999996</v>
          </cell>
        </row>
        <row r="299">
          <cell r="X299" t="str">
            <v>TOTAL  REMANENTES</v>
          </cell>
          <cell r="Y299">
            <v>92439803</v>
          </cell>
        </row>
        <row r="300">
          <cell r="X300" t="str">
            <v>PARTICIPACIONES/APORTACIONES</v>
          </cell>
          <cell r="Y300">
            <v>385556909.05000001</v>
          </cell>
        </row>
        <row r="303">
          <cell r="X303" t="str">
            <v>TOTAL DE INGRESOS</v>
          </cell>
          <cell r="Y303">
            <v>523943141.54000002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ingabr16"/>
      <sheetName val="Hoja3"/>
      <sheetName val="Hoja1"/>
      <sheetName val="FORMATO CONCIREC5-16"/>
      <sheetName val="Hoja2"/>
      <sheetName val="preingabr16 (2)"/>
    </sheetNames>
    <sheetDataSet>
      <sheetData sheetId="0"/>
      <sheetData sheetId="1"/>
      <sheetData sheetId="2">
        <row r="1">
          <cell r="B1">
            <v>1</v>
          </cell>
          <cell r="C1" t="str">
            <v>URBANO CORRIENT</v>
          </cell>
          <cell r="D1">
            <v>37440000</v>
          </cell>
          <cell r="F1">
            <v>1</v>
          </cell>
          <cell r="G1" t="str">
            <v>URBANO CORRIENT</v>
          </cell>
          <cell r="H1">
            <v>37440000</v>
          </cell>
          <cell r="J1">
            <v>1</v>
          </cell>
          <cell r="K1" t="str">
            <v>URBANO CORRIENT</v>
          </cell>
          <cell r="L1">
            <v>37450717.380000003</v>
          </cell>
        </row>
        <row r="2">
          <cell r="B2">
            <v>2</v>
          </cell>
          <cell r="C2" t="str">
            <v>RUSTICO</v>
          </cell>
          <cell r="D2">
            <v>3246860</v>
          </cell>
          <cell r="F2">
            <v>2</v>
          </cell>
          <cell r="G2" t="str">
            <v>RUSTICO</v>
          </cell>
          <cell r="H2">
            <v>3246860</v>
          </cell>
          <cell r="J2">
            <v>2</v>
          </cell>
          <cell r="K2" t="str">
            <v>RUSTICO</v>
          </cell>
          <cell r="L2">
            <v>2991616.53</v>
          </cell>
        </row>
        <row r="3">
          <cell r="B3">
            <v>103</v>
          </cell>
          <cell r="C3" t="str">
            <v>TRASLACION DE DOMINIO</v>
          </cell>
          <cell r="D3">
            <v>2705841</v>
          </cell>
          <cell r="F3">
            <v>103</v>
          </cell>
          <cell r="G3" t="str">
            <v>TRASLACION DE DOMINIO</v>
          </cell>
          <cell r="H3">
            <v>2705841</v>
          </cell>
          <cell r="J3">
            <v>103</v>
          </cell>
          <cell r="K3" t="str">
            <v>TRASLACION DE DOMINIO</v>
          </cell>
          <cell r="L3">
            <v>1157978.1599999999</v>
          </cell>
        </row>
        <row r="4">
          <cell r="B4">
            <v>104</v>
          </cell>
          <cell r="C4" t="str">
            <v>DIVISION Y LOTIFICACION</v>
          </cell>
          <cell r="D4">
            <v>728411</v>
          </cell>
          <cell r="F4">
            <v>104</v>
          </cell>
          <cell r="G4" t="str">
            <v>DIVISION Y LOTIFICACION</v>
          </cell>
          <cell r="H4">
            <v>728411</v>
          </cell>
          <cell r="J4">
            <v>104</v>
          </cell>
          <cell r="K4" t="str">
            <v>DIVISION Y LOTIFICACION</v>
          </cell>
          <cell r="L4">
            <v>301238.86</v>
          </cell>
        </row>
        <row r="5">
          <cell r="B5">
            <v>105</v>
          </cell>
          <cell r="C5" t="str">
            <v>IMPUESTO DE FRACCIONAMIENTOS</v>
          </cell>
          <cell r="D5">
            <v>32199</v>
          </cell>
          <cell r="F5">
            <v>105</v>
          </cell>
          <cell r="G5" t="str">
            <v>IMPUESTO DE FRACCIONAMIENTOS</v>
          </cell>
          <cell r="H5">
            <v>32199</v>
          </cell>
          <cell r="J5">
            <v>105</v>
          </cell>
          <cell r="K5" t="str">
            <v>IMPUESTO DE FRACCIONAMIENTOS</v>
          </cell>
          <cell r="L5">
            <v>48134.04</v>
          </cell>
        </row>
        <row r="6">
          <cell r="B6">
            <v>106</v>
          </cell>
          <cell r="C6" t="str">
            <v>BILLARES Y BOLICHES</v>
          </cell>
          <cell r="D6">
            <v>28201</v>
          </cell>
          <cell r="F6">
            <v>106</v>
          </cell>
          <cell r="G6" t="str">
            <v>BILLARES Y BOLICHES</v>
          </cell>
          <cell r="H6">
            <v>28201</v>
          </cell>
          <cell r="J6">
            <v>106</v>
          </cell>
          <cell r="K6" t="str">
            <v>BILLARES Y BOLICHES</v>
          </cell>
          <cell r="L6">
            <v>9939</v>
          </cell>
        </row>
        <row r="7">
          <cell r="B7">
            <v>107</v>
          </cell>
          <cell r="C7" t="str">
            <v>VIDEO JUEGOS Y FUT-BOLITOS</v>
          </cell>
          <cell r="D7">
            <v>23439</v>
          </cell>
          <cell r="F7">
            <v>107</v>
          </cell>
          <cell r="G7" t="str">
            <v>VIDEO JUEGOS Y FUT-BOLITOS</v>
          </cell>
          <cell r="H7">
            <v>23439</v>
          </cell>
          <cell r="J7">
            <v>107</v>
          </cell>
          <cell r="K7" t="str">
            <v>VIDEO JUEGOS Y FUT-BOLITOS</v>
          </cell>
          <cell r="L7">
            <v>8563</v>
          </cell>
        </row>
        <row r="8">
          <cell r="B8">
            <v>109</v>
          </cell>
          <cell r="C8" t="str">
            <v>TEATRO Y CIRCO</v>
          </cell>
          <cell r="D8">
            <v>15000</v>
          </cell>
          <cell r="F8">
            <v>109</v>
          </cell>
          <cell r="G8" t="str">
            <v>TEATRO Y CIRCO</v>
          </cell>
          <cell r="H8">
            <v>15000</v>
          </cell>
          <cell r="J8">
            <v>109</v>
          </cell>
          <cell r="K8" t="str">
            <v>TEATRO Y CIRCO</v>
          </cell>
          <cell r="L8">
            <v>5009.28</v>
          </cell>
        </row>
        <row r="9">
          <cell r="B9">
            <v>114</v>
          </cell>
          <cell r="C9" t="str">
            <v>EXPLOTACIÓN DE BANCOS DE MATERIALES</v>
          </cell>
          <cell r="D9">
            <v>10000</v>
          </cell>
          <cell r="F9">
            <v>114</v>
          </cell>
          <cell r="G9" t="str">
            <v>EXPLOTACIÓN DE BANCOS DE MATERIALES</v>
          </cell>
          <cell r="H9">
            <v>10000</v>
          </cell>
          <cell r="J9">
            <v>114</v>
          </cell>
          <cell r="K9" t="str">
            <v>EXPLOTACIÓN DE BANCOS DE MATERIALES</v>
          </cell>
          <cell r="L9">
            <v>7942.2</v>
          </cell>
        </row>
        <row r="10">
          <cell r="B10">
            <v>110</v>
          </cell>
          <cell r="C10" t="str">
            <v>ESPECTACULOS PUBLICOS ESPORADI</v>
          </cell>
          <cell r="D10">
            <v>380163</v>
          </cell>
          <cell r="F10">
            <v>110</v>
          </cell>
          <cell r="G10" t="str">
            <v>ESPECTACULOS PUBLICOS ESPORADI</v>
          </cell>
          <cell r="H10">
            <v>380163</v>
          </cell>
          <cell r="J10">
            <v>110</v>
          </cell>
          <cell r="K10" t="str">
            <v>ESPECTACULOS PUBLICOS ESPORADI</v>
          </cell>
          <cell r="L10">
            <v>262531.65000000002</v>
          </cell>
        </row>
        <row r="11">
          <cell r="B11">
            <v>112</v>
          </cell>
          <cell r="C11" t="str">
            <v>ESPECTACULOS PUBLICOS PERMANEN</v>
          </cell>
          <cell r="D11">
            <v>445320</v>
          </cell>
          <cell r="F11">
            <v>112</v>
          </cell>
          <cell r="G11" t="str">
            <v>ESPECTACULOS PUBLICOS PERMANEN</v>
          </cell>
          <cell r="H11">
            <v>445320</v>
          </cell>
          <cell r="J11">
            <v>112</v>
          </cell>
          <cell r="K11" t="str">
            <v>ESPECTACULOS PUBLICOS PERMANEN</v>
          </cell>
          <cell r="L11">
            <v>336876.79999999999</v>
          </cell>
        </row>
        <row r="12">
          <cell r="B12">
            <v>116</v>
          </cell>
          <cell r="C12" t="str">
            <v>RECARGOS DE IMPUESTOS SOBRE LOS INGRESOS</v>
          </cell>
          <cell r="D12">
            <v>0</v>
          </cell>
          <cell r="F12">
            <v>116</v>
          </cell>
          <cell r="G12" t="str">
            <v>RECARGOS DE IMPUESTOS SOBRE LOS INGRESOS</v>
          </cell>
          <cell r="H12">
            <v>0</v>
          </cell>
          <cell r="J12">
            <v>116</v>
          </cell>
          <cell r="K12" t="str">
            <v>RECARGOS DE IMPUESTOS SOBRE LOS INGRESOS</v>
          </cell>
          <cell r="L12">
            <v>7893.43</v>
          </cell>
        </row>
        <row r="13">
          <cell r="B13">
            <v>115</v>
          </cell>
          <cell r="C13" t="str">
            <v>RECARGOS IMPUESTOS ECOLOGICOS</v>
          </cell>
          <cell r="D13">
            <v>0</v>
          </cell>
          <cell r="F13">
            <v>115</v>
          </cell>
          <cell r="G13" t="str">
            <v>RECARGOS IMPUESTOS ECOLOGICOS</v>
          </cell>
          <cell r="H13">
            <v>0</v>
          </cell>
          <cell r="J13">
            <v>115</v>
          </cell>
          <cell r="K13" t="str">
            <v>RECARGOS IMPUESTOS ECOLOGICOS</v>
          </cell>
          <cell r="L13">
            <v>0</v>
          </cell>
        </row>
        <row r="14">
          <cell r="B14">
            <v>117</v>
          </cell>
          <cell r="C14" t="str">
            <v>GASTOS DE EJECUCION IMPTOS. ECOLOGICOS</v>
          </cell>
          <cell r="D14">
            <v>0</v>
          </cell>
          <cell r="F14">
            <v>117</v>
          </cell>
          <cell r="G14" t="str">
            <v>GASTOS DE EJECUCION IMPTOS. ECOLOGICOS</v>
          </cell>
          <cell r="H14">
            <v>0</v>
          </cell>
          <cell r="J14">
            <v>117</v>
          </cell>
          <cell r="K14" t="str">
            <v>GASTOS DE EJECUCION IMPTOS. ECOLOGICOS</v>
          </cell>
          <cell r="L14">
            <v>0</v>
          </cell>
        </row>
        <row r="15">
          <cell r="B15">
            <v>118</v>
          </cell>
          <cell r="C15" t="str">
            <v>GASTOS DE EJECUCION IMPTOS. SOBRE LOS INGRESOS</v>
          </cell>
          <cell r="D15">
            <v>0</v>
          </cell>
          <cell r="F15">
            <v>118</v>
          </cell>
          <cell r="G15" t="str">
            <v>GASTOS DE EJECUCION IMPTOS. SOBRE LOS INGRESOS</v>
          </cell>
          <cell r="H15">
            <v>0</v>
          </cell>
          <cell r="J15">
            <v>118</v>
          </cell>
          <cell r="K15" t="str">
            <v>GASTOS DE EJECUCION IMPTOS. SOBRE LOS INGRESOS</v>
          </cell>
          <cell r="L15">
            <v>11542.18</v>
          </cell>
        </row>
        <row r="16">
          <cell r="B16">
            <v>13</v>
          </cell>
          <cell r="C16" t="str">
            <v>GASTOS DE EJECUCION IMPTOS. SOBRE PATRIMONIO</v>
          </cell>
          <cell r="D16">
            <v>765466</v>
          </cell>
          <cell r="F16">
            <v>13</v>
          </cell>
          <cell r="G16" t="str">
            <v>GASTOS DE EJECUCION IMPTOS. SOBRE PATRIMONIO</v>
          </cell>
          <cell r="H16">
            <v>765466</v>
          </cell>
          <cell r="J16">
            <v>13</v>
          </cell>
          <cell r="K16" t="str">
            <v>GASTOS DE EJECUCION IMPTOS. SOBRE PATRIMONIO</v>
          </cell>
          <cell r="L16">
            <v>324583.23</v>
          </cell>
        </row>
        <row r="17">
          <cell r="C17" t="str">
            <v>TOTAL   DE   IMPUESTOS.</v>
          </cell>
          <cell r="D17">
            <v>45820900</v>
          </cell>
          <cell r="G17" t="str">
            <v>TOTAL   DE   IMPUESTOS.</v>
          </cell>
          <cell r="H17">
            <v>45820900</v>
          </cell>
          <cell r="K17" t="str">
            <v>TOTAL   DE   IMPUESTOS.</v>
          </cell>
          <cell r="L17">
            <v>42924565.739999995</v>
          </cell>
        </row>
        <row r="18">
          <cell r="B18">
            <v>200</v>
          </cell>
          <cell r="C18" t="str">
            <v>RASTRO MUNICIPAL</v>
          </cell>
          <cell r="D18">
            <v>1391638</v>
          </cell>
          <cell r="F18">
            <v>200</v>
          </cell>
          <cell r="G18" t="str">
            <v>RASTRO MUNICIPAL</v>
          </cell>
          <cell r="H18">
            <v>1391638</v>
          </cell>
          <cell r="J18">
            <v>200</v>
          </cell>
          <cell r="K18" t="str">
            <v>RASTRO MUNICIPAL</v>
          </cell>
          <cell r="L18">
            <v>483550.55</v>
          </cell>
        </row>
        <row r="19">
          <cell r="B19">
            <v>201</v>
          </cell>
          <cell r="C19" t="str">
            <v>RECOLECCION,TRASLADO DE RESIDUOS</v>
          </cell>
          <cell r="D19">
            <v>591425</v>
          </cell>
          <cell r="F19">
            <v>201</v>
          </cell>
          <cell r="G19" t="str">
            <v>RECOLECCION,TRASLADO DE RESIDUOS</v>
          </cell>
          <cell r="H19">
            <v>591425</v>
          </cell>
          <cell r="J19">
            <v>201</v>
          </cell>
          <cell r="K19" t="str">
            <v>RECOLECCION,TRASLADO DE RESIDUOS</v>
          </cell>
          <cell r="L19">
            <v>241350.94</v>
          </cell>
        </row>
        <row r="20">
          <cell r="B20">
            <v>202</v>
          </cell>
          <cell r="C20" t="str">
            <v>VIGILANCIA PERIODO MENSUAL</v>
          </cell>
          <cell r="D20">
            <v>2516615</v>
          </cell>
          <cell r="F20">
            <v>202</v>
          </cell>
          <cell r="G20" t="str">
            <v>VIGILANCIA PERIODO MENSUAL</v>
          </cell>
          <cell r="H20">
            <v>2516615</v>
          </cell>
          <cell r="J20">
            <v>202</v>
          </cell>
          <cell r="K20" t="str">
            <v>VIGILANCIA PERIODO MENSUAL</v>
          </cell>
          <cell r="L20">
            <v>494089.21</v>
          </cell>
        </row>
        <row r="21">
          <cell r="B21">
            <v>203</v>
          </cell>
          <cell r="C21" t="str">
            <v>PANTEONES CIUDAD</v>
          </cell>
          <cell r="D21">
            <v>694600</v>
          </cell>
          <cell r="F21">
            <v>203</v>
          </cell>
          <cell r="G21" t="str">
            <v>PANTEONES CIUDAD</v>
          </cell>
          <cell r="H21">
            <v>694600</v>
          </cell>
          <cell r="J21">
            <v>203</v>
          </cell>
          <cell r="K21" t="str">
            <v>PANTEONES CIUDAD</v>
          </cell>
          <cell r="L21">
            <v>311323.28000000003</v>
          </cell>
        </row>
        <row r="22">
          <cell r="B22">
            <v>204</v>
          </cell>
          <cell r="C22" t="str">
            <v>PANTEONES COMUNIDADES</v>
          </cell>
          <cell r="D22">
            <v>235989</v>
          </cell>
          <cell r="F22">
            <v>204</v>
          </cell>
          <cell r="G22" t="str">
            <v>PANTEONES COMUNIDADES</v>
          </cell>
          <cell r="H22">
            <v>235989</v>
          </cell>
          <cell r="J22">
            <v>204</v>
          </cell>
          <cell r="K22" t="str">
            <v>PANTEONES COMUNIDADES</v>
          </cell>
          <cell r="L22">
            <v>138096.44</v>
          </cell>
        </row>
        <row r="23">
          <cell r="B23">
            <v>205</v>
          </cell>
          <cell r="C23" t="str">
            <v>ESTACIONAMIENTO MUSEO MOMIAS</v>
          </cell>
          <cell r="D23">
            <v>367245</v>
          </cell>
          <cell r="F23">
            <v>205</v>
          </cell>
          <cell r="G23" t="str">
            <v>ESTACIONAMIENTO MUSEO MOMIAS</v>
          </cell>
          <cell r="H23">
            <v>367245</v>
          </cell>
          <cell r="J23">
            <v>205</v>
          </cell>
          <cell r="K23" t="str">
            <v>ESTACIONAMIENTO MUSEO MOMIAS</v>
          </cell>
          <cell r="L23">
            <v>189517.5</v>
          </cell>
        </row>
        <row r="24">
          <cell r="B24">
            <v>206</v>
          </cell>
          <cell r="C24" t="str">
            <v>ESTACIONAMIENTO MERCADO HIDALGO</v>
          </cell>
          <cell r="D24">
            <v>367245</v>
          </cell>
          <cell r="F24">
            <v>206</v>
          </cell>
          <cell r="G24" t="str">
            <v>ESTACIONAMIENTO MERCADO HIDALGO</v>
          </cell>
          <cell r="H24">
            <v>367245</v>
          </cell>
          <cell r="J24">
            <v>206</v>
          </cell>
          <cell r="K24" t="str">
            <v>ESTACIONAMIENTO MERCADO HIDALGO</v>
          </cell>
          <cell r="L24">
            <v>178224</v>
          </cell>
        </row>
        <row r="25">
          <cell r="B25">
            <v>207</v>
          </cell>
          <cell r="C25" t="str">
            <v>ESTACIONAMIENTO MERCADO EMBAJADORAS</v>
          </cell>
          <cell r="D25">
            <v>56244</v>
          </cell>
          <cell r="F25">
            <v>207</v>
          </cell>
          <cell r="G25" t="str">
            <v>ESTACIONAMIENTO MERCADO EMBAJADORAS</v>
          </cell>
          <cell r="H25">
            <v>56244</v>
          </cell>
          <cell r="J25">
            <v>207</v>
          </cell>
          <cell r="K25" t="str">
            <v>ESTACIONAMIENTO MERCADO EMBAJADORAS</v>
          </cell>
          <cell r="L25">
            <v>33218</v>
          </cell>
        </row>
        <row r="26">
          <cell r="B26">
            <v>209</v>
          </cell>
          <cell r="C26" t="str">
            <v>OTROS ESTACIONAMIENTOS</v>
          </cell>
          <cell r="D26">
            <v>0</v>
          </cell>
          <cell r="F26">
            <v>209</v>
          </cell>
          <cell r="G26" t="str">
            <v>OTROS ESTACIONAMIENTOS</v>
          </cell>
          <cell r="H26">
            <v>0</v>
          </cell>
          <cell r="J26">
            <v>209</v>
          </cell>
          <cell r="K26" t="str">
            <v>OTROS ESTACIONAMIENTOS</v>
          </cell>
          <cell r="L26">
            <v>0</v>
          </cell>
        </row>
        <row r="27">
          <cell r="B27">
            <v>210</v>
          </cell>
          <cell r="C27" t="str">
            <v>PERMISOS DE CONSTRUCCION</v>
          </cell>
          <cell r="D27">
            <v>954399</v>
          </cell>
          <cell r="F27">
            <v>210</v>
          </cell>
          <cell r="G27" t="str">
            <v>PERMISOS DE CONSTRUCCION</v>
          </cell>
          <cell r="H27">
            <v>954399</v>
          </cell>
          <cell r="J27">
            <v>210</v>
          </cell>
          <cell r="K27" t="str">
            <v>PERMISOS DE CONSTRUCCION</v>
          </cell>
          <cell r="L27">
            <v>316135.25</v>
          </cell>
        </row>
        <row r="28">
          <cell r="B28">
            <v>211</v>
          </cell>
          <cell r="C28" t="str">
            <v>PERMISOS REGULARIZACION DE CONSTRUCCION</v>
          </cell>
          <cell r="D28">
            <v>366292</v>
          </cell>
          <cell r="F28">
            <v>211</v>
          </cell>
          <cell r="G28" t="str">
            <v>PERMISOS REGULARIZACION DE CONSTRUCCION</v>
          </cell>
          <cell r="H28">
            <v>366292</v>
          </cell>
          <cell r="J28">
            <v>211</v>
          </cell>
          <cell r="K28" t="str">
            <v>PERMISOS REGULARIZACION DE CONSTRUCCION</v>
          </cell>
          <cell r="L28">
            <v>919640.36</v>
          </cell>
        </row>
        <row r="29">
          <cell r="B29">
            <v>212</v>
          </cell>
          <cell r="C29" t="str">
            <v>PRORROGA DE PERMISOS DE CONSTRUCCION</v>
          </cell>
          <cell r="D29">
            <v>26226</v>
          </cell>
          <cell r="F29">
            <v>212</v>
          </cell>
          <cell r="G29" t="str">
            <v>PRORROGA DE PERMISOS DE CONSTRUCCION</v>
          </cell>
          <cell r="H29">
            <v>26226</v>
          </cell>
          <cell r="J29">
            <v>212</v>
          </cell>
          <cell r="K29" t="str">
            <v>PRORROGA DE PERMISOS DE CONSTRUCCION</v>
          </cell>
          <cell r="L29">
            <v>32618.78</v>
          </cell>
        </row>
        <row r="30">
          <cell r="B30">
            <v>213</v>
          </cell>
          <cell r="C30" t="str">
            <v>POR LICENCIAS DE DEMOLICION DE INMUEBLES</v>
          </cell>
          <cell r="D30">
            <v>0</v>
          </cell>
          <cell r="F30">
            <v>213</v>
          </cell>
          <cell r="G30" t="str">
            <v>POR LICENCIAS DE DEMOLICION DE INMUEBLES</v>
          </cell>
          <cell r="H30">
            <v>0</v>
          </cell>
          <cell r="J30">
            <v>213</v>
          </cell>
          <cell r="K30" t="str">
            <v>POR LICENCIAS DE DEMOLICION DE INMUEBLES</v>
          </cell>
          <cell r="L30">
            <v>0</v>
          </cell>
        </row>
        <row r="31">
          <cell r="B31">
            <v>214</v>
          </cell>
          <cell r="C31" t="str">
            <v>POR LICENCIAS DE RECONSTRUCCION Y REMODELACION</v>
          </cell>
          <cell r="D31">
            <v>0</v>
          </cell>
          <cell r="F31">
            <v>214</v>
          </cell>
          <cell r="G31" t="str">
            <v>POR LICENCIAS DE RECONSTRUCCION Y REMODELACION</v>
          </cell>
          <cell r="H31">
            <v>0</v>
          </cell>
          <cell r="J31">
            <v>214</v>
          </cell>
          <cell r="K31" t="str">
            <v>POR LICENCIAS DE RECONSTRUCCION Y REMODELACION</v>
          </cell>
          <cell r="L31">
            <v>0</v>
          </cell>
        </row>
        <row r="32">
          <cell r="B32">
            <v>215</v>
          </cell>
          <cell r="C32" t="str">
            <v>AUT.ASENTAMIENTO CONST. MOVILES</v>
          </cell>
          <cell r="D32">
            <v>0</v>
          </cell>
          <cell r="F32">
            <v>215</v>
          </cell>
          <cell r="G32" t="str">
            <v>AUT.ASENTAMIENTO CONST. MOVILES</v>
          </cell>
          <cell r="H32">
            <v>0</v>
          </cell>
          <cell r="J32">
            <v>215</v>
          </cell>
          <cell r="K32" t="str">
            <v>AUT.ASENTAMIENTO CONST. MOVILES</v>
          </cell>
          <cell r="L32">
            <v>0</v>
          </cell>
        </row>
        <row r="33">
          <cell r="B33">
            <v>216</v>
          </cell>
          <cell r="C33" t="str">
            <v>POR PERITAJE DE EVALUACION DE RIESGOS</v>
          </cell>
          <cell r="D33">
            <v>0</v>
          </cell>
          <cell r="F33">
            <v>216</v>
          </cell>
          <cell r="G33" t="str">
            <v>POR PERITAJE DE EVALUACION DE RIESGOS</v>
          </cell>
          <cell r="H33">
            <v>0</v>
          </cell>
          <cell r="J33">
            <v>216</v>
          </cell>
          <cell r="K33" t="str">
            <v>POR PERITAJE DE EVALUACION DE RIESGOS</v>
          </cell>
          <cell r="L33">
            <v>0</v>
          </cell>
        </row>
        <row r="34">
          <cell r="B34">
            <v>217</v>
          </cell>
          <cell r="C34" t="str">
            <v>PERMISO DE DIVISION</v>
          </cell>
          <cell r="D34">
            <v>216289</v>
          </cell>
          <cell r="F34">
            <v>217</v>
          </cell>
          <cell r="G34" t="str">
            <v>PERMISO DE DIVISION</v>
          </cell>
          <cell r="H34">
            <v>216289</v>
          </cell>
          <cell r="J34">
            <v>217</v>
          </cell>
          <cell r="K34" t="str">
            <v>PERMISO DE DIVISION</v>
          </cell>
          <cell r="L34">
            <v>109331.68</v>
          </cell>
        </row>
        <row r="35">
          <cell r="B35">
            <v>219</v>
          </cell>
          <cell r="C35" t="str">
            <v>PERMISO USO DE SUELO HABITACIONAL</v>
          </cell>
          <cell r="D35">
            <v>34364</v>
          </cell>
          <cell r="F35">
            <v>219</v>
          </cell>
          <cell r="G35" t="str">
            <v>PERMISO USO DE SUELO HABITACIONAL</v>
          </cell>
          <cell r="H35">
            <v>34364</v>
          </cell>
          <cell r="J35">
            <v>219</v>
          </cell>
          <cell r="K35" t="str">
            <v>PERMISO USO DE SUELO HABITACIONAL</v>
          </cell>
          <cell r="L35">
            <v>13287.25</v>
          </cell>
        </row>
        <row r="36">
          <cell r="B36">
            <v>220</v>
          </cell>
          <cell r="C36" t="str">
            <v>PERMISO USO DE SUELO INDUSTRIAL</v>
          </cell>
          <cell r="D36">
            <v>16224</v>
          </cell>
          <cell r="F36">
            <v>220</v>
          </cell>
          <cell r="G36" t="str">
            <v>PERMISO USO DE SUELO INDUSTRIAL</v>
          </cell>
          <cell r="H36">
            <v>16224</v>
          </cell>
          <cell r="J36">
            <v>220</v>
          </cell>
          <cell r="K36" t="str">
            <v>PERMISO USO DE SUELO INDUSTRIAL</v>
          </cell>
          <cell r="L36">
            <v>0</v>
          </cell>
        </row>
        <row r="37">
          <cell r="B37">
            <v>221</v>
          </cell>
          <cell r="C37" t="str">
            <v>PERMISO USO DE SUELO COMERCIAL</v>
          </cell>
          <cell r="D37">
            <v>288553</v>
          </cell>
          <cell r="F37">
            <v>221</v>
          </cell>
          <cell r="G37" t="str">
            <v>PERMISO USO DE SUELO COMERCIAL</v>
          </cell>
          <cell r="H37">
            <v>288553</v>
          </cell>
          <cell r="J37">
            <v>221</v>
          </cell>
          <cell r="K37" t="str">
            <v>PERMISO USO DE SUELO COMERCIAL</v>
          </cell>
          <cell r="L37">
            <v>152355.22</v>
          </cell>
        </row>
        <row r="38">
          <cell r="B38">
            <v>298</v>
          </cell>
          <cell r="C38" t="str">
            <v>EVALUACION DE COMPATIBILIDAD</v>
          </cell>
          <cell r="D38">
            <v>8612</v>
          </cell>
          <cell r="F38">
            <v>298</v>
          </cell>
          <cell r="G38" t="str">
            <v>EVALUACION DE COMPATIBILIDAD</v>
          </cell>
          <cell r="H38">
            <v>8612</v>
          </cell>
          <cell r="J38">
            <v>298</v>
          </cell>
          <cell r="K38" t="str">
            <v>EVALUACION DE COMPATIBILIDAD</v>
          </cell>
          <cell r="L38">
            <v>2870.43</v>
          </cell>
        </row>
        <row r="39">
          <cell r="B39">
            <v>222</v>
          </cell>
          <cell r="C39" t="str">
            <v>AUTORIZACION CAMBIO DE USO DE SUELO</v>
          </cell>
          <cell r="D39">
            <v>0</v>
          </cell>
          <cell r="F39">
            <v>222</v>
          </cell>
          <cell r="G39" t="str">
            <v>AUTORIZACION CAMBIO DE USO DE SUELO</v>
          </cell>
          <cell r="H39">
            <v>0</v>
          </cell>
          <cell r="J39">
            <v>222</v>
          </cell>
          <cell r="K39" t="str">
            <v>AUTORIZACION CAMBIO DE USO DE SUELO</v>
          </cell>
          <cell r="L39">
            <v>0</v>
          </cell>
        </row>
        <row r="40">
          <cell r="B40">
            <v>225</v>
          </cell>
          <cell r="C40" t="str">
            <v>POR CERTIFICACION DE TERMINACION DE OBRA Y USO DEL INMUEBLE</v>
          </cell>
          <cell r="D40">
            <v>0</v>
          </cell>
          <cell r="F40">
            <v>225</v>
          </cell>
          <cell r="G40" t="str">
            <v>POR CERTIFICACION DE TERMINACION DE OBRA Y USO DEL INMUEBLE</v>
          </cell>
          <cell r="H40">
            <v>0</v>
          </cell>
          <cell r="J40">
            <v>225</v>
          </cell>
          <cell r="K40" t="str">
            <v>POR CERTIFICACION DE TERMINACION DE OBRA Y USO DEL INMUEBLE</v>
          </cell>
          <cell r="L40">
            <v>0</v>
          </cell>
        </row>
        <row r="41">
          <cell r="B41">
            <v>226</v>
          </cell>
          <cell r="C41" t="str">
            <v>REV.Y AUT.DE AVALUOS POR PERITOS VALUADORES FISCALES</v>
          </cell>
          <cell r="D41">
            <v>31446</v>
          </cell>
          <cell r="F41">
            <v>226</v>
          </cell>
          <cell r="G41" t="str">
            <v>REV.Y AUT.DE AVALUOS POR PERITOS VALUADORES FISCALES</v>
          </cell>
          <cell r="H41">
            <v>31446</v>
          </cell>
          <cell r="J41">
            <v>226</v>
          </cell>
          <cell r="K41" t="str">
            <v>REV.Y AUT.DE AVALUOS POR PERITOS VALUADORES FISCALES</v>
          </cell>
          <cell r="L41">
            <v>58440.02</v>
          </cell>
        </row>
        <row r="42">
          <cell r="B42">
            <v>227</v>
          </cell>
          <cell r="C42" t="str">
            <v>POR AVALUOS DE INMUEBLES</v>
          </cell>
          <cell r="D42">
            <v>6689</v>
          </cell>
          <cell r="F42">
            <v>227</v>
          </cell>
          <cell r="G42" t="str">
            <v>POR AVALUOS DE INMUEBLES</v>
          </cell>
          <cell r="H42">
            <v>6689</v>
          </cell>
          <cell r="J42">
            <v>227</v>
          </cell>
          <cell r="K42" t="str">
            <v>POR AVALUOS DE INMUEBLES</v>
          </cell>
          <cell r="L42">
            <v>20758.72</v>
          </cell>
        </row>
        <row r="43">
          <cell r="B43">
            <v>228</v>
          </cell>
          <cell r="C43" t="str">
            <v>PERMISOS PARA VENTA DE BEBIDAS ALCOHÓLICAS</v>
          </cell>
          <cell r="D43">
            <v>140904</v>
          </cell>
          <cell r="F43">
            <v>228</v>
          </cell>
          <cell r="G43" t="str">
            <v>PERMISOS PARA VENTA DE BEBIDAS ALCOHÓLICAS</v>
          </cell>
          <cell r="H43">
            <v>140904</v>
          </cell>
          <cell r="J43">
            <v>228</v>
          </cell>
          <cell r="K43" t="str">
            <v>PERMISOS PARA VENTA DE BEBIDAS ALCOHÓLICAS</v>
          </cell>
          <cell r="L43">
            <v>86248.5</v>
          </cell>
        </row>
        <row r="44">
          <cell r="B44">
            <v>229</v>
          </cell>
          <cell r="C44" t="str">
            <v>CONSTANCIAS DE ESTADO DE CUENTA DE NO ADEUDO</v>
          </cell>
          <cell r="D44">
            <v>349791</v>
          </cell>
          <cell r="F44">
            <v>229</v>
          </cell>
          <cell r="G44" t="str">
            <v>CONSTANCIAS DE ESTADO DE CUENTA DE NO ADEUDO</v>
          </cell>
          <cell r="H44">
            <v>349791</v>
          </cell>
          <cell r="J44">
            <v>229</v>
          </cell>
          <cell r="K44" t="str">
            <v>CONSTANCIAS DE ESTADO DE CUENTA DE NO ADEUDO</v>
          </cell>
          <cell r="L44">
            <v>323302.90000000002</v>
          </cell>
        </row>
        <row r="45">
          <cell r="B45">
            <v>239</v>
          </cell>
          <cell r="C45" t="str">
            <v>REV. DE PROY. PARA EXP. DE CONSTANCIA DE COMPATIBILIDAD URB.</v>
          </cell>
          <cell r="D45">
            <v>0</v>
          </cell>
          <cell r="F45">
            <v>239</v>
          </cell>
          <cell r="G45" t="str">
            <v>REV. DE PROY. PARA EXP. DE CONSTANCIA DE COMPATIBILIDAD URB.</v>
          </cell>
          <cell r="H45">
            <v>0</v>
          </cell>
          <cell r="J45">
            <v>239</v>
          </cell>
          <cell r="K45" t="str">
            <v>REV. DE PROY. PARA EXP. DE CONSTANCIA DE COMPATIBILIDAD URB.</v>
          </cell>
          <cell r="L45">
            <v>24616.639999999999</v>
          </cell>
        </row>
        <row r="46">
          <cell r="B46">
            <v>240</v>
          </cell>
          <cell r="C46" t="str">
            <v>REV. DE PROY. PARA APROBACION DE TRAZA</v>
          </cell>
          <cell r="D46">
            <v>10816</v>
          </cell>
          <cell r="F46">
            <v>240</v>
          </cell>
          <cell r="G46" t="str">
            <v>REV. DE PROY. PARA APROBACION DE TRAZA</v>
          </cell>
          <cell r="H46">
            <v>10816</v>
          </cell>
          <cell r="J46">
            <v>240</v>
          </cell>
          <cell r="K46" t="str">
            <v>REV. DE PROY. PARA APROBACION DE TRAZA</v>
          </cell>
          <cell r="L46">
            <v>10146.83</v>
          </cell>
        </row>
        <row r="47">
          <cell r="B47">
            <v>241</v>
          </cell>
          <cell r="C47" t="str">
            <v>REV.PROY.PARA AUT. DE OBRAS DE URBANIZACION</v>
          </cell>
          <cell r="D47">
            <v>10180</v>
          </cell>
          <cell r="F47">
            <v>241</v>
          </cell>
          <cell r="G47" t="str">
            <v>REV.PROY.PARA AUT. DE OBRAS DE URBANIZACION</v>
          </cell>
          <cell r="H47">
            <v>10180</v>
          </cell>
          <cell r="J47">
            <v>241</v>
          </cell>
          <cell r="K47" t="str">
            <v>REV.PROY.PARA AUT. DE OBRAS DE URBANIZACION</v>
          </cell>
          <cell r="L47">
            <v>1162.8</v>
          </cell>
        </row>
        <row r="48">
          <cell r="B48">
            <v>243</v>
          </cell>
          <cell r="C48" t="str">
            <v>PERMISO DE MODIFICACION DE TRAZA</v>
          </cell>
          <cell r="D48">
            <v>5408</v>
          </cell>
          <cell r="F48">
            <v>243</v>
          </cell>
          <cell r="G48" t="str">
            <v>PERMISO DE MODIFICACION DE TRAZA</v>
          </cell>
          <cell r="H48">
            <v>5408</v>
          </cell>
          <cell r="J48">
            <v>243</v>
          </cell>
          <cell r="K48" t="str">
            <v>PERMISO DE MODIFICACION DE TRAZA</v>
          </cell>
          <cell r="L48">
            <v>0</v>
          </cell>
        </row>
        <row r="49">
          <cell r="B49">
            <v>244</v>
          </cell>
          <cell r="C49" t="str">
            <v>EXP. DE LIC. O PERM.  ESTBMTO. DE ANUNCIOS</v>
          </cell>
          <cell r="D49">
            <v>460680</v>
          </cell>
          <cell r="F49">
            <v>244</v>
          </cell>
          <cell r="G49" t="str">
            <v>EXP. DE LIC. O PERM.  ESTBMTO. DE ANUNCIOS</v>
          </cell>
          <cell r="H49">
            <v>460680</v>
          </cell>
          <cell r="J49">
            <v>244</v>
          </cell>
          <cell r="K49" t="str">
            <v>EXP. DE LIC. O PERM.  ESTBMTO. DE ANUNCIOS</v>
          </cell>
          <cell r="L49">
            <v>85672.82</v>
          </cell>
        </row>
        <row r="50">
          <cell r="B50">
            <v>248</v>
          </cell>
          <cell r="C50" t="str">
            <v>ESTACIOMANIENTO EX-ESTACION DEL FERROCARRIL</v>
          </cell>
          <cell r="D50">
            <v>852560</v>
          </cell>
          <cell r="F50">
            <v>248</v>
          </cell>
          <cell r="G50" t="str">
            <v>ESTACIOMANIENTO EX-ESTACION DEL FERROCARRIL</v>
          </cell>
          <cell r="H50">
            <v>852560</v>
          </cell>
          <cell r="J50">
            <v>248</v>
          </cell>
          <cell r="K50" t="str">
            <v>ESTACIOMANIENTO EX-ESTACION DEL FERROCARRIL</v>
          </cell>
          <cell r="L50">
            <v>439958</v>
          </cell>
        </row>
        <row r="51">
          <cell r="B51">
            <v>249</v>
          </cell>
          <cell r="C51" t="str">
            <v>REGULARIZACION DE PRORROGA PERM.CONST.</v>
          </cell>
          <cell r="D51">
            <v>103232</v>
          </cell>
          <cell r="F51">
            <v>249</v>
          </cell>
          <cell r="G51" t="str">
            <v>REGULARIZACION DE PRORROGA PERM.CONST.</v>
          </cell>
          <cell r="H51">
            <v>103232</v>
          </cell>
          <cell r="J51">
            <v>249</v>
          </cell>
          <cell r="K51" t="str">
            <v>REGULARIZACION DE PRORROGA PERM.CONST.</v>
          </cell>
          <cell r="L51">
            <v>60903.06</v>
          </cell>
        </row>
        <row r="52">
          <cell r="B52">
            <v>250</v>
          </cell>
          <cell r="C52" t="str">
            <v xml:space="preserve">Por expedición de copias de planos </v>
          </cell>
          <cell r="D52">
            <v>0</v>
          </cell>
          <cell r="F52">
            <v>250</v>
          </cell>
          <cell r="G52" t="str">
            <v xml:space="preserve">Por expedición de copias de planos </v>
          </cell>
          <cell r="H52">
            <v>0</v>
          </cell>
          <cell r="J52">
            <v>250</v>
          </cell>
          <cell r="K52" t="str">
            <v xml:space="preserve">Por expedición de copias de planos </v>
          </cell>
          <cell r="L52">
            <v>0</v>
          </cell>
        </row>
        <row r="53">
          <cell r="B53">
            <v>251</v>
          </cell>
          <cell r="C53" t="str">
            <v>ORIGINAL PLANOS EXISTENTES EN ARCHIVO</v>
          </cell>
          <cell r="D53">
            <v>0</v>
          </cell>
          <cell r="F53">
            <v>251</v>
          </cell>
          <cell r="G53" t="str">
            <v>ORIGINAL PLANOS EXISTENTES EN ARCHIVO</v>
          </cell>
          <cell r="H53">
            <v>0</v>
          </cell>
          <cell r="J53">
            <v>251</v>
          </cell>
          <cell r="K53" t="str">
            <v>ORIGINAL PLANOS EXISTENTES EN ARCHIVO</v>
          </cell>
          <cell r="L53">
            <v>0</v>
          </cell>
        </row>
        <row r="54">
          <cell r="B54">
            <v>252</v>
          </cell>
          <cell r="C54" t="str">
            <v>SERVICIOS EN MATERIA AMBIENTAL</v>
          </cell>
          <cell r="D54">
            <v>37632</v>
          </cell>
          <cell r="F54">
            <v>252</v>
          </cell>
          <cell r="G54" t="str">
            <v>SERVICIOS EN MATERIA AMBIENTAL</v>
          </cell>
          <cell r="H54">
            <v>37632</v>
          </cell>
          <cell r="J54">
            <v>252</v>
          </cell>
          <cell r="K54" t="str">
            <v>SERVICIOS EN MATERIA AMBIENTAL</v>
          </cell>
          <cell r="L54">
            <v>44161.21</v>
          </cell>
        </row>
        <row r="55">
          <cell r="B55">
            <v>253</v>
          </cell>
          <cell r="C55" t="str">
            <v>ESTACIONAMIENTO JARDIN EMBAJADORAS</v>
          </cell>
          <cell r="D55">
            <v>1066515</v>
          </cell>
          <cell r="F55">
            <v>253</v>
          </cell>
          <cell r="G55" t="str">
            <v>ESTACIONAMIENTO JARDIN EMBAJADORAS</v>
          </cell>
          <cell r="H55">
            <v>1066515</v>
          </cell>
          <cell r="J55">
            <v>253</v>
          </cell>
          <cell r="K55" t="str">
            <v>ESTACIONAMIENTO JARDIN EMBAJADORAS</v>
          </cell>
          <cell r="L55">
            <v>389013</v>
          </cell>
        </row>
        <row r="56">
          <cell r="B56">
            <v>254</v>
          </cell>
          <cell r="C56" t="str">
            <v>POR CERTIFICACION DE TERMINACION DE OBRA Y USO DEL INMUEBLE</v>
          </cell>
          <cell r="D56">
            <v>90171</v>
          </cell>
          <cell r="F56">
            <v>254</v>
          </cell>
          <cell r="G56" t="str">
            <v>POR CERTIFICACION DE TERMINACION DE OBRA Y USO DEL INMUEBLE</v>
          </cell>
          <cell r="H56">
            <v>90171</v>
          </cell>
          <cell r="J56">
            <v>254</v>
          </cell>
          <cell r="K56" t="str">
            <v>POR CERTIFICACION DE TERMINACION DE OBRA Y USO DEL INMUEBLE</v>
          </cell>
          <cell r="L56">
            <v>140722.31</v>
          </cell>
        </row>
        <row r="57">
          <cell r="B57">
            <v>255</v>
          </cell>
          <cell r="C57" t="str">
            <v>PERMISOS PARA FACTIBILIDAD TRAM. DE CREDITO</v>
          </cell>
          <cell r="D57">
            <v>0</v>
          </cell>
          <cell r="F57">
            <v>255</v>
          </cell>
          <cell r="G57" t="str">
            <v>PERMISOS PARA FACTIBILIDAD TRAM. DE CREDITO</v>
          </cell>
          <cell r="H57">
            <v>0</v>
          </cell>
          <cell r="J57">
            <v>255</v>
          </cell>
          <cell r="K57" t="str">
            <v>PERMISOS PARA FACTIBILIDAD TRAM. DE CREDITO</v>
          </cell>
          <cell r="L57">
            <v>0</v>
          </cell>
        </row>
        <row r="58">
          <cell r="B58">
            <v>256</v>
          </cell>
          <cell r="C58" t="str">
            <v>CONSTANCIA ALINEAM Y No.OFICIAL HAB.</v>
          </cell>
          <cell r="D58">
            <v>1398263</v>
          </cell>
          <cell r="F58">
            <v>256</v>
          </cell>
          <cell r="G58" t="str">
            <v>CONSTANCIA ALINEAM Y No.OFICIAL HAB.</v>
          </cell>
          <cell r="H58">
            <v>1398263</v>
          </cell>
          <cell r="J58">
            <v>256</v>
          </cell>
          <cell r="K58" t="str">
            <v>CONSTANCIA ALINEAM Y No.OFICIAL HAB.</v>
          </cell>
          <cell r="L58">
            <v>655264.28</v>
          </cell>
        </row>
        <row r="59">
          <cell r="B59">
            <v>257</v>
          </cell>
          <cell r="C59" t="str">
            <v>CONSTANCIA ALINEAM Y No.OFICIAL IND.</v>
          </cell>
          <cell r="D59">
            <v>21632</v>
          </cell>
          <cell r="F59">
            <v>257</v>
          </cell>
          <cell r="G59" t="str">
            <v>CONSTANCIA ALINEAM Y No.OFICIAL IND.</v>
          </cell>
          <cell r="H59">
            <v>21632</v>
          </cell>
          <cell r="J59">
            <v>257</v>
          </cell>
          <cell r="K59" t="str">
            <v>CONSTANCIA ALINEAM Y No.OFICIAL IND.</v>
          </cell>
          <cell r="L59">
            <v>45779.1</v>
          </cell>
        </row>
        <row r="60">
          <cell r="B60">
            <v>258</v>
          </cell>
          <cell r="C60" t="str">
            <v>CONSTANCIA ALINEAM Y No.OFICIAL COM.</v>
          </cell>
          <cell r="D60">
            <v>108160</v>
          </cell>
          <cell r="F60">
            <v>258</v>
          </cell>
          <cell r="G60" t="str">
            <v>CONSTANCIA ALINEAM Y No.OFICIAL COM.</v>
          </cell>
          <cell r="H60">
            <v>108160</v>
          </cell>
          <cell r="J60">
            <v>258</v>
          </cell>
          <cell r="K60" t="str">
            <v>CONSTANCIA ALINEAM Y No.OFICIAL COM.</v>
          </cell>
          <cell r="L60">
            <v>118092.2</v>
          </cell>
        </row>
        <row r="61">
          <cell r="B61">
            <v>259</v>
          </cell>
          <cell r="C61" t="str">
            <v>AUTORIZACION DE FRACCIONAMIENTO</v>
          </cell>
          <cell r="D61">
            <v>0</v>
          </cell>
          <cell r="F61">
            <v>259</v>
          </cell>
          <cell r="G61" t="str">
            <v>AUTORIZACION DE FRACCIONAMIENTO</v>
          </cell>
          <cell r="H61">
            <v>0</v>
          </cell>
          <cell r="J61">
            <v>259</v>
          </cell>
          <cell r="K61" t="str">
            <v>AUTORIZACION DE FRACCIONAMIENTO</v>
          </cell>
          <cell r="L61">
            <v>0</v>
          </cell>
        </row>
        <row r="62">
          <cell r="B62">
            <v>260</v>
          </cell>
          <cell r="C62" t="str">
            <v>PERMISO VENTA DE LOTES</v>
          </cell>
          <cell r="D62">
            <v>21632</v>
          </cell>
          <cell r="F62">
            <v>260</v>
          </cell>
          <cell r="G62" t="str">
            <v>PERMISO VENTA DE LOTES</v>
          </cell>
          <cell r="H62">
            <v>21632</v>
          </cell>
          <cell r="J62">
            <v>260</v>
          </cell>
          <cell r="K62" t="str">
            <v>PERMISO VENTA DE LOTES</v>
          </cell>
          <cell r="L62">
            <v>684.77</v>
          </cell>
        </row>
        <row r="63">
          <cell r="B63">
            <v>261</v>
          </cell>
          <cell r="C63" t="str">
            <v>SUPERVISION DE OBRAS</v>
          </cell>
          <cell r="D63">
            <v>211934</v>
          </cell>
          <cell r="F63">
            <v>261</v>
          </cell>
          <cell r="G63" t="str">
            <v>SUPERVISION DE OBRAS</v>
          </cell>
          <cell r="H63">
            <v>211934</v>
          </cell>
          <cell r="J63">
            <v>261</v>
          </cell>
          <cell r="K63" t="str">
            <v>SUPERVISION DE OBRAS</v>
          </cell>
          <cell r="L63">
            <v>95732.14</v>
          </cell>
        </row>
        <row r="64">
          <cell r="B64">
            <v>262</v>
          </cell>
          <cell r="C64" t="str">
            <v xml:space="preserve">OTORGAMIENTO DE CONCESION </v>
          </cell>
          <cell r="D64">
            <v>0</v>
          </cell>
          <cell r="F64">
            <v>262</v>
          </cell>
          <cell r="G64" t="str">
            <v xml:space="preserve">OTORGAMIENTO DE CONCESION </v>
          </cell>
          <cell r="H64">
            <v>0</v>
          </cell>
          <cell r="J64">
            <v>262</v>
          </cell>
          <cell r="K64" t="str">
            <v xml:space="preserve">OTORGAMIENTO DE CONCESION </v>
          </cell>
          <cell r="L64">
            <v>0</v>
          </cell>
        </row>
        <row r="65">
          <cell r="B65">
            <v>263</v>
          </cell>
          <cell r="C65" t="str">
            <v>TRANSMISIÓN DE DERECHOS DE CONCESION</v>
          </cell>
          <cell r="D65">
            <v>0</v>
          </cell>
          <cell r="F65">
            <v>263</v>
          </cell>
          <cell r="G65" t="str">
            <v>TRANSMISIÓN DE DERECHOS DE CONCESION</v>
          </cell>
          <cell r="H65">
            <v>0</v>
          </cell>
          <cell r="J65">
            <v>263</v>
          </cell>
          <cell r="K65" t="str">
            <v>TRANSMISIÓN DE DERECHOS DE CONCESION</v>
          </cell>
          <cell r="L65">
            <v>0</v>
          </cell>
        </row>
        <row r="66">
          <cell r="B66">
            <v>264</v>
          </cell>
          <cell r="C66" t="str">
            <v>REFRENDO ANUAL DE CONCESION</v>
          </cell>
          <cell r="D66">
            <v>74394</v>
          </cell>
          <cell r="F66">
            <v>264</v>
          </cell>
          <cell r="G66" t="str">
            <v>REFRENDO ANUAL DE CONCESION</v>
          </cell>
          <cell r="H66">
            <v>74394</v>
          </cell>
          <cell r="J66">
            <v>264</v>
          </cell>
          <cell r="K66" t="str">
            <v>REFRENDO ANUAL DE CONCESION</v>
          </cell>
          <cell r="L66">
            <v>59676.800000000003</v>
          </cell>
        </row>
        <row r="67">
          <cell r="B67">
            <v>265</v>
          </cell>
          <cell r="C67" t="str">
            <v>PERMISO EVENTUAL TRANSPORTE PUB</v>
          </cell>
          <cell r="D67">
            <v>59488</v>
          </cell>
          <cell r="F67">
            <v>265</v>
          </cell>
          <cell r="G67" t="str">
            <v>PERMISO EVENTUAL TRANSPORTE PUB</v>
          </cell>
          <cell r="H67">
            <v>59488</v>
          </cell>
          <cell r="J67">
            <v>265</v>
          </cell>
          <cell r="K67" t="str">
            <v>PERMISO EVENTUAL TRANSPORTE PUB</v>
          </cell>
          <cell r="L67">
            <v>23641.56</v>
          </cell>
        </row>
        <row r="68">
          <cell r="B68">
            <v>266</v>
          </cell>
          <cell r="C68" t="str">
            <v>DICTAMEN DE FACTIBILIDAD</v>
          </cell>
          <cell r="D68">
            <v>108160</v>
          </cell>
          <cell r="F68">
            <v>266</v>
          </cell>
          <cell r="G68" t="str">
            <v>DICTAMEN DE FACTIBILIDAD</v>
          </cell>
          <cell r="H68">
            <v>108160</v>
          </cell>
          <cell r="J68">
            <v>266</v>
          </cell>
          <cell r="K68" t="str">
            <v>DICTAMEN DE FACTIBILIDAD</v>
          </cell>
          <cell r="L68">
            <v>85674.240000000005</v>
          </cell>
        </row>
        <row r="69">
          <cell r="B69">
            <v>267</v>
          </cell>
          <cell r="C69" t="str">
            <v>CONSTANCIA DE VERIFICACION</v>
          </cell>
          <cell r="D69">
            <v>16224</v>
          </cell>
          <cell r="F69">
            <v>267</v>
          </cell>
          <cell r="G69" t="str">
            <v>CONSTANCIA DE VERIFICACION</v>
          </cell>
          <cell r="H69">
            <v>16224</v>
          </cell>
          <cell r="J69">
            <v>267</v>
          </cell>
          <cell r="K69" t="str">
            <v>CONSTANCIA DE VERIFICACION</v>
          </cell>
          <cell r="L69">
            <v>8183.97</v>
          </cell>
        </row>
        <row r="70">
          <cell r="B70">
            <v>268</v>
          </cell>
          <cell r="C70" t="str">
            <v>SERVICIOS CASA DE LA CULTURA</v>
          </cell>
          <cell r="D70">
            <v>540800</v>
          </cell>
          <cell r="F70">
            <v>268</v>
          </cell>
          <cell r="G70" t="str">
            <v>SERVICIOS CASA DE LA CULTURA</v>
          </cell>
          <cell r="H70">
            <v>540800</v>
          </cell>
          <cell r="J70">
            <v>268</v>
          </cell>
          <cell r="K70" t="str">
            <v>SERVICIOS CASA DE LA CULTURA</v>
          </cell>
          <cell r="L70">
            <v>262058.33</v>
          </cell>
        </row>
        <row r="71">
          <cell r="B71">
            <v>271</v>
          </cell>
          <cell r="C71" t="str">
            <v>PENSION EST MUSEO MOMIAS</v>
          </cell>
          <cell r="D71">
            <v>42691</v>
          </cell>
          <cell r="F71">
            <v>271</v>
          </cell>
          <cell r="G71" t="str">
            <v>PENSION EST MUSEO MOMIAS</v>
          </cell>
          <cell r="H71">
            <v>42691</v>
          </cell>
          <cell r="J71">
            <v>271</v>
          </cell>
          <cell r="K71" t="str">
            <v>PENSION EST MUSEO MOMIAS</v>
          </cell>
          <cell r="L71">
            <v>27515.27</v>
          </cell>
        </row>
        <row r="72">
          <cell r="B72">
            <v>272</v>
          </cell>
          <cell r="C72" t="str">
            <v>PENSION EST EX ESTACION DEL FERROCARRIL</v>
          </cell>
          <cell r="D72">
            <v>4425</v>
          </cell>
          <cell r="F72">
            <v>272</v>
          </cell>
          <cell r="G72" t="str">
            <v>PENSION EST EX ESTACION DEL FERROCARRIL</v>
          </cell>
          <cell r="H72">
            <v>4425</v>
          </cell>
          <cell r="J72">
            <v>272</v>
          </cell>
          <cell r="K72" t="str">
            <v>PENSION EST EX ESTACION DEL FERROCARRIL</v>
          </cell>
          <cell r="L72">
            <v>5607.43</v>
          </cell>
        </row>
        <row r="73">
          <cell r="B73">
            <v>273</v>
          </cell>
          <cell r="C73" t="str">
            <v>PENSION EST JARDIN EMBAJADORAS</v>
          </cell>
          <cell r="D73">
            <v>146923</v>
          </cell>
          <cell r="F73">
            <v>273</v>
          </cell>
          <cell r="G73" t="str">
            <v>PENSION EST JARDIN EMBAJADORAS</v>
          </cell>
          <cell r="H73">
            <v>146923</v>
          </cell>
          <cell r="J73">
            <v>273</v>
          </cell>
          <cell r="K73" t="str">
            <v>PENSION EST JARDIN EMBAJADORAS</v>
          </cell>
          <cell r="L73">
            <v>50656.42</v>
          </cell>
        </row>
        <row r="74">
          <cell r="B74">
            <v>274</v>
          </cell>
          <cell r="C74" t="str">
            <v>PERMISO AMPL. HORARIO VTA. BEBIDAS ALCOHOLICAS</v>
          </cell>
          <cell r="D74">
            <v>1181108</v>
          </cell>
          <cell r="F74">
            <v>274</v>
          </cell>
          <cell r="G74" t="str">
            <v>PERMISO AMPL. HORARIO VTA. BEBIDAS ALCOHOLICAS</v>
          </cell>
          <cell r="H74">
            <v>1181108</v>
          </cell>
          <cell r="J74">
            <v>274</v>
          </cell>
          <cell r="K74" t="str">
            <v>PERMISO AMPL. HORARIO VTA. BEBIDAS ALCOHOLICAS</v>
          </cell>
          <cell r="L74">
            <v>1151636.51</v>
          </cell>
        </row>
        <row r="75">
          <cell r="B75">
            <v>275</v>
          </cell>
          <cell r="C75" t="str">
            <v>CONSTANCIAS DIRECCION DE ECOLOGÍA</v>
          </cell>
          <cell r="D75">
            <v>1088</v>
          </cell>
          <cell r="F75">
            <v>275</v>
          </cell>
          <cell r="G75" t="str">
            <v>CONSTANCIAS DIRECCION DE ECOLOGÍA</v>
          </cell>
          <cell r="H75">
            <v>1088</v>
          </cell>
          <cell r="J75">
            <v>275</v>
          </cell>
          <cell r="K75" t="str">
            <v>CONSTANCIAS DIRECCION DE ECOLOGÍA</v>
          </cell>
          <cell r="L75">
            <v>90.64</v>
          </cell>
        </row>
        <row r="76">
          <cell r="B76">
            <v>276</v>
          </cell>
          <cell r="C76" t="str">
            <v>CONSTANCIAS DE NO INFRACCION TRANSITO Y VIALIDAD</v>
          </cell>
          <cell r="D76">
            <v>222014</v>
          </cell>
          <cell r="F76">
            <v>276</v>
          </cell>
          <cell r="G76" t="str">
            <v>CONSTANCIAS DE NO INFRACCION TRANSITO Y VIALIDAD</v>
          </cell>
          <cell r="H76">
            <v>222014</v>
          </cell>
          <cell r="J76">
            <v>276</v>
          </cell>
          <cell r="K76" t="str">
            <v>CONSTANCIAS DE NO INFRACCION TRANSITO Y VIALIDAD</v>
          </cell>
          <cell r="L76">
            <v>123991.6</v>
          </cell>
        </row>
        <row r="77">
          <cell r="B77">
            <v>277</v>
          </cell>
          <cell r="C77" t="str">
            <v>SERVICIOS ACCESO A LA INFORMACION</v>
          </cell>
          <cell r="D77">
            <v>2164</v>
          </cell>
          <cell r="F77">
            <v>277</v>
          </cell>
          <cell r="G77" t="str">
            <v>SERVICIOS ACCESO A LA INFORMACION</v>
          </cell>
          <cell r="H77">
            <v>2164</v>
          </cell>
          <cell r="J77">
            <v>277</v>
          </cell>
          <cell r="K77" t="str">
            <v>SERVICIOS ACCESO A LA INFORMACION</v>
          </cell>
          <cell r="L77">
            <v>561.86</v>
          </cell>
        </row>
        <row r="78">
          <cell r="B78">
            <v>278</v>
          </cell>
          <cell r="C78" t="str">
            <v>CONSTANCIAS EXPEDIDAS POR DEPENDENCIAS</v>
          </cell>
          <cell r="D78">
            <v>216320</v>
          </cell>
          <cell r="F78">
            <v>278</v>
          </cell>
          <cell r="G78" t="str">
            <v>CONSTANCIAS EXPEDIDAS POR DEPENDENCIAS</v>
          </cell>
          <cell r="H78">
            <v>216320</v>
          </cell>
          <cell r="J78">
            <v>278</v>
          </cell>
          <cell r="K78" t="str">
            <v>CONSTANCIAS EXPEDIDAS POR DEPENDENCIAS</v>
          </cell>
          <cell r="L78">
            <v>110214.95</v>
          </cell>
        </row>
        <row r="79">
          <cell r="B79">
            <v>279</v>
          </cell>
          <cell r="C79" t="str">
            <v xml:space="preserve">CERTIFICACIONES POR EL SECRETARIO </v>
          </cell>
          <cell r="D79">
            <v>541</v>
          </cell>
          <cell r="F79">
            <v>279</v>
          </cell>
          <cell r="G79" t="str">
            <v xml:space="preserve">CERTIFICACIONES POR EL SECRETARIO </v>
          </cell>
          <cell r="H79">
            <v>541</v>
          </cell>
          <cell r="J79">
            <v>279</v>
          </cell>
          <cell r="K79" t="str">
            <v xml:space="preserve">CERTIFICACIONES POR EL SECRETARIO </v>
          </cell>
          <cell r="L79">
            <v>1236.4100000000001</v>
          </cell>
        </row>
        <row r="80">
          <cell r="B80">
            <v>280</v>
          </cell>
          <cell r="C80" t="str">
            <v>SERV. EN MAT. DE CONTROL CANINO</v>
          </cell>
          <cell r="D80">
            <v>27040</v>
          </cell>
          <cell r="F80">
            <v>280</v>
          </cell>
          <cell r="G80" t="str">
            <v>SERV. EN MAT. DE CONTROL CANINO</v>
          </cell>
          <cell r="H80">
            <v>27040</v>
          </cell>
          <cell r="J80">
            <v>280</v>
          </cell>
          <cell r="K80" t="str">
            <v>SERV. EN MAT. DE CONTROL CANINO</v>
          </cell>
          <cell r="L80">
            <v>6581.65</v>
          </cell>
        </row>
        <row r="81">
          <cell r="B81">
            <v>281</v>
          </cell>
          <cell r="C81" t="str">
            <v>SERVICIO DE VIGILANCIA POR EVENTO</v>
          </cell>
          <cell r="D81">
            <v>25915</v>
          </cell>
          <cell r="F81">
            <v>281</v>
          </cell>
          <cell r="G81" t="str">
            <v>SERVICIO DE VIGILANCIA POR EVENTO</v>
          </cell>
          <cell r="H81">
            <v>25915</v>
          </cell>
          <cell r="J81">
            <v>281</v>
          </cell>
          <cell r="K81" t="str">
            <v>SERVICIO DE VIGILANCIA POR EVENTO</v>
          </cell>
          <cell r="L81">
            <v>701.32</v>
          </cell>
        </row>
        <row r="82">
          <cell r="B82">
            <v>282</v>
          </cell>
          <cell r="C82" t="str">
            <v>PERMISO SERVICIO EXTRAORDINARIO</v>
          </cell>
          <cell r="D82">
            <v>11812</v>
          </cell>
          <cell r="F82">
            <v>282</v>
          </cell>
          <cell r="G82" t="str">
            <v>PERMISO SERVICIO EXTRAORDINARIO</v>
          </cell>
          <cell r="H82">
            <v>11812</v>
          </cell>
          <cell r="J82">
            <v>282</v>
          </cell>
          <cell r="K82" t="str">
            <v>PERMISO SERVICIO EXTRAORDINARIO</v>
          </cell>
          <cell r="L82">
            <v>3418.24</v>
          </cell>
        </row>
        <row r="83">
          <cell r="B83">
            <v>283</v>
          </cell>
          <cell r="C83" t="str">
            <v>CONSTANCIA DE DESPINTADO</v>
          </cell>
          <cell r="D83">
            <v>541</v>
          </cell>
          <cell r="F83">
            <v>283</v>
          </cell>
          <cell r="G83" t="str">
            <v>CONSTANCIA DE DESPINTADO</v>
          </cell>
          <cell r="H83">
            <v>541</v>
          </cell>
          <cell r="J83">
            <v>283</v>
          </cell>
          <cell r="K83" t="str">
            <v>CONSTANCIA DE DESPINTADO</v>
          </cell>
          <cell r="L83">
            <v>98.06</v>
          </cell>
        </row>
        <row r="84">
          <cell r="B84">
            <v>284</v>
          </cell>
          <cell r="C84" t="str">
            <v>REVISTA MECANICA SEMESTRAL</v>
          </cell>
          <cell r="D84">
            <v>43264</v>
          </cell>
          <cell r="F84">
            <v>284</v>
          </cell>
          <cell r="G84" t="str">
            <v>REVISTA MECANICA SEMESTRAL</v>
          </cell>
          <cell r="H84">
            <v>43264</v>
          </cell>
          <cell r="J84">
            <v>284</v>
          </cell>
          <cell r="K84" t="str">
            <v>REVISTA MECANICA SEMESTRAL</v>
          </cell>
          <cell r="L84">
            <v>23802.240000000002</v>
          </cell>
        </row>
        <row r="85">
          <cell r="B85">
            <v>285</v>
          </cell>
          <cell r="C85" t="str">
            <v>PRORROGA PARA USO DE UNIDADES</v>
          </cell>
          <cell r="D85">
            <v>5408</v>
          </cell>
          <cell r="F85">
            <v>285</v>
          </cell>
          <cell r="G85" t="str">
            <v>PRORROGA PARA USO DE UNIDADES</v>
          </cell>
          <cell r="H85">
            <v>5408</v>
          </cell>
          <cell r="J85">
            <v>285</v>
          </cell>
          <cell r="K85" t="str">
            <v>PRORROGA PARA USO DE UNIDADES</v>
          </cell>
          <cell r="L85">
            <v>5066.28</v>
          </cell>
        </row>
        <row r="86">
          <cell r="B86">
            <v>286</v>
          </cell>
          <cell r="C86" t="str">
            <v>PERMISO SUPLETORIO DE TRANSPORTE</v>
          </cell>
          <cell r="D86">
            <v>117477</v>
          </cell>
          <cell r="F86">
            <v>286</v>
          </cell>
          <cell r="G86" t="str">
            <v>PERMISO SUPLETORIO DE TRANSPORTE</v>
          </cell>
          <cell r="H86">
            <v>117477</v>
          </cell>
          <cell r="J86">
            <v>286</v>
          </cell>
          <cell r="K86" t="str">
            <v>PERMISO SUPLETORIO DE TRANSPORTE</v>
          </cell>
          <cell r="L86">
            <v>20108.46</v>
          </cell>
        </row>
        <row r="87">
          <cell r="B87">
            <v>287</v>
          </cell>
          <cell r="C87" t="str">
            <v>CANJE DE TITULO DE CONCESION</v>
          </cell>
          <cell r="D87">
            <v>0</v>
          </cell>
          <cell r="F87">
            <v>287</v>
          </cell>
          <cell r="G87" t="str">
            <v>CANJE DE TITULO DE CONCESION</v>
          </cell>
          <cell r="H87">
            <v>0</v>
          </cell>
          <cell r="J87">
            <v>287</v>
          </cell>
          <cell r="K87" t="str">
            <v>CANJE DE TITULO DE CONCESION</v>
          </cell>
          <cell r="L87">
            <v>0</v>
          </cell>
        </row>
        <row r="88">
          <cell r="B88">
            <v>288</v>
          </cell>
          <cell r="C88" t="str">
            <v>ANALISIS DE RIESGO</v>
          </cell>
          <cell r="D88">
            <v>21221</v>
          </cell>
          <cell r="F88">
            <v>288</v>
          </cell>
          <cell r="G88" t="str">
            <v>ANALISIS DE RIESGO</v>
          </cell>
          <cell r="H88">
            <v>21221</v>
          </cell>
          <cell r="J88">
            <v>288</v>
          </cell>
          <cell r="K88" t="str">
            <v>ANALISIS DE RIESGO</v>
          </cell>
          <cell r="L88">
            <v>17434.71</v>
          </cell>
        </row>
        <row r="89">
          <cell r="B89">
            <v>289</v>
          </cell>
          <cell r="C89" t="str">
            <v>CONFORMIDAD PARA QUEMA DE FUEGOS PIROTECNICOS</v>
          </cell>
          <cell r="D89">
            <v>15702</v>
          </cell>
          <cell r="F89">
            <v>289</v>
          </cell>
          <cell r="G89" t="str">
            <v>CONFORMIDAD PARA QUEMA DE FUEGOS PIROTECNICOS</v>
          </cell>
          <cell r="H89">
            <v>15702</v>
          </cell>
          <cell r="J89">
            <v>289</v>
          </cell>
          <cell r="K89" t="str">
            <v>CONFORMIDAD PARA QUEMA DE FUEGOS PIROTECNICOS</v>
          </cell>
          <cell r="L89">
            <v>9783.9599999999991</v>
          </cell>
        </row>
        <row r="90">
          <cell r="B90">
            <v>290</v>
          </cell>
          <cell r="C90" t="str">
            <v>DICTAMENES DE SEGURIDAD P/SEDENA</v>
          </cell>
          <cell r="D90">
            <v>500</v>
          </cell>
          <cell r="F90">
            <v>290</v>
          </cell>
          <cell r="G90" t="str">
            <v>DICTAMENES DE SEGURIDAD P/SEDENA</v>
          </cell>
          <cell r="H90">
            <v>500</v>
          </cell>
          <cell r="J90">
            <v>290</v>
          </cell>
          <cell r="K90" t="str">
            <v>DICTAMENES DE SEGURIDAD P/SEDENA</v>
          </cell>
          <cell r="L90">
            <v>0</v>
          </cell>
        </row>
        <row r="91">
          <cell r="B91">
            <v>291</v>
          </cell>
          <cell r="C91" t="str">
            <v>DICTAMEN DE FACTIBILIDAD P/COMERCIOS</v>
          </cell>
          <cell r="D91">
            <v>22315</v>
          </cell>
          <cell r="F91">
            <v>291</v>
          </cell>
          <cell r="G91" t="str">
            <v>DICTAMEN DE FACTIBILIDAD P/COMERCIOS</v>
          </cell>
          <cell r="H91">
            <v>22315</v>
          </cell>
          <cell r="J91">
            <v>291</v>
          </cell>
          <cell r="K91" t="str">
            <v>DICTAMEN DE FACTIBILIDAD P/COMERCIOS</v>
          </cell>
          <cell r="L91">
            <v>7622.8</v>
          </cell>
        </row>
        <row r="92">
          <cell r="B92">
            <v>292</v>
          </cell>
          <cell r="C92" t="str">
            <v>DICTAMEN DE SEGURIDAD</v>
          </cell>
          <cell r="D92">
            <v>5408</v>
          </cell>
          <cell r="F92">
            <v>292</v>
          </cell>
          <cell r="G92" t="str">
            <v>DICTAMEN DE SEGURIDAD</v>
          </cell>
          <cell r="H92">
            <v>5408</v>
          </cell>
          <cell r="J92">
            <v>292</v>
          </cell>
          <cell r="K92" t="str">
            <v>DICTAMEN DE SEGURIDAD</v>
          </cell>
          <cell r="L92">
            <v>19122.03</v>
          </cell>
        </row>
        <row r="93">
          <cell r="B93">
            <v>293</v>
          </cell>
          <cell r="C93" t="str">
            <v>SERVICIOS EXTRAORDINARIOS</v>
          </cell>
          <cell r="D93">
            <v>50172</v>
          </cell>
          <cell r="F93">
            <v>293</v>
          </cell>
          <cell r="G93" t="str">
            <v>SERVICIOS EXTRAORDINARIOS</v>
          </cell>
          <cell r="H93">
            <v>50172</v>
          </cell>
          <cell r="J93">
            <v>293</v>
          </cell>
          <cell r="K93" t="str">
            <v>SERVICIOS EXTRAORDINARIOS</v>
          </cell>
          <cell r="L93">
            <v>27351.48</v>
          </cell>
        </row>
        <row r="94">
          <cell r="B94">
            <v>294</v>
          </cell>
          <cell r="C94" t="str">
            <v>PERITAJES A INMUEBLES DE CONSTRUCCION RUINOSA</v>
          </cell>
          <cell r="D94">
            <v>0</v>
          </cell>
          <cell r="F94">
            <v>294</v>
          </cell>
          <cell r="G94" t="str">
            <v>PERITAJES A INMUEBLES DE CONSTRUCCION RUINOSA</v>
          </cell>
          <cell r="H94">
            <v>0</v>
          </cell>
          <cell r="J94">
            <v>294</v>
          </cell>
          <cell r="K94" t="str">
            <v>PERITAJES A INMUEBLES DE CONSTRUCCION RUINOSA</v>
          </cell>
          <cell r="L94">
            <v>0</v>
          </cell>
        </row>
        <row r="95">
          <cell r="B95">
            <v>299</v>
          </cell>
          <cell r="C95" t="str">
            <v>CERTIFICACION DE CLAVE CATASTRAL</v>
          </cell>
          <cell r="D95">
            <v>20122</v>
          </cell>
          <cell r="F95">
            <v>299</v>
          </cell>
          <cell r="G95" t="str">
            <v>CERTIFICACION DE CLAVE CATASTRAL</v>
          </cell>
          <cell r="H95">
            <v>20122</v>
          </cell>
          <cell r="J95">
            <v>299</v>
          </cell>
          <cell r="K95" t="str">
            <v>CERTIFICACION DE CLAVE CATASTRAL</v>
          </cell>
          <cell r="L95">
            <v>55924.88</v>
          </cell>
        </row>
        <row r="96">
          <cell r="B96">
            <v>295</v>
          </cell>
          <cell r="C96" t="str">
            <v>CONSTANCIA DE UBICACIÓN DE PREDIOS</v>
          </cell>
          <cell r="D96">
            <v>22535</v>
          </cell>
          <cell r="F96">
            <v>295</v>
          </cell>
          <cell r="G96" t="str">
            <v>CONSTANCIA DE UBICACIÓN DE PREDIOS</v>
          </cell>
          <cell r="H96">
            <v>22535</v>
          </cell>
          <cell r="J96">
            <v>295</v>
          </cell>
          <cell r="K96" t="str">
            <v>CONSTANCIA DE UBICACIÓN DE PREDIOS</v>
          </cell>
          <cell r="L96">
            <v>1914.36</v>
          </cell>
        </row>
        <row r="97">
          <cell r="B97">
            <v>296</v>
          </cell>
          <cell r="C97" t="str">
            <v>CONSTANCIA DE VALOR FISCAL</v>
          </cell>
          <cell r="D97">
            <v>0</v>
          </cell>
          <cell r="F97">
            <v>296</v>
          </cell>
          <cell r="G97" t="str">
            <v>CONSTANCIA DE VALOR FISCAL</v>
          </cell>
          <cell r="H97">
            <v>0</v>
          </cell>
          <cell r="J97">
            <v>296</v>
          </cell>
          <cell r="K97" t="str">
            <v>CONSTANCIA DE VALOR FISCAL</v>
          </cell>
          <cell r="L97">
            <v>0</v>
          </cell>
        </row>
        <row r="98">
          <cell r="B98">
            <v>297</v>
          </cell>
          <cell r="C98" t="str">
            <v>DAP</v>
          </cell>
          <cell r="D98">
            <v>540800</v>
          </cell>
          <cell r="F98">
            <v>297</v>
          </cell>
          <cell r="G98" t="str">
            <v>DAP</v>
          </cell>
          <cell r="H98">
            <v>11376227.49</v>
          </cell>
          <cell r="J98">
            <v>297</v>
          </cell>
          <cell r="K98" t="str">
            <v>DAP</v>
          </cell>
          <cell r="L98">
            <v>4127131.07</v>
          </cell>
        </row>
        <row r="99">
          <cell r="B99">
            <v>515</v>
          </cell>
          <cell r="C99" t="str">
            <v>RECARGOS DE DER. POR PRESTACION DE SERV.</v>
          </cell>
          <cell r="D99">
            <v>31521</v>
          </cell>
          <cell r="F99">
            <v>515</v>
          </cell>
          <cell r="G99" t="str">
            <v>RECARGOS DE DER. POR PRESTACION DE SERV.</v>
          </cell>
          <cell r="H99">
            <v>31521</v>
          </cell>
          <cell r="J99">
            <v>515</v>
          </cell>
          <cell r="K99" t="str">
            <v>RECARGOS DE DER. POR PRESTACION DE SERV.</v>
          </cell>
          <cell r="L99">
            <v>54365.7</v>
          </cell>
        </row>
        <row r="100">
          <cell r="C100" t="str">
            <v>TOTAL   D E   DERECHOS.</v>
          </cell>
          <cell r="D100">
            <v>16637698</v>
          </cell>
          <cell r="G100" t="str">
            <v>TOTAL   D E   DERECHOS.</v>
          </cell>
          <cell r="H100">
            <v>27473125.490000002</v>
          </cell>
          <cell r="K100" t="str">
            <v>TOTAL   D E   DERECHOS.</v>
          </cell>
          <cell r="L100">
            <v>12507441.419999998</v>
          </cell>
        </row>
        <row r="101">
          <cell r="B101">
            <v>304</v>
          </cell>
          <cell r="C101" t="str">
            <v>CONTRIBUCIONES DE MEJORAS POR OBRAS PÚBLICAS</v>
          </cell>
          <cell r="D101">
            <v>0</v>
          </cell>
          <cell r="F101">
            <v>304</v>
          </cell>
          <cell r="G101" t="str">
            <v>CONTRIBUCIONES DE MEJORAS POR OBRAS PÚBLICAS</v>
          </cell>
          <cell r="H101">
            <v>0</v>
          </cell>
          <cell r="J101">
            <v>304</v>
          </cell>
          <cell r="K101" t="str">
            <v>CONTRIBUCIONES DE MEJORAS POR OBRAS PÚBLICAS</v>
          </cell>
          <cell r="L101">
            <v>0</v>
          </cell>
        </row>
        <row r="102">
          <cell r="C102" t="str">
            <v>TOTAL  CONTRIB.   ESPECIALES</v>
          </cell>
          <cell r="D102">
            <v>0</v>
          </cell>
          <cell r="G102" t="str">
            <v>TOTAL  CONTRIB.   ESPECIALES</v>
          </cell>
          <cell r="H102">
            <v>0</v>
          </cell>
          <cell r="K102" t="str">
            <v>TOTAL  CONTRIB.   ESPECIALES</v>
          </cell>
          <cell r="L102">
            <v>0</v>
          </cell>
        </row>
        <row r="103">
          <cell r="B103">
            <v>407</v>
          </cell>
          <cell r="C103" t="str">
            <v>MUSEO MOMIAS</v>
          </cell>
          <cell r="D103">
            <v>25399964</v>
          </cell>
          <cell r="F103">
            <v>407</v>
          </cell>
          <cell r="G103" t="str">
            <v>MUSEO MOMIAS</v>
          </cell>
          <cell r="H103">
            <v>25399964</v>
          </cell>
          <cell r="J103">
            <v>407</v>
          </cell>
          <cell r="K103" t="str">
            <v>MUSEO MOMIAS</v>
          </cell>
          <cell r="L103">
            <v>11408192</v>
          </cell>
        </row>
        <row r="104">
          <cell r="B104">
            <v>418</v>
          </cell>
          <cell r="C104" t="str">
            <v>RENDIMIENTOS E INVERSIONES</v>
          </cell>
          <cell r="D104">
            <v>3205131</v>
          </cell>
          <cell r="F104">
            <v>418</v>
          </cell>
          <cell r="G104" t="str">
            <v>RENDIMIENTOS E INVERSIONES</v>
          </cell>
          <cell r="H104">
            <v>3205131</v>
          </cell>
          <cell r="J104">
            <v>418</v>
          </cell>
          <cell r="K104" t="str">
            <v>RENDIMIENTOS E INVERSIONES</v>
          </cell>
          <cell r="L104">
            <v>2358587.11</v>
          </cell>
        </row>
        <row r="105">
          <cell r="B105">
            <v>438</v>
          </cell>
          <cell r="C105" t="str">
            <v>SANITARIOS MERCADO HIDALGO</v>
          </cell>
          <cell r="D105">
            <v>384800</v>
          </cell>
          <cell r="F105">
            <v>438</v>
          </cell>
          <cell r="G105" t="str">
            <v>SANITARIOS MERCADO HIDALGO</v>
          </cell>
          <cell r="H105">
            <v>384800</v>
          </cell>
          <cell r="J105">
            <v>438</v>
          </cell>
          <cell r="K105" t="str">
            <v>SANITARIOS MERCADO HIDALGO</v>
          </cell>
          <cell r="L105">
            <v>485738.5</v>
          </cell>
        </row>
        <row r="106">
          <cell r="B106">
            <v>455</v>
          </cell>
          <cell r="C106" t="str">
            <v>INFRAESTRUCTURA TELEFONICA</v>
          </cell>
          <cell r="D106">
            <v>869375</v>
          </cell>
          <cell r="F106">
            <v>455</v>
          </cell>
          <cell r="G106" t="str">
            <v>INFRAESTRUCTURA TELEFONICA</v>
          </cell>
          <cell r="H106">
            <v>869375</v>
          </cell>
          <cell r="J106">
            <v>455</v>
          </cell>
          <cell r="K106" t="str">
            <v>INFRAESTRUCTURA TELEFONICA</v>
          </cell>
          <cell r="L106">
            <v>244090</v>
          </cell>
        </row>
        <row r="107">
          <cell r="B107">
            <v>411</v>
          </cell>
          <cell r="C107" t="str">
            <v>MERCADO HIDALGO</v>
          </cell>
          <cell r="D107">
            <v>1415149</v>
          </cell>
          <cell r="F107">
            <v>411</v>
          </cell>
          <cell r="G107" t="str">
            <v>MERCADO HIDALGO</v>
          </cell>
          <cell r="H107">
            <v>1415149</v>
          </cell>
          <cell r="J107">
            <v>411</v>
          </cell>
          <cell r="K107" t="str">
            <v>MERCADO HIDALGO</v>
          </cell>
          <cell r="L107">
            <v>576236.72</v>
          </cell>
        </row>
        <row r="108">
          <cell r="B108">
            <v>499</v>
          </cell>
          <cell r="C108" t="str">
            <v>MUSEO MOMIAS CAV</v>
          </cell>
          <cell r="D108">
            <v>1000000</v>
          </cell>
          <cell r="F108">
            <v>499</v>
          </cell>
          <cell r="G108" t="str">
            <v>MUSEO MOMIAS CAV</v>
          </cell>
          <cell r="H108">
            <v>1000000</v>
          </cell>
          <cell r="J108">
            <v>499</v>
          </cell>
          <cell r="K108" t="str">
            <v>MUSEO MOMIAS CAV</v>
          </cell>
          <cell r="L108">
            <v>458019</v>
          </cell>
        </row>
        <row r="109">
          <cell r="B109">
            <v>437</v>
          </cell>
          <cell r="C109" t="str">
            <v>SANITARIOS MERCADO EMBAJADORAS</v>
          </cell>
          <cell r="D109">
            <v>447200</v>
          </cell>
          <cell r="F109">
            <v>437</v>
          </cell>
          <cell r="G109" t="str">
            <v>SANITARIOS MERCADO EMBAJADORAS</v>
          </cell>
          <cell r="H109">
            <v>447200</v>
          </cell>
          <cell r="J109">
            <v>437</v>
          </cell>
          <cell r="K109" t="str">
            <v>SANITARIOS MERCADO EMBAJADORAS</v>
          </cell>
          <cell r="L109">
            <v>269494</v>
          </cell>
        </row>
        <row r="110">
          <cell r="B110">
            <v>445</v>
          </cell>
          <cell r="C110" t="str">
            <v>SANITARIOS MUSEO MOMIAS</v>
          </cell>
          <cell r="D110">
            <v>389376</v>
          </cell>
          <cell r="F110">
            <v>445</v>
          </cell>
          <cell r="G110" t="str">
            <v>SANITARIOS MUSEO MOMIAS</v>
          </cell>
          <cell r="H110">
            <v>389376</v>
          </cell>
          <cell r="J110">
            <v>445</v>
          </cell>
          <cell r="K110" t="str">
            <v>SANITARIOS MUSEO MOMIAS</v>
          </cell>
          <cell r="L110">
            <v>264575</v>
          </cell>
        </row>
        <row r="111">
          <cell r="B111">
            <v>426</v>
          </cell>
          <cell r="C111" t="str">
            <v>MESAS EN VIA PUBLICA</v>
          </cell>
          <cell r="D111">
            <v>2855213</v>
          </cell>
          <cell r="F111">
            <v>426</v>
          </cell>
          <cell r="G111" t="str">
            <v>MESAS EN VIA PUBLICA</v>
          </cell>
          <cell r="H111">
            <v>2855213</v>
          </cell>
          <cell r="J111">
            <v>426</v>
          </cell>
          <cell r="K111" t="str">
            <v>MESAS EN VIA PUBLICA</v>
          </cell>
          <cell r="L111">
            <v>110714.32</v>
          </cell>
        </row>
        <row r="112">
          <cell r="B112">
            <v>429</v>
          </cell>
          <cell r="C112" t="str">
            <v>VENTA DE INM PROPIEDAD DEL MPIO</v>
          </cell>
          <cell r="D112">
            <v>76643</v>
          </cell>
          <cell r="F112">
            <v>429</v>
          </cell>
          <cell r="G112" t="str">
            <v>VENTA DE INM PROPIEDAD DEL MPIO</v>
          </cell>
          <cell r="H112">
            <v>76643</v>
          </cell>
          <cell r="J112">
            <v>429</v>
          </cell>
          <cell r="K112" t="str">
            <v>VENTA DE INM PROPIEDAD DEL MPIO</v>
          </cell>
          <cell r="L112">
            <v>0</v>
          </cell>
        </row>
        <row r="113">
          <cell r="B113">
            <v>443</v>
          </cell>
          <cell r="C113" t="str">
            <v>SANITARIOS EX ESTACION DEL FFCC.</v>
          </cell>
          <cell r="D113">
            <v>540800</v>
          </cell>
          <cell r="F113">
            <v>443</v>
          </cell>
          <cell r="G113" t="str">
            <v>SANITARIOS EX ESTACION DEL FFCC.</v>
          </cell>
          <cell r="H113">
            <v>540800</v>
          </cell>
          <cell r="J113">
            <v>443</v>
          </cell>
          <cell r="K113" t="str">
            <v>SANITARIOS EX ESTACION DEL FFCC.</v>
          </cell>
          <cell r="L113">
            <v>157410</v>
          </cell>
        </row>
        <row r="114">
          <cell r="B114">
            <v>454</v>
          </cell>
          <cell r="C114" t="str">
            <v>FIESTAS TRADICIONALES</v>
          </cell>
          <cell r="D114">
            <v>1480386</v>
          </cell>
          <cell r="F114">
            <v>454</v>
          </cell>
          <cell r="G114" t="str">
            <v>FIESTAS TRADICIONALES</v>
          </cell>
          <cell r="H114">
            <v>1480386</v>
          </cell>
          <cell r="J114">
            <v>454</v>
          </cell>
          <cell r="K114" t="str">
            <v>FIESTAS TRADICIONALES</v>
          </cell>
          <cell r="L114">
            <v>273781.42</v>
          </cell>
        </row>
        <row r="115">
          <cell r="B115">
            <v>410</v>
          </cell>
          <cell r="C115" t="str">
            <v>MONUMENTO AL PIPILA</v>
          </cell>
          <cell r="D115">
            <v>375197</v>
          </cell>
          <cell r="F115">
            <v>410</v>
          </cell>
          <cell r="G115" t="str">
            <v>MONUMENTO AL PIPILA</v>
          </cell>
          <cell r="H115">
            <v>375197</v>
          </cell>
          <cell r="J115">
            <v>410</v>
          </cell>
          <cell r="K115" t="str">
            <v>MONUMENTO AL PIPILA</v>
          </cell>
          <cell r="L115">
            <v>201810</v>
          </cell>
        </row>
        <row r="116">
          <cell r="B116">
            <v>469</v>
          </cell>
          <cell r="C116" t="str">
            <v>CASETAS TELEFÓNICAS</v>
          </cell>
          <cell r="D116">
            <v>237524</v>
          </cell>
          <cell r="F116">
            <v>469</v>
          </cell>
          <cell r="G116" t="str">
            <v>CASETAS TELEFÓNICAS</v>
          </cell>
          <cell r="H116">
            <v>237524</v>
          </cell>
          <cell r="J116">
            <v>469</v>
          </cell>
          <cell r="K116" t="str">
            <v>CASETAS TELEFÓNICAS</v>
          </cell>
          <cell r="L116">
            <v>385920</v>
          </cell>
        </row>
        <row r="117">
          <cell r="B117">
            <v>439</v>
          </cell>
          <cell r="C117" t="str">
            <v>SANITARIOS JARDIN REFORMA</v>
          </cell>
          <cell r="D117">
            <v>208000</v>
          </cell>
          <cell r="F117">
            <v>439</v>
          </cell>
          <cell r="G117" t="str">
            <v>SANITARIOS JARDIN REFORMA</v>
          </cell>
          <cell r="H117">
            <v>208000</v>
          </cell>
          <cell r="J117">
            <v>439</v>
          </cell>
          <cell r="K117" t="str">
            <v>SANITARIOS JARDIN REFORMA</v>
          </cell>
          <cell r="L117">
            <v>109149.5</v>
          </cell>
        </row>
        <row r="118">
          <cell r="B118">
            <v>484</v>
          </cell>
          <cell r="C118" t="str">
            <v>PERMISO PARA ESPECTACULOS, CELEBRACION DE FESTEJOS</v>
          </cell>
          <cell r="D118">
            <v>216320</v>
          </cell>
          <cell r="F118">
            <v>484</v>
          </cell>
          <cell r="G118" t="str">
            <v>PERMISO PARA ESPECTACULOS, CELEBRACION DE FESTEJOS</v>
          </cell>
          <cell r="H118">
            <v>216320</v>
          </cell>
          <cell r="J118">
            <v>484</v>
          </cell>
          <cell r="K118" t="str">
            <v>PERMISO PARA ESPECTACULOS, CELEBRACION DE FESTEJOS</v>
          </cell>
          <cell r="L118">
            <v>127374</v>
          </cell>
        </row>
        <row r="119">
          <cell r="B119">
            <v>482</v>
          </cell>
          <cell r="C119" t="str">
            <v>CALLEJONEADAS</v>
          </cell>
          <cell r="D119">
            <v>184253</v>
          </cell>
          <cell r="F119">
            <v>482</v>
          </cell>
          <cell r="G119" t="str">
            <v>CALLEJONEADAS</v>
          </cell>
          <cell r="H119">
            <v>184253</v>
          </cell>
          <cell r="J119">
            <v>482</v>
          </cell>
          <cell r="K119" t="str">
            <v>CALLEJONEADAS</v>
          </cell>
          <cell r="L119">
            <v>214886</v>
          </cell>
        </row>
        <row r="120">
          <cell r="B120">
            <v>436</v>
          </cell>
          <cell r="C120" t="str">
            <v>SANITARIOS PRESA DE LA OLLA</v>
          </cell>
          <cell r="D120">
            <v>168410</v>
          </cell>
          <cell r="F120">
            <v>436</v>
          </cell>
          <cell r="G120" t="str">
            <v>SANITARIOS PRESA DE LA OLLA</v>
          </cell>
          <cell r="H120">
            <v>168410</v>
          </cell>
          <cell r="J120">
            <v>436</v>
          </cell>
          <cell r="K120" t="str">
            <v>SANITARIOS PRESA DE LA OLLA</v>
          </cell>
          <cell r="L120">
            <v>118405</v>
          </cell>
        </row>
        <row r="121">
          <cell r="B121">
            <v>400</v>
          </cell>
          <cell r="C121" t="str">
            <v>LOCALES PRESA DE LA OLLA</v>
          </cell>
          <cell r="D121">
            <v>162803</v>
          </cell>
          <cell r="F121">
            <v>400</v>
          </cell>
          <cell r="G121" t="str">
            <v>LOCALES PRESA DE LA OLLA</v>
          </cell>
          <cell r="H121">
            <v>162803</v>
          </cell>
          <cell r="J121">
            <v>400</v>
          </cell>
          <cell r="K121" t="str">
            <v>LOCALES PRESA DE LA OLLA</v>
          </cell>
          <cell r="L121">
            <v>65602</v>
          </cell>
        </row>
        <row r="122">
          <cell r="B122">
            <v>456</v>
          </cell>
          <cell r="C122" t="str">
            <v>JUEGOS MECANICOS</v>
          </cell>
          <cell r="D122">
            <v>87840</v>
          </cell>
          <cell r="F122">
            <v>456</v>
          </cell>
          <cell r="G122" t="str">
            <v>JUEGOS MECANICOS</v>
          </cell>
          <cell r="H122">
            <v>87840</v>
          </cell>
          <cell r="J122">
            <v>456</v>
          </cell>
          <cell r="K122" t="str">
            <v>JUEGOS MECANICOS</v>
          </cell>
          <cell r="L122">
            <v>15840</v>
          </cell>
        </row>
        <row r="123">
          <cell r="B123">
            <v>498</v>
          </cell>
          <cell r="C123" t="str">
            <v>MERCADOS DE ARTESANÍAS EX ESTACIÓN</v>
          </cell>
          <cell r="D123">
            <v>41737</v>
          </cell>
          <cell r="F123">
            <v>498</v>
          </cell>
          <cell r="G123" t="str">
            <v>MERCADOS DE ARTESANÍAS EX ESTACIÓN</v>
          </cell>
          <cell r="H123">
            <v>41737</v>
          </cell>
          <cell r="J123">
            <v>498</v>
          </cell>
          <cell r="K123" t="str">
            <v>MERCADOS DE ARTESANÍAS EX ESTACIÓN</v>
          </cell>
          <cell r="L123">
            <v>32882.85</v>
          </cell>
        </row>
        <row r="124">
          <cell r="B124">
            <v>405</v>
          </cell>
          <cell r="C124" t="str">
            <v>CENTRO DE CONVIVENCIA EL ENCINO</v>
          </cell>
          <cell r="D124">
            <v>214101</v>
          </cell>
          <cell r="F124">
            <v>405</v>
          </cell>
          <cell r="G124" t="str">
            <v>CENTRO DE CONVIVENCIA EL ENCINO</v>
          </cell>
          <cell r="H124">
            <v>214101</v>
          </cell>
          <cell r="J124">
            <v>405</v>
          </cell>
          <cell r="K124" t="str">
            <v>CENTRO DE CONVIVENCIA EL ENCINO</v>
          </cell>
          <cell r="L124">
            <v>105021</v>
          </cell>
        </row>
        <row r="125">
          <cell r="B125">
            <v>483</v>
          </cell>
          <cell r="C125" t="str">
            <v>PROMOTOR TURISTICO</v>
          </cell>
          <cell r="D125">
            <v>90540</v>
          </cell>
          <cell r="F125">
            <v>483</v>
          </cell>
          <cell r="G125" t="str">
            <v>PROMOTOR TURISTICO</v>
          </cell>
          <cell r="H125">
            <v>90540</v>
          </cell>
          <cell r="J125">
            <v>483</v>
          </cell>
          <cell r="K125" t="str">
            <v>PROMOTOR TURISTICO</v>
          </cell>
          <cell r="L125">
            <v>88474.240000000005</v>
          </cell>
        </row>
        <row r="126">
          <cell r="B126">
            <v>526</v>
          </cell>
          <cell r="C126" t="str">
            <v>RESPUESTA DE AYUNTAMIENTO</v>
          </cell>
          <cell r="D126">
            <v>68008</v>
          </cell>
          <cell r="F126">
            <v>526</v>
          </cell>
          <cell r="G126" t="str">
            <v>RESPUESTA DE AYUNTAMIENTO</v>
          </cell>
          <cell r="H126">
            <v>68008</v>
          </cell>
          <cell r="J126">
            <v>526</v>
          </cell>
          <cell r="K126" t="str">
            <v>RESPUESTA DE AYUNTAMIENTO</v>
          </cell>
          <cell r="L126">
            <v>23204</v>
          </cell>
        </row>
        <row r="127">
          <cell r="B127">
            <v>223</v>
          </cell>
          <cell r="C127" t="str">
            <v>CABLEADO POR USO COMERCIAL</v>
          </cell>
          <cell r="D127">
            <v>44614</v>
          </cell>
          <cell r="F127">
            <v>223</v>
          </cell>
          <cell r="G127" t="str">
            <v>CABLEADO POR USO COMERCIAL</v>
          </cell>
          <cell r="H127">
            <v>44614</v>
          </cell>
          <cell r="J127">
            <v>223</v>
          </cell>
          <cell r="K127" t="str">
            <v>CABLEADO POR USO COMERCIAL</v>
          </cell>
          <cell r="L127">
            <v>10800</v>
          </cell>
        </row>
        <row r="128">
          <cell r="B128">
            <v>538</v>
          </cell>
          <cell r="C128" t="str">
            <v>BASES PARA LICITACION OBRA PUB</v>
          </cell>
          <cell r="D128">
            <v>5500</v>
          </cell>
          <cell r="F128">
            <v>538</v>
          </cell>
          <cell r="G128" t="str">
            <v>BASES PARA LICITACION OBRA PUB</v>
          </cell>
          <cell r="H128">
            <v>5500</v>
          </cell>
          <cell r="J128">
            <v>538</v>
          </cell>
          <cell r="K128" t="str">
            <v>BASES PARA LICITACION OBRA PUB</v>
          </cell>
          <cell r="L128">
            <v>3450</v>
          </cell>
        </row>
        <row r="129">
          <cell r="B129">
            <v>491</v>
          </cell>
          <cell r="C129" t="str">
            <v>ESTRUCTURAS, CONSTRUCCIONES O</v>
          </cell>
          <cell r="D129">
            <v>17735</v>
          </cell>
          <cell r="F129">
            <v>491</v>
          </cell>
          <cell r="G129" t="str">
            <v>ESTRUCTURAS, CONSTRUCCIONES O</v>
          </cell>
          <cell r="H129">
            <v>17735</v>
          </cell>
          <cell r="J129">
            <v>491</v>
          </cell>
          <cell r="K129" t="str">
            <v>ESTRUCTURAS, CONSTRUCCIONES O</v>
          </cell>
          <cell r="L129">
            <v>15820.56</v>
          </cell>
        </row>
        <row r="130">
          <cell r="B130">
            <v>477</v>
          </cell>
          <cell r="C130" t="str">
            <v>DIRECTOR RESPONSABLE DE OBRA</v>
          </cell>
          <cell r="D130">
            <v>108160</v>
          </cell>
          <cell r="F130">
            <v>477</v>
          </cell>
          <cell r="G130" t="str">
            <v>DIRECTOR RESPONSABLE DE OBRA</v>
          </cell>
          <cell r="H130">
            <v>108160</v>
          </cell>
          <cell r="J130">
            <v>477</v>
          </cell>
          <cell r="K130" t="str">
            <v>DIRECTOR RESPONSABLE DE OBRA</v>
          </cell>
          <cell r="L130">
            <v>83820</v>
          </cell>
        </row>
        <row r="131">
          <cell r="B131">
            <v>497</v>
          </cell>
          <cell r="C131" t="str">
            <v>CURSOS FORMACION SERV. DIG.</v>
          </cell>
          <cell r="D131">
            <v>32359</v>
          </cell>
          <cell r="F131">
            <v>497</v>
          </cell>
          <cell r="G131" t="str">
            <v>CURSOS FORMACION SERV. DIG.</v>
          </cell>
          <cell r="H131">
            <v>32359</v>
          </cell>
          <cell r="J131">
            <v>497</v>
          </cell>
          <cell r="K131" t="str">
            <v>CURSOS FORMACION SERV. DIG.</v>
          </cell>
          <cell r="L131">
            <v>6637</v>
          </cell>
        </row>
        <row r="132">
          <cell r="B132">
            <v>310</v>
          </cell>
          <cell r="C132" t="str">
            <v>CARTA DE NO ANTECEDENTES ADMVOS.</v>
          </cell>
          <cell r="D132">
            <v>9828</v>
          </cell>
          <cell r="F132">
            <v>310</v>
          </cell>
          <cell r="G132" t="str">
            <v>CARTA DE NO ANTECEDENTES ADMVOS.</v>
          </cell>
          <cell r="H132">
            <v>9828</v>
          </cell>
          <cell r="J132">
            <v>310</v>
          </cell>
          <cell r="K132" t="str">
            <v>CARTA DE NO ANTECEDENTES ADMVOS.</v>
          </cell>
          <cell r="L132">
            <v>5824</v>
          </cell>
        </row>
        <row r="133">
          <cell r="B133">
            <v>421</v>
          </cell>
          <cell r="C133" t="str">
            <v>DECLARACIONES, FORMATOSY AVISO</v>
          </cell>
          <cell r="D133">
            <v>5906</v>
          </cell>
          <cell r="F133">
            <v>421</v>
          </cell>
          <cell r="G133" t="str">
            <v>DECLARACIONES, FORMATOSY AVISO</v>
          </cell>
          <cell r="H133">
            <v>5906</v>
          </cell>
          <cell r="J133">
            <v>421</v>
          </cell>
          <cell r="K133" t="str">
            <v>DECLARACIONES, FORMATOSY AVISO</v>
          </cell>
          <cell r="L133">
            <v>14963</v>
          </cell>
        </row>
        <row r="134">
          <cell r="B134">
            <v>440</v>
          </cell>
          <cell r="C134" t="str">
            <v>SANITARIOS PLAZUELA DE LOS ANG</v>
          </cell>
          <cell r="D134">
            <v>194688</v>
          </cell>
          <cell r="F134">
            <v>440</v>
          </cell>
          <cell r="G134" t="str">
            <v>SANITARIOS PLAZUELA DE LOS ANG</v>
          </cell>
          <cell r="H134">
            <v>194688</v>
          </cell>
          <cell r="J134">
            <v>440</v>
          </cell>
          <cell r="K134" t="str">
            <v>SANITARIOS PLAZUELA DE LOS ANG</v>
          </cell>
          <cell r="L134">
            <v>86530</v>
          </cell>
        </row>
        <row r="135">
          <cell r="B135">
            <v>433</v>
          </cell>
          <cell r="C135" t="str">
            <v>SOBRANTES</v>
          </cell>
          <cell r="D135">
            <v>16169</v>
          </cell>
          <cell r="F135">
            <v>433</v>
          </cell>
          <cell r="G135" t="str">
            <v>SOBRANTES</v>
          </cell>
          <cell r="H135">
            <v>16169</v>
          </cell>
          <cell r="J135">
            <v>433</v>
          </cell>
          <cell r="K135" t="str">
            <v>SOBRANTES</v>
          </cell>
          <cell r="L135">
            <v>21756.68</v>
          </cell>
        </row>
        <row r="136">
          <cell r="B136">
            <v>402</v>
          </cell>
          <cell r="C136" t="str">
            <v>LOCALES MUSEO MOMIAS</v>
          </cell>
          <cell r="D136">
            <v>0</v>
          </cell>
          <cell r="F136">
            <v>402</v>
          </cell>
          <cell r="G136" t="str">
            <v>LOCALES MUSEO MOMIAS</v>
          </cell>
          <cell r="H136">
            <v>0</v>
          </cell>
          <cell r="J136">
            <v>402</v>
          </cell>
          <cell r="K136" t="str">
            <v>LOCALES MUSEO MOMIAS</v>
          </cell>
          <cell r="L136">
            <v>4886</v>
          </cell>
        </row>
        <row r="137">
          <cell r="B137">
            <v>536</v>
          </cell>
          <cell r="C137" t="str">
            <v>PADRON DE PROVEEDORES</v>
          </cell>
          <cell r="D137">
            <v>59056</v>
          </cell>
          <cell r="F137">
            <v>536</v>
          </cell>
          <cell r="G137" t="str">
            <v>PADRON DE PROVEEDORES</v>
          </cell>
          <cell r="H137">
            <v>59056</v>
          </cell>
          <cell r="J137">
            <v>536</v>
          </cell>
          <cell r="K137" t="str">
            <v>PADRON DE PROVEEDORES</v>
          </cell>
          <cell r="L137">
            <v>45864</v>
          </cell>
        </row>
        <row r="138">
          <cell r="B138">
            <v>480</v>
          </cell>
          <cell r="C138" t="str">
            <v>PERIFONEO</v>
          </cell>
          <cell r="D138">
            <v>12514</v>
          </cell>
          <cell r="F138">
            <v>480</v>
          </cell>
          <cell r="G138" t="str">
            <v>PERIFONEO</v>
          </cell>
          <cell r="H138">
            <v>12514</v>
          </cell>
          <cell r="J138">
            <v>480</v>
          </cell>
          <cell r="K138" t="str">
            <v>PERIFONEO</v>
          </cell>
          <cell r="L138">
            <v>3528</v>
          </cell>
        </row>
        <row r="139">
          <cell r="B139">
            <v>472</v>
          </cell>
          <cell r="C139" t="str">
            <v>MERCADO GAVIRA</v>
          </cell>
          <cell r="D139">
            <v>142162</v>
          </cell>
          <cell r="F139">
            <v>472</v>
          </cell>
          <cell r="G139" t="str">
            <v>MERCADO GAVIRA</v>
          </cell>
          <cell r="H139">
            <v>142162</v>
          </cell>
          <cell r="J139">
            <v>472</v>
          </cell>
          <cell r="K139" t="str">
            <v>MERCADO GAVIRA</v>
          </cell>
          <cell r="L139">
            <v>89879.77</v>
          </cell>
        </row>
        <row r="140">
          <cell r="B140">
            <v>442</v>
          </cell>
          <cell r="C140" t="str">
            <v>SANITARIOS VALENCIANA</v>
          </cell>
          <cell r="D140">
            <v>38938</v>
          </cell>
          <cell r="F140">
            <v>442</v>
          </cell>
          <cell r="G140" t="str">
            <v>SANITARIOS VALENCIANA</v>
          </cell>
          <cell r="H140">
            <v>38938</v>
          </cell>
          <cell r="J140">
            <v>442</v>
          </cell>
          <cell r="K140" t="str">
            <v>SANITARIOS VALENCIANA</v>
          </cell>
          <cell r="L140">
            <v>9735</v>
          </cell>
        </row>
        <row r="141">
          <cell r="B141">
            <v>485</v>
          </cell>
          <cell r="C141" t="str">
            <v>SELLADO DE BOLETOS</v>
          </cell>
          <cell r="D141">
            <v>55037</v>
          </cell>
          <cell r="F141">
            <v>485</v>
          </cell>
          <cell r="G141" t="str">
            <v>SELLADO DE BOLETOS</v>
          </cell>
          <cell r="H141">
            <v>55037</v>
          </cell>
          <cell r="J141">
            <v>485</v>
          </cell>
          <cell r="K141" t="str">
            <v>SELLADO DE BOLETOS</v>
          </cell>
          <cell r="L141">
            <v>20637</v>
          </cell>
        </row>
        <row r="142">
          <cell r="B142">
            <v>414</v>
          </cell>
          <cell r="C142" t="str">
            <v>OTROS PRODUCTOS</v>
          </cell>
          <cell r="D142">
            <v>30249</v>
          </cell>
          <cell r="F142">
            <v>414</v>
          </cell>
          <cell r="G142" t="str">
            <v>OTROS PRODUCTOS</v>
          </cell>
          <cell r="H142">
            <v>30249</v>
          </cell>
          <cell r="J142">
            <v>414</v>
          </cell>
          <cell r="K142" t="str">
            <v>OTROS PRODUCTOS</v>
          </cell>
          <cell r="L142">
            <v>4567.1499999999996</v>
          </cell>
        </row>
        <row r="143">
          <cell r="B143">
            <v>458</v>
          </cell>
          <cell r="C143" t="str">
            <v xml:space="preserve">AMPLIACION DE HORARIO DE BILLARES, FUTBOLITOS </v>
          </cell>
          <cell r="D143">
            <v>6100</v>
          </cell>
          <cell r="F143">
            <v>458</v>
          </cell>
          <cell r="G143" t="str">
            <v xml:space="preserve">AMPLIACION DE HORARIO DE BILLARES, FUTBOLITOS </v>
          </cell>
          <cell r="H143">
            <v>6100</v>
          </cell>
          <cell r="J143">
            <v>458</v>
          </cell>
          <cell r="K143" t="str">
            <v xml:space="preserve">AMPLIACION DE HORARIO DE BILLARES, FUTBOLITOS </v>
          </cell>
          <cell r="L143">
            <v>4185</v>
          </cell>
        </row>
        <row r="144">
          <cell r="B144">
            <v>478</v>
          </cell>
          <cell r="C144" t="str">
            <v>DIRECTOR RESPONSABLE DESARROLLO URBANO</v>
          </cell>
          <cell r="D144">
            <v>0</v>
          </cell>
          <cell r="F144">
            <v>478</v>
          </cell>
          <cell r="G144" t="str">
            <v>DIRECTOR RESPONSABLE DESARROLLO URBANO</v>
          </cell>
          <cell r="H144">
            <v>0</v>
          </cell>
          <cell r="J144">
            <v>478</v>
          </cell>
          <cell r="K144" t="str">
            <v>DIRECTOR RESPONSABLE DESARROLLO URBANO</v>
          </cell>
          <cell r="L144">
            <v>1524</v>
          </cell>
        </row>
        <row r="145">
          <cell r="B145">
            <v>476</v>
          </cell>
          <cell r="C145" t="str">
            <v>PADRON DE PERITOS FISCALES</v>
          </cell>
          <cell r="D145">
            <v>38674</v>
          </cell>
          <cell r="F145">
            <v>476</v>
          </cell>
          <cell r="G145" t="str">
            <v>PADRON DE PERITOS FISCALES</v>
          </cell>
          <cell r="H145">
            <v>38674</v>
          </cell>
          <cell r="J145">
            <v>476</v>
          </cell>
          <cell r="K145" t="str">
            <v>PADRON DE PERITOS FISCALES</v>
          </cell>
          <cell r="L145">
            <v>37884</v>
          </cell>
        </row>
        <row r="146">
          <cell r="B146">
            <v>463</v>
          </cell>
          <cell r="C146" t="str">
            <v>SALIDA DE GRUAS</v>
          </cell>
          <cell r="D146">
            <v>0</v>
          </cell>
          <cell r="F146">
            <v>463</v>
          </cell>
          <cell r="G146" t="str">
            <v>SALIDA DE GRUAS</v>
          </cell>
          <cell r="H146">
            <v>0</v>
          </cell>
          <cell r="J146">
            <v>463</v>
          </cell>
          <cell r="K146" t="str">
            <v>SALIDA DE GRUAS</v>
          </cell>
          <cell r="L146">
            <v>0</v>
          </cell>
        </row>
        <row r="147">
          <cell r="B147">
            <v>459</v>
          </cell>
          <cell r="C147" t="str">
            <v>CASETAS DEPORTIVAS</v>
          </cell>
          <cell r="D147">
            <v>0</v>
          </cell>
          <cell r="F147">
            <v>459</v>
          </cell>
          <cell r="G147" t="str">
            <v>CASETAS DEPORTIVAS</v>
          </cell>
          <cell r="H147">
            <v>0</v>
          </cell>
          <cell r="J147">
            <v>459</v>
          </cell>
          <cell r="K147" t="str">
            <v>CASETAS DEPORTIVAS</v>
          </cell>
          <cell r="L147">
            <v>0</v>
          </cell>
        </row>
        <row r="148">
          <cell r="B148">
            <v>494</v>
          </cell>
          <cell r="C148" t="str">
            <v>REPOSICION DE CREDENCIAL</v>
          </cell>
          <cell r="D148">
            <v>503</v>
          </cell>
          <cell r="F148">
            <v>494</v>
          </cell>
          <cell r="G148" t="str">
            <v>REPOSICION DE CREDENCIAL</v>
          </cell>
          <cell r="H148">
            <v>503</v>
          </cell>
          <cell r="J148">
            <v>494</v>
          </cell>
          <cell r="K148" t="str">
            <v>REPOSICION DE CREDENCIAL</v>
          </cell>
          <cell r="L148">
            <v>74</v>
          </cell>
        </row>
        <row r="149">
          <cell r="B149">
            <v>453</v>
          </cell>
          <cell r="C149" t="str">
            <v>TELESCOPIO</v>
          </cell>
          <cell r="D149">
            <v>22636</v>
          </cell>
          <cell r="F149">
            <v>453</v>
          </cell>
          <cell r="G149" t="str">
            <v>TELESCOPIO</v>
          </cell>
          <cell r="H149">
            <v>22636</v>
          </cell>
          <cell r="J149">
            <v>453</v>
          </cell>
          <cell r="K149" t="str">
            <v>TELESCOPIO</v>
          </cell>
          <cell r="L149">
            <v>9430</v>
          </cell>
        </row>
        <row r="150">
          <cell r="B150">
            <v>269</v>
          </cell>
          <cell r="C150" t="str">
            <v>PADRON CONTRATISTAS</v>
          </cell>
          <cell r="D150">
            <v>0</v>
          </cell>
          <cell r="F150">
            <v>269</v>
          </cell>
          <cell r="G150" t="str">
            <v>PADRON CONTRATISTAS</v>
          </cell>
          <cell r="H150">
            <v>0</v>
          </cell>
          <cell r="J150">
            <v>269</v>
          </cell>
          <cell r="K150" t="str">
            <v>PADRON CONTRATISTAS</v>
          </cell>
          <cell r="L150">
            <v>0</v>
          </cell>
        </row>
        <row r="151">
          <cell r="B151">
            <v>403</v>
          </cell>
          <cell r="C151" t="str">
            <v>UNIDAD DEPORTIVA TORRES LANDA</v>
          </cell>
          <cell r="D151">
            <v>0</v>
          </cell>
          <cell r="F151">
            <v>403</v>
          </cell>
          <cell r="G151" t="str">
            <v>UNIDAD DEPORTIVA TORRES LANDA</v>
          </cell>
          <cell r="H151">
            <v>0</v>
          </cell>
          <cell r="J151">
            <v>403</v>
          </cell>
          <cell r="K151" t="str">
            <v>UNIDAD DEPORTIVA TORRES LANDA</v>
          </cell>
          <cell r="L151">
            <v>0</v>
          </cell>
        </row>
        <row r="152">
          <cell r="B152">
            <v>404</v>
          </cell>
          <cell r="C152" t="str">
            <v>UNIDAD DEPORTIVA YERBABUENA</v>
          </cell>
          <cell r="D152">
            <v>0</v>
          </cell>
          <cell r="F152">
            <v>404</v>
          </cell>
          <cell r="G152" t="str">
            <v>UNIDAD DEPORTIVA YERBABUENA</v>
          </cell>
          <cell r="H152">
            <v>0</v>
          </cell>
          <cell r="J152">
            <v>404</v>
          </cell>
          <cell r="K152" t="str">
            <v>UNIDAD DEPORTIVA YERBABUENA</v>
          </cell>
          <cell r="L152">
            <v>0</v>
          </cell>
        </row>
        <row r="153">
          <cell r="B153">
            <v>408</v>
          </cell>
          <cell r="C153" t="str">
            <v>SALON CULTO A LA MUERTE</v>
          </cell>
          <cell r="D153">
            <v>0</v>
          </cell>
          <cell r="F153">
            <v>408</v>
          </cell>
          <cell r="G153" t="str">
            <v>SALON CULTO A LA MUERTE</v>
          </cell>
          <cell r="H153">
            <v>0</v>
          </cell>
          <cell r="J153">
            <v>408</v>
          </cell>
          <cell r="K153" t="str">
            <v>SALON CULTO A LA MUERTE</v>
          </cell>
          <cell r="L153">
            <v>0</v>
          </cell>
        </row>
        <row r="154">
          <cell r="B154">
            <v>416</v>
          </cell>
          <cell r="C154" t="str">
            <v>MUSEO INTERACTIVO</v>
          </cell>
          <cell r="D154">
            <v>0</v>
          </cell>
          <cell r="F154">
            <v>416</v>
          </cell>
          <cell r="G154" t="str">
            <v>MUSEO INTERACTIVO</v>
          </cell>
          <cell r="H154">
            <v>0</v>
          </cell>
          <cell r="J154">
            <v>416</v>
          </cell>
          <cell r="K154" t="str">
            <v>MUSEO INTERACTIVO</v>
          </cell>
          <cell r="L154">
            <v>0</v>
          </cell>
        </row>
        <row r="155">
          <cell r="B155">
            <v>427</v>
          </cell>
          <cell r="C155" t="str">
            <v>TALLERES MECANICOS</v>
          </cell>
          <cell r="D155">
            <v>0</v>
          </cell>
          <cell r="F155">
            <v>427</v>
          </cell>
          <cell r="G155" t="str">
            <v>TALLERES MECANICOS</v>
          </cell>
          <cell r="H155">
            <v>0</v>
          </cell>
          <cell r="J155">
            <v>427</v>
          </cell>
          <cell r="K155" t="str">
            <v>TALLERES MECANICOS</v>
          </cell>
          <cell r="L155">
            <v>0</v>
          </cell>
        </row>
        <row r="156">
          <cell r="B156">
            <v>446</v>
          </cell>
          <cell r="C156" t="str">
            <v>SANITARIOS GAVIRA</v>
          </cell>
          <cell r="D156">
            <v>0</v>
          </cell>
          <cell r="F156">
            <v>446</v>
          </cell>
          <cell r="G156" t="str">
            <v>SANITARIOS GAVIRA</v>
          </cell>
          <cell r="H156">
            <v>0</v>
          </cell>
          <cell r="J156">
            <v>446</v>
          </cell>
          <cell r="K156" t="str">
            <v>SANITARIOS GAVIRA</v>
          </cell>
          <cell r="L156">
            <v>0</v>
          </cell>
        </row>
        <row r="157">
          <cell r="B157">
            <v>449</v>
          </cell>
          <cell r="C157" t="str">
            <v>SANITARIOS EL BARATILLO</v>
          </cell>
          <cell r="D157">
            <v>0</v>
          </cell>
          <cell r="F157">
            <v>449</v>
          </cell>
          <cell r="G157" t="str">
            <v>SANITARIOS EL BARATILLO</v>
          </cell>
          <cell r="H157">
            <v>0</v>
          </cell>
          <cell r="J157">
            <v>449</v>
          </cell>
          <cell r="K157" t="str">
            <v>SANITARIOS EL BARATILLO</v>
          </cell>
          <cell r="L157">
            <v>0</v>
          </cell>
        </row>
        <row r="158">
          <cell r="B158">
            <v>450</v>
          </cell>
          <cell r="C158" t="str">
            <v>OTROS SANITARIOS</v>
          </cell>
          <cell r="D158">
            <v>0</v>
          </cell>
          <cell r="F158">
            <v>450</v>
          </cell>
          <cell r="G158" t="str">
            <v>OTROS SANITARIOS</v>
          </cell>
          <cell r="H158">
            <v>0</v>
          </cell>
          <cell r="J158">
            <v>450</v>
          </cell>
          <cell r="K158" t="str">
            <v>OTROS SANITARIOS</v>
          </cell>
          <cell r="L158">
            <v>138929.31</v>
          </cell>
        </row>
        <row r="159">
          <cell r="B159">
            <v>451</v>
          </cell>
          <cell r="C159" t="str">
            <v>BODEGAS RASTRO</v>
          </cell>
          <cell r="D159">
            <v>38289</v>
          </cell>
          <cell r="F159">
            <v>451</v>
          </cell>
          <cell r="G159" t="str">
            <v>BODEGAS RASTRO</v>
          </cell>
          <cell r="H159">
            <v>38289</v>
          </cell>
          <cell r="J159">
            <v>451</v>
          </cell>
          <cell r="K159" t="str">
            <v>BODEGAS RASTRO</v>
          </cell>
          <cell r="L159">
            <v>15950</v>
          </cell>
        </row>
        <row r="160">
          <cell r="B160">
            <v>460</v>
          </cell>
          <cell r="C160" t="str">
            <v>PARQUE DE BEIS BOL SAN JERONIM</v>
          </cell>
          <cell r="D160">
            <v>0</v>
          </cell>
          <cell r="F160">
            <v>460</v>
          </cell>
          <cell r="G160" t="str">
            <v>PARQUE DE BEIS BOL SAN JERONIM</v>
          </cell>
          <cell r="H160">
            <v>0</v>
          </cell>
          <cell r="J160">
            <v>460</v>
          </cell>
          <cell r="K160" t="str">
            <v>PARQUE DE BEIS BOL SAN JERONIM</v>
          </cell>
          <cell r="L160">
            <v>0</v>
          </cell>
        </row>
        <row r="161">
          <cell r="B161">
            <v>461</v>
          </cell>
          <cell r="C161" t="str">
            <v>INTERESES CREDITO BANCARIO</v>
          </cell>
          <cell r="D161">
            <v>0</v>
          </cell>
          <cell r="F161">
            <v>461</v>
          </cell>
          <cell r="G161" t="str">
            <v>INTERESES CREDITO BANCARIO</v>
          </cell>
          <cell r="H161">
            <v>0</v>
          </cell>
          <cell r="J161">
            <v>461</v>
          </cell>
          <cell r="K161" t="str">
            <v>INTERESES CREDITO BANCARIO</v>
          </cell>
          <cell r="L161">
            <v>0</v>
          </cell>
        </row>
        <row r="162">
          <cell r="B162">
            <v>462</v>
          </cell>
          <cell r="C162" t="str">
            <v>INTERESE (REMANENTES/INTS. P/OBRAS)</v>
          </cell>
          <cell r="D162">
            <v>0</v>
          </cell>
          <cell r="F162">
            <v>462</v>
          </cell>
          <cell r="G162" t="str">
            <v>INTERESE (REMANENTES/INTS. P/OBRAS)</v>
          </cell>
          <cell r="H162">
            <v>0</v>
          </cell>
          <cell r="J162">
            <v>462</v>
          </cell>
          <cell r="K162" t="str">
            <v>INTERESE (REMANENTES/INTS. P/OBRAS)</v>
          </cell>
          <cell r="L162">
            <v>0</v>
          </cell>
        </row>
        <row r="163">
          <cell r="B163">
            <v>464</v>
          </cell>
          <cell r="C163" t="str">
            <v>ARRASTRE DE VEHICULOS INFRACCIONADOS</v>
          </cell>
          <cell r="D163">
            <v>0</v>
          </cell>
          <cell r="F163">
            <v>464</v>
          </cell>
          <cell r="G163" t="str">
            <v>ARRASTRE DE VEHICULOS INFRACCIONADOS</v>
          </cell>
          <cell r="H163">
            <v>0</v>
          </cell>
          <cell r="J163">
            <v>464</v>
          </cell>
          <cell r="K163" t="str">
            <v>ARRASTRE DE VEHICULOS INFRACCIONADOS</v>
          </cell>
          <cell r="L163">
            <v>0</v>
          </cell>
        </row>
        <row r="164">
          <cell r="B164">
            <v>465</v>
          </cell>
          <cell r="C164" t="str">
            <v>PENSIÓN DE VEHICULOS INFRACCIONADOS</v>
          </cell>
          <cell r="D164">
            <v>0</v>
          </cell>
          <cell r="F164">
            <v>465</v>
          </cell>
          <cell r="G164" t="str">
            <v>PENSIÓN DE VEHICULOS INFRACCIONADOS</v>
          </cell>
          <cell r="H164">
            <v>0</v>
          </cell>
          <cell r="J164">
            <v>465</v>
          </cell>
          <cell r="K164" t="str">
            <v>PENSIÓN DE VEHICULOS INFRACCIONADOS</v>
          </cell>
          <cell r="L164">
            <v>0</v>
          </cell>
        </row>
        <row r="165">
          <cell r="B165">
            <v>466</v>
          </cell>
          <cell r="C165" t="str">
            <v>ANTICIPO DE SUELDOS</v>
          </cell>
          <cell r="D165">
            <v>0</v>
          </cell>
          <cell r="F165">
            <v>466</v>
          </cell>
          <cell r="G165" t="str">
            <v>ANTICIPO DE SUELDOS</v>
          </cell>
          <cell r="H165">
            <v>0</v>
          </cell>
          <cell r="J165">
            <v>466</v>
          </cell>
          <cell r="K165" t="str">
            <v>ANTICIPO DE SUELDOS</v>
          </cell>
          <cell r="L165">
            <v>0</v>
          </cell>
        </row>
        <row r="166">
          <cell r="B166">
            <v>468</v>
          </cell>
          <cell r="C166" t="str">
            <v>REZAGO MERCADO HIDALGO</v>
          </cell>
          <cell r="D166">
            <v>0</v>
          </cell>
          <cell r="F166">
            <v>468</v>
          </cell>
          <cell r="G166" t="str">
            <v>REZAGO MERCADO HIDALGO</v>
          </cell>
          <cell r="H166">
            <v>0</v>
          </cell>
          <cell r="J166">
            <v>468</v>
          </cell>
          <cell r="K166" t="str">
            <v>REZAGO MERCADO HIDALGO</v>
          </cell>
          <cell r="L166">
            <v>0</v>
          </cell>
        </row>
        <row r="167">
          <cell r="B167">
            <v>471</v>
          </cell>
          <cell r="C167" t="str">
            <v>SANITARIOS PARDO</v>
          </cell>
          <cell r="D167">
            <v>51917</v>
          </cell>
          <cell r="F167">
            <v>471</v>
          </cell>
          <cell r="G167" t="str">
            <v>SANITARIOS PARDO</v>
          </cell>
          <cell r="H167">
            <v>51917</v>
          </cell>
          <cell r="J167">
            <v>471</v>
          </cell>
          <cell r="K167" t="str">
            <v>SANITARIOS PARDO</v>
          </cell>
          <cell r="L167">
            <v>21630</v>
          </cell>
        </row>
        <row r="168">
          <cell r="B168">
            <v>475</v>
          </cell>
          <cell r="C168" t="str">
            <v>RESGUARDO DE BIENES EMBARGADOS</v>
          </cell>
          <cell r="D168">
            <v>0</v>
          </cell>
          <cell r="F168">
            <v>475</v>
          </cell>
          <cell r="G168" t="str">
            <v>RESGUARDO DE BIENES EMBARGADOS</v>
          </cell>
          <cell r="H168">
            <v>0</v>
          </cell>
          <cell r="J168">
            <v>475</v>
          </cell>
          <cell r="K168" t="str">
            <v>RESGUARDO DE BIENES EMBARGADOS</v>
          </cell>
          <cell r="L168">
            <v>0</v>
          </cell>
        </row>
        <row r="169">
          <cell r="B169">
            <v>486</v>
          </cell>
          <cell r="C169" t="str">
            <v>COLOCACIÒN DE GUIAS</v>
          </cell>
          <cell r="D169">
            <v>0</v>
          </cell>
          <cell r="F169">
            <v>486</v>
          </cell>
          <cell r="G169" t="str">
            <v>COLOCACIÒN DE GUIAS</v>
          </cell>
          <cell r="H169">
            <v>0</v>
          </cell>
          <cell r="J169">
            <v>486</v>
          </cell>
          <cell r="K169" t="str">
            <v>COLOCACIÒN DE GUIAS</v>
          </cell>
          <cell r="L169">
            <v>0</v>
          </cell>
        </row>
        <row r="170">
          <cell r="B170">
            <v>487</v>
          </cell>
          <cell r="C170" t="str">
            <v>COLOCACION DE LUMINARIA</v>
          </cell>
          <cell r="D170">
            <v>0</v>
          </cell>
          <cell r="F170">
            <v>487</v>
          </cell>
          <cell r="G170" t="str">
            <v>COLOCACION DE LUMINARIA</v>
          </cell>
          <cell r="H170">
            <v>0</v>
          </cell>
          <cell r="J170">
            <v>487</v>
          </cell>
          <cell r="K170" t="str">
            <v>COLOCACION DE LUMINARIA</v>
          </cell>
          <cell r="L170">
            <v>0</v>
          </cell>
        </row>
        <row r="171">
          <cell r="B171">
            <v>488</v>
          </cell>
          <cell r="C171" t="str">
            <v>COLOCACION DE POSTERIA</v>
          </cell>
          <cell r="D171">
            <v>0</v>
          </cell>
          <cell r="F171">
            <v>488</v>
          </cell>
          <cell r="G171" t="str">
            <v>COLOCACION DE POSTERIA</v>
          </cell>
          <cell r="H171">
            <v>0</v>
          </cell>
          <cell r="J171">
            <v>488</v>
          </cell>
          <cell r="K171" t="str">
            <v>COLOCACION DE POSTERIA</v>
          </cell>
          <cell r="L171">
            <v>0</v>
          </cell>
        </row>
        <row r="172">
          <cell r="B172">
            <v>489</v>
          </cell>
          <cell r="C172" t="str">
            <v>INSTALACION DE CABLEADO AEREO</v>
          </cell>
          <cell r="D172">
            <v>0</v>
          </cell>
          <cell r="F172">
            <v>489</v>
          </cell>
          <cell r="G172" t="str">
            <v>INSTALACION DE CABLEADO AEREO</v>
          </cell>
          <cell r="H172">
            <v>0</v>
          </cell>
          <cell r="J172">
            <v>489</v>
          </cell>
          <cell r="K172" t="str">
            <v>INSTALACION DE CABLEADO AEREO</v>
          </cell>
          <cell r="L172">
            <v>0</v>
          </cell>
        </row>
        <row r="173">
          <cell r="B173">
            <v>490</v>
          </cell>
          <cell r="C173" t="str">
            <v>RENOVACION DE CONCESION DE LOCALES MERCADOS</v>
          </cell>
          <cell r="D173">
            <v>0</v>
          </cell>
          <cell r="F173">
            <v>490</v>
          </cell>
          <cell r="G173" t="str">
            <v>RENOVACION DE CONCESION DE LOCALES MERCADOS</v>
          </cell>
          <cell r="H173">
            <v>0</v>
          </cell>
          <cell r="J173">
            <v>490</v>
          </cell>
          <cell r="K173" t="str">
            <v>RENOVACION DE CONCESION DE LOCALES MERCADOS</v>
          </cell>
          <cell r="L173">
            <v>0</v>
          </cell>
        </row>
        <row r="174">
          <cell r="B174">
            <v>492</v>
          </cell>
          <cell r="C174" t="str">
            <v>RESERVA DE ESPACIOS EN VIA PUB</v>
          </cell>
          <cell r="D174">
            <v>18720</v>
          </cell>
          <cell r="F174">
            <v>492</v>
          </cell>
          <cell r="G174" t="str">
            <v>RESERVA DE ESPACIOS EN VIA PUB</v>
          </cell>
          <cell r="H174">
            <v>18720</v>
          </cell>
          <cell r="J174">
            <v>492</v>
          </cell>
          <cell r="K174" t="str">
            <v>RESERVA DE ESPACIOS EN VIA PUB</v>
          </cell>
          <cell r="L174">
            <v>0</v>
          </cell>
        </row>
        <row r="175">
          <cell r="B175">
            <v>496</v>
          </cell>
          <cell r="C175" t="str">
            <v>INSTALACION AEREA DE CABLEADO</v>
          </cell>
          <cell r="D175">
            <v>0</v>
          </cell>
          <cell r="F175">
            <v>496</v>
          </cell>
          <cell r="G175" t="str">
            <v>INSTALACION AEREA DE CABLEADO</v>
          </cell>
          <cell r="H175">
            <v>0</v>
          </cell>
          <cell r="J175">
            <v>496</v>
          </cell>
          <cell r="K175" t="str">
            <v>INSTALACION AEREA DE CABLEADO</v>
          </cell>
          <cell r="L175">
            <v>0</v>
          </cell>
        </row>
        <row r="176">
          <cell r="B176">
            <v>474</v>
          </cell>
          <cell r="C176" t="str">
            <v>ADQUISICION DE BASES, ADQUISICIONES Y SERVICIOS GENERALES</v>
          </cell>
          <cell r="D176">
            <v>10816</v>
          </cell>
          <cell r="F176">
            <v>474</v>
          </cell>
          <cell r="G176" t="str">
            <v>ADQUISICION DE BASES, ADQUISICIONES Y SERVICIOS GENERALES</v>
          </cell>
          <cell r="H176">
            <v>10816</v>
          </cell>
          <cell r="J176">
            <v>474</v>
          </cell>
          <cell r="K176" t="str">
            <v>ADQUISICION DE BASES, ADQUISICIONES Y SERVICIOS GENERALES</v>
          </cell>
          <cell r="L176">
            <v>61819</v>
          </cell>
        </row>
        <row r="177">
          <cell r="B177">
            <v>441</v>
          </cell>
          <cell r="C177" t="str">
            <v>SANITARIOS LOS PASTITOS</v>
          </cell>
          <cell r="D177">
            <v>40020</v>
          </cell>
          <cell r="F177">
            <v>441</v>
          </cell>
          <cell r="G177" t="str">
            <v>SANITARIOS LOS PASTITOS</v>
          </cell>
          <cell r="H177">
            <v>40020</v>
          </cell>
          <cell r="J177">
            <v>441</v>
          </cell>
          <cell r="K177" t="str">
            <v>SANITARIOS LOS PASTITOS</v>
          </cell>
          <cell r="L177">
            <v>11900</v>
          </cell>
        </row>
        <row r="178">
          <cell r="B178">
            <v>457</v>
          </cell>
          <cell r="C178" t="str">
            <v>CASETAS DE  REVISTAS</v>
          </cell>
          <cell r="D178">
            <v>9402</v>
          </cell>
          <cell r="F178">
            <v>457</v>
          </cell>
          <cell r="G178" t="str">
            <v>CASETAS DE  REVISTAS</v>
          </cell>
          <cell r="H178">
            <v>9402</v>
          </cell>
          <cell r="J178">
            <v>457</v>
          </cell>
          <cell r="K178" t="str">
            <v>CASETAS DE  REVISTAS</v>
          </cell>
          <cell r="L178">
            <v>13672.03</v>
          </cell>
        </row>
        <row r="179">
          <cell r="B179">
            <v>481</v>
          </cell>
          <cell r="C179" t="str">
            <v>REPARTO DE VOLANTES</v>
          </cell>
          <cell r="D179">
            <v>10180</v>
          </cell>
          <cell r="F179">
            <v>481</v>
          </cell>
          <cell r="G179" t="str">
            <v>REPARTO DE VOLANTES</v>
          </cell>
          <cell r="H179">
            <v>10180</v>
          </cell>
          <cell r="J179">
            <v>481</v>
          </cell>
          <cell r="K179" t="str">
            <v>REPARTO DE VOLANTES</v>
          </cell>
          <cell r="L179">
            <v>6270</v>
          </cell>
        </row>
        <row r="180">
          <cell r="B180">
            <v>444</v>
          </cell>
          <cell r="C180" t="str">
            <v>SANITARIOS JARDIN UNION</v>
          </cell>
          <cell r="D180">
            <v>212160</v>
          </cell>
          <cell r="F180">
            <v>444</v>
          </cell>
          <cell r="G180" t="str">
            <v>SANITARIOS JARDIN UNION</v>
          </cell>
          <cell r="H180">
            <v>212160</v>
          </cell>
          <cell r="J180">
            <v>444</v>
          </cell>
          <cell r="K180" t="str">
            <v>SANITARIOS JARDIN UNION</v>
          </cell>
          <cell r="L180">
            <v>86530</v>
          </cell>
        </row>
        <row r="181">
          <cell r="B181">
            <v>430</v>
          </cell>
          <cell r="C181" t="str">
            <v>BODEGAS MERCADO HIDALGO</v>
          </cell>
          <cell r="D181">
            <v>14952</v>
          </cell>
          <cell r="F181">
            <v>430</v>
          </cell>
          <cell r="G181" t="str">
            <v>BODEGAS MERCADO HIDALGO</v>
          </cell>
          <cell r="H181">
            <v>14952</v>
          </cell>
          <cell r="J181">
            <v>430</v>
          </cell>
          <cell r="K181" t="str">
            <v>BODEGAS MERCADO HIDALGO</v>
          </cell>
          <cell r="L181">
            <v>7469.12</v>
          </cell>
        </row>
        <row r="182">
          <cell r="B182">
            <v>479</v>
          </cell>
          <cell r="C182" t="str">
            <v>COMERCIANTES AMBULANTES</v>
          </cell>
          <cell r="D182">
            <v>116381</v>
          </cell>
          <cell r="F182">
            <v>479</v>
          </cell>
          <cell r="G182" t="str">
            <v>COMERCIANTES AMBULANTES</v>
          </cell>
          <cell r="H182">
            <v>116381</v>
          </cell>
          <cell r="J182">
            <v>479</v>
          </cell>
          <cell r="K182" t="str">
            <v>COMERCIANTES AMBULANTES</v>
          </cell>
          <cell r="L182">
            <v>133668.54</v>
          </cell>
        </row>
        <row r="183">
          <cell r="B183">
            <v>417</v>
          </cell>
          <cell r="C183" t="str">
            <v>CONSULTORIO DENTAL</v>
          </cell>
          <cell r="D183">
            <v>43391</v>
          </cell>
          <cell r="F183">
            <v>417</v>
          </cell>
          <cell r="G183" t="str">
            <v>CONSULTORIO DENTAL</v>
          </cell>
          <cell r="H183">
            <v>43391</v>
          </cell>
          <cell r="J183">
            <v>417</v>
          </cell>
          <cell r="K183" t="str">
            <v>CONSULTORIO DENTAL</v>
          </cell>
          <cell r="L183">
            <v>24511</v>
          </cell>
        </row>
        <row r="184">
          <cell r="B184">
            <v>452</v>
          </cell>
          <cell r="C184" t="str">
            <v>LOCALES DEL ENCINO</v>
          </cell>
          <cell r="D184">
            <v>4023</v>
          </cell>
          <cell r="F184">
            <v>452</v>
          </cell>
          <cell r="G184" t="str">
            <v>LOCALES DEL ENCINO</v>
          </cell>
          <cell r="H184">
            <v>4023</v>
          </cell>
          <cell r="J184">
            <v>452</v>
          </cell>
          <cell r="K184" t="str">
            <v>LOCALES DEL ENCINO</v>
          </cell>
          <cell r="L184">
            <v>0</v>
          </cell>
        </row>
        <row r="185">
          <cell r="B185">
            <v>447</v>
          </cell>
          <cell r="C185" t="str">
            <v>MUSEO DIEGUINO</v>
          </cell>
          <cell r="D185">
            <v>67960</v>
          </cell>
          <cell r="F185">
            <v>447</v>
          </cell>
          <cell r="G185" t="str">
            <v>MUSEO DIEGUINO</v>
          </cell>
          <cell r="H185">
            <v>67960</v>
          </cell>
          <cell r="J185">
            <v>447</v>
          </cell>
          <cell r="K185" t="str">
            <v>MUSEO DIEGUINO</v>
          </cell>
          <cell r="L185">
            <v>25177</v>
          </cell>
        </row>
        <row r="186">
          <cell r="B186">
            <v>431</v>
          </cell>
          <cell r="C186" t="str">
            <v>BODEGAS MERCADO EMBAJADORAS</v>
          </cell>
          <cell r="D186">
            <v>25300</v>
          </cell>
          <cell r="F186">
            <v>431</v>
          </cell>
          <cell r="G186" t="str">
            <v>BODEGAS MERCADO EMBAJADORAS</v>
          </cell>
          <cell r="H186">
            <v>25300</v>
          </cell>
          <cell r="J186">
            <v>431</v>
          </cell>
          <cell r="K186" t="str">
            <v>BODEGAS MERCADO EMBAJADORAS</v>
          </cell>
          <cell r="L186">
            <v>11262</v>
          </cell>
        </row>
        <row r="187">
          <cell r="B187">
            <v>467</v>
          </cell>
          <cell r="C187" t="str">
            <v>PRESTADORES DE SERVICIOS</v>
          </cell>
          <cell r="D187">
            <v>25082</v>
          </cell>
          <cell r="F187">
            <v>467</v>
          </cell>
          <cell r="G187" t="str">
            <v>PRESTADORES DE SERVICIOS</v>
          </cell>
          <cell r="H187">
            <v>25082</v>
          </cell>
          <cell r="J187">
            <v>467</v>
          </cell>
          <cell r="K187" t="str">
            <v>PRESTADORES DE SERVICIOS</v>
          </cell>
          <cell r="L187">
            <v>3663.84</v>
          </cell>
        </row>
        <row r="188">
          <cell r="B188">
            <v>493</v>
          </cell>
          <cell r="C188" t="str">
            <v>RENOVACION PERMISO P/ USO VIA</v>
          </cell>
          <cell r="D188">
            <v>15303</v>
          </cell>
          <cell r="F188">
            <v>493</v>
          </cell>
          <cell r="G188" t="str">
            <v>RENOVACION PERMISO P/ USO VIA</v>
          </cell>
          <cell r="H188">
            <v>15303</v>
          </cell>
          <cell r="J188">
            <v>493</v>
          </cell>
          <cell r="K188" t="str">
            <v>RENOVACION PERMISO P/ USO VIA</v>
          </cell>
          <cell r="L188">
            <v>2106.3200000000002</v>
          </cell>
        </row>
        <row r="189">
          <cell r="B189">
            <v>432</v>
          </cell>
          <cell r="C189" t="str">
            <v>LOCALES PANTEON</v>
          </cell>
          <cell r="D189">
            <v>21632</v>
          </cell>
          <cell r="F189">
            <v>432</v>
          </cell>
          <cell r="G189" t="str">
            <v>LOCALES PANTEON</v>
          </cell>
          <cell r="H189">
            <v>21632</v>
          </cell>
          <cell r="J189">
            <v>432</v>
          </cell>
          <cell r="K189" t="str">
            <v>LOCALES PANTEON</v>
          </cell>
          <cell r="L189">
            <v>738.02</v>
          </cell>
        </row>
        <row r="190">
          <cell r="B190">
            <v>470</v>
          </cell>
          <cell r="C190" t="str">
            <v>LOCALES ESTACIÓN DEL FERROCARRIL</v>
          </cell>
          <cell r="D190">
            <v>176841</v>
          </cell>
          <cell r="F190">
            <v>470</v>
          </cell>
          <cell r="G190" t="str">
            <v>LOCALES ESTACIÓN DEL FERROCARRIL</v>
          </cell>
          <cell r="H190">
            <v>176841</v>
          </cell>
          <cell r="J190">
            <v>470</v>
          </cell>
          <cell r="K190" t="str">
            <v>LOCALES ESTACIÓN DEL FERROCARRIL</v>
          </cell>
          <cell r="L190">
            <v>44897.53</v>
          </cell>
        </row>
        <row r="191">
          <cell r="B191">
            <v>420</v>
          </cell>
          <cell r="C191" t="str">
            <v>REND E INVER RAMO 33 PROG COMP</v>
          </cell>
          <cell r="D191">
            <v>817114</v>
          </cell>
          <cell r="F191">
            <v>420</v>
          </cell>
          <cell r="G191" t="str">
            <v>REND E INVER RAMO 33 PROG COMP</v>
          </cell>
          <cell r="H191">
            <v>817114</v>
          </cell>
          <cell r="J191">
            <v>420</v>
          </cell>
          <cell r="K191" t="str">
            <v>REND E INVER RAMO 33 PROG COMP</v>
          </cell>
          <cell r="L191">
            <v>225992.58</v>
          </cell>
        </row>
        <row r="192">
          <cell r="B192">
            <v>419</v>
          </cell>
          <cell r="C192" t="str">
            <v>REND E INVERSIONES RAMO 33</v>
          </cell>
          <cell r="D192">
            <v>588502</v>
          </cell>
          <cell r="F192">
            <v>419</v>
          </cell>
          <cell r="G192" t="str">
            <v>REND E INVERSIONES RAMO 33</v>
          </cell>
          <cell r="H192">
            <v>588502</v>
          </cell>
          <cell r="J192">
            <v>419</v>
          </cell>
          <cell r="K192" t="str">
            <v>REND E INVERSIONES RAMO 33</v>
          </cell>
          <cell r="L192">
            <v>153795.9</v>
          </cell>
        </row>
        <row r="193">
          <cell r="B193">
            <v>428</v>
          </cell>
          <cell r="C193" t="str">
            <v>COMERCIANTES  SEMIFIJOS</v>
          </cell>
          <cell r="D193">
            <v>2972081</v>
          </cell>
          <cell r="F193">
            <v>428</v>
          </cell>
          <cell r="G193" t="str">
            <v>COMERCIANTES  SEMIFIJOS</v>
          </cell>
          <cell r="H193">
            <v>2972081</v>
          </cell>
          <cell r="J193">
            <v>428</v>
          </cell>
          <cell r="K193" t="str">
            <v>COMERCIANTES  SEMIFIJOS</v>
          </cell>
          <cell r="L193">
            <v>1673310.64</v>
          </cell>
        </row>
        <row r="194">
          <cell r="B194">
            <v>412</v>
          </cell>
          <cell r="C194" t="str">
            <v>MERCADO EMBAJADORAS</v>
          </cell>
          <cell r="D194">
            <v>1184369</v>
          </cell>
          <cell r="F194">
            <v>412</v>
          </cell>
          <cell r="G194" t="str">
            <v>MERCADO EMBAJADORAS</v>
          </cell>
          <cell r="H194">
            <v>1184369</v>
          </cell>
          <cell r="J194">
            <v>412</v>
          </cell>
          <cell r="K194" t="str">
            <v>MERCADO EMBAJADORAS</v>
          </cell>
          <cell r="L194">
            <v>181115.68</v>
          </cell>
        </row>
        <row r="195">
          <cell r="C195" t="str">
            <v>TOTAL  PRODUCTOS</v>
          </cell>
          <cell r="D195">
            <v>47424033</v>
          </cell>
          <cell r="G195" t="str">
            <v>TOTAL  PRODUCTOS</v>
          </cell>
          <cell r="H195">
            <v>47424033</v>
          </cell>
          <cell r="K195" t="str">
            <v>TOTAL  PRODUCTOS</v>
          </cell>
          <cell r="L195">
            <v>21421610.329999994</v>
          </cell>
        </row>
        <row r="196">
          <cell r="B196">
            <v>4</v>
          </cell>
          <cell r="C196" t="str">
            <v>RECARGOS IMPUESTO SOBRE PATRIMONIO</v>
          </cell>
          <cell r="D196">
            <v>2530357</v>
          </cell>
          <cell r="F196">
            <v>4</v>
          </cell>
          <cell r="G196" t="str">
            <v>RECARGOS IMPUESTO SOBRE PATRIMONIO</v>
          </cell>
          <cell r="H196">
            <v>2530357</v>
          </cell>
          <cell r="J196">
            <v>4</v>
          </cell>
          <cell r="K196" t="str">
            <v>RECARGOS IMPUESTO SOBRE PATRIMONIO</v>
          </cell>
          <cell r="L196">
            <v>1225868.8400000001</v>
          </cell>
        </row>
        <row r="197">
          <cell r="B197">
            <v>7</v>
          </cell>
          <cell r="C197" t="str">
            <v>IMPTO. PREDIAL URBANO REZAGO</v>
          </cell>
          <cell r="D197">
            <v>7153777</v>
          </cell>
          <cell r="F197">
            <v>7</v>
          </cell>
          <cell r="G197" t="str">
            <v>IMPTO. PREDIAL URBANO REZAGO</v>
          </cell>
          <cell r="H197">
            <v>7153777</v>
          </cell>
          <cell r="J197">
            <v>7</v>
          </cell>
          <cell r="K197" t="str">
            <v>IMPTO. PREDIAL URBANO REZAGO</v>
          </cell>
          <cell r="L197">
            <v>5139381.43</v>
          </cell>
        </row>
        <row r="198">
          <cell r="B198">
            <v>8</v>
          </cell>
          <cell r="C198" t="str">
            <v>IMPTO. PREDIAL RUSTICO REZAGO</v>
          </cell>
          <cell r="D198">
            <v>334575</v>
          </cell>
          <cell r="F198">
            <v>8</v>
          </cell>
          <cell r="G198" t="str">
            <v>IMPTO. PREDIAL RUSTICO REZAGO</v>
          </cell>
          <cell r="H198">
            <v>334575</v>
          </cell>
          <cell r="J198">
            <v>8</v>
          </cell>
          <cell r="K198" t="str">
            <v>IMPTO. PREDIAL RUSTICO REZAGO</v>
          </cell>
          <cell r="L198">
            <v>556552.89</v>
          </cell>
        </row>
        <row r="199">
          <cell r="B199">
            <v>545</v>
          </cell>
          <cell r="C199" t="str">
            <v>GTOS. EJECUCION DE PRODUCTOS</v>
          </cell>
          <cell r="D199">
            <v>59747</v>
          </cell>
          <cell r="F199">
            <v>545</v>
          </cell>
          <cell r="G199" t="str">
            <v>GTOS. EJECUCION DE PRODUCTOS</v>
          </cell>
          <cell r="H199">
            <v>59747</v>
          </cell>
          <cell r="J199">
            <v>545</v>
          </cell>
          <cell r="K199" t="str">
            <v>GTOS. EJECUCION DE PRODUCTOS</v>
          </cell>
          <cell r="L199">
            <v>18477.61</v>
          </cell>
        </row>
        <row r="200">
          <cell r="B200">
            <v>14</v>
          </cell>
          <cell r="C200" t="str">
            <v>APORT. UNION AGRICOLA LOCAL REG</v>
          </cell>
          <cell r="D200">
            <v>81085</v>
          </cell>
          <cell r="F200">
            <v>14</v>
          </cell>
          <cell r="G200" t="str">
            <v>APORT. UNION AGRICOLA LOCAL REG</v>
          </cell>
          <cell r="H200">
            <v>81085</v>
          </cell>
          <cell r="J200">
            <v>14</v>
          </cell>
          <cell r="K200" t="str">
            <v>APORT. UNION AGRICOLA LOCAL REG</v>
          </cell>
          <cell r="L200">
            <v>11193.5</v>
          </cell>
        </row>
        <row r="201">
          <cell r="B201">
            <v>501</v>
          </cell>
          <cell r="C201" t="str">
            <v>REZAGOS DERECHOS</v>
          </cell>
          <cell r="D201">
            <v>0</v>
          </cell>
          <cell r="F201">
            <v>501</v>
          </cell>
          <cell r="G201" t="str">
            <v>REZAGOS DERECHOS</v>
          </cell>
          <cell r="H201">
            <v>0</v>
          </cell>
          <cell r="J201">
            <v>501</v>
          </cell>
          <cell r="K201" t="str">
            <v>REZAGOS DERECHOS</v>
          </cell>
          <cell r="L201">
            <v>0</v>
          </cell>
        </row>
        <row r="202">
          <cell r="B202">
            <v>502</v>
          </cell>
          <cell r="C202" t="str">
            <v>RECARGOS PRODUCTOS</v>
          </cell>
          <cell r="D202">
            <v>845794</v>
          </cell>
          <cell r="F202">
            <v>502</v>
          </cell>
          <cell r="G202" t="str">
            <v>RECARGOS PRODUCTOS</v>
          </cell>
          <cell r="H202">
            <v>845794</v>
          </cell>
          <cell r="J202">
            <v>502</v>
          </cell>
          <cell r="K202" t="str">
            <v>RECARGOS PRODUCTOS</v>
          </cell>
          <cell r="L202">
            <v>293328.89</v>
          </cell>
        </row>
        <row r="203">
          <cell r="B203">
            <v>503</v>
          </cell>
          <cell r="C203" t="str">
            <v>AVISO EXTEMPORANEO TRASLADO DE DOMINIO</v>
          </cell>
          <cell r="D203">
            <v>82839</v>
          </cell>
          <cell r="F203">
            <v>503</v>
          </cell>
          <cell r="G203" t="str">
            <v>AVISO EXTEMPORANEO TRASLADO DE DOMINIO</v>
          </cell>
          <cell r="H203">
            <v>82839</v>
          </cell>
          <cell r="J203">
            <v>503</v>
          </cell>
          <cell r="K203" t="str">
            <v>AVISO EXTEMPORANEO TRASLADO DE DOMINIO</v>
          </cell>
          <cell r="L203">
            <v>29064.959999999999</v>
          </cell>
        </row>
        <row r="204">
          <cell r="B204">
            <v>504</v>
          </cell>
          <cell r="C204" t="str">
            <v>AVISO EXTEMP TERM DE OBRA</v>
          </cell>
          <cell r="D204">
            <v>42415</v>
          </cell>
          <cell r="F204">
            <v>504</v>
          </cell>
          <cell r="G204" t="str">
            <v>AVISO EXTEMP TERM DE OBRA</v>
          </cell>
          <cell r="H204">
            <v>42415</v>
          </cell>
          <cell r="J204">
            <v>504</v>
          </cell>
          <cell r="K204" t="str">
            <v>AVISO EXTEMP TERM DE OBRA</v>
          </cell>
          <cell r="L204">
            <v>15063.48</v>
          </cell>
        </row>
        <row r="205">
          <cell r="B205">
            <v>505</v>
          </cell>
          <cell r="C205" t="str">
            <v>INFRAC. AL REGLAM. DE CONST. Y CONSERV. DE LA</v>
          </cell>
          <cell r="D205">
            <v>54535</v>
          </cell>
          <cell r="F205">
            <v>505</v>
          </cell>
          <cell r="G205" t="str">
            <v>INFRAC. AL REGLAM. DE CONST. Y CONSERV. DE LA</v>
          </cell>
          <cell r="H205">
            <v>54535</v>
          </cell>
          <cell r="J205">
            <v>505</v>
          </cell>
          <cell r="K205" t="str">
            <v>INFRAC. AL REGLAM. DE CONST. Y CONSERV. DE LA</v>
          </cell>
          <cell r="L205">
            <v>52713.5</v>
          </cell>
        </row>
        <row r="206">
          <cell r="B206">
            <v>506</v>
          </cell>
          <cell r="C206" t="str">
            <v>INFRACCIONES DIRECCIÓN DE FISCALIZACIÓN</v>
          </cell>
          <cell r="D206">
            <v>366540</v>
          </cell>
          <cell r="F206">
            <v>506</v>
          </cell>
          <cell r="G206" t="str">
            <v>INFRACCIONES DIRECCIÓN DE FISCALIZACIÓN</v>
          </cell>
          <cell r="H206">
            <v>366540</v>
          </cell>
          <cell r="J206">
            <v>506</v>
          </cell>
          <cell r="K206" t="str">
            <v>INFRACCIONES DIRECCIÓN DE FISCALIZACIÓN</v>
          </cell>
          <cell r="L206">
            <v>584400.62</v>
          </cell>
        </row>
        <row r="207">
          <cell r="B207">
            <v>507</v>
          </cell>
          <cell r="C207" t="str">
            <v>INF AL BANDO DE POLICIA Y BUEN GOBIERNO</v>
          </cell>
          <cell r="D207">
            <v>591852</v>
          </cell>
          <cell r="F207">
            <v>507</v>
          </cell>
          <cell r="G207" t="str">
            <v>INF AL BANDO DE POLICIA Y BUEN GOBIERNO</v>
          </cell>
          <cell r="H207">
            <v>591852</v>
          </cell>
          <cell r="J207">
            <v>507</v>
          </cell>
          <cell r="K207" t="str">
            <v>INF AL BANDO DE POLICIA Y BUEN GOBIERNO</v>
          </cell>
          <cell r="L207">
            <v>262318</v>
          </cell>
        </row>
        <row r="208">
          <cell r="B208">
            <v>508</v>
          </cell>
          <cell r="C208" t="str">
            <v>INF LEY DE TRANSITO Y SU REGLAMENTO</v>
          </cell>
          <cell r="D208">
            <v>4533037</v>
          </cell>
          <cell r="F208">
            <v>508</v>
          </cell>
          <cell r="G208" t="str">
            <v>INF LEY DE TRANSITO Y SU REGLAMENTO</v>
          </cell>
          <cell r="H208">
            <v>4533037</v>
          </cell>
          <cell r="J208">
            <v>508</v>
          </cell>
          <cell r="K208" t="str">
            <v>INF LEY DE TRANSITO Y SU REGLAMENTO</v>
          </cell>
          <cell r="L208">
            <v>1999560.62</v>
          </cell>
        </row>
        <row r="209">
          <cell r="B209">
            <v>509</v>
          </cell>
          <cell r="C209" t="str">
            <v>FALTA DE VERIFICACION VEHICULAR</v>
          </cell>
          <cell r="D209">
            <v>439517</v>
          </cell>
          <cell r="F209">
            <v>509</v>
          </cell>
          <cell r="G209" t="str">
            <v>FALTA DE VERIFICACION VEHICULAR</v>
          </cell>
          <cell r="H209">
            <v>439517</v>
          </cell>
          <cell r="J209">
            <v>509</v>
          </cell>
          <cell r="K209" t="str">
            <v>FALTA DE VERIFICACION VEHICULAR</v>
          </cell>
          <cell r="L209">
            <v>118565.5</v>
          </cell>
        </row>
        <row r="210">
          <cell r="B210">
            <v>510</v>
          </cell>
          <cell r="C210" t="str">
            <v>MULTAS ADMINISTRATIVAS FEDERALES NO FISCALES</v>
          </cell>
          <cell r="D210">
            <v>270400</v>
          </cell>
          <cell r="F210">
            <v>510</v>
          </cell>
          <cell r="G210" t="str">
            <v>MULTAS ADMINISTRATIVAS FEDERALES NO FISCALES</v>
          </cell>
          <cell r="H210">
            <v>270400</v>
          </cell>
          <cell r="J210">
            <v>510</v>
          </cell>
          <cell r="K210" t="str">
            <v>MULTAS ADMINISTRATIVAS FEDERALES NO FISCALES</v>
          </cell>
          <cell r="L210">
            <v>187598.69</v>
          </cell>
        </row>
        <row r="211">
          <cell r="B211">
            <v>511</v>
          </cell>
          <cell r="C211" t="str">
            <v>MULTAS ADMINISTRATIVAS MUNICIPALES  NO FISCALES</v>
          </cell>
          <cell r="D211">
            <v>10816</v>
          </cell>
          <cell r="F211">
            <v>511</v>
          </cell>
          <cell r="G211" t="str">
            <v>MULTAS ADMINISTRATIVAS MUNICIPALES  NO FISCALES</v>
          </cell>
          <cell r="H211">
            <v>10816</v>
          </cell>
          <cell r="J211">
            <v>511</v>
          </cell>
          <cell r="K211" t="str">
            <v>MULTAS ADMINISTRATIVAS MUNICIPALES  NO FISCALES</v>
          </cell>
          <cell r="L211">
            <v>8814.01</v>
          </cell>
        </row>
        <row r="212">
          <cell r="B212">
            <v>512</v>
          </cell>
          <cell r="C212" t="str">
            <v>POR REPARACION DAÑOS AL MPIO</v>
          </cell>
          <cell r="D212">
            <v>0</v>
          </cell>
          <cell r="F212">
            <v>512</v>
          </cell>
          <cell r="G212" t="str">
            <v>POR REPARACION DAÑOS AL MPIO</v>
          </cell>
          <cell r="H212">
            <v>0</v>
          </cell>
          <cell r="J212">
            <v>512</v>
          </cell>
          <cell r="K212" t="str">
            <v>POR REPARACION DAÑOS AL MPIO</v>
          </cell>
          <cell r="L212">
            <v>0</v>
          </cell>
        </row>
        <row r="213">
          <cell r="B213">
            <v>513</v>
          </cell>
          <cell r="C213" t="str">
            <v>REPARACION A DAÑOS A VEHICULOS MPALES</v>
          </cell>
          <cell r="D213">
            <v>0</v>
          </cell>
          <cell r="F213">
            <v>513</v>
          </cell>
          <cell r="G213" t="str">
            <v>REPARACION A DAÑOS A VEHICULOS MPALES</v>
          </cell>
          <cell r="H213">
            <v>0</v>
          </cell>
          <cell r="J213">
            <v>513</v>
          </cell>
          <cell r="K213" t="str">
            <v>REPARACION A DAÑOS A VEHICULOS MPALES</v>
          </cell>
          <cell r="L213">
            <v>0</v>
          </cell>
        </row>
        <row r="214">
          <cell r="B214">
            <v>514</v>
          </cell>
          <cell r="C214" t="str">
            <v>AFECTACION NO AUTORIZADA DE ESPECIES ARBOREAS</v>
          </cell>
          <cell r="D214">
            <v>0</v>
          </cell>
          <cell r="F214">
            <v>514</v>
          </cell>
          <cell r="G214" t="str">
            <v>AFECTACION NO AUTORIZADA DE ESPECIES ARBOREAS</v>
          </cell>
          <cell r="H214">
            <v>0</v>
          </cell>
          <cell r="J214">
            <v>514</v>
          </cell>
          <cell r="K214" t="str">
            <v>AFECTACION NO AUTORIZADA DE ESPECIES ARBOREAS</v>
          </cell>
          <cell r="L214">
            <v>7968</v>
          </cell>
        </row>
        <row r="215">
          <cell r="B215">
            <v>516</v>
          </cell>
          <cell r="C215" t="str">
            <v>DONATIVOS FIESTAS DE SAN JUAN</v>
          </cell>
          <cell r="D215">
            <v>0</v>
          </cell>
          <cell r="F215">
            <v>516</v>
          </cell>
          <cell r="G215" t="str">
            <v>DONATIVOS FIESTAS DE SAN JUAN</v>
          </cell>
          <cell r="H215">
            <v>0</v>
          </cell>
          <cell r="J215">
            <v>516</v>
          </cell>
          <cell r="K215" t="str">
            <v>DONATIVOS FIESTAS DE SAN JUAN</v>
          </cell>
          <cell r="L215">
            <v>0</v>
          </cell>
        </row>
        <row r="216">
          <cell r="B216">
            <v>517</v>
          </cell>
          <cell r="C216" t="str">
            <v>APORTACIONES FESTIVAL INTERNACIONAL CERV</v>
          </cell>
          <cell r="D216">
            <v>0</v>
          </cell>
          <cell r="F216">
            <v>517</v>
          </cell>
          <cell r="G216" t="str">
            <v>APORTACIONES FESTIVAL INTERNACIONAL CERV</v>
          </cell>
          <cell r="H216">
            <v>0</v>
          </cell>
          <cell r="J216">
            <v>517</v>
          </cell>
          <cell r="K216" t="str">
            <v>APORTACIONES FESTIVAL INTERNACIONAL CERV</v>
          </cell>
          <cell r="L216">
            <v>0</v>
          </cell>
        </row>
        <row r="217">
          <cell r="B217">
            <v>518</v>
          </cell>
          <cell r="C217" t="str">
            <v>GOB DEL ESTADO CONV VIALIDAD</v>
          </cell>
          <cell r="D217">
            <v>0</v>
          </cell>
          <cell r="F217">
            <v>518</v>
          </cell>
          <cell r="G217" t="str">
            <v>GOB DEL ESTADO CONV VIALIDAD</v>
          </cell>
          <cell r="H217">
            <v>0</v>
          </cell>
          <cell r="J217">
            <v>518</v>
          </cell>
          <cell r="K217" t="str">
            <v>GOB DEL ESTADO CONV VIALIDAD</v>
          </cell>
          <cell r="L217">
            <v>0</v>
          </cell>
        </row>
        <row r="218">
          <cell r="B218">
            <v>519</v>
          </cell>
          <cell r="C218" t="str">
            <v>GOB DEL ESTADO CASA DE LA CULT</v>
          </cell>
          <cell r="D218">
            <v>235260</v>
          </cell>
          <cell r="F218">
            <v>519</v>
          </cell>
          <cell r="G218" t="str">
            <v>GOB DEL ESTADO CASA DE LA CULT</v>
          </cell>
          <cell r="H218">
            <v>235260</v>
          </cell>
          <cell r="J218">
            <v>519</v>
          </cell>
          <cell r="K218" t="str">
            <v>GOB DEL ESTADO CASA DE LA CULT</v>
          </cell>
          <cell r="L218">
            <v>76964</v>
          </cell>
        </row>
        <row r="219">
          <cell r="B219">
            <v>520</v>
          </cell>
          <cell r="C219" t="str">
            <v>GOBIERNO DEL EDO. EL ENCINO Y CENTRO DEL SABER</v>
          </cell>
          <cell r="D219">
            <v>0</v>
          </cell>
          <cell r="F219">
            <v>520</v>
          </cell>
          <cell r="G219" t="str">
            <v>GOBIERNO DEL EDO. EL ENCINO Y CENTRO DEL SABER</v>
          </cell>
          <cell r="H219">
            <v>0</v>
          </cell>
          <cell r="J219">
            <v>520</v>
          </cell>
          <cell r="K219" t="str">
            <v>GOBIERNO DEL EDO. EL ENCINO Y CENTRO DEL SABER</v>
          </cell>
          <cell r="L219">
            <v>0</v>
          </cell>
        </row>
        <row r="220">
          <cell r="B220">
            <v>521</v>
          </cell>
          <cell r="C220" t="str">
            <v>APORT 1% CONTRATISTAS OBRAS BENEF</v>
          </cell>
          <cell r="D220">
            <v>0</v>
          </cell>
          <cell r="F220">
            <v>521</v>
          </cell>
          <cell r="G220" t="str">
            <v>APORT 1% CONTRATISTAS OBRAS BENEF</v>
          </cell>
          <cell r="H220">
            <v>0</v>
          </cell>
          <cell r="J220">
            <v>521</v>
          </cell>
          <cell r="K220" t="str">
            <v>APORT 1% CONTRATISTAS OBRAS BENEF</v>
          </cell>
          <cell r="L220">
            <v>0</v>
          </cell>
        </row>
        <row r="221">
          <cell r="B221">
            <v>522</v>
          </cell>
          <cell r="C221" t="str">
            <v>APORT 0.5 PROG OBRAS DE BENEF</v>
          </cell>
          <cell r="D221">
            <v>0</v>
          </cell>
          <cell r="F221">
            <v>522</v>
          </cell>
          <cell r="G221" t="str">
            <v>APORT 0.5 PROG OBRAS DE BENEF</v>
          </cell>
          <cell r="H221">
            <v>0</v>
          </cell>
          <cell r="J221">
            <v>522</v>
          </cell>
          <cell r="K221" t="str">
            <v>APORT 0.5 PROG OBRAS DE BENEF</v>
          </cell>
          <cell r="L221">
            <v>0</v>
          </cell>
        </row>
        <row r="222">
          <cell r="B222">
            <v>528</v>
          </cell>
          <cell r="C222" t="str">
            <v>OTRAS APORTACIONES</v>
          </cell>
          <cell r="D222">
            <v>0</v>
          </cell>
          <cell r="F222">
            <v>528</v>
          </cell>
          <cell r="G222" t="str">
            <v>OTRAS APORTACIONES</v>
          </cell>
          <cell r="H222">
            <v>0</v>
          </cell>
          <cell r="J222">
            <v>528</v>
          </cell>
          <cell r="K222" t="str">
            <v>OTRAS APORTACIONES</v>
          </cell>
          <cell r="L222">
            <v>0</v>
          </cell>
        </row>
        <row r="223">
          <cell r="B223">
            <v>529</v>
          </cell>
          <cell r="C223" t="str">
            <v>OTROS DONATIVOS</v>
          </cell>
          <cell r="D223">
            <v>541</v>
          </cell>
          <cell r="F223">
            <v>529</v>
          </cell>
          <cell r="G223" t="str">
            <v>OTROS DONATIVOS</v>
          </cell>
          <cell r="H223">
            <v>541</v>
          </cell>
          <cell r="J223">
            <v>529</v>
          </cell>
          <cell r="K223" t="str">
            <v>OTROS DONATIVOS</v>
          </cell>
          <cell r="L223">
            <v>1276.3599999999999</v>
          </cell>
        </row>
        <row r="224">
          <cell r="B224">
            <v>542</v>
          </cell>
          <cell r="C224" t="str">
            <v>REPARACION A DAÑOS A VEHICULOS MPALES SERVICIOS MUNICIPALES</v>
          </cell>
          <cell r="D224">
            <v>0</v>
          </cell>
          <cell r="F224">
            <v>542</v>
          </cell>
          <cell r="G224" t="str">
            <v>REPARACION A DAÑOS A VEHICULOS MPALES SERVICIOS MUNICIPALES</v>
          </cell>
          <cell r="H224">
            <v>0</v>
          </cell>
          <cell r="J224">
            <v>542</v>
          </cell>
          <cell r="K224" t="str">
            <v>REPARACION A DAÑOS A VEHICULOS MPALES SERVICIOS MUNICIPALES</v>
          </cell>
          <cell r="L224">
            <v>0</v>
          </cell>
        </row>
        <row r="225">
          <cell r="B225">
            <v>544</v>
          </cell>
          <cell r="C225" t="str">
            <v>INFRACCION AL REGLAMENTO DE PROTECCION A LOS ANIMALES</v>
          </cell>
          <cell r="D225">
            <v>35087</v>
          </cell>
          <cell r="F225">
            <v>544</v>
          </cell>
          <cell r="G225" t="str">
            <v>INFRACCION AL REGLAMENTO DE PROTECCION A LOS ANIMALES</v>
          </cell>
          <cell r="H225">
            <v>35087</v>
          </cell>
          <cell r="J225">
            <v>544</v>
          </cell>
          <cell r="K225" t="str">
            <v>INFRACCION AL REGLAMENTO DE PROTECCION A LOS ANIMALES</v>
          </cell>
          <cell r="L225">
            <v>9507.57</v>
          </cell>
        </row>
        <row r="226">
          <cell r="C226" t="str">
            <v>TOTAL   APROVECHAMIENTOS.</v>
          </cell>
          <cell r="D226">
            <v>17668174</v>
          </cell>
          <cell r="G226" t="str">
            <v>TOTAL   APROVECHAMIENTOS.</v>
          </cell>
          <cell r="H226">
            <v>17668174</v>
          </cell>
          <cell r="K226" t="str">
            <v>TOTAL   APROVECHAMIENTOS.</v>
          </cell>
          <cell r="L226">
            <v>10598618.469999999</v>
          </cell>
        </row>
        <row r="228">
          <cell r="C228" t="str">
            <v>INGRESOS PROPIOS</v>
          </cell>
          <cell r="D228">
            <v>127550805</v>
          </cell>
          <cell r="G228" t="str">
            <v>INGRESOS PROPIOS</v>
          </cell>
          <cell r="H228">
            <v>138386232.49000001</v>
          </cell>
          <cell r="K228" t="str">
            <v>INGRESOS PROPIOS</v>
          </cell>
          <cell r="L228">
            <v>87452235.959999993</v>
          </cell>
        </row>
        <row r="230">
          <cell r="B230">
            <v>600</v>
          </cell>
          <cell r="C230" t="str">
            <v>FONDO GENERAL</v>
          </cell>
          <cell r="D230">
            <v>129882628</v>
          </cell>
          <cell r="F230">
            <v>600</v>
          </cell>
          <cell r="G230" t="str">
            <v>FONDO GENERAL</v>
          </cell>
          <cell r="H230">
            <v>129882628</v>
          </cell>
          <cell r="J230">
            <v>600</v>
          </cell>
          <cell r="K230" t="str">
            <v>FONDO GENERAL</v>
          </cell>
          <cell r="L230">
            <v>67865846.400000006</v>
          </cell>
        </row>
        <row r="231">
          <cell r="B231">
            <v>601</v>
          </cell>
          <cell r="C231" t="str">
            <v>FONDO DEL FOMENTO MUNICIPAL</v>
          </cell>
          <cell r="D231">
            <v>12949502</v>
          </cell>
          <cell r="F231">
            <v>601</v>
          </cell>
          <cell r="G231" t="str">
            <v>FONDO DEL FOMENTO MUNICIPAL</v>
          </cell>
          <cell r="H231">
            <v>12949502</v>
          </cell>
          <cell r="J231">
            <v>601</v>
          </cell>
          <cell r="K231" t="str">
            <v>FONDO DEL FOMENTO MUNICIPAL</v>
          </cell>
          <cell r="L231">
            <v>8805977.4299999997</v>
          </cell>
        </row>
        <row r="232">
          <cell r="B232">
            <v>602</v>
          </cell>
          <cell r="C232" t="str">
            <v>20% ADICIONAL FONDO GENERAL</v>
          </cell>
          <cell r="D232">
            <v>0</v>
          </cell>
          <cell r="F232">
            <v>602</v>
          </cell>
          <cell r="G232" t="str">
            <v>20% ADICIONAL FONDO GENERAL</v>
          </cell>
          <cell r="H232">
            <v>0</v>
          </cell>
          <cell r="J232">
            <v>602</v>
          </cell>
          <cell r="K232" t="str">
            <v>20% ADICIONAL FONDO GENERAL</v>
          </cell>
          <cell r="L232">
            <v>0</v>
          </cell>
        </row>
        <row r="233">
          <cell r="B233">
            <v>605</v>
          </cell>
          <cell r="C233" t="str">
            <v>IEPS ESPECIAL DE GASOLINAS Y DIESEL</v>
          </cell>
          <cell r="D233">
            <v>6379056</v>
          </cell>
          <cell r="F233">
            <v>605</v>
          </cell>
          <cell r="G233" t="str">
            <v>IEPS ESPECIAL DE GASOLINAS Y DIESEL</v>
          </cell>
          <cell r="H233">
            <v>6379056</v>
          </cell>
          <cell r="J233">
            <v>605</v>
          </cell>
          <cell r="K233" t="str">
            <v>IEPS ESPECIAL DE GASOLINAS Y DIESEL</v>
          </cell>
          <cell r="L233">
            <v>2597943.06</v>
          </cell>
        </row>
        <row r="234">
          <cell r="B234">
            <v>606</v>
          </cell>
          <cell r="C234" t="str">
            <v>FONDO DE FISCALIZACIÓN</v>
          </cell>
          <cell r="D234">
            <v>5721369</v>
          </cell>
          <cell r="F234">
            <v>606</v>
          </cell>
          <cell r="G234" t="str">
            <v>FONDO DE FISCALIZACIÓN</v>
          </cell>
          <cell r="H234">
            <v>5721369</v>
          </cell>
          <cell r="J234">
            <v>606</v>
          </cell>
          <cell r="K234" t="str">
            <v>FONDO DE FISCALIZACIÓN</v>
          </cell>
          <cell r="L234">
            <v>4949101.6100000003</v>
          </cell>
        </row>
        <row r="235">
          <cell r="B235">
            <v>607</v>
          </cell>
          <cell r="C235" t="str">
            <v>DERECHOS ALCOHOLES</v>
          </cell>
          <cell r="D235">
            <v>161048</v>
          </cell>
          <cell r="F235">
            <v>607</v>
          </cell>
          <cell r="G235" t="str">
            <v>DERECHOS ALCOHOLES</v>
          </cell>
          <cell r="H235">
            <v>161048</v>
          </cell>
          <cell r="J235">
            <v>607</v>
          </cell>
          <cell r="K235" t="str">
            <v>DERECHOS ALCOHOLES</v>
          </cell>
          <cell r="L235">
            <v>476758.46</v>
          </cell>
        </row>
        <row r="236">
          <cell r="B236">
            <v>608</v>
          </cell>
          <cell r="C236" t="str">
            <v>I.E.P.S.</v>
          </cell>
          <cell r="D236">
            <v>1531682</v>
          </cell>
          <cell r="F236">
            <v>608</v>
          </cell>
          <cell r="G236" t="str">
            <v>I.E.P.S.</v>
          </cell>
          <cell r="H236">
            <v>1531682</v>
          </cell>
          <cell r="J236">
            <v>608</v>
          </cell>
          <cell r="K236" t="str">
            <v>I.E.P.S.</v>
          </cell>
          <cell r="L236">
            <v>892522.4</v>
          </cell>
        </row>
        <row r="237">
          <cell r="B237">
            <v>609</v>
          </cell>
          <cell r="C237" t="str">
            <v>I.S.A.N.</v>
          </cell>
          <cell r="D237">
            <v>1581504</v>
          </cell>
          <cell r="F237">
            <v>609</v>
          </cell>
          <cell r="G237" t="str">
            <v>I.S.A.N.</v>
          </cell>
          <cell r="H237">
            <v>1581504</v>
          </cell>
          <cell r="J237">
            <v>609</v>
          </cell>
          <cell r="K237" t="str">
            <v>I.S.A.N.</v>
          </cell>
          <cell r="L237">
            <v>1164346.22</v>
          </cell>
        </row>
        <row r="238">
          <cell r="B238">
            <v>611</v>
          </cell>
          <cell r="C238" t="str">
            <v>I.S.T.U.V.</v>
          </cell>
          <cell r="D238">
            <v>254755</v>
          </cell>
          <cell r="F238">
            <v>611</v>
          </cell>
          <cell r="G238" t="str">
            <v>I.S.T.U.V.</v>
          </cell>
          <cell r="H238">
            <v>254755</v>
          </cell>
          <cell r="J238">
            <v>611</v>
          </cell>
          <cell r="K238" t="str">
            <v>I.S.T.U.V.</v>
          </cell>
          <cell r="L238">
            <v>16694.259999999998</v>
          </cell>
        </row>
        <row r="239">
          <cell r="B239">
            <v>612</v>
          </cell>
          <cell r="C239" t="str">
            <v>FONDO ISR</v>
          </cell>
          <cell r="D239">
            <v>0</v>
          </cell>
          <cell r="F239">
            <v>612</v>
          </cell>
          <cell r="G239" t="str">
            <v>FONDO ISR</v>
          </cell>
          <cell r="H239">
            <v>0</v>
          </cell>
          <cell r="J239">
            <v>612</v>
          </cell>
          <cell r="K239" t="str">
            <v>FONDO ISR</v>
          </cell>
          <cell r="L239">
            <v>3897770</v>
          </cell>
        </row>
        <row r="240">
          <cell r="B240">
            <v>532</v>
          </cell>
          <cell r="C240" t="str">
            <v>FONDO INFRAEST SOCIAL MPAL.</v>
          </cell>
          <cell r="D240">
            <v>31657989</v>
          </cell>
          <cell r="F240">
            <v>532</v>
          </cell>
          <cell r="G240" t="str">
            <v>FONDO INFRAEST SOCIAL MPAL.</v>
          </cell>
          <cell r="H240">
            <v>31657989</v>
          </cell>
          <cell r="J240">
            <v>532</v>
          </cell>
          <cell r="K240" t="str">
            <v>FONDO INFRAEST SOCIAL MPAL.</v>
          </cell>
          <cell r="L240">
            <v>16606095</v>
          </cell>
        </row>
        <row r="241">
          <cell r="B241">
            <v>533</v>
          </cell>
          <cell r="C241" t="str">
            <v>FONDO PARA FORTALECIMIENTO MPAL</v>
          </cell>
          <cell r="D241">
            <v>92046823</v>
          </cell>
          <cell r="F241">
            <v>533</v>
          </cell>
          <cell r="G241" t="str">
            <v>FONDO PARA FORTALECIMIENTO MPAL</v>
          </cell>
          <cell r="H241">
            <v>92046823</v>
          </cell>
          <cell r="J241">
            <v>533</v>
          </cell>
          <cell r="K241" t="str">
            <v>FONDO PARA FORTALECIMIENTO MPAL</v>
          </cell>
          <cell r="L241">
            <v>38583880</v>
          </cell>
        </row>
        <row r="242">
          <cell r="C242" t="str">
            <v>TOTAL   PARTICIPACIONES.</v>
          </cell>
          <cell r="D242">
            <v>282166356</v>
          </cell>
          <cell r="G242" t="str">
            <v>TOTAL   PARTICIPACIONES.</v>
          </cell>
          <cell r="H242">
            <v>282166356</v>
          </cell>
          <cell r="K242" t="str">
            <v>TOTAL   PARTICIPACIONES.</v>
          </cell>
          <cell r="L242">
            <v>145856934.84000003</v>
          </cell>
        </row>
        <row r="243">
          <cell r="B243">
            <v>603</v>
          </cell>
          <cell r="C243" t="str">
            <v>APOYO EXTRAORDINARO</v>
          </cell>
          <cell r="D243">
            <v>0</v>
          </cell>
          <cell r="F243">
            <v>603</v>
          </cell>
          <cell r="G243" t="str">
            <v>APOYO EXTRAORDINARO</v>
          </cell>
          <cell r="H243">
            <v>0</v>
          </cell>
          <cell r="J243">
            <v>603</v>
          </cell>
          <cell r="K243" t="str">
            <v>APOYO EXTRAORDINARO</v>
          </cell>
          <cell r="L243">
            <v>0</v>
          </cell>
        </row>
        <row r="244">
          <cell r="C244" t="str">
            <v>TOTAL EXTRAORDINARIOS</v>
          </cell>
          <cell r="D244">
            <v>0</v>
          </cell>
          <cell r="G244" t="str">
            <v>TOTAL EXTRAORDINARIOS</v>
          </cell>
          <cell r="H244">
            <v>0</v>
          </cell>
          <cell r="K244" t="str">
            <v>TOTAL EXTRAORDINARIOS</v>
          </cell>
          <cell r="L244">
            <v>0</v>
          </cell>
        </row>
        <row r="245">
          <cell r="B245">
            <v>737</v>
          </cell>
          <cell r="C245" t="str">
            <v>RESULTADO DEL EJERCICIO 2012</v>
          </cell>
          <cell r="D245">
            <v>0</v>
          </cell>
          <cell r="F245">
            <v>737</v>
          </cell>
          <cell r="G245" t="str">
            <v>RESULTADO DEL EJERCICIO 2012</v>
          </cell>
          <cell r="H245">
            <v>0</v>
          </cell>
          <cell r="J245">
            <v>737</v>
          </cell>
          <cell r="K245" t="str">
            <v>RESULTADO DEL EJERCICIO 2012</v>
          </cell>
          <cell r="L245">
            <v>0</v>
          </cell>
        </row>
        <row r="246">
          <cell r="B246">
            <v>738</v>
          </cell>
          <cell r="C246" t="str">
            <v>REMANENTES DE EJERCICIOS ANTERIORES 2011 FI</v>
          </cell>
          <cell r="D246">
            <v>0</v>
          </cell>
          <cell r="F246">
            <v>738</v>
          </cell>
          <cell r="G246" t="str">
            <v>REMANENTES DE EJERCICIOS ANTERIORES 2011 FI</v>
          </cell>
          <cell r="H246">
            <v>303740.46999999997</v>
          </cell>
          <cell r="J246">
            <v>738</v>
          </cell>
          <cell r="K246" t="str">
            <v>REMANENTES DE EJERCICIOS ANTERIORES 2011 FI</v>
          </cell>
          <cell r="L246">
            <v>0</v>
          </cell>
        </row>
        <row r="247">
          <cell r="B247">
            <v>741</v>
          </cell>
          <cell r="C247" t="str">
            <v>REMANENTES DE EJERCICIOS ANTERIORES 2010 FI</v>
          </cell>
          <cell r="D247">
            <v>0</v>
          </cell>
          <cell r="F247">
            <v>741</v>
          </cell>
          <cell r="G247" t="str">
            <v>REMANENTES DE EJERCICIOS ANTERIORES 2010 FI</v>
          </cell>
          <cell r="H247">
            <v>0</v>
          </cell>
          <cell r="J247">
            <v>741</v>
          </cell>
          <cell r="K247" t="str">
            <v>REMANENTES DE EJERCICIOS ANTERIORES 2010 FI</v>
          </cell>
          <cell r="L247">
            <v>0</v>
          </cell>
        </row>
        <row r="248">
          <cell r="B248">
            <v>743</v>
          </cell>
          <cell r="C248" t="str">
            <v>REMANENTES DE EJERCICIOS ANTERIORES 2009 FI</v>
          </cell>
          <cell r="D248">
            <v>0</v>
          </cell>
          <cell r="F248">
            <v>743</v>
          </cell>
          <cell r="G248" t="str">
            <v>REMANENTES DE EJERCICIOS ANTERIORES 2009 FI</v>
          </cell>
          <cell r="H248">
            <v>149809.16</v>
          </cell>
          <cell r="J248">
            <v>743</v>
          </cell>
          <cell r="K248" t="str">
            <v>REMANENTES DE EJERCICIOS ANTERIORES 2009 FI</v>
          </cell>
          <cell r="L248">
            <v>0</v>
          </cell>
        </row>
        <row r="249">
          <cell r="B249">
            <v>745</v>
          </cell>
          <cell r="C249" t="str">
            <v>REMANENTES DE EJERCICIOS ANTERIORES 2008 FI</v>
          </cell>
          <cell r="D249">
            <v>0</v>
          </cell>
          <cell r="F249">
            <v>745</v>
          </cell>
          <cell r="G249" t="str">
            <v>REMANENTES DE EJERCICIOS ANTERIORES 2008 FI</v>
          </cell>
          <cell r="H249">
            <v>0</v>
          </cell>
          <cell r="J249">
            <v>745</v>
          </cell>
          <cell r="K249" t="str">
            <v>REMANENTES DE EJERCICIOS ANTERIORES 2008 FI</v>
          </cell>
          <cell r="L249">
            <v>0</v>
          </cell>
        </row>
        <row r="250">
          <cell r="B250">
            <v>748</v>
          </cell>
          <cell r="C250" t="str">
            <v>REMANENTES DE EJERCICIOS ANTERIORES 2007 FI</v>
          </cell>
          <cell r="D250">
            <v>0</v>
          </cell>
          <cell r="F250">
            <v>748</v>
          </cell>
          <cell r="G250" t="str">
            <v>REMANENTES DE EJERCICIOS ANTERIORES 2007 FI</v>
          </cell>
          <cell r="H250">
            <v>12510.2</v>
          </cell>
          <cell r="J250">
            <v>748</v>
          </cell>
          <cell r="K250" t="str">
            <v>REMANENTES DE EJERCICIOS ANTERIORES 2007 FI</v>
          </cell>
          <cell r="L250">
            <v>0</v>
          </cell>
        </row>
        <row r="251">
          <cell r="B251">
            <v>751</v>
          </cell>
          <cell r="C251" t="str">
            <v>REMANENTES DE EJERCICIOS ANTERIORES 2006 FI</v>
          </cell>
          <cell r="D251">
            <v>0</v>
          </cell>
          <cell r="F251">
            <v>751</v>
          </cell>
          <cell r="G251" t="str">
            <v>REMANENTES DE EJERCICIOS ANTERIORES 2006 FI</v>
          </cell>
          <cell r="H251">
            <v>1007.61</v>
          </cell>
          <cell r="J251">
            <v>751</v>
          </cell>
          <cell r="K251" t="str">
            <v>REMANENTES DE EJERCICIOS ANTERIORES 2006 FI</v>
          </cell>
          <cell r="L251">
            <v>0</v>
          </cell>
        </row>
        <row r="252">
          <cell r="B252">
            <v>753</v>
          </cell>
          <cell r="C252" t="str">
            <v>REMANENTES DE EJERCICIOS ANTERIORES 2005 FI</v>
          </cell>
          <cell r="D252">
            <v>0</v>
          </cell>
          <cell r="F252">
            <v>753</v>
          </cell>
          <cell r="G252" t="str">
            <v>REMANENTES DE EJERCICIOS ANTERIORES 2005 FI</v>
          </cell>
          <cell r="H252">
            <v>22993.03</v>
          </cell>
          <cell r="J252">
            <v>753</v>
          </cell>
          <cell r="K252" t="str">
            <v>REMANENTES DE EJERCICIOS ANTERIORES 2005 FI</v>
          </cell>
          <cell r="L252">
            <v>0</v>
          </cell>
        </row>
        <row r="253">
          <cell r="B253">
            <v>762</v>
          </cell>
          <cell r="C253" t="str">
            <v>REMANENTES DE EJERCICIOS ANTERIORES 2012 FI</v>
          </cell>
          <cell r="D253">
            <v>0</v>
          </cell>
          <cell r="F253">
            <v>762</v>
          </cell>
          <cell r="G253" t="str">
            <v>REMANENTES DE EJERCICIOS ANTERIORES 2012 FI</v>
          </cell>
          <cell r="H253">
            <v>0</v>
          </cell>
          <cell r="J253">
            <v>762</v>
          </cell>
          <cell r="K253" t="str">
            <v>REMANENTES DE EJERCICIOS ANTERIORES 2012 FI</v>
          </cell>
          <cell r="L253">
            <v>0</v>
          </cell>
        </row>
        <row r="254">
          <cell r="B254">
            <v>766</v>
          </cell>
          <cell r="C254" t="str">
            <v>REMANENTES DE EJERCICIOS ANTERIORES 2013 FI</v>
          </cell>
          <cell r="D254">
            <v>0</v>
          </cell>
          <cell r="F254">
            <v>766</v>
          </cell>
          <cell r="G254" t="str">
            <v>REMANENTES DE EJERCICIOS ANTERIORES 2013 FI</v>
          </cell>
          <cell r="H254">
            <v>601845.5</v>
          </cell>
          <cell r="J254">
            <v>766</v>
          </cell>
          <cell r="K254" t="str">
            <v>REMANENTES DE EJERCICIOS ANTERIORES 2013 FI</v>
          </cell>
          <cell r="L254">
            <v>0</v>
          </cell>
        </row>
        <row r="255">
          <cell r="B255">
            <v>767</v>
          </cell>
          <cell r="C255" t="str">
            <v>APLICACIÓN DE REMANENTES DE EJERCICIOS ANTERIORES CONVENIOS 2013</v>
          </cell>
          <cell r="D255">
            <v>0</v>
          </cell>
          <cell r="F255">
            <v>767</v>
          </cell>
          <cell r="G255" t="str">
            <v>APLICACIÓN DE REMANENTES DE EJERCICIOS ANTERIORES CONVENIOS 2013</v>
          </cell>
          <cell r="H255">
            <v>0</v>
          </cell>
          <cell r="J255">
            <v>767</v>
          </cell>
          <cell r="K255" t="str">
            <v>APLICACIÓN DE REMANENTES DE EJERCICIOS ANTERIORES CONVENIOS 2013</v>
          </cell>
          <cell r="L255">
            <v>0</v>
          </cell>
        </row>
        <row r="256">
          <cell r="B256">
            <v>768</v>
          </cell>
          <cell r="C256" t="str">
            <v>APLICACIÓN DE REMANENTES DE EJERCICIOS ANTERIORES GASTO CORRIENTE 2013</v>
          </cell>
          <cell r="D256">
            <v>0</v>
          </cell>
          <cell r="F256">
            <v>768</v>
          </cell>
          <cell r="G256" t="str">
            <v>APLICACIÓN DE REMANENTES DE EJERCICIOS ANTERIORES GASTO CORRIENTE 2013</v>
          </cell>
          <cell r="H256">
            <v>0</v>
          </cell>
          <cell r="J256">
            <v>768</v>
          </cell>
          <cell r="K256" t="str">
            <v>APLICACIÓN DE REMANENTES DE EJERCICIOS ANTERIORES GASTO CORRIENTE 2013</v>
          </cell>
          <cell r="L256">
            <v>0</v>
          </cell>
        </row>
        <row r="257">
          <cell r="B257">
            <v>770</v>
          </cell>
          <cell r="C257" t="str">
            <v>APLICACIÓN DE REMANENTES DE EJERCICIOS ANTERIORES 2013 FII</v>
          </cell>
          <cell r="D257">
            <v>0</v>
          </cell>
          <cell r="F257">
            <v>770</v>
          </cell>
          <cell r="G257" t="str">
            <v>APLICACIÓN DE REMANENTES DE EJERCICIOS ANTERIORES 2013 FII</v>
          </cell>
          <cell r="H257">
            <v>0</v>
          </cell>
          <cell r="J257">
            <v>770</v>
          </cell>
          <cell r="K257" t="str">
            <v>APLICACIÓN DE REMANENTES DE EJERCICIOS ANTERIORES 2013 FII</v>
          </cell>
          <cell r="L257">
            <v>0</v>
          </cell>
        </row>
        <row r="258">
          <cell r="B258">
            <v>771</v>
          </cell>
          <cell r="C258" t="str">
            <v xml:space="preserve">APLICACIÓN DE REMANENTES DE EJERCICIOS ANTERIORES 2013 COINVERSION </v>
          </cell>
          <cell r="D258">
            <v>0</v>
          </cell>
          <cell r="F258">
            <v>771</v>
          </cell>
          <cell r="G258" t="str">
            <v xml:space="preserve">APLICACIÓN DE REMANENTES DE EJERCICIOS ANTERIORES 2013 COINVERSION </v>
          </cell>
          <cell r="H258">
            <v>0</v>
          </cell>
          <cell r="J258">
            <v>771</v>
          </cell>
          <cell r="K258" t="str">
            <v xml:space="preserve">APLICACIÓN DE REMANENTES DE EJERCICIOS ANTERIORES 2013 COINVERSION </v>
          </cell>
          <cell r="L258">
            <v>0</v>
          </cell>
        </row>
        <row r="259">
          <cell r="B259">
            <v>776</v>
          </cell>
          <cell r="C259" t="str">
            <v>REMANENTES DE EJERCICIOS ANTERIORES 2014 FI</v>
          </cell>
          <cell r="D259">
            <v>0</v>
          </cell>
          <cell r="F259">
            <v>776</v>
          </cell>
          <cell r="G259" t="str">
            <v>REMANENTES DE EJERCICIOS ANTERIORES 2014 FI</v>
          </cell>
          <cell r="H259">
            <v>2789363.32</v>
          </cell>
          <cell r="J259">
            <v>776</v>
          </cell>
          <cell r="K259" t="str">
            <v>REMANENTES DE EJERCICIOS ANTERIORES 2014 FI</v>
          </cell>
          <cell r="L259">
            <v>0</v>
          </cell>
        </row>
        <row r="260">
          <cell r="B260">
            <v>777</v>
          </cell>
          <cell r="C260" t="str">
            <v>APLICACIÓN DE REMANENTES DE EJERCICIOS ANTERIORES 2014 CONVENIOS</v>
          </cell>
          <cell r="D260">
            <v>0</v>
          </cell>
          <cell r="F260">
            <v>777</v>
          </cell>
          <cell r="G260" t="str">
            <v>APLICACIÓN DE REMANENTES DE EJERCICIOS ANTERIORES 2014 CONVENIOS</v>
          </cell>
          <cell r="H260">
            <v>37077.82</v>
          </cell>
          <cell r="J260">
            <v>777</v>
          </cell>
          <cell r="K260" t="str">
            <v>APLICACIÓN DE REMANENTES DE EJERCICIOS ANTERIORES 2014 CONVENIOS</v>
          </cell>
          <cell r="L260">
            <v>0</v>
          </cell>
        </row>
        <row r="261">
          <cell r="B261">
            <v>778</v>
          </cell>
          <cell r="C261" t="str">
            <v>REMANENTES DE EJERCICIOS ANTERIORES 2014 FII</v>
          </cell>
          <cell r="D261">
            <v>0</v>
          </cell>
          <cell r="F261">
            <v>778</v>
          </cell>
          <cell r="G261" t="str">
            <v>REMANENTES DE EJERCICIOS ANTERIORES 2014 FII</v>
          </cell>
          <cell r="H261">
            <v>0</v>
          </cell>
          <cell r="J261">
            <v>778</v>
          </cell>
          <cell r="K261" t="str">
            <v>REMANENTES DE EJERCICIOS ANTERIORES 2014 FII</v>
          </cell>
          <cell r="L261">
            <v>0</v>
          </cell>
        </row>
        <row r="262">
          <cell r="B262">
            <v>780</v>
          </cell>
          <cell r="C262" t="str">
            <v>REMANENTES GASTO CORRIENTE 2013</v>
          </cell>
          <cell r="D262">
            <v>0</v>
          </cell>
          <cell r="F262">
            <v>780</v>
          </cell>
          <cell r="G262" t="str">
            <v>REMANENTES GASTO CORRIENTE 2013</v>
          </cell>
          <cell r="H262">
            <v>0</v>
          </cell>
          <cell r="J262">
            <v>780</v>
          </cell>
          <cell r="K262" t="str">
            <v>REMANENTES GASTO CORRIENTE 2013</v>
          </cell>
          <cell r="L262">
            <v>0</v>
          </cell>
        </row>
        <row r="263">
          <cell r="B263">
            <v>781</v>
          </cell>
          <cell r="C263" t="str">
            <v>REMANENTES GASTO CORRIENTE 2014</v>
          </cell>
          <cell r="D263">
            <v>0</v>
          </cell>
          <cell r="F263">
            <v>781</v>
          </cell>
          <cell r="G263" t="str">
            <v>REMANENTES GASTO CORRIENTE 2014</v>
          </cell>
          <cell r="H263">
            <v>832034.90999999992</v>
          </cell>
          <cell r="J263">
            <v>781</v>
          </cell>
          <cell r="K263" t="str">
            <v>REMANENTES GASTO CORRIENTE 2014</v>
          </cell>
          <cell r="L263">
            <v>0</v>
          </cell>
        </row>
        <row r="264">
          <cell r="B264">
            <v>785</v>
          </cell>
          <cell r="C264" t="str">
            <v>RESULTADO DEL EJERCICIO 2013</v>
          </cell>
          <cell r="D264">
            <v>0</v>
          </cell>
          <cell r="F264">
            <v>785</v>
          </cell>
          <cell r="G264" t="str">
            <v>RESULTADO DEL EJERCICIO 2013</v>
          </cell>
          <cell r="H264">
            <v>0</v>
          </cell>
          <cell r="J264">
            <v>785</v>
          </cell>
          <cell r="K264" t="str">
            <v>RESULTADO DEL EJERCICIO 2013</v>
          </cell>
          <cell r="L264">
            <v>0</v>
          </cell>
        </row>
        <row r="265">
          <cell r="B265">
            <v>786</v>
          </cell>
          <cell r="C265" t="str">
            <v>RESULTADO DEL EJERCICIO 2014</v>
          </cell>
          <cell r="D265">
            <v>0</v>
          </cell>
          <cell r="F265">
            <v>786</v>
          </cell>
          <cell r="G265" t="str">
            <v>RESULTADO DEL EJERCICIO 2014</v>
          </cell>
          <cell r="H265">
            <v>0</v>
          </cell>
          <cell r="J265">
            <v>786</v>
          </cell>
          <cell r="K265" t="str">
            <v>RESULTADO DEL EJERCICIO 2014</v>
          </cell>
          <cell r="L265">
            <v>437.07</v>
          </cell>
        </row>
        <row r="266">
          <cell r="B266">
            <v>788</v>
          </cell>
          <cell r="C266" t="str">
            <v>APLIC.REM.EJ.ANT.2015 FI</v>
          </cell>
          <cell r="D266">
            <v>0</v>
          </cell>
          <cell r="F266">
            <v>788</v>
          </cell>
          <cell r="G266" t="str">
            <v>APLIC.REM.EJ.ANT.2015 FI</v>
          </cell>
          <cell r="H266">
            <v>7433407.2200000007</v>
          </cell>
          <cell r="J266">
            <v>788</v>
          </cell>
          <cell r="K266" t="str">
            <v>APLIC.REM.EJ.ANT.2015 FI</v>
          </cell>
          <cell r="L266">
            <v>0</v>
          </cell>
        </row>
        <row r="267">
          <cell r="B267">
            <v>789</v>
          </cell>
          <cell r="C267" t="str">
            <v>APLIC.REM.EJ.ANT.2015CONVENIOS FEDERALES</v>
          </cell>
          <cell r="D267">
            <v>0</v>
          </cell>
          <cell r="F267">
            <v>789</v>
          </cell>
          <cell r="G267" t="str">
            <v>APLIC.REM.EJ.ANT.2015CONVENIOS FEDERALES</v>
          </cell>
          <cell r="H267">
            <v>35642237.600000001</v>
          </cell>
          <cell r="J267">
            <v>789</v>
          </cell>
          <cell r="K267" t="str">
            <v>APLIC.REM.EJ.ANT.2015CONVENIOS FEDERALES</v>
          </cell>
          <cell r="L267">
            <v>0</v>
          </cell>
        </row>
        <row r="268">
          <cell r="B268">
            <v>790</v>
          </cell>
          <cell r="C268" t="str">
            <v>APLIC.REM.EJ.ANT.2015CONVENIOS ESTATALES</v>
          </cell>
          <cell r="D268">
            <v>0</v>
          </cell>
          <cell r="F268">
            <v>790</v>
          </cell>
          <cell r="G268" t="str">
            <v>APLIC.REM.EJ.ANT.2015CONVENIOS ESTATALES</v>
          </cell>
          <cell r="H268">
            <v>3432750.6</v>
          </cell>
          <cell r="J268">
            <v>790</v>
          </cell>
          <cell r="K268" t="str">
            <v>APLIC.REM.EJ.ANT.2015CONVENIOS ESTATALES</v>
          </cell>
          <cell r="L268">
            <v>0</v>
          </cell>
        </row>
        <row r="269">
          <cell r="B269">
            <v>791</v>
          </cell>
          <cell r="C269" t="str">
            <v>APLIC.REM.EJ.ANT.2015CONVENIOS BENEFICIARIOS</v>
          </cell>
          <cell r="D269">
            <v>0</v>
          </cell>
          <cell r="F269">
            <v>791</v>
          </cell>
          <cell r="G269" t="str">
            <v>APLIC.REM.EJ.ANT.2015CONVENIOS BENEFICIARIOS</v>
          </cell>
          <cell r="H269">
            <v>311146.90000000002</v>
          </cell>
          <cell r="J269">
            <v>791</v>
          </cell>
          <cell r="K269" t="str">
            <v>APLIC.REM.EJ.ANT.2015CONVENIOS BENEFICIARIOS</v>
          </cell>
          <cell r="L269">
            <v>0</v>
          </cell>
        </row>
        <row r="270">
          <cell r="B270">
            <v>792</v>
          </cell>
          <cell r="C270" t="str">
            <v>REM.EJ.ANT.2015 FII FORTAMUN</v>
          </cell>
          <cell r="D270">
            <v>0</v>
          </cell>
          <cell r="F270">
            <v>792</v>
          </cell>
          <cell r="G270" t="str">
            <v>REM.EJ.ANT.2015 FII FORTAMUN</v>
          </cell>
          <cell r="H270">
            <v>3143224</v>
          </cell>
          <cell r="J270">
            <v>792</v>
          </cell>
          <cell r="K270" t="str">
            <v>REM.EJ.ANT.2015 FII FORTAMUN</v>
          </cell>
          <cell r="L270">
            <v>0</v>
          </cell>
        </row>
        <row r="271">
          <cell r="B271">
            <v>793</v>
          </cell>
          <cell r="C271" t="str">
            <v>REM.EJ ANT.GASTO CORRIENTE 2015</v>
          </cell>
          <cell r="D271">
            <v>0</v>
          </cell>
          <cell r="F271">
            <v>793</v>
          </cell>
          <cell r="G271" t="str">
            <v>REM.EJ ANT.GASTO CORRIENTE 2015</v>
          </cell>
          <cell r="H271">
            <v>37726654.659999996</v>
          </cell>
          <cell r="J271">
            <v>793</v>
          </cell>
          <cell r="K271" t="str">
            <v>REM.EJ ANT.GASTO CORRIENTE 2015</v>
          </cell>
          <cell r="L271">
            <v>0</v>
          </cell>
        </row>
        <row r="272">
          <cell r="C272" t="str">
            <v>TOTAL  REMANENTES</v>
          </cell>
          <cell r="D272">
            <v>0</v>
          </cell>
          <cell r="G272" t="str">
            <v>TOTAL  REMANENTES</v>
          </cell>
          <cell r="H272">
            <v>92439803</v>
          </cell>
          <cell r="K272" t="str">
            <v>TOTAL  REMANENTES</v>
          </cell>
          <cell r="L272">
            <v>437.07</v>
          </cell>
        </row>
        <row r="273">
          <cell r="B273">
            <v>705</v>
          </cell>
          <cell r="C273" t="str">
            <v>INMUJERES</v>
          </cell>
          <cell r="D273">
            <v>0</v>
          </cell>
          <cell r="F273">
            <v>705</v>
          </cell>
          <cell r="G273" t="str">
            <v>INMUJERES</v>
          </cell>
          <cell r="H273">
            <v>0</v>
          </cell>
          <cell r="J273">
            <v>705</v>
          </cell>
          <cell r="K273" t="str">
            <v>INMUJERES</v>
          </cell>
          <cell r="L273">
            <v>0</v>
          </cell>
        </row>
        <row r="274">
          <cell r="B274">
            <v>708</v>
          </cell>
          <cell r="C274" t="str">
            <v>HABITAT</v>
          </cell>
          <cell r="D274">
            <v>0</v>
          </cell>
          <cell r="F274">
            <v>708</v>
          </cell>
          <cell r="G274" t="str">
            <v>HABITAT</v>
          </cell>
          <cell r="H274">
            <v>0</v>
          </cell>
          <cell r="J274">
            <v>708</v>
          </cell>
          <cell r="K274" t="str">
            <v>HABITAT</v>
          </cell>
          <cell r="L274">
            <v>0</v>
          </cell>
        </row>
        <row r="275">
          <cell r="B275">
            <v>710</v>
          </cell>
          <cell r="C275" t="str">
            <v>SUBSEMUN</v>
          </cell>
          <cell r="D275">
            <v>0</v>
          </cell>
          <cell r="F275">
            <v>710</v>
          </cell>
          <cell r="G275" t="str">
            <v>SUBSEMUN</v>
          </cell>
          <cell r="H275">
            <v>0</v>
          </cell>
          <cell r="J275">
            <v>710</v>
          </cell>
          <cell r="K275" t="str">
            <v>SUBSEMUN</v>
          </cell>
          <cell r="L275">
            <v>0</v>
          </cell>
        </row>
        <row r="276">
          <cell r="B276">
            <v>712</v>
          </cell>
          <cell r="C276" t="str">
            <v>PROGRAMA BORDERIA</v>
          </cell>
          <cell r="D276">
            <v>0</v>
          </cell>
          <cell r="F276">
            <v>712</v>
          </cell>
          <cell r="G276" t="str">
            <v>PROGRAMA BORDERIA</v>
          </cell>
          <cell r="H276">
            <v>0</v>
          </cell>
          <cell r="J276">
            <v>712</v>
          </cell>
          <cell r="K276" t="str">
            <v>PROGRAMA BORDERIA</v>
          </cell>
          <cell r="L276">
            <v>0</v>
          </cell>
        </row>
        <row r="277">
          <cell r="B277">
            <v>713</v>
          </cell>
          <cell r="C277" t="str">
            <v>PROGRAMA ECONOMIA SOCIAL FAMIL</v>
          </cell>
          <cell r="D277">
            <v>0</v>
          </cell>
          <cell r="F277">
            <v>713</v>
          </cell>
          <cell r="G277" t="str">
            <v>PROGRAMA ECONOMIA SOCIAL FAMIL</v>
          </cell>
          <cell r="H277">
            <v>0</v>
          </cell>
          <cell r="J277">
            <v>713</v>
          </cell>
          <cell r="K277" t="str">
            <v>PROGRAMA ECONOMIA SOCIAL FAMIL</v>
          </cell>
          <cell r="L277">
            <v>0</v>
          </cell>
        </row>
        <row r="278">
          <cell r="B278">
            <v>714</v>
          </cell>
          <cell r="C278" t="str">
            <v>FONDO DE PAVIMENTACION Y ESPAC</v>
          </cell>
          <cell r="D278">
            <v>0</v>
          </cell>
          <cell r="F278">
            <v>714</v>
          </cell>
          <cell r="G278" t="str">
            <v>FONDO DE PAVIMENTACION Y ESPAC</v>
          </cell>
          <cell r="H278">
            <v>0</v>
          </cell>
          <cell r="J278">
            <v>714</v>
          </cell>
          <cell r="K278" t="str">
            <v>FONDO DE PAVIMENTACION Y ESPAC</v>
          </cell>
          <cell r="L278">
            <v>0</v>
          </cell>
        </row>
        <row r="279">
          <cell r="B279">
            <v>722</v>
          </cell>
          <cell r="C279" t="str">
            <v>PROGRAMA MEJOR ANTENCIÓN Y SERVICIO</v>
          </cell>
          <cell r="D279">
            <v>0</v>
          </cell>
          <cell r="F279">
            <v>722</v>
          </cell>
          <cell r="G279" t="str">
            <v>PROGRAMA MEJOR ANTENCIÓN Y SERVICIO</v>
          </cell>
          <cell r="H279">
            <v>0</v>
          </cell>
          <cell r="J279">
            <v>722</v>
          </cell>
          <cell r="K279" t="str">
            <v>PROGRAMA MEJOR ANTENCIÓN Y SERVICIO</v>
          </cell>
          <cell r="L279">
            <v>0</v>
          </cell>
        </row>
        <row r="280">
          <cell r="B280">
            <v>724</v>
          </cell>
          <cell r="C280" t="str">
            <v>PROYECTOS DE DESARROLLO REGIONAL</v>
          </cell>
          <cell r="D280">
            <v>0</v>
          </cell>
          <cell r="F280">
            <v>724</v>
          </cell>
          <cell r="G280" t="str">
            <v>PROYECTOS DE DESARROLLO REGIONAL</v>
          </cell>
          <cell r="H280">
            <v>0</v>
          </cell>
          <cell r="J280">
            <v>724</v>
          </cell>
          <cell r="K280" t="str">
            <v>PROYECTOS DE DESARROLLO REGIONAL</v>
          </cell>
          <cell r="L280">
            <v>0</v>
          </cell>
        </row>
        <row r="281">
          <cell r="B281">
            <v>728</v>
          </cell>
          <cell r="C281" t="str">
            <v>PROGRAMA DE EMPLEO TEMPORAL</v>
          </cell>
          <cell r="D281">
            <v>0</v>
          </cell>
          <cell r="F281">
            <v>728</v>
          </cell>
          <cell r="G281" t="str">
            <v>PROGRAMA DE EMPLEO TEMPORAL</v>
          </cell>
          <cell r="H281">
            <v>0</v>
          </cell>
          <cell r="J281">
            <v>728</v>
          </cell>
          <cell r="K281" t="str">
            <v>PROGRAMA DE EMPLEO TEMPORAL</v>
          </cell>
          <cell r="L281">
            <v>0</v>
          </cell>
        </row>
        <row r="282">
          <cell r="B282">
            <v>729</v>
          </cell>
          <cell r="C282" t="str">
            <v>OPCIONES PRODUCTIVAS</v>
          </cell>
          <cell r="D282">
            <v>0</v>
          </cell>
          <cell r="F282">
            <v>729</v>
          </cell>
          <cell r="G282" t="str">
            <v>OPCIONES PRODUCTIVAS</v>
          </cell>
          <cell r="H282">
            <v>0</v>
          </cell>
          <cell r="J282">
            <v>729</v>
          </cell>
          <cell r="K282" t="str">
            <v>OPCIONES PRODUCTIVAS</v>
          </cell>
          <cell r="L282">
            <v>0</v>
          </cell>
        </row>
        <row r="283">
          <cell r="B283">
            <v>731</v>
          </cell>
          <cell r="C283" t="str">
            <v>FONDO PARA EL MEJORAMIENTO Y D</v>
          </cell>
          <cell r="D283">
            <v>0</v>
          </cell>
          <cell r="F283">
            <v>731</v>
          </cell>
          <cell r="G283" t="str">
            <v>FONDO PARA EL MEJORAMIENTO Y D</v>
          </cell>
          <cell r="H283">
            <v>0</v>
          </cell>
          <cell r="J283">
            <v>731</v>
          </cell>
          <cell r="K283" t="str">
            <v>FONDO PARA EL MEJORAMIENTO Y D</v>
          </cell>
          <cell r="L283">
            <v>0</v>
          </cell>
        </row>
        <row r="284">
          <cell r="B284">
            <v>732</v>
          </cell>
          <cell r="C284" t="str">
            <v>FONDO DE INFRAESTRUCTURA DEPOR</v>
          </cell>
          <cell r="D284">
            <v>0</v>
          </cell>
          <cell r="F284">
            <v>732</v>
          </cell>
          <cell r="G284" t="str">
            <v>FONDO DE INFRAESTRUCTURA DEPOR</v>
          </cell>
          <cell r="H284">
            <v>0</v>
          </cell>
          <cell r="J284">
            <v>732</v>
          </cell>
          <cell r="K284" t="str">
            <v>FONDO DE INFRAESTRUCTURA DEPOR</v>
          </cell>
          <cell r="L284">
            <v>0</v>
          </cell>
        </row>
        <row r="285">
          <cell r="B285">
            <v>733</v>
          </cell>
          <cell r="C285" t="str">
            <v>FONDO DE CULTURA</v>
          </cell>
          <cell r="D285">
            <v>0</v>
          </cell>
          <cell r="F285">
            <v>733</v>
          </cell>
          <cell r="G285" t="str">
            <v>FONDO DE CULTURA</v>
          </cell>
          <cell r="H285">
            <v>0</v>
          </cell>
          <cell r="J285">
            <v>733</v>
          </cell>
          <cell r="K285" t="str">
            <v>FONDO DE CULTURA</v>
          </cell>
          <cell r="L285">
            <v>0</v>
          </cell>
        </row>
        <row r="286">
          <cell r="B286">
            <v>734</v>
          </cell>
          <cell r="C286" t="str">
            <v>SEMARNAT</v>
          </cell>
          <cell r="D286">
            <v>0</v>
          </cell>
          <cell r="F286">
            <v>734</v>
          </cell>
          <cell r="G286" t="str">
            <v>SEMARNAT</v>
          </cell>
          <cell r="H286">
            <v>0</v>
          </cell>
          <cell r="J286">
            <v>734</v>
          </cell>
          <cell r="K286" t="str">
            <v>SEMARNAT</v>
          </cell>
          <cell r="L286">
            <v>0</v>
          </cell>
        </row>
        <row r="287">
          <cell r="B287">
            <v>735</v>
          </cell>
          <cell r="C287" t="str">
            <v>MUNICIPALIZACION DE FRACCIONAM</v>
          </cell>
          <cell r="D287">
            <v>0</v>
          </cell>
          <cell r="F287">
            <v>735</v>
          </cell>
          <cell r="G287" t="str">
            <v>MUNICIPALIZACION DE FRACCIONAM</v>
          </cell>
          <cell r="H287">
            <v>0</v>
          </cell>
          <cell r="J287">
            <v>735</v>
          </cell>
          <cell r="K287" t="str">
            <v>MUNICIPALIZACION DE FRACCIONAM</v>
          </cell>
          <cell r="L287">
            <v>0</v>
          </cell>
        </row>
        <row r="288">
          <cell r="B288">
            <v>736</v>
          </cell>
          <cell r="C288" t="str">
            <v>FOPADEM</v>
          </cell>
          <cell r="D288">
            <v>0</v>
          </cell>
          <cell r="F288">
            <v>736</v>
          </cell>
          <cell r="G288" t="str">
            <v>FOPADEM</v>
          </cell>
          <cell r="H288">
            <v>0</v>
          </cell>
          <cell r="J288">
            <v>736</v>
          </cell>
          <cell r="K288" t="str">
            <v>FOPADEM</v>
          </cell>
          <cell r="L288">
            <v>0</v>
          </cell>
        </row>
        <row r="289">
          <cell r="B289">
            <v>772</v>
          </cell>
          <cell r="C289" t="str">
            <v>PROGRAMA NACIONAL DE PREVENCION AL DELITO</v>
          </cell>
          <cell r="D289">
            <v>0</v>
          </cell>
          <cell r="F289">
            <v>772</v>
          </cell>
          <cell r="G289" t="str">
            <v>PROGRAMA NACIONAL DE PREVENCION AL DELITO</v>
          </cell>
          <cell r="H289">
            <v>0</v>
          </cell>
          <cell r="J289">
            <v>772</v>
          </cell>
          <cell r="K289" t="str">
            <v>PROGRAMA NACIONAL DE PREVENCION AL DELITO</v>
          </cell>
          <cell r="L289">
            <v>0</v>
          </cell>
        </row>
        <row r="290">
          <cell r="B290">
            <v>773</v>
          </cell>
          <cell r="C290" t="str">
            <v>FONDO DE CONTINGENCIA "A"</v>
          </cell>
          <cell r="D290">
            <v>0</v>
          </cell>
          <cell r="F290">
            <v>773</v>
          </cell>
          <cell r="G290" t="str">
            <v>FONDO DE CONTINGENCIA "A"</v>
          </cell>
          <cell r="H290">
            <v>0</v>
          </cell>
          <cell r="J290">
            <v>773</v>
          </cell>
          <cell r="K290" t="str">
            <v>FONDO DE CONTINGENCIA "A"</v>
          </cell>
          <cell r="L290">
            <v>0</v>
          </cell>
        </row>
        <row r="291">
          <cell r="B291">
            <v>779</v>
          </cell>
          <cell r="C291" t="str">
            <v>RAMO ADMINISTRATIVO 20 "DESARROLLO SOCIAL"</v>
          </cell>
          <cell r="D291">
            <v>0</v>
          </cell>
          <cell r="F291">
            <v>779</v>
          </cell>
          <cell r="G291" t="str">
            <v>RAMO ADMINISTRATIVO 20 "DESARROLLO SOCIAL"</v>
          </cell>
          <cell r="H291">
            <v>0</v>
          </cell>
          <cell r="J291">
            <v>779</v>
          </cell>
          <cell r="K291" t="str">
            <v>RAMO ADMINISTRATIVO 20 "DESARROLLO SOCIAL"</v>
          </cell>
          <cell r="L291">
            <v>0</v>
          </cell>
        </row>
        <row r="292">
          <cell r="B292">
            <v>782</v>
          </cell>
          <cell r="C292" t="str">
            <v>SDAYR</v>
          </cell>
          <cell r="D292">
            <v>0</v>
          </cell>
          <cell r="F292">
            <v>782</v>
          </cell>
          <cell r="G292" t="str">
            <v>SDAYR</v>
          </cell>
          <cell r="H292">
            <v>0</v>
          </cell>
          <cell r="J292">
            <v>782</v>
          </cell>
          <cell r="K292" t="str">
            <v>SDAYR</v>
          </cell>
          <cell r="L292">
            <v>0</v>
          </cell>
        </row>
        <row r="293">
          <cell r="B293">
            <v>784</v>
          </cell>
          <cell r="C293" t="str">
            <v>DONATIVOS PARA PROYECTOS</v>
          </cell>
          <cell r="D293">
            <v>0</v>
          </cell>
          <cell r="F293">
            <v>784</v>
          </cell>
          <cell r="G293" t="str">
            <v>DONATIVOS PARA PROYECTOS</v>
          </cell>
          <cell r="H293">
            <v>0</v>
          </cell>
          <cell r="J293">
            <v>784</v>
          </cell>
          <cell r="K293" t="str">
            <v>DONATIVOS PARA PROYECTOS</v>
          </cell>
          <cell r="L293">
            <v>0</v>
          </cell>
        </row>
        <row r="294">
          <cell r="B294">
            <v>730</v>
          </cell>
          <cell r="C294" t="str">
            <v>FIDER</v>
          </cell>
          <cell r="D294">
            <v>0</v>
          </cell>
          <cell r="F294">
            <v>730</v>
          </cell>
          <cell r="G294" t="str">
            <v>FIDER</v>
          </cell>
          <cell r="H294">
            <v>0</v>
          </cell>
          <cell r="J294">
            <v>730</v>
          </cell>
          <cell r="K294" t="str">
            <v>FIDER</v>
          </cell>
          <cell r="L294">
            <v>500</v>
          </cell>
        </row>
        <row r="295">
          <cell r="B295">
            <v>719</v>
          </cell>
          <cell r="C295" t="str">
            <v>FONDOS MIXTOS</v>
          </cell>
          <cell r="D295">
            <v>0</v>
          </cell>
          <cell r="F295">
            <v>719</v>
          </cell>
          <cell r="G295" t="str">
            <v>FONDOS MIXTOS</v>
          </cell>
          <cell r="H295">
            <v>0</v>
          </cell>
          <cell r="J295">
            <v>719</v>
          </cell>
          <cell r="K295" t="str">
            <v>FONDOS MIXTOS</v>
          </cell>
          <cell r="L295">
            <v>91250</v>
          </cell>
        </row>
        <row r="296">
          <cell r="B296">
            <v>775</v>
          </cell>
          <cell r="C296" t="str">
            <v>FONDO DE APORT. PARA INFRAESTR</v>
          </cell>
          <cell r="D296">
            <v>0</v>
          </cell>
          <cell r="F296">
            <v>775</v>
          </cell>
          <cell r="G296" t="str">
            <v>FONDO DE APORT. PARA INFRAESTR</v>
          </cell>
          <cell r="H296">
            <v>574239.92000000004</v>
          </cell>
          <cell r="J296">
            <v>775</v>
          </cell>
          <cell r="K296" t="str">
            <v>FONDO DE APORT. PARA INFRAESTR</v>
          </cell>
          <cell r="L296">
            <v>600000</v>
          </cell>
        </row>
        <row r="297">
          <cell r="B297">
            <v>787</v>
          </cell>
          <cell r="C297" t="str">
            <v xml:space="preserve">IMPULSO A LOS ESPACIOS PARA LA SANA CONVIVENCIA </v>
          </cell>
          <cell r="D297">
            <v>0</v>
          </cell>
          <cell r="F297">
            <v>787</v>
          </cell>
          <cell r="G297" t="str">
            <v xml:space="preserve">IMPULSO A LOS ESPACIOS PARA LA SANA CONVIVENCIA </v>
          </cell>
          <cell r="H297">
            <v>1971170.95</v>
          </cell>
          <cell r="J297">
            <v>787</v>
          </cell>
          <cell r="K297" t="str">
            <v xml:space="preserve">IMPULSO A LOS ESPACIOS PARA LA SANA CONVIVENCIA </v>
          </cell>
          <cell r="L297">
            <v>1280357.42</v>
          </cell>
        </row>
        <row r="298">
          <cell r="B298">
            <v>794</v>
          </cell>
          <cell r="C298" t="str">
            <v>FORTASEG</v>
          </cell>
          <cell r="D298">
            <v>0</v>
          </cell>
          <cell r="F298">
            <v>794</v>
          </cell>
          <cell r="G298" t="str">
            <v>FORTASEG</v>
          </cell>
          <cell r="H298">
            <v>0</v>
          </cell>
          <cell r="J298">
            <v>794</v>
          </cell>
          <cell r="K298" t="str">
            <v>FORTASEG</v>
          </cell>
          <cell r="L298">
            <v>8310653</v>
          </cell>
        </row>
        <row r="299">
          <cell r="B299">
            <v>795</v>
          </cell>
          <cell r="C299" t="str">
            <v>FORTALECIMIENTO INFRAESTRUCTURA</v>
          </cell>
          <cell r="D299">
            <v>0</v>
          </cell>
          <cell r="F299">
            <v>795</v>
          </cell>
          <cell r="G299" t="str">
            <v>FORTALECIMIENTO INFRAESTRUCTURA</v>
          </cell>
          <cell r="H299">
            <v>0</v>
          </cell>
          <cell r="J299">
            <v>795</v>
          </cell>
          <cell r="K299" t="str">
            <v>FORTALECIMIENTO INFRAESTRUCTURA</v>
          </cell>
          <cell r="L299">
            <v>12362500</v>
          </cell>
        </row>
        <row r="300">
          <cell r="B300">
            <v>759</v>
          </cell>
          <cell r="C300" t="str">
            <v>PROGRAMA DE INVERSION CONACULT</v>
          </cell>
          <cell r="D300">
            <v>0</v>
          </cell>
          <cell r="F300">
            <v>759</v>
          </cell>
          <cell r="G300" t="str">
            <v>PROGRAMA DE INVERSION CONACULT</v>
          </cell>
          <cell r="H300">
            <v>8405339.1799999997</v>
          </cell>
          <cell r="J300">
            <v>759</v>
          </cell>
          <cell r="K300" t="str">
            <v>PROGRAMA DE INVERSION CONACULT</v>
          </cell>
          <cell r="L300">
            <v>10299237.699999999</v>
          </cell>
        </row>
        <row r="301">
          <cell r="C301" t="str">
            <v>TOTAL  CONVENIOS</v>
          </cell>
          <cell r="D301">
            <v>0</v>
          </cell>
          <cell r="G301" t="str">
            <v>TOTAL  CONVENIOS</v>
          </cell>
          <cell r="H301">
            <v>10950750.050000001</v>
          </cell>
          <cell r="K301" t="str">
            <v>TOTAL  CONVENIOS</v>
          </cell>
          <cell r="L301">
            <v>32846843.27</v>
          </cell>
        </row>
        <row r="302">
          <cell r="C302" t="str">
            <v>PARTICIPACIONES/APORTACIONES</v>
          </cell>
          <cell r="D302">
            <v>282166356</v>
          </cell>
          <cell r="G302" t="str">
            <v>PARTICIPACIONES/APORTACIONES</v>
          </cell>
          <cell r="H302">
            <v>385556909.05000001</v>
          </cell>
          <cell r="K302" t="str">
            <v>PARTICIPACIONES/APORTACIONES</v>
          </cell>
          <cell r="L302">
            <v>178704215.18000004</v>
          </cell>
        </row>
        <row r="305">
          <cell r="C305" t="str">
            <v>TOTAL DE INGRESOS</v>
          </cell>
          <cell r="D305">
            <v>409717161</v>
          </cell>
          <cell r="G305" t="str">
            <v>TOTAL DE INGRESOS</v>
          </cell>
          <cell r="H305">
            <v>523943141.54000002</v>
          </cell>
          <cell r="K305" t="str">
            <v>TOTAL DE INGRESOS</v>
          </cell>
          <cell r="L305">
            <v>266156451.14000005</v>
          </cell>
        </row>
      </sheetData>
      <sheetData sheetId="3"/>
      <sheetData sheetId="4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Hoja3"/>
      <sheetName val="Hoja2"/>
      <sheetName val="Hoja1"/>
    </sheetNames>
    <sheetDataSet>
      <sheetData sheetId="0"/>
      <sheetData sheetId="1"/>
      <sheetData sheetId="2">
        <row r="1">
          <cell r="B1" t="str">
            <v>clave</v>
          </cell>
          <cell r="C1" t="str">
            <v>cuenta</v>
          </cell>
          <cell r="D1" t="str">
            <v>pron ini</v>
          </cell>
          <cell r="G1" t="str">
            <v>clave</v>
          </cell>
          <cell r="H1" t="str">
            <v>cuenta</v>
          </cell>
          <cell r="I1" t="str">
            <v>pron mod</v>
          </cell>
          <cell r="L1" t="str">
            <v>clave</v>
          </cell>
          <cell r="M1" t="str">
            <v>cuenta</v>
          </cell>
          <cell r="N1" t="str">
            <v>reca</v>
          </cell>
        </row>
        <row r="2">
          <cell r="B2">
            <v>1</v>
          </cell>
          <cell r="C2" t="str">
            <v>URBANO CORRIENT</v>
          </cell>
          <cell r="D2">
            <v>37440000</v>
          </cell>
          <cell r="G2">
            <v>1</v>
          </cell>
          <cell r="H2" t="str">
            <v>URBANO CORRIENT</v>
          </cell>
          <cell r="I2">
            <v>37440000</v>
          </cell>
          <cell r="L2">
            <v>1</v>
          </cell>
          <cell r="M2" t="str">
            <v>URBANO CORRIENT</v>
          </cell>
          <cell r="N2">
            <v>35303173.109999999</v>
          </cell>
          <cell r="P2">
            <v>1</v>
          </cell>
          <cell r="Q2" t="str">
            <v>URBANO CORRIENT</v>
          </cell>
          <cell r="R2">
            <v>37440000</v>
          </cell>
          <cell r="T2">
            <v>1</v>
          </cell>
          <cell r="U2" t="str">
            <v>URBANO CORRIENT</v>
          </cell>
          <cell r="V2">
            <v>35303173.109999999</v>
          </cell>
        </row>
        <row r="3">
          <cell r="B3">
            <v>2</v>
          </cell>
          <cell r="C3" t="str">
            <v>RUSTICO</v>
          </cell>
          <cell r="D3">
            <v>3246860</v>
          </cell>
          <cell r="G3">
            <v>2</v>
          </cell>
          <cell r="H3" t="str">
            <v>RUSTICO</v>
          </cell>
          <cell r="I3">
            <v>3246860</v>
          </cell>
          <cell r="L3">
            <v>2</v>
          </cell>
          <cell r="M3" t="str">
            <v>RUSTICO</v>
          </cell>
          <cell r="N3">
            <v>2821547.97</v>
          </cell>
          <cell r="P3">
            <v>2</v>
          </cell>
          <cell r="Q3" t="str">
            <v>RUSTICO</v>
          </cell>
          <cell r="R3">
            <v>3246860</v>
          </cell>
          <cell r="T3">
            <v>2</v>
          </cell>
          <cell r="U3" t="str">
            <v>RUSTICO</v>
          </cell>
          <cell r="V3">
            <v>2821547.97</v>
          </cell>
        </row>
        <row r="4">
          <cell r="B4">
            <v>103</v>
          </cell>
          <cell r="C4" t="str">
            <v>TRASLACION DE DOMINIO</v>
          </cell>
          <cell r="D4">
            <v>2705841</v>
          </cell>
          <cell r="G4">
            <v>103</v>
          </cell>
          <cell r="H4" t="str">
            <v>TRASLACION DE DOMINIO</v>
          </cell>
          <cell r="I4">
            <v>2705841</v>
          </cell>
          <cell r="L4">
            <v>103</v>
          </cell>
          <cell r="M4" t="str">
            <v>TRASLACION DE DOMINIO</v>
          </cell>
          <cell r="N4">
            <v>607317.55000000005</v>
          </cell>
          <cell r="P4">
            <v>103</v>
          </cell>
          <cell r="Q4" t="str">
            <v>TRASLACION DE DOMINIO</v>
          </cell>
          <cell r="R4">
            <v>2705841</v>
          </cell>
          <cell r="T4">
            <v>103</v>
          </cell>
          <cell r="U4" t="str">
            <v>TRASLACION DE DOMINIO</v>
          </cell>
          <cell r="V4">
            <v>607317.55000000005</v>
          </cell>
        </row>
        <row r="5">
          <cell r="B5">
            <v>104</v>
          </cell>
          <cell r="C5" t="str">
            <v>DIVISION Y LOTIFICACION</v>
          </cell>
          <cell r="D5">
            <v>728411</v>
          </cell>
          <cell r="G5">
            <v>104</v>
          </cell>
          <cell r="H5" t="str">
            <v>DIVISION Y LOTIFICACION</v>
          </cell>
          <cell r="I5">
            <v>728411</v>
          </cell>
          <cell r="L5">
            <v>104</v>
          </cell>
          <cell r="M5" t="str">
            <v>DIVISION Y LOTIFICACION</v>
          </cell>
          <cell r="N5">
            <v>151152.79999999999</v>
          </cell>
          <cell r="P5">
            <v>104</v>
          </cell>
          <cell r="Q5" t="str">
            <v>DIVISION Y LOTIFICACION</v>
          </cell>
          <cell r="R5">
            <v>728411</v>
          </cell>
          <cell r="T5">
            <v>104</v>
          </cell>
          <cell r="U5" t="str">
            <v>DIVISION Y LOTIFICACION</v>
          </cell>
          <cell r="V5">
            <v>151152.79999999999</v>
          </cell>
        </row>
        <row r="6">
          <cell r="B6">
            <v>105</v>
          </cell>
          <cell r="C6" t="str">
            <v>IMPUESTO DE FRACCIONAMIENTOS</v>
          </cell>
          <cell r="D6">
            <v>32199</v>
          </cell>
          <cell r="G6">
            <v>105</v>
          </cell>
          <cell r="H6" t="str">
            <v>IMPUESTO DE FRACCIONAMIENTOS</v>
          </cell>
          <cell r="I6">
            <v>32199</v>
          </cell>
          <cell r="L6">
            <v>105</v>
          </cell>
          <cell r="M6" t="str">
            <v>IMPUESTO DE FRACCIONAMIENTOS</v>
          </cell>
          <cell r="N6">
            <v>48134.04</v>
          </cell>
          <cell r="P6">
            <v>105</v>
          </cell>
          <cell r="Q6" t="str">
            <v>IMPUESTO DE FRACCIONAMIENTOS</v>
          </cell>
          <cell r="R6">
            <v>32199</v>
          </cell>
          <cell r="T6">
            <v>105</v>
          </cell>
          <cell r="U6" t="str">
            <v>IMPUESTO DE FRACCIONAMIENTOS</v>
          </cell>
          <cell r="V6">
            <v>48134.04</v>
          </cell>
        </row>
        <row r="7">
          <cell r="B7">
            <v>106</v>
          </cell>
          <cell r="C7" t="str">
            <v>BILLARES Y BOLICHES</v>
          </cell>
          <cell r="D7">
            <v>28201</v>
          </cell>
          <cell r="G7">
            <v>106</v>
          </cell>
          <cell r="H7" t="str">
            <v>BILLARES Y BOLICHES</v>
          </cell>
          <cell r="I7">
            <v>28201</v>
          </cell>
          <cell r="L7">
            <v>106</v>
          </cell>
          <cell r="M7" t="str">
            <v>BILLARES Y BOLICHES</v>
          </cell>
          <cell r="N7">
            <v>8049</v>
          </cell>
          <cell r="P7">
            <v>106</v>
          </cell>
          <cell r="Q7" t="str">
            <v>BILLARES Y BOLICHES</v>
          </cell>
          <cell r="R7">
            <v>28201</v>
          </cell>
          <cell r="T7">
            <v>106</v>
          </cell>
          <cell r="U7" t="str">
            <v>BILLARES Y BOLICHES</v>
          </cell>
          <cell r="V7">
            <v>8049</v>
          </cell>
        </row>
        <row r="8">
          <cell r="B8">
            <v>107</v>
          </cell>
          <cell r="C8" t="str">
            <v>VIDEO JUEGOS Y FUT-BOLITOS</v>
          </cell>
          <cell r="D8">
            <v>23439</v>
          </cell>
          <cell r="G8">
            <v>107</v>
          </cell>
          <cell r="H8" t="str">
            <v>VIDEO JUEGOS Y FUT-BOLITOS</v>
          </cell>
          <cell r="I8">
            <v>23439</v>
          </cell>
          <cell r="L8">
            <v>107</v>
          </cell>
          <cell r="M8" t="str">
            <v>VIDEO JUEGOS Y FUT-BOLITOS</v>
          </cell>
          <cell r="N8">
            <v>6253</v>
          </cell>
          <cell r="P8">
            <v>107</v>
          </cell>
          <cell r="Q8" t="str">
            <v>VIDEO JUEGOS Y FUT-BOLITOS</v>
          </cell>
          <cell r="R8">
            <v>23439</v>
          </cell>
          <cell r="T8">
            <v>107</v>
          </cell>
          <cell r="U8" t="str">
            <v>VIDEO JUEGOS Y FUT-BOLITOS</v>
          </cell>
          <cell r="V8">
            <v>6253</v>
          </cell>
        </row>
        <row r="9">
          <cell r="B9">
            <v>109</v>
          </cell>
          <cell r="C9" t="str">
            <v>TEATRO Y CIRCO</v>
          </cell>
          <cell r="D9">
            <v>15000</v>
          </cell>
          <cell r="G9">
            <v>109</v>
          </cell>
          <cell r="H9" t="str">
            <v>TEATRO Y CIRCO</v>
          </cell>
          <cell r="I9">
            <v>15000</v>
          </cell>
          <cell r="L9">
            <v>109</v>
          </cell>
          <cell r="M9" t="str">
            <v>TEATRO Y CIRCO</v>
          </cell>
          <cell r="N9">
            <v>1308</v>
          </cell>
          <cell r="P9">
            <v>109</v>
          </cell>
          <cell r="Q9" t="str">
            <v>TEATRO Y CIRCO</v>
          </cell>
          <cell r="R9">
            <v>15000</v>
          </cell>
          <cell r="T9">
            <v>109</v>
          </cell>
          <cell r="U9" t="str">
            <v>TEATRO Y CIRCO</v>
          </cell>
          <cell r="V9">
            <v>1308</v>
          </cell>
        </row>
        <row r="10">
          <cell r="B10">
            <v>114</v>
          </cell>
          <cell r="C10" t="str">
            <v>EXPLOTACIÓN DE BANCOS DE MATERIALES</v>
          </cell>
          <cell r="D10">
            <v>10000</v>
          </cell>
          <cell r="G10">
            <v>114</v>
          </cell>
          <cell r="H10" t="str">
            <v>EXPLOTACIÓN DE BANCOS DE MATERIALES</v>
          </cell>
          <cell r="I10">
            <v>10000</v>
          </cell>
          <cell r="L10">
            <v>114</v>
          </cell>
          <cell r="M10" t="str">
            <v>EXPLOTACIÓN DE BANCOS DE MATERIALES</v>
          </cell>
          <cell r="N10">
            <v>6642.37</v>
          </cell>
          <cell r="P10">
            <v>114</v>
          </cell>
          <cell r="Q10" t="str">
            <v>EXPLOTACIÓN DE BANCOS DE MATERIALES</v>
          </cell>
          <cell r="R10">
            <v>10000</v>
          </cell>
          <cell r="T10">
            <v>114</v>
          </cell>
          <cell r="U10" t="str">
            <v>EXPLOTACIÓN DE BANCOS DE MATERIALES</v>
          </cell>
          <cell r="V10">
            <v>6642.37</v>
          </cell>
        </row>
        <row r="11">
          <cell r="B11">
            <v>110</v>
          </cell>
          <cell r="C11" t="str">
            <v>ESPECTACULOS PUBLICOS ESPORADI</v>
          </cell>
          <cell r="D11">
            <v>380163</v>
          </cell>
          <cell r="G11">
            <v>110</v>
          </cell>
          <cell r="H11" t="str">
            <v>ESPECTACULOS PUBLICOS ESPORADI</v>
          </cell>
          <cell r="I11">
            <v>380163</v>
          </cell>
          <cell r="L11">
            <v>110</v>
          </cell>
          <cell r="M11" t="str">
            <v>ESPECTACULOS PUBLICOS ESPORADI</v>
          </cell>
          <cell r="N11">
            <v>77871.31</v>
          </cell>
          <cell r="P11">
            <v>110</v>
          </cell>
          <cell r="Q11" t="str">
            <v>ESPECTACULOS PUBLICOS ESPORADI</v>
          </cell>
          <cell r="R11">
            <v>380163</v>
          </cell>
          <cell r="T11">
            <v>110</v>
          </cell>
          <cell r="U11" t="str">
            <v>ESPECTACULOS PUBLICOS ESPORADI</v>
          </cell>
          <cell r="V11">
            <v>77871.31</v>
          </cell>
        </row>
        <row r="12">
          <cell r="B12">
            <v>112</v>
          </cell>
          <cell r="C12" t="str">
            <v>ESPECTACULOS PUBLICOS PERMANEN</v>
          </cell>
          <cell r="D12">
            <v>445320</v>
          </cell>
          <cell r="G12">
            <v>112</v>
          </cell>
          <cell r="H12" t="str">
            <v>ESPECTACULOS PUBLICOS PERMANEN</v>
          </cell>
          <cell r="I12">
            <v>445320</v>
          </cell>
          <cell r="L12">
            <v>112</v>
          </cell>
          <cell r="M12" t="str">
            <v>ESPECTACULOS PUBLICOS PERMANEN</v>
          </cell>
          <cell r="N12">
            <v>228665.14</v>
          </cell>
          <cell r="P12">
            <v>112</v>
          </cell>
          <cell r="Q12" t="str">
            <v>ESPECTACULOS PUBLICOS PERMANEN</v>
          </cell>
          <cell r="R12">
            <v>445320</v>
          </cell>
          <cell r="T12">
            <v>112</v>
          </cell>
          <cell r="U12" t="str">
            <v>ESPECTACULOS PUBLICOS PERMANEN</v>
          </cell>
          <cell r="V12">
            <v>228665.14</v>
          </cell>
        </row>
        <row r="13">
          <cell r="B13">
            <v>116</v>
          </cell>
          <cell r="C13" t="str">
            <v>RECARGOS DE IMPUESTOS SOBRE LOS INGRESOS</v>
          </cell>
          <cell r="D13">
            <v>0</v>
          </cell>
          <cell r="G13">
            <v>116</v>
          </cell>
          <cell r="H13" t="str">
            <v>RECARGOS DE IMPUESTOS SOBRE LOS INGRESOS</v>
          </cell>
          <cell r="I13">
            <v>0</v>
          </cell>
          <cell r="L13">
            <v>116</v>
          </cell>
          <cell r="M13" t="str">
            <v>RECARGOS DE IMPUESTOS SOBRE LOS INGRESOS</v>
          </cell>
          <cell r="N13">
            <v>5455.42</v>
          </cell>
          <cell r="P13">
            <v>116</v>
          </cell>
          <cell r="Q13" t="str">
            <v>RECARGOS DE IMPUESTOS SOBRE LOS INGRESOS</v>
          </cell>
          <cell r="R13">
            <v>0</v>
          </cell>
          <cell r="T13">
            <v>116</v>
          </cell>
          <cell r="U13" t="str">
            <v>RECARGOS DE IMPUESTOS SOBRE LOS INGRESOS</v>
          </cell>
          <cell r="V13">
            <v>5455.42</v>
          </cell>
        </row>
        <row r="14">
          <cell r="B14">
            <v>115</v>
          </cell>
          <cell r="C14" t="str">
            <v>RECARGOS IMPUESTOS ECOLOGICOS</v>
          </cell>
          <cell r="D14">
            <v>0</v>
          </cell>
          <cell r="G14">
            <v>115</v>
          </cell>
          <cell r="H14" t="str">
            <v>RECARGOS IMPUESTOS ECOLOGICOS</v>
          </cell>
          <cell r="I14">
            <v>0</v>
          </cell>
          <cell r="L14">
            <v>115</v>
          </cell>
          <cell r="M14" t="str">
            <v>RECARGOS IMPUESTOS ECOLOGICOS</v>
          </cell>
          <cell r="N14">
            <v>0</v>
          </cell>
          <cell r="P14">
            <v>115</v>
          </cell>
          <cell r="Q14" t="str">
            <v>RECARGOS IMPUESTOS ECOLOGICOS</v>
          </cell>
          <cell r="R14">
            <v>0</v>
          </cell>
          <cell r="T14">
            <v>115</v>
          </cell>
          <cell r="U14" t="str">
            <v>RECARGOS IMPUESTOS ECOLOGICOS</v>
          </cell>
          <cell r="V14">
            <v>0</v>
          </cell>
        </row>
        <row r="15">
          <cell r="B15">
            <v>117</v>
          </cell>
          <cell r="C15" t="str">
            <v>GASTOS DE EJECUCION IMPTOS. ECOLOGICOS</v>
          </cell>
          <cell r="D15">
            <v>0</v>
          </cell>
          <cell r="G15">
            <v>117</v>
          </cell>
          <cell r="H15" t="str">
            <v>GASTOS DE EJECUCION IMPTOS. ECOLOGICOS</v>
          </cell>
          <cell r="I15">
            <v>0</v>
          </cell>
          <cell r="L15">
            <v>117</v>
          </cell>
          <cell r="M15" t="str">
            <v>GASTOS DE EJECUCION IMPTOS. ECOLOGICOS</v>
          </cell>
          <cell r="N15">
            <v>0</v>
          </cell>
          <cell r="P15">
            <v>117</v>
          </cell>
          <cell r="Q15" t="str">
            <v>GASTOS DE EJECUCION IMPTOS. ECOLOGICOS</v>
          </cell>
          <cell r="R15">
            <v>0</v>
          </cell>
          <cell r="T15">
            <v>117</v>
          </cell>
          <cell r="U15" t="str">
            <v>GASTOS DE EJECUCION IMPTOS. ECOLOGICOS</v>
          </cell>
          <cell r="V15">
            <v>0</v>
          </cell>
        </row>
        <row r="16">
          <cell r="B16">
            <v>118</v>
          </cell>
          <cell r="C16" t="str">
            <v>GASTOS DE EJECUCION IMPTOS. SOBRE LOS INGRESOS</v>
          </cell>
          <cell r="D16">
            <v>0</v>
          </cell>
          <cell r="G16">
            <v>118</v>
          </cell>
          <cell r="H16" t="str">
            <v>GASTOS DE EJECUCION IMPTOS. SOBRE LOS INGRESOS</v>
          </cell>
          <cell r="I16">
            <v>0</v>
          </cell>
          <cell r="L16">
            <v>118</v>
          </cell>
          <cell r="M16" t="str">
            <v>GASTOS DE EJECUCION IMPTOS. SOBRE LOS INGRESOS</v>
          </cell>
          <cell r="N16">
            <v>4320.32</v>
          </cell>
          <cell r="P16">
            <v>118</v>
          </cell>
          <cell r="Q16" t="str">
            <v>GASTOS DE EJECUCION IMPTOS. SOBRE LOS INGRESOS</v>
          </cell>
          <cell r="R16">
            <v>0</v>
          </cell>
          <cell r="T16">
            <v>118</v>
          </cell>
          <cell r="U16" t="str">
            <v>GASTOS DE EJECUCION IMPTOS. SOBRE LOS INGRESOS</v>
          </cell>
          <cell r="V16">
            <v>4320.32</v>
          </cell>
        </row>
        <row r="17">
          <cell r="B17">
            <v>13</v>
          </cell>
          <cell r="C17" t="str">
            <v>GASTOS DE EJECUCION IMPTOS. SOBRE PATRIMONIO</v>
          </cell>
          <cell r="D17">
            <v>765466</v>
          </cell>
          <cell r="G17">
            <v>13</v>
          </cell>
          <cell r="H17" t="str">
            <v>GASTOS DE EJECUCION IMPTOS. SOBRE PATRIMONIO</v>
          </cell>
          <cell r="I17">
            <v>765466</v>
          </cell>
          <cell r="L17">
            <v>13</v>
          </cell>
          <cell r="M17" t="str">
            <v>GASTOS DE EJECUCION IMPTOS. SOBRE PATRIMONIO</v>
          </cell>
          <cell r="N17">
            <v>205682.42</v>
          </cell>
          <cell r="P17">
            <v>13</v>
          </cell>
          <cell r="Q17" t="str">
            <v>GASTOS DE EJECUCION IMPTOS. SOBRE PATRIMONIO</v>
          </cell>
          <cell r="R17">
            <v>765466</v>
          </cell>
          <cell r="T17">
            <v>13</v>
          </cell>
          <cell r="U17" t="str">
            <v>GASTOS DE EJECUCION IMPTOS. SOBRE PATRIMONIO</v>
          </cell>
          <cell r="V17">
            <v>205682.42</v>
          </cell>
        </row>
        <row r="18">
          <cell r="B18">
            <v>0</v>
          </cell>
          <cell r="C18" t="str">
            <v>TOTAL   DE   IMPUESTOS.</v>
          </cell>
          <cell r="D18">
            <v>45820900</v>
          </cell>
          <cell r="G18">
            <v>0</v>
          </cell>
          <cell r="H18" t="str">
            <v>TOTAL   DE   IMPUESTOS.</v>
          </cell>
          <cell r="I18">
            <v>45820900</v>
          </cell>
          <cell r="L18">
            <v>0</v>
          </cell>
          <cell r="M18" t="str">
            <v>TOTAL   DE   IMPUESTOS.</v>
          </cell>
          <cell r="N18">
            <v>39475572.449999996</v>
          </cell>
          <cell r="P18">
            <v>0</v>
          </cell>
          <cell r="Q18" t="str">
            <v>TOTAL   DE   IMPUESTOS.</v>
          </cell>
          <cell r="R18">
            <v>45820900</v>
          </cell>
          <cell r="T18">
            <v>0</v>
          </cell>
          <cell r="U18" t="str">
            <v>TOTAL   DE   IMPUESTOS.</v>
          </cell>
          <cell r="V18">
            <v>39475572.449999996</v>
          </cell>
        </row>
        <row r="19">
          <cell r="B19">
            <v>200</v>
          </cell>
          <cell r="C19" t="str">
            <v>RASTRO MUNICIPAL</v>
          </cell>
          <cell r="D19">
            <v>1391638</v>
          </cell>
          <cell r="G19">
            <v>200</v>
          </cell>
          <cell r="H19" t="str">
            <v>RASTRO MUNICIPAL</v>
          </cell>
          <cell r="I19">
            <v>1391638</v>
          </cell>
          <cell r="L19">
            <v>200</v>
          </cell>
          <cell r="M19" t="str">
            <v>RASTRO MUNICIPAL</v>
          </cell>
          <cell r="N19">
            <v>279044.63</v>
          </cell>
          <cell r="P19">
            <v>200</v>
          </cell>
          <cell r="Q19" t="str">
            <v>RASTRO MUNICIPAL</v>
          </cell>
          <cell r="R19">
            <v>1391638</v>
          </cell>
          <cell r="T19">
            <v>200</v>
          </cell>
          <cell r="U19" t="str">
            <v>RASTRO MUNICIPAL</v>
          </cell>
          <cell r="V19">
            <v>279044.63</v>
          </cell>
        </row>
        <row r="20">
          <cell r="B20">
            <v>201</v>
          </cell>
          <cell r="C20" t="str">
            <v>RECOLECCION,TRASLADO DE RESIDUOS</v>
          </cell>
          <cell r="D20">
            <v>591425</v>
          </cell>
          <cell r="G20">
            <v>201</v>
          </cell>
          <cell r="H20" t="str">
            <v>RECOLECCION,TRASLADO DE RESIDUOS</v>
          </cell>
          <cell r="I20">
            <v>591425</v>
          </cell>
          <cell r="L20">
            <v>201</v>
          </cell>
          <cell r="M20" t="str">
            <v>RECOLECCION,TRASLADO DE RESIDUOS</v>
          </cell>
          <cell r="N20">
            <v>144786.13</v>
          </cell>
          <cell r="P20">
            <v>201</v>
          </cell>
          <cell r="Q20" t="str">
            <v>RECOLECCION,TRASLADO DE RESIDUOS</v>
          </cell>
          <cell r="R20">
            <v>591425</v>
          </cell>
          <cell r="T20">
            <v>201</v>
          </cell>
          <cell r="U20" t="str">
            <v>RECOLECCION,TRASLADO DE RESIDUOS</v>
          </cell>
          <cell r="V20">
            <v>144786.13</v>
          </cell>
        </row>
        <row r="21">
          <cell r="B21">
            <v>202</v>
          </cell>
          <cell r="C21" t="str">
            <v>VIGILANCIA PERIODO MENSUAL</v>
          </cell>
          <cell r="D21">
            <v>2516615</v>
          </cell>
          <cell r="G21">
            <v>202</v>
          </cell>
          <cell r="H21" t="str">
            <v>VIGILANCIA PERIODO MENSUAL</v>
          </cell>
          <cell r="I21">
            <v>2516615</v>
          </cell>
          <cell r="L21">
            <v>202</v>
          </cell>
          <cell r="M21" t="str">
            <v>VIGILANCIA PERIODO MENSUAL</v>
          </cell>
          <cell r="N21">
            <v>294023.58</v>
          </cell>
          <cell r="P21">
            <v>202</v>
          </cell>
          <cell r="Q21" t="str">
            <v>VIGILANCIA PERIODO MENSUAL</v>
          </cell>
          <cell r="R21">
            <v>2516615</v>
          </cell>
          <cell r="T21">
            <v>202</v>
          </cell>
          <cell r="U21" t="str">
            <v>VIGILANCIA PERIODO MENSUAL</v>
          </cell>
          <cell r="V21">
            <v>294023.58</v>
          </cell>
        </row>
        <row r="22">
          <cell r="B22">
            <v>203</v>
          </cell>
          <cell r="C22" t="str">
            <v>PANTEONES CIUDAD</v>
          </cell>
          <cell r="D22">
            <v>694600</v>
          </cell>
          <cell r="G22">
            <v>203</v>
          </cell>
          <cell r="H22" t="str">
            <v>PANTEONES CIUDAD</v>
          </cell>
          <cell r="I22">
            <v>694600</v>
          </cell>
          <cell r="L22">
            <v>203</v>
          </cell>
          <cell r="M22" t="str">
            <v>PANTEONES CIUDAD</v>
          </cell>
          <cell r="N22">
            <v>206825.42</v>
          </cell>
          <cell r="P22">
            <v>203</v>
          </cell>
          <cell r="Q22" t="str">
            <v>PANTEONES CIUDAD</v>
          </cell>
          <cell r="R22">
            <v>694600</v>
          </cell>
          <cell r="T22">
            <v>203</v>
          </cell>
          <cell r="U22" t="str">
            <v>PANTEONES CIUDAD</v>
          </cell>
          <cell r="V22">
            <v>206825.42</v>
          </cell>
        </row>
        <row r="23">
          <cell r="B23">
            <v>204</v>
          </cell>
          <cell r="C23" t="str">
            <v>PANTEONES COMUNIDADES</v>
          </cell>
          <cell r="D23">
            <v>235989</v>
          </cell>
          <cell r="G23">
            <v>204</v>
          </cell>
          <cell r="H23" t="str">
            <v>PANTEONES COMUNIDADES</v>
          </cell>
          <cell r="I23">
            <v>235989</v>
          </cell>
          <cell r="L23">
            <v>204</v>
          </cell>
          <cell r="M23" t="str">
            <v>PANTEONES COMUNIDADES</v>
          </cell>
          <cell r="N23">
            <v>93643.41</v>
          </cell>
          <cell r="P23">
            <v>204</v>
          </cell>
          <cell r="Q23" t="str">
            <v>PANTEONES COMUNIDADES</v>
          </cell>
          <cell r="R23">
            <v>235989</v>
          </cell>
          <cell r="T23">
            <v>204</v>
          </cell>
          <cell r="U23" t="str">
            <v>PANTEONES COMUNIDADES</v>
          </cell>
          <cell r="V23">
            <v>93643.41</v>
          </cell>
        </row>
        <row r="24">
          <cell r="B24">
            <v>205</v>
          </cell>
          <cell r="C24" t="str">
            <v>ESTACIONAMIENTO MUSEO MOMIAS</v>
          </cell>
          <cell r="D24">
            <v>367245</v>
          </cell>
          <cell r="G24">
            <v>205</v>
          </cell>
          <cell r="H24" t="str">
            <v>ESTACIONAMIENTO MUSEO MOMIAS</v>
          </cell>
          <cell r="I24">
            <v>367245</v>
          </cell>
          <cell r="L24">
            <v>205</v>
          </cell>
          <cell r="M24" t="str">
            <v>ESTACIONAMIENTO MUSEO MOMIAS</v>
          </cell>
          <cell r="N24">
            <v>132898</v>
          </cell>
          <cell r="P24">
            <v>205</v>
          </cell>
          <cell r="Q24" t="str">
            <v>ESTACIONAMIENTO MUSEO MOMIAS</v>
          </cell>
          <cell r="R24">
            <v>367245</v>
          </cell>
          <cell r="T24">
            <v>205</v>
          </cell>
          <cell r="U24" t="str">
            <v>ESTACIONAMIENTO MUSEO MOMIAS</v>
          </cell>
          <cell r="V24">
            <v>132898</v>
          </cell>
        </row>
        <row r="25">
          <cell r="B25">
            <v>206</v>
          </cell>
          <cell r="C25" t="str">
            <v>ESTACIONAMIENTO MERCADO HIDALGO</v>
          </cell>
          <cell r="D25">
            <v>367245</v>
          </cell>
          <cell r="G25">
            <v>206</v>
          </cell>
          <cell r="H25" t="str">
            <v>ESTACIONAMIENTO MERCADO HIDALGO</v>
          </cell>
          <cell r="I25">
            <v>367245</v>
          </cell>
          <cell r="L25">
            <v>206</v>
          </cell>
          <cell r="M25" t="str">
            <v>ESTACIONAMIENTO MERCADO HIDALGO</v>
          </cell>
          <cell r="N25">
            <v>106259</v>
          </cell>
          <cell r="P25">
            <v>206</v>
          </cell>
          <cell r="Q25" t="str">
            <v>ESTACIONAMIENTO MERCADO HIDALGO</v>
          </cell>
          <cell r="R25">
            <v>367245</v>
          </cell>
          <cell r="T25">
            <v>206</v>
          </cell>
          <cell r="U25" t="str">
            <v>ESTACIONAMIENTO MERCADO HIDALGO</v>
          </cell>
          <cell r="V25">
            <v>106259</v>
          </cell>
        </row>
        <row r="26">
          <cell r="B26">
            <v>207</v>
          </cell>
          <cell r="C26" t="str">
            <v>ESTACIONAMIENTO MERCADO EMBAJADORAS</v>
          </cell>
          <cell r="D26">
            <v>56244</v>
          </cell>
          <cell r="G26">
            <v>207</v>
          </cell>
          <cell r="H26" t="str">
            <v>ESTACIONAMIENTO MERCADO EMBAJADORAS</v>
          </cell>
          <cell r="I26">
            <v>56244</v>
          </cell>
          <cell r="L26">
            <v>207</v>
          </cell>
          <cell r="M26" t="str">
            <v>ESTACIONAMIENTO MERCADO EMBAJADORAS</v>
          </cell>
          <cell r="N26">
            <v>19277</v>
          </cell>
          <cell r="P26">
            <v>207</v>
          </cell>
          <cell r="Q26" t="str">
            <v>ESTACIONAMIENTO MERCADO EMBAJADORAS</v>
          </cell>
          <cell r="R26">
            <v>56244</v>
          </cell>
          <cell r="T26">
            <v>207</v>
          </cell>
          <cell r="U26" t="str">
            <v>ESTACIONAMIENTO MERCADO EMBAJADORAS</v>
          </cell>
          <cell r="V26">
            <v>19277</v>
          </cell>
        </row>
        <row r="27">
          <cell r="B27">
            <v>209</v>
          </cell>
          <cell r="C27" t="str">
            <v>OTROS ESTACIONAMIENTOS</v>
          </cell>
          <cell r="D27">
            <v>0</v>
          </cell>
          <cell r="G27">
            <v>209</v>
          </cell>
          <cell r="H27" t="str">
            <v>OTROS ESTACIONAMIENTOS</v>
          </cell>
          <cell r="I27">
            <v>0</v>
          </cell>
          <cell r="L27">
            <v>209</v>
          </cell>
          <cell r="M27" t="str">
            <v>OTROS ESTACIONAMIENTOS</v>
          </cell>
          <cell r="N27">
            <v>0</v>
          </cell>
          <cell r="P27">
            <v>209</v>
          </cell>
          <cell r="Q27" t="str">
            <v>OTROS ESTACIONAMIENTOS</v>
          </cell>
          <cell r="R27">
            <v>0</v>
          </cell>
          <cell r="T27">
            <v>209</v>
          </cell>
          <cell r="U27" t="str">
            <v>OTROS ESTACIONAMIENTOS</v>
          </cell>
          <cell r="V27">
            <v>0</v>
          </cell>
        </row>
        <row r="28">
          <cell r="B28">
            <v>210</v>
          </cell>
          <cell r="C28" t="str">
            <v>PERMISOS DE CONSTRUCCION</v>
          </cell>
          <cell r="D28">
            <v>954399</v>
          </cell>
          <cell r="G28">
            <v>210</v>
          </cell>
          <cell r="H28" t="str">
            <v>PERMISOS DE CONSTRUCCION</v>
          </cell>
          <cell r="I28">
            <v>954399</v>
          </cell>
          <cell r="L28">
            <v>210</v>
          </cell>
          <cell r="M28" t="str">
            <v>PERMISOS DE CONSTRUCCION</v>
          </cell>
          <cell r="N28">
            <v>246184.32000000001</v>
          </cell>
          <cell r="P28">
            <v>210</v>
          </cell>
          <cell r="Q28" t="str">
            <v>PERMISOS DE CONSTRUCCION</v>
          </cell>
          <cell r="R28">
            <v>954399</v>
          </cell>
          <cell r="T28">
            <v>210</v>
          </cell>
          <cell r="U28" t="str">
            <v>PERMISOS DE CONSTRUCCION</v>
          </cell>
          <cell r="V28">
            <v>246184.32000000001</v>
          </cell>
        </row>
        <row r="29">
          <cell r="B29">
            <v>211</v>
          </cell>
          <cell r="C29" t="str">
            <v>PERMISOS REGULARIZACION DE CONSTRUCCION</v>
          </cell>
          <cell r="D29">
            <v>366292</v>
          </cell>
          <cell r="G29">
            <v>211</v>
          </cell>
          <cell r="H29" t="str">
            <v>PERMISOS REGULARIZACION DE CONSTRUCCION</v>
          </cell>
          <cell r="I29">
            <v>366292</v>
          </cell>
          <cell r="L29">
            <v>211</v>
          </cell>
          <cell r="M29" t="str">
            <v>PERMISOS REGULARIZACION DE CONSTRUCCION</v>
          </cell>
          <cell r="N29">
            <v>250435.49</v>
          </cell>
          <cell r="P29">
            <v>211</v>
          </cell>
          <cell r="Q29" t="str">
            <v>PERMISOS REGULARIZACION DE CONSTRUCCION</v>
          </cell>
          <cell r="R29">
            <v>366292</v>
          </cell>
          <cell r="T29">
            <v>211</v>
          </cell>
          <cell r="U29" t="str">
            <v>PERMISOS REGULARIZACION DE CONSTRUCCION</v>
          </cell>
          <cell r="V29">
            <v>250435.49</v>
          </cell>
        </row>
        <row r="30">
          <cell r="B30">
            <v>212</v>
          </cell>
          <cell r="C30" t="str">
            <v>PRORROGA DE PERMISOS DE CONSTRUCCION</v>
          </cell>
          <cell r="D30">
            <v>26226</v>
          </cell>
          <cell r="G30">
            <v>212</v>
          </cell>
          <cell r="H30" t="str">
            <v>PRORROGA DE PERMISOS DE CONSTRUCCION</v>
          </cell>
          <cell r="I30">
            <v>26226</v>
          </cell>
          <cell r="L30">
            <v>212</v>
          </cell>
          <cell r="M30" t="str">
            <v>PRORROGA DE PERMISOS DE CONSTRUCCION</v>
          </cell>
          <cell r="N30">
            <v>30408.16</v>
          </cell>
          <cell r="P30">
            <v>212</v>
          </cell>
          <cell r="Q30" t="str">
            <v>PRORROGA DE PERMISOS DE CONSTRUCCION</v>
          </cell>
          <cell r="R30">
            <v>26226</v>
          </cell>
          <cell r="T30">
            <v>212</v>
          </cell>
          <cell r="U30" t="str">
            <v>PRORROGA DE PERMISOS DE CONSTRUCCION</v>
          </cell>
          <cell r="V30">
            <v>30408.16</v>
          </cell>
        </row>
        <row r="31">
          <cell r="B31">
            <v>213</v>
          </cell>
          <cell r="C31" t="str">
            <v>POR LICENCIAS DE DEMOLICION DE INMUEBLES</v>
          </cell>
          <cell r="D31">
            <v>0</v>
          </cell>
          <cell r="G31">
            <v>213</v>
          </cell>
          <cell r="H31" t="str">
            <v>POR LICENCIAS DE DEMOLICION DE INMUEBLES</v>
          </cell>
          <cell r="I31">
            <v>0</v>
          </cell>
          <cell r="L31">
            <v>213</v>
          </cell>
          <cell r="M31" t="str">
            <v>POR LICENCIAS DE DEMOLICION DE INMUEBLES</v>
          </cell>
          <cell r="N31">
            <v>0</v>
          </cell>
          <cell r="P31">
            <v>213</v>
          </cell>
          <cell r="Q31" t="str">
            <v>POR LICENCIAS DE DEMOLICION DE INMUEBLES</v>
          </cell>
          <cell r="R31">
            <v>0</v>
          </cell>
          <cell r="T31">
            <v>213</v>
          </cell>
          <cell r="U31" t="str">
            <v>POR LICENCIAS DE DEMOLICION DE INMUEBLES</v>
          </cell>
          <cell r="V31">
            <v>0</v>
          </cell>
        </row>
        <row r="32">
          <cell r="B32">
            <v>214</v>
          </cell>
          <cell r="C32" t="str">
            <v>POR LICENCIAS DE RECONSTRUCCION Y REMODELACION</v>
          </cell>
          <cell r="D32">
            <v>0</v>
          </cell>
          <cell r="G32">
            <v>214</v>
          </cell>
          <cell r="H32" t="str">
            <v>POR LICENCIAS DE RECONSTRUCCION Y REMODELACION</v>
          </cell>
          <cell r="I32">
            <v>0</v>
          </cell>
          <cell r="L32">
            <v>214</v>
          </cell>
          <cell r="M32" t="str">
            <v>POR LICENCIAS DE RECONSTRUCCION Y REMODELACION</v>
          </cell>
          <cell r="N32">
            <v>0</v>
          </cell>
          <cell r="P32">
            <v>214</v>
          </cell>
          <cell r="Q32" t="str">
            <v>POR LICENCIAS DE RECONSTRUCCION Y REMODELACION</v>
          </cell>
          <cell r="R32">
            <v>0</v>
          </cell>
          <cell r="T32">
            <v>214</v>
          </cell>
          <cell r="U32" t="str">
            <v>POR LICENCIAS DE RECONSTRUCCION Y REMODELACION</v>
          </cell>
          <cell r="V32">
            <v>0</v>
          </cell>
        </row>
        <row r="33">
          <cell r="B33">
            <v>215</v>
          </cell>
          <cell r="C33" t="str">
            <v>AUT.ASENTAMIENTO CONST. MOVILES</v>
          </cell>
          <cell r="D33">
            <v>0</v>
          </cell>
          <cell r="G33">
            <v>215</v>
          </cell>
          <cell r="H33" t="str">
            <v>AUT.ASENTAMIENTO CONST. MOVILES</v>
          </cell>
          <cell r="I33">
            <v>0</v>
          </cell>
          <cell r="L33">
            <v>215</v>
          </cell>
          <cell r="M33" t="str">
            <v>AUT.ASENTAMIENTO CONST. MOVILES</v>
          </cell>
          <cell r="N33">
            <v>0</v>
          </cell>
          <cell r="P33">
            <v>215</v>
          </cell>
          <cell r="Q33" t="str">
            <v>AUT.ASENTAMIENTO CONST. MOVILES</v>
          </cell>
          <cell r="R33">
            <v>0</v>
          </cell>
          <cell r="T33">
            <v>215</v>
          </cell>
          <cell r="U33" t="str">
            <v>AUT.ASENTAMIENTO CONST. MOVILES</v>
          </cell>
          <cell r="V33">
            <v>0</v>
          </cell>
        </row>
        <row r="34">
          <cell r="B34">
            <v>216</v>
          </cell>
          <cell r="C34" t="str">
            <v>POR PERITAJE DE EVALUACION DE RIESGOS</v>
          </cell>
          <cell r="D34">
            <v>0</v>
          </cell>
          <cell r="G34">
            <v>216</v>
          </cell>
          <cell r="H34" t="str">
            <v>POR PERITAJE DE EVALUACION DE RIESGOS</v>
          </cell>
          <cell r="I34">
            <v>0</v>
          </cell>
          <cell r="L34">
            <v>216</v>
          </cell>
          <cell r="M34" t="str">
            <v>POR PERITAJE DE EVALUACION DE RIESGOS</v>
          </cell>
          <cell r="N34">
            <v>0</v>
          </cell>
          <cell r="P34">
            <v>216</v>
          </cell>
          <cell r="Q34" t="str">
            <v>POR PERITAJE DE EVALUACION DE RIESGOS</v>
          </cell>
          <cell r="R34">
            <v>0</v>
          </cell>
          <cell r="T34">
            <v>216</v>
          </cell>
          <cell r="U34" t="str">
            <v>POR PERITAJE DE EVALUACION DE RIESGOS</v>
          </cell>
          <cell r="V34">
            <v>0</v>
          </cell>
        </row>
        <row r="35">
          <cell r="B35">
            <v>217</v>
          </cell>
          <cell r="C35" t="str">
            <v>PERMISO DE DIVISION</v>
          </cell>
          <cell r="D35">
            <v>216289</v>
          </cell>
          <cell r="G35">
            <v>217</v>
          </cell>
          <cell r="H35" t="str">
            <v>PERMISO DE DIVISION</v>
          </cell>
          <cell r="I35">
            <v>216289</v>
          </cell>
          <cell r="L35">
            <v>217</v>
          </cell>
          <cell r="M35" t="str">
            <v>PERMISO DE DIVISION</v>
          </cell>
          <cell r="N35">
            <v>67128.88</v>
          </cell>
          <cell r="P35">
            <v>217</v>
          </cell>
          <cell r="Q35" t="str">
            <v>PERMISO DE DIVISION</v>
          </cell>
          <cell r="R35">
            <v>216289</v>
          </cell>
          <cell r="T35">
            <v>217</v>
          </cell>
          <cell r="U35" t="str">
            <v>PERMISO DE DIVISION</v>
          </cell>
          <cell r="V35">
            <v>67128.88</v>
          </cell>
        </row>
        <row r="36">
          <cell r="B36">
            <v>219</v>
          </cell>
          <cell r="C36" t="str">
            <v>PERMISO USO DE SUELO HABITACIONAL</v>
          </cell>
          <cell r="D36">
            <v>34364</v>
          </cell>
          <cell r="G36">
            <v>219</v>
          </cell>
          <cell r="H36" t="str">
            <v>PERMISO USO DE SUELO HABITACIONAL</v>
          </cell>
          <cell r="I36">
            <v>34364</v>
          </cell>
          <cell r="L36">
            <v>219</v>
          </cell>
          <cell r="M36" t="str">
            <v>PERMISO USO DE SUELO HABITACIONAL</v>
          </cell>
          <cell r="N36">
            <v>5946</v>
          </cell>
          <cell r="P36">
            <v>219</v>
          </cell>
          <cell r="Q36" t="str">
            <v>PERMISO USO DE SUELO HABITACIONAL</v>
          </cell>
          <cell r="R36">
            <v>34364</v>
          </cell>
          <cell r="T36">
            <v>219</v>
          </cell>
          <cell r="U36" t="str">
            <v>PERMISO USO DE SUELO HABITACIONAL</v>
          </cell>
          <cell r="V36">
            <v>5946</v>
          </cell>
        </row>
        <row r="37">
          <cell r="B37">
            <v>220</v>
          </cell>
          <cell r="C37" t="str">
            <v>PERMISO USO DE SUELO INDUSTRIAL</v>
          </cell>
          <cell r="D37">
            <v>16224</v>
          </cell>
          <cell r="G37">
            <v>220</v>
          </cell>
          <cell r="H37" t="str">
            <v>PERMISO USO DE SUELO INDUSTRIAL</v>
          </cell>
          <cell r="I37">
            <v>16224</v>
          </cell>
          <cell r="L37">
            <v>220</v>
          </cell>
          <cell r="M37" t="str">
            <v>PERMISO USO DE SUELO INDUSTRIAL</v>
          </cell>
          <cell r="N37">
            <v>0</v>
          </cell>
          <cell r="P37">
            <v>220</v>
          </cell>
          <cell r="Q37" t="str">
            <v>PERMISO USO DE SUELO INDUSTRIAL</v>
          </cell>
          <cell r="R37">
            <v>16224</v>
          </cell>
          <cell r="T37">
            <v>220</v>
          </cell>
          <cell r="U37" t="str">
            <v>PERMISO USO DE SUELO INDUSTRIAL</v>
          </cell>
          <cell r="V37">
            <v>0</v>
          </cell>
        </row>
        <row r="38">
          <cell r="B38">
            <v>221</v>
          </cell>
          <cell r="C38" t="str">
            <v>PERMISO USO DE SUELO COMERCIAL</v>
          </cell>
          <cell r="D38">
            <v>288553</v>
          </cell>
          <cell r="G38">
            <v>221</v>
          </cell>
          <cell r="H38" t="str">
            <v>PERMISO USO DE SUELO COMERCIAL</v>
          </cell>
          <cell r="I38">
            <v>288553</v>
          </cell>
          <cell r="L38">
            <v>221</v>
          </cell>
          <cell r="M38" t="str">
            <v>PERMISO USO DE SUELO COMERCIAL</v>
          </cell>
          <cell r="N38">
            <v>104381.12</v>
          </cell>
          <cell r="P38">
            <v>221</v>
          </cell>
          <cell r="Q38" t="str">
            <v>PERMISO USO DE SUELO COMERCIAL</v>
          </cell>
          <cell r="R38">
            <v>288553</v>
          </cell>
          <cell r="T38">
            <v>221</v>
          </cell>
          <cell r="U38" t="str">
            <v>PERMISO USO DE SUELO COMERCIAL</v>
          </cell>
          <cell r="V38">
            <v>104381.12</v>
          </cell>
        </row>
        <row r="39">
          <cell r="B39">
            <v>298</v>
          </cell>
          <cell r="C39" t="str">
            <v>EVALUACION DE COMPATIBILIDAD</v>
          </cell>
          <cell r="D39">
            <v>8612</v>
          </cell>
          <cell r="G39">
            <v>298</v>
          </cell>
          <cell r="H39" t="str">
            <v>EVALUACION DE COMPATIBILIDAD</v>
          </cell>
          <cell r="I39">
            <v>8612</v>
          </cell>
          <cell r="L39">
            <v>298</v>
          </cell>
          <cell r="M39" t="str">
            <v>EVALUACION DE COMPATIBILIDAD</v>
          </cell>
          <cell r="N39">
            <v>0</v>
          </cell>
          <cell r="P39">
            <v>298</v>
          </cell>
          <cell r="Q39" t="str">
            <v>EVALUACION DE COMPATIBILIDAD</v>
          </cell>
          <cell r="R39">
            <v>8612</v>
          </cell>
          <cell r="T39">
            <v>298</v>
          </cell>
          <cell r="U39" t="str">
            <v>EVALUACION DE COMPATIBILIDAD</v>
          </cell>
          <cell r="V39">
            <v>0</v>
          </cell>
        </row>
        <row r="40">
          <cell r="B40">
            <v>222</v>
          </cell>
          <cell r="C40" t="str">
            <v>AUTORIZACION CAMBIO DE USO DE SUELO</v>
          </cell>
          <cell r="D40">
            <v>0</v>
          </cell>
          <cell r="G40">
            <v>222</v>
          </cell>
          <cell r="H40" t="str">
            <v>AUTORIZACION CAMBIO DE USO DE SUELO</v>
          </cell>
          <cell r="I40">
            <v>0</v>
          </cell>
          <cell r="L40">
            <v>222</v>
          </cell>
          <cell r="M40" t="str">
            <v>AUTORIZACION CAMBIO DE USO DE SUELO</v>
          </cell>
          <cell r="N40">
            <v>0</v>
          </cell>
          <cell r="P40">
            <v>222</v>
          </cell>
          <cell r="Q40" t="str">
            <v>AUTORIZACION CAMBIO DE USO DE SUELO</v>
          </cell>
          <cell r="R40">
            <v>0</v>
          </cell>
          <cell r="T40">
            <v>222</v>
          </cell>
          <cell r="U40" t="str">
            <v>AUTORIZACION CAMBIO DE USO DE SUELO</v>
          </cell>
          <cell r="V40">
            <v>0</v>
          </cell>
        </row>
        <row r="41">
          <cell r="B41">
            <v>225</v>
          </cell>
          <cell r="C41" t="str">
            <v>POR CERTIFICACION DE TERMINACION DE OBRA Y USO DEL INMUEBLE</v>
          </cell>
          <cell r="D41">
            <v>0</v>
          </cell>
          <cell r="G41">
            <v>225</v>
          </cell>
          <cell r="H41" t="str">
            <v>POR CERTIFICACION DE TERMINACION DE OBRA Y USO DEL INMUEBLE</v>
          </cell>
          <cell r="I41">
            <v>0</v>
          </cell>
          <cell r="L41">
            <v>225</v>
          </cell>
          <cell r="M41" t="str">
            <v>POR CERTIFICACION DE TERMINACION DE OBRA Y USO DEL INMUEBLE</v>
          </cell>
          <cell r="N41">
            <v>0</v>
          </cell>
          <cell r="P41">
            <v>225</v>
          </cell>
          <cell r="Q41" t="str">
            <v>POR CERTIFICACION DE TERMINACION DE OBRA Y USO DEL INMUEBLE</v>
          </cell>
          <cell r="R41">
            <v>0</v>
          </cell>
          <cell r="T41">
            <v>225</v>
          </cell>
          <cell r="U41" t="str">
            <v>POR CERTIFICACION DE TERMINACION DE OBRA Y USO DEL INMUEBLE</v>
          </cell>
          <cell r="V41">
            <v>0</v>
          </cell>
        </row>
        <row r="42">
          <cell r="B42">
            <v>226</v>
          </cell>
          <cell r="C42" t="str">
            <v>REV.Y AUT.DE AVALUOS POR PERITOS VALUADORES FISCALES</v>
          </cell>
          <cell r="D42">
            <v>31446</v>
          </cell>
          <cell r="G42">
            <v>226</v>
          </cell>
          <cell r="H42" t="str">
            <v>REV.Y AUT.DE AVALUOS POR PERITOS VALUADORES FISCALES</v>
          </cell>
          <cell r="I42">
            <v>31446</v>
          </cell>
          <cell r="L42">
            <v>226</v>
          </cell>
          <cell r="M42" t="str">
            <v>REV.Y AUT.DE AVALUOS POR PERITOS VALUADORES FISCALES</v>
          </cell>
          <cell r="N42">
            <v>33236.18</v>
          </cell>
          <cell r="P42">
            <v>226</v>
          </cell>
          <cell r="Q42" t="str">
            <v>REV.Y AUT.DE AVALUOS POR PERITOS VALUADORES FISCALES</v>
          </cell>
          <cell r="R42">
            <v>31446</v>
          </cell>
          <cell r="T42">
            <v>226</v>
          </cell>
          <cell r="U42" t="str">
            <v>REV.Y AUT.DE AVALUOS POR PERITOS VALUADORES FISCALES</v>
          </cell>
          <cell r="V42">
            <v>33236.18</v>
          </cell>
        </row>
        <row r="43">
          <cell r="B43">
            <v>227</v>
          </cell>
          <cell r="C43" t="str">
            <v>POR AVALUOS DE INMUEBLES</v>
          </cell>
          <cell r="D43">
            <v>6689</v>
          </cell>
          <cell r="G43">
            <v>227</v>
          </cell>
          <cell r="H43" t="str">
            <v>POR AVALUOS DE INMUEBLES</v>
          </cell>
          <cell r="I43">
            <v>6689</v>
          </cell>
          <cell r="L43">
            <v>227</v>
          </cell>
          <cell r="M43" t="str">
            <v>POR AVALUOS DE INMUEBLES</v>
          </cell>
          <cell r="N43">
            <v>20758.72</v>
          </cell>
          <cell r="P43">
            <v>227</v>
          </cell>
          <cell r="Q43" t="str">
            <v>POR AVALUOS DE INMUEBLES</v>
          </cell>
          <cell r="R43">
            <v>6689</v>
          </cell>
          <cell r="T43">
            <v>227</v>
          </cell>
          <cell r="U43" t="str">
            <v>POR AVALUOS DE INMUEBLES</v>
          </cell>
          <cell r="V43">
            <v>20758.72</v>
          </cell>
        </row>
        <row r="44">
          <cell r="B44">
            <v>228</v>
          </cell>
          <cell r="C44" t="str">
            <v>PERMISOS PARA VENTA DE BEBIDAS ALCOHÓLICAS</v>
          </cell>
          <cell r="D44">
            <v>140904</v>
          </cell>
          <cell r="G44">
            <v>228</v>
          </cell>
          <cell r="H44" t="str">
            <v>PERMISOS PARA VENTA DE BEBIDAS ALCOHÓLICAS</v>
          </cell>
          <cell r="I44">
            <v>140904</v>
          </cell>
          <cell r="L44">
            <v>228</v>
          </cell>
          <cell r="M44" t="str">
            <v>PERMISOS PARA VENTA DE BEBIDAS ALCOHÓLICAS</v>
          </cell>
          <cell r="N44">
            <v>46441.5</v>
          </cell>
          <cell r="P44">
            <v>228</v>
          </cell>
          <cell r="Q44" t="str">
            <v>PERMISOS PARA VENTA DE BEBIDAS ALCOHÓLICAS</v>
          </cell>
          <cell r="R44">
            <v>140904</v>
          </cell>
          <cell r="T44">
            <v>228</v>
          </cell>
          <cell r="U44" t="str">
            <v>PERMISOS PARA VENTA DE BEBIDAS ALCOHÓLICAS</v>
          </cell>
          <cell r="V44">
            <v>46441.5</v>
          </cell>
        </row>
        <row r="45">
          <cell r="B45">
            <v>229</v>
          </cell>
          <cell r="C45" t="str">
            <v>CONSTANCIAS DE ESTADO DE CUENTA DE NO ADEUDO</v>
          </cell>
          <cell r="D45">
            <v>349791</v>
          </cell>
          <cell r="G45">
            <v>229</v>
          </cell>
          <cell r="H45" t="str">
            <v>CONSTANCIAS DE ESTADO DE CUENTA DE NO ADEUDO</v>
          </cell>
          <cell r="I45">
            <v>349791</v>
          </cell>
          <cell r="L45">
            <v>229</v>
          </cell>
          <cell r="M45" t="str">
            <v>CONSTANCIAS DE ESTADO DE CUENTA DE NO ADEUDO</v>
          </cell>
          <cell r="N45">
            <v>157548.94</v>
          </cell>
          <cell r="P45">
            <v>229</v>
          </cell>
          <cell r="Q45" t="str">
            <v>CONSTANCIAS DE ESTADO DE CUENTA DE NO ADEUDO</v>
          </cell>
          <cell r="R45">
            <v>349791</v>
          </cell>
          <cell r="T45">
            <v>229</v>
          </cell>
          <cell r="U45" t="str">
            <v>CONSTANCIAS DE ESTADO DE CUENTA DE NO ADEUDO</v>
          </cell>
          <cell r="V45">
            <v>157548.94</v>
          </cell>
        </row>
        <row r="46">
          <cell r="B46">
            <v>239</v>
          </cell>
          <cell r="C46" t="str">
            <v>REV. DE PROY. PARA EXP. DE CONSTANCIA DE COMPATIBILIDAD URB.</v>
          </cell>
          <cell r="D46">
            <v>0</v>
          </cell>
          <cell r="G46">
            <v>239</v>
          </cell>
          <cell r="H46" t="str">
            <v>REV. DE PROY. PARA EXP. DE CONSTANCIA DE COMPATIBILIDAD URB.</v>
          </cell>
          <cell r="I46">
            <v>0</v>
          </cell>
          <cell r="L46">
            <v>239</v>
          </cell>
          <cell r="M46" t="str">
            <v>REV. DE PROY. PARA EXP. DE CONSTANCIA DE COMPATIBILIDAD URB.</v>
          </cell>
          <cell r="N46">
            <v>24616.639999999999</v>
          </cell>
          <cell r="P46">
            <v>239</v>
          </cell>
          <cell r="Q46" t="str">
            <v>REV. DE PROY. PARA EXP. DE CONSTANCIA DE COMPATIBILIDAD URB.</v>
          </cell>
          <cell r="R46">
            <v>0</v>
          </cell>
          <cell r="T46">
            <v>239</v>
          </cell>
          <cell r="U46" t="str">
            <v>REV. DE PROY. PARA EXP. DE CONSTANCIA DE COMPATIBILIDAD URB.</v>
          </cell>
          <cell r="V46">
            <v>24616.639999999999</v>
          </cell>
        </row>
        <row r="47">
          <cell r="B47">
            <v>240</v>
          </cell>
          <cell r="C47" t="str">
            <v>REV. DE PROY. PARA APROBACION DE TRAZA</v>
          </cell>
          <cell r="D47">
            <v>10816</v>
          </cell>
          <cell r="G47">
            <v>240</v>
          </cell>
          <cell r="H47" t="str">
            <v>REV. DE PROY. PARA APROBACION DE TRAZA</v>
          </cell>
          <cell r="I47">
            <v>10816</v>
          </cell>
          <cell r="L47">
            <v>240</v>
          </cell>
          <cell r="M47" t="str">
            <v>REV. DE PROY. PARA APROBACION DE TRAZA</v>
          </cell>
          <cell r="N47">
            <v>10146.83</v>
          </cell>
          <cell r="P47">
            <v>240</v>
          </cell>
          <cell r="Q47" t="str">
            <v>REV. DE PROY. PARA APROBACION DE TRAZA</v>
          </cell>
          <cell r="R47">
            <v>10816</v>
          </cell>
          <cell r="T47">
            <v>240</v>
          </cell>
          <cell r="U47" t="str">
            <v>REV. DE PROY. PARA APROBACION DE TRAZA</v>
          </cell>
          <cell r="V47">
            <v>10146.83</v>
          </cell>
        </row>
        <row r="48">
          <cell r="B48">
            <v>241</v>
          </cell>
          <cell r="C48" t="str">
            <v>REV.PROY.PARA AUT. DE OBRAS DE URBANIZACION</v>
          </cell>
          <cell r="D48">
            <v>10180</v>
          </cell>
          <cell r="G48">
            <v>241</v>
          </cell>
          <cell r="H48" t="str">
            <v>REV.PROY.PARA AUT. DE OBRAS DE URBANIZACION</v>
          </cell>
          <cell r="I48">
            <v>10180</v>
          </cell>
          <cell r="L48">
            <v>241</v>
          </cell>
          <cell r="M48" t="str">
            <v>REV.PROY.PARA AUT. DE OBRAS DE URBANIZACION</v>
          </cell>
          <cell r="N48">
            <v>0</v>
          </cell>
          <cell r="P48">
            <v>241</v>
          </cell>
          <cell r="Q48" t="str">
            <v>REV.PROY.PARA AUT. DE OBRAS DE URBANIZACION</v>
          </cell>
          <cell r="R48">
            <v>10180</v>
          </cell>
          <cell r="T48">
            <v>241</v>
          </cell>
          <cell r="U48" t="str">
            <v>REV.PROY.PARA AUT. DE OBRAS DE URBANIZACION</v>
          </cell>
          <cell r="V48">
            <v>0</v>
          </cell>
        </row>
        <row r="49">
          <cell r="B49">
            <v>243</v>
          </cell>
          <cell r="C49" t="str">
            <v>PERMISO DE MODIFICACION DE TRAZA</v>
          </cell>
          <cell r="D49">
            <v>5408</v>
          </cell>
          <cell r="G49">
            <v>243</v>
          </cell>
          <cell r="H49" t="str">
            <v>PERMISO DE MODIFICACION DE TRAZA</v>
          </cell>
          <cell r="I49">
            <v>5408</v>
          </cell>
          <cell r="L49">
            <v>243</v>
          </cell>
          <cell r="M49" t="str">
            <v>PERMISO DE MODIFICACION DE TRAZA</v>
          </cell>
          <cell r="N49">
            <v>0</v>
          </cell>
          <cell r="P49">
            <v>243</v>
          </cell>
          <cell r="Q49" t="str">
            <v>PERMISO DE MODIFICACION DE TRAZA</v>
          </cell>
          <cell r="R49">
            <v>5408</v>
          </cell>
          <cell r="T49">
            <v>243</v>
          </cell>
          <cell r="U49" t="str">
            <v>PERMISO DE MODIFICACION DE TRAZA</v>
          </cell>
          <cell r="V49">
            <v>0</v>
          </cell>
        </row>
        <row r="50">
          <cell r="B50">
            <v>244</v>
          </cell>
          <cell r="C50" t="str">
            <v>EXP. DE LIC. O PERM.  ESTBMTO. DE ANUNCIOS</v>
          </cell>
          <cell r="D50">
            <v>460680</v>
          </cell>
          <cell r="G50">
            <v>244</v>
          </cell>
          <cell r="H50" t="str">
            <v>EXP. DE LIC. O PERM.  ESTBMTO. DE ANUNCIOS</v>
          </cell>
          <cell r="I50">
            <v>460680</v>
          </cell>
          <cell r="L50">
            <v>244</v>
          </cell>
          <cell r="M50" t="str">
            <v>EXP. DE LIC. O PERM.  ESTBMTO. DE ANUNCIOS</v>
          </cell>
          <cell r="N50">
            <v>45447.88</v>
          </cell>
          <cell r="P50">
            <v>244</v>
          </cell>
          <cell r="Q50" t="str">
            <v>EXP. DE LIC. O PERM.  ESTBMTO. DE ANUNCIOS</v>
          </cell>
          <cell r="R50">
            <v>460680</v>
          </cell>
          <cell r="T50">
            <v>244</v>
          </cell>
          <cell r="U50" t="str">
            <v>EXP. DE LIC. O PERM.  ESTBMTO. DE ANUNCIOS</v>
          </cell>
          <cell r="V50">
            <v>45447.88</v>
          </cell>
        </row>
        <row r="51">
          <cell r="B51">
            <v>248</v>
          </cell>
          <cell r="C51" t="str">
            <v>ESTACIOMANIENTO EX-ESTACION DEL FERROCARRIL</v>
          </cell>
          <cell r="D51">
            <v>852560</v>
          </cell>
          <cell r="G51">
            <v>248</v>
          </cell>
          <cell r="H51" t="str">
            <v>ESTACIOMANIENTO EX-ESTACION DEL FERROCARRIL</v>
          </cell>
          <cell r="I51">
            <v>852560</v>
          </cell>
          <cell r="L51">
            <v>248</v>
          </cell>
          <cell r="M51" t="str">
            <v>ESTACIOMANIENTO EX-ESTACION DEL FERROCARRIL</v>
          </cell>
          <cell r="N51">
            <v>265838</v>
          </cell>
          <cell r="P51">
            <v>248</v>
          </cell>
          <cell r="Q51" t="str">
            <v>ESTACIOMANIENTO EX-ESTACION DEL FERROCARRIL</v>
          </cell>
          <cell r="R51">
            <v>852560</v>
          </cell>
          <cell r="T51">
            <v>248</v>
          </cell>
          <cell r="U51" t="str">
            <v>ESTACIOMANIENTO EX-ESTACION DEL FERROCARRIL</v>
          </cell>
          <cell r="V51">
            <v>265838</v>
          </cell>
        </row>
        <row r="52">
          <cell r="B52">
            <v>249</v>
          </cell>
          <cell r="C52" t="str">
            <v>REGULARIZACION DE PRORROGA PERM.CONST.</v>
          </cell>
          <cell r="D52">
            <v>103232</v>
          </cell>
          <cell r="G52">
            <v>249</v>
          </cell>
          <cell r="H52" t="str">
            <v>REGULARIZACION DE PRORROGA PERM.CONST.</v>
          </cell>
          <cell r="I52">
            <v>103232</v>
          </cell>
          <cell r="L52">
            <v>249</v>
          </cell>
          <cell r="M52" t="str">
            <v>REGULARIZACION DE PRORROGA PERM.CONST.</v>
          </cell>
          <cell r="N52">
            <v>28064.59</v>
          </cell>
          <cell r="P52">
            <v>249</v>
          </cell>
          <cell r="Q52" t="str">
            <v>REGULARIZACION DE PRORROGA PERM.CONST.</v>
          </cell>
          <cell r="R52">
            <v>103232</v>
          </cell>
          <cell r="T52">
            <v>249</v>
          </cell>
          <cell r="U52" t="str">
            <v>REGULARIZACION DE PRORROGA PERM.CONST.</v>
          </cell>
          <cell r="V52">
            <v>28064.59</v>
          </cell>
        </row>
        <row r="53">
          <cell r="B53">
            <v>250</v>
          </cell>
          <cell r="C53" t="str">
            <v xml:space="preserve">Por expedición de copias de planos </v>
          </cell>
          <cell r="D53">
            <v>0</v>
          </cell>
          <cell r="G53">
            <v>250</v>
          </cell>
          <cell r="H53" t="str">
            <v xml:space="preserve">Por expedición de copias de planos </v>
          </cell>
          <cell r="I53">
            <v>0</v>
          </cell>
          <cell r="L53">
            <v>250</v>
          </cell>
          <cell r="M53" t="str">
            <v xml:space="preserve">Por expedición de copias de planos </v>
          </cell>
          <cell r="N53">
            <v>0</v>
          </cell>
          <cell r="P53">
            <v>250</v>
          </cell>
          <cell r="Q53" t="str">
            <v xml:space="preserve">Por expedición de copias de planos </v>
          </cell>
          <cell r="R53">
            <v>0</v>
          </cell>
          <cell r="T53">
            <v>250</v>
          </cell>
          <cell r="U53" t="str">
            <v xml:space="preserve">Por expedición de copias de planos </v>
          </cell>
          <cell r="V53">
            <v>0</v>
          </cell>
        </row>
        <row r="54">
          <cell r="B54">
            <v>251</v>
          </cell>
          <cell r="C54" t="str">
            <v>ORIGINAL PLANOS EXISTENTES EN ARCHIVO</v>
          </cell>
          <cell r="D54">
            <v>0</v>
          </cell>
          <cell r="G54">
            <v>251</v>
          </cell>
          <cell r="H54" t="str">
            <v>ORIGINAL PLANOS EXISTENTES EN ARCHIVO</v>
          </cell>
          <cell r="I54">
            <v>0</v>
          </cell>
          <cell r="L54">
            <v>251</v>
          </cell>
          <cell r="M54" t="str">
            <v>ORIGINAL PLANOS EXISTENTES EN ARCHIVO</v>
          </cell>
          <cell r="N54">
            <v>0</v>
          </cell>
          <cell r="P54">
            <v>251</v>
          </cell>
          <cell r="Q54" t="str">
            <v>ORIGINAL PLANOS EXISTENTES EN ARCHIVO</v>
          </cell>
          <cell r="R54">
            <v>0</v>
          </cell>
          <cell r="T54">
            <v>251</v>
          </cell>
          <cell r="U54" t="str">
            <v>ORIGINAL PLANOS EXISTENTES EN ARCHIVO</v>
          </cell>
          <cell r="V54">
            <v>0</v>
          </cell>
        </row>
        <row r="55">
          <cell r="B55">
            <v>252</v>
          </cell>
          <cell r="C55" t="str">
            <v>SERVICIOS EN MATERIA AMBIENTAL</v>
          </cell>
          <cell r="D55">
            <v>37632</v>
          </cell>
          <cell r="G55">
            <v>252</v>
          </cell>
          <cell r="H55" t="str">
            <v>SERVICIOS EN MATERIA AMBIENTAL</v>
          </cell>
          <cell r="I55">
            <v>37632</v>
          </cell>
          <cell r="L55">
            <v>252</v>
          </cell>
          <cell r="M55" t="str">
            <v>SERVICIOS EN MATERIA AMBIENTAL</v>
          </cell>
          <cell r="N55">
            <v>18907.150000000001</v>
          </cell>
          <cell r="P55">
            <v>252</v>
          </cell>
          <cell r="Q55" t="str">
            <v>SERVICIOS EN MATERIA AMBIENTAL</v>
          </cell>
          <cell r="R55">
            <v>37632</v>
          </cell>
          <cell r="T55">
            <v>252</v>
          </cell>
          <cell r="U55" t="str">
            <v>SERVICIOS EN MATERIA AMBIENTAL</v>
          </cell>
          <cell r="V55">
            <v>18907.150000000001</v>
          </cell>
        </row>
        <row r="56">
          <cell r="B56">
            <v>253</v>
          </cell>
          <cell r="C56" t="str">
            <v>ESTACIONAMIENTO JARDIN EMBAJADORAS</v>
          </cell>
          <cell r="D56">
            <v>1066515</v>
          </cell>
          <cell r="G56">
            <v>253</v>
          </cell>
          <cell r="H56" t="str">
            <v>ESTACIONAMIENTO JARDIN EMBAJADORAS</v>
          </cell>
          <cell r="I56">
            <v>1066515</v>
          </cell>
          <cell r="L56">
            <v>253</v>
          </cell>
          <cell r="M56" t="str">
            <v>ESTACIONAMIENTO JARDIN EMBAJADORAS</v>
          </cell>
          <cell r="N56">
            <v>207265</v>
          </cell>
          <cell r="P56">
            <v>253</v>
          </cell>
          <cell r="Q56" t="str">
            <v>ESTACIONAMIENTO JARDIN EMBAJADORAS</v>
          </cell>
          <cell r="R56">
            <v>1066515</v>
          </cell>
          <cell r="T56">
            <v>253</v>
          </cell>
          <cell r="U56" t="str">
            <v>ESTACIONAMIENTO JARDIN EMBAJADORAS</v>
          </cell>
          <cell r="V56">
            <v>207265</v>
          </cell>
        </row>
        <row r="57">
          <cell r="B57">
            <v>254</v>
          </cell>
          <cell r="C57" t="str">
            <v>POR CERTIFICACION DE TERMINACION DE OBRA Y USO DEL INMUEBLE</v>
          </cell>
          <cell r="D57">
            <v>90171</v>
          </cell>
          <cell r="G57">
            <v>254</v>
          </cell>
          <cell r="H57" t="str">
            <v>POR CERTIFICACION DE TERMINACION DE OBRA Y USO DEL INMUEBLE</v>
          </cell>
          <cell r="I57">
            <v>90171</v>
          </cell>
          <cell r="L57">
            <v>254</v>
          </cell>
          <cell r="M57" t="str">
            <v>POR CERTIFICACION DE TERMINACION DE OBRA Y USO DEL INMUEBLE</v>
          </cell>
          <cell r="N57">
            <v>59571.23</v>
          </cell>
          <cell r="P57">
            <v>254</v>
          </cell>
          <cell r="Q57" t="str">
            <v>POR CERTIFICACION DE TERMINACION DE OBRA Y USO DEL INMUEBLE</v>
          </cell>
          <cell r="R57">
            <v>90171</v>
          </cell>
          <cell r="T57">
            <v>254</v>
          </cell>
          <cell r="U57" t="str">
            <v>POR CERTIFICACION DE TERMINACION DE OBRA Y USO DEL INMUEBLE</v>
          </cell>
          <cell r="V57">
            <v>59571.23</v>
          </cell>
        </row>
        <row r="58">
          <cell r="B58">
            <v>255</v>
          </cell>
          <cell r="C58" t="str">
            <v>PERMISOS PARA FACTIBILIDAD TRAM. DE CREDITO</v>
          </cell>
          <cell r="D58">
            <v>0</v>
          </cell>
          <cell r="G58">
            <v>255</v>
          </cell>
          <cell r="H58" t="str">
            <v>PERMISOS PARA FACTIBILIDAD TRAM. DE CREDITO</v>
          </cell>
          <cell r="I58">
            <v>0</v>
          </cell>
          <cell r="L58">
            <v>255</v>
          </cell>
          <cell r="M58" t="str">
            <v>PERMISOS PARA FACTIBILIDAD TRAM. DE CREDITO</v>
          </cell>
          <cell r="N58">
            <v>0</v>
          </cell>
          <cell r="P58">
            <v>255</v>
          </cell>
          <cell r="Q58" t="str">
            <v>PERMISOS PARA FACTIBILIDAD TRAM. DE CREDITO</v>
          </cell>
          <cell r="R58">
            <v>0</v>
          </cell>
          <cell r="T58">
            <v>255</v>
          </cell>
          <cell r="U58" t="str">
            <v>PERMISOS PARA FACTIBILIDAD TRAM. DE CREDITO</v>
          </cell>
          <cell r="V58">
            <v>0</v>
          </cell>
        </row>
        <row r="59">
          <cell r="B59">
            <v>256</v>
          </cell>
          <cell r="C59" t="str">
            <v>CONSTANCIA ALINEAM Y No.OFICIAL HAB.</v>
          </cell>
          <cell r="D59">
            <v>1398263</v>
          </cell>
          <cell r="G59">
            <v>256</v>
          </cell>
          <cell r="H59" t="str">
            <v>CONSTANCIA ALINEAM Y No.OFICIAL HAB.</v>
          </cell>
          <cell r="I59">
            <v>1398263</v>
          </cell>
          <cell r="L59">
            <v>256</v>
          </cell>
          <cell r="M59" t="str">
            <v>CONSTANCIA ALINEAM Y No.OFICIAL HAB.</v>
          </cell>
          <cell r="N59">
            <v>406933.15</v>
          </cell>
          <cell r="P59">
            <v>256</v>
          </cell>
          <cell r="Q59" t="str">
            <v>CONSTANCIA ALINEAM Y No.OFICIAL HAB.</v>
          </cell>
          <cell r="R59">
            <v>1398263</v>
          </cell>
          <cell r="T59">
            <v>256</v>
          </cell>
          <cell r="U59" t="str">
            <v>CONSTANCIA ALINEAM Y No.OFICIAL HAB.</v>
          </cell>
          <cell r="V59">
            <v>406933.15</v>
          </cell>
        </row>
        <row r="60">
          <cell r="B60">
            <v>257</v>
          </cell>
          <cell r="C60" t="str">
            <v>CONSTANCIA ALINEAM Y No.OFICIAL IND.</v>
          </cell>
          <cell r="D60">
            <v>21632</v>
          </cell>
          <cell r="G60">
            <v>257</v>
          </cell>
          <cell r="H60" t="str">
            <v>CONSTANCIA ALINEAM Y No.OFICIAL IND.</v>
          </cell>
          <cell r="I60">
            <v>21632</v>
          </cell>
          <cell r="L60">
            <v>257</v>
          </cell>
          <cell r="M60" t="str">
            <v>CONSTANCIA ALINEAM Y No.OFICIAL IND.</v>
          </cell>
          <cell r="N60">
            <v>400</v>
          </cell>
          <cell r="P60">
            <v>257</v>
          </cell>
          <cell r="Q60" t="str">
            <v>CONSTANCIA ALINEAM Y No.OFICIAL IND.</v>
          </cell>
          <cell r="R60">
            <v>21632</v>
          </cell>
          <cell r="T60">
            <v>257</v>
          </cell>
          <cell r="U60" t="str">
            <v>CONSTANCIA ALINEAM Y No.OFICIAL IND.</v>
          </cell>
          <cell r="V60">
            <v>400</v>
          </cell>
        </row>
        <row r="61">
          <cell r="B61">
            <v>258</v>
          </cell>
          <cell r="C61" t="str">
            <v>CONSTANCIA ALINEAM Y No.OFICIAL COM.</v>
          </cell>
          <cell r="D61">
            <v>108160</v>
          </cell>
          <cell r="G61">
            <v>258</v>
          </cell>
          <cell r="H61" t="str">
            <v>CONSTANCIA ALINEAM Y No.OFICIAL COM.</v>
          </cell>
          <cell r="I61">
            <v>108160</v>
          </cell>
          <cell r="L61">
            <v>258</v>
          </cell>
          <cell r="M61" t="str">
            <v>CONSTANCIA ALINEAM Y No.OFICIAL COM.</v>
          </cell>
          <cell r="N61">
            <v>86149.43</v>
          </cell>
          <cell r="P61">
            <v>258</v>
          </cell>
          <cell r="Q61" t="str">
            <v>CONSTANCIA ALINEAM Y No.OFICIAL COM.</v>
          </cell>
          <cell r="R61">
            <v>108160</v>
          </cell>
          <cell r="T61">
            <v>258</v>
          </cell>
          <cell r="U61" t="str">
            <v>CONSTANCIA ALINEAM Y No.OFICIAL COM.</v>
          </cell>
          <cell r="V61">
            <v>86149.43</v>
          </cell>
        </row>
        <row r="62">
          <cell r="B62">
            <v>259</v>
          </cell>
          <cell r="C62" t="str">
            <v>AUTORIZACION DE FRACCIONAMIENTO</v>
          </cell>
          <cell r="D62">
            <v>0</v>
          </cell>
          <cell r="G62">
            <v>259</v>
          </cell>
          <cell r="H62" t="str">
            <v>AUTORIZACION DE FRACCIONAMIENTO</v>
          </cell>
          <cell r="I62">
            <v>0</v>
          </cell>
          <cell r="L62">
            <v>259</v>
          </cell>
          <cell r="M62" t="str">
            <v>AUTORIZACION DE FRACCIONAMIENTO</v>
          </cell>
          <cell r="N62">
            <v>0</v>
          </cell>
          <cell r="P62">
            <v>259</v>
          </cell>
          <cell r="Q62" t="str">
            <v>AUTORIZACION DE FRACCIONAMIENTO</v>
          </cell>
          <cell r="R62">
            <v>0</v>
          </cell>
          <cell r="T62">
            <v>259</v>
          </cell>
          <cell r="U62" t="str">
            <v>AUTORIZACION DE FRACCIONAMIENTO</v>
          </cell>
          <cell r="V62">
            <v>0</v>
          </cell>
        </row>
        <row r="63">
          <cell r="B63">
            <v>260</v>
          </cell>
          <cell r="C63" t="str">
            <v>PERMISO VENTA DE LOTES</v>
          </cell>
          <cell r="D63">
            <v>21632</v>
          </cell>
          <cell r="G63">
            <v>260</v>
          </cell>
          <cell r="H63" t="str">
            <v>PERMISO VENTA DE LOTES</v>
          </cell>
          <cell r="I63">
            <v>21632</v>
          </cell>
          <cell r="L63">
            <v>260</v>
          </cell>
          <cell r="M63" t="str">
            <v>PERMISO VENTA DE LOTES</v>
          </cell>
          <cell r="N63">
            <v>684.77</v>
          </cell>
          <cell r="P63">
            <v>260</v>
          </cell>
          <cell r="Q63" t="str">
            <v>PERMISO VENTA DE LOTES</v>
          </cell>
          <cell r="R63">
            <v>21632</v>
          </cell>
          <cell r="T63">
            <v>260</v>
          </cell>
          <cell r="U63" t="str">
            <v>PERMISO VENTA DE LOTES</v>
          </cell>
          <cell r="V63">
            <v>684.77</v>
          </cell>
        </row>
        <row r="64">
          <cell r="B64">
            <v>261</v>
          </cell>
          <cell r="C64" t="str">
            <v>SUPERVISION DE OBRAS</v>
          </cell>
          <cell r="D64">
            <v>211934</v>
          </cell>
          <cell r="G64">
            <v>261</v>
          </cell>
          <cell r="H64" t="str">
            <v>SUPERVISION DE OBRAS</v>
          </cell>
          <cell r="I64">
            <v>211934</v>
          </cell>
          <cell r="L64">
            <v>261</v>
          </cell>
          <cell r="M64" t="str">
            <v>SUPERVISION DE OBRAS</v>
          </cell>
          <cell r="N64">
            <v>0</v>
          </cell>
          <cell r="P64">
            <v>261</v>
          </cell>
          <cell r="Q64" t="str">
            <v>SUPERVISION DE OBRAS</v>
          </cell>
          <cell r="R64">
            <v>211934</v>
          </cell>
          <cell r="T64">
            <v>261</v>
          </cell>
          <cell r="U64" t="str">
            <v>SUPERVISION DE OBRAS</v>
          </cell>
          <cell r="V64">
            <v>0</v>
          </cell>
        </row>
        <row r="65">
          <cell r="B65">
            <v>262</v>
          </cell>
          <cell r="C65" t="str">
            <v xml:space="preserve">OTORGAMIENTO DE CONCESION </v>
          </cell>
          <cell r="D65">
            <v>0</v>
          </cell>
          <cell r="G65">
            <v>262</v>
          </cell>
          <cell r="H65" t="str">
            <v xml:space="preserve">OTORGAMIENTO DE CONCESION </v>
          </cell>
          <cell r="I65">
            <v>0</v>
          </cell>
          <cell r="L65">
            <v>262</v>
          </cell>
          <cell r="M65" t="str">
            <v xml:space="preserve">OTORGAMIENTO DE CONCESION </v>
          </cell>
          <cell r="N65">
            <v>0</v>
          </cell>
          <cell r="P65">
            <v>262</v>
          </cell>
          <cell r="Q65" t="str">
            <v xml:space="preserve">OTORGAMIENTO DE CONCESION </v>
          </cell>
          <cell r="R65">
            <v>0</v>
          </cell>
          <cell r="T65">
            <v>262</v>
          </cell>
          <cell r="U65" t="str">
            <v xml:space="preserve">OTORGAMIENTO DE CONCESION </v>
          </cell>
          <cell r="V65">
            <v>0</v>
          </cell>
        </row>
        <row r="66">
          <cell r="B66">
            <v>263</v>
          </cell>
          <cell r="C66" t="str">
            <v>TRANSMISIÓN DE DERECHOS DE CONCESION</v>
          </cell>
          <cell r="D66">
            <v>0</v>
          </cell>
          <cell r="G66">
            <v>263</v>
          </cell>
          <cell r="H66" t="str">
            <v>TRANSMISIÓN DE DERECHOS DE CONCESION</v>
          </cell>
          <cell r="I66">
            <v>0</v>
          </cell>
          <cell r="L66">
            <v>263</v>
          </cell>
          <cell r="M66" t="str">
            <v>TRANSMISIÓN DE DERECHOS DE CONCESION</v>
          </cell>
          <cell r="N66">
            <v>0</v>
          </cell>
          <cell r="P66">
            <v>263</v>
          </cell>
          <cell r="Q66" t="str">
            <v>TRANSMISIÓN DE DERECHOS DE CONCESION</v>
          </cell>
          <cell r="R66">
            <v>0</v>
          </cell>
          <cell r="T66">
            <v>263</v>
          </cell>
          <cell r="U66" t="str">
            <v>TRANSMISIÓN DE DERECHOS DE CONCESION</v>
          </cell>
          <cell r="V66">
            <v>0</v>
          </cell>
        </row>
        <row r="67">
          <cell r="B67">
            <v>264</v>
          </cell>
          <cell r="C67" t="str">
            <v>REFRENDO ANUAL DE CONCESION</v>
          </cell>
          <cell r="D67">
            <v>74394</v>
          </cell>
          <cell r="G67">
            <v>264</v>
          </cell>
          <cell r="H67" t="str">
            <v>REFRENDO ANUAL DE CONCESION</v>
          </cell>
          <cell r="I67">
            <v>74394</v>
          </cell>
          <cell r="L67">
            <v>264</v>
          </cell>
          <cell r="M67" t="str">
            <v>REFRENDO ANUAL DE CONCESION</v>
          </cell>
          <cell r="N67">
            <v>5616.64</v>
          </cell>
          <cell r="P67">
            <v>264</v>
          </cell>
          <cell r="Q67" t="str">
            <v>REFRENDO ANUAL DE CONCESION</v>
          </cell>
          <cell r="R67">
            <v>74394</v>
          </cell>
          <cell r="T67">
            <v>264</v>
          </cell>
          <cell r="U67" t="str">
            <v>REFRENDO ANUAL DE CONCESION</v>
          </cell>
          <cell r="V67">
            <v>5616.64</v>
          </cell>
        </row>
        <row r="68">
          <cell r="B68">
            <v>265</v>
          </cell>
          <cell r="C68" t="str">
            <v>PERMISO EVENTUAL TRANSPORTE PUB</v>
          </cell>
          <cell r="D68">
            <v>59488</v>
          </cell>
          <cell r="G68">
            <v>265</v>
          </cell>
          <cell r="H68" t="str">
            <v>PERMISO EVENTUAL TRANSPORTE PUB</v>
          </cell>
          <cell r="I68">
            <v>59488</v>
          </cell>
          <cell r="L68">
            <v>265</v>
          </cell>
          <cell r="M68" t="str">
            <v>PERMISO EVENTUAL TRANSPORTE PUB</v>
          </cell>
          <cell r="N68">
            <v>23641.56</v>
          </cell>
          <cell r="P68">
            <v>265</v>
          </cell>
          <cell r="Q68" t="str">
            <v>PERMISO EVENTUAL TRANSPORTE PUB</v>
          </cell>
          <cell r="R68">
            <v>59488</v>
          </cell>
          <cell r="T68">
            <v>265</v>
          </cell>
          <cell r="U68" t="str">
            <v>PERMISO EVENTUAL TRANSPORTE PUB</v>
          </cell>
          <cell r="V68">
            <v>23641.56</v>
          </cell>
        </row>
        <row r="69">
          <cell r="B69">
            <v>266</v>
          </cell>
          <cell r="C69" t="str">
            <v>DICTAMEN DE FACTIBILIDAD</v>
          </cell>
          <cell r="D69">
            <v>108160</v>
          </cell>
          <cell r="G69">
            <v>266</v>
          </cell>
          <cell r="H69" t="str">
            <v>DICTAMEN DE FACTIBILIDAD</v>
          </cell>
          <cell r="I69">
            <v>108160</v>
          </cell>
          <cell r="L69">
            <v>266</v>
          </cell>
          <cell r="M69" t="str">
            <v>DICTAMEN DE FACTIBILIDAD</v>
          </cell>
          <cell r="N69">
            <v>44272.12</v>
          </cell>
          <cell r="P69">
            <v>266</v>
          </cell>
          <cell r="Q69" t="str">
            <v>DICTAMEN DE FACTIBILIDAD</v>
          </cell>
          <cell r="R69">
            <v>108160</v>
          </cell>
          <cell r="T69">
            <v>266</v>
          </cell>
          <cell r="U69" t="str">
            <v>DICTAMEN DE FACTIBILIDAD</v>
          </cell>
          <cell r="V69">
            <v>44272.12</v>
          </cell>
        </row>
        <row r="70">
          <cell r="B70">
            <v>267</v>
          </cell>
          <cell r="C70" t="str">
            <v>CONSTANCIA DE VERIFICACION</v>
          </cell>
          <cell r="D70">
            <v>16224</v>
          </cell>
          <cell r="G70">
            <v>267</v>
          </cell>
          <cell r="H70" t="str">
            <v>CONSTANCIA DE VERIFICACION</v>
          </cell>
          <cell r="I70">
            <v>16224</v>
          </cell>
          <cell r="L70">
            <v>267</v>
          </cell>
          <cell r="M70" t="str">
            <v>CONSTANCIA DE VERIFICACION</v>
          </cell>
          <cell r="N70">
            <v>5937.39</v>
          </cell>
          <cell r="P70">
            <v>267</v>
          </cell>
          <cell r="Q70" t="str">
            <v>CONSTANCIA DE VERIFICACION</v>
          </cell>
          <cell r="R70">
            <v>16224</v>
          </cell>
          <cell r="T70">
            <v>267</v>
          </cell>
          <cell r="U70" t="str">
            <v>CONSTANCIA DE VERIFICACION</v>
          </cell>
          <cell r="V70">
            <v>5937.39</v>
          </cell>
        </row>
        <row r="71">
          <cell r="B71">
            <v>268</v>
          </cell>
          <cell r="C71" t="str">
            <v>SERVICIOS CASA DE LA CULTURA</v>
          </cell>
          <cell r="D71">
            <v>540800</v>
          </cell>
          <cell r="G71">
            <v>268</v>
          </cell>
          <cell r="H71" t="str">
            <v>SERVICIOS CASA DE LA CULTURA</v>
          </cell>
          <cell r="I71">
            <v>540800</v>
          </cell>
          <cell r="L71">
            <v>268</v>
          </cell>
          <cell r="M71" t="str">
            <v>SERVICIOS CASA DE LA CULTURA</v>
          </cell>
          <cell r="N71">
            <v>214425.76</v>
          </cell>
          <cell r="P71">
            <v>268</v>
          </cell>
          <cell r="Q71" t="str">
            <v>SERVICIOS CASA DE LA CULTURA</v>
          </cell>
          <cell r="R71">
            <v>540800</v>
          </cell>
          <cell r="T71">
            <v>268</v>
          </cell>
          <cell r="U71" t="str">
            <v>SERVICIOS CASA DE LA CULTURA</v>
          </cell>
          <cell r="V71">
            <v>214425.76</v>
          </cell>
        </row>
        <row r="72">
          <cell r="B72">
            <v>271</v>
          </cell>
          <cell r="C72" t="str">
            <v>PENSION EST MUSEO MOMIAS</v>
          </cell>
          <cell r="D72">
            <v>42691</v>
          </cell>
          <cell r="G72">
            <v>271</v>
          </cell>
          <cell r="H72" t="str">
            <v>PENSION EST MUSEO MOMIAS</v>
          </cell>
          <cell r="I72">
            <v>42691</v>
          </cell>
          <cell r="L72">
            <v>271</v>
          </cell>
          <cell r="M72" t="str">
            <v>PENSION EST MUSEO MOMIAS</v>
          </cell>
          <cell r="N72">
            <v>16689.59</v>
          </cell>
          <cell r="P72">
            <v>271</v>
          </cell>
          <cell r="Q72" t="str">
            <v>PENSION EST MUSEO MOMIAS</v>
          </cell>
          <cell r="R72">
            <v>42691</v>
          </cell>
          <cell r="T72">
            <v>271</v>
          </cell>
          <cell r="U72" t="str">
            <v>PENSION EST MUSEO MOMIAS</v>
          </cell>
          <cell r="V72">
            <v>16689.59</v>
          </cell>
        </row>
        <row r="73">
          <cell r="B73">
            <v>272</v>
          </cell>
          <cell r="C73" t="str">
            <v>PENSION EST EX ESTACION DEL FERROCARRIL</v>
          </cell>
          <cell r="D73">
            <v>4425</v>
          </cell>
          <cell r="G73">
            <v>272</v>
          </cell>
          <cell r="H73" t="str">
            <v>PENSION EST EX ESTACION DEL FERROCARRIL</v>
          </cell>
          <cell r="I73">
            <v>4425</v>
          </cell>
          <cell r="L73">
            <v>272</v>
          </cell>
          <cell r="M73" t="str">
            <v>PENSION EST EX ESTACION DEL FERROCARRIL</v>
          </cell>
          <cell r="N73">
            <v>3029.25</v>
          </cell>
          <cell r="P73">
            <v>272</v>
          </cell>
          <cell r="Q73" t="str">
            <v>PENSION EST EX ESTACION DEL FERROCARRIL</v>
          </cell>
          <cell r="R73">
            <v>4425</v>
          </cell>
          <cell r="T73">
            <v>272</v>
          </cell>
          <cell r="U73" t="str">
            <v>PENSION EST EX ESTACION DEL FERROCARRIL</v>
          </cell>
          <cell r="V73">
            <v>3029.25</v>
          </cell>
        </row>
        <row r="74">
          <cell r="B74">
            <v>273</v>
          </cell>
          <cell r="C74" t="str">
            <v>PENSION EST JARDIN EMBAJADORAS</v>
          </cell>
          <cell r="D74">
            <v>146923</v>
          </cell>
          <cell r="G74">
            <v>273</v>
          </cell>
          <cell r="H74" t="str">
            <v>PENSION EST JARDIN EMBAJADORAS</v>
          </cell>
          <cell r="I74">
            <v>146923</v>
          </cell>
          <cell r="L74">
            <v>273</v>
          </cell>
          <cell r="M74" t="str">
            <v>PENSION EST JARDIN EMBAJADORAS</v>
          </cell>
          <cell r="N74">
            <v>30289.69</v>
          </cell>
          <cell r="P74">
            <v>273</v>
          </cell>
          <cell r="Q74" t="str">
            <v>PENSION EST JARDIN EMBAJADORAS</v>
          </cell>
          <cell r="R74">
            <v>146923</v>
          </cell>
          <cell r="T74">
            <v>273</v>
          </cell>
          <cell r="U74" t="str">
            <v>PENSION EST JARDIN EMBAJADORAS</v>
          </cell>
          <cell r="V74">
            <v>30289.69</v>
          </cell>
        </row>
        <row r="75">
          <cell r="B75">
            <v>274</v>
          </cell>
          <cell r="C75" t="str">
            <v>PERMISO AMPL. HORARIO VTA. BEBIDAS ALCOHOLICAS</v>
          </cell>
          <cell r="D75">
            <v>1181108</v>
          </cell>
          <cell r="G75">
            <v>274</v>
          </cell>
          <cell r="H75" t="str">
            <v>PERMISO AMPL. HORARIO VTA. BEBIDAS ALCOHOLICAS</v>
          </cell>
          <cell r="I75">
            <v>1181108</v>
          </cell>
          <cell r="L75">
            <v>274</v>
          </cell>
          <cell r="M75" t="str">
            <v>PERMISO AMPL. HORARIO VTA. BEBIDAS ALCOHOLICAS</v>
          </cell>
          <cell r="N75">
            <v>663687.42000000004</v>
          </cell>
          <cell r="P75">
            <v>274</v>
          </cell>
          <cell r="Q75" t="str">
            <v>PERMISO AMPL. HORARIO VTA. BEBIDAS ALCOHOLICAS</v>
          </cell>
          <cell r="R75">
            <v>1181108</v>
          </cell>
          <cell r="T75">
            <v>274</v>
          </cell>
          <cell r="U75" t="str">
            <v>PERMISO AMPL. HORARIO VTA. BEBIDAS ALCOHOLICAS</v>
          </cell>
          <cell r="V75">
            <v>663687.42000000004</v>
          </cell>
        </row>
        <row r="76">
          <cell r="B76">
            <v>275</v>
          </cell>
          <cell r="C76" t="str">
            <v>CONSTANCIAS DIRECCION DE ECOLOGÍA</v>
          </cell>
          <cell r="D76">
            <v>1088</v>
          </cell>
          <cell r="G76">
            <v>275</v>
          </cell>
          <cell r="H76" t="str">
            <v>CONSTANCIAS DIRECCION DE ECOLOGÍA</v>
          </cell>
          <cell r="I76">
            <v>1088</v>
          </cell>
          <cell r="L76">
            <v>275</v>
          </cell>
          <cell r="M76" t="str">
            <v>CONSTANCIAS DIRECCION DE ECOLOGÍA</v>
          </cell>
          <cell r="N76">
            <v>0</v>
          </cell>
          <cell r="P76">
            <v>275</v>
          </cell>
          <cell r="Q76" t="str">
            <v>CONSTANCIAS DIRECCION DE ECOLOGÍA</v>
          </cell>
          <cell r="R76">
            <v>1088</v>
          </cell>
          <cell r="T76">
            <v>275</v>
          </cell>
          <cell r="U76" t="str">
            <v>CONSTANCIAS DIRECCION DE ECOLOGÍA</v>
          </cell>
          <cell r="V76">
            <v>0</v>
          </cell>
        </row>
        <row r="77">
          <cell r="B77">
            <v>276</v>
          </cell>
          <cell r="C77" t="str">
            <v>CONSTANCIAS DE NO INFRACCION TRANSITO Y VIALIDAD</v>
          </cell>
          <cell r="D77">
            <v>222014</v>
          </cell>
          <cell r="G77">
            <v>276</v>
          </cell>
          <cell r="H77" t="str">
            <v>CONSTANCIAS DE NO INFRACCION TRANSITO Y VIALIDAD</v>
          </cell>
          <cell r="I77">
            <v>222014</v>
          </cell>
          <cell r="L77">
            <v>276</v>
          </cell>
          <cell r="M77" t="str">
            <v>CONSTANCIAS DE NO INFRACCION TRANSITO Y VIALIDAD</v>
          </cell>
          <cell r="N77">
            <v>77583.92</v>
          </cell>
          <cell r="P77">
            <v>276</v>
          </cell>
          <cell r="Q77" t="str">
            <v>CONSTANCIAS DE NO INFRACCION TRANSITO Y VIALIDAD</v>
          </cell>
          <cell r="R77">
            <v>222014</v>
          </cell>
          <cell r="T77">
            <v>276</v>
          </cell>
          <cell r="U77" t="str">
            <v>CONSTANCIAS DE NO INFRACCION TRANSITO Y VIALIDAD</v>
          </cell>
          <cell r="V77">
            <v>77583.92</v>
          </cell>
        </row>
        <row r="78">
          <cell r="B78">
            <v>277</v>
          </cell>
          <cell r="C78" t="str">
            <v>SERVICIOS ACCESO A LA INFORMACION</v>
          </cell>
          <cell r="D78">
            <v>2164</v>
          </cell>
          <cell r="G78">
            <v>277</v>
          </cell>
          <cell r="H78" t="str">
            <v>SERVICIOS ACCESO A LA INFORMACION</v>
          </cell>
          <cell r="I78">
            <v>2164</v>
          </cell>
          <cell r="L78">
            <v>277</v>
          </cell>
          <cell r="M78" t="str">
            <v>SERVICIOS ACCESO A LA INFORMACION</v>
          </cell>
          <cell r="N78">
            <v>118.4</v>
          </cell>
          <cell r="P78">
            <v>277</v>
          </cell>
          <cell r="Q78" t="str">
            <v>SERVICIOS ACCESO A LA INFORMACION</v>
          </cell>
          <cell r="R78">
            <v>2164</v>
          </cell>
          <cell r="T78">
            <v>277</v>
          </cell>
          <cell r="U78" t="str">
            <v>SERVICIOS ACCESO A LA INFORMACION</v>
          </cell>
          <cell r="V78">
            <v>118.4</v>
          </cell>
        </row>
        <row r="79">
          <cell r="B79">
            <v>278</v>
          </cell>
          <cell r="C79" t="str">
            <v>CONSTANCIAS EXPEDIDAS POR DEPENDENCIAS</v>
          </cell>
          <cell r="D79">
            <v>216320</v>
          </cell>
          <cell r="G79">
            <v>278</v>
          </cell>
          <cell r="H79" t="str">
            <v>CONSTANCIAS EXPEDIDAS POR DEPENDENCIAS</v>
          </cell>
          <cell r="I79">
            <v>216320</v>
          </cell>
          <cell r="L79">
            <v>278</v>
          </cell>
          <cell r="M79" t="str">
            <v>CONSTANCIAS EXPEDIDAS POR DEPENDENCIAS</v>
          </cell>
          <cell r="N79">
            <v>61541.07</v>
          </cell>
          <cell r="P79">
            <v>278</v>
          </cell>
          <cell r="Q79" t="str">
            <v>CONSTANCIAS EXPEDIDAS POR DEPENDENCIAS</v>
          </cell>
          <cell r="R79">
            <v>216320</v>
          </cell>
          <cell r="T79">
            <v>278</v>
          </cell>
          <cell r="U79" t="str">
            <v>CONSTANCIAS EXPEDIDAS POR DEPENDENCIAS</v>
          </cell>
          <cell r="V79">
            <v>61541.07</v>
          </cell>
        </row>
        <row r="80">
          <cell r="B80">
            <v>279</v>
          </cell>
          <cell r="C80" t="str">
            <v xml:space="preserve">CERTIFICACIONES POR EL SECRETARIO </v>
          </cell>
          <cell r="D80">
            <v>541</v>
          </cell>
          <cell r="G80">
            <v>279</v>
          </cell>
          <cell r="H80" t="str">
            <v xml:space="preserve">CERTIFICACIONES POR EL SECRETARIO </v>
          </cell>
          <cell r="I80">
            <v>541</v>
          </cell>
          <cell r="L80">
            <v>279</v>
          </cell>
          <cell r="M80" t="str">
            <v xml:space="preserve">CERTIFICACIONES POR EL SECRETARIO </v>
          </cell>
          <cell r="N80">
            <v>228.58</v>
          </cell>
          <cell r="P80">
            <v>279</v>
          </cell>
          <cell r="Q80" t="str">
            <v xml:space="preserve">CERTIFICACIONES POR EL SECRETARIO </v>
          </cell>
          <cell r="R80">
            <v>541</v>
          </cell>
          <cell r="T80">
            <v>279</v>
          </cell>
          <cell r="U80" t="str">
            <v xml:space="preserve">CERTIFICACIONES POR EL SECRETARIO </v>
          </cell>
          <cell r="V80">
            <v>228.58</v>
          </cell>
        </row>
        <row r="81">
          <cell r="B81">
            <v>280</v>
          </cell>
          <cell r="C81" t="str">
            <v>SERV. EN MAT. DE CONTROL CANINO</v>
          </cell>
          <cell r="D81">
            <v>27040</v>
          </cell>
          <cell r="G81">
            <v>280</v>
          </cell>
          <cell r="H81" t="str">
            <v>SERV. EN MAT. DE CONTROL CANINO</v>
          </cell>
          <cell r="I81">
            <v>27040</v>
          </cell>
          <cell r="L81">
            <v>280</v>
          </cell>
          <cell r="M81" t="str">
            <v>SERV. EN MAT. DE CONTROL CANINO</v>
          </cell>
          <cell r="N81">
            <v>4902.3900000000003</v>
          </cell>
          <cell r="P81">
            <v>280</v>
          </cell>
          <cell r="Q81" t="str">
            <v>SERV. EN MAT. DE CONTROL CANINO</v>
          </cell>
          <cell r="R81">
            <v>27040</v>
          </cell>
          <cell r="T81">
            <v>280</v>
          </cell>
          <cell r="U81" t="str">
            <v>SERV. EN MAT. DE CONTROL CANINO</v>
          </cell>
          <cell r="V81">
            <v>4902.3900000000003</v>
          </cell>
        </row>
        <row r="82">
          <cell r="B82">
            <v>281</v>
          </cell>
          <cell r="C82" t="str">
            <v>SERVICIO DE VIGILANCIA POR EVENTO</v>
          </cell>
          <cell r="D82">
            <v>25915</v>
          </cell>
          <cell r="G82">
            <v>281</v>
          </cell>
          <cell r="H82" t="str">
            <v>SERVICIO DE VIGILANCIA POR EVENTO</v>
          </cell>
          <cell r="I82">
            <v>25915</v>
          </cell>
          <cell r="L82">
            <v>281</v>
          </cell>
          <cell r="M82" t="str">
            <v>SERVICIO DE VIGILANCIA POR EVENTO</v>
          </cell>
          <cell r="N82">
            <v>701.32</v>
          </cell>
          <cell r="P82">
            <v>281</v>
          </cell>
          <cell r="Q82" t="str">
            <v>SERVICIO DE VIGILANCIA POR EVENTO</v>
          </cell>
          <cell r="R82">
            <v>25915</v>
          </cell>
          <cell r="T82">
            <v>281</v>
          </cell>
          <cell r="U82" t="str">
            <v>SERVICIO DE VIGILANCIA POR EVENTO</v>
          </cell>
          <cell r="V82">
            <v>701.32</v>
          </cell>
        </row>
        <row r="83">
          <cell r="B83">
            <v>282</v>
          </cell>
          <cell r="C83" t="str">
            <v>PERMISO SERVICIO EXTRAORDINARIO</v>
          </cell>
          <cell r="D83">
            <v>11812</v>
          </cell>
          <cell r="G83">
            <v>282</v>
          </cell>
          <cell r="H83" t="str">
            <v>PERMISO SERVICIO EXTRAORDINARIO</v>
          </cell>
          <cell r="I83">
            <v>11812</v>
          </cell>
          <cell r="L83">
            <v>282</v>
          </cell>
          <cell r="M83" t="str">
            <v>PERMISO SERVICIO EXTRAORDINARIO</v>
          </cell>
          <cell r="N83">
            <v>3418.24</v>
          </cell>
          <cell r="P83">
            <v>282</v>
          </cell>
          <cell r="Q83" t="str">
            <v>PERMISO SERVICIO EXTRAORDINARIO</v>
          </cell>
          <cell r="R83">
            <v>11812</v>
          </cell>
          <cell r="T83">
            <v>282</v>
          </cell>
          <cell r="U83" t="str">
            <v>PERMISO SERVICIO EXTRAORDINARIO</v>
          </cell>
          <cell r="V83">
            <v>3418.24</v>
          </cell>
        </row>
        <row r="84">
          <cell r="B84">
            <v>283</v>
          </cell>
          <cell r="C84" t="str">
            <v>CONSTANCIA DE DESPINTADO</v>
          </cell>
          <cell r="D84">
            <v>541</v>
          </cell>
          <cell r="G84">
            <v>283</v>
          </cell>
          <cell r="H84" t="str">
            <v>CONSTANCIA DE DESPINTADO</v>
          </cell>
          <cell r="I84">
            <v>541</v>
          </cell>
          <cell r="L84">
            <v>283</v>
          </cell>
          <cell r="M84" t="str">
            <v>CONSTANCIA DE DESPINTADO</v>
          </cell>
          <cell r="N84">
            <v>98.06</v>
          </cell>
          <cell r="P84">
            <v>283</v>
          </cell>
          <cell r="Q84" t="str">
            <v>CONSTANCIA DE DESPINTADO</v>
          </cell>
          <cell r="R84">
            <v>541</v>
          </cell>
          <cell r="T84">
            <v>283</v>
          </cell>
          <cell r="U84" t="str">
            <v>CONSTANCIA DE DESPINTADO</v>
          </cell>
          <cell r="V84">
            <v>98.06</v>
          </cell>
        </row>
        <row r="85">
          <cell r="B85">
            <v>284</v>
          </cell>
          <cell r="C85" t="str">
            <v>REVISTA MECANICA SEMESTRAL</v>
          </cell>
          <cell r="D85">
            <v>43264</v>
          </cell>
          <cell r="G85">
            <v>284</v>
          </cell>
          <cell r="H85" t="str">
            <v>REVISTA MECANICA SEMESTRAL</v>
          </cell>
          <cell r="I85">
            <v>43264</v>
          </cell>
          <cell r="L85">
            <v>284</v>
          </cell>
          <cell r="M85" t="str">
            <v>REVISTA MECANICA SEMESTRAL</v>
          </cell>
          <cell r="N85">
            <v>147.84</v>
          </cell>
          <cell r="P85">
            <v>284</v>
          </cell>
          <cell r="Q85" t="str">
            <v>REVISTA MECANICA SEMESTRAL</v>
          </cell>
          <cell r="R85">
            <v>43264</v>
          </cell>
          <cell r="T85">
            <v>284</v>
          </cell>
          <cell r="U85" t="str">
            <v>REVISTA MECANICA SEMESTRAL</v>
          </cell>
          <cell r="V85">
            <v>147.84</v>
          </cell>
        </row>
        <row r="86">
          <cell r="B86">
            <v>285</v>
          </cell>
          <cell r="C86" t="str">
            <v>PRORROGA PARA USO DE UNIDADES</v>
          </cell>
          <cell r="D86">
            <v>5408</v>
          </cell>
          <cell r="G86">
            <v>285</v>
          </cell>
          <cell r="H86" t="str">
            <v>PRORROGA PARA USO DE UNIDADES</v>
          </cell>
          <cell r="I86">
            <v>5408</v>
          </cell>
          <cell r="L86">
            <v>285</v>
          </cell>
          <cell r="M86" t="str">
            <v>PRORROGA PARA USO DE UNIDADES</v>
          </cell>
          <cell r="N86">
            <v>5066.28</v>
          </cell>
          <cell r="P86">
            <v>285</v>
          </cell>
          <cell r="Q86" t="str">
            <v>PRORROGA PARA USO DE UNIDADES</v>
          </cell>
          <cell r="R86">
            <v>5408</v>
          </cell>
          <cell r="T86">
            <v>285</v>
          </cell>
          <cell r="U86" t="str">
            <v>PRORROGA PARA USO DE UNIDADES</v>
          </cell>
          <cell r="V86">
            <v>5066.28</v>
          </cell>
        </row>
        <row r="87">
          <cell r="B87">
            <v>286</v>
          </cell>
          <cell r="C87" t="str">
            <v>PERMISO SUPLETORIO DE TRANSPORTE</v>
          </cell>
          <cell r="D87">
            <v>117477</v>
          </cell>
          <cell r="G87">
            <v>286</v>
          </cell>
          <cell r="H87" t="str">
            <v>PERMISO SUPLETORIO DE TRANSPORTE</v>
          </cell>
          <cell r="I87">
            <v>117477</v>
          </cell>
          <cell r="L87">
            <v>286</v>
          </cell>
          <cell r="M87" t="str">
            <v>PERMISO SUPLETORIO DE TRANSPORTE</v>
          </cell>
          <cell r="N87">
            <v>12487.62</v>
          </cell>
          <cell r="P87">
            <v>286</v>
          </cell>
          <cell r="Q87" t="str">
            <v>PERMISO SUPLETORIO DE TRANSPORTE</v>
          </cell>
          <cell r="R87">
            <v>117477</v>
          </cell>
          <cell r="T87">
            <v>286</v>
          </cell>
          <cell r="U87" t="str">
            <v>PERMISO SUPLETORIO DE TRANSPORTE</v>
          </cell>
          <cell r="V87">
            <v>12487.62</v>
          </cell>
        </row>
        <row r="88">
          <cell r="B88">
            <v>287</v>
          </cell>
          <cell r="C88" t="str">
            <v>CANJE DE TITULO DE CONCESION</v>
          </cell>
          <cell r="D88">
            <v>0</v>
          </cell>
          <cell r="G88">
            <v>287</v>
          </cell>
          <cell r="H88" t="str">
            <v>CANJE DE TITULO DE CONCESION</v>
          </cell>
          <cell r="I88">
            <v>0</v>
          </cell>
          <cell r="L88">
            <v>287</v>
          </cell>
          <cell r="M88" t="str">
            <v>CANJE DE TITULO DE CONCESION</v>
          </cell>
          <cell r="N88">
            <v>0</v>
          </cell>
          <cell r="P88">
            <v>287</v>
          </cell>
          <cell r="Q88" t="str">
            <v>CANJE DE TITULO DE CONCESION</v>
          </cell>
          <cell r="R88">
            <v>0</v>
          </cell>
          <cell r="T88">
            <v>287</v>
          </cell>
          <cell r="U88" t="str">
            <v>CANJE DE TITULO DE CONCESION</v>
          </cell>
          <cell r="V88">
            <v>0</v>
          </cell>
        </row>
        <row r="89">
          <cell r="B89">
            <v>288</v>
          </cell>
          <cell r="C89" t="str">
            <v>ANALISIS DE RIESGO</v>
          </cell>
          <cell r="D89">
            <v>21221</v>
          </cell>
          <cell r="G89">
            <v>288</v>
          </cell>
          <cell r="H89" t="str">
            <v>ANALISIS DE RIESGO</v>
          </cell>
          <cell r="I89">
            <v>21221</v>
          </cell>
          <cell r="L89">
            <v>288</v>
          </cell>
          <cell r="M89" t="str">
            <v>ANALISIS DE RIESGO</v>
          </cell>
          <cell r="N89">
            <v>11248.2</v>
          </cell>
          <cell r="P89">
            <v>288</v>
          </cell>
          <cell r="Q89" t="str">
            <v>ANALISIS DE RIESGO</v>
          </cell>
          <cell r="R89">
            <v>21221</v>
          </cell>
          <cell r="T89">
            <v>288</v>
          </cell>
          <cell r="U89" t="str">
            <v>ANALISIS DE RIESGO</v>
          </cell>
          <cell r="V89">
            <v>11248.2</v>
          </cell>
        </row>
        <row r="90">
          <cell r="B90">
            <v>289</v>
          </cell>
          <cell r="C90" t="str">
            <v>CONFORMIDAD PARA QUEMA DE FUEGOS PIROTECNICOS</v>
          </cell>
          <cell r="D90">
            <v>15702</v>
          </cell>
          <cell r="G90">
            <v>289</v>
          </cell>
          <cell r="H90" t="str">
            <v>CONFORMIDAD PARA QUEMA DE FUEGOS PIROTECNICOS</v>
          </cell>
          <cell r="I90">
            <v>15702</v>
          </cell>
          <cell r="L90">
            <v>289</v>
          </cell>
          <cell r="M90" t="str">
            <v>CONFORMIDAD PARA QUEMA DE FUEGOS PIROTECNICOS</v>
          </cell>
          <cell r="N90">
            <v>5136.16</v>
          </cell>
          <cell r="P90">
            <v>289</v>
          </cell>
          <cell r="Q90" t="str">
            <v>CONFORMIDAD PARA QUEMA DE FUEGOS PIROTECNICOS</v>
          </cell>
          <cell r="R90">
            <v>15702</v>
          </cell>
          <cell r="T90">
            <v>289</v>
          </cell>
          <cell r="U90" t="str">
            <v>CONFORMIDAD PARA QUEMA DE FUEGOS PIROTECNICOS</v>
          </cell>
          <cell r="V90">
            <v>5136.16</v>
          </cell>
        </row>
        <row r="91">
          <cell r="B91">
            <v>290</v>
          </cell>
          <cell r="C91" t="str">
            <v>DICTAMENES DE SEGURIDAD P/SEDENA</v>
          </cell>
          <cell r="D91">
            <v>500</v>
          </cell>
          <cell r="G91">
            <v>290</v>
          </cell>
          <cell r="H91" t="str">
            <v>DICTAMENES DE SEGURIDAD P/SEDENA</v>
          </cell>
          <cell r="I91">
            <v>500</v>
          </cell>
          <cell r="L91">
            <v>290</v>
          </cell>
          <cell r="M91" t="str">
            <v>DICTAMENES DE SEGURIDAD P/SEDENA</v>
          </cell>
          <cell r="N91">
            <v>0</v>
          </cell>
          <cell r="P91">
            <v>290</v>
          </cell>
          <cell r="Q91" t="str">
            <v>DICTAMENES DE SEGURIDAD P/SEDENA</v>
          </cell>
          <cell r="R91">
            <v>500</v>
          </cell>
          <cell r="T91">
            <v>290</v>
          </cell>
          <cell r="U91" t="str">
            <v>DICTAMENES DE SEGURIDAD P/SEDENA</v>
          </cell>
          <cell r="V91">
            <v>0</v>
          </cell>
        </row>
        <row r="92">
          <cell r="B92">
            <v>291</v>
          </cell>
          <cell r="C92" t="str">
            <v>DICTAMEN DE FACTIBILIDAD P/COMERCIOS</v>
          </cell>
          <cell r="D92">
            <v>22315</v>
          </cell>
          <cell r="G92">
            <v>291</v>
          </cell>
          <cell r="H92" t="str">
            <v>DICTAMEN DE FACTIBILIDAD P/COMERCIOS</v>
          </cell>
          <cell r="I92">
            <v>22315</v>
          </cell>
          <cell r="L92">
            <v>291</v>
          </cell>
          <cell r="M92" t="str">
            <v>DICTAMEN DE FACTIBILIDAD P/COMERCIOS</v>
          </cell>
          <cell r="N92">
            <v>7542.56</v>
          </cell>
          <cell r="P92">
            <v>291</v>
          </cell>
          <cell r="Q92" t="str">
            <v>DICTAMEN DE FACTIBILIDAD P/COMERCIOS</v>
          </cell>
          <cell r="R92">
            <v>22315</v>
          </cell>
          <cell r="T92">
            <v>291</v>
          </cell>
          <cell r="U92" t="str">
            <v>DICTAMEN DE FACTIBILIDAD P/COMERCIOS</v>
          </cell>
          <cell r="V92">
            <v>7542.56</v>
          </cell>
        </row>
        <row r="93">
          <cell r="B93">
            <v>292</v>
          </cell>
          <cell r="C93" t="str">
            <v>DICTAMEN DE SEGURIDAD</v>
          </cell>
          <cell r="D93">
            <v>5408</v>
          </cell>
          <cell r="G93">
            <v>292</v>
          </cell>
          <cell r="H93" t="str">
            <v>DICTAMEN DE SEGURIDAD</v>
          </cell>
          <cell r="I93">
            <v>5408</v>
          </cell>
          <cell r="L93">
            <v>292</v>
          </cell>
          <cell r="M93" t="str">
            <v>DICTAMEN DE SEGURIDAD</v>
          </cell>
          <cell r="N93">
            <v>6749.01</v>
          </cell>
          <cell r="P93">
            <v>292</v>
          </cell>
          <cell r="Q93" t="str">
            <v>DICTAMEN DE SEGURIDAD</v>
          </cell>
          <cell r="R93">
            <v>5408</v>
          </cell>
          <cell r="T93">
            <v>292</v>
          </cell>
          <cell r="U93" t="str">
            <v>DICTAMEN DE SEGURIDAD</v>
          </cell>
          <cell r="V93">
            <v>6749.01</v>
          </cell>
        </row>
        <row r="94">
          <cell r="B94">
            <v>293</v>
          </cell>
          <cell r="C94" t="str">
            <v>SERVICIOS EXTRAORDINARIOS</v>
          </cell>
          <cell r="D94">
            <v>50172</v>
          </cell>
          <cell r="G94">
            <v>293</v>
          </cell>
          <cell r="H94" t="str">
            <v>SERVICIOS EXTRAORDINARIOS</v>
          </cell>
          <cell r="I94">
            <v>50172</v>
          </cell>
          <cell r="L94">
            <v>293</v>
          </cell>
          <cell r="M94" t="str">
            <v>SERVICIOS EXTRAORDINARIOS</v>
          </cell>
          <cell r="N94">
            <v>15429.04</v>
          </cell>
          <cell r="P94">
            <v>293</v>
          </cell>
          <cell r="Q94" t="str">
            <v>SERVICIOS EXTRAORDINARIOS</v>
          </cell>
          <cell r="R94">
            <v>50172</v>
          </cell>
          <cell r="T94">
            <v>293</v>
          </cell>
          <cell r="U94" t="str">
            <v>SERVICIOS EXTRAORDINARIOS</v>
          </cell>
          <cell r="V94">
            <v>15429.04</v>
          </cell>
        </row>
        <row r="95">
          <cell r="B95">
            <v>294</v>
          </cell>
          <cell r="C95" t="str">
            <v>PERITAJES A INMUEBLES DE CONSTRUCCION RUINOSA</v>
          </cell>
          <cell r="D95">
            <v>0</v>
          </cell>
          <cell r="G95">
            <v>294</v>
          </cell>
          <cell r="H95" t="str">
            <v>PERITAJES A INMUEBLES DE CONSTRUCCION RUINOSA</v>
          </cell>
          <cell r="I95">
            <v>0</v>
          </cell>
          <cell r="L95">
            <v>294</v>
          </cell>
          <cell r="M95" t="str">
            <v>PERITAJES A INMUEBLES DE CONSTRUCCION RUINOSA</v>
          </cell>
          <cell r="N95">
            <v>0</v>
          </cell>
          <cell r="P95">
            <v>294</v>
          </cell>
          <cell r="Q95" t="str">
            <v>PERITAJES A INMUEBLES DE CONSTRUCCION RUINOSA</v>
          </cell>
          <cell r="R95">
            <v>0</v>
          </cell>
          <cell r="T95">
            <v>294</v>
          </cell>
          <cell r="U95" t="str">
            <v>PERITAJES A INMUEBLES DE CONSTRUCCION RUINOSA</v>
          </cell>
          <cell r="V95">
            <v>0</v>
          </cell>
        </row>
        <row r="96">
          <cell r="B96">
            <v>299</v>
          </cell>
          <cell r="C96" t="str">
            <v>CERTIFICACION DE CLAVE CATASTRAL</v>
          </cell>
          <cell r="D96">
            <v>20122</v>
          </cell>
          <cell r="G96">
            <v>299</v>
          </cell>
          <cell r="H96" t="str">
            <v>CERTIFICACION DE CLAVE CATASTRAL</v>
          </cell>
          <cell r="I96">
            <v>20122</v>
          </cell>
          <cell r="L96">
            <v>299</v>
          </cell>
          <cell r="M96" t="str">
            <v>CERTIFICACION DE CLAVE CATASTRAL</v>
          </cell>
          <cell r="N96">
            <v>38159.440000000002</v>
          </cell>
          <cell r="P96">
            <v>299</v>
          </cell>
          <cell r="Q96" t="str">
            <v>CERTIFICACION DE CLAVE CATASTRAL</v>
          </cell>
          <cell r="R96">
            <v>20122</v>
          </cell>
          <cell r="T96">
            <v>299</v>
          </cell>
          <cell r="U96" t="str">
            <v>CERTIFICACION DE CLAVE CATASTRAL</v>
          </cell>
          <cell r="V96">
            <v>38159.440000000002</v>
          </cell>
        </row>
        <row r="97">
          <cell r="B97">
            <v>295</v>
          </cell>
          <cell r="C97" t="str">
            <v>CONSTANCIA DE UBICACIÓN DE PREDIOS</v>
          </cell>
          <cell r="D97">
            <v>22535</v>
          </cell>
          <cell r="G97">
            <v>295</v>
          </cell>
          <cell r="H97" t="str">
            <v>CONSTANCIA DE UBICACIÓN DE PREDIOS</v>
          </cell>
          <cell r="I97">
            <v>22535</v>
          </cell>
          <cell r="L97">
            <v>295</v>
          </cell>
          <cell r="M97" t="str">
            <v>CONSTANCIA DE UBICACIÓN DE PREDIOS</v>
          </cell>
          <cell r="N97">
            <v>911.6</v>
          </cell>
          <cell r="P97">
            <v>295</v>
          </cell>
          <cell r="Q97" t="str">
            <v>CONSTANCIA DE UBICACIÓN DE PREDIOS</v>
          </cell>
          <cell r="R97">
            <v>22535</v>
          </cell>
          <cell r="T97">
            <v>295</v>
          </cell>
          <cell r="U97" t="str">
            <v>CONSTANCIA DE UBICACIÓN DE PREDIOS</v>
          </cell>
          <cell r="V97">
            <v>911.6</v>
          </cell>
        </row>
        <row r="98">
          <cell r="B98">
            <v>296</v>
          </cell>
          <cell r="C98" t="str">
            <v>CONSTANCIA DE VALOR FISCAL</v>
          </cell>
          <cell r="D98">
            <v>0</v>
          </cell>
          <cell r="G98">
            <v>296</v>
          </cell>
          <cell r="H98" t="str">
            <v>CONSTANCIA DE VALOR FISCAL</v>
          </cell>
          <cell r="I98">
            <v>0</v>
          </cell>
          <cell r="L98">
            <v>296</v>
          </cell>
          <cell r="M98" t="str">
            <v>CONSTANCIA DE VALOR FISCAL</v>
          </cell>
          <cell r="N98">
            <v>0</v>
          </cell>
          <cell r="P98">
            <v>296</v>
          </cell>
          <cell r="Q98" t="str">
            <v>CONSTANCIA DE VALOR FISCAL</v>
          </cell>
          <cell r="R98">
            <v>0</v>
          </cell>
          <cell r="T98">
            <v>296</v>
          </cell>
          <cell r="U98" t="str">
            <v>CONSTANCIA DE VALOR FISCAL</v>
          </cell>
          <cell r="V98">
            <v>0</v>
          </cell>
        </row>
        <row r="99">
          <cell r="B99">
            <v>297</v>
          </cell>
          <cell r="C99" t="str">
            <v>DAP</v>
          </cell>
          <cell r="D99">
            <v>540800</v>
          </cell>
          <cell r="G99">
            <v>297</v>
          </cell>
          <cell r="H99" t="str">
            <v>DAP</v>
          </cell>
          <cell r="I99">
            <v>540800</v>
          </cell>
          <cell r="L99">
            <v>297</v>
          </cell>
          <cell r="M99" t="str">
            <v>DAP</v>
          </cell>
          <cell r="N99">
            <v>2409483.9500000002</v>
          </cell>
          <cell r="P99">
            <v>297</v>
          </cell>
          <cell r="Q99" t="str">
            <v>DAP</v>
          </cell>
          <cell r="R99">
            <v>11376227.49</v>
          </cell>
          <cell r="T99">
            <v>297</v>
          </cell>
          <cell r="U99" t="str">
            <v>DAP</v>
          </cell>
          <cell r="V99">
            <v>2409483.9500000002</v>
          </cell>
        </row>
        <row r="100">
          <cell r="B100">
            <v>515</v>
          </cell>
          <cell r="C100" t="str">
            <v>RECARGOS DE DER. POR PRESTACION DE SERV.</v>
          </cell>
          <cell r="D100">
            <v>31521</v>
          </cell>
          <cell r="G100">
            <v>515</v>
          </cell>
          <cell r="H100" t="str">
            <v>RECARGOS DE DER. POR PRESTACION DE SERV.</v>
          </cell>
          <cell r="I100">
            <v>31521</v>
          </cell>
          <cell r="L100">
            <v>515</v>
          </cell>
          <cell r="M100" t="str">
            <v>RECARGOS DE DER. POR PRESTACION DE SERV.</v>
          </cell>
          <cell r="N100">
            <v>34852.230000000003</v>
          </cell>
          <cell r="P100">
            <v>515</v>
          </cell>
          <cell r="Q100" t="str">
            <v>RECARGOS DE DER. POR PRESTACION DE SERV.</v>
          </cell>
          <cell r="R100">
            <v>31521</v>
          </cell>
          <cell r="T100">
            <v>515</v>
          </cell>
          <cell r="U100" t="str">
            <v>RECARGOS DE DER. POR PRESTACION DE SERV.</v>
          </cell>
          <cell r="V100">
            <v>34852.230000000003</v>
          </cell>
        </row>
        <row r="101">
          <cell r="B101">
            <v>0</v>
          </cell>
          <cell r="C101" t="str">
            <v>TOTAL   D E   DERECHOS.</v>
          </cell>
          <cell r="D101">
            <v>16637698</v>
          </cell>
          <cell r="G101">
            <v>0</v>
          </cell>
          <cell r="H101" t="str">
            <v>TOTAL   D E   DERECHOS.</v>
          </cell>
          <cell r="I101">
            <v>16637698</v>
          </cell>
          <cell r="L101">
            <v>0</v>
          </cell>
          <cell r="M101" t="str">
            <v>TOTAL   D E   DERECHOS.</v>
          </cell>
          <cell r="N101">
            <v>7096646.4800000014</v>
          </cell>
          <cell r="P101">
            <v>0</v>
          </cell>
          <cell r="Q101" t="str">
            <v>TOTAL   D E   DERECHOS.</v>
          </cell>
          <cell r="R101">
            <v>27473125.490000002</v>
          </cell>
          <cell r="T101">
            <v>0</v>
          </cell>
          <cell r="U101" t="str">
            <v>TOTAL   D E   DERECHOS.</v>
          </cell>
          <cell r="V101">
            <v>7096646.4800000014</v>
          </cell>
        </row>
        <row r="102">
          <cell r="B102">
            <v>304</v>
          </cell>
          <cell r="C102" t="str">
            <v>CONTRIBUCIONES DE MEJORAS POR OBRAS PÚBLICAS</v>
          </cell>
          <cell r="D102">
            <v>0</v>
          </cell>
          <cell r="G102">
            <v>304</v>
          </cell>
          <cell r="H102" t="str">
            <v>CONTRIBUCIONES DE MEJORAS POR OBRAS PÚBLICAS</v>
          </cell>
          <cell r="I102">
            <v>0</v>
          </cell>
          <cell r="L102">
            <v>304</v>
          </cell>
          <cell r="M102" t="str">
            <v>CONTRIBUCIONES DE MEJORAS POR OBRAS PÚBLICAS</v>
          </cell>
          <cell r="N102">
            <v>0</v>
          </cell>
          <cell r="P102">
            <v>304</v>
          </cell>
          <cell r="Q102" t="str">
            <v>CONTRIBUCIONES DE MEJORAS POR OBRAS PÚBLICAS</v>
          </cell>
          <cell r="R102">
            <v>0</v>
          </cell>
          <cell r="T102">
            <v>304</v>
          </cell>
          <cell r="U102" t="str">
            <v>CONTRIBUCIONES DE MEJORAS POR OBRAS PÚBLICAS</v>
          </cell>
          <cell r="V102">
            <v>0</v>
          </cell>
        </row>
        <row r="103">
          <cell r="B103">
            <v>0</v>
          </cell>
          <cell r="C103" t="str">
            <v>TOTAL  CONTRIB.   ESPECIALES</v>
          </cell>
          <cell r="D103">
            <v>0</v>
          </cell>
          <cell r="G103">
            <v>0</v>
          </cell>
          <cell r="H103" t="str">
            <v>TOTAL  CONTRIB.   ESPECIALES</v>
          </cell>
          <cell r="I103">
            <v>0</v>
          </cell>
          <cell r="L103">
            <v>0</v>
          </cell>
          <cell r="M103" t="str">
            <v>TOTAL  CONTRIB.   ESPECIALES</v>
          </cell>
          <cell r="N103">
            <v>0</v>
          </cell>
          <cell r="P103">
            <v>0</v>
          </cell>
          <cell r="Q103" t="str">
            <v>TOTAL  CONTRIB.   ESPECIALES</v>
          </cell>
          <cell r="R103">
            <v>0</v>
          </cell>
          <cell r="T103">
            <v>0</v>
          </cell>
          <cell r="U103" t="str">
            <v>TOTAL  CONTRIB.   ESPECIALES</v>
          </cell>
          <cell r="V103">
            <v>0</v>
          </cell>
        </row>
        <row r="104">
          <cell r="B104">
            <v>407</v>
          </cell>
          <cell r="C104" t="str">
            <v>MUSEO MOMIAS</v>
          </cell>
          <cell r="D104">
            <v>25399964</v>
          </cell>
          <cell r="G104">
            <v>407</v>
          </cell>
          <cell r="H104" t="str">
            <v>MUSEO MOMIAS</v>
          </cell>
          <cell r="I104">
            <v>25399964</v>
          </cell>
          <cell r="L104">
            <v>407</v>
          </cell>
          <cell r="M104" t="str">
            <v>MUSEO MOMIAS</v>
          </cell>
          <cell r="N104">
            <v>7899017</v>
          </cell>
          <cell r="P104">
            <v>407</v>
          </cell>
          <cell r="Q104" t="str">
            <v>MUSEO MOMIAS</v>
          </cell>
          <cell r="R104">
            <v>25399964</v>
          </cell>
          <cell r="T104">
            <v>407</v>
          </cell>
          <cell r="U104" t="str">
            <v>MUSEO MOMIAS</v>
          </cell>
          <cell r="V104">
            <v>7899017</v>
          </cell>
        </row>
        <row r="105">
          <cell r="B105">
            <v>418</v>
          </cell>
          <cell r="C105" t="str">
            <v>RENDIMIENTOS E INVERSIONES</v>
          </cell>
          <cell r="D105">
            <v>3205131</v>
          </cell>
          <cell r="G105">
            <v>418</v>
          </cell>
          <cell r="H105" t="str">
            <v>RENDIMIENTOS E INVERSIONES</v>
          </cell>
          <cell r="I105">
            <v>3205131</v>
          </cell>
          <cell r="L105">
            <v>418</v>
          </cell>
          <cell r="M105" t="str">
            <v>RENDIMIENTOS E INVERSIONES</v>
          </cell>
          <cell r="N105">
            <v>1243008.07</v>
          </cell>
          <cell r="P105">
            <v>418</v>
          </cell>
          <cell r="Q105" t="str">
            <v>RENDIMIENTOS E INVERSIONES</v>
          </cell>
          <cell r="R105">
            <v>3205131</v>
          </cell>
          <cell r="T105">
            <v>418</v>
          </cell>
          <cell r="U105" t="str">
            <v>RENDIMIENTOS E INVERSIONES</v>
          </cell>
          <cell r="V105">
            <v>1243008.07</v>
          </cell>
        </row>
        <row r="106">
          <cell r="B106">
            <v>438</v>
          </cell>
          <cell r="C106" t="str">
            <v>SANITARIOS MERCADO HIDALGO</v>
          </cell>
          <cell r="D106">
            <v>384800</v>
          </cell>
          <cell r="G106">
            <v>438</v>
          </cell>
          <cell r="H106" t="str">
            <v>SANITARIOS MERCADO HIDALGO</v>
          </cell>
          <cell r="I106">
            <v>384800</v>
          </cell>
          <cell r="L106">
            <v>438</v>
          </cell>
          <cell r="M106" t="str">
            <v>SANITARIOS MERCADO HIDALGO</v>
          </cell>
          <cell r="N106">
            <v>324993.5</v>
          </cell>
          <cell r="P106">
            <v>438</v>
          </cell>
          <cell r="Q106" t="str">
            <v>SANITARIOS MERCADO HIDALGO</v>
          </cell>
          <cell r="R106">
            <v>384800</v>
          </cell>
          <cell r="T106">
            <v>438</v>
          </cell>
          <cell r="U106" t="str">
            <v>SANITARIOS MERCADO HIDALGO</v>
          </cell>
          <cell r="V106">
            <v>324993.5</v>
          </cell>
        </row>
        <row r="107">
          <cell r="B107">
            <v>455</v>
          </cell>
          <cell r="C107" t="str">
            <v>INFRAESTRUCTURA TELEFONICA</v>
          </cell>
          <cell r="D107">
            <v>869375</v>
          </cell>
          <cell r="G107">
            <v>455</v>
          </cell>
          <cell r="H107" t="str">
            <v>INFRAESTRUCTURA TELEFONICA</v>
          </cell>
          <cell r="I107">
            <v>869375</v>
          </cell>
          <cell r="L107">
            <v>455</v>
          </cell>
          <cell r="M107" t="str">
            <v>INFRAESTRUCTURA TELEFONICA</v>
          </cell>
          <cell r="N107">
            <v>146454</v>
          </cell>
          <cell r="P107">
            <v>455</v>
          </cell>
          <cell r="Q107" t="str">
            <v>INFRAESTRUCTURA TELEFONICA</v>
          </cell>
          <cell r="R107">
            <v>869375</v>
          </cell>
          <cell r="T107">
            <v>455</v>
          </cell>
          <cell r="U107" t="str">
            <v>INFRAESTRUCTURA TELEFONICA</v>
          </cell>
          <cell r="V107">
            <v>146454</v>
          </cell>
        </row>
        <row r="108">
          <cell r="B108">
            <v>411</v>
          </cell>
          <cell r="C108" t="str">
            <v>MERCADO HIDALGO</v>
          </cell>
          <cell r="D108">
            <v>1415149</v>
          </cell>
          <cell r="G108">
            <v>411</v>
          </cell>
          <cell r="H108" t="str">
            <v>MERCADO HIDALGO</v>
          </cell>
          <cell r="I108">
            <v>1415149</v>
          </cell>
          <cell r="L108">
            <v>411</v>
          </cell>
          <cell r="M108" t="str">
            <v>MERCADO HIDALGO</v>
          </cell>
          <cell r="N108">
            <v>352065.08</v>
          </cell>
          <cell r="P108">
            <v>411</v>
          </cell>
          <cell r="Q108" t="str">
            <v>MERCADO HIDALGO</v>
          </cell>
          <cell r="R108">
            <v>1415149</v>
          </cell>
          <cell r="T108">
            <v>411</v>
          </cell>
          <cell r="U108" t="str">
            <v>MERCADO HIDALGO</v>
          </cell>
          <cell r="V108">
            <v>352065.08</v>
          </cell>
        </row>
        <row r="109">
          <cell r="B109">
            <v>499</v>
          </cell>
          <cell r="C109" t="str">
            <v>MUSEO MOMIAS CAV</v>
          </cell>
          <cell r="D109">
            <v>1000000</v>
          </cell>
          <cell r="G109">
            <v>499</v>
          </cell>
          <cell r="H109" t="str">
            <v>MUSEO MOMIAS CAV</v>
          </cell>
          <cell r="I109">
            <v>1000000</v>
          </cell>
          <cell r="L109">
            <v>499</v>
          </cell>
          <cell r="M109" t="str">
            <v>MUSEO MOMIAS CAV</v>
          </cell>
          <cell r="N109">
            <v>295580</v>
          </cell>
          <cell r="P109">
            <v>499</v>
          </cell>
          <cell r="Q109" t="str">
            <v>MUSEO MOMIAS CAV</v>
          </cell>
          <cell r="R109">
            <v>1000000</v>
          </cell>
          <cell r="T109">
            <v>499</v>
          </cell>
          <cell r="U109" t="str">
            <v>MUSEO MOMIAS CAV</v>
          </cell>
          <cell r="V109">
            <v>295580</v>
          </cell>
        </row>
        <row r="110">
          <cell r="B110">
            <v>437</v>
          </cell>
          <cell r="C110" t="str">
            <v>SANITARIOS MERCADO EMBAJADORAS</v>
          </cell>
          <cell r="D110">
            <v>447200</v>
          </cell>
          <cell r="G110">
            <v>437</v>
          </cell>
          <cell r="H110" t="str">
            <v>SANITARIOS MERCADO EMBAJADORAS</v>
          </cell>
          <cell r="I110">
            <v>447200</v>
          </cell>
          <cell r="L110">
            <v>437</v>
          </cell>
          <cell r="M110" t="str">
            <v>SANITARIOS MERCADO EMBAJADORAS</v>
          </cell>
          <cell r="N110">
            <v>159475.5</v>
          </cell>
          <cell r="P110">
            <v>437</v>
          </cell>
          <cell r="Q110" t="str">
            <v>SANITARIOS MERCADO EMBAJADORAS</v>
          </cell>
          <cell r="R110">
            <v>447200</v>
          </cell>
          <cell r="T110">
            <v>437</v>
          </cell>
          <cell r="U110" t="str">
            <v>SANITARIOS MERCADO EMBAJADORAS</v>
          </cell>
          <cell r="V110">
            <v>159475.5</v>
          </cell>
        </row>
        <row r="111">
          <cell r="B111">
            <v>445</v>
          </cell>
          <cell r="C111" t="str">
            <v>SANITARIOS MUSEO MOMIAS</v>
          </cell>
          <cell r="D111">
            <v>389376</v>
          </cell>
          <cell r="G111">
            <v>445</v>
          </cell>
          <cell r="H111" t="str">
            <v>SANITARIOS MUSEO MOMIAS</v>
          </cell>
          <cell r="I111">
            <v>389376</v>
          </cell>
          <cell r="L111">
            <v>445</v>
          </cell>
          <cell r="M111" t="str">
            <v>SANITARIOS MUSEO MOMIAS</v>
          </cell>
          <cell r="N111">
            <v>192460</v>
          </cell>
          <cell r="P111">
            <v>445</v>
          </cell>
          <cell r="Q111" t="str">
            <v>SANITARIOS MUSEO MOMIAS</v>
          </cell>
          <cell r="R111">
            <v>389376</v>
          </cell>
          <cell r="T111">
            <v>445</v>
          </cell>
          <cell r="U111" t="str">
            <v>SANITARIOS MUSEO MOMIAS</v>
          </cell>
          <cell r="V111">
            <v>192460</v>
          </cell>
        </row>
        <row r="112">
          <cell r="B112">
            <v>426</v>
          </cell>
          <cell r="C112" t="str">
            <v>MESAS EN VIA PUBLICA</v>
          </cell>
          <cell r="D112">
            <v>2855213</v>
          </cell>
          <cell r="G112">
            <v>426</v>
          </cell>
          <cell r="H112" t="str">
            <v>MESAS EN VIA PUBLICA</v>
          </cell>
          <cell r="I112">
            <v>2855213</v>
          </cell>
          <cell r="L112">
            <v>426</v>
          </cell>
          <cell r="M112" t="str">
            <v>MESAS EN VIA PUBLICA</v>
          </cell>
          <cell r="N112">
            <v>60534.52</v>
          </cell>
          <cell r="P112">
            <v>426</v>
          </cell>
          <cell r="Q112" t="str">
            <v>MESAS EN VIA PUBLICA</v>
          </cell>
          <cell r="R112">
            <v>2855213</v>
          </cell>
          <cell r="T112">
            <v>426</v>
          </cell>
          <cell r="U112" t="str">
            <v>MESAS EN VIA PUBLICA</v>
          </cell>
          <cell r="V112">
            <v>60534.52</v>
          </cell>
        </row>
        <row r="113">
          <cell r="B113">
            <v>429</v>
          </cell>
          <cell r="C113" t="str">
            <v>VENTA DE INM PROPIEDAD DEL MPIO</v>
          </cell>
          <cell r="D113">
            <v>76643</v>
          </cell>
          <cell r="G113">
            <v>429</v>
          </cell>
          <cell r="H113" t="str">
            <v>VENTA DE INM PROPIEDAD DEL MPIO</v>
          </cell>
          <cell r="I113">
            <v>76643</v>
          </cell>
          <cell r="L113">
            <v>429</v>
          </cell>
          <cell r="M113" t="str">
            <v>VENTA DE INM PROPIEDAD DEL MPIO</v>
          </cell>
          <cell r="N113">
            <v>0</v>
          </cell>
          <cell r="P113">
            <v>429</v>
          </cell>
          <cell r="Q113" t="str">
            <v>VENTA DE INM PROPIEDAD DEL MPIO</v>
          </cell>
          <cell r="R113">
            <v>76643</v>
          </cell>
          <cell r="T113">
            <v>429</v>
          </cell>
          <cell r="U113" t="str">
            <v>VENTA DE INM PROPIEDAD DEL MPIO</v>
          </cell>
          <cell r="V113">
            <v>0</v>
          </cell>
        </row>
        <row r="114">
          <cell r="B114">
            <v>443</v>
          </cell>
          <cell r="C114" t="str">
            <v>SANITARIOS EX ESTACION DEL FFCC.</v>
          </cell>
          <cell r="D114">
            <v>540800</v>
          </cell>
          <cell r="G114">
            <v>443</v>
          </cell>
          <cell r="H114" t="str">
            <v>SANITARIOS EX ESTACION DEL FFCC.</v>
          </cell>
          <cell r="I114">
            <v>540800</v>
          </cell>
          <cell r="L114">
            <v>443</v>
          </cell>
          <cell r="M114" t="str">
            <v>SANITARIOS EX ESTACION DEL FFCC.</v>
          </cell>
          <cell r="N114">
            <v>91515</v>
          </cell>
          <cell r="P114">
            <v>443</v>
          </cell>
          <cell r="Q114" t="str">
            <v>SANITARIOS EX ESTACION DEL FFCC.</v>
          </cell>
          <cell r="R114">
            <v>540800</v>
          </cell>
          <cell r="T114">
            <v>443</v>
          </cell>
          <cell r="U114" t="str">
            <v>SANITARIOS EX ESTACION DEL FFCC.</v>
          </cell>
          <cell r="V114">
            <v>91515</v>
          </cell>
        </row>
        <row r="115">
          <cell r="B115">
            <v>454</v>
          </cell>
          <cell r="C115" t="str">
            <v>FIESTAS TRADICIONALES</v>
          </cell>
          <cell r="D115">
            <v>1480386</v>
          </cell>
          <cell r="G115">
            <v>454</v>
          </cell>
          <cell r="H115" t="str">
            <v>FIESTAS TRADICIONALES</v>
          </cell>
          <cell r="I115">
            <v>1480386</v>
          </cell>
          <cell r="L115">
            <v>454</v>
          </cell>
          <cell r="M115" t="str">
            <v>FIESTAS TRADICIONALES</v>
          </cell>
          <cell r="N115">
            <v>230612.92</v>
          </cell>
          <cell r="P115">
            <v>454</v>
          </cell>
          <cell r="Q115" t="str">
            <v>FIESTAS TRADICIONALES</v>
          </cell>
          <cell r="R115">
            <v>1480386</v>
          </cell>
          <cell r="T115">
            <v>454</v>
          </cell>
          <cell r="U115" t="str">
            <v>FIESTAS TRADICIONALES</v>
          </cell>
          <cell r="V115">
            <v>230612.92</v>
          </cell>
        </row>
        <row r="116">
          <cell r="B116">
            <v>410</v>
          </cell>
          <cell r="C116" t="str">
            <v>MONUMENTO AL PIPILA</v>
          </cell>
          <cell r="D116">
            <v>375197</v>
          </cell>
          <cell r="G116">
            <v>410</v>
          </cell>
          <cell r="H116" t="str">
            <v>MONUMENTO AL PIPILA</v>
          </cell>
          <cell r="I116">
            <v>375197</v>
          </cell>
          <cell r="L116">
            <v>410</v>
          </cell>
          <cell r="M116" t="str">
            <v>MONUMENTO AL PIPILA</v>
          </cell>
          <cell r="N116">
            <v>135660</v>
          </cell>
          <cell r="P116">
            <v>410</v>
          </cell>
          <cell r="Q116" t="str">
            <v>MONUMENTO AL PIPILA</v>
          </cell>
          <cell r="R116">
            <v>375197</v>
          </cell>
          <cell r="T116">
            <v>410</v>
          </cell>
          <cell r="U116" t="str">
            <v>MONUMENTO AL PIPILA</v>
          </cell>
          <cell r="V116">
            <v>135660</v>
          </cell>
        </row>
        <row r="117">
          <cell r="B117">
            <v>469</v>
          </cell>
          <cell r="C117" t="str">
            <v>CASETAS TELEFÓNICAS</v>
          </cell>
          <cell r="D117">
            <v>237524</v>
          </cell>
          <cell r="G117">
            <v>469</v>
          </cell>
          <cell r="H117" t="str">
            <v>CASETAS TELEFÓNICAS</v>
          </cell>
          <cell r="I117">
            <v>237524</v>
          </cell>
          <cell r="L117">
            <v>469</v>
          </cell>
          <cell r="M117" t="str">
            <v>CASETAS TELEFÓNICAS</v>
          </cell>
          <cell r="N117">
            <v>314096</v>
          </cell>
          <cell r="P117">
            <v>469</v>
          </cell>
          <cell r="Q117" t="str">
            <v>CASETAS TELEFÓNICAS</v>
          </cell>
          <cell r="R117">
            <v>237524</v>
          </cell>
          <cell r="T117">
            <v>469</v>
          </cell>
          <cell r="U117" t="str">
            <v>CASETAS TELEFÓNICAS</v>
          </cell>
          <cell r="V117">
            <v>314096</v>
          </cell>
        </row>
        <row r="118">
          <cell r="B118">
            <v>439</v>
          </cell>
          <cell r="C118" t="str">
            <v>SANITARIOS JARDIN REFORMA</v>
          </cell>
          <cell r="D118">
            <v>208000</v>
          </cell>
          <cell r="G118">
            <v>439</v>
          </cell>
          <cell r="H118" t="str">
            <v>SANITARIOS JARDIN REFORMA</v>
          </cell>
          <cell r="I118">
            <v>208000</v>
          </cell>
          <cell r="L118">
            <v>439</v>
          </cell>
          <cell r="M118" t="str">
            <v>SANITARIOS JARDIN REFORMA</v>
          </cell>
          <cell r="N118">
            <v>70164.5</v>
          </cell>
          <cell r="P118">
            <v>439</v>
          </cell>
          <cell r="Q118" t="str">
            <v>SANITARIOS JARDIN REFORMA</v>
          </cell>
          <cell r="R118">
            <v>208000</v>
          </cell>
          <cell r="T118">
            <v>439</v>
          </cell>
          <cell r="U118" t="str">
            <v>SANITARIOS JARDIN REFORMA</v>
          </cell>
          <cell r="V118">
            <v>70164.5</v>
          </cell>
        </row>
        <row r="119">
          <cell r="B119">
            <v>484</v>
          </cell>
          <cell r="C119" t="str">
            <v>PERMISO PARA ESPECTACULOS, CELEBRACION DE FESTEJOS</v>
          </cell>
          <cell r="D119">
            <v>216320</v>
          </cell>
          <cell r="G119">
            <v>484</v>
          </cell>
          <cell r="H119" t="str">
            <v>PERMISO PARA ESPECTACULOS, CELEBRACION DE FESTEJOS</v>
          </cell>
          <cell r="I119">
            <v>216320</v>
          </cell>
          <cell r="L119">
            <v>484</v>
          </cell>
          <cell r="M119" t="str">
            <v>PERMISO PARA ESPECTACULOS, CELEBRACION DE FESTEJOS</v>
          </cell>
          <cell r="N119">
            <v>66858</v>
          </cell>
          <cell r="P119">
            <v>484</v>
          </cell>
          <cell r="Q119" t="str">
            <v>PERMISO PARA ESPECTACULOS, CELEBRACION DE FESTEJOS</v>
          </cell>
          <cell r="R119">
            <v>216320</v>
          </cell>
          <cell r="T119">
            <v>484</v>
          </cell>
          <cell r="U119" t="str">
            <v>PERMISO PARA ESPECTACULOS, CELEBRACION DE FESTEJOS</v>
          </cell>
          <cell r="V119">
            <v>66858</v>
          </cell>
        </row>
        <row r="120">
          <cell r="B120">
            <v>482</v>
          </cell>
          <cell r="C120" t="str">
            <v>CALLEJONEADAS</v>
          </cell>
          <cell r="D120">
            <v>184253</v>
          </cell>
          <cell r="G120">
            <v>482</v>
          </cell>
          <cell r="H120" t="str">
            <v>CALLEJONEADAS</v>
          </cell>
          <cell r="I120">
            <v>184253</v>
          </cell>
          <cell r="L120">
            <v>482</v>
          </cell>
          <cell r="M120" t="str">
            <v>CALLEJONEADAS</v>
          </cell>
          <cell r="N120">
            <v>133350</v>
          </cell>
          <cell r="P120">
            <v>482</v>
          </cell>
          <cell r="Q120" t="str">
            <v>CALLEJONEADAS</v>
          </cell>
          <cell r="R120">
            <v>184253</v>
          </cell>
          <cell r="T120">
            <v>482</v>
          </cell>
          <cell r="U120" t="str">
            <v>CALLEJONEADAS</v>
          </cell>
          <cell r="V120">
            <v>133350</v>
          </cell>
        </row>
        <row r="121">
          <cell r="B121">
            <v>436</v>
          </cell>
          <cell r="C121" t="str">
            <v>SANITARIOS PRESA DE LA OLLA</v>
          </cell>
          <cell r="D121">
            <v>168410</v>
          </cell>
          <cell r="G121">
            <v>436</v>
          </cell>
          <cell r="H121" t="str">
            <v>SANITARIOS PRESA DE LA OLLA</v>
          </cell>
          <cell r="I121">
            <v>168410</v>
          </cell>
          <cell r="L121">
            <v>436</v>
          </cell>
          <cell r="M121" t="str">
            <v>SANITARIOS PRESA DE LA OLLA</v>
          </cell>
          <cell r="N121">
            <v>83285</v>
          </cell>
          <cell r="P121">
            <v>436</v>
          </cell>
          <cell r="Q121" t="str">
            <v>SANITARIOS PRESA DE LA OLLA</v>
          </cell>
          <cell r="R121">
            <v>168410</v>
          </cell>
          <cell r="T121">
            <v>436</v>
          </cell>
          <cell r="U121" t="str">
            <v>SANITARIOS PRESA DE LA OLLA</v>
          </cell>
          <cell r="V121">
            <v>83285</v>
          </cell>
        </row>
        <row r="122">
          <cell r="B122">
            <v>400</v>
          </cell>
          <cell r="C122" t="str">
            <v>LOCALES PRESA DE LA OLLA</v>
          </cell>
          <cell r="D122">
            <v>162803</v>
          </cell>
          <cell r="G122">
            <v>400</v>
          </cell>
          <cell r="H122" t="str">
            <v>LOCALES PRESA DE LA OLLA</v>
          </cell>
          <cell r="I122">
            <v>162803</v>
          </cell>
          <cell r="L122">
            <v>400</v>
          </cell>
          <cell r="M122" t="str">
            <v>LOCALES PRESA DE LA OLLA</v>
          </cell>
          <cell r="N122">
            <v>36849</v>
          </cell>
          <cell r="P122">
            <v>400</v>
          </cell>
          <cell r="Q122" t="str">
            <v>LOCALES PRESA DE LA OLLA</v>
          </cell>
          <cell r="R122">
            <v>162803</v>
          </cell>
          <cell r="T122">
            <v>400</v>
          </cell>
          <cell r="U122" t="str">
            <v>LOCALES PRESA DE LA OLLA</v>
          </cell>
          <cell r="V122">
            <v>36849</v>
          </cell>
        </row>
        <row r="123">
          <cell r="B123">
            <v>456</v>
          </cell>
          <cell r="C123" t="str">
            <v>JUEGOS MECANICOS</v>
          </cell>
          <cell r="D123">
            <v>87840</v>
          </cell>
          <cell r="G123">
            <v>456</v>
          </cell>
          <cell r="H123" t="str">
            <v>JUEGOS MECANICOS</v>
          </cell>
          <cell r="I123">
            <v>87840</v>
          </cell>
          <cell r="L123">
            <v>456</v>
          </cell>
          <cell r="M123" t="str">
            <v>JUEGOS MECANICOS</v>
          </cell>
          <cell r="N123">
            <v>14940</v>
          </cell>
          <cell r="P123">
            <v>456</v>
          </cell>
          <cell r="Q123" t="str">
            <v>JUEGOS MECANICOS</v>
          </cell>
          <cell r="R123">
            <v>87840</v>
          </cell>
          <cell r="T123">
            <v>456</v>
          </cell>
          <cell r="U123" t="str">
            <v>JUEGOS MECANICOS</v>
          </cell>
          <cell r="V123">
            <v>14940</v>
          </cell>
        </row>
        <row r="124">
          <cell r="B124">
            <v>498</v>
          </cell>
          <cell r="C124" t="str">
            <v>MERCADOS DE ARTESANÍAS EX ESTACIÓN</v>
          </cell>
          <cell r="D124">
            <v>41737</v>
          </cell>
          <cell r="G124">
            <v>498</v>
          </cell>
          <cell r="H124" t="str">
            <v>MERCADOS DE ARTESANÍAS EX ESTACIÓN</v>
          </cell>
          <cell r="I124">
            <v>41737</v>
          </cell>
          <cell r="L124">
            <v>498</v>
          </cell>
          <cell r="M124" t="str">
            <v>MERCADOS DE ARTESANÍAS EX ESTACIÓN</v>
          </cell>
          <cell r="N124">
            <v>22327.05</v>
          </cell>
          <cell r="P124">
            <v>498</v>
          </cell>
          <cell r="Q124" t="str">
            <v>MERCADOS DE ARTESANÍAS EX ESTACIÓN</v>
          </cell>
          <cell r="R124">
            <v>41737</v>
          </cell>
          <cell r="T124">
            <v>498</v>
          </cell>
          <cell r="U124" t="str">
            <v>MERCADOS DE ARTESANÍAS EX ESTACIÓN</v>
          </cell>
          <cell r="V124">
            <v>22327.05</v>
          </cell>
        </row>
        <row r="125">
          <cell r="B125">
            <v>405</v>
          </cell>
          <cell r="C125" t="str">
            <v>CENTRO DE CONVIVENCIA EL ENCINO</v>
          </cell>
          <cell r="D125">
            <v>214101</v>
          </cell>
          <cell r="G125">
            <v>405</v>
          </cell>
          <cell r="H125" t="str">
            <v>CENTRO DE CONVIVENCIA EL ENCINO</v>
          </cell>
          <cell r="I125">
            <v>214101</v>
          </cell>
          <cell r="L125">
            <v>405</v>
          </cell>
          <cell r="M125" t="str">
            <v>CENTRO DE CONVIVENCIA EL ENCINO</v>
          </cell>
          <cell r="N125">
            <v>61473</v>
          </cell>
          <cell r="P125">
            <v>405</v>
          </cell>
          <cell r="Q125" t="str">
            <v>CENTRO DE CONVIVENCIA EL ENCINO</v>
          </cell>
          <cell r="R125">
            <v>214101</v>
          </cell>
          <cell r="T125">
            <v>405</v>
          </cell>
          <cell r="U125" t="str">
            <v>CENTRO DE CONVIVENCIA EL ENCINO</v>
          </cell>
          <cell r="V125">
            <v>61473</v>
          </cell>
        </row>
        <row r="126">
          <cell r="B126">
            <v>483</v>
          </cell>
          <cell r="C126" t="str">
            <v>PROMOTOR TURISTICO</v>
          </cell>
          <cell r="D126">
            <v>90540</v>
          </cell>
          <cell r="G126">
            <v>483</v>
          </cell>
          <cell r="H126" t="str">
            <v>PROMOTOR TURISTICO</v>
          </cell>
          <cell r="I126">
            <v>90540</v>
          </cell>
          <cell r="L126">
            <v>483</v>
          </cell>
          <cell r="M126" t="str">
            <v>PROMOTOR TURISTICO</v>
          </cell>
          <cell r="N126">
            <v>65102.239999999998</v>
          </cell>
          <cell r="P126">
            <v>483</v>
          </cell>
          <cell r="Q126" t="str">
            <v>PROMOTOR TURISTICO</v>
          </cell>
          <cell r="R126">
            <v>90540</v>
          </cell>
          <cell r="T126">
            <v>483</v>
          </cell>
          <cell r="U126" t="str">
            <v>PROMOTOR TURISTICO</v>
          </cell>
          <cell r="V126">
            <v>65102.239999999998</v>
          </cell>
        </row>
        <row r="127">
          <cell r="B127">
            <v>526</v>
          </cell>
          <cell r="C127" t="str">
            <v>RESPUESTA DE AYUNTAMIENTO</v>
          </cell>
          <cell r="D127">
            <v>68008</v>
          </cell>
          <cell r="G127">
            <v>526</v>
          </cell>
          <cell r="H127" t="str">
            <v>RESPUESTA DE AYUNTAMIENTO</v>
          </cell>
          <cell r="I127">
            <v>68008</v>
          </cell>
          <cell r="L127">
            <v>526</v>
          </cell>
          <cell r="M127" t="str">
            <v>RESPUESTA DE AYUNTAMIENTO</v>
          </cell>
          <cell r="N127">
            <v>15944</v>
          </cell>
          <cell r="P127">
            <v>526</v>
          </cell>
          <cell r="Q127" t="str">
            <v>RESPUESTA DE AYUNTAMIENTO</v>
          </cell>
          <cell r="R127">
            <v>68008</v>
          </cell>
          <cell r="T127">
            <v>526</v>
          </cell>
          <cell r="U127" t="str">
            <v>RESPUESTA DE AYUNTAMIENTO</v>
          </cell>
          <cell r="V127">
            <v>15944</v>
          </cell>
        </row>
        <row r="128">
          <cell r="B128">
            <v>223</v>
          </cell>
          <cell r="C128" t="str">
            <v>CABLEADO POR USO COMERCIAL</v>
          </cell>
          <cell r="D128">
            <v>44614</v>
          </cell>
          <cell r="G128">
            <v>223</v>
          </cell>
          <cell r="H128" t="str">
            <v>CABLEADO POR USO COMERCIAL</v>
          </cell>
          <cell r="I128">
            <v>44614</v>
          </cell>
          <cell r="L128">
            <v>223</v>
          </cell>
          <cell r="M128" t="str">
            <v>CABLEADO POR USO COMERCIAL</v>
          </cell>
          <cell r="N128">
            <v>10800</v>
          </cell>
          <cell r="P128">
            <v>223</v>
          </cell>
          <cell r="Q128" t="str">
            <v>CABLEADO POR USO COMERCIAL</v>
          </cell>
          <cell r="R128">
            <v>44614</v>
          </cell>
          <cell r="T128">
            <v>223</v>
          </cell>
          <cell r="U128" t="str">
            <v>CABLEADO POR USO COMERCIAL</v>
          </cell>
          <cell r="V128">
            <v>10800</v>
          </cell>
        </row>
        <row r="129">
          <cell r="B129">
            <v>538</v>
          </cell>
          <cell r="C129" t="str">
            <v>BASES PARA LICITACION OBRA PUB</v>
          </cell>
          <cell r="D129">
            <v>5500</v>
          </cell>
          <cell r="G129">
            <v>538</v>
          </cell>
          <cell r="H129" t="str">
            <v>BASES PARA LICITACION OBRA PUB</v>
          </cell>
          <cell r="I129">
            <v>5500</v>
          </cell>
          <cell r="L129">
            <v>538</v>
          </cell>
          <cell r="M129" t="str">
            <v>BASES PARA LICITACION OBRA PUB</v>
          </cell>
          <cell r="N129">
            <v>3450</v>
          </cell>
          <cell r="P129">
            <v>538</v>
          </cell>
          <cell r="Q129" t="str">
            <v>BASES PARA LICITACION OBRA PUB</v>
          </cell>
          <cell r="R129">
            <v>5500</v>
          </cell>
          <cell r="T129">
            <v>538</v>
          </cell>
          <cell r="U129" t="str">
            <v>BASES PARA LICITACION OBRA PUB</v>
          </cell>
          <cell r="V129">
            <v>3450</v>
          </cell>
        </row>
        <row r="130">
          <cell r="B130">
            <v>491</v>
          </cell>
          <cell r="C130" t="str">
            <v>ESTRUCTURAS, CONSTRUCCIONES O</v>
          </cell>
          <cell r="D130">
            <v>17735</v>
          </cell>
          <cell r="G130">
            <v>491</v>
          </cell>
          <cell r="H130" t="str">
            <v>ESTRUCTURAS, CONSTRUCCIONES O</v>
          </cell>
          <cell r="I130">
            <v>17735</v>
          </cell>
          <cell r="L130">
            <v>491</v>
          </cell>
          <cell r="M130" t="str">
            <v>ESTRUCTURAS, CONSTRUCCIONES O</v>
          </cell>
          <cell r="N130">
            <v>11422.06</v>
          </cell>
          <cell r="P130">
            <v>491</v>
          </cell>
          <cell r="Q130" t="str">
            <v>ESTRUCTURAS, CONSTRUCCIONES O</v>
          </cell>
          <cell r="R130">
            <v>17735</v>
          </cell>
          <cell r="T130">
            <v>491</v>
          </cell>
          <cell r="U130" t="str">
            <v>ESTRUCTURAS, CONSTRUCCIONES O</v>
          </cell>
          <cell r="V130">
            <v>11422.06</v>
          </cell>
        </row>
        <row r="131">
          <cell r="B131">
            <v>477</v>
          </cell>
          <cell r="C131" t="str">
            <v>DIRECTOR RESPONSABLE DE OBRA</v>
          </cell>
          <cell r="D131">
            <v>108160</v>
          </cell>
          <cell r="G131">
            <v>477</v>
          </cell>
          <cell r="H131" t="str">
            <v>DIRECTOR RESPONSABLE DE OBRA</v>
          </cell>
          <cell r="I131">
            <v>108160</v>
          </cell>
          <cell r="L131">
            <v>477</v>
          </cell>
          <cell r="M131" t="str">
            <v>DIRECTOR RESPONSABLE DE OBRA</v>
          </cell>
          <cell r="N131">
            <v>42672</v>
          </cell>
          <cell r="P131">
            <v>477</v>
          </cell>
          <cell r="Q131" t="str">
            <v>DIRECTOR RESPONSABLE DE OBRA</v>
          </cell>
          <cell r="R131">
            <v>108160</v>
          </cell>
          <cell r="T131">
            <v>477</v>
          </cell>
          <cell r="U131" t="str">
            <v>DIRECTOR RESPONSABLE DE OBRA</v>
          </cell>
          <cell r="V131">
            <v>42672</v>
          </cell>
        </row>
        <row r="132">
          <cell r="B132">
            <v>497</v>
          </cell>
          <cell r="C132" t="str">
            <v>CURSOS FORMACION SERV. DIG.</v>
          </cell>
          <cell r="D132">
            <v>32359</v>
          </cell>
          <cell r="G132">
            <v>497</v>
          </cell>
          <cell r="H132" t="str">
            <v>CURSOS FORMACION SERV. DIG.</v>
          </cell>
          <cell r="I132">
            <v>32359</v>
          </cell>
          <cell r="L132">
            <v>497</v>
          </cell>
          <cell r="M132" t="str">
            <v>CURSOS FORMACION SERV. DIG.</v>
          </cell>
          <cell r="N132">
            <v>3825</v>
          </cell>
          <cell r="P132">
            <v>497</v>
          </cell>
          <cell r="Q132" t="str">
            <v>CURSOS FORMACION SERV. DIG.</v>
          </cell>
          <cell r="R132">
            <v>32359</v>
          </cell>
          <cell r="T132">
            <v>497</v>
          </cell>
          <cell r="U132" t="str">
            <v>CURSOS FORMACION SERV. DIG.</v>
          </cell>
          <cell r="V132">
            <v>3825</v>
          </cell>
        </row>
        <row r="133">
          <cell r="B133">
            <v>310</v>
          </cell>
          <cell r="C133" t="str">
            <v>CARTA DE NO ANTECEDENTES ADMVOS.</v>
          </cell>
          <cell r="D133">
            <v>9828</v>
          </cell>
          <cell r="G133">
            <v>310</v>
          </cell>
          <cell r="H133" t="str">
            <v>CARTA DE NO ANTECEDENTES ADMVOS.</v>
          </cell>
          <cell r="I133">
            <v>9828</v>
          </cell>
          <cell r="L133">
            <v>310</v>
          </cell>
          <cell r="M133" t="str">
            <v>CARTA DE NO ANTECEDENTES ADMVOS.</v>
          </cell>
          <cell r="N133">
            <v>5408</v>
          </cell>
          <cell r="P133">
            <v>310</v>
          </cell>
          <cell r="Q133" t="str">
            <v>CARTA DE NO ANTECEDENTES ADMVOS.</v>
          </cell>
          <cell r="R133">
            <v>9828</v>
          </cell>
          <cell r="T133">
            <v>310</v>
          </cell>
          <cell r="U133" t="str">
            <v>CARTA DE NO ANTECEDENTES ADMVOS.</v>
          </cell>
          <cell r="V133">
            <v>5408</v>
          </cell>
        </row>
        <row r="134">
          <cell r="B134">
            <v>421</v>
          </cell>
          <cell r="C134" t="str">
            <v>DECLARACIONES, FORMATOSY AVISO</v>
          </cell>
          <cell r="D134">
            <v>5906</v>
          </cell>
          <cell r="G134">
            <v>421</v>
          </cell>
          <cell r="H134" t="str">
            <v>DECLARACIONES, FORMATOSY AVISO</v>
          </cell>
          <cell r="I134">
            <v>5906</v>
          </cell>
          <cell r="L134">
            <v>421</v>
          </cell>
          <cell r="M134" t="str">
            <v>DECLARACIONES, FORMATOSY AVISO</v>
          </cell>
          <cell r="N134">
            <v>12597</v>
          </cell>
          <cell r="P134">
            <v>421</v>
          </cell>
          <cell r="Q134" t="str">
            <v>DECLARACIONES, FORMATOSY AVISO</v>
          </cell>
          <cell r="R134">
            <v>5906</v>
          </cell>
          <cell r="T134">
            <v>421</v>
          </cell>
          <cell r="U134" t="str">
            <v>DECLARACIONES, FORMATOSY AVISO</v>
          </cell>
          <cell r="V134">
            <v>12597</v>
          </cell>
        </row>
        <row r="135">
          <cell r="B135">
            <v>440</v>
          </cell>
          <cell r="C135" t="str">
            <v>SANITARIOS PLAZUELA DE LOS ANG</v>
          </cell>
          <cell r="D135">
            <v>194688</v>
          </cell>
          <cell r="G135">
            <v>440</v>
          </cell>
          <cell r="H135" t="str">
            <v>SANITARIOS PLAZUELA DE LOS ANG</v>
          </cell>
          <cell r="I135">
            <v>194688</v>
          </cell>
          <cell r="L135">
            <v>440</v>
          </cell>
          <cell r="M135" t="str">
            <v>SANITARIOS PLAZUELA DE LOS ANG</v>
          </cell>
          <cell r="N135">
            <v>51918</v>
          </cell>
          <cell r="P135">
            <v>440</v>
          </cell>
          <cell r="Q135" t="str">
            <v>SANITARIOS PLAZUELA DE LOS ANG</v>
          </cell>
          <cell r="R135">
            <v>194688</v>
          </cell>
          <cell r="T135">
            <v>440</v>
          </cell>
          <cell r="U135" t="str">
            <v>SANITARIOS PLAZUELA DE LOS ANG</v>
          </cell>
          <cell r="V135">
            <v>51918</v>
          </cell>
        </row>
        <row r="136">
          <cell r="B136">
            <v>433</v>
          </cell>
          <cell r="C136" t="str">
            <v>SOBRANTES</v>
          </cell>
          <cell r="D136">
            <v>16169</v>
          </cell>
          <cell r="G136">
            <v>433</v>
          </cell>
          <cell r="H136" t="str">
            <v>SOBRANTES</v>
          </cell>
          <cell r="I136">
            <v>16169</v>
          </cell>
          <cell r="L136">
            <v>433</v>
          </cell>
          <cell r="M136" t="str">
            <v>SOBRANTES</v>
          </cell>
          <cell r="N136">
            <v>16087.8</v>
          </cell>
          <cell r="P136">
            <v>433</v>
          </cell>
          <cell r="Q136" t="str">
            <v>SOBRANTES</v>
          </cell>
          <cell r="R136">
            <v>16169</v>
          </cell>
          <cell r="T136">
            <v>433</v>
          </cell>
          <cell r="U136" t="str">
            <v>SOBRANTES</v>
          </cell>
          <cell r="V136">
            <v>16087.8</v>
          </cell>
        </row>
        <row r="137">
          <cell r="B137">
            <v>402</v>
          </cell>
          <cell r="C137" t="str">
            <v>LOCALES MUSEO MOMIAS</v>
          </cell>
          <cell r="D137">
            <v>0</v>
          </cell>
          <cell r="G137">
            <v>402</v>
          </cell>
          <cell r="H137" t="str">
            <v>LOCALES MUSEO MOMIAS</v>
          </cell>
          <cell r="I137">
            <v>0</v>
          </cell>
          <cell r="L137">
            <v>402</v>
          </cell>
          <cell r="M137" t="str">
            <v>LOCALES MUSEO MOMIAS</v>
          </cell>
          <cell r="N137">
            <v>2792</v>
          </cell>
          <cell r="P137">
            <v>402</v>
          </cell>
          <cell r="Q137" t="str">
            <v>LOCALES MUSEO MOMIAS</v>
          </cell>
          <cell r="R137">
            <v>0</v>
          </cell>
          <cell r="T137">
            <v>402</v>
          </cell>
          <cell r="U137" t="str">
            <v>LOCALES MUSEO MOMIAS</v>
          </cell>
          <cell r="V137">
            <v>2792</v>
          </cell>
        </row>
        <row r="138">
          <cell r="B138">
            <v>536</v>
          </cell>
          <cell r="C138" t="str">
            <v>PADRON DE PROVEEDORES</v>
          </cell>
          <cell r="D138">
            <v>59056</v>
          </cell>
          <cell r="G138">
            <v>536</v>
          </cell>
          <cell r="H138" t="str">
            <v>PADRON DE PROVEEDORES</v>
          </cell>
          <cell r="I138">
            <v>59056</v>
          </cell>
          <cell r="L138">
            <v>536</v>
          </cell>
          <cell r="M138" t="str">
            <v>PADRON DE PROVEEDORES</v>
          </cell>
          <cell r="N138">
            <v>27300</v>
          </cell>
          <cell r="P138">
            <v>536</v>
          </cell>
          <cell r="Q138" t="str">
            <v>PADRON DE PROVEEDORES</v>
          </cell>
          <cell r="R138">
            <v>59056</v>
          </cell>
          <cell r="T138">
            <v>536</v>
          </cell>
          <cell r="U138" t="str">
            <v>PADRON DE PROVEEDORES</v>
          </cell>
          <cell r="V138">
            <v>27300</v>
          </cell>
        </row>
        <row r="139">
          <cell r="B139">
            <v>480</v>
          </cell>
          <cell r="C139" t="str">
            <v>PERIFONEO</v>
          </cell>
          <cell r="D139">
            <v>12514</v>
          </cell>
          <cell r="G139">
            <v>480</v>
          </cell>
          <cell r="H139" t="str">
            <v>PERIFONEO</v>
          </cell>
          <cell r="I139">
            <v>12514</v>
          </cell>
          <cell r="L139">
            <v>480</v>
          </cell>
          <cell r="M139" t="str">
            <v>PERIFONEO</v>
          </cell>
          <cell r="N139">
            <v>2156</v>
          </cell>
          <cell r="P139">
            <v>480</v>
          </cell>
          <cell r="Q139" t="str">
            <v>PERIFONEO</v>
          </cell>
          <cell r="R139">
            <v>12514</v>
          </cell>
          <cell r="T139">
            <v>480</v>
          </cell>
          <cell r="U139" t="str">
            <v>PERIFONEO</v>
          </cell>
          <cell r="V139">
            <v>2156</v>
          </cell>
        </row>
        <row r="140">
          <cell r="B140">
            <v>472</v>
          </cell>
          <cell r="C140" t="str">
            <v>MERCADO GAVIRA</v>
          </cell>
          <cell r="D140">
            <v>142162</v>
          </cell>
          <cell r="G140">
            <v>472</v>
          </cell>
          <cell r="H140" t="str">
            <v>MERCADO GAVIRA</v>
          </cell>
          <cell r="I140">
            <v>142162</v>
          </cell>
          <cell r="L140">
            <v>472</v>
          </cell>
          <cell r="M140" t="str">
            <v>MERCADO GAVIRA</v>
          </cell>
          <cell r="N140">
            <v>73175.62</v>
          </cell>
          <cell r="P140">
            <v>472</v>
          </cell>
          <cell r="Q140" t="str">
            <v>MERCADO GAVIRA</v>
          </cell>
          <cell r="R140">
            <v>142162</v>
          </cell>
          <cell r="T140">
            <v>472</v>
          </cell>
          <cell r="U140" t="str">
            <v>MERCADO GAVIRA</v>
          </cell>
          <cell r="V140">
            <v>73175.62</v>
          </cell>
        </row>
        <row r="141">
          <cell r="B141">
            <v>442</v>
          </cell>
          <cell r="C141" t="str">
            <v>SANITARIOS VALENCIANA</v>
          </cell>
          <cell r="D141">
            <v>38938</v>
          </cell>
          <cell r="G141">
            <v>442</v>
          </cell>
          <cell r="H141" t="str">
            <v>SANITARIOS VALENCIANA</v>
          </cell>
          <cell r="I141">
            <v>38938</v>
          </cell>
          <cell r="L141">
            <v>442</v>
          </cell>
          <cell r="M141" t="str">
            <v>SANITARIOS VALENCIANA</v>
          </cell>
          <cell r="N141">
            <v>3245</v>
          </cell>
          <cell r="P141">
            <v>442</v>
          </cell>
          <cell r="Q141" t="str">
            <v>SANITARIOS VALENCIANA</v>
          </cell>
          <cell r="R141">
            <v>38938</v>
          </cell>
          <cell r="T141">
            <v>442</v>
          </cell>
          <cell r="U141" t="str">
            <v>SANITARIOS VALENCIANA</v>
          </cell>
          <cell r="V141">
            <v>3245</v>
          </cell>
        </row>
        <row r="142">
          <cell r="B142">
            <v>485</v>
          </cell>
          <cell r="C142" t="str">
            <v>SELLADO DE BOLETOS</v>
          </cell>
          <cell r="D142">
            <v>55037</v>
          </cell>
          <cell r="G142">
            <v>485</v>
          </cell>
          <cell r="H142" t="str">
            <v>SELLADO DE BOLETOS</v>
          </cell>
          <cell r="I142">
            <v>55037</v>
          </cell>
          <cell r="L142">
            <v>485</v>
          </cell>
          <cell r="M142" t="str">
            <v>SELLADO DE BOLETOS</v>
          </cell>
          <cell r="N142">
            <v>11600</v>
          </cell>
          <cell r="P142">
            <v>485</v>
          </cell>
          <cell r="Q142" t="str">
            <v>SELLADO DE BOLETOS</v>
          </cell>
          <cell r="R142">
            <v>55037</v>
          </cell>
          <cell r="T142">
            <v>485</v>
          </cell>
          <cell r="U142" t="str">
            <v>SELLADO DE BOLETOS</v>
          </cell>
          <cell r="V142">
            <v>11600</v>
          </cell>
        </row>
        <row r="143">
          <cell r="B143">
            <v>414</v>
          </cell>
          <cell r="C143" t="str">
            <v>OTROS PRODUCTOS</v>
          </cell>
          <cell r="D143">
            <v>30249</v>
          </cell>
          <cell r="G143">
            <v>414</v>
          </cell>
          <cell r="H143" t="str">
            <v>OTROS PRODUCTOS</v>
          </cell>
          <cell r="I143">
            <v>30249</v>
          </cell>
          <cell r="L143">
            <v>414</v>
          </cell>
          <cell r="M143" t="str">
            <v>OTROS PRODUCTOS</v>
          </cell>
          <cell r="N143">
            <v>363.41</v>
          </cell>
          <cell r="P143">
            <v>414</v>
          </cell>
          <cell r="Q143" t="str">
            <v>OTROS PRODUCTOS</v>
          </cell>
          <cell r="R143">
            <v>30249</v>
          </cell>
          <cell r="T143">
            <v>414</v>
          </cell>
          <cell r="U143" t="str">
            <v>OTROS PRODUCTOS</v>
          </cell>
          <cell r="V143">
            <v>363.41</v>
          </cell>
        </row>
        <row r="144">
          <cell r="B144">
            <v>458</v>
          </cell>
          <cell r="C144" t="str">
            <v xml:space="preserve">AMPLIACION DE HORARIO DE BILLARES, FUTBOLITOS </v>
          </cell>
          <cell r="D144">
            <v>6100</v>
          </cell>
          <cell r="G144">
            <v>458</v>
          </cell>
          <cell r="H144" t="str">
            <v xml:space="preserve">AMPLIACION DE HORARIO DE BILLARES, FUTBOLITOS </v>
          </cell>
          <cell r="I144">
            <v>6100</v>
          </cell>
          <cell r="L144">
            <v>458</v>
          </cell>
          <cell r="M144" t="str">
            <v xml:space="preserve">AMPLIACION DE HORARIO DE BILLARES, FUTBOLITOS </v>
          </cell>
          <cell r="N144">
            <v>2790</v>
          </cell>
          <cell r="P144">
            <v>458</v>
          </cell>
          <cell r="Q144" t="str">
            <v xml:space="preserve">AMPLIACION DE HORARIO DE BILLARES, FUTBOLITOS </v>
          </cell>
          <cell r="R144">
            <v>6100</v>
          </cell>
          <cell r="T144">
            <v>458</v>
          </cell>
          <cell r="U144" t="str">
            <v xml:space="preserve">AMPLIACION DE HORARIO DE BILLARES, FUTBOLITOS </v>
          </cell>
          <cell r="V144">
            <v>2790</v>
          </cell>
        </row>
        <row r="145">
          <cell r="B145">
            <v>478</v>
          </cell>
          <cell r="C145" t="str">
            <v>DIRECTOR RESPONSABLE DESARROLLO URBANO</v>
          </cell>
          <cell r="D145">
            <v>0</v>
          </cell>
          <cell r="G145">
            <v>478</v>
          </cell>
          <cell r="H145" t="str">
            <v>DIRECTOR RESPONSABLE DESARROLLO URBANO</v>
          </cell>
          <cell r="I145">
            <v>0</v>
          </cell>
          <cell r="L145">
            <v>478</v>
          </cell>
          <cell r="M145" t="str">
            <v>DIRECTOR RESPONSABLE DESARROLLO URBANO</v>
          </cell>
          <cell r="N145">
            <v>1524</v>
          </cell>
          <cell r="P145">
            <v>478</v>
          </cell>
          <cell r="Q145" t="str">
            <v>DIRECTOR RESPONSABLE DESARROLLO URBANO</v>
          </cell>
          <cell r="R145">
            <v>0</v>
          </cell>
          <cell r="T145">
            <v>478</v>
          </cell>
          <cell r="U145" t="str">
            <v>DIRECTOR RESPONSABLE DESARROLLO URBANO</v>
          </cell>
          <cell r="V145">
            <v>1524</v>
          </cell>
        </row>
        <row r="146">
          <cell r="B146">
            <v>476</v>
          </cell>
          <cell r="C146" t="str">
            <v>PADRON DE PERITOS FISCALES</v>
          </cell>
          <cell r="D146">
            <v>38674</v>
          </cell>
          <cell r="G146">
            <v>476</v>
          </cell>
          <cell r="H146" t="str">
            <v>PADRON DE PERITOS FISCALES</v>
          </cell>
          <cell r="I146">
            <v>38674</v>
          </cell>
          <cell r="L146">
            <v>476</v>
          </cell>
          <cell r="M146" t="str">
            <v>PADRON DE PERITOS FISCALES</v>
          </cell>
          <cell r="N146">
            <v>36170</v>
          </cell>
          <cell r="P146">
            <v>476</v>
          </cell>
          <cell r="Q146" t="str">
            <v>PADRON DE PERITOS FISCALES</v>
          </cell>
          <cell r="R146">
            <v>38674</v>
          </cell>
          <cell r="T146">
            <v>476</v>
          </cell>
          <cell r="U146" t="str">
            <v>PADRON DE PERITOS FISCALES</v>
          </cell>
          <cell r="V146">
            <v>36170</v>
          </cell>
        </row>
        <row r="147">
          <cell r="B147">
            <v>463</v>
          </cell>
          <cell r="C147" t="str">
            <v>SALIDA DE GRUAS</v>
          </cell>
          <cell r="D147">
            <v>0</v>
          </cell>
          <cell r="G147">
            <v>463</v>
          </cell>
          <cell r="H147" t="str">
            <v>SALIDA DE GRUAS</v>
          </cell>
          <cell r="I147">
            <v>0</v>
          </cell>
          <cell r="L147">
            <v>463</v>
          </cell>
          <cell r="M147" t="str">
            <v>SALIDA DE GRUAS</v>
          </cell>
          <cell r="N147">
            <v>0</v>
          </cell>
          <cell r="P147">
            <v>463</v>
          </cell>
          <cell r="Q147" t="str">
            <v>SALIDA DE GRUAS</v>
          </cell>
          <cell r="R147">
            <v>0</v>
          </cell>
          <cell r="T147">
            <v>463</v>
          </cell>
          <cell r="U147" t="str">
            <v>SALIDA DE GRUAS</v>
          </cell>
          <cell r="V147">
            <v>0</v>
          </cell>
        </row>
        <row r="148">
          <cell r="B148">
            <v>459</v>
          </cell>
          <cell r="C148" t="str">
            <v>CASETAS DEPORTIVAS</v>
          </cell>
          <cell r="D148">
            <v>0</v>
          </cell>
          <cell r="G148">
            <v>459</v>
          </cell>
          <cell r="H148" t="str">
            <v>CASETAS DEPORTIVAS</v>
          </cell>
          <cell r="I148">
            <v>0</v>
          </cell>
          <cell r="L148">
            <v>459</v>
          </cell>
          <cell r="M148" t="str">
            <v>CASETAS DEPORTIVAS</v>
          </cell>
          <cell r="N148">
            <v>0</v>
          </cell>
          <cell r="P148">
            <v>459</v>
          </cell>
          <cell r="Q148" t="str">
            <v>CASETAS DEPORTIVAS</v>
          </cell>
          <cell r="R148">
            <v>0</v>
          </cell>
          <cell r="T148">
            <v>459</v>
          </cell>
          <cell r="U148" t="str">
            <v>CASETAS DEPORTIVAS</v>
          </cell>
          <cell r="V148">
            <v>0</v>
          </cell>
        </row>
        <row r="149">
          <cell r="B149">
            <v>494</v>
          </cell>
          <cell r="C149" t="str">
            <v>REPOSICION DE CREDENCIAL</v>
          </cell>
          <cell r="D149">
            <v>503</v>
          </cell>
          <cell r="G149">
            <v>494</v>
          </cell>
          <cell r="H149" t="str">
            <v>REPOSICION DE CREDENCIAL</v>
          </cell>
          <cell r="I149">
            <v>503</v>
          </cell>
          <cell r="L149">
            <v>494</v>
          </cell>
          <cell r="M149" t="str">
            <v>REPOSICION DE CREDENCIAL</v>
          </cell>
          <cell r="N149">
            <v>0</v>
          </cell>
          <cell r="P149">
            <v>494</v>
          </cell>
          <cell r="Q149" t="str">
            <v>REPOSICION DE CREDENCIAL</v>
          </cell>
          <cell r="R149">
            <v>503</v>
          </cell>
          <cell r="T149">
            <v>494</v>
          </cell>
          <cell r="U149" t="str">
            <v>REPOSICION DE CREDENCIAL</v>
          </cell>
          <cell r="V149">
            <v>0</v>
          </cell>
        </row>
        <row r="150">
          <cell r="B150">
            <v>453</v>
          </cell>
          <cell r="C150" t="str">
            <v>TELESCOPIO</v>
          </cell>
          <cell r="D150">
            <v>22636</v>
          </cell>
          <cell r="G150">
            <v>453</v>
          </cell>
          <cell r="H150" t="str">
            <v>TELESCOPIO</v>
          </cell>
          <cell r="I150">
            <v>22636</v>
          </cell>
          <cell r="L150">
            <v>453</v>
          </cell>
          <cell r="M150" t="str">
            <v>TELESCOPIO</v>
          </cell>
          <cell r="N150">
            <v>5658</v>
          </cell>
          <cell r="P150">
            <v>453</v>
          </cell>
          <cell r="Q150" t="str">
            <v>TELESCOPIO</v>
          </cell>
          <cell r="R150">
            <v>22636</v>
          </cell>
          <cell r="T150">
            <v>453</v>
          </cell>
          <cell r="U150" t="str">
            <v>TELESCOPIO</v>
          </cell>
          <cell r="V150">
            <v>5658</v>
          </cell>
        </row>
        <row r="151">
          <cell r="B151">
            <v>269</v>
          </cell>
          <cell r="C151" t="str">
            <v>PADRON CONTRATISTAS</v>
          </cell>
          <cell r="D151">
            <v>0</v>
          </cell>
          <cell r="G151">
            <v>269</v>
          </cell>
          <cell r="H151" t="str">
            <v>PADRON CONTRATISTAS</v>
          </cell>
          <cell r="I151">
            <v>0</v>
          </cell>
          <cell r="L151">
            <v>269</v>
          </cell>
          <cell r="M151" t="str">
            <v>PADRON CONTRATISTAS</v>
          </cell>
          <cell r="N151">
            <v>0</v>
          </cell>
          <cell r="P151">
            <v>269</v>
          </cell>
          <cell r="Q151" t="str">
            <v>PADRON CONTRATISTAS</v>
          </cell>
          <cell r="R151">
            <v>0</v>
          </cell>
          <cell r="T151">
            <v>269</v>
          </cell>
          <cell r="U151" t="str">
            <v>PADRON CONTRATISTAS</v>
          </cell>
          <cell r="V151">
            <v>0</v>
          </cell>
        </row>
        <row r="152">
          <cell r="B152">
            <v>403</v>
          </cell>
          <cell r="C152" t="str">
            <v>UNIDAD DEPORTIVA TORRES LANDA</v>
          </cell>
          <cell r="D152">
            <v>0</v>
          </cell>
          <cell r="G152">
            <v>403</v>
          </cell>
          <cell r="H152" t="str">
            <v>UNIDAD DEPORTIVA TORRES LANDA</v>
          </cell>
          <cell r="I152">
            <v>0</v>
          </cell>
          <cell r="L152">
            <v>403</v>
          </cell>
          <cell r="M152" t="str">
            <v>UNIDAD DEPORTIVA TORRES LANDA</v>
          </cell>
          <cell r="N152">
            <v>0</v>
          </cell>
          <cell r="P152">
            <v>403</v>
          </cell>
          <cell r="Q152" t="str">
            <v>UNIDAD DEPORTIVA TORRES LANDA</v>
          </cell>
          <cell r="R152">
            <v>0</v>
          </cell>
          <cell r="T152">
            <v>403</v>
          </cell>
          <cell r="U152" t="str">
            <v>UNIDAD DEPORTIVA TORRES LANDA</v>
          </cell>
          <cell r="V152">
            <v>0</v>
          </cell>
        </row>
        <row r="153">
          <cell r="B153">
            <v>404</v>
          </cell>
          <cell r="C153" t="str">
            <v>UNIDAD DEPORTIVA YERBABUENA</v>
          </cell>
          <cell r="D153">
            <v>0</v>
          </cell>
          <cell r="G153">
            <v>404</v>
          </cell>
          <cell r="H153" t="str">
            <v>UNIDAD DEPORTIVA YERBABUENA</v>
          </cell>
          <cell r="I153">
            <v>0</v>
          </cell>
          <cell r="L153">
            <v>404</v>
          </cell>
          <cell r="M153" t="str">
            <v>UNIDAD DEPORTIVA YERBABUENA</v>
          </cell>
          <cell r="N153">
            <v>0</v>
          </cell>
          <cell r="P153">
            <v>404</v>
          </cell>
          <cell r="Q153" t="str">
            <v>UNIDAD DEPORTIVA YERBABUENA</v>
          </cell>
          <cell r="R153">
            <v>0</v>
          </cell>
          <cell r="T153">
            <v>404</v>
          </cell>
          <cell r="U153" t="str">
            <v>UNIDAD DEPORTIVA YERBABUENA</v>
          </cell>
          <cell r="V153">
            <v>0</v>
          </cell>
        </row>
        <row r="154">
          <cell r="B154">
            <v>408</v>
          </cell>
          <cell r="C154" t="str">
            <v>SALON CULTO A LA MUERTE</v>
          </cell>
          <cell r="D154">
            <v>0</v>
          </cell>
          <cell r="G154">
            <v>408</v>
          </cell>
          <cell r="H154" t="str">
            <v>SALON CULTO A LA MUERTE</v>
          </cell>
          <cell r="I154">
            <v>0</v>
          </cell>
          <cell r="L154">
            <v>408</v>
          </cell>
          <cell r="M154" t="str">
            <v>SALON CULTO A LA MUERTE</v>
          </cell>
          <cell r="N154">
            <v>0</v>
          </cell>
          <cell r="P154">
            <v>408</v>
          </cell>
          <cell r="Q154" t="str">
            <v>SALON CULTO A LA MUERTE</v>
          </cell>
          <cell r="R154">
            <v>0</v>
          </cell>
          <cell r="T154">
            <v>408</v>
          </cell>
          <cell r="U154" t="str">
            <v>SALON CULTO A LA MUERTE</v>
          </cell>
          <cell r="V154">
            <v>0</v>
          </cell>
        </row>
        <row r="155">
          <cell r="B155">
            <v>416</v>
          </cell>
          <cell r="C155" t="str">
            <v>MUSEO INTERACTIVO</v>
          </cell>
          <cell r="D155">
            <v>0</v>
          </cell>
          <cell r="G155">
            <v>416</v>
          </cell>
          <cell r="H155" t="str">
            <v>MUSEO INTERACTIVO</v>
          </cell>
          <cell r="I155">
            <v>0</v>
          </cell>
          <cell r="L155">
            <v>416</v>
          </cell>
          <cell r="M155" t="str">
            <v>MUSEO INTERACTIVO</v>
          </cell>
          <cell r="N155">
            <v>0</v>
          </cell>
          <cell r="P155">
            <v>416</v>
          </cell>
          <cell r="Q155" t="str">
            <v>MUSEO INTERACTIVO</v>
          </cell>
          <cell r="R155">
            <v>0</v>
          </cell>
          <cell r="T155">
            <v>416</v>
          </cell>
          <cell r="U155" t="str">
            <v>MUSEO INTERACTIVO</v>
          </cell>
          <cell r="V155">
            <v>0</v>
          </cell>
        </row>
        <row r="156">
          <cell r="B156">
            <v>427</v>
          </cell>
          <cell r="C156" t="str">
            <v>TALLERES MECANICOS</v>
          </cell>
          <cell r="D156">
            <v>0</v>
          </cell>
          <cell r="G156">
            <v>427</v>
          </cell>
          <cell r="H156" t="str">
            <v>TALLERES MECANICOS</v>
          </cell>
          <cell r="I156">
            <v>0</v>
          </cell>
          <cell r="L156">
            <v>427</v>
          </cell>
          <cell r="M156" t="str">
            <v>TALLERES MECANICOS</v>
          </cell>
          <cell r="N156">
            <v>0</v>
          </cell>
          <cell r="P156">
            <v>427</v>
          </cell>
          <cell r="Q156" t="str">
            <v>TALLERES MECANICOS</v>
          </cell>
          <cell r="R156">
            <v>0</v>
          </cell>
          <cell r="T156">
            <v>427</v>
          </cell>
          <cell r="U156" t="str">
            <v>TALLERES MECANICOS</v>
          </cell>
          <cell r="V156">
            <v>0</v>
          </cell>
        </row>
        <row r="157">
          <cell r="B157">
            <v>446</v>
          </cell>
          <cell r="C157" t="str">
            <v>SANITARIOS GAVIRA</v>
          </cell>
          <cell r="D157">
            <v>0</v>
          </cell>
          <cell r="G157">
            <v>446</v>
          </cell>
          <cell r="H157" t="str">
            <v>SANITARIOS GAVIRA</v>
          </cell>
          <cell r="I157">
            <v>0</v>
          </cell>
          <cell r="L157">
            <v>446</v>
          </cell>
          <cell r="M157" t="str">
            <v>SANITARIOS GAVIRA</v>
          </cell>
          <cell r="N157">
            <v>0</v>
          </cell>
          <cell r="P157">
            <v>446</v>
          </cell>
          <cell r="Q157" t="str">
            <v>SANITARIOS GAVIRA</v>
          </cell>
          <cell r="R157">
            <v>0</v>
          </cell>
          <cell r="T157">
            <v>446</v>
          </cell>
          <cell r="U157" t="str">
            <v>SANITARIOS GAVIRA</v>
          </cell>
          <cell r="V157">
            <v>0</v>
          </cell>
        </row>
        <row r="158">
          <cell r="B158">
            <v>449</v>
          </cell>
          <cell r="C158" t="str">
            <v>SANITARIOS EL BARATILLO</v>
          </cell>
          <cell r="D158">
            <v>0</v>
          </cell>
          <cell r="G158">
            <v>449</v>
          </cell>
          <cell r="H158" t="str">
            <v>SANITARIOS EL BARATILLO</v>
          </cell>
          <cell r="I158">
            <v>0</v>
          </cell>
          <cell r="L158">
            <v>449</v>
          </cell>
          <cell r="M158" t="str">
            <v>SANITARIOS EL BARATILLO</v>
          </cell>
          <cell r="N158">
            <v>0</v>
          </cell>
          <cell r="P158">
            <v>449</v>
          </cell>
          <cell r="Q158" t="str">
            <v>SANITARIOS EL BARATILLO</v>
          </cell>
          <cell r="R158">
            <v>0</v>
          </cell>
          <cell r="T158">
            <v>449</v>
          </cell>
          <cell r="U158" t="str">
            <v>SANITARIOS EL BARATILLO</v>
          </cell>
          <cell r="V158">
            <v>0</v>
          </cell>
        </row>
        <row r="159">
          <cell r="B159">
            <v>450</v>
          </cell>
          <cell r="C159" t="str">
            <v>OTROS SANITARIOS</v>
          </cell>
          <cell r="D159">
            <v>0</v>
          </cell>
          <cell r="G159">
            <v>450</v>
          </cell>
          <cell r="H159" t="str">
            <v>OTROS SANITARIOS</v>
          </cell>
          <cell r="I159">
            <v>0</v>
          </cell>
          <cell r="L159">
            <v>450</v>
          </cell>
          <cell r="M159" t="str">
            <v>OTROS SANITARIOS</v>
          </cell>
          <cell r="N159">
            <v>0</v>
          </cell>
          <cell r="P159">
            <v>450</v>
          </cell>
          <cell r="Q159" t="str">
            <v>OTROS SANITARIOS</v>
          </cell>
          <cell r="R159">
            <v>0</v>
          </cell>
          <cell r="T159">
            <v>450</v>
          </cell>
          <cell r="U159" t="str">
            <v>OTROS SANITARIOS</v>
          </cell>
          <cell r="V159">
            <v>0</v>
          </cell>
        </row>
        <row r="160">
          <cell r="B160">
            <v>451</v>
          </cell>
          <cell r="C160" t="str">
            <v>BODEGAS RASTRO</v>
          </cell>
          <cell r="D160">
            <v>38289</v>
          </cell>
          <cell r="G160">
            <v>451</v>
          </cell>
          <cell r="H160" t="str">
            <v>BODEGAS RASTRO</v>
          </cell>
          <cell r="I160">
            <v>38289</v>
          </cell>
          <cell r="L160">
            <v>451</v>
          </cell>
          <cell r="M160" t="str">
            <v>BODEGAS RASTRO</v>
          </cell>
          <cell r="N160">
            <v>9570</v>
          </cell>
          <cell r="P160">
            <v>451</v>
          </cell>
          <cell r="Q160" t="str">
            <v>BODEGAS RASTRO</v>
          </cell>
          <cell r="R160">
            <v>38289</v>
          </cell>
          <cell r="T160">
            <v>451</v>
          </cell>
          <cell r="U160" t="str">
            <v>BODEGAS RASTRO</v>
          </cell>
          <cell r="V160">
            <v>9570</v>
          </cell>
        </row>
        <row r="161">
          <cell r="B161">
            <v>460</v>
          </cell>
          <cell r="C161" t="str">
            <v>PARQUE DE BEIS BOL SAN JERONIM</v>
          </cell>
          <cell r="D161">
            <v>0</v>
          </cell>
          <cell r="G161">
            <v>460</v>
          </cell>
          <cell r="H161" t="str">
            <v>PARQUE DE BEIS BOL SAN JERONIM</v>
          </cell>
          <cell r="I161">
            <v>0</v>
          </cell>
          <cell r="L161">
            <v>460</v>
          </cell>
          <cell r="M161" t="str">
            <v>PARQUE DE BEIS BOL SAN JERONIM</v>
          </cell>
          <cell r="N161">
            <v>0</v>
          </cell>
          <cell r="P161">
            <v>460</v>
          </cell>
          <cell r="Q161" t="str">
            <v>PARQUE DE BEIS BOL SAN JERONIM</v>
          </cell>
          <cell r="R161">
            <v>0</v>
          </cell>
          <cell r="T161">
            <v>460</v>
          </cell>
          <cell r="U161" t="str">
            <v>PARQUE DE BEIS BOL SAN JERONIM</v>
          </cell>
          <cell r="V161">
            <v>0</v>
          </cell>
        </row>
        <row r="162">
          <cell r="B162">
            <v>461</v>
          </cell>
          <cell r="C162" t="str">
            <v>INTERESES CREDITO BANCARIO</v>
          </cell>
          <cell r="D162">
            <v>0</v>
          </cell>
          <cell r="G162">
            <v>461</v>
          </cell>
          <cell r="H162" t="str">
            <v>INTERESES CREDITO BANCARIO</v>
          </cell>
          <cell r="I162">
            <v>0</v>
          </cell>
          <cell r="L162">
            <v>461</v>
          </cell>
          <cell r="M162" t="str">
            <v>INTERESES CREDITO BANCARIO</v>
          </cell>
          <cell r="N162">
            <v>0</v>
          </cell>
          <cell r="P162">
            <v>461</v>
          </cell>
          <cell r="Q162" t="str">
            <v>INTERESES CREDITO BANCARIO</v>
          </cell>
          <cell r="R162">
            <v>0</v>
          </cell>
          <cell r="T162">
            <v>461</v>
          </cell>
          <cell r="U162" t="str">
            <v>INTERESES CREDITO BANCARIO</v>
          </cell>
          <cell r="V162">
            <v>0</v>
          </cell>
        </row>
        <row r="163">
          <cell r="B163">
            <v>462</v>
          </cell>
          <cell r="C163" t="str">
            <v>INTERESE (REMANENTES/INTS. P/OBRAS)</v>
          </cell>
          <cell r="D163">
            <v>0</v>
          </cell>
          <cell r="G163">
            <v>462</v>
          </cell>
          <cell r="H163" t="str">
            <v>INTERESE (REMANENTES/INTS. P/OBRAS)</v>
          </cell>
          <cell r="I163">
            <v>0</v>
          </cell>
          <cell r="L163">
            <v>462</v>
          </cell>
          <cell r="M163" t="str">
            <v>INTERESE (REMANENTES/INTS. P/OBRAS)</v>
          </cell>
          <cell r="N163">
            <v>0</v>
          </cell>
          <cell r="P163">
            <v>462</v>
          </cell>
          <cell r="Q163" t="str">
            <v>INTERESE (REMANENTES/INTS. P/OBRAS)</v>
          </cell>
          <cell r="R163">
            <v>0</v>
          </cell>
          <cell r="T163">
            <v>462</v>
          </cell>
          <cell r="U163" t="str">
            <v>INTERESE (REMANENTES/INTS. P/OBRAS)</v>
          </cell>
          <cell r="V163">
            <v>0</v>
          </cell>
        </row>
        <row r="164">
          <cell r="B164">
            <v>464</v>
          </cell>
          <cell r="C164" t="str">
            <v>ARRASTRE DE VEHICULOS INFRACCIONADOS</v>
          </cell>
          <cell r="D164">
            <v>0</v>
          </cell>
          <cell r="G164">
            <v>464</v>
          </cell>
          <cell r="H164" t="str">
            <v>ARRASTRE DE VEHICULOS INFRACCIONADOS</v>
          </cell>
          <cell r="I164">
            <v>0</v>
          </cell>
          <cell r="L164">
            <v>464</v>
          </cell>
          <cell r="M164" t="str">
            <v>ARRASTRE DE VEHICULOS INFRACCIONADOS</v>
          </cell>
          <cell r="N164">
            <v>0</v>
          </cell>
          <cell r="P164">
            <v>464</v>
          </cell>
          <cell r="Q164" t="str">
            <v>ARRASTRE DE VEHICULOS INFRACCIONADOS</v>
          </cell>
          <cell r="R164">
            <v>0</v>
          </cell>
          <cell r="T164">
            <v>464</v>
          </cell>
          <cell r="U164" t="str">
            <v>ARRASTRE DE VEHICULOS INFRACCIONADOS</v>
          </cell>
          <cell r="V164">
            <v>0</v>
          </cell>
        </row>
        <row r="165">
          <cell r="B165">
            <v>465</v>
          </cell>
          <cell r="C165" t="str">
            <v>PENSIÓN DE VEHICULOS INFRACCIONADOS</v>
          </cell>
          <cell r="D165">
            <v>0</v>
          </cell>
          <cell r="G165">
            <v>465</v>
          </cell>
          <cell r="H165" t="str">
            <v>PENSIÓN DE VEHICULOS INFRACCIONADOS</v>
          </cell>
          <cell r="I165">
            <v>0</v>
          </cell>
          <cell r="L165">
            <v>465</v>
          </cell>
          <cell r="M165" t="str">
            <v>PENSIÓN DE VEHICULOS INFRACCIONADOS</v>
          </cell>
          <cell r="N165">
            <v>0</v>
          </cell>
          <cell r="P165">
            <v>465</v>
          </cell>
          <cell r="Q165" t="str">
            <v>PENSIÓN DE VEHICULOS INFRACCIONADOS</v>
          </cell>
          <cell r="R165">
            <v>0</v>
          </cell>
          <cell r="T165">
            <v>465</v>
          </cell>
          <cell r="U165" t="str">
            <v>PENSIÓN DE VEHICULOS INFRACCIONADOS</v>
          </cell>
          <cell r="V165">
            <v>0</v>
          </cell>
        </row>
        <row r="166">
          <cell r="B166">
            <v>466</v>
          </cell>
          <cell r="C166" t="str">
            <v>ANTICIPO DE SUELDOS</v>
          </cell>
          <cell r="D166">
            <v>0</v>
          </cell>
          <cell r="G166">
            <v>466</v>
          </cell>
          <cell r="H166" t="str">
            <v>ANTICIPO DE SUELDOS</v>
          </cell>
          <cell r="I166">
            <v>0</v>
          </cell>
          <cell r="L166">
            <v>466</v>
          </cell>
          <cell r="M166" t="str">
            <v>ANTICIPO DE SUELDOS</v>
          </cell>
          <cell r="N166">
            <v>0</v>
          </cell>
          <cell r="P166">
            <v>466</v>
          </cell>
          <cell r="Q166" t="str">
            <v>ANTICIPO DE SUELDOS</v>
          </cell>
          <cell r="R166">
            <v>0</v>
          </cell>
          <cell r="T166">
            <v>466</v>
          </cell>
          <cell r="U166" t="str">
            <v>ANTICIPO DE SUELDOS</v>
          </cell>
          <cell r="V166">
            <v>0</v>
          </cell>
        </row>
        <row r="167">
          <cell r="B167">
            <v>468</v>
          </cell>
          <cell r="C167" t="str">
            <v>REZAGO MERCADO HIDALGO</v>
          </cell>
          <cell r="D167">
            <v>0</v>
          </cell>
          <cell r="G167">
            <v>468</v>
          </cell>
          <cell r="H167" t="str">
            <v>REZAGO MERCADO HIDALGO</v>
          </cell>
          <cell r="I167">
            <v>0</v>
          </cell>
          <cell r="L167">
            <v>468</v>
          </cell>
          <cell r="M167" t="str">
            <v>REZAGO MERCADO HIDALGO</v>
          </cell>
          <cell r="N167">
            <v>0</v>
          </cell>
          <cell r="P167">
            <v>468</v>
          </cell>
          <cell r="Q167" t="str">
            <v>REZAGO MERCADO HIDALGO</v>
          </cell>
          <cell r="R167">
            <v>0</v>
          </cell>
          <cell r="T167">
            <v>468</v>
          </cell>
          <cell r="U167" t="str">
            <v>REZAGO MERCADO HIDALGO</v>
          </cell>
          <cell r="V167">
            <v>0</v>
          </cell>
        </row>
        <row r="168">
          <cell r="B168">
            <v>471</v>
          </cell>
          <cell r="C168" t="str">
            <v>SANITARIOS PARDO</v>
          </cell>
          <cell r="D168">
            <v>51917</v>
          </cell>
          <cell r="G168">
            <v>471</v>
          </cell>
          <cell r="H168" t="str">
            <v>SANITARIOS PARDO</v>
          </cell>
          <cell r="I168">
            <v>51917</v>
          </cell>
          <cell r="L168">
            <v>471</v>
          </cell>
          <cell r="M168" t="str">
            <v>SANITARIOS PARDO</v>
          </cell>
          <cell r="N168">
            <v>12978</v>
          </cell>
          <cell r="P168">
            <v>471</v>
          </cell>
          <cell r="Q168" t="str">
            <v>SANITARIOS PARDO</v>
          </cell>
          <cell r="R168">
            <v>51917</v>
          </cell>
          <cell r="T168">
            <v>471</v>
          </cell>
          <cell r="U168" t="str">
            <v>SANITARIOS PARDO</v>
          </cell>
          <cell r="V168">
            <v>12978</v>
          </cell>
        </row>
        <row r="169">
          <cell r="B169">
            <v>475</v>
          </cell>
          <cell r="C169" t="str">
            <v>RESGUARDO DE BIENES EMBARGADOS</v>
          </cell>
          <cell r="D169">
            <v>0</v>
          </cell>
          <cell r="G169">
            <v>475</v>
          </cell>
          <cell r="H169" t="str">
            <v>RESGUARDO DE BIENES EMBARGADOS</v>
          </cell>
          <cell r="I169">
            <v>0</v>
          </cell>
          <cell r="L169">
            <v>475</v>
          </cell>
          <cell r="M169" t="str">
            <v>RESGUARDO DE BIENES EMBARGADOS</v>
          </cell>
          <cell r="N169">
            <v>0</v>
          </cell>
          <cell r="P169">
            <v>475</v>
          </cell>
          <cell r="Q169" t="str">
            <v>RESGUARDO DE BIENES EMBARGADOS</v>
          </cell>
          <cell r="R169">
            <v>0</v>
          </cell>
          <cell r="T169">
            <v>475</v>
          </cell>
          <cell r="U169" t="str">
            <v>RESGUARDO DE BIENES EMBARGADOS</v>
          </cell>
          <cell r="V169">
            <v>0</v>
          </cell>
        </row>
        <row r="170">
          <cell r="B170">
            <v>486</v>
          </cell>
          <cell r="C170" t="str">
            <v>COLOCACIÒN DE GUIAS</v>
          </cell>
          <cell r="D170">
            <v>0</v>
          </cell>
          <cell r="G170">
            <v>486</v>
          </cell>
          <cell r="H170" t="str">
            <v>COLOCACIÒN DE GUIAS</v>
          </cell>
          <cell r="I170">
            <v>0</v>
          </cell>
          <cell r="L170">
            <v>486</v>
          </cell>
          <cell r="M170" t="str">
            <v>COLOCACIÒN DE GUIAS</v>
          </cell>
          <cell r="N170">
            <v>0</v>
          </cell>
          <cell r="P170">
            <v>486</v>
          </cell>
          <cell r="Q170" t="str">
            <v>COLOCACIÒN DE GUIAS</v>
          </cell>
          <cell r="R170">
            <v>0</v>
          </cell>
          <cell r="T170">
            <v>486</v>
          </cell>
          <cell r="U170" t="str">
            <v>COLOCACIÒN DE GUIAS</v>
          </cell>
          <cell r="V170">
            <v>0</v>
          </cell>
        </row>
        <row r="171">
          <cell r="B171">
            <v>487</v>
          </cell>
          <cell r="C171" t="str">
            <v>COLOCACION DE LUMINARIA</v>
          </cell>
          <cell r="D171">
            <v>0</v>
          </cell>
          <cell r="G171">
            <v>487</v>
          </cell>
          <cell r="H171" t="str">
            <v>COLOCACION DE LUMINARIA</v>
          </cell>
          <cell r="I171">
            <v>0</v>
          </cell>
          <cell r="L171">
            <v>487</v>
          </cell>
          <cell r="M171" t="str">
            <v>COLOCACION DE LUMINARIA</v>
          </cell>
          <cell r="N171">
            <v>0</v>
          </cell>
          <cell r="P171">
            <v>487</v>
          </cell>
          <cell r="Q171" t="str">
            <v>COLOCACION DE LUMINARIA</v>
          </cell>
          <cell r="R171">
            <v>0</v>
          </cell>
          <cell r="T171">
            <v>487</v>
          </cell>
          <cell r="U171" t="str">
            <v>COLOCACION DE LUMINARIA</v>
          </cell>
          <cell r="V171">
            <v>0</v>
          </cell>
        </row>
        <row r="172">
          <cell r="B172">
            <v>488</v>
          </cell>
          <cell r="C172" t="str">
            <v>COLOCACION DE POSTERIA</v>
          </cell>
          <cell r="D172">
            <v>0</v>
          </cell>
          <cell r="G172">
            <v>488</v>
          </cell>
          <cell r="H172" t="str">
            <v>COLOCACION DE POSTERIA</v>
          </cell>
          <cell r="I172">
            <v>0</v>
          </cell>
          <cell r="L172">
            <v>488</v>
          </cell>
          <cell r="M172" t="str">
            <v>COLOCACION DE POSTERIA</v>
          </cell>
          <cell r="N172">
            <v>0</v>
          </cell>
          <cell r="P172">
            <v>488</v>
          </cell>
          <cell r="Q172" t="str">
            <v>COLOCACION DE POSTERIA</v>
          </cell>
          <cell r="R172">
            <v>0</v>
          </cell>
          <cell r="T172">
            <v>488</v>
          </cell>
          <cell r="U172" t="str">
            <v>COLOCACION DE POSTERIA</v>
          </cell>
          <cell r="V172">
            <v>0</v>
          </cell>
        </row>
        <row r="173">
          <cell r="B173">
            <v>489</v>
          </cell>
          <cell r="C173" t="str">
            <v>INSTALACION DE CABLEADO AEREO</v>
          </cell>
          <cell r="D173">
            <v>0</v>
          </cell>
          <cell r="G173">
            <v>489</v>
          </cell>
          <cell r="H173" t="str">
            <v>INSTALACION DE CABLEADO AEREO</v>
          </cell>
          <cell r="I173">
            <v>0</v>
          </cell>
          <cell r="L173">
            <v>489</v>
          </cell>
          <cell r="M173" t="str">
            <v>INSTALACION DE CABLEADO AEREO</v>
          </cell>
          <cell r="N173">
            <v>0</v>
          </cell>
          <cell r="P173">
            <v>489</v>
          </cell>
          <cell r="Q173" t="str">
            <v>INSTALACION DE CABLEADO AEREO</v>
          </cell>
          <cell r="R173">
            <v>0</v>
          </cell>
          <cell r="T173">
            <v>489</v>
          </cell>
          <cell r="U173" t="str">
            <v>INSTALACION DE CABLEADO AEREO</v>
          </cell>
          <cell r="V173">
            <v>0</v>
          </cell>
        </row>
        <row r="174">
          <cell r="B174">
            <v>490</v>
          </cell>
          <cell r="C174" t="str">
            <v>RENOVACION DE CONCESION DE LOCALES MERCADOS</v>
          </cell>
          <cell r="D174">
            <v>0</v>
          </cell>
          <cell r="G174">
            <v>490</v>
          </cell>
          <cell r="H174" t="str">
            <v>RENOVACION DE CONCESION DE LOCALES MERCADOS</v>
          </cell>
          <cell r="I174">
            <v>0</v>
          </cell>
          <cell r="L174">
            <v>490</v>
          </cell>
          <cell r="M174" t="str">
            <v>RENOVACION DE CONCESION DE LOCALES MERCADOS</v>
          </cell>
          <cell r="N174">
            <v>0</v>
          </cell>
          <cell r="P174">
            <v>490</v>
          </cell>
          <cell r="Q174" t="str">
            <v>RENOVACION DE CONCESION DE LOCALES MERCADOS</v>
          </cell>
          <cell r="R174">
            <v>0</v>
          </cell>
          <cell r="T174">
            <v>490</v>
          </cell>
          <cell r="U174" t="str">
            <v>RENOVACION DE CONCESION DE LOCALES MERCADOS</v>
          </cell>
          <cell r="V174">
            <v>0</v>
          </cell>
        </row>
        <row r="175">
          <cell r="B175">
            <v>492</v>
          </cell>
          <cell r="C175" t="str">
            <v>RESERVA DE ESPACIOS EN VIA PUB</v>
          </cell>
          <cell r="D175">
            <v>18720</v>
          </cell>
          <cell r="G175">
            <v>492</v>
          </cell>
          <cell r="H175" t="str">
            <v>RESERVA DE ESPACIOS EN VIA PUB</v>
          </cell>
          <cell r="I175">
            <v>18720</v>
          </cell>
          <cell r="L175">
            <v>492</v>
          </cell>
          <cell r="M175" t="str">
            <v>RESERVA DE ESPACIOS EN VIA PUB</v>
          </cell>
          <cell r="N175">
            <v>0</v>
          </cell>
          <cell r="P175">
            <v>492</v>
          </cell>
          <cell r="Q175" t="str">
            <v>RESERVA DE ESPACIOS EN VIA PUB</v>
          </cell>
          <cell r="R175">
            <v>18720</v>
          </cell>
          <cell r="T175">
            <v>492</v>
          </cell>
          <cell r="U175" t="str">
            <v>RESERVA DE ESPACIOS EN VIA PUB</v>
          </cell>
          <cell r="V175">
            <v>0</v>
          </cell>
        </row>
        <row r="176">
          <cell r="B176">
            <v>496</v>
          </cell>
          <cell r="C176" t="str">
            <v>INSTALACION AEREA DE CABLEADO</v>
          </cell>
          <cell r="D176">
            <v>0</v>
          </cell>
          <cell r="G176">
            <v>496</v>
          </cell>
          <cell r="H176" t="str">
            <v>INSTALACION AEREA DE CABLEADO</v>
          </cell>
          <cell r="I176">
            <v>0</v>
          </cell>
          <cell r="L176">
            <v>496</v>
          </cell>
          <cell r="M176" t="str">
            <v>INSTALACION AEREA DE CABLEADO</v>
          </cell>
          <cell r="N176">
            <v>0</v>
          </cell>
          <cell r="P176">
            <v>496</v>
          </cell>
          <cell r="Q176" t="str">
            <v>INSTALACION AEREA DE CABLEADO</v>
          </cell>
          <cell r="R176">
            <v>0</v>
          </cell>
          <cell r="T176">
            <v>496</v>
          </cell>
          <cell r="U176" t="str">
            <v>INSTALACION AEREA DE CABLEADO</v>
          </cell>
          <cell r="V176">
            <v>0</v>
          </cell>
        </row>
        <row r="177">
          <cell r="B177">
            <v>474</v>
          </cell>
          <cell r="C177" t="str">
            <v>ADQUISICION DE BASES, ADQUISICIONES Y SERVICIOS GENERALES</v>
          </cell>
          <cell r="D177">
            <v>10816</v>
          </cell>
          <cell r="G177">
            <v>474</v>
          </cell>
          <cell r="H177" t="str">
            <v>ADQUISICION DE BASES, ADQUISICIONES Y SERVICIOS GENERALES</v>
          </cell>
          <cell r="I177">
            <v>10816</v>
          </cell>
          <cell r="L177">
            <v>474</v>
          </cell>
          <cell r="M177" t="str">
            <v>ADQUISICION DE BASES, ADQUISICIONES Y SERVICIOS GENERALES</v>
          </cell>
          <cell r="N177">
            <v>0</v>
          </cell>
          <cell r="P177">
            <v>474</v>
          </cell>
          <cell r="Q177" t="str">
            <v>ADQUISICION DE BASES, ADQUISICIONES Y SERVICIOS GENERALES</v>
          </cell>
          <cell r="R177">
            <v>10816</v>
          </cell>
          <cell r="T177">
            <v>474</v>
          </cell>
          <cell r="U177" t="str">
            <v>ADQUISICION DE BASES, ADQUISICIONES Y SERVICIOS GENERALES</v>
          </cell>
          <cell r="V177">
            <v>0</v>
          </cell>
        </row>
        <row r="178">
          <cell r="B178">
            <v>441</v>
          </cell>
          <cell r="C178" t="str">
            <v>SANITARIOS LOS PASTITOS</v>
          </cell>
          <cell r="D178">
            <v>40020</v>
          </cell>
          <cell r="G178">
            <v>441</v>
          </cell>
          <cell r="H178" t="str">
            <v>SANITARIOS LOS PASTITOS</v>
          </cell>
          <cell r="I178">
            <v>40020</v>
          </cell>
          <cell r="L178">
            <v>441</v>
          </cell>
          <cell r="M178" t="str">
            <v>SANITARIOS LOS PASTITOS</v>
          </cell>
          <cell r="N178">
            <v>8400</v>
          </cell>
          <cell r="P178">
            <v>441</v>
          </cell>
          <cell r="Q178" t="str">
            <v>SANITARIOS LOS PASTITOS</v>
          </cell>
          <cell r="R178">
            <v>40020</v>
          </cell>
          <cell r="T178">
            <v>441</v>
          </cell>
          <cell r="U178" t="str">
            <v>SANITARIOS LOS PASTITOS</v>
          </cell>
          <cell r="V178">
            <v>8400</v>
          </cell>
        </row>
        <row r="179">
          <cell r="B179">
            <v>457</v>
          </cell>
          <cell r="C179" t="str">
            <v>CASETAS DE  REVISTAS</v>
          </cell>
          <cell r="D179">
            <v>9402</v>
          </cell>
          <cell r="G179">
            <v>457</v>
          </cell>
          <cell r="H179" t="str">
            <v>CASETAS DE  REVISTAS</v>
          </cell>
          <cell r="I179">
            <v>9402</v>
          </cell>
          <cell r="L179">
            <v>457</v>
          </cell>
          <cell r="M179" t="str">
            <v>CASETAS DE  REVISTAS</v>
          </cell>
          <cell r="N179">
            <v>6619.78</v>
          </cell>
          <cell r="P179">
            <v>457</v>
          </cell>
          <cell r="Q179" t="str">
            <v>CASETAS DE  REVISTAS</v>
          </cell>
          <cell r="R179">
            <v>9402</v>
          </cell>
          <cell r="T179">
            <v>457</v>
          </cell>
          <cell r="U179" t="str">
            <v>CASETAS DE  REVISTAS</v>
          </cell>
          <cell r="V179">
            <v>6619.78</v>
          </cell>
        </row>
        <row r="180">
          <cell r="B180">
            <v>481</v>
          </cell>
          <cell r="C180" t="str">
            <v>REPARTO DE VOLANTES</v>
          </cell>
          <cell r="D180">
            <v>10180</v>
          </cell>
          <cell r="G180">
            <v>481</v>
          </cell>
          <cell r="H180" t="str">
            <v>REPARTO DE VOLANTES</v>
          </cell>
          <cell r="I180">
            <v>10180</v>
          </cell>
          <cell r="L180">
            <v>481</v>
          </cell>
          <cell r="M180" t="str">
            <v>REPARTO DE VOLANTES</v>
          </cell>
          <cell r="N180">
            <v>2508</v>
          </cell>
          <cell r="P180">
            <v>481</v>
          </cell>
          <cell r="Q180" t="str">
            <v>REPARTO DE VOLANTES</v>
          </cell>
          <cell r="R180">
            <v>10180</v>
          </cell>
          <cell r="T180">
            <v>481</v>
          </cell>
          <cell r="U180" t="str">
            <v>REPARTO DE VOLANTES</v>
          </cell>
          <cell r="V180">
            <v>2508</v>
          </cell>
        </row>
        <row r="181">
          <cell r="B181">
            <v>444</v>
          </cell>
          <cell r="C181" t="str">
            <v>SANITARIOS JARDIN UNION</v>
          </cell>
          <cell r="D181">
            <v>212160</v>
          </cell>
          <cell r="G181">
            <v>444</v>
          </cell>
          <cell r="H181" t="str">
            <v>SANITARIOS JARDIN UNION</v>
          </cell>
          <cell r="I181">
            <v>212160</v>
          </cell>
          <cell r="L181">
            <v>444</v>
          </cell>
          <cell r="M181" t="str">
            <v>SANITARIOS JARDIN UNION</v>
          </cell>
          <cell r="N181">
            <v>51918</v>
          </cell>
          <cell r="P181">
            <v>444</v>
          </cell>
          <cell r="Q181" t="str">
            <v>SANITARIOS JARDIN UNION</v>
          </cell>
          <cell r="R181">
            <v>212160</v>
          </cell>
          <cell r="T181">
            <v>444</v>
          </cell>
          <cell r="U181" t="str">
            <v>SANITARIOS JARDIN UNION</v>
          </cell>
          <cell r="V181">
            <v>51918</v>
          </cell>
        </row>
        <row r="182">
          <cell r="B182">
            <v>430</v>
          </cell>
          <cell r="C182" t="str">
            <v>BODEGAS MERCADO HIDALGO</v>
          </cell>
          <cell r="D182">
            <v>14952</v>
          </cell>
          <cell r="G182">
            <v>430</v>
          </cell>
          <cell r="H182" t="str">
            <v>BODEGAS MERCADO HIDALGO</v>
          </cell>
          <cell r="I182">
            <v>14952</v>
          </cell>
          <cell r="L182">
            <v>430</v>
          </cell>
          <cell r="M182" t="str">
            <v>BODEGAS MERCADO HIDALGO</v>
          </cell>
          <cell r="N182">
            <v>6017.12</v>
          </cell>
          <cell r="P182">
            <v>430</v>
          </cell>
          <cell r="Q182" t="str">
            <v>BODEGAS MERCADO HIDALGO</v>
          </cell>
          <cell r="R182">
            <v>14952</v>
          </cell>
          <cell r="T182">
            <v>430</v>
          </cell>
          <cell r="U182" t="str">
            <v>BODEGAS MERCADO HIDALGO</v>
          </cell>
          <cell r="V182">
            <v>6017.12</v>
          </cell>
        </row>
        <row r="183">
          <cell r="B183">
            <v>479</v>
          </cell>
          <cell r="C183" t="str">
            <v>COMERCIANTES AMBULANTES</v>
          </cell>
          <cell r="D183">
            <v>116381</v>
          </cell>
          <cell r="G183">
            <v>479</v>
          </cell>
          <cell r="H183" t="str">
            <v>COMERCIANTES AMBULANTES</v>
          </cell>
          <cell r="I183">
            <v>116381</v>
          </cell>
          <cell r="L183">
            <v>479</v>
          </cell>
          <cell r="M183" t="str">
            <v>COMERCIANTES AMBULANTES</v>
          </cell>
          <cell r="N183">
            <v>89833.12</v>
          </cell>
          <cell r="P183">
            <v>479</v>
          </cell>
          <cell r="Q183" t="str">
            <v>COMERCIANTES AMBULANTES</v>
          </cell>
          <cell r="R183">
            <v>116381</v>
          </cell>
          <cell r="T183">
            <v>479</v>
          </cell>
          <cell r="U183" t="str">
            <v>COMERCIANTES AMBULANTES</v>
          </cell>
          <cell r="V183">
            <v>89833.12</v>
          </cell>
        </row>
        <row r="184">
          <cell r="B184">
            <v>417</v>
          </cell>
          <cell r="C184" t="str">
            <v>CONSULTORIO DENTAL</v>
          </cell>
          <cell r="D184">
            <v>43391</v>
          </cell>
          <cell r="G184">
            <v>417</v>
          </cell>
          <cell r="H184" t="str">
            <v>CONSULTORIO DENTAL</v>
          </cell>
          <cell r="I184">
            <v>43391</v>
          </cell>
          <cell r="L184">
            <v>417</v>
          </cell>
          <cell r="M184" t="str">
            <v>CONSULTORIO DENTAL</v>
          </cell>
          <cell r="N184">
            <v>12326</v>
          </cell>
          <cell r="P184">
            <v>417</v>
          </cell>
          <cell r="Q184" t="str">
            <v>CONSULTORIO DENTAL</v>
          </cell>
          <cell r="R184">
            <v>43391</v>
          </cell>
          <cell r="T184">
            <v>417</v>
          </cell>
          <cell r="U184" t="str">
            <v>CONSULTORIO DENTAL</v>
          </cell>
          <cell r="V184">
            <v>12326</v>
          </cell>
        </row>
        <row r="185">
          <cell r="B185">
            <v>452</v>
          </cell>
          <cell r="C185" t="str">
            <v>LOCALES DEL ENCINO</v>
          </cell>
          <cell r="D185">
            <v>4023</v>
          </cell>
          <cell r="G185">
            <v>452</v>
          </cell>
          <cell r="H185" t="str">
            <v>LOCALES DEL ENCINO</v>
          </cell>
          <cell r="I185">
            <v>4023</v>
          </cell>
          <cell r="L185">
            <v>452</v>
          </cell>
          <cell r="M185" t="str">
            <v>LOCALES DEL ENCINO</v>
          </cell>
          <cell r="N185">
            <v>0</v>
          </cell>
          <cell r="P185">
            <v>452</v>
          </cell>
          <cell r="Q185" t="str">
            <v>LOCALES DEL ENCINO</v>
          </cell>
          <cell r="R185">
            <v>4023</v>
          </cell>
          <cell r="T185">
            <v>452</v>
          </cell>
          <cell r="U185" t="str">
            <v>LOCALES DEL ENCINO</v>
          </cell>
          <cell r="V185">
            <v>0</v>
          </cell>
        </row>
        <row r="186">
          <cell r="B186">
            <v>447</v>
          </cell>
          <cell r="C186" t="str">
            <v>MUSEO DIEGUINO</v>
          </cell>
          <cell r="D186">
            <v>67960</v>
          </cell>
          <cell r="G186">
            <v>447</v>
          </cell>
          <cell r="H186" t="str">
            <v>MUSEO DIEGUINO</v>
          </cell>
          <cell r="I186">
            <v>67960</v>
          </cell>
          <cell r="L186">
            <v>447</v>
          </cell>
          <cell r="M186" t="str">
            <v>MUSEO DIEGUINO</v>
          </cell>
          <cell r="N186">
            <v>16496</v>
          </cell>
          <cell r="P186">
            <v>447</v>
          </cell>
          <cell r="Q186" t="str">
            <v>MUSEO DIEGUINO</v>
          </cell>
          <cell r="R186">
            <v>67960</v>
          </cell>
          <cell r="T186">
            <v>447</v>
          </cell>
          <cell r="U186" t="str">
            <v>MUSEO DIEGUINO</v>
          </cell>
          <cell r="V186">
            <v>16496</v>
          </cell>
        </row>
        <row r="187">
          <cell r="B187">
            <v>431</v>
          </cell>
          <cell r="C187" t="str">
            <v>BODEGAS MERCADO EMBAJADORAS</v>
          </cell>
          <cell r="D187">
            <v>25300</v>
          </cell>
          <cell r="G187">
            <v>431</v>
          </cell>
          <cell r="H187" t="str">
            <v>BODEGAS MERCADO EMBAJADORAS</v>
          </cell>
          <cell r="I187">
            <v>25300</v>
          </cell>
          <cell r="L187">
            <v>431</v>
          </cell>
          <cell r="M187" t="str">
            <v>BODEGAS MERCADO EMBAJADORAS</v>
          </cell>
          <cell r="N187">
            <v>9346</v>
          </cell>
          <cell r="P187">
            <v>431</v>
          </cell>
          <cell r="Q187" t="str">
            <v>BODEGAS MERCADO EMBAJADORAS</v>
          </cell>
          <cell r="R187">
            <v>25300</v>
          </cell>
          <cell r="T187">
            <v>431</v>
          </cell>
          <cell r="U187" t="str">
            <v>BODEGAS MERCADO EMBAJADORAS</v>
          </cell>
          <cell r="V187">
            <v>9346</v>
          </cell>
        </row>
        <row r="188">
          <cell r="B188">
            <v>467</v>
          </cell>
          <cell r="C188" t="str">
            <v>PRESTADORES DE SERVICIOS</v>
          </cell>
          <cell r="D188">
            <v>25082</v>
          </cell>
          <cell r="G188">
            <v>467</v>
          </cell>
          <cell r="H188" t="str">
            <v>PRESTADORES DE SERVICIOS</v>
          </cell>
          <cell r="I188">
            <v>25082</v>
          </cell>
          <cell r="L188">
            <v>467</v>
          </cell>
          <cell r="M188" t="str">
            <v>PRESTADORES DE SERVICIOS</v>
          </cell>
          <cell r="N188">
            <v>2232.09</v>
          </cell>
          <cell r="P188">
            <v>467</v>
          </cell>
          <cell r="Q188" t="str">
            <v>PRESTADORES DE SERVICIOS</v>
          </cell>
          <cell r="R188">
            <v>25082</v>
          </cell>
          <cell r="T188">
            <v>467</v>
          </cell>
          <cell r="U188" t="str">
            <v>PRESTADORES DE SERVICIOS</v>
          </cell>
          <cell r="V188">
            <v>2232.09</v>
          </cell>
        </row>
        <row r="189">
          <cell r="B189">
            <v>493</v>
          </cell>
          <cell r="C189" t="str">
            <v>RENOVACION PERMISO P/ USO VIA</v>
          </cell>
          <cell r="D189">
            <v>15303</v>
          </cell>
          <cell r="G189">
            <v>493</v>
          </cell>
          <cell r="H189" t="str">
            <v>RENOVACION PERMISO P/ USO VIA</v>
          </cell>
          <cell r="I189">
            <v>15303</v>
          </cell>
          <cell r="L189">
            <v>493</v>
          </cell>
          <cell r="M189" t="str">
            <v>RENOVACION PERMISO P/ USO VIA</v>
          </cell>
          <cell r="N189">
            <v>1597.32</v>
          </cell>
          <cell r="P189">
            <v>493</v>
          </cell>
          <cell r="Q189" t="str">
            <v>RENOVACION PERMISO P/ USO VIA</v>
          </cell>
          <cell r="R189">
            <v>15303</v>
          </cell>
          <cell r="T189">
            <v>493</v>
          </cell>
          <cell r="U189" t="str">
            <v>RENOVACION PERMISO P/ USO VIA</v>
          </cell>
          <cell r="V189">
            <v>1597.32</v>
          </cell>
        </row>
        <row r="190">
          <cell r="B190">
            <v>432</v>
          </cell>
          <cell r="C190" t="str">
            <v>LOCALES PANTEON</v>
          </cell>
          <cell r="D190">
            <v>21632</v>
          </cell>
          <cell r="G190">
            <v>432</v>
          </cell>
          <cell r="H190" t="str">
            <v>LOCALES PANTEON</v>
          </cell>
          <cell r="I190">
            <v>21632</v>
          </cell>
          <cell r="L190">
            <v>432</v>
          </cell>
          <cell r="M190" t="str">
            <v>LOCALES PANTEON</v>
          </cell>
          <cell r="N190">
            <v>738.02</v>
          </cell>
          <cell r="P190">
            <v>432</v>
          </cell>
          <cell r="Q190" t="str">
            <v>LOCALES PANTEON</v>
          </cell>
          <cell r="R190">
            <v>21632</v>
          </cell>
          <cell r="T190">
            <v>432</v>
          </cell>
          <cell r="U190" t="str">
            <v>LOCALES PANTEON</v>
          </cell>
          <cell r="V190">
            <v>738.02</v>
          </cell>
        </row>
        <row r="191">
          <cell r="B191">
            <v>470</v>
          </cell>
          <cell r="C191" t="str">
            <v>LOCALES ESTACIÓN DEL FERROCARRIL</v>
          </cell>
          <cell r="D191">
            <v>176841</v>
          </cell>
          <cell r="G191">
            <v>470</v>
          </cell>
          <cell r="H191" t="str">
            <v>LOCALES ESTACIÓN DEL FERROCARRIL</v>
          </cell>
          <cell r="I191">
            <v>176841</v>
          </cell>
          <cell r="L191">
            <v>470</v>
          </cell>
          <cell r="M191" t="str">
            <v>LOCALES ESTACIÓN DEL FERROCARRIL</v>
          </cell>
          <cell r="N191">
            <v>28697.61</v>
          </cell>
          <cell r="P191">
            <v>470</v>
          </cell>
          <cell r="Q191" t="str">
            <v>LOCALES ESTACIÓN DEL FERROCARRIL</v>
          </cell>
          <cell r="R191">
            <v>176841</v>
          </cell>
          <cell r="T191">
            <v>470</v>
          </cell>
          <cell r="U191" t="str">
            <v>LOCALES ESTACIÓN DEL FERROCARRIL</v>
          </cell>
          <cell r="V191">
            <v>28697.61</v>
          </cell>
        </row>
        <row r="192">
          <cell r="B192">
            <v>420</v>
          </cell>
          <cell r="C192" t="str">
            <v>REND E INVER RAMO 33 PROG COMP</v>
          </cell>
          <cell r="D192">
            <v>817114</v>
          </cell>
          <cell r="G192">
            <v>420</v>
          </cell>
          <cell r="H192" t="str">
            <v>REND E INVER RAMO 33 PROG COMP</v>
          </cell>
          <cell r="I192">
            <v>817114</v>
          </cell>
          <cell r="L192">
            <v>420</v>
          </cell>
          <cell r="M192" t="str">
            <v>REND E INVER RAMO 33 PROG COMP</v>
          </cell>
          <cell r="N192">
            <v>117430.83</v>
          </cell>
          <cell r="P192">
            <v>420</v>
          </cell>
          <cell r="Q192" t="str">
            <v>REND E INVER RAMO 33 PROG COMP</v>
          </cell>
          <cell r="R192">
            <v>817114</v>
          </cell>
          <cell r="T192">
            <v>420</v>
          </cell>
          <cell r="U192" t="str">
            <v>REND E INVER RAMO 33 PROG COMP</v>
          </cell>
          <cell r="V192">
            <v>117430.83</v>
          </cell>
        </row>
        <row r="193">
          <cell r="B193">
            <v>419</v>
          </cell>
          <cell r="C193" t="str">
            <v>REND E INVERSIONES RAMO 33</v>
          </cell>
          <cell r="D193">
            <v>588502</v>
          </cell>
          <cell r="G193">
            <v>419</v>
          </cell>
          <cell r="H193" t="str">
            <v>REND E INVERSIONES RAMO 33</v>
          </cell>
          <cell r="I193">
            <v>588502</v>
          </cell>
          <cell r="L193">
            <v>419</v>
          </cell>
          <cell r="M193" t="str">
            <v>REND E INVERSIONES RAMO 33</v>
          </cell>
          <cell r="N193">
            <v>77492.7</v>
          </cell>
          <cell r="P193">
            <v>419</v>
          </cell>
          <cell r="Q193" t="str">
            <v>REND E INVERSIONES RAMO 33</v>
          </cell>
          <cell r="R193">
            <v>588502</v>
          </cell>
          <cell r="T193">
            <v>419</v>
          </cell>
          <cell r="U193" t="str">
            <v>REND E INVERSIONES RAMO 33</v>
          </cell>
          <cell r="V193">
            <v>77492.7</v>
          </cell>
        </row>
        <row r="194">
          <cell r="B194">
            <v>428</v>
          </cell>
          <cell r="C194" t="str">
            <v>COMERCIANTES  SEMIFIJOS</v>
          </cell>
          <cell r="D194">
            <v>2972081</v>
          </cell>
          <cell r="G194">
            <v>428</v>
          </cell>
          <cell r="H194" t="str">
            <v>COMERCIANTES  SEMIFIJOS</v>
          </cell>
          <cell r="I194">
            <v>2972081</v>
          </cell>
          <cell r="L194">
            <v>428</v>
          </cell>
          <cell r="M194" t="str">
            <v>COMERCIANTES  SEMIFIJOS</v>
          </cell>
          <cell r="N194">
            <v>1105580.18</v>
          </cell>
          <cell r="P194">
            <v>428</v>
          </cell>
          <cell r="Q194" t="str">
            <v>COMERCIANTES  SEMIFIJOS</v>
          </cell>
          <cell r="R194">
            <v>2972081</v>
          </cell>
          <cell r="T194">
            <v>428</v>
          </cell>
          <cell r="U194" t="str">
            <v>COMERCIANTES  SEMIFIJOS</v>
          </cell>
          <cell r="V194">
            <v>1105580.18</v>
          </cell>
        </row>
        <row r="195">
          <cell r="B195">
            <v>412</v>
          </cell>
          <cell r="C195" t="str">
            <v>MERCADO EMBAJADORAS</v>
          </cell>
          <cell r="D195">
            <v>1184369</v>
          </cell>
          <cell r="G195">
            <v>412</v>
          </cell>
          <cell r="H195" t="str">
            <v>MERCADO EMBAJADORAS</v>
          </cell>
          <cell r="I195">
            <v>1184369</v>
          </cell>
          <cell r="L195">
            <v>412</v>
          </cell>
          <cell r="M195" t="str">
            <v>MERCADO EMBAJADORAS</v>
          </cell>
          <cell r="N195">
            <v>116095.9</v>
          </cell>
          <cell r="P195">
            <v>412</v>
          </cell>
          <cell r="Q195" t="str">
            <v>MERCADO EMBAJADORAS</v>
          </cell>
          <cell r="R195">
            <v>1184369</v>
          </cell>
          <cell r="T195">
            <v>412</v>
          </cell>
          <cell r="U195" t="str">
            <v>MERCADO EMBAJADORAS</v>
          </cell>
          <cell r="V195">
            <v>116095.9</v>
          </cell>
        </row>
        <row r="196">
          <cell r="B196">
            <v>0</v>
          </cell>
          <cell r="C196" t="str">
            <v>TOTAL  PRODUCTOS</v>
          </cell>
          <cell r="D196">
            <v>47424033</v>
          </cell>
          <cell r="G196">
            <v>0</v>
          </cell>
          <cell r="H196" t="str">
            <v>TOTAL  PRODUCTOS</v>
          </cell>
          <cell r="I196">
            <v>47424033</v>
          </cell>
          <cell r="L196">
            <v>0</v>
          </cell>
          <cell r="M196" t="str">
            <v>TOTAL  PRODUCTOS</v>
          </cell>
          <cell r="N196">
            <v>14016594.939999998</v>
          </cell>
          <cell r="P196">
            <v>0</v>
          </cell>
          <cell r="Q196" t="str">
            <v>TOTAL  PRODUCTOS</v>
          </cell>
          <cell r="R196">
            <v>47424033</v>
          </cell>
          <cell r="T196">
            <v>0</v>
          </cell>
          <cell r="U196" t="str">
            <v>TOTAL  PRODUCTOS</v>
          </cell>
          <cell r="V196">
            <v>14016594.939999998</v>
          </cell>
        </row>
        <row r="197">
          <cell r="B197">
            <v>4</v>
          </cell>
          <cell r="C197" t="str">
            <v>RECARGOS IMPUESTO SOBRE PATRIMONIO</v>
          </cell>
          <cell r="D197">
            <v>2530357</v>
          </cell>
          <cell r="G197">
            <v>4</v>
          </cell>
          <cell r="H197" t="str">
            <v>RECARGOS IMPUESTO SOBRE PATRIMONIO</v>
          </cell>
          <cell r="I197">
            <v>2530357</v>
          </cell>
          <cell r="L197">
            <v>4</v>
          </cell>
          <cell r="M197" t="str">
            <v>RECARGOS IMPUESTO SOBRE PATRIMONIO</v>
          </cell>
          <cell r="N197">
            <v>822558.58</v>
          </cell>
          <cell r="P197">
            <v>4</v>
          </cell>
          <cell r="Q197" t="str">
            <v>RECARGOS IMPUESTO SOBRE PATRIMONIO</v>
          </cell>
          <cell r="R197">
            <v>2530357</v>
          </cell>
          <cell r="T197">
            <v>4</v>
          </cell>
          <cell r="U197" t="str">
            <v>RECARGOS IMPUESTO SOBRE PATRIMONIO</v>
          </cell>
          <cell r="V197">
            <v>822558.58</v>
          </cell>
        </row>
        <row r="198">
          <cell r="B198">
            <v>7</v>
          </cell>
          <cell r="C198" t="str">
            <v>IMPTO. PREDIAL URBANO REZAGO</v>
          </cell>
          <cell r="D198">
            <v>7153777</v>
          </cell>
          <cell r="G198">
            <v>7</v>
          </cell>
          <cell r="H198" t="str">
            <v>IMPTO. PREDIAL URBANO REZAGO</v>
          </cell>
          <cell r="I198">
            <v>7153777</v>
          </cell>
          <cell r="L198">
            <v>7</v>
          </cell>
          <cell r="M198" t="str">
            <v>IMPTO. PREDIAL URBANO REZAGO</v>
          </cell>
          <cell r="N198">
            <v>4020106.22</v>
          </cell>
          <cell r="P198">
            <v>7</v>
          </cell>
          <cell r="Q198" t="str">
            <v>IMPTO. PREDIAL URBANO REZAGO</v>
          </cell>
          <cell r="R198">
            <v>7153777</v>
          </cell>
          <cell r="T198">
            <v>7</v>
          </cell>
          <cell r="U198" t="str">
            <v>IMPTO. PREDIAL URBANO REZAGO</v>
          </cell>
          <cell r="V198">
            <v>4020106.22</v>
          </cell>
        </row>
        <row r="199">
          <cell r="B199">
            <v>8</v>
          </cell>
          <cell r="C199" t="str">
            <v>IMPTO. PREDIAL RUSTICO REZAGO</v>
          </cell>
          <cell r="D199">
            <v>334575</v>
          </cell>
          <cell r="G199">
            <v>8</v>
          </cell>
          <cell r="H199" t="str">
            <v>IMPTO. PREDIAL RUSTICO REZAGO</v>
          </cell>
          <cell r="I199">
            <v>334575</v>
          </cell>
          <cell r="L199">
            <v>8</v>
          </cell>
          <cell r="M199" t="str">
            <v>IMPTO. PREDIAL RUSTICO REZAGO</v>
          </cell>
          <cell r="N199">
            <v>473687.25</v>
          </cell>
          <cell r="P199">
            <v>8</v>
          </cell>
          <cell r="Q199" t="str">
            <v>IMPTO. PREDIAL RUSTICO REZAGO</v>
          </cell>
          <cell r="R199">
            <v>334575</v>
          </cell>
          <cell r="T199">
            <v>8</v>
          </cell>
          <cell r="U199" t="str">
            <v>IMPTO. PREDIAL RUSTICO REZAGO</v>
          </cell>
          <cell r="V199">
            <v>473687.25</v>
          </cell>
        </row>
        <row r="200">
          <cell r="B200">
            <v>545</v>
          </cell>
          <cell r="C200" t="str">
            <v>GTOS. EJECUCION DE PRODUCTOS</v>
          </cell>
          <cell r="D200">
            <v>59747</v>
          </cell>
          <cell r="G200">
            <v>545</v>
          </cell>
          <cell r="H200" t="str">
            <v>GTOS. EJECUCION DE PRODUCTOS</v>
          </cell>
          <cell r="I200">
            <v>59747</v>
          </cell>
          <cell r="L200">
            <v>545</v>
          </cell>
          <cell r="M200" t="str">
            <v>GTOS. EJECUCION DE PRODUCTOS</v>
          </cell>
          <cell r="N200">
            <v>3107.59</v>
          </cell>
          <cell r="P200">
            <v>545</v>
          </cell>
          <cell r="Q200" t="str">
            <v>GTOS. EJECUCION DE PRODUCTOS</v>
          </cell>
          <cell r="R200">
            <v>59747</v>
          </cell>
          <cell r="T200">
            <v>545</v>
          </cell>
          <cell r="U200" t="str">
            <v>GTOS. EJECUCION DE PRODUCTOS</v>
          </cell>
          <cell r="V200">
            <v>3107.59</v>
          </cell>
        </row>
        <row r="201">
          <cell r="B201">
            <v>14</v>
          </cell>
          <cell r="C201" t="str">
            <v>APORT. UNION AGRICOLA LOCAL REG</v>
          </cell>
          <cell r="D201">
            <v>81085</v>
          </cell>
          <cell r="G201">
            <v>14</v>
          </cell>
          <cell r="H201" t="str">
            <v>APORT. UNION AGRICOLA LOCAL REG</v>
          </cell>
          <cell r="I201">
            <v>81085</v>
          </cell>
          <cell r="L201">
            <v>14</v>
          </cell>
          <cell r="M201" t="str">
            <v>APORT. UNION AGRICOLA LOCAL REG</v>
          </cell>
          <cell r="N201">
            <v>9419.5</v>
          </cell>
          <cell r="P201">
            <v>14</v>
          </cell>
          <cell r="Q201" t="str">
            <v>APORT. UNION AGRICOLA LOCAL REG</v>
          </cell>
          <cell r="R201">
            <v>81085</v>
          </cell>
          <cell r="T201">
            <v>14</v>
          </cell>
          <cell r="U201" t="str">
            <v>APORT. UNION AGRICOLA LOCAL REG</v>
          </cell>
          <cell r="V201">
            <v>9419.5</v>
          </cell>
        </row>
        <row r="202">
          <cell r="B202">
            <v>501</v>
          </cell>
          <cell r="C202" t="str">
            <v>REZAGOS DERECHOS</v>
          </cell>
          <cell r="D202">
            <v>0</v>
          </cell>
          <cell r="G202">
            <v>501</v>
          </cell>
          <cell r="H202" t="str">
            <v>REZAGOS DERECHOS</v>
          </cell>
          <cell r="I202">
            <v>0</v>
          </cell>
          <cell r="L202">
            <v>501</v>
          </cell>
          <cell r="M202" t="str">
            <v>REZAGOS DERECHOS</v>
          </cell>
          <cell r="N202">
            <v>0</v>
          </cell>
          <cell r="P202">
            <v>501</v>
          </cell>
          <cell r="Q202" t="str">
            <v>REZAGOS DERECHOS</v>
          </cell>
          <cell r="R202">
            <v>0</v>
          </cell>
          <cell r="T202">
            <v>501</v>
          </cell>
          <cell r="U202" t="str">
            <v>REZAGOS DERECHOS</v>
          </cell>
          <cell r="V202">
            <v>0</v>
          </cell>
        </row>
        <row r="203">
          <cell r="B203">
            <v>502</v>
          </cell>
          <cell r="C203" t="str">
            <v>RECARGOS PRODUCTOS</v>
          </cell>
          <cell r="D203">
            <v>845794</v>
          </cell>
          <cell r="G203">
            <v>502</v>
          </cell>
          <cell r="H203" t="str">
            <v>RECARGOS PRODUCTOS</v>
          </cell>
          <cell r="I203">
            <v>845794</v>
          </cell>
          <cell r="L203">
            <v>502</v>
          </cell>
          <cell r="M203" t="str">
            <v>RECARGOS PRODUCTOS</v>
          </cell>
          <cell r="N203">
            <v>108425.91</v>
          </cell>
          <cell r="P203">
            <v>502</v>
          </cell>
          <cell r="Q203" t="str">
            <v>RECARGOS PRODUCTOS</v>
          </cell>
          <cell r="R203">
            <v>845794</v>
          </cell>
          <cell r="T203">
            <v>502</v>
          </cell>
          <cell r="U203" t="str">
            <v>RECARGOS PRODUCTOS</v>
          </cell>
          <cell r="V203">
            <v>108425.91</v>
          </cell>
        </row>
        <row r="204">
          <cell r="B204">
            <v>503</v>
          </cell>
          <cell r="C204" t="str">
            <v>AVISO EXTEMPORANEO TRASLADO DE DOMINIO</v>
          </cell>
          <cell r="D204">
            <v>82839</v>
          </cell>
          <cell r="G204">
            <v>503</v>
          </cell>
          <cell r="H204" t="str">
            <v>AVISO EXTEMPORANEO TRASLADO DE DOMINIO</v>
          </cell>
          <cell r="I204">
            <v>82839</v>
          </cell>
          <cell r="L204">
            <v>503</v>
          </cell>
          <cell r="M204" t="str">
            <v>AVISO EXTEMPORANEO TRASLADO DE DOMINIO</v>
          </cell>
          <cell r="N204">
            <v>12697.61</v>
          </cell>
          <cell r="P204">
            <v>503</v>
          </cell>
          <cell r="Q204" t="str">
            <v>AVISO EXTEMPORANEO TRASLADO DE DOMINIO</v>
          </cell>
          <cell r="R204">
            <v>82839</v>
          </cell>
          <cell r="T204">
            <v>503</v>
          </cell>
          <cell r="U204" t="str">
            <v>AVISO EXTEMPORANEO TRASLADO DE DOMINIO</v>
          </cell>
          <cell r="V204">
            <v>12697.61</v>
          </cell>
        </row>
        <row r="205">
          <cell r="B205">
            <v>504</v>
          </cell>
          <cell r="C205" t="str">
            <v>AVISO EXTEMP TERM DE OBRA</v>
          </cell>
          <cell r="D205">
            <v>42415</v>
          </cell>
          <cell r="G205">
            <v>504</v>
          </cell>
          <cell r="H205" t="str">
            <v>AVISO EXTEMP TERM DE OBRA</v>
          </cell>
          <cell r="I205">
            <v>42415</v>
          </cell>
          <cell r="L205">
            <v>504</v>
          </cell>
          <cell r="M205" t="str">
            <v>AVISO EXTEMP TERM DE OBRA</v>
          </cell>
          <cell r="N205">
            <v>10315.83</v>
          </cell>
          <cell r="P205">
            <v>504</v>
          </cell>
          <cell r="Q205" t="str">
            <v>AVISO EXTEMP TERM DE OBRA</v>
          </cell>
          <cell r="R205">
            <v>42415</v>
          </cell>
          <cell r="T205">
            <v>504</v>
          </cell>
          <cell r="U205" t="str">
            <v>AVISO EXTEMP TERM DE OBRA</v>
          </cell>
          <cell r="V205">
            <v>10315.83</v>
          </cell>
        </row>
        <row r="206">
          <cell r="B206">
            <v>505</v>
          </cell>
          <cell r="C206" t="str">
            <v>INFRAC. AL REGLAM. DE CONST. Y CONSERV. DE LA</v>
          </cell>
          <cell r="D206">
            <v>54535</v>
          </cell>
          <cell r="G206">
            <v>505</v>
          </cell>
          <cell r="H206" t="str">
            <v>INFRAC. AL REGLAM. DE CONST. Y CONSERV. DE LA</v>
          </cell>
          <cell r="I206">
            <v>54535</v>
          </cell>
          <cell r="L206">
            <v>505</v>
          </cell>
          <cell r="M206" t="str">
            <v>INFRAC. AL REGLAM. DE CONST. Y CONSERV. DE LA</v>
          </cell>
          <cell r="N206">
            <v>27852.9</v>
          </cell>
          <cell r="P206">
            <v>505</v>
          </cell>
          <cell r="Q206" t="str">
            <v>INFRAC. AL REGLAM. DE CONST. Y CONSERV. DE LA</v>
          </cell>
          <cell r="R206">
            <v>54535</v>
          </cell>
          <cell r="T206">
            <v>505</v>
          </cell>
          <cell r="U206" t="str">
            <v>INFRAC. AL REGLAM. DE CONST. Y CONSERV. DE LA</v>
          </cell>
          <cell r="V206">
            <v>27852.9</v>
          </cell>
        </row>
        <row r="207">
          <cell r="B207">
            <v>506</v>
          </cell>
          <cell r="C207" t="str">
            <v>INFRACCIONES DIRECCIÓN DE FISCALIZACIÓN</v>
          </cell>
          <cell r="D207">
            <v>366540</v>
          </cell>
          <cell r="G207">
            <v>506</v>
          </cell>
          <cell r="H207" t="str">
            <v>INFRACCIONES DIRECCIÓN DE FISCALIZACIÓN</v>
          </cell>
          <cell r="I207">
            <v>366540</v>
          </cell>
          <cell r="L207">
            <v>506</v>
          </cell>
          <cell r="M207" t="str">
            <v>INFRACCIONES DIRECCIÓN DE FISCALIZACIÓN</v>
          </cell>
          <cell r="N207">
            <v>281861.06</v>
          </cell>
          <cell r="P207">
            <v>506</v>
          </cell>
          <cell r="Q207" t="str">
            <v>INFRACCIONES DIRECCIÓN DE FISCALIZACIÓN</v>
          </cell>
          <cell r="R207">
            <v>366540</v>
          </cell>
          <cell r="T207">
            <v>506</v>
          </cell>
          <cell r="U207" t="str">
            <v>INFRACCIONES DIRECCIÓN DE FISCALIZACIÓN</v>
          </cell>
          <cell r="V207">
            <v>281861.06</v>
          </cell>
        </row>
        <row r="208">
          <cell r="B208">
            <v>507</v>
          </cell>
          <cell r="C208" t="str">
            <v>INF AL BANDO DE POLICIA Y BUEN GOBIERNO</v>
          </cell>
          <cell r="D208">
            <v>591852</v>
          </cell>
          <cell r="G208">
            <v>507</v>
          </cell>
          <cell r="H208" t="str">
            <v>INF AL BANDO DE POLICIA Y BUEN GOBIERNO</v>
          </cell>
          <cell r="I208">
            <v>591852</v>
          </cell>
          <cell r="L208">
            <v>507</v>
          </cell>
          <cell r="M208" t="str">
            <v>INF AL BANDO DE POLICIA Y BUEN GOBIERNO</v>
          </cell>
          <cell r="N208">
            <v>161772</v>
          </cell>
          <cell r="P208">
            <v>507</v>
          </cell>
          <cell r="Q208" t="str">
            <v>INF AL BANDO DE POLICIA Y BUEN GOBIERNO</v>
          </cell>
          <cell r="R208">
            <v>591852</v>
          </cell>
          <cell r="T208">
            <v>507</v>
          </cell>
          <cell r="U208" t="str">
            <v>INF AL BANDO DE POLICIA Y BUEN GOBIERNO</v>
          </cell>
          <cell r="V208">
            <v>161772</v>
          </cell>
        </row>
        <row r="209">
          <cell r="B209">
            <v>508</v>
          </cell>
          <cell r="C209" t="str">
            <v>INF LEY DE TRANSITO Y SU REGLAMENTO</v>
          </cell>
          <cell r="D209">
            <v>4533037</v>
          </cell>
          <cell r="G209">
            <v>508</v>
          </cell>
          <cell r="H209" t="str">
            <v>INF LEY DE TRANSITO Y SU REGLAMENTO</v>
          </cell>
          <cell r="I209">
            <v>4533037</v>
          </cell>
          <cell r="L209">
            <v>508</v>
          </cell>
          <cell r="M209" t="str">
            <v>INF LEY DE TRANSITO Y SU REGLAMENTO</v>
          </cell>
          <cell r="N209">
            <v>1242649.18</v>
          </cell>
          <cell r="P209">
            <v>508</v>
          </cell>
          <cell r="Q209" t="str">
            <v>INF LEY DE TRANSITO Y SU REGLAMENTO</v>
          </cell>
          <cell r="R209">
            <v>4533037</v>
          </cell>
          <cell r="T209">
            <v>508</v>
          </cell>
          <cell r="U209" t="str">
            <v>INF LEY DE TRANSITO Y SU REGLAMENTO</v>
          </cell>
          <cell r="V209">
            <v>1242649.18</v>
          </cell>
        </row>
        <row r="210">
          <cell r="B210">
            <v>509</v>
          </cell>
          <cell r="C210" t="str">
            <v>FALTA DE VERIFICACION VEHICULAR</v>
          </cell>
          <cell r="D210">
            <v>439517</v>
          </cell>
          <cell r="G210">
            <v>509</v>
          </cell>
          <cell r="H210" t="str">
            <v>FALTA DE VERIFICACION VEHICULAR</v>
          </cell>
          <cell r="I210">
            <v>439517</v>
          </cell>
          <cell r="L210">
            <v>509</v>
          </cell>
          <cell r="M210" t="str">
            <v>FALTA DE VERIFICACION VEHICULAR</v>
          </cell>
          <cell r="N210">
            <v>62582</v>
          </cell>
          <cell r="P210">
            <v>509</v>
          </cell>
          <cell r="Q210" t="str">
            <v>FALTA DE VERIFICACION VEHICULAR</v>
          </cell>
          <cell r="R210">
            <v>439517</v>
          </cell>
          <cell r="T210">
            <v>509</v>
          </cell>
          <cell r="U210" t="str">
            <v>FALTA DE VERIFICACION VEHICULAR</v>
          </cell>
          <cell r="V210">
            <v>62582</v>
          </cell>
        </row>
        <row r="211">
          <cell r="B211">
            <v>510</v>
          </cell>
          <cell r="C211" t="str">
            <v>MULTAS ADMINISTRATIVAS FEDERALES NO FISCALES</v>
          </cell>
          <cell r="D211">
            <v>270400</v>
          </cell>
          <cell r="G211">
            <v>510</v>
          </cell>
          <cell r="H211" t="str">
            <v>MULTAS ADMINISTRATIVAS FEDERALES NO FISCALES</v>
          </cell>
          <cell r="I211">
            <v>270400</v>
          </cell>
          <cell r="L211">
            <v>510</v>
          </cell>
          <cell r="M211" t="str">
            <v>MULTAS ADMINISTRATIVAS FEDERALES NO FISCALES</v>
          </cell>
          <cell r="N211">
            <v>42828.37</v>
          </cell>
          <cell r="P211">
            <v>510</v>
          </cell>
          <cell r="Q211" t="str">
            <v>MULTAS ADMINISTRATIVAS FEDERALES NO FISCALES</v>
          </cell>
          <cell r="R211">
            <v>270400</v>
          </cell>
          <cell r="T211">
            <v>510</v>
          </cell>
          <cell r="U211" t="str">
            <v>MULTAS ADMINISTRATIVAS FEDERALES NO FISCALES</v>
          </cell>
          <cell r="V211">
            <v>42828.37</v>
          </cell>
        </row>
        <row r="212">
          <cell r="B212">
            <v>511</v>
          </cell>
          <cell r="C212" t="str">
            <v>MULTAS ADMINISTRATIVAS MUNICIPALES  NO FISCALES</v>
          </cell>
          <cell r="D212">
            <v>10816</v>
          </cell>
          <cell r="G212">
            <v>511</v>
          </cell>
          <cell r="H212" t="str">
            <v>MULTAS ADMINISTRATIVAS MUNICIPALES  NO FISCALES</v>
          </cell>
          <cell r="I212">
            <v>10816</v>
          </cell>
          <cell r="L212">
            <v>511</v>
          </cell>
          <cell r="M212" t="str">
            <v>MULTAS ADMINISTRATIVAS MUNICIPALES  NO FISCALES</v>
          </cell>
          <cell r="N212">
            <v>2970.81</v>
          </cell>
          <cell r="P212">
            <v>511</v>
          </cell>
          <cell r="Q212" t="str">
            <v>MULTAS ADMINISTRATIVAS MUNICIPALES  NO FISCALES</v>
          </cell>
          <cell r="R212">
            <v>10816</v>
          </cell>
          <cell r="T212">
            <v>511</v>
          </cell>
          <cell r="U212" t="str">
            <v>MULTAS ADMINISTRATIVAS MUNICIPALES  NO FISCALES</v>
          </cell>
          <cell r="V212">
            <v>2970.81</v>
          </cell>
        </row>
        <row r="213">
          <cell r="B213">
            <v>512</v>
          </cell>
          <cell r="C213" t="str">
            <v>POR REPARACION DAÑOS AL MPIO</v>
          </cell>
          <cell r="D213">
            <v>0</v>
          </cell>
          <cell r="G213">
            <v>512</v>
          </cell>
          <cell r="H213" t="str">
            <v>POR REPARACION DAÑOS AL MPIO</v>
          </cell>
          <cell r="I213">
            <v>0</v>
          </cell>
          <cell r="L213">
            <v>512</v>
          </cell>
          <cell r="M213" t="str">
            <v>POR REPARACION DAÑOS AL MPIO</v>
          </cell>
          <cell r="N213">
            <v>0</v>
          </cell>
          <cell r="P213">
            <v>512</v>
          </cell>
          <cell r="Q213" t="str">
            <v>POR REPARACION DAÑOS AL MPIO</v>
          </cell>
          <cell r="R213">
            <v>0</v>
          </cell>
          <cell r="T213">
            <v>512</v>
          </cell>
          <cell r="U213" t="str">
            <v>POR REPARACION DAÑOS AL MPIO</v>
          </cell>
          <cell r="V213">
            <v>0</v>
          </cell>
        </row>
        <row r="214">
          <cell r="B214">
            <v>513</v>
          </cell>
          <cell r="C214" t="str">
            <v>REPARACION A DAÑOS A VEHICULOS MPALES</v>
          </cell>
          <cell r="D214">
            <v>0</v>
          </cell>
          <cell r="G214">
            <v>513</v>
          </cell>
          <cell r="H214" t="str">
            <v>REPARACION A DAÑOS A VEHICULOS MPALES</v>
          </cell>
          <cell r="I214">
            <v>0</v>
          </cell>
          <cell r="L214">
            <v>513</v>
          </cell>
          <cell r="M214" t="str">
            <v>REPARACION A DAÑOS A VEHICULOS MPALES</v>
          </cell>
          <cell r="N214">
            <v>0</v>
          </cell>
          <cell r="P214">
            <v>513</v>
          </cell>
          <cell r="Q214" t="str">
            <v>REPARACION A DAÑOS A VEHICULOS MPALES</v>
          </cell>
          <cell r="R214">
            <v>0</v>
          </cell>
          <cell r="T214">
            <v>513</v>
          </cell>
          <cell r="U214" t="str">
            <v>REPARACION A DAÑOS A VEHICULOS MPALES</v>
          </cell>
          <cell r="V214">
            <v>0</v>
          </cell>
        </row>
        <row r="215">
          <cell r="B215">
            <v>514</v>
          </cell>
          <cell r="C215" t="str">
            <v>AFECTACION NO AUTORIZADA DE ESPECIES ARBOREAS</v>
          </cell>
          <cell r="D215">
            <v>0</v>
          </cell>
          <cell r="G215">
            <v>514</v>
          </cell>
          <cell r="H215" t="str">
            <v>AFECTACION NO AUTORIZADA DE ESPECIES ARBOREAS</v>
          </cell>
          <cell r="I215">
            <v>0</v>
          </cell>
          <cell r="L215">
            <v>514</v>
          </cell>
          <cell r="M215" t="str">
            <v>AFECTACION NO AUTORIZADA DE ESPECIES ARBOREAS</v>
          </cell>
          <cell r="N215">
            <v>2656</v>
          </cell>
          <cell r="P215">
            <v>514</v>
          </cell>
          <cell r="Q215" t="str">
            <v>AFECTACION NO AUTORIZADA DE ESPECIES ARBOREAS</v>
          </cell>
          <cell r="R215">
            <v>0</v>
          </cell>
          <cell r="T215">
            <v>514</v>
          </cell>
          <cell r="U215" t="str">
            <v>AFECTACION NO AUTORIZADA DE ESPECIES ARBOREAS</v>
          </cell>
          <cell r="V215">
            <v>2656</v>
          </cell>
        </row>
        <row r="216">
          <cell r="B216">
            <v>516</v>
          </cell>
          <cell r="C216" t="str">
            <v>DONATIVOS FIESTAS DE SAN JUAN</v>
          </cell>
          <cell r="D216">
            <v>0</v>
          </cell>
          <cell r="G216">
            <v>516</v>
          </cell>
          <cell r="H216" t="str">
            <v>DONATIVOS FIESTAS DE SAN JUAN</v>
          </cell>
          <cell r="I216">
            <v>0</v>
          </cell>
          <cell r="L216">
            <v>516</v>
          </cell>
          <cell r="M216" t="str">
            <v>DONATIVOS FIESTAS DE SAN JUAN</v>
          </cell>
          <cell r="N216">
            <v>0</v>
          </cell>
          <cell r="P216">
            <v>516</v>
          </cell>
          <cell r="Q216" t="str">
            <v>DONATIVOS FIESTAS DE SAN JUAN</v>
          </cell>
          <cell r="R216">
            <v>0</v>
          </cell>
          <cell r="T216">
            <v>516</v>
          </cell>
          <cell r="U216" t="str">
            <v>DONATIVOS FIESTAS DE SAN JUAN</v>
          </cell>
          <cell r="V216">
            <v>0</v>
          </cell>
        </row>
        <row r="217">
          <cell r="B217">
            <v>517</v>
          </cell>
          <cell r="C217" t="str">
            <v>APORTACIONES FESTIVAL INTERNACIONAL CERV</v>
          </cell>
          <cell r="D217">
            <v>0</v>
          </cell>
          <cell r="G217">
            <v>517</v>
          </cell>
          <cell r="H217" t="str">
            <v>APORTACIONES FESTIVAL INTERNACIONAL CERV</v>
          </cell>
          <cell r="I217">
            <v>0</v>
          </cell>
          <cell r="L217">
            <v>517</v>
          </cell>
          <cell r="M217" t="str">
            <v>APORTACIONES FESTIVAL INTERNACIONAL CERV</v>
          </cell>
          <cell r="N217">
            <v>0</v>
          </cell>
          <cell r="P217">
            <v>517</v>
          </cell>
          <cell r="Q217" t="str">
            <v>APORTACIONES FESTIVAL INTERNACIONAL CERV</v>
          </cell>
          <cell r="R217">
            <v>0</v>
          </cell>
          <cell r="T217">
            <v>517</v>
          </cell>
          <cell r="U217" t="str">
            <v>APORTACIONES FESTIVAL INTERNACIONAL CERV</v>
          </cell>
          <cell r="V217">
            <v>0</v>
          </cell>
        </row>
        <row r="218">
          <cell r="B218">
            <v>518</v>
          </cell>
          <cell r="C218" t="str">
            <v>GOB DEL ESTADO CONV VIALIDAD</v>
          </cell>
          <cell r="D218">
            <v>0</v>
          </cell>
          <cell r="G218">
            <v>518</v>
          </cell>
          <cell r="H218" t="str">
            <v>GOB DEL ESTADO CONV VIALIDAD</v>
          </cell>
          <cell r="I218">
            <v>0</v>
          </cell>
          <cell r="L218">
            <v>518</v>
          </cell>
          <cell r="M218" t="str">
            <v>GOB DEL ESTADO CONV VIALIDAD</v>
          </cell>
          <cell r="N218">
            <v>0</v>
          </cell>
          <cell r="P218">
            <v>518</v>
          </cell>
          <cell r="Q218" t="str">
            <v>GOB DEL ESTADO CONV VIALIDAD</v>
          </cell>
          <cell r="R218">
            <v>0</v>
          </cell>
          <cell r="T218">
            <v>518</v>
          </cell>
          <cell r="U218" t="str">
            <v>GOB DEL ESTADO CONV VIALIDAD</v>
          </cell>
          <cell r="V218">
            <v>0</v>
          </cell>
        </row>
        <row r="219">
          <cell r="B219">
            <v>519</v>
          </cell>
          <cell r="C219" t="str">
            <v>GOB DEL ESTADO CASA DE LA CULT</v>
          </cell>
          <cell r="D219">
            <v>235260</v>
          </cell>
          <cell r="G219">
            <v>519</v>
          </cell>
          <cell r="H219" t="str">
            <v>GOB DEL ESTADO CASA DE LA CULT</v>
          </cell>
          <cell r="I219">
            <v>235260</v>
          </cell>
          <cell r="L219">
            <v>519</v>
          </cell>
          <cell r="M219" t="str">
            <v>GOB DEL ESTADO CASA DE LA CULT</v>
          </cell>
          <cell r="N219">
            <v>22188</v>
          </cell>
          <cell r="P219">
            <v>519</v>
          </cell>
          <cell r="Q219" t="str">
            <v>GOB DEL ESTADO CASA DE LA CULT</v>
          </cell>
          <cell r="R219">
            <v>235260</v>
          </cell>
          <cell r="T219">
            <v>519</v>
          </cell>
          <cell r="U219" t="str">
            <v>GOB DEL ESTADO CASA DE LA CULT</v>
          </cell>
          <cell r="V219">
            <v>22188</v>
          </cell>
        </row>
        <row r="220">
          <cell r="B220">
            <v>520</v>
          </cell>
          <cell r="C220" t="str">
            <v>GOBIERNO DEL EDO. EL ENCINO Y CENTRO DEL SABER</v>
          </cell>
          <cell r="D220">
            <v>0</v>
          </cell>
          <cell r="G220">
            <v>520</v>
          </cell>
          <cell r="H220" t="str">
            <v>GOBIERNO DEL EDO. EL ENCINO Y CENTRO DEL SABER</v>
          </cell>
          <cell r="I220">
            <v>0</v>
          </cell>
          <cell r="L220">
            <v>520</v>
          </cell>
          <cell r="M220" t="str">
            <v>GOBIERNO DEL EDO. EL ENCINO Y CENTRO DEL SABER</v>
          </cell>
          <cell r="N220">
            <v>0</v>
          </cell>
          <cell r="P220">
            <v>520</v>
          </cell>
          <cell r="Q220" t="str">
            <v>GOBIERNO DEL EDO. EL ENCINO Y CENTRO DEL SABER</v>
          </cell>
          <cell r="R220">
            <v>0</v>
          </cell>
          <cell r="T220">
            <v>520</v>
          </cell>
          <cell r="U220" t="str">
            <v>GOBIERNO DEL EDO. EL ENCINO Y CENTRO DEL SABER</v>
          </cell>
          <cell r="V220">
            <v>0</v>
          </cell>
        </row>
        <row r="221">
          <cell r="B221">
            <v>521</v>
          </cell>
          <cell r="C221" t="str">
            <v>APORT 1% CONTRATISTAS OBRAS BENEF</v>
          </cell>
          <cell r="D221">
            <v>0</v>
          </cell>
          <cell r="G221">
            <v>521</v>
          </cell>
          <cell r="H221" t="str">
            <v>APORT 1% CONTRATISTAS OBRAS BENEF</v>
          </cell>
          <cell r="I221">
            <v>0</v>
          </cell>
          <cell r="L221">
            <v>521</v>
          </cell>
          <cell r="M221" t="str">
            <v>APORT 1% CONTRATISTAS OBRAS BENEF</v>
          </cell>
          <cell r="N221">
            <v>0</v>
          </cell>
          <cell r="P221">
            <v>521</v>
          </cell>
          <cell r="Q221" t="str">
            <v>APORT 1% CONTRATISTAS OBRAS BENEF</v>
          </cell>
          <cell r="R221">
            <v>0</v>
          </cell>
          <cell r="T221">
            <v>521</v>
          </cell>
          <cell r="U221" t="str">
            <v>APORT 1% CONTRATISTAS OBRAS BENEF</v>
          </cell>
          <cell r="V221">
            <v>0</v>
          </cell>
        </row>
        <row r="222">
          <cell r="B222">
            <v>522</v>
          </cell>
          <cell r="C222" t="str">
            <v>APORT 0.5 PROG OBRAS DE BENEF</v>
          </cell>
          <cell r="D222">
            <v>0</v>
          </cell>
          <cell r="G222">
            <v>522</v>
          </cell>
          <cell r="H222" t="str">
            <v>APORT 0.5 PROG OBRAS DE BENEF</v>
          </cell>
          <cell r="I222">
            <v>0</v>
          </cell>
          <cell r="L222">
            <v>522</v>
          </cell>
          <cell r="M222" t="str">
            <v>APORT 0.5 PROG OBRAS DE BENEF</v>
          </cell>
          <cell r="N222">
            <v>0</v>
          </cell>
          <cell r="P222">
            <v>522</v>
          </cell>
          <cell r="Q222" t="str">
            <v>APORT 0.5 PROG OBRAS DE BENEF</v>
          </cell>
          <cell r="R222">
            <v>0</v>
          </cell>
          <cell r="T222">
            <v>522</v>
          </cell>
          <cell r="U222" t="str">
            <v>APORT 0.5 PROG OBRAS DE BENEF</v>
          </cell>
          <cell r="V222">
            <v>0</v>
          </cell>
        </row>
        <row r="223">
          <cell r="B223">
            <v>528</v>
          </cell>
          <cell r="C223" t="str">
            <v>OTRAS APORTACIONES</v>
          </cell>
          <cell r="D223">
            <v>0</v>
          </cell>
          <cell r="G223">
            <v>528</v>
          </cell>
          <cell r="H223" t="str">
            <v>OTRAS APORTACIONES</v>
          </cell>
          <cell r="I223">
            <v>0</v>
          </cell>
          <cell r="L223">
            <v>528</v>
          </cell>
          <cell r="M223" t="str">
            <v>OTRAS APORTACIONES</v>
          </cell>
          <cell r="N223">
            <v>0</v>
          </cell>
          <cell r="P223">
            <v>528</v>
          </cell>
          <cell r="Q223" t="str">
            <v>OTRAS APORTACIONES</v>
          </cell>
          <cell r="R223">
            <v>0</v>
          </cell>
          <cell r="T223">
            <v>528</v>
          </cell>
          <cell r="U223" t="str">
            <v>OTRAS APORTACIONES</v>
          </cell>
          <cell r="V223">
            <v>0</v>
          </cell>
        </row>
        <row r="224">
          <cell r="B224">
            <v>529</v>
          </cell>
          <cell r="C224" t="str">
            <v>OTROS DONATIVOS</v>
          </cell>
          <cell r="D224">
            <v>541</v>
          </cell>
          <cell r="G224">
            <v>529</v>
          </cell>
          <cell r="H224" t="str">
            <v>OTROS DONATIVOS</v>
          </cell>
          <cell r="I224">
            <v>541</v>
          </cell>
          <cell r="L224">
            <v>529</v>
          </cell>
          <cell r="M224" t="str">
            <v>OTROS DONATIVOS</v>
          </cell>
          <cell r="N224">
            <v>490.97</v>
          </cell>
          <cell r="P224">
            <v>529</v>
          </cell>
          <cell r="Q224" t="str">
            <v>OTROS DONATIVOS</v>
          </cell>
          <cell r="R224">
            <v>541</v>
          </cell>
          <cell r="T224">
            <v>529</v>
          </cell>
          <cell r="U224" t="str">
            <v>OTROS DONATIVOS</v>
          </cell>
          <cell r="V224">
            <v>490.97</v>
          </cell>
        </row>
        <row r="225">
          <cell r="B225">
            <v>542</v>
          </cell>
          <cell r="C225" t="str">
            <v>REPARACION A DAÑOS A VEHICULOS MPALES SERVICIOS MUNICIPALES</v>
          </cell>
          <cell r="D225">
            <v>0</v>
          </cell>
          <cell r="G225">
            <v>542</v>
          </cell>
          <cell r="H225" t="str">
            <v>REPARACION A DAÑOS A VEHICULOS MPALES SERVICIOS MUNICIPALES</v>
          </cell>
          <cell r="I225">
            <v>0</v>
          </cell>
          <cell r="L225">
            <v>542</v>
          </cell>
          <cell r="M225" t="str">
            <v>REPARACION A DAÑOS A VEHICULOS MPALES SERVICIOS MUNICIPALES</v>
          </cell>
          <cell r="N225">
            <v>0</v>
          </cell>
          <cell r="P225">
            <v>542</v>
          </cell>
          <cell r="Q225" t="str">
            <v>REPARACION A DAÑOS A VEHICULOS MPALES SERVICIOS MUNICIPALES</v>
          </cell>
          <cell r="R225">
            <v>0</v>
          </cell>
          <cell r="T225">
            <v>542</v>
          </cell>
          <cell r="U225" t="str">
            <v>REPARACION A DAÑOS A VEHICULOS MPALES SERVICIOS MUNICIPALES</v>
          </cell>
          <cell r="V225">
            <v>0</v>
          </cell>
        </row>
        <row r="226">
          <cell r="B226">
            <v>544</v>
          </cell>
          <cell r="C226" t="str">
            <v>INFRACCION AL REGLAMENTO DE PROTECCION A LOS ANIMALES</v>
          </cell>
          <cell r="D226">
            <v>35087</v>
          </cell>
          <cell r="G226">
            <v>544</v>
          </cell>
          <cell r="H226" t="str">
            <v>INFRACCION AL REGLAMENTO DE PROTECCION A LOS ANIMALES</v>
          </cell>
          <cell r="I226">
            <v>35087</v>
          </cell>
          <cell r="L226">
            <v>544</v>
          </cell>
          <cell r="M226" t="str">
            <v>INFRACCION AL REGLAMENTO DE PROTECCION A LOS ANIMALES</v>
          </cell>
          <cell r="N226">
            <v>5441.37</v>
          </cell>
          <cell r="P226">
            <v>544</v>
          </cell>
          <cell r="Q226" t="str">
            <v>INFRACCION AL REGLAMENTO DE PROTECCION A LOS ANIMALES</v>
          </cell>
          <cell r="R226">
            <v>35087</v>
          </cell>
          <cell r="T226">
            <v>544</v>
          </cell>
          <cell r="U226" t="str">
            <v>INFRACCION AL REGLAMENTO DE PROTECCION A LOS ANIMALES</v>
          </cell>
          <cell r="V226">
            <v>5441.37</v>
          </cell>
        </row>
        <row r="227">
          <cell r="B227">
            <v>0</v>
          </cell>
          <cell r="C227" t="str">
            <v>TOTAL   APROVECHAMIENTOS.</v>
          </cell>
          <cell r="D227">
            <v>17668174</v>
          </cell>
          <cell r="G227">
            <v>0</v>
          </cell>
          <cell r="H227" t="str">
            <v>TOTAL   APROVECHAMIENTOS.</v>
          </cell>
          <cell r="I227">
            <v>17668174</v>
          </cell>
          <cell r="L227">
            <v>0</v>
          </cell>
          <cell r="M227" t="str">
            <v>TOTAL   APROVECHAMIENTOS.</v>
          </cell>
          <cell r="N227">
            <v>7313611.1499999994</v>
          </cell>
          <cell r="P227">
            <v>0</v>
          </cell>
          <cell r="Q227" t="str">
            <v>TOTAL   APROVECHAMIENTOS.</v>
          </cell>
          <cell r="R227">
            <v>17668174</v>
          </cell>
          <cell r="T227">
            <v>0</v>
          </cell>
          <cell r="U227" t="str">
            <v>TOTAL   APROVECHAMIENTOS.</v>
          </cell>
          <cell r="V227">
            <v>7313611.1499999994</v>
          </cell>
        </row>
        <row r="228">
          <cell r="B228">
            <v>0</v>
          </cell>
          <cell r="C228">
            <v>0</v>
          </cell>
          <cell r="G228">
            <v>0</v>
          </cell>
          <cell r="H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0</v>
          </cell>
          <cell r="Q228">
            <v>0</v>
          </cell>
          <cell r="T228">
            <v>0</v>
          </cell>
          <cell r="U228">
            <v>0</v>
          </cell>
        </row>
        <row r="229">
          <cell r="B229">
            <v>0</v>
          </cell>
          <cell r="C229" t="str">
            <v>INGRESOS PROPIOS</v>
          </cell>
          <cell r="D229">
            <v>127550805</v>
          </cell>
          <cell r="G229">
            <v>0</v>
          </cell>
          <cell r="H229" t="str">
            <v>INGRESOS PROPIOS</v>
          </cell>
          <cell r="I229">
            <v>127550805</v>
          </cell>
          <cell r="L229">
            <v>0</v>
          </cell>
          <cell r="M229" t="str">
            <v>INGRESOS PROPIOS</v>
          </cell>
          <cell r="N229">
            <v>67902425.019999996</v>
          </cell>
          <cell r="P229">
            <v>0</v>
          </cell>
          <cell r="Q229" t="str">
            <v>INGRESOS PROPIOS</v>
          </cell>
          <cell r="R229">
            <v>138386232.49000001</v>
          </cell>
          <cell r="T229">
            <v>0</v>
          </cell>
          <cell r="U229" t="str">
            <v>INGRESOS PROPIOS</v>
          </cell>
          <cell r="V229">
            <v>67902425.019999996</v>
          </cell>
        </row>
        <row r="230">
          <cell r="B230">
            <v>0</v>
          </cell>
          <cell r="C230">
            <v>0</v>
          </cell>
          <cell r="G230">
            <v>0</v>
          </cell>
          <cell r="H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</row>
        <row r="231">
          <cell r="B231">
            <v>600</v>
          </cell>
          <cell r="C231" t="str">
            <v>FONDO GENERAL</v>
          </cell>
          <cell r="D231">
            <v>129882628</v>
          </cell>
          <cell r="G231">
            <v>600</v>
          </cell>
          <cell r="H231" t="str">
            <v>FONDO GENERAL</v>
          </cell>
          <cell r="I231">
            <v>129882628</v>
          </cell>
          <cell r="L231">
            <v>600</v>
          </cell>
          <cell r="M231" t="str">
            <v>FONDO GENERAL</v>
          </cell>
          <cell r="N231">
            <v>34550434.049999997</v>
          </cell>
          <cell r="P231">
            <v>600</v>
          </cell>
          <cell r="Q231" t="str">
            <v>FONDO GENERAL</v>
          </cell>
          <cell r="R231">
            <v>129882628</v>
          </cell>
          <cell r="T231">
            <v>600</v>
          </cell>
          <cell r="U231" t="str">
            <v>FONDO GENERAL</v>
          </cell>
          <cell r="V231">
            <v>34550434.049999997</v>
          </cell>
        </row>
        <row r="232">
          <cell r="B232">
            <v>601</v>
          </cell>
          <cell r="C232" t="str">
            <v>FONDO DEL FOMENTO MUNICIPAL</v>
          </cell>
          <cell r="D232">
            <v>12949502</v>
          </cell>
          <cell r="G232">
            <v>601</v>
          </cell>
          <cell r="H232" t="str">
            <v>FONDO DEL FOMENTO MUNICIPAL</v>
          </cell>
          <cell r="I232">
            <v>12949502</v>
          </cell>
          <cell r="L232">
            <v>601</v>
          </cell>
          <cell r="M232" t="str">
            <v>FONDO DEL FOMENTO MUNICIPAL</v>
          </cell>
          <cell r="N232">
            <v>4589230.9800000004</v>
          </cell>
          <cell r="P232">
            <v>601</v>
          </cell>
          <cell r="Q232" t="str">
            <v>FONDO DEL FOMENTO MUNICIPAL</v>
          </cell>
          <cell r="R232">
            <v>12949502</v>
          </cell>
          <cell r="T232">
            <v>601</v>
          </cell>
          <cell r="U232" t="str">
            <v>FONDO DEL FOMENTO MUNICIPAL</v>
          </cell>
          <cell r="V232">
            <v>4589230.9800000004</v>
          </cell>
        </row>
        <row r="233">
          <cell r="B233">
            <v>602</v>
          </cell>
          <cell r="C233" t="str">
            <v>20% ADICIONAL FONDO GENERAL</v>
          </cell>
          <cell r="D233">
            <v>0</v>
          </cell>
          <cell r="G233">
            <v>602</v>
          </cell>
          <cell r="H233" t="str">
            <v>20% ADICIONAL FONDO GENERAL</v>
          </cell>
          <cell r="I233">
            <v>0</v>
          </cell>
          <cell r="L233">
            <v>602</v>
          </cell>
          <cell r="M233" t="str">
            <v>20% ADICIONAL FONDO GENERAL</v>
          </cell>
          <cell r="N233">
            <v>0</v>
          </cell>
          <cell r="P233">
            <v>602</v>
          </cell>
          <cell r="Q233" t="str">
            <v>20% ADICIONAL FONDO GENERAL</v>
          </cell>
          <cell r="R233">
            <v>0</v>
          </cell>
          <cell r="T233">
            <v>602</v>
          </cell>
          <cell r="U233" t="str">
            <v>20% ADICIONAL FONDO GENERAL</v>
          </cell>
          <cell r="V233">
            <v>0</v>
          </cell>
        </row>
        <row r="234">
          <cell r="B234">
            <v>605</v>
          </cell>
          <cell r="C234" t="str">
            <v>IEPS ESPECIAL DE GASOLINAS Y DIESEL</v>
          </cell>
          <cell r="D234">
            <v>6379056</v>
          </cell>
          <cell r="G234">
            <v>605</v>
          </cell>
          <cell r="H234" t="str">
            <v>IEPS ESPECIAL DE GASOLINAS Y DIESEL</v>
          </cell>
          <cell r="I234">
            <v>6379056</v>
          </cell>
          <cell r="L234">
            <v>605</v>
          </cell>
          <cell r="M234" t="str">
            <v>IEPS ESPECIAL DE GASOLINAS Y DIESEL</v>
          </cell>
          <cell r="N234">
            <v>1560380.66</v>
          </cell>
          <cell r="P234">
            <v>605</v>
          </cell>
          <cell r="Q234" t="str">
            <v>IEPS ESPECIAL DE GASOLINAS Y DIESEL</v>
          </cell>
          <cell r="R234">
            <v>6379056</v>
          </cell>
          <cell r="T234">
            <v>605</v>
          </cell>
          <cell r="U234" t="str">
            <v>IEPS ESPECIAL DE GASOLINAS Y DIESEL</v>
          </cell>
          <cell r="V234">
            <v>1560380.66</v>
          </cell>
        </row>
        <row r="235">
          <cell r="B235">
            <v>606</v>
          </cell>
          <cell r="C235" t="str">
            <v>FONDO DE FISCALIZACIÓN</v>
          </cell>
          <cell r="D235">
            <v>5721369</v>
          </cell>
          <cell r="G235">
            <v>606</v>
          </cell>
          <cell r="H235" t="str">
            <v>FONDO DE FISCALIZACIÓN</v>
          </cell>
          <cell r="I235">
            <v>5721369</v>
          </cell>
          <cell r="L235">
            <v>606</v>
          </cell>
          <cell r="M235" t="str">
            <v>FONDO DE FISCALIZACIÓN</v>
          </cell>
          <cell r="N235">
            <v>2078731.98</v>
          </cell>
          <cell r="P235">
            <v>606</v>
          </cell>
          <cell r="Q235" t="str">
            <v>FONDO DE FISCALIZACIÓN</v>
          </cell>
          <cell r="R235">
            <v>5721369</v>
          </cell>
          <cell r="T235">
            <v>606</v>
          </cell>
          <cell r="U235" t="str">
            <v>FONDO DE FISCALIZACIÓN</v>
          </cell>
          <cell r="V235">
            <v>2078731.98</v>
          </cell>
        </row>
        <row r="236">
          <cell r="B236">
            <v>607</v>
          </cell>
          <cell r="C236" t="str">
            <v>DERECHOS ALCOHOLES</v>
          </cell>
          <cell r="D236">
            <v>161048</v>
          </cell>
          <cell r="G236">
            <v>607</v>
          </cell>
          <cell r="H236" t="str">
            <v>DERECHOS ALCOHOLES</v>
          </cell>
          <cell r="I236">
            <v>161048</v>
          </cell>
          <cell r="L236">
            <v>607</v>
          </cell>
          <cell r="M236" t="str">
            <v>DERECHOS ALCOHOLES</v>
          </cell>
          <cell r="N236">
            <v>319746.98</v>
          </cell>
          <cell r="P236">
            <v>607</v>
          </cell>
          <cell r="Q236" t="str">
            <v>DERECHOS ALCOHOLES</v>
          </cell>
          <cell r="R236">
            <v>161048</v>
          </cell>
          <cell r="T236">
            <v>607</v>
          </cell>
          <cell r="U236" t="str">
            <v>DERECHOS ALCOHOLES</v>
          </cell>
          <cell r="V236">
            <v>319746.98</v>
          </cell>
        </row>
        <row r="237">
          <cell r="B237">
            <v>608</v>
          </cell>
          <cell r="C237" t="str">
            <v>I.E.P.S.</v>
          </cell>
          <cell r="D237">
            <v>1531682</v>
          </cell>
          <cell r="G237">
            <v>608</v>
          </cell>
          <cell r="H237" t="str">
            <v>I.E.P.S.</v>
          </cell>
          <cell r="I237">
            <v>1531682</v>
          </cell>
          <cell r="L237">
            <v>608</v>
          </cell>
          <cell r="M237" t="str">
            <v>I.E.P.S.</v>
          </cell>
          <cell r="N237">
            <v>542912.41</v>
          </cell>
          <cell r="P237">
            <v>608</v>
          </cell>
          <cell r="Q237" t="str">
            <v>I.E.P.S.</v>
          </cell>
          <cell r="R237">
            <v>1531682</v>
          </cell>
          <cell r="T237">
            <v>608</v>
          </cell>
          <cell r="U237" t="str">
            <v>I.E.P.S.</v>
          </cell>
          <cell r="V237">
            <v>542912.41</v>
          </cell>
        </row>
        <row r="238">
          <cell r="B238">
            <v>609</v>
          </cell>
          <cell r="C238" t="str">
            <v>I.S.A.N.</v>
          </cell>
          <cell r="D238">
            <v>1581504</v>
          </cell>
          <cell r="G238">
            <v>609</v>
          </cell>
          <cell r="H238" t="str">
            <v>I.S.A.N.</v>
          </cell>
          <cell r="I238">
            <v>1581504</v>
          </cell>
          <cell r="L238">
            <v>609</v>
          </cell>
          <cell r="M238" t="str">
            <v>I.S.A.N.</v>
          </cell>
          <cell r="N238">
            <v>717352.62</v>
          </cell>
          <cell r="P238">
            <v>609</v>
          </cell>
          <cell r="Q238" t="str">
            <v>I.S.A.N.</v>
          </cell>
          <cell r="R238">
            <v>1581504</v>
          </cell>
          <cell r="T238">
            <v>609</v>
          </cell>
          <cell r="U238" t="str">
            <v>I.S.A.N.</v>
          </cell>
          <cell r="V238">
            <v>717352.62</v>
          </cell>
        </row>
        <row r="239">
          <cell r="B239">
            <v>611</v>
          </cell>
          <cell r="C239" t="str">
            <v>I.S.T.U.V.</v>
          </cell>
          <cell r="D239">
            <v>254755</v>
          </cell>
          <cell r="G239">
            <v>611</v>
          </cell>
          <cell r="H239" t="str">
            <v>I.S.T.U.V.</v>
          </cell>
          <cell r="I239">
            <v>254755</v>
          </cell>
          <cell r="L239">
            <v>611</v>
          </cell>
          <cell r="M239" t="str">
            <v>I.S.T.U.V.</v>
          </cell>
          <cell r="N239">
            <v>10909.54</v>
          </cell>
          <cell r="P239">
            <v>611</v>
          </cell>
          <cell r="Q239" t="str">
            <v>I.S.T.U.V.</v>
          </cell>
          <cell r="R239">
            <v>254755</v>
          </cell>
          <cell r="T239">
            <v>611</v>
          </cell>
          <cell r="U239" t="str">
            <v>I.S.T.U.V.</v>
          </cell>
          <cell r="V239">
            <v>10909.54</v>
          </cell>
        </row>
        <row r="240">
          <cell r="B240">
            <v>612</v>
          </cell>
          <cell r="C240" t="str">
            <v>FONDO ISR</v>
          </cell>
          <cell r="D240">
            <v>0</v>
          </cell>
          <cell r="G240">
            <v>612</v>
          </cell>
          <cell r="H240" t="str">
            <v>FONDO ISR</v>
          </cell>
          <cell r="I240">
            <v>0</v>
          </cell>
          <cell r="L240">
            <v>612</v>
          </cell>
          <cell r="M240" t="str">
            <v>FONDO ISR</v>
          </cell>
          <cell r="N240">
            <v>3064069</v>
          </cell>
          <cell r="P240">
            <v>612</v>
          </cell>
          <cell r="Q240" t="str">
            <v>FONDO ISR</v>
          </cell>
          <cell r="R240">
            <v>0</v>
          </cell>
          <cell r="T240">
            <v>612</v>
          </cell>
          <cell r="U240" t="str">
            <v>FONDO ISR</v>
          </cell>
          <cell r="V240">
            <v>3064069</v>
          </cell>
        </row>
        <row r="241">
          <cell r="B241">
            <v>532</v>
          </cell>
          <cell r="C241" t="str">
            <v>FONDO INFRAEST SOCIAL MPAL.</v>
          </cell>
          <cell r="D241">
            <v>31657989</v>
          </cell>
          <cell r="G241">
            <v>532</v>
          </cell>
          <cell r="H241" t="str">
            <v>FONDO INFRAEST SOCIAL MPAL.</v>
          </cell>
          <cell r="I241">
            <v>31657989</v>
          </cell>
          <cell r="L241">
            <v>532</v>
          </cell>
          <cell r="M241" t="str">
            <v>FONDO INFRAEST SOCIAL MPAL.</v>
          </cell>
          <cell r="N241">
            <v>9963657</v>
          </cell>
          <cell r="P241">
            <v>532</v>
          </cell>
          <cell r="Q241" t="str">
            <v>FONDO INFRAEST SOCIAL MPAL.</v>
          </cell>
          <cell r="R241">
            <v>31657989</v>
          </cell>
          <cell r="T241">
            <v>532</v>
          </cell>
          <cell r="U241" t="str">
            <v>FONDO INFRAEST SOCIAL MPAL.</v>
          </cell>
          <cell r="V241">
            <v>9963657</v>
          </cell>
        </row>
        <row r="242">
          <cell r="B242">
            <v>533</v>
          </cell>
          <cell r="C242" t="str">
            <v>FONDO PARA FORTALECIMIENTO MPAL</v>
          </cell>
          <cell r="D242">
            <v>92046823</v>
          </cell>
          <cell r="G242">
            <v>533</v>
          </cell>
          <cell r="H242" t="str">
            <v>FONDO PARA FORTALECIMIENTO MPAL</v>
          </cell>
          <cell r="I242">
            <v>92046823</v>
          </cell>
          <cell r="L242">
            <v>533</v>
          </cell>
          <cell r="M242" t="str">
            <v>FONDO PARA FORTALECIMIENTO MPAL</v>
          </cell>
          <cell r="N242">
            <v>23150328</v>
          </cell>
          <cell r="P242">
            <v>533</v>
          </cell>
          <cell r="Q242" t="str">
            <v>FONDO PARA FORTALECIMIENTO MPAL</v>
          </cell>
          <cell r="R242">
            <v>92046823</v>
          </cell>
          <cell r="T242">
            <v>533</v>
          </cell>
          <cell r="U242" t="str">
            <v>FONDO PARA FORTALECIMIENTO MPAL</v>
          </cell>
          <cell r="V242">
            <v>23150328</v>
          </cell>
        </row>
        <row r="243">
          <cell r="B243">
            <v>0</v>
          </cell>
          <cell r="C243" t="str">
            <v>TOTAL   PARTICIPACIONES.</v>
          </cell>
          <cell r="D243">
            <v>282166356</v>
          </cell>
          <cell r="G243">
            <v>0</v>
          </cell>
          <cell r="H243" t="str">
            <v>TOTAL   PARTICIPACIONES.</v>
          </cell>
          <cell r="I243">
            <v>282166356</v>
          </cell>
          <cell r="L243">
            <v>0</v>
          </cell>
          <cell r="M243" t="str">
            <v>TOTAL   PARTICIPACIONES.</v>
          </cell>
          <cell r="N243">
            <v>80547753.219999984</v>
          </cell>
          <cell r="P243">
            <v>0</v>
          </cell>
          <cell r="Q243" t="str">
            <v>TOTAL   PARTICIPACIONES.</v>
          </cell>
          <cell r="R243">
            <v>282166356</v>
          </cell>
          <cell r="T243">
            <v>0</v>
          </cell>
          <cell r="U243" t="str">
            <v>TOTAL   PARTICIPACIONES.</v>
          </cell>
          <cell r="V243">
            <v>80547753.219999984</v>
          </cell>
        </row>
        <row r="244">
          <cell r="B244">
            <v>712</v>
          </cell>
          <cell r="C244" t="str">
            <v>PROGRAMA BORDERIA</v>
          </cell>
          <cell r="D244">
            <v>0</v>
          </cell>
          <cell r="G244">
            <v>712</v>
          </cell>
          <cell r="H244" t="str">
            <v>PROGRAMA BORDERIA</v>
          </cell>
          <cell r="I244">
            <v>0</v>
          </cell>
          <cell r="L244">
            <v>712</v>
          </cell>
          <cell r="M244" t="str">
            <v>PROGRAMA BORDERIA</v>
          </cell>
          <cell r="N244">
            <v>0</v>
          </cell>
          <cell r="P244">
            <v>712</v>
          </cell>
          <cell r="Q244" t="str">
            <v>PROGRAMA BORDERIA</v>
          </cell>
          <cell r="R244">
            <v>0</v>
          </cell>
          <cell r="T244">
            <v>712</v>
          </cell>
          <cell r="U244" t="str">
            <v>PROGRAMA BORDERIA</v>
          </cell>
          <cell r="V244">
            <v>0</v>
          </cell>
        </row>
        <row r="245">
          <cell r="B245">
            <v>713</v>
          </cell>
          <cell r="C245" t="str">
            <v>PROGRAMA ECONOMIA SOCIAL FAMIL</v>
          </cell>
          <cell r="D245">
            <v>0</v>
          </cell>
          <cell r="G245">
            <v>713</v>
          </cell>
          <cell r="H245" t="str">
            <v>PROGRAMA ECONOMIA SOCIAL FAMIL</v>
          </cell>
          <cell r="I245">
            <v>0</v>
          </cell>
          <cell r="L245">
            <v>713</v>
          </cell>
          <cell r="M245" t="str">
            <v>PROGRAMA ECONOMIA SOCIAL FAMIL</v>
          </cell>
          <cell r="N245">
            <v>0</v>
          </cell>
          <cell r="P245">
            <v>713</v>
          </cell>
          <cell r="Q245" t="str">
            <v>PROGRAMA ECONOMIA SOCIAL FAMIL</v>
          </cell>
          <cell r="R245">
            <v>0</v>
          </cell>
          <cell r="T245">
            <v>713</v>
          </cell>
          <cell r="U245" t="str">
            <v>PROGRAMA ECONOMIA SOCIAL FAMIL</v>
          </cell>
          <cell r="V245">
            <v>0</v>
          </cell>
        </row>
        <row r="246">
          <cell r="B246">
            <v>714</v>
          </cell>
          <cell r="C246" t="str">
            <v>FONDO DE PAVIMENTACION Y ESPAC</v>
          </cell>
          <cell r="D246">
            <v>0</v>
          </cell>
          <cell r="G246">
            <v>714</v>
          </cell>
          <cell r="H246" t="str">
            <v>FONDO DE PAVIMENTACION Y ESPAC</v>
          </cell>
          <cell r="I246">
            <v>0</v>
          </cell>
          <cell r="L246">
            <v>714</v>
          </cell>
          <cell r="M246" t="str">
            <v>FONDO DE PAVIMENTACION Y ESPAC</v>
          </cell>
          <cell r="N246">
            <v>0</v>
          </cell>
          <cell r="P246">
            <v>714</v>
          </cell>
          <cell r="Q246" t="str">
            <v>FONDO DE PAVIMENTACION Y ESPAC</v>
          </cell>
          <cell r="R246">
            <v>0</v>
          </cell>
          <cell r="T246">
            <v>714</v>
          </cell>
          <cell r="U246" t="str">
            <v>FONDO DE PAVIMENTACION Y ESPAC</v>
          </cell>
          <cell r="V246">
            <v>0</v>
          </cell>
        </row>
        <row r="247">
          <cell r="B247">
            <v>779</v>
          </cell>
          <cell r="C247" t="str">
            <v>RAMO ADMINISTRATIVO 20 "DESARROLLO SOCIAL"</v>
          </cell>
          <cell r="D247">
            <v>0</v>
          </cell>
          <cell r="G247">
            <v>779</v>
          </cell>
          <cell r="H247" t="str">
            <v>RAMO ADMINISTRATIVO 20 "DESARROLLO SOCIAL"</v>
          </cell>
          <cell r="I247">
            <v>0</v>
          </cell>
          <cell r="L247">
            <v>779</v>
          </cell>
          <cell r="M247" t="str">
            <v>RAMO ADMINISTRATIVO 20 "DESARROLLO SOCIAL"</v>
          </cell>
          <cell r="N247">
            <v>0</v>
          </cell>
          <cell r="P247">
            <v>779</v>
          </cell>
          <cell r="Q247" t="str">
            <v>RAMO ADMINISTRATIVO 20 "DESARROLLO SOCIAL"</v>
          </cell>
          <cell r="R247">
            <v>0</v>
          </cell>
          <cell r="T247">
            <v>779</v>
          </cell>
          <cell r="U247" t="str">
            <v>RAMO ADMINISTRATIVO 20 "DESARROLLO SOCIAL"</v>
          </cell>
          <cell r="V247">
            <v>0</v>
          </cell>
        </row>
        <row r="248">
          <cell r="B248">
            <v>719</v>
          </cell>
          <cell r="C248" t="str">
            <v>FONDOS MIXTOS</v>
          </cell>
          <cell r="D248">
            <v>0</v>
          </cell>
          <cell r="G248">
            <v>719</v>
          </cell>
          <cell r="H248" t="str">
            <v>FONDOS MIXTOS</v>
          </cell>
          <cell r="I248">
            <v>0</v>
          </cell>
          <cell r="L248">
            <v>719</v>
          </cell>
          <cell r="M248" t="str">
            <v>FONDOS MIXTOS</v>
          </cell>
          <cell r="N248">
            <v>48300</v>
          </cell>
          <cell r="P248">
            <v>719</v>
          </cell>
          <cell r="Q248" t="str">
            <v>FONDOS MIXTOS</v>
          </cell>
          <cell r="R248">
            <v>0</v>
          </cell>
          <cell r="T248">
            <v>719</v>
          </cell>
          <cell r="U248" t="str">
            <v>FONDOS MIXTOS</v>
          </cell>
          <cell r="V248">
            <v>48300</v>
          </cell>
        </row>
        <row r="249">
          <cell r="B249">
            <v>705</v>
          </cell>
          <cell r="C249" t="str">
            <v>INMUJERES</v>
          </cell>
          <cell r="D249">
            <v>0</v>
          </cell>
          <cell r="G249">
            <v>705</v>
          </cell>
          <cell r="H249" t="str">
            <v>INMUJERES</v>
          </cell>
          <cell r="I249">
            <v>0</v>
          </cell>
          <cell r="L249">
            <v>705</v>
          </cell>
          <cell r="M249" t="str">
            <v>INMUJERES</v>
          </cell>
          <cell r="N249">
            <v>0</v>
          </cell>
          <cell r="P249">
            <v>705</v>
          </cell>
          <cell r="Q249" t="str">
            <v>INMUJERES</v>
          </cell>
          <cell r="R249">
            <v>0</v>
          </cell>
          <cell r="T249">
            <v>705</v>
          </cell>
          <cell r="U249" t="str">
            <v>INMUJERES</v>
          </cell>
          <cell r="V249">
            <v>0</v>
          </cell>
        </row>
        <row r="250">
          <cell r="B250">
            <v>722</v>
          </cell>
          <cell r="C250" t="str">
            <v>PROGRAMA MEJOR ANTENCIÓN Y SERVICIO</v>
          </cell>
          <cell r="D250">
            <v>0</v>
          </cell>
          <cell r="G250">
            <v>722</v>
          </cell>
          <cell r="H250" t="str">
            <v>PROGRAMA MEJOR ANTENCIÓN Y SERVICIO</v>
          </cell>
          <cell r="I250">
            <v>0</v>
          </cell>
          <cell r="L250">
            <v>722</v>
          </cell>
          <cell r="M250" t="str">
            <v>PROGRAMA MEJOR ANTENCIÓN Y SERVICIO</v>
          </cell>
          <cell r="N250">
            <v>0</v>
          </cell>
          <cell r="P250">
            <v>722</v>
          </cell>
          <cell r="Q250" t="str">
            <v>PROGRAMA MEJOR ANTENCIÓN Y SERVICIO</v>
          </cell>
          <cell r="R250">
            <v>0</v>
          </cell>
          <cell r="T250">
            <v>722</v>
          </cell>
          <cell r="U250" t="str">
            <v>PROGRAMA MEJOR ANTENCIÓN Y SERVICIO</v>
          </cell>
          <cell r="V250">
            <v>0</v>
          </cell>
        </row>
        <row r="251">
          <cell r="B251">
            <v>708</v>
          </cell>
          <cell r="C251" t="str">
            <v>HABITAT</v>
          </cell>
          <cell r="D251">
            <v>0</v>
          </cell>
          <cell r="G251">
            <v>708</v>
          </cell>
          <cell r="H251" t="str">
            <v>HABITAT</v>
          </cell>
          <cell r="I251">
            <v>0</v>
          </cell>
          <cell r="L251">
            <v>708</v>
          </cell>
          <cell r="M251" t="str">
            <v>HABITAT</v>
          </cell>
          <cell r="N251">
            <v>0</v>
          </cell>
          <cell r="P251">
            <v>708</v>
          </cell>
          <cell r="Q251" t="str">
            <v>HABITAT</v>
          </cell>
          <cell r="R251">
            <v>0</v>
          </cell>
          <cell r="T251">
            <v>708</v>
          </cell>
          <cell r="U251" t="str">
            <v>HABITAT</v>
          </cell>
          <cell r="V251">
            <v>0</v>
          </cell>
        </row>
        <row r="252">
          <cell r="B252">
            <v>728</v>
          </cell>
          <cell r="C252" t="str">
            <v>PROGRAMA DE EMPLEO TEMPORAL</v>
          </cell>
          <cell r="D252">
            <v>0</v>
          </cell>
          <cell r="G252">
            <v>728</v>
          </cell>
          <cell r="H252" t="str">
            <v>PROGRAMA DE EMPLEO TEMPORAL</v>
          </cell>
          <cell r="I252">
            <v>0</v>
          </cell>
          <cell r="L252">
            <v>728</v>
          </cell>
          <cell r="M252" t="str">
            <v>PROGRAMA DE EMPLEO TEMPORAL</v>
          </cell>
          <cell r="N252">
            <v>0</v>
          </cell>
          <cell r="P252">
            <v>728</v>
          </cell>
          <cell r="Q252" t="str">
            <v>PROGRAMA DE EMPLEO TEMPORAL</v>
          </cell>
          <cell r="R252">
            <v>0</v>
          </cell>
          <cell r="T252">
            <v>728</v>
          </cell>
          <cell r="U252" t="str">
            <v>PROGRAMA DE EMPLEO TEMPORAL</v>
          </cell>
          <cell r="V252">
            <v>0</v>
          </cell>
        </row>
        <row r="253">
          <cell r="B253">
            <v>729</v>
          </cell>
          <cell r="C253" t="str">
            <v>OPCIONES PRODUCTIVAS</v>
          </cell>
          <cell r="D253">
            <v>0</v>
          </cell>
          <cell r="G253">
            <v>729</v>
          </cell>
          <cell r="H253" t="str">
            <v>OPCIONES PRODUCTIVAS</v>
          </cell>
          <cell r="I253">
            <v>0</v>
          </cell>
          <cell r="L253">
            <v>729</v>
          </cell>
          <cell r="M253" t="str">
            <v>OPCIONES PRODUCTIVAS</v>
          </cell>
          <cell r="N253">
            <v>0</v>
          </cell>
          <cell r="P253">
            <v>729</v>
          </cell>
          <cell r="Q253" t="str">
            <v>OPCIONES PRODUCTIVAS</v>
          </cell>
          <cell r="R253">
            <v>0</v>
          </cell>
          <cell r="T253">
            <v>729</v>
          </cell>
          <cell r="U253" t="str">
            <v>OPCIONES PRODUCTIVAS</v>
          </cell>
          <cell r="V253">
            <v>0</v>
          </cell>
        </row>
        <row r="254">
          <cell r="B254">
            <v>730</v>
          </cell>
          <cell r="C254" t="str">
            <v>FIDER</v>
          </cell>
          <cell r="D254">
            <v>0</v>
          </cell>
          <cell r="G254">
            <v>730</v>
          </cell>
          <cell r="H254" t="str">
            <v>FIDER</v>
          </cell>
          <cell r="I254">
            <v>0</v>
          </cell>
          <cell r="L254">
            <v>730</v>
          </cell>
          <cell r="M254" t="str">
            <v>FIDER</v>
          </cell>
          <cell r="N254">
            <v>500</v>
          </cell>
          <cell r="P254">
            <v>730</v>
          </cell>
          <cell r="Q254" t="str">
            <v>FIDER</v>
          </cell>
          <cell r="R254">
            <v>0</v>
          </cell>
          <cell r="T254">
            <v>730</v>
          </cell>
          <cell r="U254" t="str">
            <v>FIDER</v>
          </cell>
          <cell r="V254">
            <v>500</v>
          </cell>
        </row>
        <row r="255">
          <cell r="B255">
            <v>731</v>
          </cell>
          <cell r="C255" t="str">
            <v>FONDO PARA EL MEJORAMIENTO Y D</v>
          </cell>
          <cell r="D255">
            <v>0</v>
          </cell>
          <cell r="G255">
            <v>731</v>
          </cell>
          <cell r="H255" t="str">
            <v>FONDO PARA EL MEJORAMIENTO Y D</v>
          </cell>
          <cell r="I255">
            <v>0</v>
          </cell>
          <cell r="L255">
            <v>731</v>
          </cell>
          <cell r="M255" t="str">
            <v>FONDO PARA EL MEJORAMIENTO Y D</v>
          </cell>
          <cell r="N255">
            <v>0</v>
          </cell>
          <cell r="P255">
            <v>731</v>
          </cell>
          <cell r="Q255" t="str">
            <v>FONDO PARA EL MEJORAMIENTO Y D</v>
          </cell>
          <cell r="R255">
            <v>0</v>
          </cell>
          <cell r="T255">
            <v>731</v>
          </cell>
          <cell r="U255" t="str">
            <v>FONDO PARA EL MEJORAMIENTO Y D</v>
          </cell>
          <cell r="V255">
            <v>0</v>
          </cell>
        </row>
        <row r="256">
          <cell r="B256">
            <v>732</v>
          </cell>
          <cell r="C256" t="str">
            <v>FONDO DE INFRAESTRUCTURA DEPOR</v>
          </cell>
          <cell r="D256">
            <v>0</v>
          </cell>
          <cell r="G256">
            <v>732</v>
          </cell>
          <cell r="H256" t="str">
            <v>FONDO DE INFRAESTRUCTURA DEPOR</v>
          </cell>
          <cell r="I256">
            <v>0</v>
          </cell>
          <cell r="L256">
            <v>732</v>
          </cell>
          <cell r="M256" t="str">
            <v>FONDO DE INFRAESTRUCTURA DEPOR</v>
          </cell>
          <cell r="N256">
            <v>0</v>
          </cell>
          <cell r="P256">
            <v>732</v>
          </cell>
          <cell r="Q256" t="str">
            <v>FONDO DE INFRAESTRUCTURA DEPOR</v>
          </cell>
          <cell r="R256">
            <v>0</v>
          </cell>
          <cell r="T256">
            <v>732</v>
          </cell>
          <cell r="U256" t="str">
            <v>FONDO DE INFRAESTRUCTURA DEPOR</v>
          </cell>
          <cell r="V256">
            <v>0</v>
          </cell>
        </row>
        <row r="257">
          <cell r="B257">
            <v>733</v>
          </cell>
          <cell r="C257" t="str">
            <v>FONDO DE CULTURA</v>
          </cell>
          <cell r="D257">
            <v>0</v>
          </cell>
          <cell r="G257">
            <v>733</v>
          </cell>
          <cell r="H257" t="str">
            <v>FONDO DE CULTURA</v>
          </cell>
          <cell r="I257">
            <v>0</v>
          </cell>
          <cell r="L257">
            <v>733</v>
          </cell>
          <cell r="M257" t="str">
            <v>FONDO DE CULTURA</v>
          </cell>
          <cell r="N257">
            <v>0</v>
          </cell>
          <cell r="P257">
            <v>733</v>
          </cell>
          <cell r="Q257" t="str">
            <v>FONDO DE CULTURA</v>
          </cell>
          <cell r="R257">
            <v>0</v>
          </cell>
          <cell r="T257">
            <v>733</v>
          </cell>
          <cell r="U257" t="str">
            <v>FONDO DE CULTURA</v>
          </cell>
          <cell r="V257">
            <v>0</v>
          </cell>
        </row>
        <row r="258">
          <cell r="B258">
            <v>734</v>
          </cell>
          <cell r="C258" t="str">
            <v>SEMARNAT</v>
          </cell>
          <cell r="D258">
            <v>0</v>
          </cell>
          <cell r="G258">
            <v>734</v>
          </cell>
          <cell r="H258" t="str">
            <v>SEMARNAT</v>
          </cell>
          <cell r="I258">
            <v>0</v>
          </cell>
          <cell r="L258">
            <v>734</v>
          </cell>
          <cell r="M258" t="str">
            <v>SEMARNAT</v>
          </cell>
          <cell r="N258">
            <v>0</v>
          </cell>
          <cell r="P258">
            <v>734</v>
          </cell>
          <cell r="Q258" t="str">
            <v>SEMARNAT</v>
          </cell>
          <cell r="R258">
            <v>0</v>
          </cell>
          <cell r="T258">
            <v>734</v>
          </cell>
          <cell r="U258" t="str">
            <v>SEMARNAT</v>
          </cell>
          <cell r="V258">
            <v>0</v>
          </cell>
        </row>
        <row r="259">
          <cell r="B259">
            <v>735</v>
          </cell>
          <cell r="C259" t="str">
            <v>MUNICIPALIZACION DE FRACCIONAM</v>
          </cell>
          <cell r="D259">
            <v>0</v>
          </cell>
          <cell r="G259">
            <v>735</v>
          </cell>
          <cell r="H259" t="str">
            <v>MUNICIPALIZACION DE FRACCIONAM</v>
          </cell>
          <cell r="I259">
            <v>0</v>
          </cell>
          <cell r="L259">
            <v>735</v>
          </cell>
          <cell r="M259" t="str">
            <v>MUNICIPALIZACION DE FRACCIONAM</v>
          </cell>
          <cell r="N259">
            <v>0</v>
          </cell>
          <cell r="P259">
            <v>735</v>
          </cell>
          <cell r="Q259" t="str">
            <v>MUNICIPALIZACION DE FRACCIONAM</v>
          </cell>
          <cell r="R259">
            <v>0</v>
          </cell>
          <cell r="T259">
            <v>735</v>
          </cell>
          <cell r="U259" t="str">
            <v>MUNICIPALIZACION DE FRACCIONAM</v>
          </cell>
          <cell r="V259">
            <v>0</v>
          </cell>
        </row>
        <row r="260">
          <cell r="B260">
            <v>736</v>
          </cell>
          <cell r="C260" t="str">
            <v>FOPADEM</v>
          </cell>
          <cell r="D260">
            <v>0</v>
          </cell>
          <cell r="G260">
            <v>736</v>
          </cell>
          <cell r="H260" t="str">
            <v>FOPADEM</v>
          </cell>
          <cell r="I260">
            <v>0</v>
          </cell>
          <cell r="L260">
            <v>736</v>
          </cell>
          <cell r="M260" t="str">
            <v>FOPADEM</v>
          </cell>
          <cell r="N260">
            <v>0</v>
          </cell>
          <cell r="P260">
            <v>736</v>
          </cell>
          <cell r="Q260" t="str">
            <v>FOPADEM</v>
          </cell>
          <cell r="R260">
            <v>0</v>
          </cell>
          <cell r="T260">
            <v>736</v>
          </cell>
          <cell r="U260" t="str">
            <v>FOPADEM</v>
          </cell>
          <cell r="V260">
            <v>0</v>
          </cell>
        </row>
        <row r="261">
          <cell r="B261">
            <v>759</v>
          </cell>
          <cell r="C261" t="str">
            <v>PROGRAMA DE INVERSION CONACULT</v>
          </cell>
          <cell r="D261">
            <v>0</v>
          </cell>
          <cell r="G261">
            <v>759</v>
          </cell>
          <cell r="H261" t="str">
            <v>PROGRAMA DE INVERSION CONACULT</v>
          </cell>
          <cell r="I261">
            <v>0</v>
          </cell>
          <cell r="L261">
            <v>759</v>
          </cell>
          <cell r="M261" t="str">
            <v>PROGRAMA DE INVERSION CONACULT</v>
          </cell>
          <cell r="N261">
            <v>10299237.699999999</v>
          </cell>
          <cell r="P261">
            <v>759</v>
          </cell>
          <cell r="Q261" t="str">
            <v>PROGRAMA DE INVERSION CONACULT</v>
          </cell>
          <cell r="R261">
            <v>8405339.1799999997</v>
          </cell>
          <cell r="T261">
            <v>759</v>
          </cell>
          <cell r="U261" t="str">
            <v>PROGRAMA DE INVERSION CONACULT</v>
          </cell>
          <cell r="V261">
            <v>10299237.699999999</v>
          </cell>
        </row>
        <row r="262">
          <cell r="B262">
            <v>772</v>
          </cell>
          <cell r="C262" t="str">
            <v>PROGRAMA NACIONAL DE PREVENCION AL DELITO</v>
          </cell>
          <cell r="D262">
            <v>0</v>
          </cell>
          <cell r="G262">
            <v>772</v>
          </cell>
          <cell r="H262" t="str">
            <v>PROGRAMA NACIONAL DE PREVENCION AL DELITO</v>
          </cell>
          <cell r="I262">
            <v>0</v>
          </cell>
          <cell r="L262">
            <v>772</v>
          </cell>
          <cell r="M262" t="str">
            <v>PROGRAMA NACIONAL DE PREVENCION AL DELITO</v>
          </cell>
          <cell r="N262">
            <v>0</v>
          </cell>
          <cell r="P262">
            <v>772</v>
          </cell>
          <cell r="Q262" t="str">
            <v>PROGRAMA NACIONAL DE PREVENCION AL DELITO</v>
          </cell>
          <cell r="R262">
            <v>0</v>
          </cell>
          <cell r="T262">
            <v>772</v>
          </cell>
          <cell r="U262" t="str">
            <v>PROGRAMA NACIONAL DE PREVENCION AL DELITO</v>
          </cell>
          <cell r="V262">
            <v>0</v>
          </cell>
        </row>
        <row r="263">
          <cell r="B263">
            <v>775</v>
          </cell>
          <cell r="C263" t="str">
            <v>FONDO DE APORT. PARA INFRAESTR</v>
          </cell>
          <cell r="D263">
            <v>0</v>
          </cell>
          <cell r="G263">
            <v>775</v>
          </cell>
          <cell r="H263" t="str">
            <v>FONDO DE APORT. PARA INFRAESTR</v>
          </cell>
          <cell r="I263">
            <v>0</v>
          </cell>
          <cell r="L263">
            <v>775</v>
          </cell>
          <cell r="M263" t="str">
            <v>FONDO DE APORT. PARA INFRAESTR</v>
          </cell>
          <cell r="N263">
            <v>0</v>
          </cell>
          <cell r="P263">
            <v>775</v>
          </cell>
          <cell r="Q263" t="str">
            <v>FONDO DE APORT. PARA INFRAESTR</v>
          </cell>
          <cell r="R263">
            <v>574239.92000000004</v>
          </cell>
          <cell r="T263">
            <v>775</v>
          </cell>
          <cell r="U263" t="str">
            <v>FONDO DE APORT. PARA INFRAESTR</v>
          </cell>
          <cell r="V263">
            <v>0</v>
          </cell>
        </row>
        <row r="264">
          <cell r="B264">
            <v>710</v>
          </cell>
          <cell r="C264" t="str">
            <v>SUBSEMUN</v>
          </cell>
          <cell r="D264">
            <v>0</v>
          </cell>
          <cell r="G264">
            <v>710</v>
          </cell>
          <cell r="H264" t="str">
            <v>SUBSEMUN</v>
          </cell>
          <cell r="I264">
            <v>0</v>
          </cell>
          <cell r="L264">
            <v>710</v>
          </cell>
          <cell r="M264" t="str">
            <v>SUBSEMUN</v>
          </cell>
          <cell r="N264">
            <v>0</v>
          </cell>
          <cell r="P264">
            <v>710</v>
          </cell>
          <cell r="Q264" t="str">
            <v>SUBSEMUN</v>
          </cell>
          <cell r="R264">
            <v>0</v>
          </cell>
          <cell r="T264">
            <v>710</v>
          </cell>
          <cell r="U264" t="str">
            <v>SUBSEMUN</v>
          </cell>
          <cell r="V264">
            <v>0</v>
          </cell>
        </row>
        <row r="265">
          <cell r="B265">
            <v>724</v>
          </cell>
          <cell r="C265" t="str">
            <v>PROYECTOS DE DESARROLLO REGIONAL</v>
          </cell>
          <cell r="D265">
            <v>0</v>
          </cell>
          <cell r="G265">
            <v>724</v>
          </cell>
          <cell r="H265" t="str">
            <v>PROYECTOS DE DESARROLLO REGIONAL</v>
          </cell>
          <cell r="I265">
            <v>0</v>
          </cell>
          <cell r="L265">
            <v>724</v>
          </cell>
          <cell r="M265" t="str">
            <v>PROYECTOS DE DESARROLLO REGIONAL</v>
          </cell>
          <cell r="N265">
            <v>0</v>
          </cell>
          <cell r="P265">
            <v>724</v>
          </cell>
          <cell r="Q265" t="str">
            <v>PROYECTOS DE DESARROLLO REGIONAL</v>
          </cell>
          <cell r="R265">
            <v>0</v>
          </cell>
          <cell r="T265">
            <v>724</v>
          </cell>
          <cell r="U265" t="str">
            <v>PROYECTOS DE DESARROLLO REGIONAL</v>
          </cell>
          <cell r="V265">
            <v>0</v>
          </cell>
        </row>
        <row r="266">
          <cell r="B266">
            <v>782</v>
          </cell>
          <cell r="C266" t="str">
            <v>SDAYR</v>
          </cell>
          <cell r="D266">
            <v>0</v>
          </cell>
          <cell r="G266">
            <v>782</v>
          </cell>
          <cell r="H266" t="str">
            <v>SDAYR</v>
          </cell>
          <cell r="I266">
            <v>0</v>
          </cell>
          <cell r="L266">
            <v>782</v>
          </cell>
          <cell r="M266" t="str">
            <v>SDAYR</v>
          </cell>
          <cell r="N266">
            <v>0</v>
          </cell>
          <cell r="P266">
            <v>782</v>
          </cell>
          <cell r="Q266" t="str">
            <v>SDAYR</v>
          </cell>
          <cell r="R266">
            <v>0</v>
          </cell>
          <cell r="T266">
            <v>782</v>
          </cell>
          <cell r="U266" t="str">
            <v>SDAYR</v>
          </cell>
          <cell r="V266">
            <v>0</v>
          </cell>
        </row>
        <row r="267">
          <cell r="B267">
            <v>784</v>
          </cell>
          <cell r="C267" t="str">
            <v>DONATIVOS PARA PROYECTOS</v>
          </cell>
          <cell r="D267">
            <v>0</v>
          </cell>
          <cell r="G267">
            <v>784</v>
          </cell>
          <cell r="H267" t="str">
            <v>DONATIVOS PARA PROYECTOS</v>
          </cell>
          <cell r="I267">
            <v>0</v>
          </cell>
          <cell r="L267">
            <v>784</v>
          </cell>
          <cell r="M267" t="str">
            <v>DONATIVOS PARA PROYECTOS</v>
          </cell>
          <cell r="N267">
            <v>0</v>
          </cell>
          <cell r="P267">
            <v>784</v>
          </cell>
          <cell r="Q267" t="str">
            <v>DONATIVOS PARA PROYECTOS</v>
          </cell>
          <cell r="R267">
            <v>0</v>
          </cell>
          <cell r="T267">
            <v>784</v>
          </cell>
          <cell r="U267" t="str">
            <v>DONATIVOS PARA PROYECTOS</v>
          </cell>
          <cell r="V267">
            <v>0</v>
          </cell>
        </row>
        <row r="268">
          <cell r="B268">
            <v>773</v>
          </cell>
          <cell r="C268" t="str">
            <v>FONDO DE CONTINGENCIA "A"</v>
          </cell>
          <cell r="D268">
            <v>0</v>
          </cell>
          <cell r="G268">
            <v>773</v>
          </cell>
          <cell r="H268" t="str">
            <v>FONDO DE CONTINGENCIA "A"</v>
          </cell>
          <cell r="I268">
            <v>0</v>
          </cell>
          <cell r="L268">
            <v>773</v>
          </cell>
          <cell r="M268" t="str">
            <v>FONDO DE CONTINGENCIA "A"</v>
          </cell>
          <cell r="N268">
            <v>0</v>
          </cell>
          <cell r="P268">
            <v>773</v>
          </cell>
          <cell r="Q268" t="str">
            <v>FONDO DE CONTINGENCIA "A"</v>
          </cell>
          <cell r="R268">
            <v>0</v>
          </cell>
          <cell r="T268">
            <v>773</v>
          </cell>
          <cell r="U268" t="str">
            <v>FONDO DE CONTINGENCIA "A"</v>
          </cell>
          <cell r="V268">
            <v>0</v>
          </cell>
        </row>
        <row r="269">
          <cell r="B269">
            <v>0</v>
          </cell>
          <cell r="C269" t="str">
            <v>TOTAL  CONVENIOS</v>
          </cell>
          <cell r="D269">
            <v>0</v>
          </cell>
          <cell r="G269">
            <v>0</v>
          </cell>
          <cell r="H269" t="str">
            <v>TOTAL  CONVENIOS</v>
          </cell>
          <cell r="I269">
            <v>0</v>
          </cell>
          <cell r="L269">
            <v>0</v>
          </cell>
          <cell r="M269" t="str">
            <v>TOTAL  CONVENIOS</v>
          </cell>
          <cell r="N269">
            <v>10348037.699999999</v>
          </cell>
          <cell r="P269">
            <v>787</v>
          </cell>
          <cell r="Q269" t="str">
            <v xml:space="preserve">IMPULSO A LOS ESPACIOS PARA LA SANA CONVIVENCIA </v>
          </cell>
          <cell r="R269">
            <v>1971170.95</v>
          </cell>
          <cell r="T269">
            <v>787</v>
          </cell>
          <cell r="U269" t="str">
            <v xml:space="preserve">IMPULSO A LOS ESPACIOS PARA LA SANA CONVIVENCIA </v>
          </cell>
          <cell r="V269">
            <v>1182702.57</v>
          </cell>
        </row>
        <row r="270">
          <cell r="B270">
            <v>603</v>
          </cell>
          <cell r="C270" t="str">
            <v>APOYO EXTRAORDINARO</v>
          </cell>
          <cell r="D270">
            <v>0</v>
          </cell>
          <cell r="G270">
            <v>603</v>
          </cell>
          <cell r="H270" t="str">
            <v>APOYO EXTRAORDINARO</v>
          </cell>
          <cell r="I270">
            <v>0</v>
          </cell>
          <cell r="L270">
            <v>603</v>
          </cell>
          <cell r="M270" t="str">
            <v>APOYO EXTRAORDINARO</v>
          </cell>
          <cell r="N270">
            <v>0</v>
          </cell>
          <cell r="P270">
            <v>0</v>
          </cell>
          <cell r="Q270" t="str">
            <v>TOTAL  CONVENIOS</v>
          </cell>
          <cell r="R270">
            <v>10950750.049999999</v>
          </cell>
          <cell r="T270">
            <v>0</v>
          </cell>
          <cell r="U270" t="str">
            <v>TOTAL  CONVENIOS</v>
          </cell>
          <cell r="V270">
            <v>11530740.27</v>
          </cell>
        </row>
        <row r="271">
          <cell r="B271">
            <v>0</v>
          </cell>
          <cell r="C271" t="str">
            <v>TOTAL EXTRAORDINARIOS</v>
          </cell>
          <cell r="D271">
            <v>0</v>
          </cell>
          <cell r="G271">
            <v>0</v>
          </cell>
          <cell r="H271" t="str">
            <v>TOTAL EXTRAORDINARIOS</v>
          </cell>
          <cell r="I271">
            <v>0</v>
          </cell>
          <cell r="L271">
            <v>0</v>
          </cell>
          <cell r="M271" t="str">
            <v>TOTAL EXTRAORDINARIOS</v>
          </cell>
          <cell r="N271">
            <v>0</v>
          </cell>
          <cell r="P271">
            <v>603</v>
          </cell>
          <cell r="Q271" t="str">
            <v>APOYO EXTRAORDINARO</v>
          </cell>
          <cell r="R271">
            <v>0</v>
          </cell>
          <cell r="T271">
            <v>603</v>
          </cell>
          <cell r="U271" t="str">
            <v>APOYO EXTRAORDINARO</v>
          </cell>
          <cell r="V271">
            <v>0</v>
          </cell>
        </row>
        <row r="272">
          <cell r="B272">
            <v>766</v>
          </cell>
          <cell r="C272" t="str">
            <v>REMANENTES DE EJERCICIOS ANTERIORES 2013 FI</v>
          </cell>
          <cell r="D272">
            <v>0</v>
          </cell>
          <cell r="G272">
            <v>766</v>
          </cell>
          <cell r="H272" t="str">
            <v>REMANENTES DE EJERCICIOS ANTERIORES 2013 FI</v>
          </cell>
          <cell r="I272">
            <v>0</v>
          </cell>
          <cell r="L272">
            <v>766</v>
          </cell>
          <cell r="M272" t="str">
            <v>REMANENTES DE EJERCICIOS ANTERIORES 2013 FI</v>
          </cell>
          <cell r="N272">
            <v>0</v>
          </cell>
          <cell r="P272">
            <v>0</v>
          </cell>
          <cell r="Q272" t="str">
            <v>TOTAL EXTRAORDINARIOS</v>
          </cell>
          <cell r="R272">
            <v>0</v>
          </cell>
          <cell r="T272">
            <v>0</v>
          </cell>
          <cell r="U272" t="str">
            <v>TOTAL EXTRAORDINARIOS</v>
          </cell>
          <cell r="V272">
            <v>0</v>
          </cell>
        </row>
        <row r="273">
          <cell r="B273">
            <v>737</v>
          </cell>
          <cell r="C273" t="str">
            <v>RESULTADO DEL EJERCICIO 2012</v>
          </cell>
          <cell r="D273">
            <v>0</v>
          </cell>
          <cell r="G273">
            <v>737</v>
          </cell>
          <cell r="H273" t="str">
            <v>RESULTADO DEL EJERCICIO 2012</v>
          </cell>
          <cell r="I273">
            <v>0</v>
          </cell>
          <cell r="L273">
            <v>737</v>
          </cell>
          <cell r="M273" t="str">
            <v>RESULTADO DEL EJERCICIO 2012</v>
          </cell>
          <cell r="N273">
            <v>0</v>
          </cell>
          <cell r="P273">
            <v>766</v>
          </cell>
          <cell r="Q273" t="str">
            <v>REMANENTES DE EJERCICIOS ANTERIORES 2013 FI</v>
          </cell>
          <cell r="R273">
            <v>601845.5</v>
          </cell>
          <cell r="T273">
            <v>766</v>
          </cell>
          <cell r="U273" t="str">
            <v>REMANENTES DE EJERCICIOS ANTERIORES 2013 FI</v>
          </cell>
          <cell r="V273">
            <v>0</v>
          </cell>
        </row>
        <row r="274">
          <cell r="B274">
            <v>738</v>
          </cell>
          <cell r="C274" t="str">
            <v>REMANENTES DE EJERCICIOS ANTERIORES 2011 FI</v>
          </cell>
          <cell r="D274">
            <v>0</v>
          </cell>
          <cell r="G274">
            <v>738</v>
          </cell>
          <cell r="H274" t="str">
            <v>REMANENTES DE EJERCICIOS ANTERIORES 2011 FI</v>
          </cell>
          <cell r="I274">
            <v>0</v>
          </cell>
          <cell r="L274">
            <v>738</v>
          </cell>
          <cell r="M274" t="str">
            <v>REMANENTES DE EJERCICIOS ANTERIORES 2011 FI</v>
          </cell>
          <cell r="N274">
            <v>0</v>
          </cell>
          <cell r="P274">
            <v>737</v>
          </cell>
          <cell r="Q274" t="str">
            <v>RESULTADO DEL EJERCICIO 2012</v>
          </cell>
          <cell r="R274">
            <v>0</v>
          </cell>
          <cell r="T274">
            <v>737</v>
          </cell>
          <cell r="U274" t="str">
            <v>RESULTADO DEL EJERCICIO 2012</v>
          </cell>
          <cell r="V274">
            <v>0</v>
          </cell>
        </row>
        <row r="275">
          <cell r="B275">
            <v>768</v>
          </cell>
          <cell r="C275" t="str">
            <v>APLICACIÓN DE REMANENTES DE EJERCICIOS ANTERIORES GASTO CORRIENTE 2013</v>
          </cell>
          <cell r="D275">
            <v>0</v>
          </cell>
          <cell r="G275">
            <v>768</v>
          </cell>
          <cell r="H275" t="str">
            <v>APLICACIÓN DE REMANENTES DE EJERCICIOS ANTERIORES GASTO CORRIENTE 2013</v>
          </cell>
          <cell r="I275">
            <v>0</v>
          </cell>
          <cell r="L275">
            <v>768</v>
          </cell>
          <cell r="M275" t="str">
            <v>APLICACIÓN DE REMANENTES DE EJERCICIOS ANTERIORES GASTO CORRIENTE 2013</v>
          </cell>
          <cell r="N275">
            <v>0</v>
          </cell>
          <cell r="P275">
            <v>738</v>
          </cell>
          <cell r="Q275" t="str">
            <v>REMANENTES DE EJERCICIOS ANTERIORES 2011 FI</v>
          </cell>
          <cell r="R275">
            <v>303740.46999999997</v>
          </cell>
          <cell r="T275">
            <v>738</v>
          </cell>
          <cell r="U275" t="str">
            <v>REMANENTES DE EJERCICIOS ANTERIORES 2011 FI</v>
          </cell>
          <cell r="V275">
            <v>0</v>
          </cell>
        </row>
        <row r="276">
          <cell r="B276">
            <v>751</v>
          </cell>
          <cell r="C276" t="str">
            <v>REMANENTES DE EJERCICIOS ANTERIORES 2006 FI</v>
          </cell>
          <cell r="D276">
            <v>0</v>
          </cell>
          <cell r="G276">
            <v>751</v>
          </cell>
          <cell r="H276" t="str">
            <v>REMANENTES DE EJERCICIOS ANTERIORES 2006 FI</v>
          </cell>
          <cell r="I276">
            <v>0</v>
          </cell>
          <cell r="L276">
            <v>751</v>
          </cell>
          <cell r="M276" t="str">
            <v>REMANENTES DE EJERCICIOS ANTERIORES 2006 FI</v>
          </cell>
          <cell r="N276">
            <v>0</v>
          </cell>
          <cell r="P276">
            <v>768</v>
          </cell>
          <cell r="Q276" t="str">
            <v>APLICACIÓN DE REMANENTES DE EJERCICIOS ANTERIORES GASTO CORRIENTE 2013</v>
          </cell>
          <cell r="R276">
            <v>0</v>
          </cell>
          <cell r="T276">
            <v>768</v>
          </cell>
          <cell r="U276" t="str">
            <v>APLICACIÓN DE REMANENTES DE EJERCICIOS ANTERIORES GASTO CORRIENTE 2013</v>
          </cell>
          <cell r="V276">
            <v>0</v>
          </cell>
        </row>
        <row r="277">
          <cell r="B277">
            <v>745</v>
          </cell>
          <cell r="C277" t="str">
            <v>REMANENTES DE EJERCICIOS ANTERIORES 2008 FI</v>
          </cell>
          <cell r="D277">
            <v>0</v>
          </cell>
          <cell r="G277">
            <v>745</v>
          </cell>
          <cell r="H277" t="str">
            <v>REMANENTES DE EJERCICIOS ANTERIORES 2008 FI</v>
          </cell>
          <cell r="I277">
            <v>0</v>
          </cell>
          <cell r="L277">
            <v>745</v>
          </cell>
          <cell r="M277" t="str">
            <v>REMANENTES DE EJERCICIOS ANTERIORES 2008 FI</v>
          </cell>
          <cell r="N277">
            <v>0</v>
          </cell>
          <cell r="P277">
            <v>751</v>
          </cell>
          <cell r="Q277" t="str">
            <v>REMANENTES DE EJERCICIOS ANTERIORES 2006 FI</v>
          </cell>
          <cell r="R277">
            <v>1007.61</v>
          </cell>
          <cell r="T277">
            <v>751</v>
          </cell>
          <cell r="U277" t="str">
            <v>REMANENTES DE EJERCICIOS ANTERIORES 2006 FI</v>
          </cell>
          <cell r="V277">
            <v>0</v>
          </cell>
        </row>
        <row r="278">
          <cell r="B278">
            <v>753</v>
          </cell>
          <cell r="C278" t="str">
            <v>REMANENTES DE EJERCICIOS ANTERIORES 2005 FI</v>
          </cell>
          <cell r="D278">
            <v>0</v>
          </cell>
          <cell r="G278">
            <v>753</v>
          </cell>
          <cell r="H278" t="str">
            <v>REMANENTES DE EJERCICIOS ANTERIORES 2005 FI</v>
          </cell>
          <cell r="I278">
            <v>0</v>
          </cell>
          <cell r="L278">
            <v>753</v>
          </cell>
          <cell r="M278" t="str">
            <v>REMANENTES DE EJERCICIOS ANTERIORES 2005 FI</v>
          </cell>
          <cell r="N278">
            <v>0</v>
          </cell>
          <cell r="P278">
            <v>745</v>
          </cell>
          <cell r="Q278" t="str">
            <v>REMANENTES DE EJERCICIOS ANTERIORES 2008 FI</v>
          </cell>
          <cell r="R278">
            <v>0</v>
          </cell>
          <cell r="T278">
            <v>745</v>
          </cell>
          <cell r="U278" t="str">
            <v>REMANENTES DE EJERCICIOS ANTERIORES 2008 FI</v>
          </cell>
          <cell r="V278">
            <v>0</v>
          </cell>
        </row>
        <row r="279">
          <cell r="B279">
            <v>741</v>
          </cell>
          <cell r="C279" t="str">
            <v>REMANENTES DE EJERCICIOS ANTERIORES 2010 FI</v>
          </cell>
          <cell r="D279">
            <v>0</v>
          </cell>
          <cell r="G279">
            <v>741</v>
          </cell>
          <cell r="H279" t="str">
            <v>REMANENTES DE EJERCICIOS ANTERIORES 2010 FI</v>
          </cell>
          <cell r="I279">
            <v>0</v>
          </cell>
          <cell r="L279">
            <v>741</v>
          </cell>
          <cell r="M279" t="str">
            <v>REMANENTES DE EJERCICIOS ANTERIORES 2010 FI</v>
          </cell>
          <cell r="N279">
            <v>0</v>
          </cell>
          <cell r="P279">
            <v>753</v>
          </cell>
          <cell r="Q279" t="str">
            <v>REMANENTES DE EJERCICIOS ANTERIORES 2005 FI</v>
          </cell>
          <cell r="R279">
            <v>22993.03</v>
          </cell>
          <cell r="T279">
            <v>753</v>
          </cell>
          <cell r="U279" t="str">
            <v>REMANENTES DE EJERCICIOS ANTERIORES 2005 FI</v>
          </cell>
          <cell r="V279">
            <v>0</v>
          </cell>
        </row>
        <row r="280">
          <cell r="B280">
            <v>762</v>
          </cell>
          <cell r="C280" t="str">
            <v>REMANENTES DE EJERCICIOS ANTERIORES 2012 FI</v>
          </cell>
          <cell r="D280">
            <v>0</v>
          </cell>
          <cell r="G280">
            <v>762</v>
          </cell>
          <cell r="H280" t="str">
            <v>REMANENTES DE EJERCICIOS ANTERIORES 2012 FI</v>
          </cell>
          <cell r="I280">
            <v>0</v>
          </cell>
          <cell r="L280">
            <v>762</v>
          </cell>
          <cell r="M280" t="str">
            <v>REMANENTES DE EJERCICIOS ANTERIORES 2012 FI</v>
          </cell>
          <cell r="N280">
            <v>0</v>
          </cell>
          <cell r="P280">
            <v>741</v>
          </cell>
          <cell r="Q280" t="str">
            <v>REMANENTES DE EJERCICIOS ANTERIORES 2010 FI</v>
          </cell>
          <cell r="R280">
            <v>0</v>
          </cell>
          <cell r="T280">
            <v>741</v>
          </cell>
          <cell r="U280" t="str">
            <v>REMANENTES DE EJERCICIOS ANTERIORES 2010 FI</v>
          </cell>
          <cell r="V280">
            <v>0</v>
          </cell>
        </row>
        <row r="281">
          <cell r="B281">
            <v>748</v>
          </cell>
          <cell r="C281" t="str">
            <v>REMANENTES DE EJERCICIOS ANTERIORES 2007 FI</v>
          </cell>
          <cell r="D281">
            <v>0</v>
          </cell>
          <cell r="G281">
            <v>748</v>
          </cell>
          <cell r="H281" t="str">
            <v>REMANENTES DE EJERCICIOS ANTERIORES 2007 FI</v>
          </cell>
          <cell r="I281">
            <v>0</v>
          </cell>
          <cell r="L281">
            <v>748</v>
          </cell>
          <cell r="M281" t="str">
            <v>REMANENTES DE EJERCICIOS ANTERIORES 2007 FI</v>
          </cell>
          <cell r="N281">
            <v>0</v>
          </cell>
          <cell r="P281">
            <v>762</v>
          </cell>
          <cell r="Q281" t="str">
            <v>REMANENTES DE EJERCICIOS ANTERIORES 2012 FI</v>
          </cell>
          <cell r="R281">
            <v>0</v>
          </cell>
          <cell r="T281">
            <v>762</v>
          </cell>
          <cell r="U281" t="str">
            <v>REMANENTES DE EJERCICIOS ANTERIORES 2012 FI</v>
          </cell>
          <cell r="V281">
            <v>0</v>
          </cell>
        </row>
        <row r="282">
          <cell r="B282">
            <v>770</v>
          </cell>
          <cell r="C282" t="str">
            <v>APLICACIÓN DE REMANENTES DE EJERCICIOS ANTERIORES 2013 FII</v>
          </cell>
          <cell r="D282">
            <v>0</v>
          </cell>
          <cell r="G282">
            <v>770</v>
          </cell>
          <cell r="H282" t="str">
            <v>APLICACIÓN DE REMANENTES DE EJERCICIOS ANTERIORES 2013 FII</v>
          </cell>
          <cell r="I282">
            <v>0</v>
          </cell>
          <cell r="L282">
            <v>770</v>
          </cell>
          <cell r="M282" t="str">
            <v>APLICACIÓN DE REMANENTES DE EJERCICIOS ANTERIORES 2013 FII</v>
          </cell>
          <cell r="N282">
            <v>0</v>
          </cell>
          <cell r="P282">
            <v>748</v>
          </cell>
          <cell r="Q282" t="str">
            <v>REMANENTES DE EJERCICIOS ANTERIORES 2007 FI</v>
          </cell>
          <cell r="R282">
            <v>12510.2</v>
          </cell>
          <cell r="T282">
            <v>748</v>
          </cell>
          <cell r="U282" t="str">
            <v>REMANENTES DE EJERCICIOS ANTERIORES 2007 FI</v>
          </cell>
          <cell r="V282">
            <v>0</v>
          </cell>
        </row>
        <row r="283">
          <cell r="B283">
            <v>771</v>
          </cell>
          <cell r="C283" t="str">
            <v xml:space="preserve">APLICACIÓN DE REMANENTES DE EJERCICIOS ANTERIORES 2013 COINVERSION </v>
          </cell>
          <cell r="D283">
            <v>0</v>
          </cell>
          <cell r="G283">
            <v>771</v>
          </cell>
          <cell r="H283" t="str">
            <v xml:space="preserve">APLICACIÓN DE REMANENTES DE EJERCICIOS ANTERIORES 2013 COINVERSION </v>
          </cell>
          <cell r="I283">
            <v>0</v>
          </cell>
          <cell r="L283">
            <v>771</v>
          </cell>
          <cell r="M283" t="str">
            <v xml:space="preserve">APLICACIÓN DE REMANENTES DE EJERCICIOS ANTERIORES 2013 COINVERSION </v>
          </cell>
          <cell r="N283">
            <v>0</v>
          </cell>
          <cell r="P283">
            <v>770</v>
          </cell>
          <cell r="Q283" t="str">
            <v>APLICACIÓN DE REMANENTES DE EJERCICIOS ANTERIORES 2013 FII</v>
          </cell>
          <cell r="R283">
            <v>0</v>
          </cell>
          <cell r="T283">
            <v>770</v>
          </cell>
          <cell r="U283" t="str">
            <v>APLICACIÓN DE REMANENTES DE EJERCICIOS ANTERIORES 2013 FII</v>
          </cell>
          <cell r="V283">
            <v>0</v>
          </cell>
        </row>
        <row r="284">
          <cell r="B284">
            <v>743</v>
          </cell>
          <cell r="C284" t="str">
            <v>REMANENTES DE EJERCICIOS ANTERIORES 2009 FI</v>
          </cell>
          <cell r="D284">
            <v>0</v>
          </cell>
          <cell r="G284">
            <v>743</v>
          </cell>
          <cell r="H284" t="str">
            <v>REMANENTES DE EJERCICIOS ANTERIORES 2009 FI</v>
          </cell>
          <cell r="I284">
            <v>0</v>
          </cell>
          <cell r="L284">
            <v>743</v>
          </cell>
          <cell r="M284" t="str">
            <v>REMANENTES DE EJERCICIOS ANTERIORES 2009 FI</v>
          </cell>
          <cell r="N284">
            <v>0</v>
          </cell>
          <cell r="P284">
            <v>771</v>
          </cell>
          <cell r="Q284" t="str">
            <v xml:space="preserve">APLICACIÓN DE REMANENTES DE EJERCICIOS ANTERIORES 2013 COINVERSION </v>
          </cell>
          <cell r="R284">
            <v>0</v>
          </cell>
          <cell r="T284">
            <v>771</v>
          </cell>
          <cell r="U284" t="str">
            <v xml:space="preserve">APLICACIÓN DE REMANENTES DE EJERCICIOS ANTERIORES 2013 COINVERSION </v>
          </cell>
          <cell r="V284">
            <v>0</v>
          </cell>
        </row>
        <row r="285">
          <cell r="B285">
            <v>767</v>
          </cell>
          <cell r="C285" t="str">
            <v>APLICACIÓN DE REMANENTES DE EJERCICIOS ANTERIORES CONVENIOS 2013</v>
          </cell>
          <cell r="D285">
            <v>0</v>
          </cell>
          <cell r="G285">
            <v>767</v>
          </cell>
          <cell r="H285" t="str">
            <v>APLICACIÓN DE REMANENTES DE EJERCICIOS ANTERIORES CONVENIOS 2013</v>
          </cell>
          <cell r="I285">
            <v>0</v>
          </cell>
          <cell r="L285">
            <v>767</v>
          </cell>
          <cell r="M285" t="str">
            <v>APLICACIÓN DE REMANENTES DE EJERCICIOS ANTERIORES CONVENIOS 2013</v>
          </cell>
          <cell r="N285">
            <v>0</v>
          </cell>
          <cell r="P285">
            <v>743</v>
          </cell>
          <cell r="Q285" t="str">
            <v>REMANENTES DE EJERCICIOS ANTERIORES 2009 FI</v>
          </cell>
          <cell r="R285">
            <v>149809.16</v>
          </cell>
          <cell r="T285">
            <v>743</v>
          </cell>
          <cell r="U285" t="str">
            <v>REMANENTES DE EJERCICIOS ANTERIORES 2009 FI</v>
          </cell>
          <cell r="V285">
            <v>0</v>
          </cell>
        </row>
        <row r="286">
          <cell r="B286">
            <v>778</v>
          </cell>
          <cell r="C286" t="str">
            <v>REMANENTES DE EJERCICIOS ANTERIORES 2014 FII</v>
          </cell>
          <cell r="D286">
            <v>0</v>
          </cell>
          <cell r="G286">
            <v>778</v>
          </cell>
          <cell r="H286" t="str">
            <v>REMANENTES DE EJERCICIOS ANTERIORES 2014 FII</v>
          </cell>
          <cell r="I286">
            <v>0</v>
          </cell>
          <cell r="L286">
            <v>778</v>
          </cell>
          <cell r="M286" t="str">
            <v>REMANENTES DE EJERCICIOS ANTERIORES 2014 FII</v>
          </cell>
          <cell r="N286">
            <v>0</v>
          </cell>
          <cell r="P286">
            <v>767</v>
          </cell>
          <cell r="Q286" t="str">
            <v>APLICACIÓN DE REMANENTES DE EJERCICIOS ANTERIORES CONVENIOS 2013</v>
          </cell>
          <cell r="R286">
            <v>0</v>
          </cell>
          <cell r="T286">
            <v>767</v>
          </cell>
          <cell r="U286" t="str">
            <v>APLICACIÓN DE REMANENTES DE EJERCICIOS ANTERIORES CONVENIOS 2013</v>
          </cell>
          <cell r="V286">
            <v>0</v>
          </cell>
        </row>
        <row r="287">
          <cell r="B287">
            <v>780</v>
          </cell>
          <cell r="C287" t="str">
            <v>REMANENTES GASTO CORRIENTE 2013</v>
          </cell>
          <cell r="D287">
            <v>0</v>
          </cell>
          <cell r="G287">
            <v>780</v>
          </cell>
          <cell r="H287" t="str">
            <v>REMANENTES GASTO CORRIENTE 2013</v>
          </cell>
          <cell r="I287">
            <v>0</v>
          </cell>
          <cell r="L287">
            <v>780</v>
          </cell>
          <cell r="M287" t="str">
            <v>REMANENTES GASTO CORRIENTE 2013</v>
          </cell>
          <cell r="N287">
            <v>0</v>
          </cell>
          <cell r="P287">
            <v>778</v>
          </cell>
          <cell r="Q287" t="str">
            <v>REMANENTES DE EJERCICIOS ANTERIORES 2014 FII</v>
          </cell>
          <cell r="R287">
            <v>0</v>
          </cell>
          <cell r="T287">
            <v>778</v>
          </cell>
          <cell r="U287" t="str">
            <v>REMANENTES DE EJERCICIOS ANTERIORES 2014 FII</v>
          </cell>
          <cell r="V287">
            <v>0</v>
          </cell>
        </row>
        <row r="288">
          <cell r="B288">
            <v>776</v>
          </cell>
          <cell r="C288" t="str">
            <v>REMANENTES DE EJERCICIOS ANTERIORES 2014 FI</v>
          </cell>
          <cell r="D288">
            <v>0</v>
          </cell>
          <cell r="G288">
            <v>776</v>
          </cell>
          <cell r="H288" t="str">
            <v>REMANENTES DE EJERCICIOS ANTERIORES 2014 FI</v>
          </cell>
          <cell r="I288">
            <v>0</v>
          </cell>
          <cell r="L288">
            <v>776</v>
          </cell>
          <cell r="M288" t="str">
            <v>REMANENTES DE EJERCICIOS ANTERIORES 2014 FI</v>
          </cell>
          <cell r="N288">
            <v>0</v>
          </cell>
          <cell r="P288">
            <v>780</v>
          </cell>
          <cell r="Q288" t="str">
            <v>REMANENTES GASTO CORRIENTE 2013</v>
          </cell>
          <cell r="R288">
            <v>0</v>
          </cell>
          <cell r="T288">
            <v>780</v>
          </cell>
          <cell r="U288" t="str">
            <v>REMANENTES GASTO CORRIENTE 2013</v>
          </cell>
          <cell r="V288">
            <v>0</v>
          </cell>
        </row>
        <row r="289">
          <cell r="B289">
            <v>777</v>
          </cell>
          <cell r="C289" t="str">
            <v>APLICACIÓN DE REMANENTES DE EJERCICIOS ANTERIORES 2014 CONVENIOS</v>
          </cell>
          <cell r="D289">
            <v>0</v>
          </cell>
          <cell r="G289">
            <v>777</v>
          </cell>
          <cell r="H289" t="str">
            <v>APLICACIÓN DE REMANENTES DE EJERCICIOS ANTERIORES 2014 CONVENIOS</v>
          </cell>
          <cell r="I289">
            <v>0</v>
          </cell>
          <cell r="L289">
            <v>777</v>
          </cell>
          <cell r="M289" t="str">
            <v>APLICACIÓN DE REMANENTES DE EJERCICIOS ANTERIORES 2014 CONVENIOS</v>
          </cell>
          <cell r="N289">
            <v>0</v>
          </cell>
          <cell r="P289">
            <v>776</v>
          </cell>
          <cell r="Q289" t="str">
            <v>REMANENTES DE EJERCICIOS ANTERIORES 2014 FI</v>
          </cell>
          <cell r="R289">
            <v>2789363.32</v>
          </cell>
          <cell r="T289">
            <v>776</v>
          </cell>
          <cell r="U289" t="str">
            <v>REMANENTES DE EJERCICIOS ANTERIORES 2014 FI</v>
          </cell>
          <cell r="V289">
            <v>0</v>
          </cell>
        </row>
        <row r="290">
          <cell r="B290">
            <v>785</v>
          </cell>
          <cell r="C290" t="str">
            <v>RESULTADO DEL EJERCICIO 2013</v>
          </cell>
          <cell r="D290">
            <v>0</v>
          </cell>
          <cell r="G290">
            <v>785</v>
          </cell>
          <cell r="H290" t="str">
            <v>RESULTADO DEL EJERCICIO 2013</v>
          </cell>
          <cell r="I290">
            <v>0</v>
          </cell>
          <cell r="L290">
            <v>785</v>
          </cell>
          <cell r="M290" t="str">
            <v>RESULTADO DEL EJERCICIO 2013</v>
          </cell>
          <cell r="N290">
            <v>0</v>
          </cell>
          <cell r="P290">
            <v>777</v>
          </cell>
          <cell r="Q290" t="str">
            <v>APLICACIÓN DE REMANENTES DE EJERCICIOS ANTERIORES 2014 CONVENIOS</v>
          </cell>
          <cell r="R290">
            <v>37077.82</v>
          </cell>
          <cell r="T290">
            <v>777</v>
          </cell>
          <cell r="U290" t="str">
            <v>APLICACIÓN DE REMANENTES DE EJERCICIOS ANTERIORES 2014 CONVENIOS</v>
          </cell>
          <cell r="V290">
            <v>0</v>
          </cell>
        </row>
        <row r="291">
          <cell r="B291">
            <v>781</v>
          </cell>
          <cell r="C291" t="str">
            <v>REMANENTES GASTO CORRIENTE 2014</v>
          </cell>
          <cell r="D291">
            <v>0</v>
          </cell>
          <cell r="G291">
            <v>781</v>
          </cell>
          <cell r="H291" t="str">
            <v>REMANENTES GASTO CORRIENTE 2014</v>
          </cell>
          <cell r="I291">
            <v>0</v>
          </cell>
          <cell r="L291">
            <v>781</v>
          </cell>
          <cell r="M291" t="str">
            <v>REMANENTES GASTO CORRIENTE 2014</v>
          </cell>
          <cell r="N291">
            <v>0</v>
          </cell>
          <cell r="P291">
            <v>785</v>
          </cell>
          <cell r="Q291" t="str">
            <v>RESULTADO DEL EJERCICIO 2013</v>
          </cell>
          <cell r="R291">
            <v>0</v>
          </cell>
          <cell r="T291">
            <v>785</v>
          </cell>
          <cell r="U291" t="str">
            <v>RESULTADO DEL EJERCICIO 2013</v>
          </cell>
          <cell r="V291">
            <v>0</v>
          </cell>
        </row>
        <row r="292">
          <cell r="B292">
            <v>0</v>
          </cell>
          <cell r="C292" t="str">
            <v>TOTAL  REMANENTES</v>
          </cell>
          <cell r="D292">
            <v>0</v>
          </cell>
          <cell r="G292">
            <v>0</v>
          </cell>
          <cell r="H292" t="str">
            <v>TOTAL  REMANENTES</v>
          </cell>
          <cell r="I292">
            <v>0</v>
          </cell>
          <cell r="L292">
            <v>0</v>
          </cell>
          <cell r="M292" t="str">
            <v>TOTAL  REMANENTES</v>
          </cell>
          <cell r="N292">
            <v>0</v>
          </cell>
          <cell r="P292">
            <v>781</v>
          </cell>
          <cell r="Q292" t="str">
            <v>REMANENTES GASTO CORRIENTE 2014</v>
          </cell>
          <cell r="R292">
            <v>832034.90999999992</v>
          </cell>
          <cell r="T292">
            <v>781</v>
          </cell>
          <cell r="U292" t="str">
            <v>REMANENTES GASTO CORRIENTE 2014</v>
          </cell>
          <cell r="V292">
            <v>0</v>
          </cell>
        </row>
        <row r="293">
          <cell r="B293">
            <v>0</v>
          </cell>
          <cell r="C293" t="str">
            <v>PARTICIPACIONES/APORTACIONES</v>
          </cell>
          <cell r="D293">
            <v>282166356</v>
          </cell>
          <cell r="G293">
            <v>0</v>
          </cell>
          <cell r="H293" t="str">
            <v>PARTICIPACIONES/APORTACIONES</v>
          </cell>
          <cell r="I293">
            <v>282166356</v>
          </cell>
          <cell r="L293">
            <v>0</v>
          </cell>
          <cell r="M293" t="str">
            <v>PARTICIPACIONES/APORTACIONES</v>
          </cell>
          <cell r="N293">
            <v>90895790.919999987</v>
          </cell>
          <cell r="P293">
            <v>788</v>
          </cell>
          <cell r="Q293" t="str">
            <v>APLIC.REM.EJ.ANT.2015 FI</v>
          </cell>
          <cell r="R293">
            <v>7433407.2200000007</v>
          </cell>
          <cell r="T293">
            <v>788</v>
          </cell>
          <cell r="U293" t="str">
            <v>APLIC.REM.EJ.ANT.2015 FI</v>
          </cell>
          <cell r="V293">
            <v>0</v>
          </cell>
        </row>
        <row r="294">
          <cell r="B294">
            <v>0</v>
          </cell>
          <cell r="C294">
            <v>0</v>
          </cell>
          <cell r="G294">
            <v>0</v>
          </cell>
          <cell r="H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789</v>
          </cell>
          <cell r="Q294" t="str">
            <v>APLIC.REM.EJ.ANT.2015CONVENIOS FEDERALES</v>
          </cell>
          <cell r="R294">
            <v>35642237.600000001</v>
          </cell>
          <cell r="T294">
            <v>789</v>
          </cell>
          <cell r="U294" t="str">
            <v>APLIC.REM.EJ.ANT.2015CONVENIOS FEDERALES</v>
          </cell>
          <cell r="V294">
            <v>0</v>
          </cell>
        </row>
        <row r="295">
          <cell r="B295">
            <v>0</v>
          </cell>
          <cell r="C295">
            <v>0</v>
          </cell>
          <cell r="G295">
            <v>0</v>
          </cell>
          <cell r="H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790</v>
          </cell>
          <cell r="Q295" t="str">
            <v>APLIC.REM.EJ.ANT.2015CONVENIOS ESTATALES</v>
          </cell>
          <cell r="R295">
            <v>3432750.6</v>
          </cell>
          <cell r="T295">
            <v>790</v>
          </cell>
          <cell r="U295" t="str">
            <v>APLIC.REM.EJ.ANT.2015CONVENIOS ESTATALES</v>
          </cell>
          <cell r="V295">
            <v>0</v>
          </cell>
        </row>
        <row r="296">
          <cell r="B296">
            <v>0</v>
          </cell>
          <cell r="C296" t="str">
            <v>TOTAL DE INGRESOS</v>
          </cell>
          <cell r="D296">
            <v>409717161</v>
          </cell>
          <cell r="G296">
            <v>0</v>
          </cell>
          <cell r="H296" t="str">
            <v>TOTAL DE INGRESOS</v>
          </cell>
          <cell r="I296">
            <v>409717161</v>
          </cell>
          <cell r="L296">
            <v>0</v>
          </cell>
          <cell r="M296" t="str">
            <v>TOTAL DE INGRESOS</v>
          </cell>
          <cell r="N296">
            <v>158798215.94</v>
          </cell>
          <cell r="P296">
            <v>791</v>
          </cell>
          <cell r="Q296" t="str">
            <v>APLIC.REM.EJ.ANT.2015CONVENIOS BENEFICIARIOS</v>
          </cell>
          <cell r="R296">
            <v>311146.90000000002</v>
          </cell>
          <cell r="T296">
            <v>791</v>
          </cell>
          <cell r="U296" t="str">
            <v>APLIC.REM.EJ.ANT.2015CONVENIOS BENEFICIARIOS</v>
          </cell>
          <cell r="V296">
            <v>0</v>
          </cell>
        </row>
        <row r="297">
          <cell r="P297">
            <v>792</v>
          </cell>
          <cell r="Q297" t="str">
            <v>REM.EJ.ANT.2015 FII FORTAMUN</v>
          </cell>
          <cell r="R297">
            <v>3143224</v>
          </cell>
          <cell r="T297">
            <v>792</v>
          </cell>
          <cell r="U297" t="str">
            <v>REM.EJ.ANT.2015 FII FORTAMUN</v>
          </cell>
          <cell r="V297">
            <v>0</v>
          </cell>
        </row>
        <row r="298">
          <cell r="P298">
            <v>793</v>
          </cell>
          <cell r="Q298" t="str">
            <v>REM.EJ ANT.GASTO CORRIENTE 2015</v>
          </cell>
          <cell r="R298">
            <v>29147672.32</v>
          </cell>
          <cell r="T298">
            <v>793</v>
          </cell>
          <cell r="U298" t="str">
            <v>REM.EJ ANT.GASTO CORRIENTE 2015</v>
          </cell>
          <cell r="V298">
            <v>0</v>
          </cell>
        </row>
        <row r="299">
          <cell r="P299">
            <v>0</v>
          </cell>
          <cell r="Q299" t="str">
            <v>TOTAL  REMANENTES</v>
          </cell>
          <cell r="R299">
            <v>83860820.960000008</v>
          </cell>
          <cell r="T299">
            <v>0</v>
          </cell>
          <cell r="U299" t="str">
            <v>TOTAL  REMANENTES</v>
          </cell>
          <cell r="V299">
            <v>0</v>
          </cell>
        </row>
        <row r="300">
          <cell r="P300">
            <v>0</v>
          </cell>
          <cell r="Q300" t="str">
            <v>PARTICIPACIONES/APORTACIONES</v>
          </cell>
          <cell r="R300">
            <v>376977927.00999999</v>
          </cell>
          <cell r="T300">
            <v>0</v>
          </cell>
          <cell r="U300" t="str">
            <v>PARTICIPACIONES/APORTACIONES</v>
          </cell>
          <cell r="V300">
            <v>92078493.48999998</v>
          </cell>
        </row>
        <row r="301">
          <cell r="P301">
            <v>0</v>
          </cell>
          <cell r="Q301">
            <v>0</v>
          </cell>
          <cell r="T301">
            <v>0</v>
          </cell>
          <cell r="U301">
            <v>0</v>
          </cell>
        </row>
        <row r="302">
          <cell r="P302">
            <v>0</v>
          </cell>
          <cell r="Q302">
            <v>0</v>
          </cell>
          <cell r="T302">
            <v>0</v>
          </cell>
          <cell r="U302">
            <v>0</v>
          </cell>
        </row>
        <row r="303">
          <cell r="P303">
            <v>0</v>
          </cell>
          <cell r="Q303" t="str">
            <v>TOTAL DE INGRESOS</v>
          </cell>
          <cell r="R303">
            <v>515364159.5</v>
          </cell>
          <cell r="T303">
            <v>0</v>
          </cell>
          <cell r="U303" t="str">
            <v>TOTAL DE INGRESOS</v>
          </cell>
          <cell r="V303">
            <v>159980918.50999999</v>
          </cell>
        </row>
      </sheetData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Pronostico"/>
      <sheetName val="pronostico2012"/>
      <sheetName val="CIERRE 2012"/>
      <sheetName val="Reportes UR"/>
      <sheetName val="tabingresos"/>
      <sheetName val="pronostico 2013 DATOS COPIA"/>
      <sheetName val="pronostico 2013"/>
      <sheetName val="PARA FINANZAS"/>
      <sheetName val="PRONOSTICO INGRESOS ARMONIZADO"/>
      <sheetName val="reportes 2012"/>
      <sheetName val="2011"/>
      <sheetName val="ingoksap"/>
      <sheetName val="ur"/>
      <sheetName val="Hoja2"/>
      <sheetName val="Hoja3"/>
      <sheetName val="Hoja4"/>
      <sheetName val="Hoja5"/>
    </sheetNames>
    <sheetDataSet>
      <sheetData sheetId="0">
        <row r="8">
          <cell r="A8">
            <v>1</v>
          </cell>
        </row>
      </sheetData>
      <sheetData sheetId="1">
        <row r="3">
          <cell r="K3" t="str">
            <v>cuenta contable ok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N1" t="str">
            <v>SIN ACUMULAR SA</v>
          </cell>
          <cell r="AO1">
            <v>0</v>
          </cell>
          <cell r="AP1">
            <v>0</v>
          </cell>
        </row>
        <row r="3">
          <cell r="AN3" t="str">
            <v>Enero</v>
          </cell>
          <cell r="AO3">
            <v>0</v>
          </cell>
          <cell r="AP3">
            <v>0</v>
          </cell>
          <cell r="AR3" t="str">
            <v>SAFEB12</v>
          </cell>
          <cell r="AS3">
            <v>0</v>
          </cell>
          <cell r="AT3">
            <v>0</v>
          </cell>
          <cell r="AV3" t="str">
            <v>SAMAR12</v>
          </cell>
          <cell r="AW3">
            <v>0</v>
          </cell>
          <cell r="AX3">
            <v>0</v>
          </cell>
          <cell r="AZ3" t="str">
            <v>SAABR12</v>
          </cell>
          <cell r="BA3">
            <v>0</v>
          </cell>
          <cell r="BB3">
            <v>0</v>
          </cell>
          <cell r="BD3" t="str">
            <v>SAMAY12</v>
          </cell>
          <cell r="BE3">
            <v>0</v>
          </cell>
          <cell r="BF3">
            <v>0</v>
          </cell>
          <cell r="BH3" t="str">
            <v>SAJUN12</v>
          </cell>
          <cell r="BI3">
            <v>0</v>
          </cell>
          <cell r="BJ3">
            <v>0</v>
          </cell>
          <cell r="BL3" t="str">
            <v>SAJUL12</v>
          </cell>
          <cell r="BM3">
            <v>0</v>
          </cell>
          <cell r="BN3">
            <v>0</v>
          </cell>
          <cell r="BP3" t="str">
            <v>SAAGO12</v>
          </cell>
          <cell r="BQ3">
            <v>0</v>
          </cell>
          <cell r="BR3">
            <v>0</v>
          </cell>
          <cell r="BT3" t="str">
            <v>SASEP12</v>
          </cell>
          <cell r="BU3">
            <v>0</v>
          </cell>
          <cell r="BV3">
            <v>0</v>
          </cell>
        </row>
        <row r="4">
          <cell r="AN4">
            <v>1</v>
          </cell>
          <cell r="AO4" t="str">
            <v>IMPTO. PREDIAL URBANO CORRIENT</v>
          </cell>
          <cell r="AP4">
            <v>21544466.41</v>
          </cell>
          <cell r="AR4">
            <v>1</v>
          </cell>
          <cell r="AS4" t="str">
            <v>IMPTO. PREDIAL URBANO CORRIENT</v>
          </cell>
          <cell r="AT4">
            <v>2964500.94</v>
          </cell>
          <cell r="AV4">
            <v>1</v>
          </cell>
          <cell r="AW4" t="str">
            <v>IMPTO. PREDIAL URBANO CORRIENT</v>
          </cell>
          <cell r="AX4">
            <v>1027547.07</v>
          </cell>
          <cell r="AZ4">
            <v>1</v>
          </cell>
          <cell r="BA4" t="str">
            <v>IMPTO. PREDIAL URBANO CORRIENT</v>
          </cell>
          <cell r="BB4">
            <v>620788.51</v>
          </cell>
          <cell r="BD4">
            <v>1</v>
          </cell>
          <cell r="BE4" t="str">
            <v>IMPTO. PREDIAL URBANO CORRIENT</v>
          </cell>
          <cell r="BF4">
            <v>652496.41</v>
          </cell>
          <cell r="BH4">
            <v>1</v>
          </cell>
          <cell r="BI4" t="str">
            <v>IMPTO. PREDIAL URBANO CORRIENT</v>
          </cell>
          <cell r="BJ4">
            <v>672827.07</v>
          </cell>
          <cell r="BL4">
            <v>1</v>
          </cell>
          <cell r="BM4" t="str">
            <v>IMPTO. PREDIAL URBANO CORRIENT</v>
          </cell>
          <cell r="BN4">
            <v>616511.48</v>
          </cell>
          <cell r="BP4">
            <v>1</v>
          </cell>
          <cell r="BQ4" t="str">
            <v>IMPTO. PREDIAL URBANO CORRIENT</v>
          </cell>
          <cell r="BR4">
            <v>566398.24</v>
          </cell>
          <cell r="BT4">
            <v>1</v>
          </cell>
          <cell r="BU4" t="str">
            <v>IMPTO. PREDIAL URBANO CORRIENT</v>
          </cell>
          <cell r="BV4">
            <v>519989.7</v>
          </cell>
        </row>
        <row r="5">
          <cell r="AN5">
            <v>2</v>
          </cell>
          <cell r="AO5" t="str">
            <v>IMPTO. PREDIAL RUSTICO CORRIEN</v>
          </cell>
          <cell r="AP5">
            <v>1382084.16</v>
          </cell>
          <cell r="AR5">
            <v>2</v>
          </cell>
          <cell r="AS5" t="str">
            <v>IMPTO. PREDIAL RUSTICO CORRIEN</v>
          </cell>
          <cell r="AT5">
            <v>395588.06</v>
          </cell>
          <cell r="AV5">
            <v>2</v>
          </cell>
          <cell r="AW5" t="str">
            <v>IMPTO. PREDIAL RUSTICO CORRIEN</v>
          </cell>
          <cell r="AX5">
            <v>92301.08</v>
          </cell>
          <cell r="AZ5">
            <v>2</v>
          </cell>
          <cell r="BA5" t="str">
            <v>IMPTO. PREDIAL RUSTICO CORRIEN</v>
          </cell>
          <cell r="BB5">
            <v>67396.33</v>
          </cell>
          <cell r="BD5">
            <v>2</v>
          </cell>
          <cell r="BE5" t="str">
            <v>IMPTO. PREDIAL RUSTICO CORRIEN</v>
          </cell>
          <cell r="BF5">
            <v>49655.51</v>
          </cell>
          <cell r="BH5">
            <v>2</v>
          </cell>
          <cell r="BI5" t="str">
            <v>IMPTO. PREDIAL RUSTICO CORRIEN</v>
          </cell>
          <cell r="BJ5">
            <v>36151.08</v>
          </cell>
          <cell r="BL5">
            <v>2</v>
          </cell>
          <cell r="BM5" t="str">
            <v>IMPTO. PREDIAL RUSTICO CORRIEN</v>
          </cell>
          <cell r="BN5">
            <v>39269.980000000003</v>
          </cell>
          <cell r="BP5">
            <v>2</v>
          </cell>
          <cell r="BQ5" t="str">
            <v>IMPTO. PREDIAL RUSTICO CORRIEN</v>
          </cell>
          <cell r="BR5">
            <v>25179.7</v>
          </cell>
          <cell r="BT5">
            <v>2</v>
          </cell>
          <cell r="BU5" t="str">
            <v>IMPTO. PREDIAL RUSTICO CORRIEN</v>
          </cell>
          <cell r="BV5">
            <v>24014.6</v>
          </cell>
        </row>
        <row r="6">
          <cell r="AN6">
            <v>4</v>
          </cell>
          <cell r="AO6" t="str">
            <v>RECARGOS 3%</v>
          </cell>
          <cell r="AP6">
            <v>515036.34</v>
          </cell>
          <cell r="AR6">
            <v>4</v>
          </cell>
          <cell r="AS6" t="str">
            <v>RECARGOS 3%</v>
          </cell>
          <cell r="AT6">
            <v>297075.18</v>
          </cell>
          <cell r="AV6">
            <v>4</v>
          </cell>
          <cell r="AW6" t="str">
            <v>RECARGOS 3%</v>
          </cell>
          <cell r="AX6">
            <v>271220.13</v>
          </cell>
          <cell r="AZ6">
            <v>4</v>
          </cell>
          <cell r="BA6" t="str">
            <v>RECARGOS 3%</v>
          </cell>
          <cell r="BB6">
            <v>212928.76</v>
          </cell>
          <cell r="BD6">
            <v>4</v>
          </cell>
          <cell r="BE6" t="str">
            <v>RECARGOS 3%</v>
          </cell>
          <cell r="BF6">
            <v>236655.14</v>
          </cell>
          <cell r="BH6">
            <v>4</v>
          </cell>
          <cell r="BI6" t="str">
            <v>RECARGOS 3%</v>
          </cell>
          <cell r="BJ6">
            <v>288128.43</v>
          </cell>
          <cell r="BL6">
            <v>4</v>
          </cell>
          <cell r="BM6" t="str">
            <v>RECARGOS 3%</v>
          </cell>
          <cell r="BN6">
            <v>270834.34999999998</v>
          </cell>
          <cell r="BP6">
            <v>4</v>
          </cell>
          <cell r="BQ6" t="str">
            <v>RECARGOS 3%</v>
          </cell>
          <cell r="BR6">
            <v>246437.41</v>
          </cell>
          <cell r="BT6">
            <v>4</v>
          </cell>
          <cell r="BU6" t="str">
            <v>RECARGOS 3%</v>
          </cell>
          <cell r="BV6">
            <v>175426.07</v>
          </cell>
        </row>
        <row r="7">
          <cell r="AN7">
            <v>7</v>
          </cell>
          <cell r="AO7" t="str">
            <v>IMPTO. PREDIAL URBANO REZAGO</v>
          </cell>
          <cell r="AP7">
            <v>1667213.43</v>
          </cell>
          <cell r="AR7">
            <v>7</v>
          </cell>
          <cell r="AS7" t="str">
            <v>IMPTO. PREDIAL URBANO REZAGO</v>
          </cell>
          <cell r="AT7">
            <v>864252.33</v>
          </cell>
          <cell r="AV7">
            <v>7</v>
          </cell>
          <cell r="AW7" t="str">
            <v>IMPTO. PREDIAL URBANO REZAGO</v>
          </cell>
          <cell r="AX7">
            <v>634797.64</v>
          </cell>
          <cell r="AZ7">
            <v>7</v>
          </cell>
          <cell r="BA7" t="str">
            <v>IMPTO. PREDIAL URBANO REZAGO</v>
          </cell>
          <cell r="BB7">
            <v>396019.73</v>
          </cell>
          <cell r="BD7">
            <v>7</v>
          </cell>
          <cell r="BE7" t="str">
            <v>IMPTO. PREDIAL URBANO REZAGO</v>
          </cell>
          <cell r="BF7">
            <v>461830.17</v>
          </cell>
          <cell r="BH7">
            <v>7</v>
          </cell>
          <cell r="BI7" t="str">
            <v>IMPTO. PREDIAL URBANO REZAGO</v>
          </cell>
          <cell r="BJ7">
            <v>688349.45</v>
          </cell>
          <cell r="BL7">
            <v>7</v>
          </cell>
          <cell r="BM7" t="str">
            <v>IMPTO. PREDIAL URBANO REZAGO</v>
          </cell>
          <cell r="BN7">
            <v>811103.58</v>
          </cell>
          <cell r="BP7">
            <v>7</v>
          </cell>
          <cell r="BQ7" t="str">
            <v>IMPTO. PREDIAL URBANO REZAGO</v>
          </cell>
          <cell r="BR7">
            <v>414199.82</v>
          </cell>
          <cell r="BT7">
            <v>7</v>
          </cell>
          <cell r="BU7" t="str">
            <v>IMPTO. PREDIAL URBANO REZAGO</v>
          </cell>
          <cell r="BV7">
            <v>272488.64</v>
          </cell>
        </row>
        <row r="8">
          <cell r="AN8">
            <v>8</v>
          </cell>
          <cell r="AO8" t="str">
            <v>IMPTO. PREDIAL RUSTICO REZAGO</v>
          </cell>
          <cell r="AP8">
            <v>103967.83</v>
          </cell>
          <cell r="AR8">
            <v>8</v>
          </cell>
          <cell r="AS8" t="str">
            <v>IMPTO. PREDIAL RUSTICO REZAGO</v>
          </cell>
          <cell r="AT8">
            <v>64532.58</v>
          </cell>
          <cell r="AV8">
            <v>8</v>
          </cell>
          <cell r="AW8" t="str">
            <v>IMPTO. PREDIAL RUSTICO REZAGO</v>
          </cell>
          <cell r="AX8">
            <v>36020.269999999997</v>
          </cell>
          <cell r="AZ8">
            <v>8</v>
          </cell>
          <cell r="BA8" t="str">
            <v>IMPTO. PREDIAL RUSTICO REZAGO</v>
          </cell>
          <cell r="BB8">
            <v>23248.67</v>
          </cell>
          <cell r="BD8">
            <v>8</v>
          </cell>
          <cell r="BE8" t="str">
            <v>IMPTO. PREDIAL RUSTICO REZAGO</v>
          </cell>
          <cell r="BF8">
            <v>22736.53</v>
          </cell>
          <cell r="BH8">
            <v>8</v>
          </cell>
          <cell r="BI8" t="str">
            <v>IMPTO. PREDIAL RUSTICO REZAGO</v>
          </cell>
          <cell r="BJ8">
            <v>35056.47</v>
          </cell>
          <cell r="BL8">
            <v>8</v>
          </cell>
          <cell r="BM8" t="str">
            <v>IMPTO. PREDIAL RUSTICO REZAGO</v>
          </cell>
          <cell r="BN8">
            <v>13374.66</v>
          </cell>
          <cell r="BP8">
            <v>8</v>
          </cell>
          <cell r="BQ8" t="str">
            <v>IMPTO. PREDIAL RUSTICO REZAGO</v>
          </cell>
          <cell r="BR8">
            <v>20948.86</v>
          </cell>
          <cell r="BT8">
            <v>8</v>
          </cell>
          <cell r="BU8" t="str">
            <v>IMPTO. PREDIAL RUSTICO REZAGO</v>
          </cell>
          <cell r="BV8">
            <v>19514.64</v>
          </cell>
        </row>
        <row r="9">
          <cell r="AN9">
            <v>13</v>
          </cell>
          <cell r="AO9" t="str">
            <v>HONORARIOS DE COBRANZA</v>
          </cell>
          <cell r="AP9">
            <v>85458.95</v>
          </cell>
          <cell r="AR9">
            <v>13</v>
          </cell>
          <cell r="AS9" t="str">
            <v>HONORARIOS DE COBRANZA</v>
          </cell>
          <cell r="AT9">
            <v>89577.17</v>
          </cell>
          <cell r="AV9">
            <v>13</v>
          </cell>
          <cell r="AW9" t="str">
            <v>HONORARIOS DE COBRANZA</v>
          </cell>
          <cell r="AX9">
            <v>83747.16</v>
          </cell>
          <cell r="AZ9">
            <v>13</v>
          </cell>
          <cell r="BA9" t="str">
            <v>HONORARIOS DE COBRANZA</v>
          </cell>
          <cell r="BB9">
            <v>73481.53</v>
          </cell>
          <cell r="BD9">
            <v>13</v>
          </cell>
          <cell r="BE9" t="str">
            <v>HONORARIOS DE COBRANZA</v>
          </cell>
          <cell r="BF9">
            <v>70469.399999999994</v>
          </cell>
          <cell r="BH9">
            <v>13</v>
          </cell>
          <cell r="BI9" t="str">
            <v>HONORARIOS DE COBRANZA</v>
          </cell>
          <cell r="BJ9">
            <v>92684.68</v>
          </cell>
          <cell r="BL9">
            <v>13</v>
          </cell>
          <cell r="BM9" t="str">
            <v>HONORARIOS DE COBRANZA</v>
          </cell>
          <cell r="BN9">
            <v>79591.53</v>
          </cell>
          <cell r="BP9">
            <v>13</v>
          </cell>
          <cell r="BQ9" t="str">
            <v>HONORARIOS DE COBRANZA</v>
          </cell>
          <cell r="BR9">
            <v>61918.58</v>
          </cell>
          <cell r="BT9">
            <v>13</v>
          </cell>
          <cell r="BU9" t="str">
            <v>HONORARIOS DE COBRANZA</v>
          </cell>
          <cell r="BV9">
            <v>39426.620000000003</v>
          </cell>
        </row>
        <row r="10">
          <cell r="AN10">
            <v>14</v>
          </cell>
          <cell r="AO10" t="str">
            <v>C.O.A. 20%</v>
          </cell>
          <cell r="AP10">
            <v>28466.95</v>
          </cell>
          <cell r="AR10">
            <v>14</v>
          </cell>
          <cell r="AS10" t="str">
            <v>C.O.A. 20%</v>
          </cell>
          <cell r="AT10">
            <v>6424.5</v>
          </cell>
          <cell r="AV10">
            <v>14</v>
          </cell>
          <cell r="AW10" t="str">
            <v>C.O.A. 20%</v>
          </cell>
          <cell r="AX10">
            <v>2060</v>
          </cell>
          <cell r="AZ10">
            <v>14</v>
          </cell>
          <cell r="BA10" t="str">
            <v>C.O.A. 20%</v>
          </cell>
          <cell r="BB10">
            <v>414.5</v>
          </cell>
          <cell r="BD10">
            <v>14</v>
          </cell>
          <cell r="BE10" t="str">
            <v>C.O.A. 20%</v>
          </cell>
          <cell r="BF10">
            <v>459</v>
          </cell>
          <cell r="BH10">
            <v>14</v>
          </cell>
          <cell r="BI10" t="str">
            <v>C.O.A. 20%</v>
          </cell>
          <cell r="BJ10">
            <v>361</v>
          </cell>
          <cell r="BL10">
            <v>14</v>
          </cell>
          <cell r="BM10" t="str">
            <v>C.O.A. 20%</v>
          </cell>
          <cell r="BN10">
            <v>524.5</v>
          </cell>
          <cell r="BP10">
            <v>14</v>
          </cell>
          <cell r="BQ10" t="str">
            <v>C.O.A. 20%</v>
          </cell>
          <cell r="BR10">
            <v>308</v>
          </cell>
          <cell r="BT10">
            <v>14</v>
          </cell>
          <cell r="BU10" t="str">
            <v>C.O.A. 20%</v>
          </cell>
          <cell r="BV10">
            <v>1084</v>
          </cell>
        </row>
        <row r="11">
          <cell r="AN11">
            <v>103</v>
          </cell>
          <cell r="AO11" t="str">
            <v>TRASLACION DE DOMINIO</v>
          </cell>
          <cell r="AP11">
            <v>239593.78</v>
          </cell>
          <cell r="AR11">
            <v>103</v>
          </cell>
          <cell r="AS11" t="str">
            <v>TRASLACION DE DOMINIO</v>
          </cell>
          <cell r="AT11">
            <v>117990.89</v>
          </cell>
          <cell r="AV11">
            <v>103</v>
          </cell>
          <cell r="AW11" t="str">
            <v>TRASLACION DE DOMINIO</v>
          </cell>
          <cell r="AX11">
            <v>143006.74</v>
          </cell>
          <cell r="AZ11">
            <v>103</v>
          </cell>
          <cell r="BA11" t="str">
            <v>TRASLACION DE DOMINIO</v>
          </cell>
          <cell r="BB11">
            <v>113243.82</v>
          </cell>
          <cell r="BD11">
            <v>103</v>
          </cell>
          <cell r="BE11" t="str">
            <v>TRASLACION DE DOMINIO</v>
          </cell>
          <cell r="BF11">
            <v>518158.67</v>
          </cell>
          <cell r="BH11">
            <v>103</v>
          </cell>
          <cell r="BI11" t="str">
            <v>TRASLACION DE DOMINIO</v>
          </cell>
          <cell r="BJ11">
            <v>155855.03</v>
          </cell>
          <cell r="BL11">
            <v>103</v>
          </cell>
          <cell r="BM11" t="str">
            <v>TRASLACION DE DOMINIO</v>
          </cell>
          <cell r="BN11">
            <v>241870.69</v>
          </cell>
          <cell r="BP11">
            <v>103</v>
          </cell>
          <cell r="BQ11" t="str">
            <v>TRASLACION DE DOMINIO</v>
          </cell>
          <cell r="BR11">
            <v>232301.48</v>
          </cell>
          <cell r="BT11">
            <v>103</v>
          </cell>
          <cell r="BU11" t="str">
            <v>TRASLACION DE DOMINIO</v>
          </cell>
          <cell r="BV11">
            <v>154836.25</v>
          </cell>
        </row>
        <row r="12">
          <cell r="AN12">
            <v>104</v>
          </cell>
          <cell r="AO12" t="str">
            <v>SOBRE DIVISION Y LOTIFICACION</v>
          </cell>
          <cell r="AP12">
            <v>47806.39</v>
          </cell>
          <cell r="AR12">
            <v>104</v>
          </cell>
          <cell r="AS12" t="str">
            <v>SOBRE DIVISION Y LOTIFICACION</v>
          </cell>
          <cell r="AT12">
            <v>14729.55</v>
          </cell>
          <cell r="AV12">
            <v>104</v>
          </cell>
          <cell r="AW12" t="str">
            <v>SOBRE DIVISION Y LOTIFICACION</v>
          </cell>
          <cell r="AX12">
            <v>89809.64</v>
          </cell>
          <cell r="AZ12">
            <v>104</v>
          </cell>
          <cell r="BA12" t="str">
            <v>SOBRE DIVISION Y LOTIFICACION</v>
          </cell>
          <cell r="BB12">
            <v>18556.919999999998</v>
          </cell>
          <cell r="BD12">
            <v>104</v>
          </cell>
          <cell r="BE12" t="str">
            <v>SOBRE DIVISION Y LOTIFICACION</v>
          </cell>
          <cell r="BF12">
            <v>59763.67</v>
          </cell>
          <cell r="BH12">
            <v>104</v>
          </cell>
          <cell r="BI12" t="str">
            <v>SOBRE DIVISION Y LOTIFICACION</v>
          </cell>
          <cell r="BJ12">
            <v>26417.11</v>
          </cell>
          <cell r="BL12">
            <v>104</v>
          </cell>
          <cell r="BM12" t="str">
            <v>SOBRE DIVISION Y LOTIFICACION</v>
          </cell>
          <cell r="BN12">
            <v>122066.37</v>
          </cell>
          <cell r="BP12">
            <v>104</v>
          </cell>
          <cell r="BQ12" t="str">
            <v>SOBRE DIVISION Y LOTIFICACION</v>
          </cell>
          <cell r="BR12">
            <v>97030.36</v>
          </cell>
          <cell r="BT12">
            <v>104</v>
          </cell>
          <cell r="BU12" t="str">
            <v>SOBRE DIVISION Y LOTIFICACION</v>
          </cell>
          <cell r="BV12">
            <v>22319.93</v>
          </cell>
        </row>
        <row r="13">
          <cell r="AN13">
            <v>105</v>
          </cell>
          <cell r="AO13" t="str">
            <v>DE FRACCIONAMIENTOS</v>
          </cell>
          <cell r="AP13">
            <v>3885.27</v>
          </cell>
          <cell r="AR13">
            <v>106</v>
          </cell>
          <cell r="AS13" t="str">
            <v>BILLARES Y BOLICHES</v>
          </cell>
          <cell r="AT13">
            <v>2047</v>
          </cell>
          <cell r="AV13">
            <v>106</v>
          </cell>
          <cell r="AW13" t="str">
            <v>BILLARES Y BOLICHES</v>
          </cell>
          <cell r="AX13">
            <v>2225</v>
          </cell>
          <cell r="AZ13">
            <v>106</v>
          </cell>
          <cell r="BA13" t="str">
            <v>BILLARES Y BOLICHES</v>
          </cell>
          <cell r="BB13">
            <v>2937</v>
          </cell>
          <cell r="BD13">
            <v>105</v>
          </cell>
          <cell r="BE13" t="str">
            <v>DE FRACCIONAMIENTOS</v>
          </cell>
          <cell r="BF13">
            <v>2327.65</v>
          </cell>
          <cell r="BH13">
            <v>106</v>
          </cell>
          <cell r="BI13" t="str">
            <v>BILLARES Y BOLICHES</v>
          </cell>
          <cell r="BJ13">
            <v>1848</v>
          </cell>
          <cell r="BL13">
            <v>106</v>
          </cell>
          <cell r="BM13" t="str">
            <v>BILLARES Y BOLICHES</v>
          </cell>
          <cell r="BN13">
            <v>6656</v>
          </cell>
          <cell r="BP13">
            <v>106</v>
          </cell>
          <cell r="BQ13" t="str">
            <v>BILLARES Y BOLICHES</v>
          </cell>
          <cell r="BR13">
            <v>2047</v>
          </cell>
          <cell r="BT13">
            <v>106</v>
          </cell>
          <cell r="BU13" t="str">
            <v>BILLARES Y BOLICHES</v>
          </cell>
          <cell r="BV13">
            <v>2225</v>
          </cell>
        </row>
        <row r="14">
          <cell r="AN14">
            <v>106</v>
          </cell>
          <cell r="AO14" t="str">
            <v>BILLARES Y BOLICHES</v>
          </cell>
          <cell r="AP14">
            <v>3293</v>
          </cell>
          <cell r="AR14">
            <v>107</v>
          </cell>
          <cell r="AS14" t="str">
            <v>VIDEO JUEGOS Y FUT-BOLITOS</v>
          </cell>
          <cell r="AT14">
            <v>6823</v>
          </cell>
          <cell r="AV14">
            <v>107</v>
          </cell>
          <cell r="AW14" t="str">
            <v>VIDEO JUEGOS Y FUT-BOLITOS</v>
          </cell>
          <cell r="AX14">
            <v>3827</v>
          </cell>
          <cell r="AZ14">
            <v>107</v>
          </cell>
          <cell r="BA14" t="str">
            <v>VIDEO JUEGOS Y FUT-BOLITOS</v>
          </cell>
          <cell r="BB14">
            <v>5690</v>
          </cell>
          <cell r="BD14">
            <v>106</v>
          </cell>
          <cell r="BE14" t="str">
            <v>BILLARES Y BOLICHES</v>
          </cell>
          <cell r="BF14">
            <v>2225</v>
          </cell>
          <cell r="BH14">
            <v>107</v>
          </cell>
          <cell r="BI14" t="str">
            <v>VIDEO JUEGOS Y FUT-BOLITOS</v>
          </cell>
          <cell r="BJ14">
            <v>2670</v>
          </cell>
          <cell r="BL14">
            <v>107</v>
          </cell>
          <cell r="BM14" t="str">
            <v>VIDEO JUEGOS Y FUT-BOLITOS</v>
          </cell>
          <cell r="BN14">
            <v>5429</v>
          </cell>
          <cell r="BP14">
            <v>107</v>
          </cell>
          <cell r="BQ14" t="str">
            <v>VIDEO JUEGOS Y FUT-BOLITOS</v>
          </cell>
          <cell r="BR14">
            <v>6052</v>
          </cell>
          <cell r="BT14">
            <v>107</v>
          </cell>
          <cell r="BU14" t="str">
            <v>VIDEO JUEGOS Y FUT-BOLITOS</v>
          </cell>
          <cell r="BV14">
            <v>2670</v>
          </cell>
        </row>
        <row r="15">
          <cell r="AN15">
            <v>107</v>
          </cell>
          <cell r="AO15" t="str">
            <v>VIDEO JUEGOS Y FUT-BOLITOS</v>
          </cell>
          <cell r="AP15">
            <v>9856</v>
          </cell>
          <cell r="AR15">
            <v>109</v>
          </cell>
          <cell r="AS15" t="str">
            <v>TEATRO Y CIRCO</v>
          </cell>
          <cell r="AT15">
            <v>3812.8</v>
          </cell>
          <cell r="AV15">
            <v>109</v>
          </cell>
          <cell r="AW15" t="str">
            <v>TEATRO Y CIRCO</v>
          </cell>
          <cell r="AX15">
            <v>2337.6</v>
          </cell>
          <cell r="AZ15">
            <v>110</v>
          </cell>
          <cell r="BA15" t="str">
            <v>ESPECTACULOS PUBLICOS ESPORADI</v>
          </cell>
          <cell r="BB15">
            <v>52208.88</v>
          </cell>
          <cell r="BD15">
            <v>107</v>
          </cell>
          <cell r="BE15" t="str">
            <v>VIDEO JUEGOS Y FUT-BOLITOS</v>
          </cell>
          <cell r="BF15">
            <v>4361</v>
          </cell>
          <cell r="BH15">
            <v>110</v>
          </cell>
          <cell r="BI15" t="str">
            <v>ESPECTACULOS PUBLICOS ESPORADI</v>
          </cell>
          <cell r="BJ15">
            <v>26579.85</v>
          </cell>
          <cell r="BL15">
            <v>110</v>
          </cell>
          <cell r="BM15" t="str">
            <v>ESPECTACULOS PUBLICOS ESPORADI</v>
          </cell>
          <cell r="BN15">
            <v>15910.4</v>
          </cell>
          <cell r="BP15">
            <v>110</v>
          </cell>
          <cell r="BQ15" t="str">
            <v>ESPECTACULOS PUBLICOS ESPORADI</v>
          </cell>
          <cell r="BR15">
            <v>24748.9</v>
          </cell>
          <cell r="BT15">
            <v>110</v>
          </cell>
          <cell r="BU15" t="str">
            <v>ESPECTACULOS PUBLICOS ESPORADI</v>
          </cell>
          <cell r="BV15">
            <v>32263.72</v>
          </cell>
        </row>
        <row r="16">
          <cell r="AN16">
            <v>109</v>
          </cell>
          <cell r="AO16" t="str">
            <v>TEATRO Y CIRCO</v>
          </cell>
          <cell r="AP16">
            <v>5696</v>
          </cell>
          <cell r="AR16">
            <v>110</v>
          </cell>
          <cell r="AS16" t="str">
            <v>ESPECTACULOS PUBLICOS ESPORADI</v>
          </cell>
          <cell r="AT16">
            <v>21657.35</v>
          </cell>
          <cell r="AV16">
            <v>110</v>
          </cell>
          <cell r="AW16" t="str">
            <v>ESPECTACULOS PUBLICOS ESPORADI</v>
          </cell>
          <cell r="AX16">
            <v>13486.55</v>
          </cell>
          <cell r="AZ16">
            <v>112</v>
          </cell>
          <cell r="BA16" t="str">
            <v>ESPECTACULOS PUBLICOS PERMANEN</v>
          </cell>
          <cell r="BB16">
            <v>39609.660000000003</v>
          </cell>
          <cell r="BD16">
            <v>110</v>
          </cell>
          <cell r="BE16" t="str">
            <v>ESPECTACULOS PUBLICOS ESPORADI</v>
          </cell>
          <cell r="BF16">
            <v>137100.70000000001</v>
          </cell>
          <cell r="BH16">
            <v>112</v>
          </cell>
          <cell r="BI16" t="str">
            <v>ESPECTACULOS PUBLICOS PERMANEN</v>
          </cell>
          <cell r="BJ16">
            <v>61825.39</v>
          </cell>
          <cell r="BL16">
            <v>112</v>
          </cell>
          <cell r="BM16" t="str">
            <v>ESPECTACULOS PUBLICOS PERMANEN</v>
          </cell>
          <cell r="BN16">
            <v>28305.42</v>
          </cell>
          <cell r="BP16">
            <v>112</v>
          </cell>
          <cell r="BQ16" t="str">
            <v>ESPECTACULOS PUBLICOS PERMANEN</v>
          </cell>
          <cell r="BR16">
            <v>53614.22</v>
          </cell>
          <cell r="BT16">
            <v>112</v>
          </cell>
          <cell r="BU16" t="str">
            <v>ESPECTACULOS PUBLICOS PERMANEN</v>
          </cell>
          <cell r="BV16">
            <v>29700.99</v>
          </cell>
        </row>
        <row r="17">
          <cell r="AN17">
            <v>110</v>
          </cell>
          <cell r="AO17" t="str">
            <v>ESPECTACULOS PUBLICOS ESPORADI</v>
          </cell>
          <cell r="AP17">
            <v>6921.75</v>
          </cell>
          <cell r="AR17">
            <v>112</v>
          </cell>
          <cell r="AS17" t="str">
            <v>ESPECTACULOS PUBLICOS PERMANEN</v>
          </cell>
          <cell r="AT17">
            <v>45654.99</v>
          </cell>
          <cell r="AV17">
            <v>112</v>
          </cell>
          <cell r="AW17" t="str">
            <v>ESPECTACULOS PUBLICOS PERMANEN</v>
          </cell>
          <cell r="AX17">
            <v>42720.59</v>
          </cell>
          <cell r="AZ17">
            <v>200</v>
          </cell>
          <cell r="BA17" t="str">
            <v>RASTRO</v>
          </cell>
          <cell r="BB17">
            <v>115735.28</v>
          </cell>
          <cell r="BD17">
            <v>112</v>
          </cell>
          <cell r="BE17" t="str">
            <v>ESPECTACULOS PUBLICOS PERMANEN</v>
          </cell>
          <cell r="BF17">
            <v>49061.21</v>
          </cell>
          <cell r="BH17">
            <v>200</v>
          </cell>
          <cell r="BI17" t="str">
            <v>RASTRO</v>
          </cell>
          <cell r="BJ17">
            <v>106376.55</v>
          </cell>
          <cell r="BL17">
            <v>200</v>
          </cell>
          <cell r="BM17" t="str">
            <v>RASTRO</v>
          </cell>
          <cell r="BN17">
            <v>116287.51</v>
          </cell>
          <cell r="BP17">
            <v>200</v>
          </cell>
          <cell r="BQ17" t="str">
            <v>RASTRO</v>
          </cell>
          <cell r="BR17">
            <v>107784.87</v>
          </cell>
          <cell r="BT17">
            <v>200</v>
          </cell>
          <cell r="BU17" t="str">
            <v>RASTRO</v>
          </cell>
          <cell r="BV17">
            <v>94791.62</v>
          </cell>
        </row>
        <row r="18">
          <cell r="AN18">
            <v>112</v>
          </cell>
          <cell r="AO18" t="str">
            <v>ESPECTACULOS PUBLICOS PERMANEN</v>
          </cell>
          <cell r="AP18">
            <v>102643.07</v>
          </cell>
          <cell r="AR18">
            <v>200</v>
          </cell>
          <cell r="AS18" t="str">
            <v>RASTRO</v>
          </cell>
          <cell r="AT18">
            <v>108954.21</v>
          </cell>
          <cell r="AV18">
            <v>200</v>
          </cell>
          <cell r="AW18" t="str">
            <v>RASTRO</v>
          </cell>
          <cell r="AX18">
            <v>102430.11</v>
          </cell>
          <cell r="AZ18">
            <v>202</v>
          </cell>
          <cell r="BA18" t="str">
            <v>SEGURIDAD PUBLICA PERIODO MENS</v>
          </cell>
          <cell r="BB18">
            <v>44575.85</v>
          </cell>
          <cell r="BD18">
            <v>200</v>
          </cell>
          <cell r="BE18" t="str">
            <v>RASTRO</v>
          </cell>
          <cell r="BF18">
            <v>117660.25</v>
          </cell>
          <cell r="BH18">
            <v>202</v>
          </cell>
          <cell r="BI18" t="str">
            <v>SEGURIDAD PUBLICA PERIODO MENS</v>
          </cell>
          <cell r="BJ18">
            <v>71321.36</v>
          </cell>
          <cell r="BL18">
            <v>202</v>
          </cell>
          <cell r="BM18" t="str">
            <v>SEGURIDAD PUBLICA PERIODO MENS</v>
          </cell>
          <cell r="BN18">
            <v>178303.4</v>
          </cell>
          <cell r="BP18">
            <v>202</v>
          </cell>
          <cell r="BQ18" t="str">
            <v>SEGURIDAD PUBLICA PERIODO MENS</v>
          </cell>
          <cell r="BR18">
            <v>169388.23</v>
          </cell>
          <cell r="BT18">
            <v>202</v>
          </cell>
          <cell r="BU18" t="str">
            <v>SEGURIDAD PUBLICA PERIODO MENS</v>
          </cell>
          <cell r="BV18">
            <v>169388.23</v>
          </cell>
        </row>
        <row r="19">
          <cell r="AN19">
            <v>200</v>
          </cell>
          <cell r="AO19" t="str">
            <v>RASTRO</v>
          </cell>
          <cell r="AP19">
            <v>124669.94</v>
          </cell>
          <cell r="AR19">
            <v>202</v>
          </cell>
          <cell r="AS19" t="str">
            <v>SEGURIDAD PUBLICA PERIODO MENS</v>
          </cell>
          <cell r="AT19">
            <v>71321.36</v>
          </cell>
          <cell r="AV19">
            <v>202</v>
          </cell>
          <cell r="AW19" t="str">
            <v>SEGURIDAD PUBLICA PERIODO MENS</v>
          </cell>
          <cell r="AX19">
            <v>98066.87</v>
          </cell>
          <cell r="AZ19">
            <v>203</v>
          </cell>
          <cell r="BA19" t="str">
            <v>PANTEONES CIUDAD</v>
          </cell>
          <cell r="BB19">
            <v>55062.9</v>
          </cell>
          <cell r="BD19">
            <v>202</v>
          </cell>
          <cell r="BE19" t="str">
            <v>SEGURIDAD PUBLICA PERIODO MENS</v>
          </cell>
          <cell r="BF19">
            <v>552740.54</v>
          </cell>
          <cell r="BH19">
            <v>203</v>
          </cell>
          <cell r="BI19" t="str">
            <v>PANTEONES CIUDAD</v>
          </cell>
          <cell r="BJ19">
            <v>37184.07</v>
          </cell>
          <cell r="BL19">
            <v>203</v>
          </cell>
          <cell r="BM19" t="str">
            <v>PANTEONES CIUDAD</v>
          </cell>
          <cell r="BN19">
            <v>46709.67</v>
          </cell>
          <cell r="BP19">
            <v>203</v>
          </cell>
          <cell r="BQ19" t="str">
            <v>PANTEONES CIUDAD</v>
          </cell>
          <cell r="BR19">
            <v>43967.31</v>
          </cell>
          <cell r="BT19">
            <v>203</v>
          </cell>
          <cell r="BU19" t="str">
            <v>PANTEONES CIUDAD</v>
          </cell>
          <cell r="BV19">
            <v>44703.9</v>
          </cell>
        </row>
        <row r="20">
          <cell r="AN20">
            <v>202</v>
          </cell>
          <cell r="AO20" t="str">
            <v>SEGURIDAD PUBLICA PERIODO MENS</v>
          </cell>
          <cell r="AP20">
            <v>71321.36</v>
          </cell>
          <cell r="AR20">
            <v>203</v>
          </cell>
          <cell r="AS20" t="str">
            <v>PANTEONES CIUDAD</v>
          </cell>
          <cell r="AT20">
            <v>38544.15</v>
          </cell>
          <cell r="AV20">
            <v>203</v>
          </cell>
          <cell r="AW20" t="str">
            <v>PANTEONES CIUDAD</v>
          </cell>
          <cell r="AX20">
            <v>49654.83</v>
          </cell>
          <cell r="AZ20">
            <v>204</v>
          </cell>
          <cell r="BA20" t="str">
            <v>PANTEONES COMUNIDADES</v>
          </cell>
          <cell r="BB20">
            <v>18581.36</v>
          </cell>
          <cell r="BD20">
            <v>203</v>
          </cell>
          <cell r="BE20" t="str">
            <v>PANTEONES CIUDAD</v>
          </cell>
          <cell r="BF20">
            <v>41437.57</v>
          </cell>
          <cell r="BH20">
            <v>204</v>
          </cell>
          <cell r="BI20" t="str">
            <v>PANTEONES COMUNIDADES</v>
          </cell>
          <cell r="BJ20">
            <v>12490.88</v>
          </cell>
          <cell r="BL20">
            <v>204</v>
          </cell>
          <cell r="BM20" t="str">
            <v>PANTEONES COMUNIDADES</v>
          </cell>
          <cell r="BN20">
            <v>25556.78</v>
          </cell>
          <cell r="BP20">
            <v>204</v>
          </cell>
          <cell r="BQ20" t="str">
            <v>PANTEONES COMUNIDADES</v>
          </cell>
          <cell r="BR20">
            <v>17513.02</v>
          </cell>
          <cell r="BT20">
            <v>204</v>
          </cell>
          <cell r="BU20" t="str">
            <v>PANTEONES COMUNIDADES</v>
          </cell>
          <cell r="BV20">
            <v>15346.42</v>
          </cell>
        </row>
        <row r="21">
          <cell r="AN21">
            <v>203</v>
          </cell>
          <cell r="AO21" t="str">
            <v>PANTEONES CIUDAD</v>
          </cell>
          <cell r="AP21">
            <v>69090.58</v>
          </cell>
          <cell r="AR21">
            <v>204</v>
          </cell>
          <cell r="AS21" t="str">
            <v>PANTEONES COMUNIDADES</v>
          </cell>
          <cell r="AT21">
            <v>18824.05</v>
          </cell>
          <cell r="AV21">
            <v>204</v>
          </cell>
          <cell r="AW21" t="str">
            <v>PANTEONES COMUNIDADES</v>
          </cell>
          <cell r="AX21">
            <v>18978.669999999998</v>
          </cell>
          <cell r="AZ21">
            <v>205</v>
          </cell>
          <cell r="BA21" t="str">
            <v>ESTACIONAMIENTO MUSEO MOMIAS</v>
          </cell>
          <cell r="BB21">
            <v>34259</v>
          </cell>
          <cell r="BD21">
            <v>204</v>
          </cell>
          <cell r="BE21" t="str">
            <v>PANTEONES COMUNIDADES</v>
          </cell>
          <cell r="BF21">
            <v>10918.25</v>
          </cell>
          <cell r="BH21">
            <v>205</v>
          </cell>
          <cell r="BI21" t="str">
            <v>ESTACIONAMIENTO MUSEO MOMIAS</v>
          </cell>
          <cell r="BJ21">
            <v>13905</v>
          </cell>
          <cell r="BL21">
            <v>205</v>
          </cell>
          <cell r="BM21" t="str">
            <v>ESTACIONAMIENTO MUSEO MOMIAS</v>
          </cell>
          <cell r="BN21">
            <v>38567</v>
          </cell>
          <cell r="BP21">
            <v>205</v>
          </cell>
          <cell r="BQ21" t="str">
            <v>ESTACIONAMIENTO MUSEO MOMIAS</v>
          </cell>
          <cell r="BR21">
            <v>31101</v>
          </cell>
          <cell r="BT21">
            <v>205</v>
          </cell>
          <cell r="BU21" t="str">
            <v>ESTACIONAMIENTO MUSEO MOMIAS</v>
          </cell>
          <cell r="BV21">
            <v>14779</v>
          </cell>
        </row>
        <row r="22">
          <cell r="AN22">
            <v>204</v>
          </cell>
          <cell r="AO22" t="str">
            <v>PANTEONES COMUNIDADES</v>
          </cell>
          <cell r="AP22">
            <v>10158.040000000001</v>
          </cell>
          <cell r="AR22">
            <v>205</v>
          </cell>
          <cell r="AS22" t="str">
            <v>ESTACIONAMIENTO MUSEO MOMIAS</v>
          </cell>
          <cell r="AT22">
            <v>19187</v>
          </cell>
          <cell r="AV22">
            <v>205</v>
          </cell>
          <cell r="AW22" t="str">
            <v>ESTACIONAMIENTO MUSEO MOMIAS</v>
          </cell>
          <cell r="AX22">
            <v>13726</v>
          </cell>
          <cell r="AZ22">
            <v>206</v>
          </cell>
          <cell r="BA22" t="str">
            <v>ESTACIONAMIENTO MERCADO HIDALG</v>
          </cell>
          <cell r="BB22">
            <v>28728</v>
          </cell>
          <cell r="BD22">
            <v>205</v>
          </cell>
          <cell r="BE22" t="str">
            <v>ESTACIONAMIENTO MUSEO MOMIAS</v>
          </cell>
          <cell r="BF22">
            <v>13915.5</v>
          </cell>
          <cell r="BH22">
            <v>206</v>
          </cell>
          <cell r="BI22" t="str">
            <v>ESTACIONAMIENTO MERCADO HIDALG</v>
          </cell>
          <cell r="BJ22">
            <v>24196</v>
          </cell>
          <cell r="BL22">
            <v>206</v>
          </cell>
          <cell r="BM22" t="str">
            <v>ESTACIONAMIENTO MERCADO HIDALG</v>
          </cell>
          <cell r="BN22">
            <v>26262</v>
          </cell>
          <cell r="BP22">
            <v>206</v>
          </cell>
          <cell r="BQ22" t="str">
            <v>ESTACIONAMIENTO MERCADO HIDALG</v>
          </cell>
          <cell r="BR22">
            <v>25805</v>
          </cell>
          <cell r="BT22">
            <v>206</v>
          </cell>
          <cell r="BU22" t="str">
            <v>ESTACIONAMIENTO MERCADO HIDALG</v>
          </cell>
          <cell r="BV22">
            <v>22520</v>
          </cell>
        </row>
        <row r="23">
          <cell r="AN23">
            <v>205</v>
          </cell>
          <cell r="AO23" t="str">
            <v>ESTACIONAMIENTO MUSEO MOMIAS</v>
          </cell>
          <cell r="AP23">
            <v>23489</v>
          </cell>
          <cell r="AR23">
            <v>206</v>
          </cell>
          <cell r="AS23" t="str">
            <v>ESTACIONAMIENTO MERCADO HIDALG</v>
          </cell>
          <cell r="AT23">
            <v>21386</v>
          </cell>
          <cell r="AV23">
            <v>206</v>
          </cell>
          <cell r="AW23" t="str">
            <v>ESTACIONAMIENTO MERCADO HIDALG</v>
          </cell>
          <cell r="AX23">
            <v>24413</v>
          </cell>
          <cell r="AZ23">
            <v>207</v>
          </cell>
          <cell r="BA23" t="str">
            <v>ESTAC.  MERCADO EMBAJADORAS</v>
          </cell>
          <cell r="BB23">
            <v>4523</v>
          </cell>
          <cell r="BD23">
            <v>206</v>
          </cell>
          <cell r="BE23" t="str">
            <v>ESTACIONAMIENTO MERCADO HIDALG</v>
          </cell>
          <cell r="BF23">
            <v>25270</v>
          </cell>
          <cell r="BH23">
            <v>207</v>
          </cell>
          <cell r="BI23" t="str">
            <v>ESTAC.  MERCADO EMBAJADORAS</v>
          </cell>
          <cell r="BJ23">
            <v>3200</v>
          </cell>
          <cell r="BL23">
            <v>207</v>
          </cell>
          <cell r="BM23" t="str">
            <v>ESTAC.  MERCADO EMBAJADORAS</v>
          </cell>
          <cell r="BN23">
            <v>4829</v>
          </cell>
          <cell r="BP23">
            <v>207</v>
          </cell>
          <cell r="BQ23" t="str">
            <v>ESTAC.  MERCADO EMBAJADORAS</v>
          </cell>
          <cell r="BR23">
            <v>4159</v>
          </cell>
          <cell r="BT23">
            <v>207</v>
          </cell>
          <cell r="BU23" t="str">
            <v>ESTAC.  MERCADO EMBAJADORAS</v>
          </cell>
          <cell r="BV23">
            <v>4139</v>
          </cell>
        </row>
        <row r="24">
          <cell r="AN24">
            <v>206</v>
          </cell>
          <cell r="AO24" t="str">
            <v>ESTACIONAMIENTO MERCADO HIDALG</v>
          </cell>
          <cell r="AP24">
            <v>22330.2</v>
          </cell>
          <cell r="AR24">
            <v>207</v>
          </cell>
          <cell r="AS24" t="str">
            <v>ESTAC.  MERCADO EMBAJADORAS</v>
          </cell>
          <cell r="AT24">
            <v>3452</v>
          </cell>
          <cell r="AV24">
            <v>207</v>
          </cell>
          <cell r="AW24" t="str">
            <v>ESTAC.  MERCADO EMBAJADORAS</v>
          </cell>
          <cell r="AX24">
            <v>4164</v>
          </cell>
          <cell r="AZ24">
            <v>210</v>
          </cell>
          <cell r="BA24" t="str">
            <v>POR LIC. DE CONST. Y AMPLIACIO</v>
          </cell>
          <cell r="BB24">
            <v>22937.1</v>
          </cell>
          <cell r="BD24">
            <v>207</v>
          </cell>
          <cell r="BE24" t="str">
            <v>ESTAC.  MERCADO EMBAJADORAS</v>
          </cell>
          <cell r="BF24">
            <v>3633</v>
          </cell>
          <cell r="BH24">
            <v>210</v>
          </cell>
          <cell r="BI24" t="str">
            <v>POR LIC. DE CONST. Y AMPLIACIO</v>
          </cell>
          <cell r="BJ24">
            <v>31059.66</v>
          </cell>
          <cell r="BL24">
            <v>210</v>
          </cell>
          <cell r="BM24" t="str">
            <v>POR LIC. DE CONST. Y AMPLIACIO</v>
          </cell>
          <cell r="BN24">
            <v>193393.78</v>
          </cell>
          <cell r="BP24">
            <v>210</v>
          </cell>
          <cell r="BQ24" t="str">
            <v>POR LIC. DE CONST. Y AMPLIACIO</v>
          </cell>
          <cell r="BR24">
            <v>46126.69</v>
          </cell>
          <cell r="BT24">
            <v>210</v>
          </cell>
          <cell r="BU24" t="str">
            <v>POR LIC. DE CONST. Y AMPLIACIO</v>
          </cell>
          <cell r="BV24">
            <v>32764.400000000001</v>
          </cell>
        </row>
        <row r="25">
          <cell r="AN25">
            <v>207</v>
          </cell>
          <cell r="AO25" t="str">
            <v>ESTAC.  MERCADO EMBAJADORAS</v>
          </cell>
          <cell r="AP25">
            <v>3152.96</v>
          </cell>
          <cell r="AR25">
            <v>210</v>
          </cell>
          <cell r="AS25" t="str">
            <v>POR LIC. DE CONST. Y AMPLIACIO</v>
          </cell>
          <cell r="AT25">
            <v>57971.48</v>
          </cell>
          <cell r="AV25">
            <v>210</v>
          </cell>
          <cell r="AW25" t="str">
            <v>POR LIC. DE CONST. Y AMPLIACIO</v>
          </cell>
          <cell r="AX25">
            <v>11261.5</v>
          </cell>
          <cell r="AZ25">
            <v>211</v>
          </cell>
          <cell r="BA25" t="str">
            <v>POR LIC DE REGULARIZACION DE C</v>
          </cell>
          <cell r="BB25">
            <v>13518.13</v>
          </cell>
          <cell r="BD25">
            <v>210</v>
          </cell>
          <cell r="BE25" t="str">
            <v>POR LIC. DE CONST. Y AMPLIACIO</v>
          </cell>
          <cell r="BF25">
            <v>36558.239999999998</v>
          </cell>
          <cell r="BH25">
            <v>211</v>
          </cell>
          <cell r="BI25" t="str">
            <v>POR LIC DE REGULARIZACION DE C</v>
          </cell>
          <cell r="BJ25">
            <v>36420.31</v>
          </cell>
          <cell r="BL25">
            <v>211</v>
          </cell>
          <cell r="BM25" t="str">
            <v>POR LIC DE REGULARIZACION DE C</v>
          </cell>
          <cell r="BN25">
            <v>21394.23</v>
          </cell>
          <cell r="BP25">
            <v>211</v>
          </cell>
          <cell r="BQ25" t="str">
            <v>POR LIC DE REGULARIZACION DE C</v>
          </cell>
          <cell r="BR25">
            <v>59195.01</v>
          </cell>
          <cell r="BT25">
            <v>211</v>
          </cell>
          <cell r="BU25" t="str">
            <v>POR LIC DE REGULARIZACION DE C</v>
          </cell>
          <cell r="BV25">
            <v>33692.230000000003</v>
          </cell>
        </row>
        <row r="26">
          <cell r="AN26">
            <v>210</v>
          </cell>
          <cell r="AO26" t="str">
            <v>POR LIC. DE CONST. Y AMPLIACIO</v>
          </cell>
          <cell r="AP26">
            <v>15002.64</v>
          </cell>
          <cell r="AR26">
            <v>211</v>
          </cell>
          <cell r="AS26" t="str">
            <v>POR LIC DE REGULARIZACION DE C</v>
          </cell>
          <cell r="AT26">
            <v>17199.439999999999</v>
          </cell>
          <cell r="AV26">
            <v>211</v>
          </cell>
          <cell r="AW26" t="str">
            <v>POR LIC DE REGULARIZACION DE C</v>
          </cell>
          <cell r="AX26">
            <v>9004.59</v>
          </cell>
          <cell r="AZ26">
            <v>213</v>
          </cell>
          <cell r="BA26" t="str">
            <v>POR LIC DE DEMOLICION P O T DE</v>
          </cell>
          <cell r="BB26">
            <v>687.25</v>
          </cell>
          <cell r="BD26">
            <v>211</v>
          </cell>
          <cell r="BE26" t="str">
            <v>POR LIC DE REGULARIZACION DE C</v>
          </cell>
          <cell r="BF26">
            <v>38040.019999999997</v>
          </cell>
          <cell r="BH26">
            <v>212</v>
          </cell>
          <cell r="BI26" t="str">
            <v>POR PRORROGAS DE LIC DE CONST</v>
          </cell>
          <cell r="BJ26">
            <v>2684.06</v>
          </cell>
          <cell r="BL26">
            <v>212</v>
          </cell>
          <cell r="BM26" t="str">
            <v>POR PRORROGAS DE LIC DE CONST</v>
          </cell>
          <cell r="BN26">
            <v>1814.98</v>
          </cell>
          <cell r="BP26">
            <v>213</v>
          </cell>
          <cell r="BQ26" t="str">
            <v>POR LIC DE DEMOLICION P O T DE</v>
          </cell>
          <cell r="BR26">
            <v>107.02</v>
          </cell>
          <cell r="BT26">
            <v>213</v>
          </cell>
          <cell r="BU26" t="str">
            <v>POR LIC DE DEMOLICION P O T DE</v>
          </cell>
          <cell r="BV26">
            <v>8523.49</v>
          </cell>
        </row>
        <row r="27">
          <cell r="AN27">
            <v>211</v>
          </cell>
          <cell r="AO27" t="str">
            <v>POR LIC DE REGULARIZACION DE C</v>
          </cell>
          <cell r="AP27">
            <v>7123.64</v>
          </cell>
          <cell r="AR27">
            <v>212</v>
          </cell>
          <cell r="AS27" t="str">
            <v>POR PRORROGAS DE LIC DE CONST</v>
          </cell>
          <cell r="AT27">
            <v>128</v>
          </cell>
          <cell r="AV27">
            <v>212</v>
          </cell>
          <cell r="AW27" t="str">
            <v>POR PRORROGAS DE LIC DE CONST</v>
          </cell>
          <cell r="AX27">
            <v>448.21</v>
          </cell>
          <cell r="AZ27">
            <v>217</v>
          </cell>
          <cell r="BA27" t="str">
            <v>ANALISIS DE FAC PARA DIV LOT O</v>
          </cell>
          <cell r="BB27">
            <v>15587.65</v>
          </cell>
          <cell r="BD27">
            <v>214</v>
          </cell>
          <cell r="BE27" t="str">
            <v>POR LIC DE RECONST. Y REMODELA</v>
          </cell>
          <cell r="BF27">
            <v>3366.34</v>
          </cell>
          <cell r="BH27">
            <v>213</v>
          </cell>
          <cell r="BI27" t="str">
            <v>POR LIC DE DEMOLICION P O T DE</v>
          </cell>
          <cell r="BJ27">
            <v>183.79</v>
          </cell>
          <cell r="BL27">
            <v>213</v>
          </cell>
          <cell r="BM27" t="str">
            <v>POR LIC DE DEMOLICION P O T DE</v>
          </cell>
          <cell r="BN27">
            <v>27370.51</v>
          </cell>
          <cell r="BP27">
            <v>214</v>
          </cell>
          <cell r="BQ27" t="str">
            <v>POR LIC DE RECONST. Y REMODELA</v>
          </cell>
          <cell r="BR27">
            <v>5037.8500000000004</v>
          </cell>
          <cell r="BT27">
            <v>214</v>
          </cell>
          <cell r="BU27" t="str">
            <v>POR LIC DE RECONST. Y REMODELA</v>
          </cell>
          <cell r="BV27">
            <v>905.36</v>
          </cell>
        </row>
        <row r="28">
          <cell r="AN28">
            <v>212</v>
          </cell>
          <cell r="AO28" t="str">
            <v>POR PRORROGAS DE LIC DE CONST</v>
          </cell>
          <cell r="AP28">
            <v>131.29</v>
          </cell>
          <cell r="AR28">
            <v>217</v>
          </cell>
          <cell r="AS28" t="str">
            <v>ANALISIS DE FAC PARA DIV LOT O</v>
          </cell>
          <cell r="AT28">
            <v>12703.93</v>
          </cell>
          <cell r="AV28">
            <v>213</v>
          </cell>
          <cell r="AW28" t="str">
            <v>POR LIC DE DEMOLICION P O T DE</v>
          </cell>
          <cell r="AX28">
            <v>318.58</v>
          </cell>
          <cell r="AZ28">
            <v>219</v>
          </cell>
          <cell r="BA28" t="str">
            <v>LIC USO SUELO ALIN N. OFIC HAB</v>
          </cell>
          <cell r="BB28">
            <v>3217.98</v>
          </cell>
          <cell r="BD28">
            <v>217</v>
          </cell>
          <cell r="BE28" t="str">
            <v>ANALISIS DE FAC PARA DIV LOT O</v>
          </cell>
          <cell r="BF28">
            <v>22302.33</v>
          </cell>
          <cell r="BH28">
            <v>214</v>
          </cell>
          <cell r="BI28" t="str">
            <v>POR LIC DE RECONST. Y REMODELA</v>
          </cell>
          <cell r="BJ28">
            <v>12349.29</v>
          </cell>
          <cell r="BL28">
            <v>214</v>
          </cell>
          <cell r="BM28" t="str">
            <v>POR LIC DE RECONST. Y REMODELA</v>
          </cell>
          <cell r="BN28">
            <v>2339.7800000000002</v>
          </cell>
          <cell r="BP28">
            <v>217</v>
          </cell>
          <cell r="BQ28" t="str">
            <v>ANALISIS DE FAC PARA DIV LOT O</v>
          </cell>
          <cell r="BR28">
            <v>28297.58</v>
          </cell>
          <cell r="BT28">
            <v>217</v>
          </cell>
          <cell r="BU28" t="str">
            <v>ANALISIS DE FAC PARA DIV LOT O</v>
          </cell>
          <cell r="BV28">
            <v>38849.22</v>
          </cell>
        </row>
        <row r="29">
          <cell r="AN29">
            <v>217</v>
          </cell>
          <cell r="AO29" t="str">
            <v>ANALISIS DE FAC PARA DIV LOT O</v>
          </cell>
          <cell r="AP29">
            <v>5515.7</v>
          </cell>
          <cell r="AR29">
            <v>219</v>
          </cell>
          <cell r="AS29" t="str">
            <v>LIC USO SUELO ALIN N. OFIC HAB</v>
          </cell>
          <cell r="AT29">
            <v>7977.81</v>
          </cell>
          <cell r="AV29">
            <v>214</v>
          </cell>
          <cell r="AW29" t="str">
            <v>POR LIC DE RECONST. Y REMODELA</v>
          </cell>
          <cell r="AX29">
            <v>259.74</v>
          </cell>
          <cell r="AZ29">
            <v>221</v>
          </cell>
          <cell r="BA29" t="str">
            <v>LIC USO SUELO ALIN N. OFIC COM</v>
          </cell>
          <cell r="BB29">
            <v>31242.38</v>
          </cell>
          <cell r="BD29">
            <v>220</v>
          </cell>
          <cell r="BE29" t="str">
            <v>LIC USO SUELO ALIN N. OFIC IND</v>
          </cell>
          <cell r="BF29">
            <v>12150.24</v>
          </cell>
          <cell r="BH29">
            <v>217</v>
          </cell>
          <cell r="BI29" t="str">
            <v>ANALISIS DE FAC PARA DIV LOT O</v>
          </cell>
          <cell r="BJ29">
            <v>24700.45</v>
          </cell>
          <cell r="BL29">
            <v>217</v>
          </cell>
          <cell r="BM29" t="str">
            <v>ANALISIS DE FAC PARA DIV LOT O</v>
          </cell>
          <cell r="BN29">
            <v>17026.509999999998</v>
          </cell>
          <cell r="BP29">
            <v>219</v>
          </cell>
          <cell r="BQ29" t="str">
            <v>LIC USO SUELO ALIN N. OFIC HAB</v>
          </cell>
          <cell r="BR29">
            <v>10173.23</v>
          </cell>
          <cell r="BT29">
            <v>221</v>
          </cell>
          <cell r="BU29" t="str">
            <v>LIC USO SUELO ALIN N. OFIC COM</v>
          </cell>
          <cell r="BV29">
            <v>17735.02</v>
          </cell>
        </row>
        <row r="30">
          <cell r="AN30">
            <v>221</v>
          </cell>
          <cell r="AO30" t="str">
            <v>LIC USO SUELO ALIN N. OFIC COM</v>
          </cell>
          <cell r="AP30">
            <v>6359.2</v>
          </cell>
          <cell r="AR30">
            <v>221</v>
          </cell>
          <cell r="AS30" t="str">
            <v>LIC USO SUELO ALIN N. OFIC COM</v>
          </cell>
          <cell r="AT30">
            <v>37244.32</v>
          </cell>
          <cell r="AV30">
            <v>217</v>
          </cell>
          <cell r="AW30" t="str">
            <v>ANALISIS DE FAC PARA DIV LOT O</v>
          </cell>
          <cell r="AX30">
            <v>20144.12</v>
          </cell>
          <cell r="AZ30">
            <v>226</v>
          </cell>
          <cell r="BA30" t="str">
            <v>AVALUOS PRAC POR PERITOS FISCA</v>
          </cell>
          <cell r="BB30">
            <v>1049</v>
          </cell>
          <cell r="BD30">
            <v>221</v>
          </cell>
          <cell r="BE30" t="str">
            <v>LIC USO SUELO ALIN N. OFIC COM</v>
          </cell>
          <cell r="BF30">
            <v>15393.26</v>
          </cell>
          <cell r="BH30">
            <v>220</v>
          </cell>
          <cell r="BI30" t="str">
            <v>LIC USO SUELO ALIN N. OFIC IND</v>
          </cell>
          <cell r="BJ30">
            <v>4245.6499999999996</v>
          </cell>
          <cell r="BL30">
            <v>219</v>
          </cell>
          <cell r="BM30" t="str">
            <v>LIC USO SUELO ALIN N. OFIC HAB</v>
          </cell>
          <cell r="BN30">
            <v>7257.96</v>
          </cell>
          <cell r="BP30">
            <v>221</v>
          </cell>
          <cell r="BQ30" t="str">
            <v>LIC USO SUELO ALIN N. OFIC COM</v>
          </cell>
          <cell r="BR30">
            <v>44948.49</v>
          </cell>
          <cell r="BT30">
            <v>226</v>
          </cell>
          <cell r="BU30" t="str">
            <v>AVALUOS PRAC POR PERITOS FISCA</v>
          </cell>
          <cell r="BV30">
            <v>8466</v>
          </cell>
        </row>
        <row r="31">
          <cell r="AN31">
            <v>223</v>
          </cell>
          <cell r="AO31" t="str">
            <v>USO DE SUELO VIA PUBLICA ESTRU</v>
          </cell>
          <cell r="AP31">
            <v>21656.26</v>
          </cell>
          <cell r="AR31">
            <v>226</v>
          </cell>
          <cell r="AS31" t="str">
            <v>AVALUOS PRAC POR PERITOS FISCA</v>
          </cell>
          <cell r="AT31">
            <v>304</v>
          </cell>
          <cell r="AV31">
            <v>221</v>
          </cell>
          <cell r="AW31" t="str">
            <v>LIC USO SUELO ALIN N. OFIC COM</v>
          </cell>
          <cell r="AX31">
            <v>25646.95</v>
          </cell>
          <cell r="AZ31">
            <v>227</v>
          </cell>
          <cell r="BA31" t="str">
            <v>AVALUOS PRACT POR TESORERIA</v>
          </cell>
          <cell r="BB31">
            <v>2818.48</v>
          </cell>
          <cell r="BD31">
            <v>226</v>
          </cell>
          <cell r="BE31" t="str">
            <v>AVALUOS PRAC POR PERITOS FISCA</v>
          </cell>
          <cell r="BF31">
            <v>87</v>
          </cell>
          <cell r="BH31">
            <v>221</v>
          </cell>
          <cell r="BI31" t="str">
            <v>LIC USO SUELO ALIN N. OFIC COM</v>
          </cell>
          <cell r="BJ31">
            <v>52993.919999999998</v>
          </cell>
          <cell r="BL31">
            <v>221</v>
          </cell>
          <cell r="BM31" t="str">
            <v>LIC USO SUELO ALIN N. OFIC COM</v>
          </cell>
          <cell r="BN31">
            <v>22110.6</v>
          </cell>
          <cell r="BP31">
            <v>223</v>
          </cell>
          <cell r="BQ31" t="str">
            <v>USO DE SUELO VIA PUBLICA ESTRU</v>
          </cell>
          <cell r="BR31">
            <v>1240</v>
          </cell>
          <cell r="BT31">
            <v>227</v>
          </cell>
          <cell r="BU31" t="str">
            <v>AVALUOS PRACT POR TESORERIA</v>
          </cell>
          <cell r="BV31">
            <v>567.70000000000005</v>
          </cell>
        </row>
        <row r="32">
          <cell r="AN32">
            <v>227</v>
          </cell>
          <cell r="AO32" t="str">
            <v>AVALUOS PRACT POR TESORERIA</v>
          </cell>
          <cell r="AP32">
            <v>13038.5</v>
          </cell>
          <cell r="AR32">
            <v>227</v>
          </cell>
          <cell r="AS32" t="str">
            <v>AVALUOS PRACT POR TESORERIA</v>
          </cell>
          <cell r="AT32">
            <v>3226.39</v>
          </cell>
          <cell r="AV32">
            <v>227</v>
          </cell>
          <cell r="AW32" t="str">
            <v>AVALUOS PRACT POR TESORERIA</v>
          </cell>
          <cell r="AX32">
            <v>1184.6300000000001</v>
          </cell>
          <cell r="AZ32">
            <v>228</v>
          </cell>
          <cell r="BA32" t="str">
            <v>POR PERM EVENT P/ VTA DE BEB A</v>
          </cell>
          <cell r="BB32">
            <v>8425.77</v>
          </cell>
          <cell r="BD32">
            <v>227</v>
          </cell>
          <cell r="BE32" t="str">
            <v>AVALUOS PRACT POR TESORERIA</v>
          </cell>
          <cell r="BF32">
            <v>1541</v>
          </cell>
          <cell r="BH32">
            <v>223</v>
          </cell>
          <cell r="BI32" t="str">
            <v>USO DE SUELO VIA PUBLICA ESTRU</v>
          </cell>
          <cell r="BJ32">
            <v>100</v>
          </cell>
          <cell r="BL32">
            <v>226</v>
          </cell>
          <cell r="BM32" t="str">
            <v>AVALUOS PRAC POR PERITOS FISCA</v>
          </cell>
          <cell r="BN32">
            <v>562.20000000000005</v>
          </cell>
          <cell r="BP32">
            <v>226</v>
          </cell>
          <cell r="BQ32" t="str">
            <v>AVALUOS PRAC POR PERITOS FISCA</v>
          </cell>
          <cell r="BR32">
            <v>5466</v>
          </cell>
          <cell r="BT32">
            <v>228</v>
          </cell>
          <cell r="BU32" t="str">
            <v>POR PERM EVENT P/ VTA DE BEB A</v>
          </cell>
          <cell r="BV32">
            <v>11234.36</v>
          </cell>
        </row>
        <row r="33">
          <cell r="AN33">
            <v>228</v>
          </cell>
          <cell r="AO33" t="str">
            <v>POR PERM EVENT P/ VTA DE BEB A</v>
          </cell>
          <cell r="AP33">
            <v>5617.18</v>
          </cell>
          <cell r="AR33">
            <v>228</v>
          </cell>
          <cell r="AS33" t="str">
            <v>POR PERM EVENT P/ VTA DE BEB A</v>
          </cell>
          <cell r="AT33">
            <v>14042.95</v>
          </cell>
          <cell r="AV33">
            <v>228</v>
          </cell>
          <cell r="AW33" t="str">
            <v>POR PERM EVENT P/ VTA DE BEB A</v>
          </cell>
          <cell r="AX33">
            <v>30894.49</v>
          </cell>
          <cell r="AZ33">
            <v>229</v>
          </cell>
          <cell r="BA33" t="str">
            <v>CONSTANCIAS DE VALOR FISCAL</v>
          </cell>
          <cell r="BB33">
            <v>20801.02</v>
          </cell>
          <cell r="BD33">
            <v>228</v>
          </cell>
          <cell r="BE33" t="str">
            <v>POR PERM EVENT P/ VTA DE BEB A</v>
          </cell>
          <cell r="BF33">
            <v>68270.39</v>
          </cell>
          <cell r="BH33">
            <v>227</v>
          </cell>
          <cell r="BI33" t="str">
            <v>AVALUOS PRACT POR TESORERIA</v>
          </cell>
          <cell r="BJ33">
            <v>230</v>
          </cell>
          <cell r="BL33">
            <v>228</v>
          </cell>
          <cell r="BM33" t="str">
            <v>POR PERM EVENT P/ VTA DE BEB A</v>
          </cell>
          <cell r="BN33">
            <v>5617.18</v>
          </cell>
          <cell r="BP33">
            <v>228</v>
          </cell>
          <cell r="BQ33" t="str">
            <v>POR PERM EVENT P/ VTA DE BEB A</v>
          </cell>
          <cell r="BR33">
            <v>14042.95</v>
          </cell>
          <cell r="BT33">
            <v>229</v>
          </cell>
          <cell r="BU33" t="str">
            <v>CONSTANCIAS DE VALOR FISCAL</v>
          </cell>
          <cell r="BV33">
            <v>23345.18</v>
          </cell>
        </row>
        <row r="34">
          <cell r="AN34">
            <v>229</v>
          </cell>
          <cell r="AO34" t="str">
            <v>CONSTANCIAS DE VALOR FISCAL</v>
          </cell>
          <cell r="AP34">
            <v>32046.91</v>
          </cell>
          <cell r="AR34">
            <v>229</v>
          </cell>
          <cell r="AS34" t="str">
            <v>CONSTANCIAS DE VALOR FISCAL</v>
          </cell>
          <cell r="AT34">
            <v>27824.48</v>
          </cell>
          <cell r="AV34">
            <v>229</v>
          </cell>
          <cell r="AW34" t="str">
            <v>CONSTANCIAS DE VALOR FISCAL</v>
          </cell>
          <cell r="AX34">
            <v>30608.17</v>
          </cell>
          <cell r="AZ34">
            <v>241</v>
          </cell>
          <cell r="BA34" t="str">
            <v>AUTORIZACION  DE OBRAS DE URBA</v>
          </cell>
          <cell r="BB34">
            <v>381.96</v>
          </cell>
          <cell r="BD34">
            <v>229</v>
          </cell>
          <cell r="BE34" t="str">
            <v>CONSTANCIAS DE VALOR FISCAL</v>
          </cell>
          <cell r="BF34">
            <v>31287.61</v>
          </cell>
          <cell r="BH34">
            <v>228</v>
          </cell>
          <cell r="BI34" t="str">
            <v>POR PERM EVENT P/ VTA DE BEB A</v>
          </cell>
          <cell r="BJ34">
            <v>5617.18</v>
          </cell>
          <cell r="BL34">
            <v>229</v>
          </cell>
          <cell r="BM34" t="str">
            <v>CONSTANCIAS DE VALOR FISCAL</v>
          </cell>
          <cell r="BN34">
            <v>39199.4</v>
          </cell>
          <cell r="BP34">
            <v>229</v>
          </cell>
          <cell r="BQ34" t="str">
            <v>CONSTANCIAS DE VALOR FISCAL</v>
          </cell>
          <cell r="BR34">
            <v>42100.41</v>
          </cell>
          <cell r="BT34">
            <v>240</v>
          </cell>
          <cell r="BU34" t="str">
            <v>REV PROY P/ AUT. DE TRAZA</v>
          </cell>
          <cell r="BV34">
            <v>121101.65</v>
          </cell>
        </row>
        <row r="35">
          <cell r="AN35">
            <v>240</v>
          </cell>
          <cell r="AO35" t="str">
            <v>REV PROY P/ AUT. DE TRAZA</v>
          </cell>
          <cell r="AP35">
            <v>21493.1</v>
          </cell>
          <cell r="AR35">
            <v>240</v>
          </cell>
          <cell r="AS35" t="str">
            <v>REV PROY P/ AUT. DE TRAZA</v>
          </cell>
          <cell r="AT35">
            <v>805.94</v>
          </cell>
          <cell r="AV35">
            <v>241</v>
          </cell>
          <cell r="AW35" t="str">
            <v>AUTORIZACION  DE OBRAS DE URBA</v>
          </cell>
          <cell r="AX35">
            <v>224.64</v>
          </cell>
          <cell r="AZ35">
            <v>244</v>
          </cell>
          <cell r="BA35" t="str">
            <v>EXP DE LIC O PERM P/ ESTAB DE</v>
          </cell>
          <cell r="BB35">
            <v>17596.009999999998</v>
          </cell>
          <cell r="BD35">
            <v>240</v>
          </cell>
          <cell r="BE35" t="str">
            <v>REV PROY P/ AUT. DE TRAZA</v>
          </cell>
          <cell r="BF35">
            <v>474.57</v>
          </cell>
          <cell r="BH35">
            <v>229</v>
          </cell>
          <cell r="BI35" t="str">
            <v>CONSTANCIAS DE VALOR FISCAL</v>
          </cell>
          <cell r="BJ35">
            <v>35806.57</v>
          </cell>
          <cell r="BL35">
            <v>240</v>
          </cell>
          <cell r="BM35" t="str">
            <v>REV PROY P/ AUT. DE TRAZA</v>
          </cell>
          <cell r="BN35">
            <v>228.48</v>
          </cell>
          <cell r="BP35">
            <v>244</v>
          </cell>
          <cell r="BQ35" t="str">
            <v>EXP DE LIC O PERM P/ ESTAB DE</v>
          </cell>
          <cell r="BR35">
            <v>16740.18</v>
          </cell>
          <cell r="BT35">
            <v>244</v>
          </cell>
          <cell r="BU35" t="str">
            <v>EXP DE LIC O PERM P/ ESTAB DE</v>
          </cell>
          <cell r="BV35">
            <v>46499.78</v>
          </cell>
        </row>
        <row r="36">
          <cell r="AN36">
            <v>241</v>
          </cell>
          <cell r="AO36" t="str">
            <v>AUTORIZACION  DE OBRAS DE URBA</v>
          </cell>
          <cell r="AP36">
            <v>218.88</v>
          </cell>
          <cell r="AR36">
            <v>244</v>
          </cell>
          <cell r="AS36" t="str">
            <v>EXP DE LIC O PERM P/ ESTAB DE</v>
          </cell>
          <cell r="AT36">
            <v>16354.7</v>
          </cell>
          <cell r="AV36">
            <v>244</v>
          </cell>
          <cell r="AW36" t="str">
            <v>EXP DE LIC O PERM P/ ESTAB DE</v>
          </cell>
          <cell r="AX36">
            <v>14169.93</v>
          </cell>
          <cell r="AZ36">
            <v>248</v>
          </cell>
          <cell r="BA36" t="str">
            <v>ESTACIONAMIENTO EX. EST. FERRO</v>
          </cell>
          <cell r="BB36">
            <v>83790</v>
          </cell>
          <cell r="BD36">
            <v>241</v>
          </cell>
          <cell r="BE36" t="str">
            <v>AUTORIZACION  DE OBRAS DE URBA</v>
          </cell>
          <cell r="BF36">
            <v>331.2</v>
          </cell>
          <cell r="BH36">
            <v>240</v>
          </cell>
          <cell r="BI36" t="str">
            <v>REV PROY P/ AUT. DE TRAZA</v>
          </cell>
          <cell r="BJ36">
            <v>1852.45</v>
          </cell>
          <cell r="BL36">
            <v>244</v>
          </cell>
          <cell r="BM36" t="str">
            <v>EXP DE LIC O PERM P/ ESTAB DE</v>
          </cell>
          <cell r="BN36">
            <v>85646.3</v>
          </cell>
          <cell r="BP36">
            <v>248</v>
          </cell>
          <cell r="BQ36" t="str">
            <v>ESTACIONAMIENTO EX. EST. FERRO</v>
          </cell>
          <cell r="BR36">
            <v>49674</v>
          </cell>
          <cell r="BT36">
            <v>248</v>
          </cell>
          <cell r="BU36" t="str">
            <v>ESTACIONAMIENTO EX. EST. FERRO</v>
          </cell>
          <cell r="BV36">
            <v>40211</v>
          </cell>
        </row>
        <row r="37">
          <cell r="AN37">
            <v>244</v>
          </cell>
          <cell r="AO37" t="str">
            <v>EXP DE LIC O PERM P/ ESTAB DE</v>
          </cell>
          <cell r="AP37">
            <v>23572.22</v>
          </cell>
          <cell r="AR37">
            <v>248</v>
          </cell>
          <cell r="AS37" t="str">
            <v>ESTACIONAMIENTO EX. EST. FERRO</v>
          </cell>
          <cell r="AT37">
            <v>44233.87</v>
          </cell>
          <cell r="AV37">
            <v>248</v>
          </cell>
          <cell r="AW37" t="str">
            <v>ESTACIONAMIENTO EX. EST. FERRO</v>
          </cell>
          <cell r="AX37">
            <v>62607</v>
          </cell>
          <cell r="AZ37">
            <v>249</v>
          </cell>
          <cell r="BA37" t="str">
            <v>REGUL. PROR.LIC.CONT.75% DER.</v>
          </cell>
          <cell r="BB37">
            <v>10244.030000000001</v>
          </cell>
          <cell r="BD37">
            <v>244</v>
          </cell>
          <cell r="BE37" t="str">
            <v>EXP DE LIC O PERM P/ ESTAB DE</v>
          </cell>
          <cell r="BF37">
            <v>34494.160000000003</v>
          </cell>
          <cell r="BH37">
            <v>244</v>
          </cell>
          <cell r="BI37" t="str">
            <v>EXP DE LIC O PERM P/ ESTAB DE</v>
          </cell>
          <cell r="BJ37">
            <v>73777.67</v>
          </cell>
          <cell r="BL37">
            <v>248</v>
          </cell>
          <cell r="BM37" t="str">
            <v>ESTACIONAMIENTO EX. EST. FERRO</v>
          </cell>
          <cell r="BN37">
            <v>55119</v>
          </cell>
          <cell r="BP37">
            <v>249</v>
          </cell>
          <cell r="BQ37" t="str">
            <v>REGUL. PROR.LIC.CONT.75% DER.</v>
          </cell>
          <cell r="BR37">
            <v>5075.47</v>
          </cell>
          <cell r="BT37">
            <v>249</v>
          </cell>
          <cell r="BU37" t="str">
            <v>REGUL. PROR.LIC.CONT.75% DER.</v>
          </cell>
          <cell r="BV37">
            <v>5314.74</v>
          </cell>
        </row>
        <row r="38">
          <cell r="AN38">
            <v>248</v>
          </cell>
          <cell r="AO38" t="str">
            <v>ESTACIONAMIENTO EX. EST. FERRO</v>
          </cell>
          <cell r="AP38">
            <v>52118.35</v>
          </cell>
          <cell r="AR38">
            <v>249</v>
          </cell>
          <cell r="AS38" t="str">
            <v>REGUL. PROR.LIC.CONT.75% DER.</v>
          </cell>
          <cell r="AT38">
            <v>8099.96</v>
          </cell>
          <cell r="AV38">
            <v>249</v>
          </cell>
          <cell r="AW38" t="str">
            <v>REGUL. PROR.LIC.CONT.75% DER.</v>
          </cell>
          <cell r="AX38">
            <v>18458.04</v>
          </cell>
          <cell r="AZ38">
            <v>252</v>
          </cell>
          <cell r="BA38" t="str">
            <v>RESOLUCION DE IMPACTO AMBIENTA</v>
          </cell>
          <cell r="BB38">
            <v>4289.9399999999996</v>
          </cell>
          <cell r="BD38">
            <v>248</v>
          </cell>
          <cell r="BE38" t="str">
            <v>ESTACIONAMIENTO EX. EST. FERRO</v>
          </cell>
          <cell r="BF38">
            <v>63087</v>
          </cell>
          <cell r="BH38">
            <v>248</v>
          </cell>
          <cell r="BI38" t="str">
            <v>ESTACIONAMIENTO EX. EST. FERRO</v>
          </cell>
          <cell r="BJ38">
            <v>48801</v>
          </cell>
          <cell r="BL38">
            <v>249</v>
          </cell>
          <cell r="BM38" t="str">
            <v>REGUL. PROR.LIC.CONT.75% DER.</v>
          </cell>
          <cell r="BN38">
            <v>3056.12</v>
          </cell>
          <cell r="BP38">
            <v>252</v>
          </cell>
          <cell r="BQ38" t="str">
            <v>RESOLUCION DE IMPACTO AMBIENTA</v>
          </cell>
          <cell r="BR38">
            <v>10955.09</v>
          </cell>
          <cell r="BT38">
            <v>252</v>
          </cell>
          <cell r="BU38" t="str">
            <v>RESOLUCION DE IMPACTO AMBIENTA</v>
          </cell>
          <cell r="BV38">
            <v>11372.53</v>
          </cell>
        </row>
        <row r="39">
          <cell r="AN39">
            <v>249</v>
          </cell>
          <cell r="AO39" t="str">
            <v>REGUL. PROR.LIC.CONT.75% DER.</v>
          </cell>
          <cell r="AP39">
            <v>1368.6</v>
          </cell>
          <cell r="AR39">
            <v>252</v>
          </cell>
          <cell r="AS39" t="str">
            <v>RESOLUCION DE IMPACTO AMBIENTA</v>
          </cell>
          <cell r="AT39">
            <v>3641.78</v>
          </cell>
          <cell r="AV39">
            <v>252</v>
          </cell>
          <cell r="AW39" t="str">
            <v>RESOLUCION DE IMPACTO AMBIENTA</v>
          </cell>
          <cell r="AX39">
            <v>3414.3</v>
          </cell>
          <cell r="AZ39">
            <v>253</v>
          </cell>
          <cell r="BA39" t="str">
            <v>ESTACIONAMIENTO EMBAJADORAS  (</v>
          </cell>
          <cell r="BB39">
            <v>90190</v>
          </cell>
          <cell r="BD39">
            <v>249</v>
          </cell>
          <cell r="BE39" t="str">
            <v>REGUL. PROR.LIC.CONT.75% DER.</v>
          </cell>
          <cell r="BF39">
            <v>1503.94</v>
          </cell>
          <cell r="BH39">
            <v>249</v>
          </cell>
          <cell r="BI39" t="str">
            <v>REGUL. PROR.LIC.CONT.75% DER.</v>
          </cell>
          <cell r="BJ39">
            <v>13664.89</v>
          </cell>
          <cell r="BL39">
            <v>252</v>
          </cell>
          <cell r="BM39" t="str">
            <v>RESOLUCION DE IMPACTO AMBIENTA</v>
          </cell>
          <cell r="BN39">
            <v>2009.91</v>
          </cell>
          <cell r="BP39">
            <v>253</v>
          </cell>
          <cell r="BQ39" t="str">
            <v>ESTACIONAMIENTO EMBAJADORAS  (</v>
          </cell>
          <cell r="BR39">
            <v>71957</v>
          </cell>
          <cell r="BT39">
            <v>253</v>
          </cell>
          <cell r="BU39" t="str">
            <v>ESTACIONAMIENTO EMBAJADORAS  (</v>
          </cell>
          <cell r="BV39">
            <v>56674</v>
          </cell>
        </row>
        <row r="40">
          <cell r="AN40">
            <v>252</v>
          </cell>
          <cell r="AO40" t="str">
            <v>RESOLUCION DE IMPACTO AMBIENTA</v>
          </cell>
          <cell r="AP40">
            <v>1338.54</v>
          </cell>
          <cell r="AR40">
            <v>253</v>
          </cell>
          <cell r="AS40" t="str">
            <v>ESTACIONAMIENTO EMBAJADORAS  (</v>
          </cell>
          <cell r="AT40">
            <v>51505</v>
          </cell>
          <cell r="AV40">
            <v>253</v>
          </cell>
          <cell r="AW40" t="str">
            <v>ESTACIONAMIENTO EMBAJADORAS  (</v>
          </cell>
          <cell r="AX40">
            <v>55604</v>
          </cell>
          <cell r="AZ40">
            <v>254</v>
          </cell>
          <cell r="BA40" t="str">
            <v>POR CERTIF.TERMINO DE OBRA</v>
          </cell>
          <cell r="BB40">
            <v>549.79</v>
          </cell>
          <cell r="BD40">
            <v>252</v>
          </cell>
          <cell r="BE40" t="str">
            <v>RESOLUCION DE IMPACTO AMBIENTA</v>
          </cell>
          <cell r="BF40">
            <v>7358.26</v>
          </cell>
          <cell r="BH40">
            <v>252</v>
          </cell>
          <cell r="BI40" t="str">
            <v>RESOLUCION DE IMPACTO AMBIENTA</v>
          </cell>
          <cell r="BJ40">
            <v>2732.59</v>
          </cell>
          <cell r="BL40">
            <v>253</v>
          </cell>
          <cell r="BM40" t="str">
            <v>ESTACIONAMIENTO EMBAJADORAS  (</v>
          </cell>
          <cell r="BN40">
            <v>78034</v>
          </cell>
          <cell r="BP40">
            <v>254</v>
          </cell>
          <cell r="BQ40" t="str">
            <v>POR CERTIF.TERMINO DE OBRA</v>
          </cell>
          <cell r="BR40">
            <v>2919</v>
          </cell>
          <cell r="BT40">
            <v>254</v>
          </cell>
          <cell r="BU40" t="str">
            <v>POR CERTIF.TERMINO DE OBRA</v>
          </cell>
          <cell r="BV40">
            <v>1864.04</v>
          </cell>
        </row>
        <row r="41">
          <cell r="AN41">
            <v>253</v>
          </cell>
          <cell r="AO41" t="str">
            <v>ESTACIONAMIENTO EMBAJADORAS  (</v>
          </cell>
          <cell r="AP41">
            <v>50292</v>
          </cell>
          <cell r="AR41">
            <v>254</v>
          </cell>
          <cell r="AS41" t="str">
            <v>POR CERTIF.TERMINO DE OBRA</v>
          </cell>
          <cell r="AT41">
            <v>4104.54</v>
          </cell>
          <cell r="AV41">
            <v>254</v>
          </cell>
          <cell r="AW41" t="str">
            <v>POR CERTIF.TERMINO DE OBRA</v>
          </cell>
          <cell r="AX41">
            <v>2031.65</v>
          </cell>
          <cell r="AZ41">
            <v>256</v>
          </cell>
          <cell r="BA41" t="str">
            <v>POR ALINEAM. N° USO HABIT</v>
          </cell>
          <cell r="BB41">
            <v>65035.49</v>
          </cell>
          <cell r="BD41">
            <v>253</v>
          </cell>
          <cell r="BE41" t="str">
            <v>ESTACIONAMIENTO EMBAJADORAS  (</v>
          </cell>
          <cell r="BF41">
            <v>60050</v>
          </cell>
          <cell r="BH41">
            <v>253</v>
          </cell>
          <cell r="BI41" t="str">
            <v>ESTACIONAMIENTO EMBAJADORAS  (</v>
          </cell>
          <cell r="BJ41">
            <v>77366</v>
          </cell>
          <cell r="BL41">
            <v>254</v>
          </cell>
          <cell r="BM41" t="str">
            <v>POR CERTIF.TERMINO DE OBRA</v>
          </cell>
          <cell r="BN41">
            <v>1135.43</v>
          </cell>
          <cell r="BP41">
            <v>256</v>
          </cell>
          <cell r="BQ41" t="str">
            <v>POR ALINEAM. N° USO HABIT</v>
          </cell>
          <cell r="BR41">
            <v>124342.49</v>
          </cell>
          <cell r="BT41">
            <v>256</v>
          </cell>
          <cell r="BU41" t="str">
            <v>POR ALINEAM. N° USO HABIT</v>
          </cell>
          <cell r="BV41">
            <v>112457.97</v>
          </cell>
        </row>
        <row r="42">
          <cell r="AN42">
            <v>254</v>
          </cell>
          <cell r="AO42" t="str">
            <v>POR CERTIF.TERMINO DE OBRA</v>
          </cell>
          <cell r="AP42">
            <v>4847.34</v>
          </cell>
          <cell r="AR42">
            <v>256</v>
          </cell>
          <cell r="AS42" t="str">
            <v>POR ALINEAM. N° USO HABIT</v>
          </cell>
          <cell r="AT42">
            <v>88796.77</v>
          </cell>
          <cell r="AV42">
            <v>256</v>
          </cell>
          <cell r="AW42" t="str">
            <v>POR ALINEAM. N° USO HABIT</v>
          </cell>
          <cell r="AX42">
            <v>119419.12</v>
          </cell>
          <cell r="AZ42">
            <v>266</v>
          </cell>
          <cell r="BA42" t="str">
            <v>DICTAMEN DE FACTIBILIDAD PROTE</v>
          </cell>
          <cell r="BB42">
            <v>8967.2000000000007</v>
          </cell>
          <cell r="BD42">
            <v>254</v>
          </cell>
          <cell r="BE42" t="str">
            <v>POR CERTIF.TERMINO DE OBRA</v>
          </cell>
          <cell r="BF42">
            <v>20776.46</v>
          </cell>
          <cell r="BH42">
            <v>254</v>
          </cell>
          <cell r="BI42" t="str">
            <v>POR CERTIF.TERMINO DE OBRA</v>
          </cell>
          <cell r="BJ42">
            <v>3025.25</v>
          </cell>
          <cell r="BL42">
            <v>256</v>
          </cell>
          <cell r="BM42" t="str">
            <v>POR ALINEAM. N° USO HABIT</v>
          </cell>
          <cell r="BN42">
            <v>81135.679999999993</v>
          </cell>
          <cell r="BP42">
            <v>258</v>
          </cell>
          <cell r="BQ42" t="str">
            <v>POR ALINEM. N° USO COMERCIAL</v>
          </cell>
          <cell r="BR42">
            <v>15967.84</v>
          </cell>
          <cell r="BT42">
            <v>258</v>
          </cell>
          <cell r="BU42" t="str">
            <v>POR ALINEM. N° USO COMERCIAL</v>
          </cell>
          <cell r="BV42">
            <v>14728</v>
          </cell>
        </row>
        <row r="43">
          <cell r="AN43">
            <v>256</v>
          </cell>
          <cell r="AO43" t="str">
            <v>POR ALINEAM. N° USO HABIT</v>
          </cell>
          <cell r="AP43">
            <v>49103.96</v>
          </cell>
          <cell r="AR43">
            <v>258</v>
          </cell>
          <cell r="AS43" t="str">
            <v>POR ALINEM. N° USO COMERCIAL</v>
          </cell>
          <cell r="AT43">
            <v>6665.14</v>
          </cell>
          <cell r="AV43">
            <v>258</v>
          </cell>
          <cell r="AW43" t="str">
            <v>POR ALINEM. N° USO COMERCIAL</v>
          </cell>
          <cell r="AX43">
            <v>2922.57</v>
          </cell>
          <cell r="AZ43">
            <v>267</v>
          </cell>
          <cell r="BA43" t="str">
            <v>CONSTANCIA  DE VERIFICACION PR</v>
          </cell>
          <cell r="BB43">
            <v>1358.6</v>
          </cell>
          <cell r="BD43">
            <v>256</v>
          </cell>
          <cell r="BE43" t="str">
            <v>POR ALINEAM. N° USO HABIT</v>
          </cell>
          <cell r="BF43">
            <v>161201.92000000001</v>
          </cell>
          <cell r="BH43">
            <v>256</v>
          </cell>
          <cell r="BI43" t="str">
            <v>POR ALINEAM. N° USO HABIT</v>
          </cell>
          <cell r="BJ43">
            <v>111915.56</v>
          </cell>
          <cell r="BL43">
            <v>258</v>
          </cell>
          <cell r="BM43" t="str">
            <v>POR ALINEM. N° USO COMERCIAL</v>
          </cell>
          <cell r="BN43">
            <v>7677.31</v>
          </cell>
          <cell r="BP43">
            <v>266</v>
          </cell>
          <cell r="BQ43" t="str">
            <v>DICTAMEN DE FACTIBILIDAD PROTE</v>
          </cell>
          <cell r="BR43">
            <v>12228</v>
          </cell>
          <cell r="BT43">
            <v>259</v>
          </cell>
          <cell r="BU43" t="str">
            <v>POR AUTORIZACION COMO FRACC.</v>
          </cell>
          <cell r="BV43">
            <v>71132.679999999993</v>
          </cell>
        </row>
        <row r="44">
          <cell r="AN44">
            <v>258</v>
          </cell>
          <cell r="AO44" t="str">
            <v>POR ALINEM. N° USO COMERCIAL</v>
          </cell>
          <cell r="AP44">
            <v>2207.79</v>
          </cell>
          <cell r="AR44">
            <v>260</v>
          </cell>
          <cell r="AS44" t="str">
            <v>POR PERMISO PARA VENTA DE LOTE</v>
          </cell>
          <cell r="AT44">
            <v>690.3</v>
          </cell>
          <cell r="AV44">
            <v>260</v>
          </cell>
          <cell r="AW44" t="str">
            <v>POR PERMISO PARA VENTA DE LOTE</v>
          </cell>
          <cell r="AX44">
            <v>149.05000000000001</v>
          </cell>
          <cell r="AZ44">
            <v>268</v>
          </cell>
          <cell r="BA44" t="str">
            <v>CASA DE LA CULTURA</v>
          </cell>
          <cell r="BB44">
            <v>39033.870000000003</v>
          </cell>
          <cell r="BD44">
            <v>258</v>
          </cell>
          <cell r="BE44" t="str">
            <v>POR ALINEM. N° USO COMERCIAL</v>
          </cell>
          <cell r="BF44">
            <v>15229.67</v>
          </cell>
          <cell r="BH44">
            <v>265</v>
          </cell>
          <cell r="BI44" t="str">
            <v>DERECHOS POR OTROS SERV. TRANS</v>
          </cell>
          <cell r="BJ44">
            <v>10596.96</v>
          </cell>
          <cell r="BL44">
            <v>260</v>
          </cell>
          <cell r="BM44" t="str">
            <v>POR PERMISO PARA VENTA DE LOTE</v>
          </cell>
          <cell r="BN44">
            <v>3138.29</v>
          </cell>
          <cell r="BP44">
            <v>267</v>
          </cell>
          <cell r="BQ44" t="str">
            <v>CONSTANCIA  DE VERIFICACION PR</v>
          </cell>
          <cell r="BR44">
            <v>3668.22</v>
          </cell>
          <cell r="BT44">
            <v>264</v>
          </cell>
          <cell r="BU44" t="str">
            <v>DERECHOS REFRENDO ANUAL CONCES</v>
          </cell>
          <cell r="BV44">
            <v>5349.85</v>
          </cell>
        </row>
        <row r="45">
          <cell r="AN45">
            <v>260</v>
          </cell>
          <cell r="AO45" t="str">
            <v>POR PERMISO PARA VENTA DE LOTE</v>
          </cell>
          <cell r="AP45">
            <v>2806.03</v>
          </cell>
          <cell r="AR45">
            <v>264</v>
          </cell>
          <cell r="AS45" t="str">
            <v>DERECHOS REFRENDO ANUAL CONCES</v>
          </cell>
          <cell r="AT45">
            <v>42561.02</v>
          </cell>
          <cell r="AV45">
            <v>261</v>
          </cell>
          <cell r="AW45" t="str">
            <v>SUPERVISION DE OBRA</v>
          </cell>
          <cell r="AX45">
            <v>30358.94</v>
          </cell>
          <cell r="AZ45">
            <v>271</v>
          </cell>
          <cell r="BA45" t="str">
            <v>PENSION EST. MUSEO DE MOMIAS</v>
          </cell>
          <cell r="BB45">
            <v>3439.8</v>
          </cell>
          <cell r="BD45">
            <v>261</v>
          </cell>
          <cell r="BE45" t="str">
            <v>SUPERVISION DE OBRA</v>
          </cell>
          <cell r="BF45">
            <v>38340.29</v>
          </cell>
          <cell r="BH45">
            <v>266</v>
          </cell>
          <cell r="BI45" t="str">
            <v>DICTAMEN DE FACTIBILIDAD PROTE</v>
          </cell>
          <cell r="BJ45">
            <v>8967.2000000000007</v>
          </cell>
          <cell r="BL45">
            <v>266</v>
          </cell>
          <cell r="BM45" t="str">
            <v>DICTAMEN DE FACTIBILIDAD PROTE</v>
          </cell>
          <cell r="BN45">
            <v>5298.8</v>
          </cell>
          <cell r="BP45">
            <v>268</v>
          </cell>
          <cell r="BQ45" t="str">
            <v>CASA DE LA CULTURA</v>
          </cell>
          <cell r="BR45">
            <v>9021.5400000000009</v>
          </cell>
          <cell r="BT45">
            <v>266</v>
          </cell>
          <cell r="BU45" t="str">
            <v>DICTAMEN DE FACTIBILIDAD PROTE</v>
          </cell>
          <cell r="BV45">
            <v>7744.4</v>
          </cell>
        </row>
        <row r="46">
          <cell r="AN46">
            <v>261</v>
          </cell>
          <cell r="AO46" t="str">
            <v>SUPERVISION DE OBRA</v>
          </cell>
          <cell r="AP46">
            <v>22441.05</v>
          </cell>
          <cell r="AR46">
            <v>266</v>
          </cell>
          <cell r="AS46" t="str">
            <v>DICTAMEN DE FACTIBILIDAD PROTE</v>
          </cell>
          <cell r="AT46">
            <v>9374.7999999999993</v>
          </cell>
          <cell r="AV46">
            <v>264</v>
          </cell>
          <cell r="AW46" t="str">
            <v>DERECHOS REFRENDO ANUAL CONCES</v>
          </cell>
          <cell r="AX46">
            <v>10699.74</v>
          </cell>
          <cell r="AZ46">
            <v>272</v>
          </cell>
          <cell r="BA46" t="str">
            <v>PENSION EST. EX ESTACION DEL F</v>
          </cell>
          <cell r="BB46">
            <v>1856.4</v>
          </cell>
          <cell r="BD46">
            <v>264</v>
          </cell>
          <cell r="BE46" t="str">
            <v>DERECHOS REFRENDO ANUAL CONCES</v>
          </cell>
          <cell r="BF46">
            <v>4755.4399999999996</v>
          </cell>
          <cell r="BH46">
            <v>267</v>
          </cell>
          <cell r="BI46" t="str">
            <v>CONSTANCIA  DE VERIFICACION PR</v>
          </cell>
          <cell r="BJ46">
            <v>1902.04</v>
          </cell>
          <cell r="BL46">
            <v>267</v>
          </cell>
          <cell r="BM46" t="str">
            <v>CONSTANCIA  DE VERIFICACION PR</v>
          </cell>
          <cell r="BN46">
            <v>951.02</v>
          </cell>
          <cell r="BP46">
            <v>271</v>
          </cell>
          <cell r="BQ46" t="str">
            <v>PENSION EST. MUSEO DE MOMIAS</v>
          </cell>
          <cell r="BR46">
            <v>3057.6</v>
          </cell>
          <cell r="BT46">
            <v>267</v>
          </cell>
          <cell r="BU46" t="str">
            <v>CONSTANCIA  DE VERIFICACION PR</v>
          </cell>
          <cell r="BV46">
            <v>1902.04</v>
          </cell>
        </row>
        <row r="47">
          <cell r="AN47">
            <v>264</v>
          </cell>
          <cell r="AO47" t="str">
            <v>DERECHOS REFRENDO ANUAL CONCES</v>
          </cell>
          <cell r="AP47">
            <v>20805.05</v>
          </cell>
          <cell r="AR47">
            <v>267</v>
          </cell>
          <cell r="AS47" t="str">
            <v>CONSTANCIA  DE VERIFICACION PR</v>
          </cell>
          <cell r="AT47">
            <v>1902.04</v>
          </cell>
          <cell r="AV47">
            <v>266</v>
          </cell>
          <cell r="AW47" t="str">
            <v>DICTAMEN DE FACTIBILIDAD PROTE</v>
          </cell>
          <cell r="AX47">
            <v>6114</v>
          </cell>
          <cell r="AZ47">
            <v>273</v>
          </cell>
          <cell r="BA47" t="str">
            <v>PENSION EST. JARDIN EMBAJADORA</v>
          </cell>
          <cell r="BB47">
            <v>7043.4</v>
          </cell>
          <cell r="BD47">
            <v>265</v>
          </cell>
          <cell r="BE47" t="str">
            <v>DERECHOS POR OTROS SERV. TRANS</v>
          </cell>
          <cell r="BF47">
            <v>15306.72</v>
          </cell>
          <cell r="BH47">
            <v>268</v>
          </cell>
          <cell r="BI47" t="str">
            <v>CASA DE LA CULTURA</v>
          </cell>
          <cell r="BJ47">
            <v>39546.47</v>
          </cell>
          <cell r="BL47">
            <v>268</v>
          </cell>
          <cell r="BM47" t="str">
            <v>CASA DE LA CULTURA</v>
          </cell>
          <cell r="BN47">
            <v>66813.03</v>
          </cell>
          <cell r="BP47">
            <v>272</v>
          </cell>
          <cell r="BQ47" t="str">
            <v>PENSION EST. EX ESTACION DEL F</v>
          </cell>
          <cell r="BR47">
            <v>709.8</v>
          </cell>
          <cell r="BT47">
            <v>268</v>
          </cell>
          <cell r="BU47" t="str">
            <v>CASA DE LA CULTURA</v>
          </cell>
          <cell r="BV47">
            <v>59667.26</v>
          </cell>
        </row>
        <row r="48">
          <cell r="AN48">
            <v>266</v>
          </cell>
          <cell r="AO48" t="str">
            <v>DICTAMEN DE FACTIBILIDAD PROTE</v>
          </cell>
          <cell r="AP48">
            <v>4891.2</v>
          </cell>
          <cell r="AR48">
            <v>268</v>
          </cell>
          <cell r="AS48" t="str">
            <v>CASA DE LA CULTURA</v>
          </cell>
          <cell r="AT48">
            <v>7860.27</v>
          </cell>
          <cell r="AV48">
            <v>267</v>
          </cell>
          <cell r="AW48" t="str">
            <v>CONSTANCIA  DE VERIFICACION PR</v>
          </cell>
          <cell r="AX48">
            <v>1086.8800000000001</v>
          </cell>
          <cell r="AZ48">
            <v>274</v>
          </cell>
          <cell r="BA48" t="str">
            <v>EXTENSION DE HORARIO</v>
          </cell>
          <cell r="BB48">
            <v>100624.12</v>
          </cell>
          <cell r="BD48">
            <v>266</v>
          </cell>
          <cell r="BE48" t="str">
            <v>DICTAMEN DE FACTIBILIDAD PROTE</v>
          </cell>
          <cell r="BF48">
            <v>8152</v>
          </cell>
          <cell r="BH48">
            <v>271</v>
          </cell>
          <cell r="BI48" t="str">
            <v>PENSION EST. MUSEO DE MOMIAS</v>
          </cell>
          <cell r="BJ48">
            <v>3822</v>
          </cell>
          <cell r="BL48">
            <v>271</v>
          </cell>
          <cell r="BM48" t="str">
            <v>PENSION EST. MUSEO DE MOMIAS</v>
          </cell>
          <cell r="BN48">
            <v>2675.4</v>
          </cell>
          <cell r="BP48">
            <v>273</v>
          </cell>
          <cell r="BQ48" t="str">
            <v>PENSION EST. JARDIN EMBAJADORA</v>
          </cell>
          <cell r="BR48">
            <v>8135.4</v>
          </cell>
          <cell r="BT48">
            <v>269</v>
          </cell>
          <cell r="BU48" t="str">
            <v>PADRON DE CONTRATISTAS</v>
          </cell>
          <cell r="BV48">
            <v>267.95999999999998</v>
          </cell>
        </row>
        <row r="49">
          <cell r="AN49">
            <v>267</v>
          </cell>
          <cell r="AO49" t="str">
            <v>CONSTANCIA  DE VERIFICACION PR</v>
          </cell>
          <cell r="AP49">
            <v>1086.8800000000001</v>
          </cell>
          <cell r="AR49">
            <v>269</v>
          </cell>
          <cell r="AS49" t="str">
            <v>PADRON DE CONTRATISTAS</v>
          </cell>
          <cell r="AT49">
            <v>1452</v>
          </cell>
          <cell r="AV49">
            <v>268</v>
          </cell>
          <cell r="AW49" t="str">
            <v>CASA DE LA CULTURA</v>
          </cell>
          <cell r="AX49">
            <v>47073.18</v>
          </cell>
          <cell r="AZ49">
            <v>275</v>
          </cell>
          <cell r="BA49" t="str">
            <v>CONSTANCIAS DIRECCION DE ECOLO</v>
          </cell>
          <cell r="BB49">
            <v>460.44</v>
          </cell>
          <cell r="BD49">
            <v>267</v>
          </cell>
          <cell r="BE49" t="str">
            <v>CONSTANCIA  DE VERIFICACION PR</v>
          </cell>
          <cell r="BF49">
            <v>1222.74</v>
          </cell>
          <cell r="BH49">
            <v>272</v>
          </cell>
          <cell r="BI49" t="str">
            <v>PENSION EST. EX ESTACION DEL F</v>
          </cell>
          <cell r="BJ49">
            <v>1092</v>
          </cell>
          <cell r="BL49">
            <v>272</v>
          </cell>
          <cell r="BM49" t="str">
            <v>PENSION EST. EX ESTACION DEL F</v>
          </cell>
          <cell r="BN49">
            <v>709.8</v>
          </cell>
          <cell r="BP49">
            <v>274</v>
          </cell>
          <cell r="BQ49" t="str">
            <v>EXTENSION DE HORARIO</v>
          </cell>
          <cell r="BR49">
            <v>176851.32</v>
          </cell>
          <cell r="BT49">
            <v>271</v>
          </cell>
          <cell r="BU49" t="str">
            <v>PENSION EST. MUSEO DE MOMIAS</v>
          </cell>
          <cell r="BV49">
            <v>3439.8</v>
          </cell>
        </row>
        <row r="50">
          <cell r="AN50">
            <v>268</v>
          </cell>
          <cell r="AO50" t="str">
            <v>CASA DE LA CULTURA</v>
          </cell>
          <cell r="AP50">
            <v>106623.37</v>
          </cell>
          <cell r="AR50">
            <v>271</v>
          </cell>
          <cell r="AS50" t="str">
            <v>PENSION EST. MUSEO DE MOMIAS</v>
          </cell>
          <cell r="AT50">
            <v>4571.7</v>
          </cell>
          <cell r="AV50">
            <v>269</v>
          </cell>
          <cell r="AW50" t="str">
            <v>PADRON DE CONTRATISTAS</v>
          </cell>
          <cell r="AX50">
            <v>1452</v>
          </cell>
          <cell r="AZ50">
            <v>276</v>
          </cell>
          <cell r="BA50" t="str">
            <v>CONSTANCIAS DIRECCION DE TRANS</v>
          </cell>
          <cell r="BB50">
            <v>16268.88</v>
          </cell>
          <cell r="BD50">
            <v>268</v>
          </cell>
          <cell r="BE50" t="str">
            <v>CASA DE LA CULTURA</v>
          </cell>
          <cell r="BF50">
            <v>6967.08</v>
          </cell>
          <cell r="BH50">
            <v>273</v>
          </cell>
          <cell r="BI50" t="str">
            <v>PENSION EST. JARDIN EMBAJADORA</v>
          </cell>
          <cell r="BJ50">
            <v>9991.7999999999993</v>
          </cell>
          <cell r="BL50">
            <v>273</v>
          </cell>
          <cell r="BM50" t="str">
            <v>PENSION EST. JARDIN EMBAJADORA</v>
          </cell>
          <cell r="BN50">
            <v>8026.2</v>
          </cell>
          <cell r="BP50">
            <v>275</v>
          </cell>
          <cell r="BQ50" t="str">
            <v>CONSTANCIAS DIRECCION DE ECOLO</v>
          </cell>
          <cell r="BR50">
            <v>460.44</v>
          </cell>
          <cell r="BT50">
            <v>272</v>
          </cell>
          <cell r="BU50" t="str">
            <v>PENSION EST. EX ESTACION DEL F</v>
          </cell>
          <cell r="BV50">
            <v>709.8</v>
          </cell>
        </row>
        <row r="51">
          <cell r="AN51">
            <v>269</v>
          </cell>
          <cell r="AO51" t="str">
            <v>PADRON DE CONTRATISTAS</v>
          </cell>
          <cell r="AP51">
            <v>2305</v>
          </cell>
          <cell r="AR51">
            <v>272</v>
          </cell>
          <cell r="AS51" t="str">
            <v>PENSION EST. EX ESTACION DEL F</v>
          </cell>
          <cell r="AT51">
            <v>2238.6</v>
          </cell>
          <cell r="AV51">
            <v>271</v>
          </cell>
          <cell r="AW51" t="str">
            <v>PENSION EST. MUSEO DE MOMIAS</v>
          </cell>
          <cell r="AX51">
            <v>4204.2</v>
          </cell>
          <cell r="AZ51">
            <v>278</v>
          </cell>
          <cell r="BA51" t="str">
            <v>CONSTANCIAS QUE EXPIDAN LAS DE</v>
          </cell>
          <cell r="BB51">
            <v>27930.85</v>
          </cell>
          <cell r="BD51">
            <v>271</v>
          </cell>
          <cell r="BE51" t="str">
            <v>PENSION EST. MUSEO DE MOMIAS</v>
          </cell>
          <cell r="BF51">
            <v>3057.6</v>
          </cell>
          <cell r="BH51">
            <v>274</v>
          </cell>
          <cell r="BI51" t="str">
            <v>EXTENSION DE HORARIO</v>
          </cell>
          <cell r="BJ51">
            <v>121827.4</v>
          </cell>
          <cell r="BL51">
            <v>274</v>
          </cell>
          <cell r="BM51" t="str">
            <v>EXTENSION DE HORARIO</v>
          </cell>
          <cell r="BN51">
            <v>148370.79999999999</v>
          </cell>
          <cell r="BP51">
            <v>276</v>
          </cell>
          <cell r="BQ51" t="str">
            <v>CONSTANCIAS DIRECCION DE TRANS</v>
          </cell>
          <cell r="BR51">
            <v>17573.46</v>
          </cell>
          <cell r="BT51">
            <v>273</v>
          </cell>
          <cell r="BU51" t="str">
            <v>PENSION EST. JARDIN EMBAJADORA</v>
          </cell>
          <cell r="BV51">
            <v>10920</v>
          </cell>
        </row>
        <row r="52">
          <cell r="AN52" t="str">
            <v>_x000C_</v>
          </cell>
          <cell r="AR52" t="str">
            <v>_x000C_</v>
          </cell>
          <cell r="AV52" t="str">
            <v>_x000C_</v>
          </cell>
          <cell r="AZ52" t="str">
            <v>_x000C_</v>
          </cell>
          <cell r="BD52" t="str">
            <v>_x000C_</v>
          </cell>
          <cell r="BH52" t="str">
            <v>_x000C_</v>
          </cell>
          <cell r="BL52" t="str">
            <v>_x000C_</v>
          </cell>
          <cell r="BP52" t="str">
            <v>_x000C_</v>
          </cell>
          <cell r="BT52" t="str">
            <v>_x000C_</v>
          </cell>
        </row>
        <row r="54">
          <cell r="AN54" t="str">
            <v>Pag</v>
          </cell>
          <cell r="AO54" t="str">
            <v>ina : 2                    Fecha Impresión</v>
          </cell>
          <cell r="AR54" t="str">
            <v>Pag</v>
          </cell>
          <cell r="AS54" t="str">
            <v>ina : 2                    Fecha Impresión</v>
          </cell>
          <cell r="AV54" t="str">
            <v>Pag</v>
          </cell>
          <cell r="AW54" t="str">
            <v>ina : 2                    Fecha Impresión</v>
          </cell>
          <cell r="AZ54" t="str">
            <v>Pag</v>
          </cell>
          <cell r="BA54" t="str">
            <v>ina : 2                    Fecha Impresión</v>
          </cell>
          <cell r="BD54" t="str">
            <v>Pag</v>
          </cell>
          <cell r="BE54" t="str">
            <v>ina : 2                    Fecha Impresión</v>
          </cell>
          <cell r="BH54" t="str">
            <v>Pag</v>
          </cell>
          <cell r="BI54" t="str">
            <v>ina : 2                    Fecha Impresión</v>
          </cell>
          <cell r="BL54" t="str">
            <v>Pag</v>
          </cell>
          <cell r="BM54" t="str">
            <v>ina : 2                    Fecha Impresión</v>
          </cell>
          <cell r="BP54" t="str">
            <v>Pag</v>
          </cell>
          <cell r="BQ54" t="str">
            <v>ina : 2                    Fecha Impresión</v>
          </cell>
          <cell r="BT54" t="str">
            <v>Pag</v>
          </cell>
          <cell r="BU54" t="str">
            <v>ina : 2                    Fecha Impresión</v>
          </cell>
        </row>
        <row r="55">
          <cell r="AN55" t="str">
            <v>MUN</v>
          </cell>
          <cell r="AO55" t="str">
            <v>ICIPIO DE GUANAJUATO, GTO</v>
          </cell>
          <cell r="AR55" t="str">
            <v>MUN</v>
          </cell>
          <cell r="AS55" t="str">
            <v>ICIPIO DE GUANAJUATO, GTO</v>
          </cell>
          <cell r="AV55" t="str">
            <v>MUN</v>
          </cell>
          <cell r="AW55" t="str">
            <v>ICIPIO DE GUANAJUATO, GTO</v>
          </cell>
          <cell r="AZ55" t="str">
            <v>MUN</v>
          </cell>
          <cell r="BA55" t="str">
            <v>ICIPIO DE GUANAJUATO, GTO</v>
          </cell>
          <cell r="BD55" t="str">
            <v>MUN</v>
          </cell>
          <cell r="BE55" t="str">
            <v>ICIPIO DE GUANAJUATO, GTO</v>
          </cell>
          <cell r="BH55" t="str">
            <v>MUN</v>
          </cell>
          <cell r="BI55" t="str">
            <v>ICIPIO DE GUANAJUATO, GTO</v>
          </cell>
          <cell r="BL55" t="str">
            <v>MUN</v>
          </cell>
          <cell r="BM55" t="str">
            <v>ICIPIO DE GUANAJUATO, GTO</v>
          </cell>
          <cell r="BP55" t="str">
            <v>MUN</v>
          </cell>
          <cell r="BQ55" t="str">
            <v>ICIPIO DE GUANAJUATO, GTO</v>
          </cell>
          <cell r="BT55" t="str">
            <v>MUN</v>
          </cell>
          <cell r="BU55" t="str">
            <v>ICIPIO DE GUANAJUATO, GTO</v>
          </cell>
        </row>
        <row r="56">
          <cell r="AN56" t="str">
            <v>REP</v>
          </cell>
          <cell r="AO56" t="str">
            <v>ORTE DE COBRANZA DEL DIA 01/01/2012 AL DIA</v>
          </cell>
          <cell r="AR56" t="str">
            <v>REP</v>
          </cell>
          <cell r="AS56" t="str">
            <v>ORTE DE COBRANZA DEL DIA 01/02/2012 AL DIA</v>
          </cell>
          <cell r="AV56" t="str">
            <v>REP</v>
          </cell>
          <cell r="AW56" t="str">
            <v>ORTE DE COBRANZA DEL DIA 01/03/2012 AL DIA</v>
          </cell>
          <cell r="AZ56" t="str">
            <v>REP</v>
          </cell>
          <cell r="BA56" t="str">
            <v>ORTE DE COBRANZA DEL DIA 01/04/2012 AL DIA</v>
          </cell>
          <cell r="BD56" t="str">
            <v>REP</v>
          </cell>
          <cell r="BE56" t="str">
            <v>ORTE DE COBRANZA DEL DIA 01/05/2012 AL DIA</v>
          </cell>
          <cell r="BH56" t="str">
            <v>REP</v>
          </cell>
          <cell r="BI56" t="str">
            <v>ORTE DE COBRANZA DEL DIA 01/06/2012 AL DIA</v>
          </cell>
          <cell r="BL56" t="str">
            <v>REP</v>
          </cell>
          <cell r="BM56" t="str">
            <v>ORTE DE COBRANZA DEL DIA 01/07/2012 AL DIA</v>
          </cell>
          <cell r="BP56" t="str">
            <v>REP</v>
          </cell>
          <cell r="BQ56" t="str">
            <v>ORTE DE COBRANZA DEL DIA 01/08/2012 AL DIA</v>
          </cell>
          <cell r="BT56" t="str">
            <v>REP</v>
          </cell>
          <cell r="BU56" t="str">
            <v>ORTE DE COBRANZA DEL DIA 01/09/2012 AL DIA</v>
          </cell>
        </row>
        <row r="57">
          <cell r="AN57" t="str">
            <v>RES</v>
          </cell>
          <cell r="AO57" t="str">
            <v>UMEN</v>
          </cell>
          <cell r="AR57" t="str">
            <v>RES</v>
          </cell>
          <cell r="AS57" t="str">
            <v>UMEN</v>
          </cell>
          <cell r="AV57" t="str">
            <v>RES</v>
          </cell>
          <cell r="AW57" t="str">
            <v>UMEN</v>
          </cell>
          <cell r="AZ57" t="str">
            <v>RES</v>
          </cell>
          <cell r="BA57" t="str">
            <v>UMEN</v>
          </cell>
          <cell r="BD57" t="str">
            <v>RES</v>
          </cell>
          <cell r="BE57" t="str">
            <v>UMEN</v>
          </cell>
          <cell r="BH57" t="str">
            <v>RES</v>
          </cell>
          <cell r="BI57" t="str">
            <v>UMEN</v>
          </cell>
          <cell r="BL57" t="str">
            <v>RES</v>
          </cell>
          <cell r="BM57" t="str">
            <v>UMEN</v>
          </cell>
          <cell r="BP57" t="str">
            <v>RES</v>
          </cell>
          <cell r="BQ57" t="str">
            <v>UMEN</v>
          </cell>
          <cell r="BT57" t="str">
            <v>RES</v>
          </cell>
          <cell r="BU57" t="str">
            <v>UMEN</v>
          </cell>
        </row>
        <row r="58">
          <cell r="AN58" t="str">
            <v>---</v>
          </cell>
          <cell r="AO58" t="str">
            <v>------------------------------------------</v>
          </cell>
          <cell r="AP58" t="str">
            <v>----------------</v>
          </cell>
          <cell r="AR58" t="str">
            <v>---</v>
          </cell>
          <cell r="AS58" t="str">
            <v>------------------------------------------</v>
          </cell>
          <cell r="AT58" t="str">
            <v>----------------</v>
          </cell>
          <cell r="AV58" t="str">
            <v>---</v>
          </cell>
          <cell r="AW58" t="str">
            <v>------------------------------------------</v>
          </cell>
          <cell r="AX58" t="str">
            <v>----------------</v>
          </cell>
          <cell r="AZ58" t="str">
            <v>---</v>
          </cell>
          <cell r="BA58" t="str">
            <v>------------------------------------------</v>
          </cell>
          <cell r="BB58" t="str">
            <v>----------------</v>
          </cell>
          <cell r="BD58" t="str">
            <v>---</v>
          </cell>
          <cell r="BE58" t="str">
            <v>------------------------------------------</v>
          </cell>
          <cell r="BF58" t="str">
            <v>----------------</v>
          </cell>
          <cell r="BH58" t="str">
            <v>---</v>
          </cell>
          <cell r="BI58" t="str">
            <v>------------------------------------------</v>
          </cell>
          <cell r="BJ58" t="str">
            <v>----------------</v>
          </cell>
          <cell r="BL58" t="str">
            <v>---</v>
          </cell>
          <cell r="BM58" t="str">
            <v>------------------------------------------</v>
          </cell>
          <cell r="BN58" t="str">
            <v>----------------</v>
          </cell>
          <cell r="BP58" t="str">
            <v>---</v>
          </cell>
          <cell r="BQ58" t="str">
            <v>------------------------------------------</v>
          </cell>
          <cell r="BR58" t="str">
            <v>----------------</v>
          </cell>
          <cell r="BT58" t="str">
            <v>---</v>
          </cell>
          <cell r="BU58" t="str">
            <v>------------------------------------------</v>
          </cell>
          <cell r="BV58" t="str">
            <v>----------------</v>
          </cell>
        </row>
        <row r="59">
          <cell r="AN59" t="str">
            <v>CVE</v>
          </cell>
          <cell r="AO59" t="str">
            <v>CONCEPTO</v>
          </cell>
          <cell r="AP59" t="str">
            <v>COBRADO</v>
          </cell>
          <cell r="AR59" t="str">
            <v>CVE</v>
          </cell>
          <cell r="AS59" t="str">
            <v>CONCEPTO</v>
          </cell>
          <cell r="AT59" t="str">
            <v>COBRADO</v>
          </cell>
          <cell r="AV59" t="str">
            <v>CVE</v>
          </cell>
          <cell r="AW59" t="str">
            <v>CONCEPTO</v>
          </cell>
          <cell r="AX59" t="str">
            <v>COBRADO</v>
          </cell>
          <cell r="AZ59" t="str">
            <v>CVE</v>
          </cell>
          <cell r="BA59" t="str">
            <v>CONCEPTO</v>
          </cell>
          <cell r="BB59" t="str">
            <v>COBRADO</v>
          </cell>
          <cell r="BD59" t="str">
            <v>CVE</v>
          </cell>
          <cell r="BE59" t="str">
            <v>CONCEPTO</v>
          </cell>
          <cell r="BF59" t="str">
            <v>COBRADO</v>
          </cell>
          <cell r="BH59" t="str">
            <v>CVE</v>
          </cell>
          <cell r="BI59" t="str">
            <v>CONCEPTO</v>
          </cell>
          <cell r="BJ59" t="str">
            <v>COBRADO</v>
          </cell>
          <cell r="BL59" t="str">
            <v>CVE</v>
          </cell>
          <cell r="BM59" t="str">
            <v>CONCEPTO</v>
          </cell>
          <cell r="BN59" t="str">
            <v>COBRADO</v>
          </cell>
          <cell r="BP59" t="str">
            <v>CVE</v>
          </cell>
          <cell r="BQ59" t="str">
            <v>CONCEPTO</v>
          </cell>
          <cell r="BR59" t="str">
            <v>COBRADO</v>
          </cell>
          <cell r="BT59" t="str">
            <v>CVE</v>
          </cell>
          <cell r="BU59" t="str">
            <v>CONCEPTO</v>
          </cell>
          <cell r="BV59" t="str">
            <v>COBRADO</v>
          </cell>
        </row>
        <row r="60">
          <cell r="AN60" t="str">
            <v>---</v>
          </cell>
          <cell r="AO60" t="str">
            <v>------------------------------------------</v>
          </cell>
          <cell r="AP60" t="str">
            <v>----------------</v>
          </cell>
          <cell r="AR60" t="str">
            <v>---</v>
          </cell>
          <cell r="AS60" t="str">
            <v>------------------------------------------</v>
          </cell>
          <cell r="AT60" t="str">
            <v>----------------</v>
          </cell>
          <cell r="AV60" t="str">
            <v>---</v>
          </cell>
          <cell r="AW60" t="str">
            <v>------------------------------------------</v>
          </cell>
          <cell r="AX60" t="str">
            <v>----------------</v>
          </cell>
          <cell r="AZ60" t="str">
            <v>---</v>
          </cell>
          <cell r="BA60" t="str">
            <v>------------------------------------------</v>
          </cell>
          <cell r="BB60" t="str">
            <v>----------------</v>
          </cell>
          <cell r="BD60" t="str">
            <v>---</v>
          </cell>
          <cell r="BE60" t="str">
            <v>------------------------------------------</v>
          </cell>
          <cell r="BF60" t="str">
            <v>----------------</v>
          </cell>
          <cell r="BH60" t="str">
            <v>---</v>
          </cell>
          <cell r="BI60" t="str">
            <v>------------------------------------------</v>
          </cell>
          <cell r="BJ60" t="str">
            <v>----------------</v>
          </cell>
          <cell r="BL60" t="str">
            <v>---</v>
          </cell>
          <cell r="BM60" t="str">
            <v>------------------------------------------</v>
          </cell>
          <cell r="BN60" t="str">
            <v>----------------</v>
          </cell>
          <cell r="BP60" t="str">
            <v>---</v>
          </cell>
          <cell r="BQ60" t="str">
            <v>------------------------------------------</v>
          </cell>
          <cell r="BR60" t="str">
            <v>----------------</v>
          </cell>
          <cell r="BT60" t="str">
            <v>---</v>
          </cell>
          <cell r="BU60" t="str">
            <v>------------------------------------------</v>
          </cell>
          <cell r="BV60" t="str">
            <v>----------------</v>
          </cell>
        </row>
        <row r="61">
          <cell r="AN61">
            <v>271</v>
          </cell>
          <cell r="AO61" t="str">
            <v>PENSION EST. MUSEO DE MOMIAS</v>
          </cell>
          <cell r="AP61">
            <v>3439.8</v>
          </cell>
          <cell r="AR61">
            <v>273</v>
          </cell>
          <cell r="AS61" t="str">
            <v>PENSION EST. JARDIN EMBAJADORA</v>
          </cell>
          <cell r="AT61">
            <v>10210.200000000001</v>
          </cell>
          <cell r="AV61">
            <v>272</v>
          </cell>
          <cell r="AW61" t="str">
            <v>PENSION EST. EX ESTACION DEL F</v>
          </cell>
          <cell r="AX61">
            <v>1856.4</v>
          </cell>
          <cell r="AZ61">
            <v>280</v>
          </cell>
          <cell r="BA61" t="str">
            <v>SERVICIOS CONTROL CANINO</v>
          </cell>
          <cell r="BB61">
            <v>1696.88</v>
          </cell>
          <cell r="BD61">
            <v>272</v>
          </cell>
          <cell r="BE61" t="str">
            <v>PENSION EST. EX ESTACION DEL F</v>
          </cell>
          <cell r="BF61">
            <v>1474.2</v>
          </cell>
          <cell r="BH61">
            <v>275</v>
          </cell>
          <cell r="BI61" t="str">
            <v>CONSTANCIAS DIRECCION DE ECOLO</v>
          </cell>
          <cell r="BJ61">
            <v>460.49</v>
          </cell>
          <cell r="BL61">
            <v>275</v>
          </cell>
          <cell r="BM61" t="str">
            <v>CONSTANCIAS DIRECCION DE ECOLO</v>
          </cell>
          <cell r="BN61">
            <v>76.739999999999995</v>
          </cell>
          <cell r="BP61">
            <v>278</v>
          </cell>
          <cell r="BQ61" t="str">
            <v>CONSTANCIAS QUE EXPIDAN LAS DE</v>
          </cell>
          <cell r="BR61">
            <v>20644.38</v>
          </cell>
          <cell r="BT61">
            <v>274</v>
          </cell>
          <cell r="BU61" t="str">
            <v>EXTENSION DE HORARIO</v>
          </cell>
          <cell r="BV61">
            <v>183002.89</v>
          </cell>
        </row>
        <row r="62">
          <cell r="AN62">
            <v>272</v>
          </cell>
          <cell r="AO62" t="str">
            <v>PENSION EST. EX ESTACION DEL F</v>
          </cell>
          <cell r="AP62">
            <v>2929.5</v>
          </cell>
          <cell r="AR62">
            <v>274</v>
          </cell>
          <cell r="AS62" t="str">
            <v>EXTENSION DE HORARIO</v>
          </cell>
          <cell r="AT62">
            <v>98634.66</v>
          </cell>
          <cell r="AV62">
            <v>273</v>
          </cell>
          <cell r="AW62" t="str">
            <v>PENSION EST. JARDIN EMBAJADORA</v>
          </cell>
          <cell r="AX62">
            <v>13104</v>
          </cell>
          <cell r="AZ62">
            <v>284</v>
          </cell>
          <cell r="BA62" t="str">
            <v>REVISTA MECANICA SEMESTRAL</v>
          </cell>
          <cell r="BB62">
            <v>625.85</v>
          </cell>
          <cell r="BD62">
            <v>273</v>
          </cell>
          <cell r="BE62" t="str">
            <v>PENSION EST. JARDIN EMBAJADORA</v>
          </cell>
          <cell r="BF62">
            <v>8463</v>
          </cell>
          <cell r="BH62">
            <v>276</v>
          </cell>
          <cell r="BI62" t="str">
            <v>CONSTANCIAS DIRECCION DE TRANS</v>
          </cell>
          <cell r="BJ62">
            <v>12662.1</v>
          </cell>
          <cell r="BL62">
            <v>276</v>
          </cell>
          <cell r="BM62" t="str">
            <v>CONSTANCIAS DIRECCION DE TRANS</v>
          </cell>
          <cell r="BN62">
            <v>15271.26</v>
          </cell>
          <cell r="BP62">
            <v>279</v>
          </cell>
          <cell r="BQ62" t="str">
            <v>CERTIFICACIONES EXPEDIDAS POR</v>
          </cell>
          <cell r="BR62">
            <v>228.8</v>
          </cell>
          <cell r="BT62">
            <v>275</v>
          </cell>
          <cell r="BU62" t="str">
            <v>CONSTANCIAS DIRECCION DE ECOLO</v>
          </cell>
          <cell r="BV62">
            <v>460.44</v>
          </cell>
        </row>
        <row r="63">
          <cell r="AN63">
            <v>273</v>
          </cell>
          <cell r="AO63" t="str">
            <v>PENSION EST. JARDIN EMBAJADORA</v>
          </cell>
          <cell r="AP63">
            <v>12012</v>
          </cell>
          <cell r="AR63">
            <v>275</v>
          </cell>
          <cell r="AS63" t="str">
            <v>CONSTANCIAS DIRECCION DE ECOLO</v>
          </cell>
          <cell r="AT63">
            <v>76.739999999999995</v>
          </cell>
          <cell r="AV63">
            <v>274</v>
          </cell>
          <cell r="AW63" t="str">
            <v>EXTENSION DE HORARIO</v>
          </cell>
          <cell r="AX63">
            <v>109576.6</v>
          </cell>
          <cell r="AZ63">
            <v>286</v>
          </cell>
          <cell r="BA63" t="str">
            <v>PERMISO SUPLETORIO DE TRANSPOR</v>
          </cell>
          <cell r="BB63">
            <v>10069.9</v>
          </cell>
          <cell r="BD63">
            <v>274</v>
          </cell>
          <cell r="BE63" t="str">
            <v>EXTENSION DE HORARIO</v>
          </cell>
          <cell r="BF63">
            <v>98006.399999999994</v>
          </cell>
          <cell r="BH63">
            <v>277</v>
          </cell>
          <cell r="BI63" t="str">
            <v>SERVICIOS ACCESO A LA INFORMAC</v>
          </cell>
          <cell r="BJ63">
            <v>321.42</v>
          </cell>
          <cell r="BL63">
            <v>277</v>
          </cell>
          <cell r="BM63" t="str">
            <v>SERVICIOS ACCESO A LA INFORMAC</v>
          </cell>
          <cell r="BN63">
            <v>207.6</v>
          </cell>
          <cell r="BP63">
            <v>280</v>
          </cell>
          <cell r="BQ63" t="str">
            <v>SERVICIOS CONTROL CANINO</v>
          </cell>
          <cell r="BR63">
            <v>3072.78</v>
          </cell>
          <cell r="BT63">
            <v>276</v>
          </cell>
          <cell r="BU63" t="str">
            <v>CONSTANCIAS DIRECCION DE TRANS</v>
          </cell>
          <cell r="BV63">
            <v>13659.72</v>
          </cell>
        </row>
        <row r="64">
          <cell r="AN64">
            <v>274</v>
          </cell>
          <cell r="AO64" t="str">
            <v>EXTENSION DE HORARIO</v>
          </cell>
          <cell r="AP64">
            <v>106644.84</v>
          </cell>
          <cell r="AR64">
            <v>276</v>
          </cell>
          <cell r="AS64" t="str">
            <v>CONSTANCIAS DIRECCION DE TRANS</v>
          </cell>
          <cell r="AT64">
            <v>15499.26</v>
          </cell>
          <cell r="AV64">
            <v>275</v>
          </cell>
          <cell r="AW64" t="str">
            <v>CONSTANCIAS DIRECCION DE ECOLO</v>
          </cell>
          <cell r="AX64">
            <v>537.17999999999995</v>
          </cell>
          <cell r="AZ64">
            <v>288</v>
          </cell>
          <cell r="BA64" t="str">
            <v>ANALISIS DE RIESGOS</v>
          </cell>
          <cell r="BB64">
            <v>4761.7</v>
          </cell>
          <cell r="BD64">
            <v>275</v>
          </cell>
          <cell r="BE64" t="str">
            <v>CONSTANCIAS DIRECCION DE ECOLO</v>
          </cell>
          <cell r="BF64">
            <v>844.14</v>
          </cell>
          <cell r="BH64">
            <v>278</v>
          </cell>
          <cell r="BI64" t="str">
            <v>CONSTANCIAS QUE EXPIDAN LAS DE</v>
          </cell>
          <cell r="BJ64">
            <v>17497.16</v>
          </cell>
          <cell r="BL64">
            <v>278</v>
          </cell>
          <cell r="BM64" t="str">
            <v>CONSTANCIAS QUE EXPIDAN LAS DE</v>
          </cell>
          <cell r="BN64">
            <v>15424.08</v>
          </cell>
          <cell r="BP64">
            <v>283</v>
          </cell>
          <cell r="BQ64" t="str">
            <v>CONSTANCIA DE DESPINTADO</v>
          </cell>
          <cell r="BR64">
            <v>41.51</v>
          </cell>
          <cell r="BT64">
            <v>277</v>
          </cell>
          <cell r="BU64" t="str">
            <v>SERVICIOS ACCESO A LA INFORMAC</v>
          </cell>
          <cell r="BV64">
            <v>104.41</v>
          </cell>
        </row>
        <row r="65">
          <cell r="AN65">
            <v>275</v>
          </cell>
          <cell r="AO65" t="str">
            <v>CONSTANCIAS DIRECCION DE ECOLO</v>
          </cell>
          <cell r="AP65">
            <v>460.44</v>
          </cell>
          <cell r="AR65">
            <v>277</v>
          </cell>
          <cell r="AS65" t="str">
            <v>SERVICIOS ACCESO A LA INFORMAC</v>
          </cell>
          <cell r="AT65">
            <v>247.56</v>
          </cell>
          <cell r="AV65">
            <v>276</v>
          </cell>
          <cell r="AW65" t="str">
            <v>CONSTANCIAS DIRECCION DE TRANS</v>
          </cell>
          <cell r="AX65">
            <v>15501.48</v>
          </cell>
          <cell r="AZ65">
            <v>289</v>
          </cell>
          <cell r="BA65" t="str">
            <v>CONFORMIDAD PARA QUEMA DE FUEG</v>
          </cell>
          <cell r="BB65">
            <v>2083.3200000000002</v>
          </cell>
          <cell r="BD65">
            <v>276</v>
          </cell>
          <cell r="BE65" t="str">
            <v>CONSTANCIAS DIRECCION DE TRANS</v>
          </cell>
          <cell r="BF65">
            <v>13813.2</v>
          </cell>
          <cell r="BH65">
            <v>279</v>
          </cell>
          <cell r="BI65" t="str">
            <v>CERTIFICACIONES EXPEDIDAS POR</v>
          </cell>
          <cell r="BJ65">
            <v>8.8000000000000007</v>
          </cell>
          <cell r="BL65">
            <v>279</v>
          </cell>
          <cell r="BM65" t="str">
            <v>CERTIFICACIONES EXPEDIDAS POR</v>
          </cell>
          <cell r="BN65">
            <v>44</v>
          </cell>
          <cell r="BP65">
            <v>284</v>
          </cell>
          <cell r="BQ65" t="str">
            <v>REVISTA MECANICA SEMESTRAL</v>
          </cell>
          <cell r="BR65">
            <v>625.85</v>
          </cell>
          <cell r="BT65">
            <v>278</v>
          </cell>
          <cell r="BU65" t="str">
            <v>CONSTANCIAS QUE EXPIDAN LAS DE</v>
          </cell>
          <cell r="BV65">
            <v>14580.6</v>
          </cell>
        </row>
        <row r="66">
          <cell r="AN66">
            <v>276</v>
          </cell>
          <cell r="AO66" t="str">
            <v>CONSTANCIAS DIRECCION DE TRANS</v>
          </cell>
          <cell r="AP66">
            <v>20643.060000000001</v>
          </cell>
          <cell r="AR66">
            <v>278</v>
          </cell>
          <cell r="AS66" t="str">
            <v>CONSTANCIAS QUE EXPIDAN LAS DE</v>
          </cell>
          <cell r="AT66">
            <v>11280.78</v>
          </cell>
          <cell r="AV66">
            <v>278</v>
          </cell>
          <cell r="AW66" t="str">
            <v>CONSTANCIAS QUE EXPIDAN LAS DE</v>
          </cell>
          <cell r="AX66">
            <v>18187.82</v>
          </cell>
          <cell r="AZ66">
            <v>291</v>
          </cell>
          <cell r="BA66" t="str">
            <v>DICTAMEN DE FACTIBILIDAD PARA</v>
          </cell>
          <cell r="BB66">
            <v>2241.69</v>
          </cell>
          <cell r="BD66">
            <v>277</v>
          </cell>
          <cell r="BE66" t="str">
            <v>SERVICIOS ACCESO A LA INFORMAC</v>
          </cell>
          <cell r="BF66">
            <v>339.73</v>
          </cell>
          <cell r="BH66">
            <v>280</v>
          </cell>
          <cell r="BI66" t="str">
            <v>SERVICIOS CONTROL CANINO</v>
          </cell>
          <cell r="BJ66">
            <v>963.08</v>
          </cell>
          <cell r="BL66">
            <v>280</v>
          </cell>
          <cell r="BM66" t="str">
            <v>SERVICIOS CONTROL CANINO</v>
          </cell>
          <cell r="BN66">
            <v>687.9</v>
          </cell>
          <cell r="BP66">
            <v>286</v>
          </cell>
          <cell r="BQ66" t="str">
            <v>PERMISO SUPLETORIO DE TRANSPOR</v>
          </cell>
          <cell r="BR66">
            <v>10912.48</v>
          </cell>
          <cell r="BT66">
            <v>279</v>
          </cell>
          <cell r="BU66" t="str">
            <v>CERTIFICACIONES EXPEDIDAS POR</v>
          </cell>
          <cell r="BV66">
            <v>404.8</v>
          </cell>
        </row>
        <row r="67">
          <cell r="AN67">
            <v>278</v>
          </cell>
          <cell r="AO67" t="str">
            <v>CONSTANCIAS QUE EXPIDAN LAS DE</v>
          </cell>
          <cell r="AP67">
            <v>15034.58</v>
          </cell>
          <cell r="AR67">
            <v>280</v>
          </cell>
          <cell r="AS67" t="str">
            <v>SERVICIOS CONTROL CANINO</v>
          </cell>
          <cell r="AT67">
            <v>2705.92</v>
          </cell>
          <cell r="AV67">
            <v>280</v>
          </cell>
          <cell r="AW67" t="str">
            <v>SERVICIOS CONTROL CANINO</v>
          </cell>
          <cell r="AX67">
            <v>1926.16</v>
          </cell>
          <cell r="AZ67">
            <v>293</v>
          </cell>
          <cell r="BA67" t="str">
            <v>SERVICIOS EXTRAORDINARIOS</v>
          </cell>
          <cell r="BB67">
            <v>5047.13</v>
          </cell>
          <cell r="BD67">
            <v>278</v>
          </cell>
          <cell r="BE67" t="str">
            <v>CONSTANCIAS QUE EXPIDAN LAS DE</v>
          </cell>
          <cell r="BF67">
            <v>18187.38</v>
          </cell>
          <cell r="BH67">
            <v>283</v>
          </cell>
          <cell r="BI67" t="str">
            <v>CONSTANCIA DE DESPINTADO</v>
          </cell>
          <cell r="BJ67">
            <v>83.02</v>
          </cell>
          <cell r="BL67">
            <v>282</v>
          </cell>
          <cell r="BM67" t="str">
            <v>PERMISO EXTRAORDINARIO</v>
          </cell>
          <cell r="BN67">
            <v>2894.08</v>
          </cell>
          <cell r="BP67">
            <v>288</v>
          </cell>
          <cell r="BQ67" t="str">
            <v>ANALISIS DE RIESGOS</v>
          </cell>
          <cell r="BR67">
            <v>952.34</v>
          </cell>
          <cell r="BT67">
            <v>280</v>
          </cell>
          <cell r="BU67" t="str">
            <v>SERVICIOS CONTROL CANINO</v>
          </cell>
          <cell r="BV67">
            <v>4494.5</v>
          </cell>
        </row>
        <row r="68">
          <cell r="AN68">
            <v>280</v>
          </cell>
          <cell r="AO68" t="str">
            <v>SERVICIOS CONTROL CANINO</v>
          </cell>
          <cell r="AP68">
            <v>3714.76</v>
          </cell>
          <cell r="AR68">
            <v>284</v>
          </cell>
          <cell r="AS68" t="str">
            <v>REVISTA MECANICA SEMESTRAL</v>
          </cell>
          <cell r="AT68">
            <v>125.17</v>
          </cell>
          <cell r="AV68">
            <v>282</v>
          </cell>
          <cell r="AW68" t="str">
            <v>PERMISO EXTRAORDINARIO</v>
          </cell>
          <cell r="AX68">
            <v>3100.8</v>
          </cell>
          <cell r="AZ68">
            <v>295</v>
          </cell>
          <cell r="BA68" t="str">
            <v>CONSTANCIA DE UBICACION DE PRE</v>
          </cell>
          <cell r="BB68">
            <v>2469.3200000000002</v>
          </cell>
          <cell r="BD68">
            <v>280</v>
          </cell>
          <cell r="BE68" t="str">
            <v>SERVICIOS CONTROL CANINO</v>
          </cell>
          <cell r="BF68">
            <v>2476.6</v>
          </cell>
          <cell r="BH68">
            <v>284</v>
          </cell>
          <cell r="BI68" t="str">
            <v>REVISTA MECANICA SEMESTRAL</v>
          </cell>
          <cell r="BJ68">
            <v>14394.55</v>
          </cell>
          <cell r="BL68">
            <v>284</v>
          </cell>
          <cell r="BM68" t="str">
            <v>REVISTA MECANICA SEMESTRAL</v>
          </cell>
          <cell r="BN68">
            <v>4881.63</v>
          </cell>
          <cell r="BP68">
            <v>289</v>
          </cell>
          <cell r="BQ68" t="str">
            <v>CONFORMIDAD PARA QUEMA DE FUEG</v>
          </cell>
          <cell r="BR68">
            <v>810.18</v>
          </cell>
          <cell r="BT68">
            <v>281</v>
          </cell>
          <cell r="BU68" t="str">
            <v>VIGILANCIA POR EVENTO</v>
          </cell>
          <cell r="BV68">
            <v>2968.9</v>
          </cell>
        </row>
        <row r="69">
          <cell r="AN69">
            <v>281</v>
          </cell>
          <cell r="AO69" t="str">
            <v>VIGILANCIA POR EVENTO</v>
          </cell>
          <cell r="AP69">
            <v>12766.27</v>
          </cell>
          <cell r="AR69">
            <v>286</v>
          </cell>
          <cell r="AS69" t="str">
            <v>PERMISO SUPLETORIO DE TRANSPOR</v>
          </cell>
          <cell r="AT69">
            <v>9078.64</v>
          </cell>
          <cell r="AV69">
            <v>283</v>
          </cell>
          <cell r="AW69" t="str">
            <v>CONSTANCIA DE DESPINTADO</v>
          </cell>
          <cell r="AX69">
            <v>41.51</v>
          </cell>
          <cell r="AZ69">
            <v>400</v>
          </cell>
          <cell r="BA69" t="str">
            <v>LOCALES PRESA DE LA OLLA</v>
          </cell>
          <cell r="BB69">
            <v>3070</v>
          </cell>
          <cell r="BD69">
            <v>283</v>
          </cell>
          <cell r="BE69" t="str">
            <v>CONSTANCIA DE DESPINTADO</v>
          </cell>
          <cell r="BF69">
            <v>41.51</v>
          </cell>
          <cell r="BH69">
            <v>286</v>
          </cell>
          <cell r="BI69" t="str">
            <v>PERMISO SUPLETORIO DE TRANSPOR</v>
          </cell>
          <cell r="BJ69">
            <v>9146.56</v>
          </cell>
          <cell r="BL69">
            <v>286</v>
          </cell>
          <cell r="BM69" t="str">
            <v>PERMISO SUPLETORIO DE TRANSPOR</v>
          </cell>
          <cell r="BN69">
            <v>10097.85</v>
          </cell>
          <cell r="BP69">
            <v>291</v>
          </cell>
          <cell r="BQ69" t="str">
            <v>DICTAMEN DE FACTIBILIDAD PARA</v>
          </cell>
          <cell r="BR69">
            <v>3939.94</v>
          </cell>
          <cell r="BT69">
            <v>286</v>
          </cell>
          <cell r="BU69" t="str">
            <v>PERMISO SUPLETORIO DE TRANSPOR</v>
          </cell>
          <cell r="BV69">
            <v>8444</v>
          </cell>
        </row>
        <row r="70">
          <cell r="AN70">
            <v>283</v>
          </cell>
          <cell r="AO70" t="str">
            <v>CONSTANCIA DE DESPINTADO</v>
          </cell>
          <cell r="AP70">
            <v>166.04</v>
          </cell>
          <cell r="AR70">
            <v>288</v>
          </cell>
          <cell r="AS70" t="str">
            <v>ANALISIS DE RIESGOS</v>
          </cell>
          <cell r="AT70">
            <v>476.17</v>
          </cell>
          <cell r="AV70">
            <v>284</v>
          </cell>
          <cell r="AW70" t="str">
            <v>REVISTA MECANICA SEMESTRAL</v>
          </cell>
          <cell r="AX70">
            <v>250.34</v>
          </cell>
          <cell r="AZ70">
            <v>405</v>
          </cell>
          <cell r="BA70" t="str">
            <v>CENTRO DE CONVIVENCIA EL ENCIN</v>
          </cell>
          <cell r="BB70">
            <v>22342</v>
          </cell>
          <cell r="BD70">
            <v>284</v>
          </cell>
          <cell r="BE70" t="str">
            <v>REVISTA MECANICA SEMESTRAL</v>
          </cell>
          <cell r="BF70">
            <v>625.85</v>
          </cell>
          <cell r="BH70">
            <v>288</v>
          </cell>
          <cell r="BI70" t="str">
            <v>ANALISIS DE RIESGOS</v>
          </cell>
          <cell r="BJ70">
            <v>1904.68</v>
          </cell>
          <cell r="BL70">
            <v>288</v>
          </cell>
          <cell r="BM70" t="str">
            <v>ANALISIS DE RIESGOS</v>
          </cell>
          <cell r="BN70">
            <v>1428.51</v>
          </cell>
          <cell r="BP70">
            <v>292</v>
          </cell>
          <cell r="BQ70" t="str">
            <v>DICTAMEN DE SEGURIDAD PROGRAMA</v>
          </cell>
          <cell r="BR70">
            <v>1428.51</v>
          </cell>
          <cell r="BT70">
            <v>288</v>
          </cell>
          <cell r="BU70" t="str">
            <v>ANALISIS DE RIESGOS</v>
          </cell>
          <cell r="BV70">
            <v>1904.68</v>
          </cell>
        </row>
        <row r="71">
          <cell r="AN71">
            <v>284</v>
          </cell>
          <cell r="AO71" t="str">
            <v>REVISTA MECANICA SEMESTRAL</v>
          </cell>
          <cell r="AP71">
            <v>125.17</v>
          </cell>
          <cell r="AR71">
            <v>289</v>
          </cell>
          <cell r="AS71" t="str">
            <v>CONFORMIDAD PARA QUEMA DE FUEG</v>
          </cell>
          <cell r="AT71">
            <v>1157.4000000000001</v>
          </cell>
          <cell r="AV71">
            <v>286</v>
          </cell>
          <cell r="AW71" t="str">
            <v>PERMISO SUPLETORIO DE TRANSPOR</v>
          </cell>
          <cell r="AX71">
            <v>8670.52</v>
          </cell>
          <cell r="AZ71">
            <v>407</v>
          </cell>
          <cell r="BA71" t="str">
            <v>MUSEO MOMIAS</v>
          </cell>
          <cell r="BB71">
            <v>2635228</v>
          </cell>
          <cell r="BD71">
            <v>286</v>
          </cell>
          <cell r="BE71" t="str">
            <v>PERMISO SUPLETORIO DE TRANSPOR</v>
          </cell>
          <cell r="BF71">
            <v>10482.02</v>
          </cell>
          <cell r="BH71">
            <v>289</v>
          </cell>
          <cell r="BI71" t="str">
            <v>CONFORMIDAD PARA QUEMA DE FUEG</v>
          </cell>
          <cell r="BJ71">
            <v>1736.1</v>
          </cell>
          <cell r="BL71">
            <v>289</v>
          </cell>
          <cell r="BM71" t="str">
            <v>CONFORMIDAD PARA QUEMA DE FUEG</v>
          </cell>
          <cell r="BN71">
            <v>925.92</v>
          </cell>
          <cell r="BP71">
            <v>293</v>
          </cell>
          <cell r="BQ71" t="str">
            <v>SERVICIOS EXTRAORDINARIOS</v>
          </cell>
          <cell r="BR71">
            <v>2078.23</v>
          </cell>
          <cell r="BT71">
            <v>289</v>
          </cell>
          <cell r="BU71" t="str">
            <v>CONFORMIDAD PARA QUEMA DE FUEG</v>
          </cell>
          <cell r="BV71">
            <v>1157.4000000000001</v>
          </cell>
        </row>
        <row r="72">
          <cell r="AN72">
            <v>286</v>
          </cell>
          <cell r="AO72" t="str">
            <v>PERMISO SUPLETORIO DE TRANSPOR</v>
          </cell>
          <cell r="AP72">
            <v>9046.68</v>
          </cell>
          <cell r="AR72">
            <v>290</v>
          </cell>
          <cell r="AS72" t="str">
            <v>DICTAMEN DE SEGURIDAD P SEDENA</v>
          </cell>
          <cell r="AT72">
            <v>456.66</v>
          </cell>
          <cell r="AV72">
            <v>289</v>
          </cell>
          <cell r="AW72" t="str">
            <v>CONFORMIDAD PARA QUEMA DE FUEG</v>
          </cell>
          <cell r="AX72">
            <v>578.70000000000005</v>
          </cell>
          <cell r="AZ72">
            <v>408</v>
          </cell>
          <cell r="BA72" t="str">
            <v>SALON CULTO A LA MUERTE</v>
          </cell>
          <cell r="BB72">
            <v>199230</v>
          </cell>
          <cell r="BD72">
            <v>288</v>
          </cell>
          <cell r="BE72" t="str">
            <v>ANALISIS DE RIESGOS</v>
          </cell>
          <cell r="BF72">
            <v>3333.19</v>
          </cell>
          <cell r="BH72">
            <v>291</v>
          </cell>
          <cell r="BI72" t="str">
            <v>DICTAMEN DE FACTIBILIDAD PARA</v>
          </cell>
          <cell r="BJ72">
            <v>2649.27</v>
          </cell>
          <cell r="BL72">
            <v>291</v>
          </cell>
          <cell r="BM72" t="str">
            <v>DICTAMEN DE FACTIBILIDAD PARA</v>
          </cell>
          <cell r="BN72">
            <v>2988.92</v>
          </cell>
          <cell r="BP72">
            <v>295</v>
          </cell>
          <cell r="BQ72" t="str">
            <v>CONSTANCIA DE UBICACION DE PRE</v>
          </cell>
          <cell r="BR72">
            <v>5325.42</v>
          </cell>
          <cell r="BT72">
            <v>290</v>
          </cell>
          <cell r="BU72" t="str">
            <v>DICTAMEN DE SEGURIDAD P SEDENA</v>
          </cell>
          <cell r="BV72">
            <v>304.44</v>
          </cell>
        </row>
        <row r="73">
          <cell r="AN73">
            <v>289</v>
          </cell>
          <cell r="AO73" t="str">
            <v>CONFORMIDAD PARA QUEMA DE FUEG</v>
          </cell>
          <cell r="AP73">
            <v>1388.88</v>
          </cell>
          <cell r="AR73">
            <v>291</v>
          </cell>
          <cell r="AS73" t="str">
            <v>DICTAMEN DE FACTIBILIDAD PARA</v>
          </cell>
          <cell r="AT73">
            <v>2309.62</v>
          </cell>
          <cell r="AV73">
            <v>290</v>
          </cell>
          <cell r="AW73" t="str">
            <v>DICTAMEN DE SEGURIDAD P SEDENA</v>
          </cell>
          <cell r="AX73">
            <v>456.66</v>
          </cell>
          <cell r="AZ73">
            <v>410</v>
          </cell>
          <cell r="BA73" t="str">
            <v>MONUMENTO AL PIPILA</v>
          </cell>
          <cell r="BB73">
            <v>40690</v>
          </cell>
          <cell r="BD73">
            <v>289</v>
          </cell>
          <cell r="BE73" t="str">
            <v>CONFORMIDAD PARA QUEMA DE FUEG</v>
          </cell>
          <cell r="BF73">
            <v>1388.88</v>
          </cell>
          <cell r="BH73">
            <v>293</v>
          </cell>
          <cell r="BI73" t="str">
            <v>SERVICIOS EXTRAORDINARIOS</v>
          </cell>
          <cell r="BJ73">
            <v>3859.57</v>
          </cell>
          <cell r="BL73">
            <v>292</v>
          </cell>
          <cell r="BM73" t="str">
            <v>DICTAMEN DE SEGURIDAD PROGRAMA</v>
          </cell>
          <cell r="BN73">
            <v>476.17</v>
          </cell>
          <cell r="BP73">
            <v>400</v>
          </cell>
          <cell r="BQ73" t="str">
            <v>LOCALES PRESA DE LA OLLA</v>
          </cell>
          <cell r="BR73">
            <v>3684</v>
          </cell>
          <cell r="BT73">
            <v>291</v>
          </cell>
          <cell r="BU73" t="str">
            <v>DICTAMEN DE FACTIBILIDAD PARA</v>
          </cell>
          <cell r="BV73">
            <v>1222.74</v>
          </cell>
        </row>
        <row r="74">
          <cell r="AN74">
            <v>290</v>
          </cell>
          <cell r="AO74" t="str">
            <v>DICTAMEN DE SEGURIDAD P SEDENA</v>
          </cell>
          <cell r="AP74">
            <v>761.1</v>
          </cell>
          <cell r="AR74">
            <v>292</v>
          </cell>
          <cell r="AS74" t="str">
            <v>DICTAMEN DE SEGURIDAD PROGRAMA</v>
          </cell>
          <cell r="AT74">
            <v>952.34</v>
          </cell>
          <cell r="AV74">
            <v>291</v>
          </cell>
          <cell r="AW74" t="str">
            <v>DICTAMEN DE FACTIBILIDAD PARA</v>
          </cell>
          <cell r="AX74">
            <v>3872.01</v>
          </cell>
          <cell r="AZ74">
            <v>411</v>
          </cell>
          <cell r="BA74" t="str">
            <v>MERCADO HIDALGO</v>
          </cell>
          <cell r="BB74">
            <v>68778.149999999994</v>
          </cell>
          <cell r="BD74">
            <v>291</v>
          </cell>
          <cell r="BE74" t="str">
            <v>DICTAMEN DE FACTIBILIDAD PARA</v>
          </cell>
          <cell r="BF74">
            <v>271.72000000000003</v>
          </cell>
          <cell r="BH74">
            <v>295</v>
          </cell>
          <cell r="BI74" t="str">
            <v>CONSTANCIA DE UBICACION DE PRE</v>
          </cell>
          <cell r="BJ74">
            <v>5483.24</v>
          </cell>
          <cell r="BL74">
            <v>293</v>
          </cell>
          <cell r="BM74" t="str">
            <v>SERVICIOS EXTRAORDINARIOS</v>
          </cell>
          <cell r="BN74">
            <v>2078.23</v>
          </cell>
          <cell r="BP74">
            <v>405</v>
          </cell>
          <cell r="BQ74" t="str">
            <v>CENTRO DE CONVIVENCIA EL ENCIN</v>
          </cell>
          <cell r="BR74">
            <v>14181</v>
          </cell>
          <cell r="BT74">
            <v>293</v>
          </cell>
          <cell r="BU74" t="str">
            <v>SERVICIOS EXTRAORDINARIOS</v>
          </cell>
          <cell r="BV74">
            <v>2375.12</v>
          </cell>
        </row>
        <row r="75">
          <cell r="AN75">
            <v>291</v>
          </cell>
          <cell r="AO75" t="str">
            <v>DICTAMEN DE FACTIBILIDAD PARA</v>
          </cell>
          <cell r="AP75">
            <v>6317.49</v>
          </cell>
          <cell r="AR75">
            <v>293</v>
          </cell>
          <cell r="AS75" t="str">
            <v>SERVICIOS EXTRAORDINARIOS</v>
          </cell>
          <cell r="AT75">
            <v>3265.79</v>
          </cell>
          <cell r="AV75">
            <v>292</v>
          </cell>
          <cell r="AW75" t="str">
            <v>DICTAMEN DE SEGURIDAD PROGRAMA</v>
          </cell>
          <cell r="AX75">
            <v>476.17</v>
          </cell>
          <cell r="AZ75">
            <v>412</v>
          </cell>
          <cell r="BA75" t="str">
            <v>MERCADO EMBAJADORAS</v>
          </cell>
          <cell r="BB75">
            <v>87540.13</v>
          </cell>
          <cell r="BD75">
            <v>293</v>
          </cell>
          <cell r="BE75" t="str">
            <v>SERVICIOS EXTRAORDINARIOS</v>
          </cell>
          <cell r="BF75">
            <v>3562.68</v>
          </cell>
          <cell r="BH75">
            <v>400</v>
          </cell>
          <cell r="BI75" t="str">
            <v>LOCALES PRESA DE LA OLLA</v>
          </cell>
          <cell r="BJ75">
            <v>3684</v>
          </cell>
          <cell r="BL75">
            <v>295</v>
          </cell>
          <cell r="BM75" t="str">
            <v>CONSTANCIA DE UBICACION DE PRE</v>
          </cell>
          <cell r="BN75">
            <v>2932.84</v>
          </cell>
          <cell r="BP75">
            <v>407</v>
          </cell>
          <cell r="BQ75" t="str">
            <v>MUSEO MOMIAS</v>
          </cell>
          <cell r="BR75">
            <v>2261518</v>
          </cell>
          <cell r="BT75">
            <v>295</v>
          </cell>
          <cell r="BU75" t="str">
            <v>CONSTANCIA DE UBICACION DE PRE</v>
          </cell>
          <cell r="BV75">
            <v>2238.2199999999998</v>
          </cell>
        </row>
        <row r="76">
          <cell r="AN76">
            <v>293</v>
          </cell>
          <cell r="AO76" t="str">
            <v>SERVICIOS EXTRAORDINARIOS</v>
          </cell>
          <cell r="AP76">
            <v>3859.57</v>
          </cell>
          <cell r="AR76">
            <v>295</v>
          </cell>
          <cell r="AS76" t="str">
            <v>CONSTANCIA DE UBICACION DE PRE</v>
          </cell>
          <cell r="AT76">
            <v>4322.08</v>
          </cell>
          <cell r="AV76">
            <v>293</v>
          </cell>
          <cell r="AW76" t="str">
            <v>SERVICIOS EXTRAORDINARIOS</v>
          </cell>
          <cell r="AX76">
            <v>2078.23</v>
          </cell>
          <cell r="AZ76">
            <v>414</v>
          </cell>
          <cell r="BA76" t="str">
            <v>OTROS PRODUCTOS</v>
          </cell>
          <cell r="BB76">
            <v>6504.22</v>
          </cell>
          <cell r="BD76">
            <v>295</v>
          </cell>
          <cell r="BE76" t="str">
            <v>CONSTANCIA DE UBICACION DE PRE</v>
          </cell>
          <cell r="BF76">
            <v>3087.2</v>
          </cell>
          <cell r="BH76">
            <v>405</v>
          </cell>
          <cell r="BI76" t="str">
            <v>CENTRO DE CONVIVENCIA EL ENCIN</v>
          </cell>
          <cell r="BJ76">
            <v>13725</v>
          </cell>
          <cell r="BL76">
            <v>400</v>
          </cell>
          <cell r="BM76" t="str">
            <v>LOCALES PRESA DE LA OLLA</v>
          </cell>
          <cell r="BN76">
            <v>4298</v>
          </cell>
          <cell r="BP76">
            <v>408</v>
          </cell>
          <cell r="BQ76" t="str">
            <v>SALON CULTO A LA MUERTE</v>
          </cell>
          <cell r="BR76">
            <v>185610</v>
          </cell>
          <cell r="BT76">
            <v>400</v>
          </cell>
          <cell r="BU76" t="str">
            <v>LOCALES PRESA DE LA OLLA</v>
          </cell>
          <cell r="BV76">
            <v>3684</v>
          </cell>
        </row>
        <row r="77">
          <cell r="AN77">
            <v>295</v>
          </cell>
          <cell r="AO77" t="str">
            <v>CONSTANCIA DE UBICACION DE PRE</v>
          </cell>
          <cell r="AP77">
            <v>2238.2199999999998</v>
          </cell>
          <cell r="AR77">
            <v>400</v>
          </cell>
          <cell r="AS77" t="str">
            <v>LOCALES PRESA DE LA OLLA</v>
          </cell>
          <cell r="AT77">
            <v>3052</v>
          </cell>
          <cell r="AV77">
            <v>295</v>
          </cell>
          <cell r="AW77" t="str">
            <v>CONSTANCIA DE UBICACION DE PRE</v>
          </cell>
          <cell r="AX77">
            <v>11576.56</v>
          </cell>
          <cell r="AZ77">
            <v>416</v>
          </cell>
          <cell r="BA77" t="str">
            <v>MUSEO INTERACTIVO</v>
          </cell>
          <cell r="BB77">
            <v>80</v>
          </cell>
          <cell r="BD77">
            <v>400</v>
          </cell>
          <cell r="BE77" t="str">
            <v>LOCALES PRESA DE LA OLLA</v>
          </cell>
          <cell r="BF77">
            <v>9174</v>
          </cell>
          <cell r="BH77">
            <v>407</v>
          </cell>
          <cell r="BI77" t="str">
            <v>MUSEO MOMIAS</v>
          </cell>
          <cell r="BJ77">
            <v>1080734</v>
          </cell>
          <cell r="BL77">
            <v>405</v>
          </cell>
          <cell r="BM77" t="str">
            <v>CENTRO DE CONVIVENCIA EL ENCIN</v>
          </cell>
          <cell r="BN77">
            <v>14898</v>
          </cell>
          <cell r="BP77">
            <v>410</v>
          </cell>
          <cell r="BQ77" t="str">
            <v>MONUMENTO AL PIPILA</v>
          </cell>
          <cell r="BR77">
            <v>39270</v>
          </cell>
          <cell r="BT77">
            <v>402</v>
          </cell>
          <cell r="BU77" t="str">
            <v>LOCALES MUSEO DE LAS MOMIAS</v>
          </cell>
          <cell r="BV77">
            <v>31336.400000000001</v>
          </cell>
        </row>
        <row r="78">
          <cell r="AN78">
            <v>400</v>
          </cell>
          <cell r="AO78" t="str">
            <v>LOCALES PRESA DE LA OLLA</v>
          </cell>
          <cell r="AP78">
            <v>6086</v>
          </cell>
          <cell r="AR78">
            <v>405</v>
          </cell>
          <cell r="AS78" t="str">
            <v>CENTRO DE CONVIVENCIA EL ENCIN</v>
          </cell>
          <cell r="AT78">
            <v>12609</v>
          </cell>
          <cell r="AV78">
            <v>400</v>
          </cell>
          <cell r="AW78" t="str">
            <v>LOCALES PRESA DE LA OLLA</v>
          </cell>
          <cell r="AX78">
            <v>4912</v>
          </cell>
          <cell r="AZ78">
            <v>418</v>
          </cell>
          <cell r="BA78" t="str">
            <v>RENDIMIENTOS E INVERSIONES</v>
          </cell>
          <cell r="BB78">
            <v>216662.69</v>
          </cell>
          <cell r="BD78">
            <v>404</v>
          </cell>
          <cell r="BE78" t="str">
            <v>UNIDAD DEPORTIVA YERBABUENA</v>
          </cell>
          <cell r="BF78">
            <v>89100</v>
          </cell>
          <cell r="BH78">
            <v>408</v>
          </cell>
          <cell r="BI78" t="str">
            <v>SALON CULTO A LA MUERTE</v>
          </cell>
          <cell r="BJ78">
            <v>63555</v>
          </cell>
          <cell r="BL78">
            <v>407</v>
          </cell>
          <cell r="BM78" t="str">
            <v>MUSEO MOMIAS</v>
          </cell>
          <cell r="BN78">
            <v>3023815</v>
          </cell>
          <cell r="BP78">
            <v>411</v>
          </cell>
          <cell r="BQ78" t="str">
            <v>MERCADO HIDALGO</v>
          </cell>
          <cell r="BR78">
            <v>84728.75</v>
          </cell>
          <cell r="BT78">
            <v>405</v>
          </cell>
          <cell r="BU78" t="str">
            <v>CENTRO DE CONVIVENCIA EL ENCIN</v>
          </cell>
          <cell r="BV78">
            <v>13728</v>
          </cell>
        </row>
        <row r="79">
          <cell r="AN79">
            <v>405</v>
          </cell>
          <cell r="AO79" t="str">
            <v>CENTRO DE CONVIVENCIA EL ENCIN</v>
          </cell>
          <cell r="AP79">
            <v>12635</v>
          </cell>
          <cell r="AR79">
            <v>407</v>
          </cell>
          <cell r="AS79" t="str">
            <v>MUSEO MOMIAS</v>
          </cell>
          <cell r="AT79">
            <v>1120792</v>
          </cell>
          <cell r="AV79">
            <v>405</v>
          </cell>
          <cell r="AW79" t="str">
            <v>CENTRO DE CONVIVENCIA EL ENCIN</v>
          </cell>
          <cell r="AX79">
            <v>15618</v>
          </cell>
          <cell r="AZ79">
            <v>419</v>
          </cell>
          <cell r="BA79" t="str">
            <v>REND E INVERSIONES RAMO 33</v>
          </cell>
          <cell r="BB79">
            <v>24010.1</v>
          </cell>
          <cell r="BD79">
            <v>405</v>
          </cell>
          <cell r="BE79" t="str">
            <v>CENTRO DE CONVIVENCIA EL ENCIN</v>
          </cell>
          <cell r="BF79">
            <v>18294</v>
          </cell>
          <cell r="BH79">
            <v>410</v>
          </cell>
          <cell r="BI79" t="str">
            <v>MONUMENTO AL PIPILA</v>
          </cell>
          <cell r="BJ79">
            <v>16500</v>
          </cell>
          <cell r="BL79">
            <v>408</v>
          </cell>
          <cell r="BM79" t="str">
            <v>SALON CULTO A LA MUERTE</v>
          </cell>
          <cell r="BN79">
            <v>248790</v>
          </cell>
          <cell r="BP79">
            <v>412</v>
          </cell>
          <cell r="BQ79" t="str">
            <v>MERCADO EMBAJADORAS</v>
          </cell>
          <cell r="BR79">
            <v>83338.06</v>
          </cell>
          <cell r="BT79">
            <v>407</v>
          </cell>
          <cell r="BU79" t="str">
            <v>MUSEO MOMIAS</v>
          </cell>
          <cell r="BV79">
            <v>896874</v>
          </cell>
        </row>
        <row r="80">
          <cell r="AN80">
            <v>407</v>
          </cell>
          <cell r="AO80" t="str">
            <v>MUSEO MOMIAS</v>
          </cell>
          <cell r="AP80">
            <v>1267915</v>
          </cell>
          <cell r="AR80">
            <v>408</v>
          </cell>
          <cell r="AS80" t="str">
            <v>SALON CULTO A LA MUERTE</v>
          </cell>
          <cell r="AT80">
            <v>71805</v>
          </cell>
          <cell r="AV80">
            <v>407</v>
          </cell>
          <cell r="AW80" t="str">
            <v>MUSEO MOMIAS</v>
          </cell>
          <cell r="AX80">
            <v>1007753</v>
          </cell>
          <cell r="AZ80">
            <v>420</v>
          </cell>
          <cell r="BA80" t="str">
            <v>REND E INVER RAMO 33 PROG COMP</v>
          </cell>
          <cell r="BB80">
            <v>109641.02</v>
          </cell>
          <cell r="BD80">
            <v>407</v>
          </cell>
          <cell r="BE80" t="str">
            <v>MUSEO MOMIAS</v>
          </cell>
          <cell r="BF80">
            <v>1104489</v>
          </cell>
          <cell r="BH80">
            <v>411</v>
          </cell>
          <cell r="BI80" t="str">
            <v>MERCADO HIDALGO</v>
          </cell>
          <cell r="BJ80">
            <v>57501.25</v>
          </cell>
          <cell r="BL80">
            <v>410</v>
          </cell>
          <cell r="BM80" t="str">
            <v>MONUMENTO AL PIPILA</v>
          </cell>
          <cell r="BN80">
            <v>57940</v>
          </cell>
          <cell r="BP80">
            <v>414</v>
          </cell>
          <cell r="BQ80" t="str">
            <v>OTROS PRODUCTOS</v>
          </cell>
          <cell r="BR80">
            <v>7464.04</v>
          </cell>
          <cell r="BT80">
            <v>408</v>
          </cell>
          <cell r="BU80" t="str">
            <v>SALON CULTO A LA MUERTE</v>
          </cell>
          <cell r="BV80">
            <v>50730</v>
          </cell>
        </row>
        <row r="81">
          <cell r="AN81">
            <v>408</v>
          </cell>
          <cell r="AO81" t="str">
            <v>SALON CULTO A LA MUERTE</v>
          </cell>
          <cell r="AP81">
            <v>89460</v>
          </cell>
          <cell r="AR81">
            <v>410</v>
          </cell>
          <cell r="AS81" t="str">
            <v>MONUMENTO AL PIPILA</v>
          </cell>
          <cell r="AT81">
            <v>20010</v>
          </cell>
          <cell r="AV81">
            <v>408</v>
          </cell>
          <cell r="AW81" t="str">
            <v>SALON CULTO A LA MUERTE</v>
          </cell>
          <cell r="AX81">
            <v>56295</v>
          </cell>
          <cell r="AZ81">
            <v>421</v>
          </cell>
          <cell r="BA81" t="str">
            <v>DECLARACIONES, FORMATOS Y AVIS</v>
          </cell>
          <cell r="BB81">
            <v>882</v>
          </cell>
          <cell r="BD81">
            <v>408</v>
          </cell>
          <cell r="BE81" t="str">
            <v>SALON CULTO A LA MUERTE</v>
          </cell>
          <cell r="BF81">
            <v>63480</v>
          </cell>
          <cell r="BH81">
            <v>412</v>
          </cell>
          <cell r="BI81" t="str">
            <v>MERCADO EMBAJADORAS</v>
          </cell>
          <cell r="BJ81">
            <v>64794.66</v>
          </cell>
          <cell r="BL81">
            <v>411</v>
          </cell>
          <cell r="BM81" t="str">
            <v>MERCADO HIDALGO</v>
          </cell>
          <cell r="BN81">
            <v>110842.76</v>
          </cell>
          <cell r="BP81">
            <v>416</v>
          </cell>
          <cell r="BQ81" t="str">
            <v>MUSEO INTERACTIVO</v>
          </cell>
          <cell r="BR81">
            <v>690</v>
          </cell>
          <cell r="BT81">
            <v>410</v>
          </cell>
          <cell r="BU81" t="str">
            <v>MONUMENTO AL PIPILA</v>
          </cell>
          <cell r="BV81">
            <v>16980</v>
          </cell>
        </row>
        <row r="82">
          <cell r="AN82">
            <v>410</v>
          </cell>
          <cell r="AO82" t="str">
            <v>MONUMENTO AL PIPILA</v>
          </cell>
          <cell r="AP82">
            <v>29990</v>
          </cell>
          <cell r="AR82">
            <v>411</v>
          </cell>
          <cell r="AS82" t="str">
            <v>MERCADO HIDALGO</v>
          </cell>
          <cell r="AT82">
            <v>74965.91</v>
          </cell>
          <cell r="AV82">
            <v>410</v>
          </cell>
          <cell r="AW82" t="str">
            <v>MONUMENTO AL PIPILA</v>
          </cell>
          <cell r="AX82">
            <v>17320</v>
          </cell>
          <cell r="AZ82">
            <v>426</v>
          </cell>
          <cell r="BA82" t="str">
            <v>AREAS OCUP POR HOT, REST, BARE</v>
          </cell>
          <cell r="BB82">
            <v>136743.10999999999</v>
          </cell>
          <cell r="BD82">
            <v>410</v>
          </cell>
          <cell r="BE82" t="str">
            <v>MONUMENTO AL PIPILA</v>
          </cell>
          <cell r="BF82">
            <v>16080</v>
          </cell>
          <cell r="BH82">
            <v>414</v>
          </cell>
          <cell r="BI82" t="str">
            <v>OTROS PRODUCTOS</v>
          </cell>
          <cell r="BJ82">
            <v>17126.439999999999</v>
          </cell>
          <cell r="BL82">
            <v>412</v>
          </cell>
          <cell r="BM82" t="str">
            <v>MERCADO EMBAJADORAS</v>
          </cell>
          <cell r="BN82">
            <v>132979.31</v>
          </cell>
          <cell r="BP82">
            <v>418</v>
          </cell>
          <cell r="BQ82" t="str">
            <v>RENDIMIENTOS E INVERSIONES</v>
          </cell>
          <cell r="BR82">
            <v>205424.65</v>
          </cell>
          <cell r="BT82">
            <v>411</v>
          </cell>
          <cell r="BU82" t="str">
            <v>MERCADO HIDALGO</v>
          </cell>
          <cell r="BV82">
            <v>154839.19</v>
          </cell>
        </row>
        <row r="83">
          <cell r="AN83">
            <v>411</v>
          </cell>
          <cell r="AO83" t="str">
            <v>MERCADO HIDALGO</v>
          </cell>
          <cell r="AP83">
            <v>147040.31</v>
          </cell>
          <cell r="AR83">
            <v>412</v>
          </cell>
          <cell r="AS83" t="str">
            <v>MERCADO EMBAJADORAS</v>
          </cell>
          <cell r="AT83">
            <v>71618.399999999994</v>
          </cell>
          <cell r="AV83">
            <v>411</v>
          </cell>
          <cell r="AW83" t="str">
            <v>MERCADO HIDALGO</v>
          </cell>
          <cell r="AX83">
            <v>57073.29</v>
          </cell>
          <cell r="AZ83">
            <v>428</v>
          </cell>
          <cell r="BA83" t="str">
            <v>COMERCIANTES SEMIFIJOS</v>
          </cell>
          <cell r="BB83">
            <v>208998.04</v>
          </cell>
          <cell r="BD83">
            <v>411</v>
          </cell>
          <cell r="BE83" t="str">
            <v>MERCADO HIDALGO</v>
          </cell>
          <cell r="BF83">
            <v>58146.45</v>
          </cell>
          <cell r="BH83">
            <v>416</v>
          </cell>
          <cell r="BI83" t="str">
            <v>MUSEO INTERACTIVO</v>
          </cell>
          <cell r="BJ83">
            <v>50</v>
          </cell>
          <cell r="BL83">
            <v>414</v>
          </cell>
          <cell r="BM83" t="str">
            <v>OTROS PRODUCTOS</v>
          </cell>
          <cell r="BN83">
            <v>46317.25</v>
          </cell>
          <cell r="BP83">
            <v>419</v>
          </cell>
          <cell r="BQ83" t="str">
            <v>REND E INVERSIONES RAMO 33</v>
          </cell>
          <cell r="BR83">
            <v>54393.15</v>
          </cell>
          <cell r="BT83">
            <v>412</v>
          </cell>
          <cell r="BU83" t="str">
            <v>MERCADO EMBAJADORAS</v>
          </cell>
          <cell r="BV83">
            <v>140048.43</v>
          </cell>
        </row>
        <row r="84">
          <cell r="AN84">
            <v>412</v>
          </cell>
          <cell r="AO84" t="str">
            <v>MERCADO EMBAJADORAS</v>
          </cell>
          <cell r="AP84">
            <v>103420.98</v>
          </cell>
          <cell r="AR84">
            <v>414</v>
          </cell>
          <cell r="AS84" t="str">
            <v>OTROS PRODUCTOS</v>
          </cell>
          <cell r="AT84">
            <v>64487.44</v>
          </cell>
          <cell r="AV84">
            <v>412</v>
          </cell>
          <cell r="AW84" t="str">
            <v>MERCADO EMBAJADORAS</v>
          </cell>
          <cell r="AX84">
            <v>66759.62</v>
          </cell>
          <cell r="AZ84">
            <v>429</v>
          </cell>
          <cell r="BA84" t="str">
            <v>VTA DE INMUEBLES PROP DEL MPIO</v>
          </cell>
          <cell r="BB84">
            <v>7791</v>
          </cell>
          <cell r="BD84">
            <v>412</v>
          </cell>
          <cell r="BE84" t="str">
            <v>MERCADO EMBAJADORAS</v>
          </cell>
          <cell r="BF84">
            <v>74660.929999999993</v>
          </cell>
          <cell r="BH84">
            <v>418</v>
          </cell>
          <cell r="BI84" t="str">
            <v>RENDIMIENTOS E INVERSIONES</v>
          </cell>
          <cell r="BJ84">
            <v>222230.11</v>
          </cell>
          <cell r="BL84">
            <v>416</v>
          </cell>
          <cell r="BM84" t="str">
            <v>MUSEO INTERACTIVO</v>
          </cell>
          <cell r="BN84">
            <v>660</v>
          </cell>
          <cell r="BP84">
            <v>420</v>
          </cell>
          <cell r="BQ84" t="str">
            <v>REND E INVER RAMO 33 PROG COMP</v>
          </cell>
          <cell r="BR84">
            <v>57665.32</v>
          </cell>
          <cell r="BT84">
            <v>414</v>
          </cell>
          <cell r="BU84" t="str">
            <v>OTROS PRODUCTOS</v>
          </cell>
          <cell r="BV84">
            <v>5942.84</v>
          </cell>
        </row>
        <row r="85">
          <cell r="AN85">
            <v>414</v>
          </cell>
          <cell r="AO85" t="str">
            <v>OTROS PRODUCTOS</v>
          </cell>
          <cell r="AP85">
            <v>5056.3999999999996</v>
          </cell>
          <cell r="AR85">
            <v>416</v>
          </cell>
          <cell r="AS85" t="str">
            <v>MUSEO INTERACTIVO</v>
          </cell>
          <cell r="AT85">
            <v>110</v>
          </cell>
          <cell r="AV85">
            <v>414</v>
          </cell>
          <cell r="AW85" t="str">
            <v>OTROS PRODUCTOS</v>
          </cell>
          <cell r="AX85">
            <v>6329.74</v>
          </cell>
          <cell r="AZ85">
            <v>431</v>
          </cell>
          <cell r="BA85" t="str">
            <v>LOCALES MERCADO EMBAJADORAS</v>
          </cell>
          <cell r="BB85">
            <v>1624</v>
          </cell>
          <cell r="BD85">
            <v>414</v>
          </cell>
          <cell r="BE85" t="str">
            <v>OTROS PRODUCTOS</v>
          </cell>
          <cell r="BF85">
            <v>11987.19</v>
          </cell>
          <cell r="BH85">
            <v>419</v>
          </cell>
          <cell r="BI85" t="str">
            <v>REND E INVERSIONES RAMO 33</v>
          </cell>
          <cell r="BJ85">
            <v>47708.63</v>
          </cell>
          <cell r="BL85">
            <v>418</v>
          </cell>
          <cell r="BM85" t="str">
            <v>RENDIMIENTOS E INVERSIONES</v>
          </cell>
          <cell r="BN85">
            <v>265667.76</v>
          </cell>
          <cell r="BP85">
            <v>421</v>
          </cell>
          <cell r="BQ85" t="str">
            <v>DECLARACIONES, FORMATOS Y AVIS</v>
          </cell>
          <cell r="BR85">
            <v>297</v>
          </cell>
          <cell r="BT85">
            <v>416</v>
          </cell>
          <cell r="BU85" t="str">
            <v>MUSEO INTERACTIVO</v>
          </cell>
          <cell r="BV85">
            <v>760</v>
          </cell>
        </row>
        <row r="86">
          <cell r="AN86">
            <v>416</v>
          </cell>
          <cell r="AO86" t="str">
            <v>MUSEO INTERACTIVO</v>
          </cell>
          <cell r="AP86">
            <v>190</v>
          </cell>
          <cell r="AR86">
            <v>418</v>
          </cell>
          <cell r="AS86" t="str">
            <v>RENDIMIENTOS E INVERSIONES</v>
          </cell>
          <cell r="AT86">
            <v>113821.24</v>
          </cell>
          <cell r="AV86">
            <v>416</v>
          </cell>
          <cell r="AW86" t="str">
            <v>MUSEO INTERACTIVO</v>
          </cell>
          <cell r="AX86">
            <v>110</v>
          </cell>
          <cell r="AZ86">
            <v>433</v>
          </cell>
          <cell r="BA86" t="str">
            <v>SOBRANTES</v>
          </cell>
          <cell r="BB86">
            <v>1643.69</v>
          </cell>
          <cell r="BD86">
            <v>416</v>
          </cell>
          <cell r="BE86" t="str">
            <v>MUSEO INTERACTIVO</v>
          </cell>
          <cell r="BF86">
            <v>220</v>
          </cell>
          <cell r="BH86">
            <v>420</v>
          </cell>
          <cell r="BI86" t="str">
            <v>REND E INVER RAMO 33 PROG COMP</v>
          </cell>
          <cell r="BJ86">
            <v>94976.320000000007</v>
          </cell>
          <cell r="BL86">
            <v>419</v>
          </cell>
          <cell r="BM86" t="str">
            <v>REND E INVERSIONES RAMO 33</v>
          </cell>
          <cell r="BN86">
            <v>49151.05</v>
          </cell>
          <cell r="BP86">
            <v>426</v>
          </cell>
          <cell r="BQ86" t="str">
            <v>AREAS OCUP POR HOT, REST, BARE</v>
          </cell>
          <cell r="BR86">
            <v>137976.07999999999</v>
          </cell>
          <cell r="BT86">
            <v>418</v>
          </cell>
          <cell r="BU86" t="str">
            <v>RENDIMIENTOS E INVERSIONES</v>
          </cell>
          <cell r="BV86">
            <v>265320.61</v>
          </cell>
        </row>
        <row r="87">
          <cell r="AN87">
            <v>418</v>
          </cell>
          <cell r="AO87" t="str">
            <v>RENDIMIENTOS E INVERSIONES</v>
          </cell>
          <cell r="AP87">
            <v>180397.02</v>
          </cell>
          <cell r="AR87">
            <v>419</v>
          </cell>
          <cell r="AS87" t="str">
            <v>REND E INVERSIONES RAMO 33</v>
          </cell>
          <cell r="AT87">
            <v>69206.06</v>
          </cell>
          <cell r="AV87">
            <v>418</v>
          </cell>
          <cell r="AW87" t="str">
            <v>RENDIMIENTOS E INVERSIONES</v>
          </cell>
          <cell r="AX87">
            <v>193173.2</v>
          </cell>
          <cell r="AZ87">
            <v>436</v>
          </cell>
          <cell r="BA87" t="str">
            <v>SANITARIOS PRESA DE LA OLLA</v>
          </cell>
          <cell r="BB87">
            <v>4650</v>
          </cell>
          <cell r="BD87">
            <v>418</v>
          </cell>
          <cell r="BE87" t="str">
            <v>RENDIMIENTOS E INVERSIONES</v>
          </cell>
          <cell r="BF87">
            <v>205070.64</v>
          </cell>
          <cell r="BH87">
            <v>421</v>
          </cell>
          <cell r="BI87" t="str">
            <v>DECLARACIONES, FORMATOS Y AVIS</v>
          </cell>
          <cell r="BJ87">
            <v>1611</v>
          </cell>
          <cell r="BL87">
            <v>420</v>
          </cell>
          <cell r="BM87" t="str">
            <v>REND E INVER RAMO 33 PROG COMP</v>
          </cell>
          <cell r="BN87">
            <v>67686.600000000006</v>
          </cell>
          <cell r="BP87">
            <v>428</v>
          </cell>
          <cell r="BQ87" t="str">
            <v>COMERCIANTES SEMIFIJOS</v>
          </cell>
          <cell r="BR87">
            <v>248332.75</v>
          </cell>
          <cell r="BT87">
            <v>419</v>
          </cell>
          <cell r="BU87" t="str">
            <v>REND E INVERSIONES RAMO 33</v>
          </cell>
          <cell r="BV87">
            <v>87872.37</v>
          </cell>
        </row>
        <row r="88">
          <cell r="AN88">
            <v>419</v>
          </cell>
          <cell r="AO88" t="str">
            <v>REND E INVERSIONES RAMO 33</v>
          </cell>
          <cell r="AP88">
            <v>131496.6</v>
          </cell>
          <cell r="AR88">
            <v>421</v>
          </cell>
          <cell r="AS88" t="str">
            <v>DECLARACIONES, FORMATOS Y AVIS</v>
          </cell>
          <cell r="AT88">
            <v>477</v>
          </cell>
          <cell r="AV88">
            <v>419</v>
          </cell>
          <cell r="AW88" t="str">
            <v>REND E INVERSIONES RAMO 33</v>
          </cell>
          <cell r="AX88">
            <v>16414.669999999998</v>
          </cell>
          <cell r="AZ88">
            <v>437</v>
          </cell>
          <cell r="BA88" t="str">
            <v>SANITARIOS MDO. EMBAJADORAS</v>
          </cell>
          <cell r="BB88">
            <v>41090</v>
          </cell>
          <cell r="BD88">
            <v>419</v>
          </cell>
          <cell r="BE88" t="str">
            <v>REND E INVERSIONES RAMO 33</v>
          </cell>
          <cell r="BF88">
            <v>30759.89</v>
          </cell>
          <cell r="BH88">
            <v>426</v>
          </cell>
          <cell r="BI88" t="str">
            <v>AREAS OCUP POR HOT, REST, BARE</v>
          </cell>
          <cell r="BJ88">
            <v>97713.7</v>
          </cell>
          <cell r="BL88">
            <v>421</v>
          </cell>
          <cell r="BM88" t="str">
            <v>DECLARACIONES, FORMATOS Y AVIS</v>
          </cell>
          <cell r="BN88">
            <v>999</v>
          </cell>
          <cell r="BP88">
            <v>429</v>
          </cell>
          <cell r="BQ88" t="str">
            <v>VTA DE INMUEBLES PROP DEL MPIO</v>
          </cell>
          <cell r="BR88">
            <v>296515.5</v>
          </cell>
          <cell r="BT88">
            <v>420</v>
          </cell>
          <cell r="BU88" t="str">
            <v>REND E INVER RAMO 33 PROG COMP</v>
          </cell>
          <cell r="BV88">
            <v>64957.87</v>
          </cell>
        </row>
        <row r="89">
          <cell r="AN89">
            <v>420</v>
          </cell>
          <cell r="AO89" t="str">
            <v>REND E INVER RAMO 33 PROG COMP</v>
          </cell>
          <cell r="AP89">
            <v>41949.26</v>
          </cell>
          <cell r="AR89">
            <v>426</v>
          </cell>
          <cell r="AS89" t="str">
            <v>AREAS OCUP POR HOT, REST, BARE</v>
          </cell>
          <cell r="AT89">
            <v>74379.649999999994</v>
          </cell>
          <cell r="AV89">
            <v>420</v>
          </cell>
          <cell r="AW89" t="str">
            <v>REND E INVER RAMO 33 PROG COMP</v>
          </cell>
          <cell r="AX89">
            <v>76700.61</v>
          </cell>
          <cell r="AZ89">
            <v>438</v>
          </cell>
          <cell r="BA89" t="str">
            <v>SANITARIOS MDO. HIDALGO</v>
          </cell>
          <cell r="BB89">
            <v>50988</v>
          </cell>
          <cell r="BD89">
            <v>420</v>
          </cell>
          <cell r="BE89" t="str">
            <v>REND E INVER RAMO 33 PROG COMP</v>
          </cell>
          <cell r="BF89">
            <v>79076.17</v>
          </cell>
          <cell r="BH89">
            <v>428</v>
          </cell>
          <cell r="BI89" t="str">
            <v>COMERCIANTES SEMIFIJOS</v>
          </cell>
          <cell r="BJ89">
            <v>177567.91</v>
          </cell>
          <cell r="BL89">
            <v>426</v>
          </cell>
          <cell r="BM89" t="str">
            <v>AREAS OCUP POR HOT, REST, BARE</v>
          </cell>
          <cell r="BN89">
            <v>138558.54</v>
          </cell>
          <cell r="BP89">
            <v>430</v>
          </cell>
          <cell r="BQ89" t="str">
            <v>LOCALES MERCADO HIDALGO</v>
          </cell>
          <cell r="BR89">
            <v>3684</v>
          </cell>
          <cell r="BT89">
            <v>421</v>
          </cell>
          <cell r="BU89" t="str">
            <v>DECLARACIONES, FORMATOS Y AVIS</v>
          </cell>
          <cell r="BV89">
            <v>369</v>
          </cell>
        </row>
        <row r="90">
          <cell r="AN90">
            <v>421</v>
          </cell>
          <cell r="AO90" t="str">
            <v>DECLARACIONES, FORMATOS Y AVIS</v>
          </cell>
          <cell r="AP90">
            <v>747</v>
          </cell>
          <cell r="AR90">
            <v>428</v>
          </cell>
          <cell r="AS90" t="str">
            <v>COMERCIANTES SEMIFIJOS</v>
          </cell>
          <cell r="AT90">
            <v>159616.76</v>
          </cell>
          <cell r="AV90">
            <v>421</v>
          </cell>
          <cell r="AW90" t="str">
            <v>DECLARACIONES, FORMATOS Y AVIS</v>
          </cell>
          <cell r="AX90">
            <v>1395</v>
          </cell>
          <cell r="AZ90">
            <v>439</v>
          </cell>
          <cell r="BA90" t="str">
            <v>SANITARIOS JARDIN REFORMA</v>
          </cell>
          <cell r="BB90">
            <v>19368</v>
          </cell>
          <cell r="BD90">
            <v>421</v>
          </cell>
          <cell r="BE90" t="str">
            <v>DECLARACIONES, FORMATOS Y AVIS</v>
          </cell>
          <cell r="BF90">
            <v>387</v>
          </cell>
          <cell r="BH90">
            <v>429</v>
          </cell>
          <cell r="BI90" t="str">
            <v>VTA DE INMUEBLES PROP DEL MPIO</v>
          </cell>
          <cell r="BJ90">
            <v>166240.5</v>
          </cell>
          <cell r="BL90">
            <v>428</v>
          </cell>
          <cell r="BM90" t="str">
            <v>COMERCIANTES SEMIFIJOS</v>
          </cell>
          <cell r="BN90">
            <v>187716.92</v>
          </cell>
          <cell r="BP90">
            <v>431</v>
          </cell>
          <cell r="BQ90" t="str">
            <v>LOCALES MERCADO EMBAJADORAS</v>
          </cell>
          <cell r="BR90">
            <v>2030</v>
          </cell>
          <cell r="BT90">
            <v>426</v>
          </cell>
          <cell r="BU90" t="str">
            <v>AREAS OCUP POR HOT, REST, BARE</v>
          </cell>
          <cell r="BV90">
            <v>136679.25</v>
          </cell>
        </row>
        <row r="91">
          <cell r="AN91">
            <v>426</v>
          </cell>
          <cell r="AO91" t="str">
            <v>AREAS OCUP POR HOT, REST, BARE</v>
          </cell>
          <cell r="AP91">
            <v>118620.89</v>
          </cell>
          <cell r="AR91">
            <v>429</v>
          </cell>
          <cell r="AS91" t="str">
            <v>VTA DE INMUEBLES PROP DEL MPIO</v>
          </cell>
          <cell r="AT91">
            <v>11921</v>
          </cell>
          <cell r="AV91">
            <v>426</v>
          </cell>
          <cell r="AW91" t="str">
            <v>AREAS OCUP POR HOT, REST, BARE</v>
          </cell>
          <cell r="AX91">
            <v>85148.39</v>
          </cell>
          <cell r="AZ91">
            <v>440</v>
          </cell>
          <cell r="BA91" t="str">
            <v>SANITARIOS PLAZUELA LOS ANGELE</v>
          </cell>
          <cell r="BB91">
            <v>7550</v>
          </cell>
          <cell r="BD91">
            <v>426</v>
          </cell>
          <cell r="BE91" t="str">
            <v>AREAS OCUP POR HOT, REST, BARE</v>
          </cell>
          <cell r="BF91">
            <v>109112.84</v>
          </cell>
          <cell r="BH91">
            <v>431</v>
          </cell>
          <cell r="BI91" t="str">
            <v>LOCALES MERCADO EMBAJADORAS</v>
          </cell>
          <cell r="BJ91">
            <v>7893.14</v>
          </cell>
          <cell r="BL91">
            <v>429</v>
          </cell>
          <cell r="BM91" t="str">
            <v>VTA DE INMUEBLES PROP DEL MPIO</v>
          </cell>
          <cell r="BN91">
            <v>46715.5</v>
          </cell>
          <cell r="BP91">
            <v>433</v>
          </cell>
          <cell r="BQ91" t="str">
            <v>SOBRANTES</v>
          </cell>
          <cell r="BR91">
            <v>1429.08</v>
          </cell>
          <cell r="BT91">
            <v>428</v>
          </cell>
          <cell r="BU91" t="str">
            <v>COMERCIANTES SEMIFIJOS</v>
          </cell>
          <cell r="BV91">
            <v>293653.17</v>
          </cell>
        </row>
        <row r="92">
          <cell r="AN92">
            <v>428</v>
          </cell>
          <cell r="AO92" t="str">
            <v>COMERCIANTES SEMIFIJOS</v>
          </cell>
          <cell r="AP92">
            <v>219143.47</v>
          </cell>
          <cell r="AR92">
            <v>430</v>
          </cell>
          <cell r="AS92" t="str">
            <v>LOCALES MERCADO HIDALGO</v>
          </cell>
          <cell r="AT92">
            <v>1842</v>
          </cell>
          <cell r="AV92">
            <v>428</v>
          </cell>
          <cell r="AW92" t="str">
            <v>COMERCIANTES SEMIFIJOS</v>
          </cell>
          <cell r="AX92">
            <v>193153.39</v>
          </cell>
          <cell r="AZ92">
            <v>442</v>
          </cell>
          <cell r="BA92" t="str">
            <v>SANITARIOS VALENCIANA</v>
          </cell>
          <cell r="BB92">
            <v>850</v>
          </cell>
          <cell r="BD92">
            <v>428</v>
          </cell>
          <cell r="BE92" t="str">
            <v>COMERCIANTES SEMIFIJOS</v>
          </cell>
          <cell r="BF92">
            <v>200972.55</v>
          </cell>
          <cell r="BH92">
            <v>433</v>
          </cell>
          <cell r="BI92" t="str">
            <v>SOBRANTES</v>
          </cell>
          <cell r="BJ92">
            <v>1084.9100000000001</v>
          </cell>
          <cell r="BL92">
            <v>431</v>
          </cell>
          <cell r="BM92" t="str">
            <v>LOCALES MERCADO EMBAJADORAS</v>
          </cell>
          <cell r="BN92">
            <v>1624</v>
          </cell>
          <cell r="BP92">
            <v>436</v>
          </cell>
          <cell r="BQ92" t="str">
            <v>SANITARIOS PRESA DE LA OLLA</v>
          </cell>
          <cell r="BR92">
            <v>4650</v>
          </cell>
          <cell r="BT92">
            <v>429</v>
          </cell>
          <cell r="BU92" t="str">
            <v>VTA DE INMUEBLES PROP DEL MPIO</v>
          </cell>
          <cell r="BV92">
            <v>252767.9</v>
          </cell>
        </row>
        <row r="93">
          <cell r="AN93">
            <v>429</v>
          </cell>
          <cell r="AO93" t="str">
            <v>VTA DE INMUEBLES PROP DEL MPIO</v>
          </cell>
          <cell r="AP93">
            <v>2161</v>
          </cell>
          <cell r="AR93">
            <v>431</v>
          </cell>
          <cell r="AS93" t="str">
            <v>LOCALES MERCADO EMBAJADORAS</v>
          </cell>
          <cell r="AT93">
            <v>1624</v>
          </cell>
          <cell r="AV93">
            <v>429</v>
          </cell>
          <cell r="AW93" t="str">
            <v>VTA DE INMUEBLES PROP DEL MPIO</v>
          </cell>
          <cell r="AX93">
            <v>1048399</v>
          </cell>
          <cell r="AZ93">
            <v>443</v>
          </cell>
          <cell r="BA93" t="str">
            <v>SANITARIOS FERROCARRIL</v>
          </cell>
          <cell r="BB93">
            <v>42700</v>
          </cell>
          <cell r="BD93">
            <v>429</v>
          </cell>
          <cell r="BE93" t="str">
            <v>VTA DE INMUEBLES PROP DEL MPIO</v>
          </cell>
          <cell r="BF93">
            <v>231781</v>
          </cell>
          <cell r="BH93">
            <v>436</v>
          </cell>
          <cell r="BI93" t="str">
            <v>SANITARIOS PRESA DE LA OLLA</v>
          </cell>
          <cell r="BJ93">
            <v>4650</v>
          </cell>
          <cell r="BL93">
            <v>433</v>
          </cell>
          <cell r="BM93" t="str">
            <v>SOBRANTES</v>
          </cell>
          <cell r="BN93">
            <v>1003.05</v>
          </cell>
          <cell r="BP93">
            <v>437</v>
          </cell>
          <cell r="BQ93" t="str">
            <v>SANITARIOS MDO. EMBAJADORAS</v>
          </cell>
          <cell r="BR93">
            <v>43327</v>
          </cell>
          <cell r="BT93">
            <v>430</v>
          </cell>
          <cell r="BU93" t="str">
            <v>LOCALES MERCADO HIDALGO</v>
          </cell>
          <cell r="BV93">
            <v>1154.8</v>
          </cell>
        </row>
        <row r="94">
          <cell r="AN94">
            <v>430</v>
          </cell>
          <cell r="AO94" t="str">
            <v>LOCALES MERCADO HIDALGO</v>
          </cell>
          <cell r="AP94">
            <v>614</v>
          </cell>
          <cell r="AR94">
            <v>433</v>
          </cell>
          <cell r="AS94" t="str">
            <v>SOBRANTES</v>
          </cell>
          <cell r="AT94">
            <v>1056.81</v>
          </cell>
          <cell r="AV94">
            <v>431</v>
          </cell>
          <cell r="AW94" t="str">
            <v>LOCALES MERCADO EMBAJADORAS</v>
          </cell>
          <cell r="AX94">
            <v>1765.87</v>
          </cell>
          <cell r="AZ94">
            <v>444</v>
          </cell>
          <cell r="BA94" t="str">
            <v>SANITARIOS JARDIN UNION</v>
          </cell>
          <cell r="BB94">
            <v>7550</v>
          </cell>
          <cell r="BD94">
            <v>431</v>
          </cell>
          <cell r="BE94" t="str">
            <v>LOCALES MERCADO EMBAJADORAS</v>
          </cell>
          <cell r="BF94">
            <v>2030</v>
          </cell>
          <cell r="BH94">
            <v>437</v>
          </cell>
          <cell r="BI94" t="str">
            <v>SANITARIOS MDO. EMBAJADORAS</v>
          </cell>
          <cell r="BJ94">
            <v>36420</v>
          </cell>
          <cell r="BL94">
            <v>436</v>
          </cell>
          <cell r="BM94" t="str">
            <v>SANITARIOS PRESA DE LA OLLA</v>
          </cell>
          <cell r="BN94">
            <v>4650</v>
          </cell>
          <cell r="BP94">
            <v>438</v>
          </cell>
          <cell r="BQ94" t="str">
            <v>SANITARIOS MDO. HIDALGO</v>
          </cell>
          <cell r="BR94">
            <v>66112</v>
          </cell>
          <cell r="BT94">
            <v>431</v>
          </cell>
          <cell r="BU94" t="str">
            <v>LOCALES MERCADO EMBAJADORAS</v>
          </cell>
          <cell r="BV94">
            <v>2030</v>
          </cell>
        </row>
        <row r="95">
          <cell r="AN95">
            <v>431</v>
          </cell>
          <cell r="AO95" t="str">
            <v>LOCALES MERCADO EMBAJADORAS</v>
          </cell>
          <cell r="AP95">
            <v>6178.06</v>
          </cell>
          <cell r="AR95">
            <v>436</v>
          </cell>
          <cell r="AS95" t="str">
            <v>SANITARIOS PRESA DE LA OLLA</v>
          </cell>
          <cell r="AT95">
            <v>4650</v>
          </cell>
          <cell r="AV95">
            <v>433</v>
          </cell>
          <cell r="AW95" t="str">
            <v>SOBRANTES</v>
          </cell>
          <cell r="AX95">
            <v>434.47</v>
          </cell>
          <cell r="AZ95">
            <v>445</v>
          </cell>
          <cell r="BA95" t="str">
            <v>SANITARIOS MUSEO MOMIAS</v>
          </cell>
          <cell r="BB95">
            <v>45177.5</v>
          </cell>
          <cell r="BD95">
            <v>433</v>
          </cell>
          <cell r="BE95" t="str">
            <v>SOBRANTES</v>
          </cell>
          <cell r="BF95">
            <v>557.80999999999995</v>
          </cell>
          <cell r="BH95">
            <v>438</v>
          </cell>
          <cell r="BI95" t="str">
            <v>SANITARIOS MDO. HIDALGO</v>
          </cell>
          <cell r="BJ95">
            <v>49564</v>
          </cell>
          <cell r="BL95">
            <v>437</v>
          </cell>
          <cell r="BM95" t="str">
            <v>SANITARIOS MDO. EMBAJADORAS</v>
          </cell>
          <cell r="BN95">
            <v>49371.5</v>
          </cell>
          <cell r="BP95">
            <v>439</v>
          </cell>
          <cell r="BQ95" t="str">
            <v>SANITARIOS JARDIN REFORMA</v>
          </cell>
          <cell r="BR95">
            <v>20476</v>
          </cell>
          <cell r="BT95">
            <v>433</v>
          </cell>
          <cell r="BU95" t="str">
            <v>SOBRANTES</v>
          </cell>
          <cell r="BV95">
            <v>654.29</v>
          </cell>
        </row>
        <row r="96">
          <cell r="AN96">
            <v>433</v>
          </cell>
          <cell r="AO96" t="str">
            <v>SOBRANTES</v>
          </cell>
          <cell r="AP96">
            <v>3712.98</v>
          </cell>
          <cell r="AR96">
            <v>437</v>
          </cell>
          <cell r="AS96" t="str">
            <v>SANITARIOS MDO. EMBAJADORAS</v>
          </cell>
          <cell r="AT96">
            <v>36976</v>
          </cell>
          <cell r="AV96">
            <v>436</v>
          </cell>
          <cell r="AW96" t="str">
            <v>SANITARIOS PRESA DE LA OLLA</v>
          </cell>
          <cell r="AX96">
            <v>4650</v>
          </cell>
          <cell r="AZ96">
            <v>447</v>
          </cell>
          <cell r="BA96" t="str">
            <v>LAS CALAS</v>
          </cell>
          <cell r="BB96">
            <v>11980</v>
          </cell>
          <cell r="BD96">
            <v>436</v>
          </cell>
          <cell r="BE96" t="str">
            <v>SANITARIOS PRESA DE LA OLLA</v>
          </cell>
          <cell r="BF96">
            <v>4650</v>
          </cell>
          <cell r="BH96">
            <v>439</v>
          </cell>
          <cell r="BI96" t="str">
            <v>SANITARIOS JARDIN REFORMA</v>
          </cell>
          <cell r="BJ96">
            <v>14044</v>
          </cell>
          <cell r="BL96">
            <v>438</v>
          </cell>
          <cell r="BM96" t="str">
            <v>SANITARIOS MDO. HIDALGO</v>
          </cell>
          <cell r="BN96">
            <v>79096</v>
          </cell>
          <cell r="BP96">
            <v>440</v>
          </cell>
          <cell r="BQ96" t="str">
            <v>SANITARIOS PLAZUELA LOS ANGELE</v>
          </cell>
          <cell r="BR96">
            <v>7550</v>
          </cell>
          <cell r="BT96">
            <v>436</v>
          </cell>
          <cell r="BU96" t="str">
            <v>SANITARIOS PRESA DE LA OLLA</v>
          </cell>
          <cell r="BV96">
            <v>4650</v>
          </cell>
        </row>
        <row r="97">
          <cell r="AN97">
            <v>436</v>
          </cell>
          <cell r="AO97" t="str">
            <v>SANITARIOS PRESA DE LA OLLA</v>
          </cell>
          <cell r="AP97">
            <v>4650</v>
          </cell>
          <cell r="AR97">
            <v>438</v>
          </cell>
          <cell r="AS97" t="str">
            <v>SANITARIOS MDO. HIDALGO</v>
          </cell>
          <cell r="AT97">
            <v>55032</v>
          </cell>
          <cell r="AV97">
            <v>437</v>
          </cell>
          <cell r="AW97" t="str">
            <v>SANITARIOS MDO. EMBAJADORAS</v>
          </cell>
          <cell r="AX97">
            <v>34144</v>
          </cell>
          <cell r="AZ97">
            <v>451</v>
          </cell>
          <cell r="BA97" t="str">
            <v>BODEGAS RASTRO</v>
          </cell>
          <cell r="BB97">
            <v>3348.37</v>
          </cell>
          <cell r="BD97">
            <v>437</v>
          </cell>
          <cell r="BE97" t="str">
            <v>SANITARIOS MDO. EMBAJADORAS</v>
          </cell>
          <cell r="BF97">
            <v>34283.5</v>
          </cell>
          <cell r="BH97">
            <v>440</v>
          </cell>
          <cell r="BI97" t="str">
            <v>SANITARIOS PLAZUELA LOS ANGELE</v>
          </cell>
          <cell r="BJ97">
            <v>7550</v>
          </cell>
          <cell r="BL97">
            <v>439</v>
          </cell>
          <cell r="BM97" t="str">
            <v>SANITARIOS JARDIN REFORMA</v>
          </cell>
          <cell r="BN97">
            <v>15732</v>
          </cell>
          <cell r="BP97">
            <v>443</v>
          </cell>
          <cell r="BQ97" t="str">
            <v>SANITARIOS FERROCARRIL</v>
          </cell>
          <cell r="BR97">
            <v>36324</v>
          </cell>
          <cell r="BT97">
            <v>437</v>
          </cell>
          <cell r="BU97" t="str">
            <v>SANITARIOS MDO. EMBAJADORAS</v>
          </cell>
          <cell r="BV97">
            <v>36347</v>
          </cell>
        </row>
        <row r="98">
          <cell r="AN98">
            <v>437</v>
          </cell>
          <cell r="AO98" t="str">
            <v>SANITARIOS MDO. EMBAJADORAS</v>
          </cell>
          <cell r="AP98">
            <v>45912</v>
          </cell>
          <cell r="AR98">
            <v>439</v>
          </cell>
          <cell r="AS98" t="str">
            <v>SANITARIOS JARDIN REFORMA</v>
          </cell>
          <cell r="AT98">
            <v>11252</v>
          </cell>
          <cell r="AV98">
            <v>438</v>
          </cell>
          <cell r="AW98" t="str">
            <v>SANITARIOS MDO. HIDALGO</v>
          </cell>
          <cell r="AX98">
            <v>51516</v>
          </cell>
          <cell r="AZ98">
            <v>452</v>
          </cell>
          <cell r="BA98" t="str">
            <v>LOCALES DEL ENCINO</v>
          </cell>
          <cell r="BB98">
            <v>886</v>
          </cell>
          <cell r="BD98">
            <v>438</v>
          </cell>
          <cell r="BE98" t="str">
            <v>SANITARIOS MDO. HIDALGO</v>
          </cell>
          <cell r="BF98">
            <v>36320</v>
          </cell>
          <cell r="BH98">
            <v>442</v>
          </cell>
          <cell r="BI98" t="str">
            <v>SANITARIOS VALENCIANA</v>
          </cell>
          <cell r="BJ98">
            <v>850</v>
          </cell>
          <cell r="BL98">
            <v>440</v>
          </cell>
          <cell r="BM98" t="str">
            <v>SANITARIOS PLAZUELA LOS ANGELE</v>
          </cell>
          <cell r="BN98">
            <v>7550</v>
          </cell>
          <cell r="BP98">
            <v>444</v>
          </cell>
          <cell r="BQ98" t="str">
            <v>SANITARIOS JARDIN UNION</v>
          </cell>
          <cell r="BR98">
            <v>7550</v>
          </cell>
          <cell r="BT98">
            <v>438</v>
          </cell>
          <cell r="BU98" t="str">
            <v>SANITARIOS MDO. HIDALGO</v>
          </cell>
          <cell r="BV98">
            <v>48592</v>
          </cell>
        </row>
        <row r="99">
          <cell r="AN99">
            <v>438</v>
          </cell>
          <cell r="AO99" t="str">
            <v>SANITARIOS MDO. HIDALGO</v>
          </cell>
          <cell r="AP99">
            <v>61080</v>
          </cell>
          <cell r="AR99">
            <v>440</v>
          </cell>
          <cell r="AS99" t="str">
            <v>SANITARIOS PLAZUELA LOS ANGELE</v>
          </cell>
          <cell r="AT99">
            <v>7550</v>
          </cell>
          <cell r="AV99">
            <v>439</v>
          </cell>
          <cell r="AW99" t="str">
            <v>SANITARIOS JARDIN REFORMA</v>
          </cell>
          <cell r="AX99">
            <v>13600</v>
          </cell>
          <cell r="AZ99">
            <v>454</v>
          </cell>
          <cell r="BA99" t="str">
            <v>FIESTAS TRADICIONALES</v>
          </cell>
          <cell r="BB99">
            <v>103770.29</v>
          </cell>
          <cell r="BD99">
            <v>439</v>
          </cell>
          <cell r="BE99" t="str">
            <v>SANITARIOS JARDIN REFORMA</v>
          </cell>
          <cell r="BF99">
            <v>13808</v>
          </cell>
          <cell r="BH99">
            <v>443</v>
          </cell>
          <cell r="BI99" t="str">
            <v>SANITARIOS FERROCARRIL</v>
          </cell>
          <cell r="BJ99">
            <v>29916</v>
          </cell>
          <cell r="BL99">
            <v>442</v>
          </cell>
          <cell r="BM99" t="str">
            <v>SANITARIOS VALENCIANA</v>
          </cell>
          <cell r="BN99">
            <v>850</v>
          </cell>
          <cell r="BP99">
            <v>445</v>
          </cell>
          <cell r="BQ99" t="str">
            <v>SANITARIOS MUSEO MOMIAS</v>
          </cell>
          <cell r="BR99">
            <v>42035.5</v>
          </cell>
          <cell r="BT99">
            <v>439</v>
          </cell>
          <cell r="BU99" t="str">
            <v>SANITARIOS JARDIN REFORMA</v>
          </cell>
          <cell r="BV99">
            <v>16588</v>
          </cell>
        </row>
        <row r="100">
          <cell r="AN100">
            <v>439</v>
          </cell>
          <cell r="AO100" t="str">
            <v>SANITARIOS JARDIN REFORMA</v>
          </cell>
          <cell r="AP100">
            <v>16840</v>
          </cell>
          <cell r="AR100">
            <v>442</v>
          </cell>
          <cell r="AS100" t="str">
            <v>SANITARIOS VALENCIANA</v>
          </cell>
          <cell r="AT100">
            <v>850</v>
          </cell>
          <cell r="AV100">
            <v>440</v>
          </cell>
          <cell r="AW100" t="str">
            <v>SANITARIOS PLAZUELA LOS ANGELE</v>
          </cell>
          <cell r="AX100">
            <v>7550</v>
          </cell>
          <cell r="AZ100">
            <v>455</v>
          </cell>
          <cell r="BA100" t="str">
            <v>INFRAESTRUCTURA TELEFONICA</v>
          </cell>
          <cell r="BB100">
            <v>64505.32</v>
          </cell>
          <cell r="BD100">
            <v>440</v>
          </cell>
          <cell r="BE100" t="str">
            <v>SANITARIOS PLAZUELA LOS ANGELE</v>
          </cell>
          <cell r="BF100">
            <v>7550</v>
          </cell>
          <cell r="BH100">
            <v>444</v>
          </cell>
          <cell r="BI100" t="str">
            <v>SANITARIOS JARDIN UNION</v>
          </cell>
          <cell r="BJ100">
            <v>7550</v>
          </cell>
          <cell r="BL100">
            <v>443</v>
          </cell>
          <cell r="BM100" t="str">
            <v>SANITARIOS FERROCARRIL</v>
          </cell>
          <cell r="BN100">
            <v>37320</v>
          </cell>
          <cell r="BP100">
            <v>447</v>
          </cell>
          <cell r="BQ100" t="str">
            <v>LAS CALAS</v>
          </cell>
          <cell r="BR100">
            <v>8480</v>
          </cell>
          <cell r="BT100">
            <v>440</v>
          </cell>
          <cell r="BU100" t="str">
            <v>SANITARIOS PLAZUELA LOS ANGELE</v>
          </cell>
          <cell r="BV100">
            <v>7550</v>
          </cell>
        </row>
        <row r="101">
          <cell r="AN101">
            <v>440</v>
          </cell>
          <cell r="AO101" t="str">
            <v>SANITARIOS PLAZUELA LOS ANGELE</v>
          </cell>
          <cell r="AP101">
            <v>7550</v>
          </cell>
          <cell r="AR101">
            <v>443</v>
          </cell>
          <cell r="AS101" t="str">
            <v>SANITARIOS FERROCARRIL</v>
          </cell>
          <cell r="AT101">
            <v>35768</v>
          </cell>
          <cell r="AV101">
            <v>442</v>
          </cell>
          <cell r="AW101" t="str">
            <v>SANITARIOS VALENCIANA</v>
          </cell>
          <cell r="AX101">
            <v>850</v>
          </cell>
          <cell r="AZ101">
            <v>456</v>
          </cell>
          <cell r="BA101" t="str">
            <v>JUEGOS MECANICOS</v>
          </cell>
          <cell r="BB101">
            <v>4158</v>
          </cell>
          <cell r="BD101">
            <v>442</v>
          </cell>
          <cell r="BE101" t="str">
            <v>SANITARIOS VALENCIANA</v>
          </cell>
          <cell r="BF101">
            <v>850</v>
          </cell>
          <cell r="BH101">
            <v>445</v>
          </cell>
          <cell r="BI101" t="str">
            <v>SANITARIOS MUSEO MOMIAS</v>
          </cell>
          <cell r="BJ101">
            <v>20018</v>
          </cell>
          <cell r="BL101">
            <v>444</v>
          </cell>
          <cell r="BM101" t="str">
            <v>SANITARIOS JARDIN UNION</v>
          </cell>
          <cell r="BN101">
            <v>7550</v>
          </cell>
          <cell r="BP101">
            <v>451</v>
          </cell>
          <cell r="BQ101" t="str">
            <v>BODEGAS RASTRO</v>
          </cell>
          <cell r="BR101">
            <v>2051.8200000000002</v>
          </cell>
          <cell r="BT101">
            <v>442</v>
          </cell>
          <cell r="BU101" t="str">
            <v>SANITARIOS VALENCIANA</v>
          </cell>
          <cell r="BV101">
            <v>1700</v>
          </cell>
        </row>
        <row r="102">
          <cell r="AN102">
            <v>441</v>
          </cell>
          <cell r="AO102" t="str">
            <v>SANITARIOS LOS PASTITOS</v>
          </cell>
          <cell r="AP102">
            <v>4538.62</v>
          </cell>
          <cell r="AR102">
            <v>444</v>
          </cell>
          <cell r="AS102" t="str">
            <v>SANITARIOS JARDIN UNION</v>
          </cell>
          <cell r="AT102">
            <v>7550</v>
          </cell>
          <cell r="AV102">
            <v>443</v>
          </cell>
          <cell r="AW102" t="str">
            <v>SANITARIOS FERROCARRIL</v>
          </cell>
          <cell r="AX102">
            <v>31632</v>
          </cell>
          <cell r="AZ102">
            <v>457</v>
          </cell>
          <cell r="BA102" t="str">
            <v>CASETAS DE  REVISTAS</v>
          </cell>
          <cell r="BB102">
            <v>1472</v>
          </cell>
          <cell r="BD102">
            <v>443</v>
          </cell>
          <cell r="BE102" t="str">
            <v>SANITARIOS FERROCARRIL</v>
          </cell>
          <cell r="BF102">
            <v>32524</v>
          </cell>
          <cell r="BH102">
            <v>447</v>
          </cell>
          <cell r="BI102" t="str">
            <v>LAS CALAS</v>
          </cell>
          <cell r="BJ102">
            <v>6590</v>
          </cell>
          <cell r="BL102">
            <v>445</v>
          </cell>
          <cell r="BM102" t="str">
            <v>SANITARIOS MUSEO MOMIAS</v>
          </cell>
          <cell r="BN102">
            <v>48675</v>
          </cell>
          <cell r="BP102">
            <v>452</v>
          </cell>
          <cell r="BQ102" t="str">
            <v>LOCALES DEL ENCINO</v>
          </cell>
          <cell r="BR102">
            <v>1772</v>
          </cell>
          <cell r="BT102">
            <v>443</v>
          </cell>
          <cell r="BU102" t="str">
            <v>SANITARIOS FERROCARRIL</v>
          </cell>
          <cell r="BV102">
            <v>30376.07</v>
          </cell>
        </row>
        <row r="103">
          <cell r="AN103">
            <v>442</v>
          </cell>
          <cell r="AO103" t="str">
            <v>SANITARIOS VALENCIANA</v>
          </cell>
          <cell r="AP103">
            <v>850</v>
          </cell>
          <cell r="AR103">
            <v>445</v>
          </cell>
          <cell r="AS103" t="str">
            <v>SANITARIOS MUSEO MOMIAS</v>
          </cell>
          <cell r="AT103">
            <v>21930</v>
          </cell>
          <cell r="AV103">
            <v>444</v>
          </cell>
          <cell r="AW103" t="str">
            <v>SANITARIOS JARDIN UNION</v>
          </cell>
          <cell r="AX103">
            <v>7550</v>
          </cell>
          <cell r="AZ103">
            <v>458</v>
          </cell>
          <cell r="BA103" t="str">
            <v>AMPLIACION DE HORARIO BILLARES</v>
          </cell>
          <cell r="BB103">
            <v>472</v>
          </cell>
          <cell r="BD103">
            <v>444</v>
          </cell>
          <cell r="BE103" t="str">
            <v>SANITARIOS JARDIN UNION</v>
          </cell>
          <cell r="BF103">
            <v>7550</v>
          </cell>
          <cell r="BH103">
            <v>451</v>
          </cell>
          <cell r="BI103" t="str">
            <v>BODEGAS RASTRO</v>
          </cell>
          <cell r="BJ103">
            <v>4724.57</v>
          </cell>
          <cell r="BL103">
            <v>447</v>
          </cell>
          <cell r="BM103" t="str">
            <v>LAS CALAS</v>
          </cell>
          <cell r="BN103">
            <v>11640</v>
          </cell>
          <cell r="BP103">
            <v>454</v>
          </cell>
          <cell r="BQ103" t="str">
            <v>FIESTAS TRADICIONALES</v>
          </cell>
          <cell r="BR103">
            <v>43459.5</v>
          </cell>
          <cell r="BT103">
            <v>444</v>
          </cell>
          <cell r="BU103" t="str">
            <v>SANITARIOS JARDIN UNION</v>
          </cell>
          <cell r="BV103">
            <v>7550</v>
          </cell>
        </row>
        <row r="104">
          <cell r="AN104">
            <v>443</v>
          </cell>
          <cell r="AO104" t="str">
            <v>SANITARIOS FERROCARRIL</v>
          </cell>
          <cell r="AP104">
            <v>33948</v>
          </cell>
          <cell r="AR104">
            <v>447</v>
          </cell>
          <cell r="AS104" t="str">
            <v>LAS CALAS</v>
          </cell>
          <cell r="AT104">
            <v>6700</v>
          </cell>
          <cell r="AV104">
            <v>445</v>
          </cell>
          <cell r="AW104" t="str">
            <v>SANITARIOS MUSEO MOMIAS</v>
          </cell>
          <cell r="AX104">
            <v>18679.5</v>
          </cell>
          <cell r="AZ104">
            <v>463</v>
          </cell>
          <cell r="BA104" t="str">
            <v>SALIDA DE GRUAS</v>
          </cell>
          <cell r="BB104">
            <v>456</v>
          </cell>
          <cell r="BD104">
            <v>445</v>
          </cell>
          <cell r="BE104" t="str">
            <v>SANITARIOS MUSEO MOMIAS</v>
          </cell>
          <cell r="BF104">
            <v>20931</v>
          </cell>
          <cell r="BH104">
            <v>452</v>
          </cell>
          <cell r="BI104" t="str">
            <v>LOCALES DEL ENCINO</v>
          </cell>
          <cell r="BJ104">
            <v>886</v>
          </cell>
          <cell r="BL104">
            <v>451</v>
          </cell>
          <cell r="BM104" t="str">
            <v>BODEGAS RASTRO</v>
          </cell>
          <cell r="BN104">
            <v>4738.0600000000004</v>
          </cell>
          <cell r="BP104">
            <v>455</v>
          </cell>
          <cell r="BQ104" t="str">
            <v>INFRAESTRUCTURA TELEFONICA</v>
          </cell>
          <cell r="BR104">
            <v>63972.24</v>
          </cell>
          <cell r="BT104">
            <v>445</v>
          </cell>
          <cell r="BU104" t="str">
            <v>SANITARIOS MUSEO MOMIAS</v>
          </cell>
          <cell r="BV104">
            <v>17588</v>
          </cell>
        </row>
        <row r="105">
          <cell r="AN105">
            <v>444</v>
          </cell>
          <cell r="AO105" t="str">
            <v>SANITARIOS JARDIN UNION</v>
          </cell>
          <cell r="AP105">
            <v>7550</v>
          </cell>
          <cell r="AR105">
            <v>451</v>
          </cell>
          <cell r="AS105" t="str">
            <v>BODEGAS RASTRO</v>
          </cell>
          <cell r="AT105">
            <v>3323.2</v>
          </cell>
          <cell r="AV105">
            <v>447</v>
          </cell>
          <cell r="AW105" t="str">
            <v>LAS CALAS</v>
          </cell>
          <cell r="AX105">
            <v>5960</v>
          </cell>
          <cell r="AZ105">
            <v>464</v>
          </cell>
          <cell r="BA105" t="str">
            <v>ARRASTRE DE VEHICULOS INFRACCI</v>
          </cell>
          <cell r="BB105">
            <v>128</v>
          </cell>
          <cell r="BD105">
            <v>447</v>
          </cell>
          <cell r="BE105" t="str">
            <v>LAS CALAS</v>
          </cell>
          <cell r="BF105">
            <v>8220</v>
          </cell>
          <cell r="BH105">
            <v>453</v>
          </cell>
          <cell r="BI105" t="str">
            <v>TELESCOPIO</v>
          </cell>
          <cell r="BJ105">
            <v>4788</v>
          </cell>
          <cell r="BL105">
            <v>454</v>
          </cell>
          <cell r="BM105" t="str">
            <v>FIESTAS TRADICIONALES</v>
          </cell>
          <cell r="BN105">
            <v>56700.6</v>
          </cell>
          <cell r="BP105">
            <v>456</v>
          </cell>
          <cell r="BQ105" t="str">
            <v>JUEGOS MECANICOS</v>
          </cell>
          <cell r="BR105">
            <v>308</v>
          </cell>
          <cell r="BT105">
            <v>447</v>
          </cell>
          <cell r="BU105" t="str">
            <v>LAS CALAS</v>
          </cell>
          <cell r="BV105">
            <v>4470</v>
          </cell>
        </row>
        <row r="106">
          <cell r="AN106">
            <v>445</v>
          </cell>
          <cell r="AO106" t="str">
            <v>SANITARIOS MUSEO MOMIAS</v>
          </cell>
          <cell r="AP106">
            <v>23923</v>
          </cell>
          <cell r="AR106">
            <v>454</v>
          </cell>
          <cell r="AS106" t="str">
            <v>FIESTAS TRADICIONALES</v>
          </cell>
          <cell r="AT106">
            <v>42692.68</v>
          </cell>
          <cell r="AV106">
            <v>451</v>
          </cell>
          <cell r="AW106" t="str">
            <v>BODEGAS RASTRO</v>
          </cell>
          <cell r="AX106">
            <v>3335.66</v>
          </cell>
          <cell r="AZ106">
            <v>467</v>
          </cell>
          <cell r="BA106" t="str">
            <v>PRESTADORES DE SERVICIO</v>
          </cell>
          <cell r="BB106">
            <v>3312.37</v>
          </cell>
          <cell r="BD106">
            <v>451</v>
          </cell>
          <cell r="BE106" t="str">
            <v>BODEGAS RASTRO</v>
          </cell>
          <cell r="BF106">
            <v>2011.34</v>
          </cell>
          <cell r="BH106">
            <v>454</v>
          </cell>
          <cell r="BI106" t="str">
            <v>FIESTAS TRADICIONALES</v>
          </cell>
          <cell r="BJ106">
            <v>36291.910000000003</v>
          </cell>
          <cell r="BL106">
            <v>455</v>
          </cell>
          <cell r="BM106" t="str">
            <v>INFRAESTRUCTURA TELEFONICA</v>
          </cell>
          <cell r="BN106">
            <v>64955</v>
          </cell>
          <cell r="BP106">
            <v>457</v>
          </cell>
          <cell r="BQ106" t="str">
            <v>CASETAS DE  REVISTAS</v>
          </cell>
          <cell r="BR106">
            <v>552</v>
          </cell>
          <cell r="BT106">
            <v>451</v>
          </cell>
          <cell r="BU106" t="str">
            <v>BODEGAS RASTRO</v>
          </cell>
          <cell r="BV106">
            <v>4050</v>
          </cell>
        </row>
        <row r="107">
          <cell r="AN107">
            <v>447</v>
          </cell>
          <cell r="AO107" t="str">
            <v>LAS CALAS</v>
          </cell>
          <cell r="AP107">
            <v>5850</v>
          </cell>
          <cell r="AR107">
            <v>455</v>
          </cell>
          <cell r="AS107" t="str">
            <v>INFRAESTRUCTURA TELEFONICA</v>
          </cell>
          <cell r="AT107">
            <v>66403.100000000006</v>
          </cell>
          <cell r="AV107">
            <v>452</v>
          </cell>
          <cell r="AW107" t="str">
            <v>LOCALES DEL ENCINO</v>
          </cell>
          <cell r="AX107">
            <v>886</v>
          </cell>
          <cell r="AZ107">
            <v>469</v>
          </cell>
          <cell r="BA107" t="str">
            <v>CASETAS TELEFONICAS</v>
          </cell>
          <cell r="BB107">
            <v>118937.52</v>
          </cell>
          <cell r="BD107">
            <v>452</v>
          </cell>
          <cell r="BE107" t="str">
            <v>LOCALES DEL ENCINO</v>
          </cell>
          <cell r="BF107">
            <v>886</v>
          </cell>
          <cell r="BH107">
            <v>455</v>
          </cell>
          <cell r="BI107" t="str">
            <v>INFRAESTRUCTURA TELEFONICA</v>
          </cell>
          <cell r="BJ107">
            <v>64477.93</v>
          </cell>
          <cell r="BL107">
            <v>456</v>
          </cell>
          <cell r="BM107" t="str">
            <v>JUEGOS MECANICOS</v>
          </cell>
          <cell r="BN107">
            <v>3696</v>
          </cell>
          <cell r="BP107">
            <v>463</v>
          </cell>
          <cell r="BQ107" t="str">
            <v>SALIDA DE GRUAS</v>
          </cell>
          <cell r="BR107">
            <v>912</v>
          </cell>
          <cell r="BT107">
            <v>452</v>
          </cell>
          <cell r="BU107" t="str">
            <v>LOCALES DEL ENCINO</v>
          </cell>
          <cell r="BV107">
            <v>886</v>
          </cell>
        </row>
        <row r="108">
          <cell r="AN108">
            <v>451</v>
          </cell>
          <cell r="AO108" t="str">
            <v>BODEGAS RASTRO</v>
          </cell>
          <cell r="AP108">
            <v>30885.02</v>
          </cell>
          <cell r="AR108">
            <v>456</v>
          </cell>
          <cell r="AS108" t="str">
            <v>JUEGOS MECANICOS</v>
          </cell>
          <cell r="AT108">
            <v>231</v>
          </cell>
          <cell r="AV108">
            <v>453</v>
          </cell>
          <cell r="AW108" t="str">
            <v>TELESCOPIO</v>
          </cell>
          <cell r="AX108">
            <v>3192</v>
          </cell>
          <cell r="AZ108">
            <v>470</v>
          </cell>
          <cell r="BA108" t="str">
            <v>LOCALES ESTACION</v>
          </cell>
          <cell r="BB108">
            <v>16642.02</v>
          </cell>
          <cell r="BD108">
            <v>454</v>
          </cell>
          <cell r="BE108" t="str">
            <v>FIESTAS TRADICIONALES</v>
          </cell>
          <cell r="BF108">
            <v>38097.43</v>
          </cell>
          <cell r="BH108">
            <v>456</v>
          </cell>
          <cell r="BI108" t="str">
            <v>JUEGOS MECANICOS</v>
          </cell>
          <cell r="BJ108">
            <v>5390</v>
          </cell>
          <cell r="BL108">
            <v>457</v>
          </cell>
          <cell r="BM108" t="str">
            <v>CASETAS DE  REVISTAS</v>
          </cell>
          <cell r="BN108">
            <v>1472</v>
          </cell>
          <cell r="BP108">
            <v>464</v>
          </cell>
          <cell r="BQ108" t="str">
            <v>ARRASTRE DE VEHICULOS INFRACCI</v>
          </cell>
          <cell r="BR108">
            <v>484</v>
          </cell>
          <cell r="BT108">
            <v>454</v>
          </cell>
          <cell r="BU108" t="str">
            <v>FIESTAS TRADICIONALES</v>
          </cell>
          <cell r="BV108">
            <v>13765.3</v>
          </cell>
        </row>
        <row r="109">
          <cell r="AN109" t="str">
            <v>_x000C_</v>
          </cell>
          <cell r="AR109" t="str">
            <v>_x000C_</v>
          </cell>
          <cell r="AV109" t="str">
            <v>_x000C_</v>
          </cell>
          <cell r="AZ109" t="str">
            <v>_x000C_</v>
          </cell>
          <cell r="BD109" t="str">
            <v>_x000C_</v>
          </cell>
          <cell r="BH109" t="str">
            <v>_x000C_</v>
          </cell>
          <cell r="BL109" t="str">
            <v>_x000C_</v>
          </cell>
          <cell r="BP109" t="str">
            <v>_x000C_</v>
          </cell>
          <cell r="BT109" t="str">
            <v>_x000C_</v>
          </cell>
        </row>
        <row r="111">
          <cell r="AN111" t="str">
            <v>Pag</v>
          </cell>
          <cell r="AO111" t="str">
            <v>ina : 3                    Fecha Impresión</v>
          </cell>
          <cell r="AR111" t="str">
            <v>Pag</v>
          </cell>
          <cell r="AS111" t="str">
            <v>ina : 3                    Fecha Impresión</v>
          </cell>
          <cell r="AV111" t="str">
            <v>Pag</v>
          </cell>
          <cell r="AW111" t="str">
            <v>ina : 3                    Fecha Impresión</v>
          </cell>
          <cell r="AZ111" t="str">
            <v>Pag</v>
          </cell>
          <cell r="BA111" t="str">
            <v>ina : 3                    Fecha Impresión</v>
          </cell>
          <cell r="BD111" t="str">
            <v>Pag</v>
          </cell>
          <cell r="BE111" t="str">
            <v>ina : 3                    Fecha Impresión</v>
          </cell>
          <cell r="BH111" t="str">
            <v>Pag</v>
          </cell>
          <cell r="BI111" t="str">
            <v>ina : 3                    Fecha Impresión</v>
          </cell>
          <cell r="BL111" t="str">
            <v>Pag</v>
          </cell>
          <cell r="BM111" t="str">
            <v>ina : 3                    Fecha Impresión</v>
          </cell>
          <cell r="BP111" t="str">
            <v>Pag</v>
          </cell>
          <cell r="BQ111" t="str">
            <v>ina : 3                    Fecha Impresión</v>
          </cell>
          <cell r="BT111" t="str">
            <v>Pag</v>
          </cell>
          <cell r="BU111" t="str">
            <v>ina : 3                    Fecha Impresión</v>
          </cell>
        </row>
        <row r="112">
          <cell r="AN112" t="str">
            <v>MUN</v>
          </cell>
          <cell r="AO112" t="str">
            <v>ICIPIO DE GUANAJUATO, GTO</v>
          </cell>
          <cell r="AR112" t="str">
            <v>MUN</v>
          </cell>
          <cell r="AS112" t="str">
            <v>ICIPIO DE GUANAJUATO, GTO</v>
          </cell>
          <cell r="AV112" t="str">
            <v>MUN</v>
          </cell>
          <cell r="AW112" t="str">
            <v>ICIPIO DE GUANAJUATO, GTO</v>
          </cell>
          <cell r="AZ112" t="str">
            <v>MUN</v>
          </cell>
          <cell r="BA112" t="str">
            <v>ICIPIO DE GUANAJUATO, GTO</v>
          </cell>
          <cell r="BD112" t="str">
            <v>MUN</v>
          </cell>
          <cell r="BE112" t="str">
            <v>ICIPIO DE GUANAJUATO, GTO</v>
          </cell>
          <cell r="BH112" t="str">
            <v>MUN</v>
          </cell>
          <cell r="BI112" t="str">
            <v>ICIPIO DE GUANAJUATO, GTO</v>
          </cell>
          <cell r="BL112" t="str">
            <v>MUN</v>
          </cell>
          <cell r="BM112" t="str">
            <v>ICIPIO DE GUANAJUATO, GTO</v>
          </cell>
          <cell r="BP112" t="str">
            <v>MUN</v>
          </cell>
          <cell r="BQ112" t="str">
            <v>ICIPIO DE GUANAJUATO, GTO</v>
          </cell>
          <cell r="BT112" t="str">
            <v>MUN</v>
          </cell>
          <cell r="BU112" t="str">
            <v>ICIPIO DE GUANAJUATO, GTO</v>
          </cell>
        </row>
        <row r="113">
          <cell r="AN113" t="str">
            <v>REP</v>
          </cell>
          <cell r="AO113" t="str">
            <v>ORTE DE COBRANZA DEL DIA 01/01/2012 AL DIA</v>
          </cell>
          <cell r="AR113" t="str">
            <v>REP</v>
          </cell>
          <cell r="AS113" t="str">
            <v>ORTE DE COBRANZA DEL DIA 01/02/2012 AL DIA</v>
          </cell>
          <cell r="AV113" t="str">
            <v>REP</v>
          </cell>
          <cell r="AW113" t="str">
            <v>ORTE DE COBRANZA DEL DIA 01/03/2012 AL DIA</v>
          </cell>
          <cell r="AZ113" t="str">
            <v>REP</v>
          </cell>
          <cell r="BA113" t="str">
            <v>ORTE DE COBRANZA DEL DIA 01/04/2012 AL DIA</v>
          </cell>
          <cell r="BD113" t="str">
            <v>REP</v>
          </cell>
          <cell r="BE113" t="str">
            <v>ORTE DE COBRANZA DEL DIA 01/05/2012 AL DIA</v>
          </cell>
          <cell r="BH113" t="str">
            <v>REP</v>
          </cell>
          <cell r="BI113" t="str">
            <v>ORTE DE COBRANZA DEL DIA 01/06/2012 AL DIA</v>
          </cell>
          <cell r="BL113" t="str">
            <v>REP</v>
          </cell>
          <cell r="BM113" t="str">
            <v>ORTE DE COBRANZA DEL DIA 01/07/2012 AL DIA</v>
          </cell>
          <cell r="BP113" t="str">
            <v>REP</v>
          </cell>
          <cell r="BQ113" t="str">
            <v>ORTE DE COBRANZA DEL DIA 01/08/2012 AL DIA</v>
          </cell>
          <cell r="BT113" t="str">
            <v>REP</v>
          </cell>
          <cell r="BU113" t="str">
            <v>ORTE DE COBRANZA DEL DIA 01/09/2012 AL DIA</v>
          </cell>
        </row>
        <row r="114">
          <cell r="AN114" t="str">
            <v>RES</v>
          </cell>
          <cell r="AO114" t="str">
            <v>UMEN</v>
          </cell>
          <cell r="AR114" t="str">
            <v>RES</v>
          </cell>
          <cell r="AS114" t="str">
            <v>UMEN</v>
          </cell>
          <cell r="AV114" t="str">
            <v>RES</v>
          </cell>
          <cell r="AW114" t="str">
            <v>UMEN</v>
          </cell>
          <cell r="AZ114" t="str">
            <v>RES</v>
          </cell>
          <cell r="BA114" t="str">
            <v>UMEN</v>
          </cell>
          <cell r="BD114" t="str">
            <v>RES</v>
          </cell>
          <cell r="BE114" t="str">
            <v>UMEN</v>
          </cell>
          <cell r="BH114" t="str">
            <v>RES</v>
          </cell>
          <cell r="BI114" t="str">
            <v>UMEN</v>
          </cell>
          <cell r="BL114" t="str">
            <v>RES</v>
          </cell>
          <cell r="BM114" t="str">
            <v>UMEN</v>
          </cell>
          <cell r="BP114" t="str">
            <v>RES</v>
          </cell>
          <cell r="BQ114" t="str">
            <v>UMEN</v>
          </cell>
          <cell r="BT114" t="str">
            <v>RES</v>
          </cell>
          <cell r="BU114" t="str">
            <v>UMEN</v>
          </cell>
        </row>
        <row r="115">
          <cell r="AN115" t="str">
            <v>---</v>
          </cell>
          <cell r="AO115" t="str">
            <v>------------------------------------------</v>
          </cell>
          <cell r="AP115" t="str">
            <v>----------------</v>
          </cell>
          <cell r="AR115" t="str">
            <v>---</v>
          </cell>
          <cell r="AS115" t="str">
            <v>------------------------------------------</v>
          </cell>
          <cell r="AT115" t="str">
            <v>----------------</v>
          </cell>
          <cell r="AV115" t="str">
            <v>---</v>
          </cell>
          <cell r="AW115" t="str">
            <v>------------------------------------------</v>
          </cell>
          <cell r="AX115" t="str">
            <v>----------------</v>
          </cell>
          <cell r="AZ115" t="str">
            <v>---</v>
          </cell>
          <cell r="BA115" t="str">
            <v>------------------------------------------</v>
          </cell>
          <cell r="BB115" t="str">
            <v>----------------</v>
          </cell>
          <cell r="BD115" t="str">
            <v>---</v>
          </cell>
          <cell r="BE115" t="str">
            <v>------------------------------------------</v>
          </cell>
          <cell r="BF115" t="str">
            <v>----------------</v>
          </cell>
          <cell r="BH115" t="str">
            <v>---</v>
          </cell>
          <cell r="BI115" t="str">
            <v>------------------------------------------</v>
          </cell>
          <cell r="BJ115" t="str">
            <v>----------------</v>
          </cell>
          <cell r="BL115" t="str">
            <v>---</v>
          </cell>
          <cell r="BM115" t="str">
            <v>------------------------------------------</v>
          </cell>
          <cell r="BN115" t="str">
            <v>----------------</v>
          </cell>
          <cell r="BP115" t="str">
            <v>---</v>
          </cell>
          <cell r="BQ115" t="str">
            <v>------------------------------------------</v>
          </cell>
          <cell r="BR115" t="str">
            <v>----------------</v>
          </cell>
          <cell r="BT115" t="str">
            <v>---</v>
          </cell>
          <cell r="BU115" t="str">
            <v>------------------------------------------</v>
          </cell>
          <cell r="BV115" t="str">
            <v>----------------</v>
          </cell>
        </row>
        <row r="116">
          <cell r="AN116" t="str">
            <v>CVE</v>
          </cell>
          <cell r="AO116" t="str">
            <v>CONCEPTO</v>
          </cell>
          <cell r="AP116" t="str">
            <v>COBRADO</v>
          </cell>
          <cell r="AR116" t="str">
            <v>CVE</v>
          </cell>
          <cell r="AS116" t="str">
            <v>CONCEPTO</v>
          </cell>
          <cell r="AT116" t="str">
            <v>COBRADO</v>
          </cell>
          <cell r="AV116" t="str">
            <v>CVE</v>
          </cell>
          <cell r="AW116" t="str">
            <v>CONCEPTO</v>
          </cell>
          <cell r="AX116" t="str">
            <v>COBRADO</v>
          </cell>
          <cell r="AZ116" t="str">
            <v>CVE</v>
          </cell>
          <cell r="BA116" t="str">
            <v>CONCEPTO</v>
          </cell>
          <cell r="BB116" t="str">
            <v>COBRADO</v>
          </cell>
          <cell r="BD116" t="str">
            <v>CVE</v>
          </cell>
          <cell r="BE116" t="str">
            <v>CONCEPTO</v>
          </cell>
          <cell r="BF116" t="str">
            <v>COBRADO</v>
          </cell>
          <cell r="BH116" t="str">
            <v>CVE</v>
          </cell>
          <cell r="BI116" t="str">
            <v>CONCEPTO</v>
          </cell>
          <cell r="BJ116" t="str">
            <v>COBRADO</v>
          </cell>
          <cell r="BL116" t="str">
            <v>CVE</v>
          </cell>
          <cell r="BM116" t="str">
            <v>CONCEPTO</v>
          </cell>
          <cell r="BN116" t="str">
            <v>COBRADO</v>
          </cell>
          <cell r="BP116" t="str">
            <v>CVE</v>
          </cell>
          <cell r="BQ116" t="str">
            <v>CONCEPTO</v>
          </cell>
          <cell r="BR116" t="str">
            <v>COBRADO</v>
          </cell>
          <cell r="BT116" t="str">
            <v>CVE</v>
          </cell>
          <cell r="BU116" t="str">
            <v>CONCEPTO</v>
          </cell>
          <cell r="BV116" t="str">
            <v>COBRADO</v>
          </cell>
        </row>
        <row r="117">
          <cell r="AN117" t="str">
            <v>---</v>
          </cell>
          <cell r="AO117" t="str">
            <v>------------------------------------------</v>
          </cell>
          <cell r="AP117" t="str">
            <v>----------------</v>
          </cell>
          <cell r="AR117" t="str">
            <v>---</v>
          </cell>
          <cell r="AS117" t="str">
            <v>------------------------------------------</v>
          </cell>
          <cell r="AT117" t="str">
            <v>----------------</v>
          </cell>
          <cell r="AV117" t="str">
            <v>---</v>
          </cell>
          <cell r="AW117" t="str">
            <v>------------------------------------------</v>
          </cell>
          <cell r="AX117" t="str">
            <v>----------------</v>
          </cell>
          <cell r="AZ117" t="str">
            <v>---</v>
          </cell>
          <cell r="BA117" t="str">
            <v>------------------------------------------</v>
          </cell>
          <cell r="BB117" t="str">
            <v>----------------</v>
          </cell>
          <cell r="BD117" t="str">
            <v>---</v>
          </cell>
          <cell r="BE117" t="str">
            <v>------------------------------------------</v>
          </cell>
          <cell r="BF117" t="str">
            <v>----------------</v>
          </cell>
          <cell r="BH117" t="str">
            <v>---</v>
          </cell>
          <cell r="BI117" t="str">
            <v>------------------------------------------</v>
          </cell>
          <cell r="BJ117" t="str">
            <v>----------------</v>
          </cell>
          <cell r="BL117" t="str">
            <v>---</v>
          </cell>
          <cell r="BM117" t="str">
            <v>------------------------------------------</v>
          </cell>
          <cell r="BN117" t="str">
            <v>----------------</v>
          </cell>
          <cell r="BP117" t="str">
            <v>---</v>
          </cell>
          <cell r="BQ117" t="str">
            <v>------------------------------------------</v>
          </cell>
          <cell r="BR117" t="str">
            <v>----------------</v>
          </cell>
          <cell r="BT117" t="str">
            <v>---</v>
          </cell>
          <cell r="BU117" t="str">
            <v>------------------------------------------</v>
          </cell>
          <cell r="BV117" t="str">
            <v>----------------</v>
          </cell>
        </row>
        <row r="118">
          <cell r="AN118">
            <v>453</v>
          </cell>
          <cell r="AO118" t="str">
            <v>TELESCOPIO</v>
          </cell>
          <cell r="AP118">
            <v>7796</v>
          </cell>
          <cell r="AR118">
            <v>457</v>
          </cell>
          <cell r="AS118" t="str">
            <v>CASETAS DE  REVISTAS</v>
          </cell>
          <cell r="AT118">
            <v>905</v>
          </cell>
          <cell r="AV118">
            <v>454</v>
          </cell>
          <cell r="AW118" t="str">
            <v>FIESTAS TRADICIONALES</v>
          </cell>
          <cell r="AX118">
            <v>54891.51</v>
          </cell>
          <cell r="AZ118">
            <v>471</v>
          </cell>
          <cell r="BA118" t="str">
            <v>SANITARIOS PARDO</v>
          </cell>
          <cell r="BB118">
            <v>1500</v>
          </cell>
          <cell r="BD118">
            <v>455</v>
          </cell>
          <cell r="BE118" t="str">
            <v>INFRAESTRUCTURA TELEFONICA</v>
          </cell>
          <cell r="BF118">
            <v>59558.39</v>
          </cell>
          <cell r="BH118">
            <v>457</v>
          </cell>
          <cell r="BI118" t="str">
            <v>CASETAS DE  REVISTAS</v>
          </cell>
          <cell r="BJ118">
            <v>736</v>
          </cell>
          <cell r="BL118">
            <v>463</v>
          </cell>
          <cell r="BM118" t="str">
            <v>SALIDA DE GRUAS</v>
          </cell>
          <cell r="BN118">
            <v>1368</v>
          </cell>
          <cell r="BP118">
            <v>467</v>
          </cell>
          <cell r="BQ118" t="str">
            <v>PRESTADORES DE SERVICIO</v>
          </cell>
          <cell r="BR118">
            <v>3006.91</v>
          </cell>
          <cell r="BT118">
            <v>455</v>
          </cell>
          <cell r="BU118" t="str">
            <v>INFRAESTRUCTURA TELEFONICA</v>
          </cell>
          <cell r="BV118">
            <v>77305.05</v>
          </cell>
        </row>
        <row r="119">
          <cell r="AN119">
            <v>454</v>
          </cell>
          <cell r="AO119" t="str">
            <v>FIESTAS TRADICIONALES</v>
          </cell>
          <cell r="AP119">
            <v>375023.2</v>
          </cell>
          <cell r="AR119">
            <v>463</v>
          </cell>
          <cell r="AS119" t="str">
            <v>SALIDA DE GRUAS</v>
          </cell>
          <cell r="AT119">
            <v>3420</v>
          </cell>
          <cell r="AV119">
            <v>455</v>
          </cell>
          <cell r="AW119" t="str">
            <v>INFRAESTRUCTURA TELEFONICA</v>
          </cell>
          <cell r="AX119">
            <v>64518.42</v>
          </cell>
          <cell r="AZ119">
            <v>472</v>
          </cell>
          <cell r="BA119" t="str">
            <v>MERCADO GAVIRA</v>
          </cell>
          <cell r="BB119">
            <v>6840</v>
          </cell>
          <cell r="BD119">
            <v>456</v>
          </cell>
          <cell r="BE119" t="str">
            <v>JUEGOS MECANICOS</v>
          </cell>
          <cell r="BF119">
            <v>924</v>
          </cell>
          <cell r="BH119">
            <v>463</v>
          </cell>
          <cell r="BI119" t="str">
            <v>SALIDA DE GRUAS</v>
          </cell>
          <cell r="BJ119">
            <v>684</v>
          </cell>
          <cell r="BL119">
            <v>464</v>
          </cell>
          <cell r="BM119" t="str">
            <v>ARRASTRE DE VEHICULOS INFRACCI</v>
          </cell>
          <cell r="BN119">
            <v>320</v>
          </cell>
          <cell r="BP119">
            <v>470</v>
          </cell>
          <cell r="BQ119" t="str">
            <v>LOCALES ESTACION</v>
          </cell>
          <cell r="BR119">
            <v>13371.77</v>
          </cell>
          <cell r="BT119">
            <v>457</v>
          </cell>
          <cell r="BU119" t="str">
            <v>CASETAS DE  REVISTAS</v>
          </cell>
          <cell r="BV119">
            <v>552</v>
          </cell>
        </row>
        <row r="120">
          <cell r="AN120">
            <v>455</v>
          </cell>
          <cell r="AO120" t="str">
            <v>INFRAESTRUCTURA TELEFONICA</v>
          </cell>
          <cell r="AP120">
            <v>53887.56</v>
          </cell>
          <cell r="AR120">
            <v>464</v>
          </cell>
          <cell r="AS120" t="str">
            <v>ARRASTRE DE VEHICULOS INFRACCI</v>
          </cell>
          <cell r="AT120">
            <v>896</v>
          </cell>
          <cell r="AV120">
            <v>456</v>
          </cell>
          <cell r="AW120" t="str">
            <v>JUEGOS MECANICOS</v>
          </cell>
          <cell r="AX120">
            <v>6776</v>
          </cell>
          <cell r="AZ120">
            <v>477</v>
          </cell>
          <cell r="BA120" t="str">
            <v>PADRON DIRECTOR RESPONSABLE DE</v>
          </cell>
          <cell r="BB120">
            <v>11610</v>
          </cell>
          <cell r="BD120">
            <v>457</v>
          </cell>
          <cell r="BE120" t="str">
            <v>CASETAS DE  REVISTAS</v>
          </cell>
          <cell r="BF120">
            <v>920</v>
          </cell>
          <cell r="BH120">
            <v>464</v>
          </cell>
          <cell r="BI120" t="str">
            <v>ARRASTRE DE VEHICULOS INFRACCI</v>
          </cell>
          <cell r="BJ120">
            <v>64</v>
          </cell>
          <cell r="BL120">
            <v>467</v>
          </cell>
          <cell r="BM120" t="str">
            <v>PRESTADORES DE SERVICIO</v>
          </cell>
          <cell r="BN120">
            <v>1488.73</v>
          </cell>
          <cell r="BP120">
            <v>471</v>
          </cell>
          <cell r="BQ120" t="str">
            <v>SANITARIOS PARDO</v>
          </cell>
          <cell r="BR120">
            <v>1500</v>
          </cell>
          <cell r="BT120">
            <v>458</v>
          </cell>
          <cell r="BU120" t="str">
            <v>AMPLIACION DE HORARIO BILLARES</v>
          </cell>
          <cell r="BV120">
            <v>944</v>
          </cell>
        </row>
        <row r="121">
          <cell r="AN121">
            <v>456</v>
          </cell>
          <cell r="AO121" t="str">
            <v>JUEGOS MECANICOS</v>
          </cell>
          <cell r="AP121">
            <v>4928</v>
          </cell>
          <cell r="AR121">
            <v>467</v>
          </cell>
          <cell r="AS121" t="str">
            <v>PRESTADORES DE SERVICIO</v>
          </cell>
          <cell r="AT121">
            <v>3278.32</v>
          </cell>
          <cell r="AV121">
            <v>457</v>
          </cell>
          <cell r="AW121" t="str">
            <v>CASETAS DE  REVISTAS</v>
          </cell>
          <cell r="AX121">
            <v>368</v>
          </cell>
          <cell r="AZ121">
            <v>479</v>
          </cell>
          <cell r="BA121" t="str">
            <v>COMERCIANTES AMBULANTES</v>
          </cell>
          <cell r="BB121">
            <v>9726</v>
          </cell>
          <cell r="BD121">
            <v>458</v>
          </cell>
          <cell r="BE121" t="str">
            <v>AMPLIACION DE HORARIO BILLARES</v>
          </cell>
          <cell r="BF121">
            <v>944</v>
          </cell>
          <cell r="BH121">
            <v>467</v>
          </cell>
          <cell r="BI121" t="str">
            <v>PRESTADORES DE SERVICIO</v>
          </cell>
          <cell r="BJ121">
            <v>4695.8</v>
          </cell>
          <cell r="BL121">
            <v>470</v>
          </cell>
          <cell r="BM121" t="str">
            <v>LOCALES ESTACION</v>
          </cell>
          <cell r="BN121">
            <v>9660.83</v>
          </cell>
          <cell r="BP121">
            <v>472</v>
          </cell>
          <cell r="BQ121" t="str">
            <v>MERCADO GAVIRA</v>
          </cell>
          <cell r="BR121">
            <v>6700</v>
          </cell>
          <cell r="BT121">
            <v>463</v>
          </cell>
          <cell r="BU121" t="str">
            <v>SALIDA DE GRUAS</v>
          </cell>
          <cell r="BV121">
            <v>2280</v>
          </cell>
        </row>
        <row r="122">
          <cell r="AN122">
            <v>457</v>
          </cell>
          <cell r="AO122" t="str">
            <v>CASETAS DE  REVISTAS</v>
          </cell>
          <cell r="AP122">
            <v>547</v>
          </cell>
          <cell r="AR122">
            <v>469</v>
          </cell>
          <cell r="AS122" t="str">
            <v>CASETAS TELEFONICAS</v>
          </cell>
          <cell r="AT122">
            <v>45396</v>
          </cell>
          <cell r="AV122">
            <v>458</v>
          </cell>
          <cell r="AW122" t="str">
            <v>AMPLIACION DE HORARIO BILLARES</v>
          </cell>
          <cell r="AX122">
            <v>944</v>
          </cell>
          <cell r="AZ122">
            <v>480</v>
          </cell>
          <cell r="BA122" t="str">
            <v>PERIFONEO</v>
          </cell>
          <cell r="BB122">
            <v>166</v>
          </cell>
          <cell r="BD122">
            <v>463</v>
          </cell>
          <cell r="BE122" t="str">
            <v>SALIDA DE GRUAS</v>
          </cell>
          <cell r="BF122">
            <v>684</v>
          </cell>
          <cell r="BH122">
            <v>470</v>
          </cell>
          <cell r="BI122" t="str">
            <v>LOCALES ESTACION</v>
          </cell>
          <cell r="BJ122">
            <v>8911.7199999999993</v>
          </cell>
          <cell r="BL122">
            <v>471</v>
          </cell>
          <cell r="BM122" t="str">
            <v>SANITARIOS PARDO</v>
          </cell>
          <cell r="BN122">
            <v>1500</v>
          </cell>
          <cell r="BP122">
            <v>474</v>
          </cell>
          <cell r="BQ122" t="str">
            <v>BASES PARA LICITACION ADQUISIC</v>
          </cell>
          <cell r="BR122">
            <v>1845</v>
          </cell>
          <cell r="BT122">
            <v>464</v>
          </cell>
          <cell r="BU122" t="str">
            <v>ARRASTRE DE VEHICULOS INFRACCI</v>
          </cell>
          <cell r="BV122">
            <v>264</v>
          </cell>
        </row>
        <row r="123">
          <cell r="AN123">
            <v>458</v>
          </cell>
          <cell r="AO123" t="str">
            <v>AMPLIACION DE HORARIO BILLARES</v>
          </cell>
          <cell r="AP123">
            <v>944</v>
          </cell>
          <cell r="AR123">
            <v>470</v>
          </cell>
          <cell r="AS123" t="str">
            <v>LOCALES ESTACION</v>
          </cell>
          <cell r="AT123">
            <v>12161.06</v>
          </cell>
          <cell r="AV123">
            <v>463</v>
          </cell>
          <cell r="AW123" t="str">
            <v>SALIDA DE GRUAS</v>
          </cell>
          <cell r="AX123">
            <v>456</v>
          </cell>
          <cell r="AZ123">
            <v>481</v>
          </cell>
          <cell r="BA123" t="str">
            <v>REPARTO DE VOLANTES</v>
          </cell>
          <cell r="BB123">
            <v>177</v>
          </cell>
          <cell r="BD123">
            <v>464</v>
          </cell>
          <cell r="BE123" t="str">
            <v>ARRASTRE DE VEHICULOS INFRACCI</v>
          </cell>
          <cell r="BF123">
            <v>128</v>
          </cell>
          <cell r="BH123">
            <v>471</v>
          </cell>
          <cell r="BI123" t="str">
            <v>SANITARIOS PARDO</v>
          </cell>
          <cell r="BJ123">
            <v>1500</v>
          </cell>
          <cell r="BL123">
            <v>472</v>
          </cell>
          <cell r="BM123" t="str">
            <v>MERCADO GAVIRA</v>
          </cell>
          <cell r="BN123">
            <v>5295</v>
          </cell>
          <cell r="BP123">
            <v>477</v>
          </cell>
          <cell r="BQ123" t="str">
            <v>PADRON DIRECTOR RESPONSABLE DE</v>
          </cell>
          <cell r="BR123">
            <v>9030</v>
          </cell>
          <cell r="BT123">
            <v>467</v>
          </cell>
          <cell r="BU123" t="str">
            <v>PRESTADORES DE SERVICIO</v>
          </cell>
          <cell r="BV123">
            <v>4514.51</v>
          </cell>
        </row>
        <row r="124">
          <cell r="AN124">
            <v>462</v>
          </cell>
          <cell r="AO124" t="str">
            <v>INTERESES REMANENTES  POR OBRA</v>
          </cell>
          <cell r="AP124">
            <v>3166.29</v>
          </cell>
          <cell r="AR124">
            <v>471</v>
          </cell>
          <cell r="AS124" t="str">
            <v>SANITARIOS PARDO</v>
          </cell>
          <cell r="AT124">
            <v>1500</v>
          </cell>
          <cell r="AV124">
            <v>464</v>
          </cell>
          <cell r="AW124" t="str">
            <v>ARRASTRE DE VEHICULOS INFRACCI</v>
          </cell>
          <cell r="AX124">
            <v>128</v>
          </cell>
          <cell r="AZ124">
            <v>482</v>
          </cell>
          <cell r="BA124" t="str">
            <v>CALLEJONEADAS</v>
          </cell>
          <cell r="BB124">
            <v>16946.53</v>
          </cell>
          <cell r="BD124">
            <v>467</v>
          </cell>
          <cell r="BE124" t="str">
            <v>PRESTADORES DE SERVICIO</v>
          </cell>
          <cell r="BF124">
            <v>1613.82</v>
          </cell>
          <cell r="BH124">
            <v>472</v>
          </cell>
          <cell r="BI124" t="str">
            <v>MERCADO GAVIRA</v>
          </cell>
          <cell r="BJ124">
            <v>5655</v>
          </cell>
          <cell r="BL124">
            <v>477</v>
          </cell>
          <cell r="BM124" t="str">
            <v>PADRON DIRECTOR RESPONSABLE DE</v>
          </cell>
          <cell r="BN124">
            <v>1290</v>
          </cell>
          <cell r="BP124">
            <v>479</v>
          </cell>
          <cell r="BQ124" t="str">
            <v>COMERCIANTES AMBULANTES</v>
          </cell>
          <cell r="BR124">
            <v>8484</v>
          </cell>
          <cell r="BT124">
            <v>469</v>
          </cell>
          <cell r="BU124" t="str">
            <v>CASETAS TELEFONICAS</v>
          </cell>
          <cell r="BV124">
            <v>27240</v>
          </cell>
        </row>
        <row r="125">
          <cell r="AN125">
            <v>463</v>
          </cell>
          <cell r="AO125" t="str">
            <v>SALIDA DE GRUAS</v>
          </cell>
          <cell r="AP125">
            <v>1368</v>
          </cell>
          <cell r="AR125">
            <v>472</v>
          </cell>
          <cell r="AS125" t="str">
            <v>MERCADO GAVIRA</v>
          </cell>
          <cell r="AT125">
            <v>9905</v>
          </cell>
          <cell r="AV125">
            <v>467</v>
          </cell>
          <cell r="AW125" t="str">
            <v>PRESTADORES DE SERVICIO</v>
          </cell>
          <cell r="AX125">
            <v>3436.03</v>
          </cell>
          <cell r="AZ125">
            <v>484</v>
          </cell>
          <cell r="BA125" t="str">
            <v>PERMISO PARA ESPECTÁCULOS O CE</v>
          </cell>
          <cell r="BB125">
            <v>12958</v>
          </cell>
          <cell r="BD125">
            <v>470</v>
          </cell>
          <cell r="BE125" t="str">
            <v>LOCALES ESTACION</v>
          </cell>
          <cell r="BF125">
            <v>9145.08</v>
          </cell>
          <cell r="BH125">
            <v>477</v>
          </cell>
          <cell r="BI125" t="str">
            <v>PADRON DIRECTOR RESPONSABLE DE</v>
          </cell>
          <cell r="BJ125">
            <v>6450</v>
          </cell>
          <cell r="BL125">
            <v>479</v>
          </cell>
          <cell r="BM125" t="str">
            <v>COMERCIANTES AMBULANTES</v>
          </cell>
          <cell r="BN125">
            <v>8400</v>
          </cell>
          <cell r="BP125">
            <v>480</v>
          </cell>
          <cell r="BQ125" t="str">
            <v>PERIFONEO</v>
          </cell>
          <cell r="BR125">
            <v>830</v>
          </cell>
          <cell r="BT125">
            <v>470</v>
          </cell>
          <cell r="BU125" t="str">
            <v>LOCALES ESTACION</v>
          </cell>
          <cell r="BV125">
            <v>15349.48</v>
          </cell>
        </row>
        <row r="126">
          <cell r="AN126">
            <v>464</v>
          </cell>
          <cell r="AO126" t="str">
            <v>ARRASTRE DE VEHICULOS INFRACCI</v>
          </cell>
          <cell r="AP126">
            <v>312</v>
          </cell>
          <cell r="AR126">
            <v>474</v>
          </cell>
          <cell r="AS126" t="str">
            <v>BASES PARA LICITACION ADQUISIC</v>
          </cell>
          <cell r="AT126">
            <v>900</v>
          </cell>
          <cell r="AV126">
            <v>470</v>
          </cell>
          <cell r="AW126" t="str">
            <v>LOCALES ESTACION</v>
          </cell>
          <cell r="AX126">
            <v>15156.82</v>
          </cell>
          <cell r="AZ126">
            <v>485</v>
          </cell>
          <cell r="BA126" t="str">
            <v>SELLADO DE BOLETOS</v>
          </cell>
          <cell r="BB126">
            <v>4329</v>
          </cell>
          <cell r="BD126">
            <v>471</v>
          </cell>
          <cell r="BE126" t="str">
            <v>SANITARIOS PARDO</v>
          </cell>
          <cell r="BF126">
            <v>1500</v>
          </cell>
          <cell r="BH126">
            <v>479</v>
          </cell>
          <cell r="BI126" t="str">
            <v>COMERCIANTES AMBULANTES</v>
          </cell>
          <cell r="BJ126">
            <v>6076</v>
          </cell>
          <cell r="BL126">
            <v>480</v>
          </cell>
          <cell r="BM126" t="str">
            <v>PERIFONEO</v>
          </cell>
          <cell r="BN126">
            <v>498</v>
          </cell>
          <cell r="BP126">
            <v>481</v>
          </cell>
          <cell r="BQ126" t="str">
            <v>REPARTO DE VOLANTES</v>
          </cell>
          <cell r="BR126">
            <v>354</v>
          </cell>
          <cell r="BT126">
            <v>471</v>
          </cell>
          <cell r="BU126" t="str">
            <v>SANITARIOS PARDO</v>
          </cell>
          <cell r="BV126">
            <v>1500</v>
          </cell>
        </row>
        <row r="127">
          <cell r="AN127">
            <v>469</v>
          </cell>
          <cell r="AO127" t="str">
            <v>CASETAS TELEFONICAS</v>
          </cell>
          <cell r="AP127">
            <v>121672</v>
          </cell>
          <cell r="AR127">
            <v>476</v>
          </cell>
          <cell r="AS127" t="str">
            <v>PADRON DE PERITOS FISCALES</v>
          </cell>
          <cell r="AT127">
            <v>28314</v>
          </cell>
          <cell r="AV127">
            <v>471</v>
          </cell>
          <cell r="AW127" t="str">
            <v>SANITARIOS PARDO</v>
          </cell>
          <cell r="AX127">
            <v>1500</v>
          </cell>
          <cell r="AZ127">
            <v>486</v>
          </cell>
          <cell r="BA127" t="str">
            <v>COLOCACION DE GUIAS</v>
          </cell>
          <cell r="BB127">
            <v>175</v>
          </cell>
          <cell r="BD127">
            <v>472</v>
          </cell>
          <cell r="BE127" t="str">
            <v>MERCADO GAVIRA</v>
          </cell>
          <cell r="BF127">
            <v>11995</v>
          </cell>
          <cell r="BH127">
            <v>480</v>
          </cell>
          <cell r="BI127" t="str">
            <v>PERIFONEO</v>
          </cell>
          <cell r="BJ127">
            <v>332</v>
          </cell>
          <cell r="BL127">
            <v>481</v>
          </cell>
          <cell r="BM127" t="str">
            <v>REPARTO DE VOLANTES</v>
          </cell>
          <cell r="BN127">
            <v>177</v>
          </cell>
          <cell r="BP127">
            <v>482</v>
          </cell>
          <cell r="BQ127" t="str">
            <v>CALLEJONEADAS</v>
          </cell>
          <cell r="BR127">
            <v>57925.86</v>
          </cell>
          <cell r="BT127">
            <v>472</v>
          </cell>
          <cell r="BU127" t="str">
            <v>MERCADO GAVIRA</v>
          </cell>
          <cell r="BV127">
            <v>13285</v>
          </cell>
        </row>
        <row r="128">
          <cell r="AN128">
            <v>470</v>
          </cell>
          <cell r="AO128" t="str">
            <v>LOCALES ESTACION</v>
          </cell>
          <cell r="AP128">
            <v>6498.27</v>
          </cell>
          <cell r="AR128">
            <v>477</v>
          </cell>
          <cell r="AS128" t="str">
            <v>PADRON DIRECTOR RESPONSABLE DE</v>
          </cell>
          <cell r="AT128">
            <v>16770</v>
          </cell>
          <cell r="AV128">
            <v>472</v>
          </cell>
          <cell r="AW128" t="str">
            <v>MERCADO GAVIRA</v>
          </cell>
          <cell r="AX128">
            <v>6489.95</v>
          </cell>
          <cell r="AZ128">
            <v>489</v>
          </cell>
          <cell r="BA128" t="str">
            <v>INSTALACION DE TOMA DE CORRIEN</v>
          </cell>
          <cell r="BB128">
            <v>570</v>
          </cell>
          <cell r="BD128">
            <v>477</v>
          </cell>
          <cell r="BE128" t="str">
            <v>PADRON DIRECTOR RESPONSABLE DE</v>
          </cell>
          <cell r="BF128">
            <v>9030</v>
          </cell>
          <cell r="BH128">
            <v>481</v>
          </cell>
          <cell r="BI128" t="str">
            <v>REPARTO DE VOLANTES</v>
          </cell>
          <cell r="BJ128">
            <v>177</v>
          </cell>
          <cell r="BL128">
            <v>482</v>
          </cell>
          <cell r="BM128" t="str">
            <v>CALLEJONEADAS</v>
          </cell>
          <cell r="BN128">
            <v>41246.959999999999</v>
          </cell>
          <cell r="BP128">
            <v>483</v>
          </cell>
          <cell r="BQ128" t="str">
            <v>PROMOTOR TURISTICO</v>
          </cell>
          <cell r="BR128">
            <v>1296</v>
          </cell>
          <cell r="BT128">
            <v>474</v>
          </cell>
          <cell r="BU128" t="str">
            <v>BASES PARA LICITACION ADQUISIC</v>
          </cell>
          <cell r="BV128">
            <v>9000</v>
          </cell>
        </row>
        <row r="129">
          <cell r="AN129">
            <v>471</v>
          </cell>
          <cell r="AO129" t="str">
            <v>SANITARIOS PARDO</v>
          </cell>
          <cell r="AP129">
            <v>1500</v>
          </cell>
          <cell r="AR129">
            <v>479</v>
          </cell>
          <cell r="AS129" t="str">
            <v>COMERCIANTES AMBULANTES</v>
          </cell>
          <cell r="AT129">
            <v>5852</v>
          </cell>
          <cell r="AV129">
            <v>476</v>
          </cell>
          <cell r="AW129" t="str">
            <v>PADRON DE PERITOS FISCALES</v>
          </cell>
          <cell r="AX129">
            <v>4430</v>
          </cell>
          <cell r="AZ129">
            <v>491</v>
          </cell>
          <cell r="BA129" t="str">
            <v>ESTRUCTURAS, CONSTRUCCIONES O</v>
          </cell>
          <cell r="BB129">
            <v>284</v>
          </cell>
          <cell r="BD129">
            <v>479</v>
          </cell>
          <cell r="BE129" t="str">
            <v>COMERCIANTES AMBULANTES</v>
          </cell>
          <cell r="BF129">
            <v>8162.31</v>
          </cell>
          <cell r="BH129">
            <v>482</v>
          </cell>
          <cell r="BI129" t="str">
            <v>CALLEJONEADAS</v>
          </cell>
          <cell r="BJ129">
            <v>15811.84</v>
          </cell>
          <cell r="BL129">
            <v>483</v>
          </cell>
          <cell r="BM129" t="str">
            <v>PROMOTOR TURISTICO</v>
          </cell>
          <cell r="BN129">
            <v>52103.49</v>
          </cell>
          <cell r="BP129">
            <v>484</v>
          </cell>
          <cell r="BQ129" t="str">
            <v>PERMISO PARA ESPECTÁCULOS O CE</v>
          </cell>
          <cell r="BR129">
            <v>11913</v>
          </cell>
          <cell r="BT129">
            <v>477</v>
          </cell>
          <cell r="BU129" t="str">
            <v>PADRON DIRECTOR RESPONSABLE DE</v>
          </cell>
          <cell r="BV129">
            <v>1292</v>
          </cell>
        </row>
        <row r="130">
          <cell r="AN130">
            <v>472</v>
          </cell>
          <cell r="AO130" t="str">
            <v>MERCADO GAVIRA</v>
          </cell>
          <cell r="AP130">
            <v>32796.910000000003</v>
          </cell>
          <cell r="AR130">
            <v>480</v>
          </cell>
          <cell r="AS130" t="str">
            <v>PERIFONEO</v>
          </cell>
          <cell r="AT130">
            <v>5146</v>
          </cell>
          <cell r="AV130">
            <v>477</v>
          </cell>
          <cell r="AW130" t="str">
            <v>PADRON DIRECTOR RESPONSABLE DE</v>
          </cell>
          <cell r="AX130">
            <v>14192</v>
          </cell>
          <cell r="AZ130">
            <v>492</v>
          </cell>
          <cell r="BA130" t="str">
            <v>RESERVA DE ESPACIOS EN VIA PUB</v>
          </cell>
          <cell r="BB130">
            <v>2060</v>
          </cell>
          <cell r="BD130">
            <v>480</v>
          </cell>
          <cell r="BE130" t="str">
            <v>PERIFONEO</v>
          </cell>
          <cell r="BF130">
            <v>166</v>
          </cell>
          <cell r="BH130">
            <v>483</v>
          </cell>
          <cell r="BI130" t="str">
            <v>PROMOTOR TURISTICO</v>
          </cell>
          <cell r="BJ130">
            <v>1296</v>
          </cell>
          <cell r="BL130">
            <v>484</v>
          </cell>
          <cell r="BM130" t="str">
            <v>PERMISO PARA ESPECTÁCULOS O CE</v>
          </cell>
          <cell r="BN130">
            <v>10659</v>
          </cell>
          <cell r="BP130">
            <v>485</v>
          </cell>
          <cell r="BQ130" t="str">
            <v>SELLADO DE BOLETOS</v>
          </cell>
          <cell r="BR130">
            <v>2548</v>
          </cell>
          <cell r="BT130">
            <v>479</v>
          </cell>
          <cell r="BU130" t="str">
            <v>COMERCIANTES AMBULANTES</v>
          </cell>
          <cell r="BV130">
            <v>8764</v>
          </cell>
        </row>
        <row r="131">
          <cell r="AN131">
            <v>474</v>
          </cell>
          <cell r="AO131" t="str">
            <v>BASES PARA LICITACION ADQUISIC</v>
          </cell>
          <cell r="AP131">
            <v>6300</v>
          </cell>
          <cell r="AR131">
            <v>481</v>
          </cell>
          <cell r="AS131" t="str">
            <v>REPARTO DE VOLANTES</v>
          </cell>
          <cell r="AT131">
            <v>531</v>
          </cell>
          <cell r="AV131">
            <v>479</v>
          </cell>
          <cell r="AW131" t="str">
            <v>COMERCIANTES AMBULANTES</v>
          </cell>
          <cell r="AX131">
            <v>9587.9</v>
          </cell>
          <cell r="AZ131">
            <v>493</v>
          </cell>
          <cell r="BA131" t="str">
            <v>RENOVACION PERMISO P/ USO VIA</v>
          </cell>
          <cell r="BB131">
            <v>10754.8</v>
          </cell>
          <cell r="BD131">
            <v>481</v>
          </cell>
          <cell r="BE131" t="str">
            <v>REPARTO DE VOLANTES</v>
          </cell>
          <cell r="BF131">
            <v>3363</v>
          </cell>
          <cell r="BH131">
            <v>484</v>
          </cell>
          <cell r="BI131" t="str">
            <v>PERMISO PARA ESPECTÁCULOS O CE</v>
          </cell>
          <cell r="BJ131">
            <v>19228</v>
          </cell>
          <cell r="BL131">
            <v>485</v>
          </cell>
          <cell r="BM131" t="str">
            <v>SELLADO DE BOLETOS</v>
          </cell>
          <cell r="BN131">
            <v>2773</v>
          </cell>
          <cell r="BP131">
            <v>491</v>
          </cell>
          <cell r="BQ131" t="str">
            <v>ESTRUCTURAS, CONSTRUCCIONES O</v>
          </cell>
          <cell r="BR131">
            <v>6939.3</v>
          </cell>
          <cell r="BT131">
            <v>481</v>
          </cell>
          <cell r="BU131" t="str">
            <v>REPARTO DE VOLANTES</v>
          </cell>
          <cell r="BV131">
            <v>531</v>
          </cell>
        </row>
        <row r="132">
          <cell r="AN132">
            <v>477</v>
          </cell>
          <cell r="AO132" t="str">
            <v>PADRON DIRECTOR RESPONSABLE DE</v>
          </cell>
          <cell r="AP132">
            <v>6450</v>
          </cell>
          <cell r="AR132">
            <v>482</v>
          </cell>
          <cell r="AS132" t="str">
            <v>CALLEJONEADAS</v>
          </cell>
          <cell r="AT132">
            <v>27430.07</v>
          </cell>
          <cell r="AV132">
            <v>481</v>
          </cell>
          <cell r="AW132" t="str">
            <v>REPARTO DE VOLANTES</v>
          </cell>
          <cell r="AX132">
            <v>708</v>
          </cell>
          <cell r="AZ132">
            <v>496</v>
          </cell>
          <cell r="BA132" t="str">
            <v>INSTALACION AEREA DE CABLEADO</v>
          </cell>
          <cell r="BB132">
            <v>595</v>
          </cell>
          <cell r="BD132">
            <v>482</v>
          </cell>
          <cell r="BE132" t="str">
            <v>CALLEJONEADAS</v>
          </cell>
          <cell r="BF132">
            <v>25054.36</v>
          </cell>
          <cell r="BH132">
            <v>485</v>
          </cell>
          <cell r="BI132" t="str">
            <v>SELLADO DE BOLETOS</v>
          </cell>
          <cell r="BJ132">
            <v>2586</v>
          </cell>
          <cell r="BL132">
            <v>486</v>
          </cell>
          <cell r="BM132" t="str">
            <v>COLOCACION DE GUIAS</v>
          </cell>
          <cell r="BN132">
            <v>175</v>
          </cell>
          <cell r="BP132">
            <v>493</v>
          </cell>
          <cell r="BQ132" t="str">
            <v>RENOVACION PERMISO P/ USO VIA</v>
          </cell>
          <cell r="BR132">
            <v>2700.64</v>
          </cell>
          <cell r="BT132">
            <v>482</v>
          </cell>
          <cell r="BU132" t="str">
            <v>CALLEJONEADAS</v>
          </cell>
          <cell r="BV132">
            <v>19896</v>
          </cell>
        </row>
        <row r="133">
          <cell r="AN133">
            <v>479</v>
          </cell>
          <cell r="AO133" t="str">
            <v>COMERCIANTES AMBULANTES</v>
          </cell>
          <cell r="AP133">
            <v>17442</v>
          </cell>
          <cell r="AR133">
            <v>483</v>
          </cell>
          <cell r="AS133" t="str">
            <v>PROMOTOR TURISTICO</v>
          </cell>
          <cell r="AT133">
            <v>6588</v>
          </cell>
          <cell r="AV133">
            <v>482</v>
          </cell>
          <cell r="AW133" t="str">
            <v>CALLEJONEADAS</v>
          </cell>
          <cell r="AX133">
            <v>41854.14</v>
          </cell>
          <cell r="AZ133">
            <v>497</v>
          </cell>
          <cell r="BA133" t="str">
            <v>CENTRO ADOC</v>
          </cell>
          <cell r="BB133">
            <v>2000</v>
          </cell>
          <cell r="BD133">
            <v>483</v>
          </cell>
          <cell r="BE133" t="str">
            <v>PROMOTOR TURISTICO</v>
          </cell>
          <cell r="BF133">
            <v>1296</v>
          </cell>
          <cell r="BH133">
            <v>491</v>
          </cell>
          <cell r="BI133" t="str">
            <v>ESTRUCTURAS, CONSTRUCCIONES O</v>
          </cell>
          <cell r="BJ133">
            <v>814.9</v>
          </cell>
          <cell r="BL133">
            <v>489</v>
          </cell>
          <cell r="BM133" t="str">
            <v>INSTALACION DE TOMA DE CORRIEN</v>
          </cell>
          <cell r="BN133">
            <v>380</v>
          </cell>
          <cell r="BP133">
            <v>497</v>
          </cell>
          <cell r="BQ133" t="str">
            <v>CENTRO ADOC</v>
          </cell>
          <cell r="BR133">
            <v>6600</v>
          </cell>
          <cell r="BT133">
            <v>483</v>
          </cell>
          <cell r="BU133" t="str">
            <v>PROMOTOR TURISTICO</v>
          </cell>
          <cell r="BV133">
            <v>1296</v>
          </cell>
        </row>
        <row r="134">
          <cell r="AN134">
            <v>480</v>
          </cell>
          <cell r="AO134" t="str">
            <v>PERIFONEO</v>
          </cell>
          <cell r="AP134">
            <v>2490</v>
          </cell>
          <cell r="AR134">
            <v>484</v>
          </cell>
          <cell r="AS134" t="str">
            <v>PERMISO PARA ESPECTÁCULOS O CE</v>
          </cell>
          <cell r="AT134">
            <v>9823</v>
          </cell>
          <cell r="AV134">
            <v>483</v>
          </cell>
          <cell r="AW134" t="str">
            <v>PROMOTOR TURISTICO</v>
          </cell>
          <cell r="AX134">
            <v>3852</v>
          </cell>
          <cell r="AZ134">
            <v>502</v>
          </cell>
          <cell r="BA134" t="str">
            <v>RECARGOS OTROS IMPTOS Y DERECH</v>
          </cell>
          <cell r="BB134">
            <v>54348.74</v>
          </cell>
          <cell r="BD134">
            <v>484</v>
          </cell>
          <cell r="BE134" t="str">
            <v>PERMISO PARA ESPECTÁCULOS O CE</v>
          </cell>
          <cell r="BF134">
            <v>17529.7</v>
          </cell>
          <cell r="BH134">
            <v>493</v>
          </cell>
          <cell r="BI134" t="str">
            <v>RENOVACION PERMISO P/ USO VIA</v>
          </cell>
          <cell r="BJ134">
            <v>2246.64</v>
          </cell>
          <cell r="BL134">
            <v>491</v>
          </cell>
          <cell r="BM134" t="str">
            <v>ESTRUCTURAS, CONSTRUCCIONES O</v>
          </cell>
          <cell r="BN134">
            <v>11448.6</v>
          </cell>
          <cell r="BP134">
            <v>502</v>
          </cell>
          <cell r="BQ134" t="str">
            <v>RECARGOS OTROS IMPTOS Y DERECH</v>
          </cell>
          <cell r="BR134">
            <v>71817.62</v>
          </cell>
          <cell r="BT134">
            <v>484</v>
          </cell>
          <cell r="BU134" t="str">
            <v>PERMISO PARA ESPECTÁCULOS O CE</v>
          </cell>
          <cell r="BV134">
            <v>12749</v>
          </cell>
        </row>
        <row r="135">
          <cell r="AN135">
            <v>482</v>
          </cell>
          <cell r="AO135" t="str">
            <v>CALLEJONEADAS</v>
          </cell>
          <cell r="AP135">
            <v>20732.27</v>
          </cell>
          <cell r="AR135">
            <v>485</v>
          </cell>
          <cell r="AS135" t="str">
            <v>SELLADO DE BOLETOS</v>
          </cell>
          <cell r="AT135">
            <v>4348</v>
          </cell>
          <cell r="AV135">
            <v>484</v>
          </cell>
          <cell r="AW135" t="str">
            <v>PERMISO PARA ESPECTÁCULOS O CE</v>
          </cell>
          <cell r="AX135">
            <v>12331</v>
          </cell>
          <cell r="AZ135">
            <v>503</v>
          </cell>
          <cell r="BA135" t="str">
            <v>AVISO EXTEMP TRASLACION DE DOM</v>
          </cell>
          <cell r="BB135">
            <v>3612.06</v>
          </cell>
          <cell r="BD135">
            <v>485</v>
          </cell>
          <cell r="BE135" t="str">
            <v>SELLADO DE BOLETOS</v>
          </cell>
          <cell r="BF135">
            <v>4587</v>
          </cell>
          <cell r="BH135">
            <v>497</v>
          </cell>
          <cell r="BI135" t="str">
            <v>CENTRO ADOC</v>
          </cell>
          <cell r="BJ135">
            <v>2200</v>
          </cell>
          <cell r="BL135">
            <v>493</v>
          </cell>
          <cell r="BM135" t="str">
            <v>RENOVACION PERMISO P/ USO VIA</v>
          </cell>
          <cell r="BN135">
            <v>860</v>
          </cell>
          <cell r="BP135">
            <v>503</v>
          </cell>
          <cell r="BQ135" t="str">
            <v>AVISO EXTEMP TRASLACION DE DOM</v>
          </cell>
          <cell r="BR135">
            <v>19325.7</v>
          </cell>
          <cell r="BT135">
            <v>485</v>
          </cell>
          <cell r="BU135" t="str">
            <v>SELLADO DE BOLETOS</v>
          </cell>
          <cell r="BV135">
            <v>4855</v>
          </cell>
        </row>
        <row r="136">
          <cell r="AN136">
            <v>483</v>
          </cell>
          <cell r="AO136" t="str">
            <v>PROMOTOR TURISTICO</v>
          </cell>
          <cell r="AP136">
            <v>3852</v>
          </cell>
          <cell r="AR136">
            <v>489</v>
          </cell>
          <cell r="AS136" t="str">
            <v>INSTALACION DE TOMA DE CORRIEN</v>
          </cell>
          <cell r="AT136">
            <v>380</v>
          </cell>
          <cell r="AV136">
            <v>485</v>
          </cell>
          <cell r="AW136" t="str">
            <v>SELLADO DE BOLETOS</v>
          </cell>
          <cell r="AX136">
            <v>6934</v>
          </cell>
          <cell r="AZ136">
            <v>504</v>
          </cell>
          <cell r="BA136" t="str">
            <v>AVISO EXTEMP TERM DE OBRA</v>
          </cell>
          <cell r="BB136">
            <v>6042.7</v>
          </cell>
          <cell r="BD136">
            <v>486</v>
          </cell>
          <cell r="BE136" t="str">
            <v>COLOCACION DE GUIAS</v>
          </cell>
          <cell r="BF136">
            <v>175</v>
          </cell>
          <cell r="BH136">
            <v>502</v>
          </cell>
          <cell r="BI136" t="str">
            <v>RECARGOS OTROS IMPTOS Y DERECH</v>
          </cell>
          <cell r="BJ136">
            <v>38378.21</v>
          </cell>
          <cell r="BL136">
            <v>494</v>
          </cell>
          <cell r="BM136" t="str">
            <v>REPOSICION DE CREDENCIAL</v>
          </cell>
          <cell r="BN136">
            <v>124</v>
          </cell>
          <cell r="BP136">
            <v>504</v>
          </cell>
          <cell r="BQ136" t="str">
            <v>AVISO EXTEMP TERM DE OBRA</v>
          </cell>
          <cell r="BR136">
            <v>2859.26</v>
          </cell>
          <cell r="BT136">
            <v>491</v>
          </cell>
          <cell r="BU136" t="str">
            <v>ESTRUCTURAS, CONSTRUCCIONES O</v>
          </cell>
          <cell r="BV136">
            <v>2865.85</v>
          </cell>
        </row>
        <row r="137">
          <cell r="AN137">
            <v>484</v>
          </cell>
          <cell r="AO137" t="str">
            <v>PERMISO PARA ESPECTÁCULOS O CE</v>
          </cell>
          <cell r="AP137">
            <v>12540</v>
          </cell>
          <cell r="AR137">
            <v>491</v>
          </cell>
          <cell r="AS137" t="str">
            <v>ESTRUCTURAS, CONSTRUCCIONES O</v>
          </cell>
          <cell r="AT137">
            <v>4571.2</v>
          </cell>
          <cell r="AV137">
            <v>487</v>
          </cell>
          <cell r="AW137" t="str">
            <v>COLOCACION DE LUMINARIA O LAMP</v>
          </cell>
          <cell r="AX137">
            <v>2083</v>
          </cell>
          <cell r="AZ137">
            <v>505</v>
          </cell>
          <cell r="BA137" t="str">
            <v>INF AL REG. DE CONST Y CONSER</v>
          </cell>
          <cell r="BB137">
            <v>10325.799999999999</v>
          </cell>
          <cell r="BD137">
            <v>491</v>
          </cell>
          <cell r="BE137" t="str">
            <v>ESTRUCTURAS, CONSTRUCCIONES O</v>
          </cell>
          <cell r="BF137">
            <v>31958.6</v>
          </cell>
          <cell r="BH137">
            <v>503</v>
          </cell>
          <cell r="BI137" t="str">
            <v>AVISO EXTEMP TRASLACION DE DOM</v>
          </cell>
          <cell r="BJ137">
            <v>5673.6</v>
          </cell>
          <cell r="BL137">
            <v>497</v>
          </cell>
          <cell r="BM137" t="str">
            <v>CENTRO ADOC</v>
          </cell>
          <cell r="BN137">
            <v>9200</v>
          </cell>
          <cell r="BP137">
            <v>505</v>
          </cell>
          <cell r="BQ137" t="str">
            <v>INF AL REG. DE CONST Y CONSER</v>
          </cell>
          <cell r="BR137">
            <v>4449.5</v>
          </cell>
          <cell r="BT137">
            <v>493</v>
          </cell>
          <cell r="BU137" t="str">
            <v>RENOVACION PERMISO P/ USO VIA</v>
          </cell>
          <cell r="BV137">
            <v>1922.16</v>
          </cell>
        </row>
        <row r="138">
          <cell r="AN138">
            <v>485</v>
          </cell>
          <cell r="AO138" t="str">
            <v>SELLADO DE BOLETOS</v>
          </cell>
          <cell r="AP138">
            <v>3578</v>
          </cell>
          <cell r="AR138">
            <v>493</v>
          </cell>
          <cell r="AS138" t="str">
            <v>RENOVACION PERMISO P/ USO VIA</v>
          </cell>
          <cell r="AT138">
            <v>918.32</v>
          </cell>
          <cell r="AV138">
            <v>489</v>
          </cell>
          <cell r="AW138" t="str">
            <v>INSTALACION DE TOMA DE CORRIEN</v>
          </cell>
          <cell r="AX138">
            <v>570</v>
          </cell>
          <cell r="AZ138">
            <v>506</v>
          </cell>
          <cell r="BA138" t="str">
            <v>INFRACCIONES DIRECCION DE FISC</v>
          </cell>
          <cell r="BB138">
            <v>5344.4</v>
          </cell>
          <cell r="BD138">
            <v>493</v>
          </cell>
          <cell r="BE138" t="str">
            <v>RENOVACION PERMISO P/ USO VIA</v>
          </cell>
          <cell r="BF138">
            <v>6818.64</v>
          </cell>
          <cell r="BH138">
            <v>504</v>
          </cell>
          <cell r="BI138" t="str">
            <v>AVISO EXTEMP TERM DE OBRA</v>
          </cell>
          <cell r="BJ138">
            <v>4450.3999999999996</v>
          </cell>
          <cell r="BL138">
            <v>502</v>
          </cell>
          <cell r="BM138" t="str">
            <v>RECARGOS OTROS IMPTOS Y DERECH</v>
          </cell>
          <cell r="BN138">
            <v>67262.19</v>
          </cell>
          <cell r="BP138">
            <v>506</v>
          </cell>
          <cell r="BQ138" t="str">
            <v>INFRACCIONES DIRECCION DE FISC</v>
          </cell>
          <cell r="BR138">
            <v>74440.36</v>
          </cell>
          <cell r="BT138">
            <v>497</v>
          </cell>
          <cell r="BU138" t="str">
            <v>CENTRO ADOC</v>
          </cell>
          <cell r="BV138">
            <v>4400</v>
          </cell>
        </row>
        <row r="139">
          <cell r="AN139">
            <v>491</v>
          </cell>
          <cell r="AO139" t="str">
            <v>ESTRUCTURAS, CONSTRUCCIONES O</v>
          </cell>
          <cell r="AP139">
            <v>1319</v>
          </cell>
          <cell r="AR139">
            <v>494</v>
          </cell>
          <cell r="AS139" t="str">
            <v>REPOSICION DE CREDENCIAL</v>
          </cell>
          <cell r="AT139">
            <v>124</v>
          </cell>
          <cell r="AV139">
            <v>491</v>
          </cell>
          <cell r="AW139" t="str">
            <v>ESTRUCTURAS, CONSTRUCCIONES O</v>
          </cell>
          <cell r="AX139">
            <v>5190.17</v>
          </cell>
          <cell r="AZ139">
            <v>507</v>
          </cell>
          <cell r="BA139" t="str">
            <v>INF AL BANDO POLICIA Y BUEN GO</v>
          </cell>
          <cell r="BB139">
            <v>69650</v>
          </cell>
          <cell r="BD139">
            <v>494</v>
          </cell>
          <cell r="BE139" t="str">
            <v>REPOSICION DE CREDENCIAL</v>
          </cell>
          <cell r="BF139">
            <v>62</v>
          </cell>
          <cell r="BH139">
            <v>505</v>
          </cell>
          <cell r="BI139" t="str">
            <v>INF AL REG. DE CONST Y CONSER</v>
          </cell>
          <cell r="BJ139">
            <v>5049.5</v>
          </cell>
          <cell r="BL139">
            <v>503</v>
          </cell>
          <cell r="BM139" t="str">
            <v>AVISO EXTEMP TRASLACION DE DOM</v>
          </cell>
          <cell r="BN139">
            <v>6914.88</v>
          </cell>
          <cell r="BP139">
            <v>507</v>
          </cell>
          <cell r="BQ139" t="str">
            <v>INF AL BANDO POLICIA Y BUEN GO</v>
          </cell>
          <cell r="BR139">
            <v>54450</v>
          </cell>
          <cell r="BT139">
            <v>502</v>
          </cell>
          <cell r="BU139" t="str">
            <v>RECARGOS OTROS IMPTOS Y DERECH</v>
          </cell>
          <cell r="BV139">
            <v>45156.81</v>
          </cell>
        </row>
        <row r="140">
          <cell r="AN140">
            <v>492</v>
          </cell>
          <cell r="AO140" t="str">
            <v>RESERVA DE ESPACIOS EN VIA PUB</v>
          </cell>
          <cell r="AP140">
            <v>1000</v>
          </cell>
          <cell r="AR140">
            <v>502</v>
          </cell>
          <cell r="AS140" t="str">
            <v>RECARGOS OTROS IMPTOS Y DERECH</v>
          </cell>
          <cell r="AT140">
            <v>48580.55</v>
          </cell>
          <cell r="AV140">
            <v>493</v>
          </cell>
          <cell r="AW140" t="str">
            <v>RENOVACION PERMISO P/ USO VIA</v>
          </cell>
          <cell r="AX140">
            <v>918.32</v>
          </cell>
          <cell r="AZ140">
            <v>508</v>
          </cell>
          <cell r="BA140" t="str">
            <v>INF LEY DE TRANSITO Y SU REGLA</v>
          </cell>
          <cell r="BB140">
            <v>280411.84000000003</v>
          </cell>
          <cell r="BD140">
            <v>497</v>
          </cell>
          <cell r="BE140" t="str">
            <v>CENTRO ADOC</v>
          </cell>
          <cell r="BF140">
            <v>1580</v>
          </cell>
          <cell r="BH140">
            <v>506</v>
          </cell>
          <cell r="BI140" t="str">
            <v>INFRACCIONES DIRECCION DE FISC</v>
          </cell>
          <cell r="BJ140">
            <v>24222.799999999999</v>
          </cell>
          <cell r="BL140">
            <v>504</v>
          </cell>
          <cell r="BM140" t="str">
            <v>AVISO EXTEMP TERM DE OBRA</v>
          </cell>
          <cell r="BN140">
            <v>3546</v>
          </cell>
          <cell r="BP140">
            <v>508</v>
          </cell>
          <cell r="BQ140" t="str">
            <v>INF LEY DE TRANSITO Y SU REGLA</v>
          </cell>
          <cell r="BR140">
            <v>244258.59</v>
          </cell>
          <cell r="BT140">
            <v>503</v>
          </cell>
          <cell r="BU140" t="str">
            <v>AVISO EXTEMP TRASLACION DE DOM</v>
          </cell>
          <cell r="BV140">
            <v>3723.3</v>
          </cell>
        </row>
        <row r="141">
          <cell r="AN141">
            <v>493</v>
          </cell>
          <cell r="AO141" t="str">
            <v>RENOVACION PERMISO P/ USO VIA</v>
          </cell>
          <cell r="AP141">
            <v>694.32</v>
          </cell>
          <cell r="AR141">
            <v>503</v>
          </cell>
          <cell r="AS141" t="str">
            <v>AVISO EXTEMP TRASLACION DE DOM</v>
          </cell>
          <cell r="AT141">
            <v>11246.3</v>
          </cell>
          <cell r="AV141">
            <v>502</v>
          </cell>
          <cell r="AW141" t="str">
            <v>RECARGOS OTROS IMPTOS Y DERECH</v>
          </cell>
          <cell r="AX141">
            <v>48760.27</v>
          </cell>
          <cell r="AZ141">
            <v>509</v>
          </cell>
          <cell r="BA141" t="str">
            <v>EXTEMP VERIFICACION AMB VEHICU</v>
          </cell>
          <cell r="BB141">
            <v>26753</v>
          </cell>
          <cell r="BD141">
            <v>502</v>
          </cell>
          <cell r="BE141" t="str">
            <v>RECARGOS OTROS IMPTOS Y DERECH</v>
          </cell>
          <cell r="BF141">
            <v>55835.57</v>
          </cell>
          <cell r="BH141">
            <v>507</v>
          </cell>
          <cell r="BI141" t="str">
            <v>INF AL BANDO POLICIA Y BUEN GO</v>
          </cell>
          <cell r="BJ141">
            <v>58330</v>
          </cell>
          <cell r="BL141">
            <v>505</v>
          </cell>
          <cell r="BM141" t="str">
            <v>INF AL REG. DE CONST Y CONSER</v>
          </cell>
          <cell r="BN141">
            <v>2477</v>
          </cell>
          <cell r="BP141">
            <v>509</v>
          </cell>
          <cell r="BQ141" t="str">
            <v>EXTEMP VERIFICACION AMB VEHICU</v>
          </cell>
          <cell r="BR141">
            <v>30686</v>
          </cell>
          <cell r="BT141">
            <v>504</v>
          </cell>
          <cell r="BU141" t="str">
            <v>AVISO EXTEMP TERM DE OBRA</v>
          </cell>
          <cell r="BV141">
            <v>1983</v>
          </cell>
        </row>
        <row r="142">
          <cell r="AN142">
            <v>494</v>
          </cell>
          <cell r="AO142" t="str">
            <v>REPOSICION DE CREDENCIAL</v>
          </cell>
          <cell r="AP142">
            <v>62</v>
          </cell>
          <cell r="AR142">
            <v>504</v>
          </cell>
          <cell r="AS142" t="str">
            <v>AVISO EXTEMP TERM DE OBRA</v>
          </cell>
          <cell r="AT142">
            <v>4478.5</v>
          </cell>
          <cell r="AV142">
            <v>503</v>
          </cell>
          <cell r="AW142" t="str">
            <v>AVISO EXTEMP TRASLACION DE DOM</v>
          </cell>
          <cell r="AX142">
            <v>16843.5</v>
          </cell>
          <cell r="AZ142">
            <v>511</v>
          </cell>
          <cell r="BA142" t="str">
            <v>ADMTVAS NO FISCALES * MPALES*</v>
          </cell>
          <cell r="BB142">
            <v>295.39999999999998</v>
          </cell>
          <cell r="BD142">
            <v>503</v>
          </cell>
          <cell r="BE142" t="str">
            <v>AVISO EXTEMP TRASLACION DE DOM</v>
          </cell>
          <cell r="BF142">
            <v>7323.46</v>
          </cell>
          <cell r="BH142">
            <v>508</v>
          </cell>
          <cell r="BI142" t="str">
            <v>INF LEY DE TRANSITO Y SU REGLA</v>
          </cell>
          <cell r="BJ142">
            <v>267501.43</v>
          </cell>
          <cell r="BL142">
            <v>506</v>
          </cell>
          <cell r="BM142" t="str">
            <v>INFRACCIONES DIRECCION DE FISC</v>
          </cell>
          <cell r="BN142">
            <v>57515.92</v>
          </cell>
          <cell r="BP142">
            <v>511</v>
          </cell>
          <cell r="BQ142" t="str">
            <v>ADMTVAS NO FISCALES * MPALES*</v>
          </cell>
          <cell r="BR142">
            <v>2339.4</v>
          </cell>
          <cell r="BT142">
            <v>505</v>
          </cell>
          <cell r="BU142" t="str">
            <v>INFRACCIONES DESARROLLO URBANO</v>
          </cell>
          <cell r="BV142">
            <v>6380.53</v>
          </cell>
        </row>
        <row r="143">
          <cell r="AN143">
            <v>502</v>
          </cell>
          <cell r="AO143" t="str">
            <v>RECARGOS OTROS IMPTOS Y DERECH</v>
          </cell>
          <cell r="AP143">
            <v>76460.5</v>
          </cell>
          <cell r="AR143">
            <v>505</v>
          </cell>
          <cell r="AS143" t="str">
            <v>INF AL REG. DE CONST Y CONSER</v>
          </cell>
          <cell r="AT143">
            <v>41912.1</v>
          </cell>
          <cell r="AV143">
            <v>504</v>
          </cell>
          <cell r="AW143" t="str">
            <v>AVISO EXTEMP TERM DE OBRA</v>
          </cell>
          <cell r="AX143">
            <v>5476</v>
          </cell>
          <cell r="AZ143">
            <v>519</v>
          </cell>
          <cell r="BA143" t="str">
            <v>GOB DEL ESTADO CASA DE LA CULT</v>
          </cell>
          <cell r="BB143">
            <v>22189</v>
          </cell>
          <cell r="BD143">
            <v>504</v>
          </cell>
          <cell r="BE143" t="str">
            <v>AVISO EXTEMP TERM DE OBRA</v>
          </cell>
          <cell r="BF143">
            <v>4886</v>
          </cell>
          <cell r="BH143">
            <v>509</v>
          </cell>
          <cell r="BI143" t="str">
            <v>EXTEMP VERIFICACION AMB VEHICU</v>
          </cell>
          <cell r="BJ143">
            <v>31532</v>
          </cell>
          <cell r="BL143">
            <v>507</v>
          </cell>
          <cell r="BM143" t="str">
            <v>INF AL BANDO POLICIA Y BUEN GO</v>
          </cell>
          <cell r="BN143">
            <v>47015</v>
          </cell>
          <cell r="BP143">
            <v>519</v>
          </cell>
          <cell r="BQ143" t="str">
            <v>GOB DEL ESTADO CASA DE LA CULT</v>
          </cell>
          <cell r="BR143">
            <v>22189</v>
          </cell>
          <cell r="BT143">
            <v>506</v>
          </cell>
          <cell r="BU143" t="str">
            <v>INFRACCIONES DIRECCION DE FISC</v>
          </cell>
          <cell r="BV143">
            <v>35742.959999999999</v>
          </cell>
        </row>
        <row r="144">
          <cell r="AN144">
            <v>503</v>
          </cell>
          <cell r="AO144" t="str">
            <v>AVISO EXTEMP TRASLACION DE DOM</v>
          </cell>
          <cell r="AP144">
            <v>8663</v>
          </cell>
          <cell r="AR144">
            <v>506</v>
          </cell>
          <cell r="AS144" t="str">
            <v>INFRACCIONES DIRECCION DE FISC</v>
          </cell>
          <cell r="AT144">
            <v>11792.2</v>
          </cell>
          <cell r="AV144">
            <v>505</v>
          </cell>
          <cell r="AW144" t="str">
            <v>INF AL REG. DE CONST Y CONSER</v>
          </cell>
          <cell r="AX144">
            <v>26104.799999999999</v>
          </cell>
          <cell r="AZ144">
            <v>526</v>
          </cell>
          <cell r="BA144" t="str">
            <v>RESPUESTA DE AYUNTAMIENTO</v>
          </cell>
          <cell r="BB144">
            <v>2456</v>
          </cell>
          <cell r="BD144">
            <v>505</v>
          </cell>
          <cell r="BE144" t="str">
            <v>INF AL REG. DE CONST Y CONSER</v>
          </cell>
          <cell r="BF144">
            <v>9108</v>
          </cell>
          <cell r="BH144">
            <v>526</v>
          </cell>
          <cell r="BI144" t="str">
            <v>RESPUESTA DE AYUNTAMIENTO</v>
          </cell>
          <cell r="BJ144">
            <v>3684</v>
          </cell>
          <cell r="BL144">
            <v>508</v>
          </cell>
          <cell r="BM144" t="str">
            <v>INF LEY DE TRANSITO Y SU REGLA</v>
          </cell>
          <cell r="BN144">
            <v>326716.93</v>
          </cell>
          <cell r="BP144">
            <v>526</v>
          </cell>
          <cell r="BQ144" t="str">
            <v>RESPUESTA DE AYUNTAMIENTO</v>
          </cell>
          <cell r="BR144">
            <v>3070</v>
          </cell>
          <cell r="BT144">
            <v>507</v>
          </cell>
          <cell r="BU144" t="str">
            <v>INF AL BANDO POLICIA Y BUEN GO</v>
          </cell>
          <cell r="BV144">
            <v>99325</v>
          </cell>
        </row>
        <row r="145">
          <cell r="AN145">
            <v>504</v>
          </cell>
          <cell r="AO145" t="str">
            <v>AVISO EXTEMP TERM DE OBRA</v>
          </cell>
          <cell r="AP145">
            <v>12404.35</v>
          </cell>
          <cell r="AR145">
            <v>507</v>
          </cell>
          <cell r="AS145" t="str">
            <v>INF AL BANDO POLICIA Y BUEN GO</v>
          </cell>
          <cell r="AT145">
            <v>50490</v>
          </cell>
          <cell r="AV145">
            <v>506</v>
          </cell>
          <cell r="AW145" t="str">
            <v>INFRACCIONES DIRECCION DE FISC</v>
          </cell>
          <cell r="AX145">
            <v>3353.2</v>
          </cell>
          <cell r="AZ145">
            <v>529</v>
          </cell>
          <cell r="BA145" t="str">
            <v>OTROS DONATIVOS</v>
          </cell>
          <cell r="BB145">
            <v>1468.5</v>
          </cell>
          <cell r="BD145">
            <v>506</v>
          </cell>
          <cell r="BE145" t="str">
            <v>INFRACCIONES DIRECCION DE FISC</v>
          </cell>
          <cell r="BF145">
            <v>36388.6</v>
          </cell>
          <cell r="BH145">
            <v>532</v>
          </cell>
          <cell r="BI145" t="str">
            <v>FONDO INFRAEST SOCIAL MPAL.</v>
          </cell>
          <cell r="BJ145">
            <v>2645840</v>
          </cell>
          <cell r="BL145">
            <v>509</v>
          </cell>
          <cell r="BM145" t="str">
            <v>EXTEMP VERIFICACION AMB VEHICU</v>
          </cell>
          <cell r="BN145">
            <v>30910</v>
          </cell>
          <cell r="BP145">
            <v>532</v>
          </cell>
          <cell r="BQ145" t="str">
            <v>FONDO INFRAEST SOCIAL MPAL.</v>
          </cell>
          <cell r="BR145">
            <v>2645840</v>
          </cell>
          <cell r="BT145">
            <v>508</v>
          </cell>
          <cell r="BU145" t="str">
            <v>INF LEY DE TRANSITO Y SU REGLA</v>
          </cell>
          <cell r="BV145">
            <v>283264.84999999998</v>
          </cell>
        </row>
        <row r="146">
          <cell r="AN146">
            <v>505</v>
          </cell>
          <cell r="AO146" t="str">
            <v>INF AL REG. DE CONST Y CONSER</v>
          </cell>
          <cell r="AP146">
            <v>9807.33</v>
          </cell>
          <cell r="AR146">
            <v>508</v>
          </cell>
          <cell r="AS146" t="str">
            <v>INF LEY DE TRANSITO Y SU REGLA</v>
          </cell>
          <cell r="AT146">
            <v>303457.53000000003</v>
          </cell>
          <cell r="AV146">
            <v>507</v>
          </cell>
          <cell r="AW146" t="str">
            <v>INF AL BANDO POLICIA Y BUEN GO</v>
          </cell>
          <cell r="AX146">
            <v>74190</v>
          </cell>
          <cell r="AZ146">
            <v>532</v>
          </cell>
          <cell r="BA146" t="str">
            <v>FONDO INFRAEST SOCIAL MPAL.</v>
          </cell>
          <cell r="BB146">
            <v>2645840</v>
          </cell>
          <cell r="BD146">
            <v>507</v>
          </cell>
          <cell r="BE146" t="str">
            <v>INF AL BANDO POLICIA Y BUEN GO</v>
          </cell>
          <cell r="BF146">
            <v>37455</v>
          </cell>
          <cell r="BH146">
            <v>533</v>
          </cell>
          <cell r="BI146" t="str">
            <v>FONDO PARA FORTALECIMIENTO MPA</v>
          </cell>
          <cell r="BJ146">
            <v>6440177</v>
          </cell>
          <cell r="BL146">
            <v>510</v>
          </cell>
          <cell r="BM146" t="str">
            <v>ADMTVAS NO FISCALES *FEDERALES</v>
          </cell>
          <cell r="BN146">
            <v>3866.33</v>
          </cell>
          <cell r="BP146">
            <v>533</v>
          </cell>
          <cell r="BQ146" t="str">
            <v>FONDO PARA FORTALECIMIENTO MPA</v>
          </cell>
          <cell r="BR146">
            <v>6440177</v>
          </cell>
          <cell r="BT146">
            <v>509</v>
          </cell>
          <cell r="BU146" t="str">
            <v>EXTEMP VERIFICACION AMB VEHICU</v>
          </cell>
          <cell r="BV146">
            <v>27157</v>
          </cell>
        </row>
        <row r="147">
          <cell r="AN147">
            <v>506</v>
          </cell>
          <cell r="AO147" t="str">
            <v>INFRACCIONES DIRECCION DE FISC</v>
          </cell>
          <cell r="AP147">
            <v>8305.76</v>
          </cell>
          <cell r="AR147">
            <v>509</v>
          </cell>
          <cell r="AS147" t="str">
            <v>EXTEMP VERIFICACION AMB VEHICU</v>
          </cell>
          <cell r="AT147">
            <v>25474</v>
          </cell>
          <cell r="AV147">
            <v>508</v>
          </cell>
          <cell r="AW147" t="str">
            <v>INF LEY DE TRANSITO Y SU REGLA</v>
          </cell>
          <cell r="AX147">
            <v>281716.08</v>
          </cell>
          <cell r="AZ147">
            <v>533</v>
          </cell>
          <cell r="BA147" t="str">
            <v>FONDO PARA FORTALECIMIENTO MPA</v>
          </cell>
          <cell r="BB147">
            <v>6440177</v>
          </cell>
          <cell r="BD147">
            <v>508</v>
          </cell>
          <cell r="BE147" t="str">
            <v>INF LEY DE TRANSITO Y SU REGLA</v>
          </cell>
          <cell r="BF147">
            <v>272612.34000000003</v>
          </cell>
          <cell r="BH147">
            <v>536</v>
          </cell>
          <cell r="BI147" t="str">
            <v>PADRON DE PROVEEDORES</v>
          </cell>
          <cell r="BJ147">
            <v>3090</v>
          </cell>
          <cell r="BL147">
            <v>511</v>
          </cell>
          <cell r="BM147" t="str">
            <v>ADMTVAS NO FISCALES * MPALES*</v>
          </cell>
          <cell r="BN147">
            <v>567</v>
          </cell>
          <cell r="BP147">
            <v>536</v>
          </cell>
          <cell r="BQ147" t="str">
            <v>PADRON DE PROVEEDORES</v>
          </cell>
          <cell r="BR147">
            <v>2472</v>
          </cell>
          <cell r="BT147">
            <v>511</v>
          </cell>
          <cell r="BU147" t="str">
            <v>ADMTVAS NO FISCALES * MPALES*</v>
          </cell>
          <cell r="BV147">
            <v>3544.8</v>
          </cell>
        </row>
        <row r="148">
          <cell r="AN148">
            <v>507</v>
          </cell>
          <cell r="AO148" t="str">
            <v>INF AL BANDO POLICIA Y BUEN GO</v>
          </cell>
          <cell r="AP148">
            <v>33860</v>
          </cell>
          <cell r="AR148">
            <v>511</v>
          </cell>
          <cell r="AS148" t="str">
            <v>ADMTVAS NO FISCALES * MPALES*</v>
          </cell>
          <cell r="AT148">
            <v>23041.200000000001</v>
          </cell>
          <cell r="AV148">
            <v>509</v>
          </cell>
          <cell r="AW148" t="str">
            <v>EXTEMP VERIFICACION AMB VEHICU</v>
          </cell>
          <cell r="AX148">
            <v>21596</v>
          </cell>
          <cell r="AZ148">
            <v>536</v>
          </cell>
          <cell r="BA148" t="str">
            <v>PADRON DE PROVEEDORES</v>
          </cell>
          <cell r="BB148">
            <v>4635</v>
          </cell>
          <cell r="BD148">
            <v>509</v>
          </cell>
          <cell r="BE148" t="str">
            <v>EXTEMP VERIFICACION AMB VEHICU</v>
          </cell>
          <cell r="BF148">
            <v>35755.74</v>
          </cell>
          <cell r="BH148">
            <v>544</v>
          </cell>
          <cell r="BI148" t="str">
            <v>INFRACCIONES AL REGLAMENTO DE</v>
          </cell>
          <cell r="BJ148">
            <v>3487.2</v>
          </cell>
          <cell r="BL148">
            <v>519</v>
          </cell>
          <cell r="BM148" t="str">
            <v>GOB DEL ESTADO CASA DE LA CULT</v>
          </cell>
          <cell r="BN148">
            <v>22189</v>
          </cell>
          <cell r="BP148">
            <v>600</v>
          </cell>
          <cell r="BQ148" t="str">
            <v>FONDO GENERAL</v>
          </cell>
          <cell r="BR148">
            <v>8289829.7599999998</v>
          </cell>
          <cell r="BT148">
            <v>519</v>
          </cell>
          <cell r="BU148" t="str">
            <v>GOB DEL ESTADO CASA DE LA CULT</v>
          </cell>
          <cell r="BV148">
            <v>22189</v>
          </cell>
        </row>
        <row r="149">
          <cell r="AN149">
            <v>508</v>
          </cell>
          <cell r="AO149" t="str">
            <v>INF LEY DE TRANSITO Y SU REGLA</v>
          </cell>
          <cell r="AP149">
            <v>208274.63</v>
          </cell>
          <cell r="AR149">
            <v>526</v>
          </cell>
          <cell r="AS149" t="str">
            <v>RESPUESTA DE AYUNTAMIENTO</v>
          </cell>
          <cell r="AT149">
            <v>3684</v>
          </cell>
          <cell r="AV149">
            <v>511</v>
          </cell>
          <cell r="AW149" t="str">
            <v>ADMTVAS NO FISCALES * MPALES*</v>
          </cell>
          <cell r="AX149">
            <v>6498.8</v>
          </cell>
          <cell r="AZ149">
            <v>600</v>
          </cell>
          <cell r="BA149" t="str">
            <v>FONDO GENERAL</v>
          </cell>
          <cell r="BB149">
            <v>9272894.4700000007</v>
          </cell>
          <cell r="BD149">
            <v>511</v>
          </cell>
          <cell r="BE149" t="str">
            <v>ADMTVAS NO FISCALES * MPALES*</v>
          </cell>
          <cell r="BF149">
            <v>14179.2</v>
          </cell>
          <cell r="BH149">
            <v>600</v>
          </cell>
          <cell r="BI149" t="str">
            <v>FONDO GENERAL</v>
          </cell>
          <cell r="BJ149">
            <v>7658205.6299999999</v>
          </cell>
          <cell r="BL149">
            <v>526</v>
          </cell>
          <cell r="BM149" t="str">
            <v>RESPUESTA DE AYUNTAMIENTO</v>
          </cell>
          <cell r="BN149">
            <v>6140</v>
          </cell>
          <cell r="BP149">
            <v>601</v>
          </cell>
          <cell r="BQ149" t="str">
            <v>FONDO DEL FOMENTO MUNICIPAL</v>
          </cell>
          <cell r="BR149">
            <v>1103226.99</v>
          </cell>
          <cell r="BT149">
            <v>526</v>
          </cell>
          <cell r="BU149" t="str">
            <v>RESPUESTA DE AYUNTAMIENTO</v>
          </cell>
          <cell r="BV149">
            <v>3070</v>
          </cell>
        </row>
        <row r="150">
          <cell r="AN150">
            <v>509</v>
          </cell>
          <cell r="AO150" t="str">
            <v>EXTEMP VERIFICACION AMB VEHICU</v>
          </cell>
          <cell r="AP150">
            <v>36164</v>
          </cell>
          <cell r="AR150">
            <v>532</v>
          </cell>
          <cell r="AS150" t="str">
            <v>FONDO INFRAEST SOCIAL MPAL.</v>
          </cell>
          <cell r="AT150">
            <v>2645840</v>
          </cell>
          <cell r="AV150">
            <v>526</v>
          </cell>
          <cell r="AW150" t="str">
            <v>RESPUESTA DE AYUNTAMIENTO</v>
          </cell>
          <cell r="AX150">
            <v>3070</v>
          </cell>
          <cell r="AZ150">
            <v>601</v>
          </cell>
          <cell r="BA150" t="str">
            <v>FONDO DEL FOMENTO MUNICIPAL</v>
          </cell>
          <cell r="BB150">
            <v>1253418.83</v>
          </cell>
          <cell r="BD150">
            <v>519</v>
          </cell>
          <cell r="BE150" t="str">
            <v>GOB DEL ESTADO CASA DE LA CULT</v>
          </cell>
          <cell r="BF150">
            <v>44378</v>
          </cell>
          <cell r="BH150">
            <v>601</v>
          </cell>
          <cell r="BI150" t="str">
            <v>FONDO DEL FOMENTO MUNICIPAL</v>
          </cell>
          <cell r="BJ150">
            <v>1009969.44</v>
          </cell>
          <cell r="BL150">
            <v>532</v>
          </cell>
          <cell r="BM150" t="str">
            <v>FONDO INFRAEST SOCIAL MPAL.</v>
          </cell>
          <cell r="BN150">
            <v>2645840</v>
          </cell>
          <cell r="BP150">
            <v>603</v>
          </cell>
          <cell r="BQ150" t="str">
            <v>APOYO EXTRAORDINARIO</v>
          </cell>
          <cell r="BR150">
            <v>1700000</v>
          </cell>
          <cell r="BT150">
            <v>529</v>
          </cell>
          <cell r="BU150" t="str">
            <v>OTROS DONATIVOS</v>
          </cell>
          <cell r="BV150">
            <v>8.6999999999999993</v>
          </cell>
        </row>
        <row r="151">
          <cell r="AN151">
            <v>526</v>
          </cell>
          <cell r="AO151" t="str">
            <v>RESPUESTA DE AYUNTAMIENTO</v>
          </cell>
          <cell r="AP151">
            <v>614</v>
          </cell>
          <cell r="AR151">
            <v>533</v>
          </cell>
          <cell r="AS151" t="str">
            <v>FONDO PARA FORTALECIMIENTO MPA</v>
          </cell>
          <cell r="AT151">
            <v>6440177</v>
          </cell>
          <cell r="AV151">
            <v>532</v>
          </cell>
          <cell r="AW151" t="str">
            <v>FONDO INFRAEST SOCIAL MPAL.</v>
          </cell>
          <cell r="AX151">
            <v>2645840</v>
          </cell>
          <cell r="AZ151">
            <v>605</v>
          </cell>
          <cell r="BA151" t="str">
            <v>IEPS ESPECIAL DE GASOLINAS Y D</v>
          </cell>
          <cell r="BB151">
            <v>391700.06</v>
          </cell>
          <cell r="BD151">
            <v>526</v>
          </cell>
          <cell r="BE151" t="str">
            <v>RESPUESTA DE AYUNTAMIENTO</v>
          </cell>
          <cell r="BF151">
            <v>5526</v>
          </cell>
          <cell r="BH151">
            <v>605</v>
          </cell>
          <cell r="BI151" t="str">
            <v>IEPS ESPECIAL DE GASOLINAS Y D</v>
          </cell>
          <cell r="BJ151">
            <v>413761.23</v>
          </cell>
          <cell r="BL151">
            <v>533</v>
          </cell>
          <cell r="BM151" t="str">
            <v>FONDO PARA FORTALECIMIENTO MPA</v>
          </cell>
          <cell r="BN151">
            <v>6440177</v>
          </cell>
          <cell r="BP151">
            <v>605</v>
          </cell>
          <cell r="BQ151" t="str">
            <v>IEPS ESPECIAL DE GASOLINAS Y D</v>
          </cell>
          <cell r="BR151">
            <v>430455.23</v>
          </cell>
          <cell r="BT151">
            <v>532</v>
          </cell>
          <cell r="BU151" t="str">
            <v>FONDO INFRAEST SOCIAL MPAL.</v>
          </cell>
          <cell r="BV151">
            <v>2645840</v>
          </cell>
        </row>
        <row r="152">
          <cell r="AN152">
            <v>529</v>
          </cell>
          <cell r="AO152" t="str">
            <v>OTROS DONATIVOS</v>
          </cell>
          <cell r="AP152">
            <v>11.4</v>
          </cell>
          <cell r="AR152">
            <v>536</v>
          </cell>
          <cell r="AS152" t="str">
            <v>PADRON DE PROVEEDORES</v>
          </cell>
          <cell r="AT152">
            <v>19467</v>
          </cell>
          <cell r="AV152">
            <v>533</v>
          </cell>
          <cell r="AW152" t="str">
            <v>FONDO PARA FORTALECIMIENTO MPA</v>
          </cell>
          <cell r="AX152">
            <v>6440177</v>
          </cell>
          <cell r="AZ152">
            <v>606</v>
          </cell>
          <cell r="BA152" t="str">
            <v>FONDO DE FISCALIZACION</v>
          </cell>
          <cell r="BB152">
            <v>1177741.78</v>
          </cell>
          <cell r="BD152">
            <v>532</v>
          </cell>
          <cell r="BE152" t="str">
            <v>FONDO INFRAEST SOCIAL MPAL.</v>
          </cell>
          <cell r="BF152">
            <v>2645840</v>
          </cell>
          <cell r="BH152">
            <v>606</v>
          </cell>
          <cell r="BI152" t="str">
            <v>FONDO DE FISCALIZACION</v>
          </cell>
          <cell r="BJ152">
            <v>257328.06</v>
          </cell>
          <cell r="BL152">
            <v>536</v>
          </cell>
          <cell r="BM152" t="str">
            <v>PADRON DE PROVEEDORES</v>
          </cell>
          <cell r="BN152">
            <v>3399</v>
          </cell>
          <cell r="BP152">
            <v>607</v>
          </cell>
          <cell r="BQ152" t="str">
            <v>DERECHOS ALCOHOLES</v>
          </cell>
          <cell r="BR152">
            <v>26146.959999999999</v>
          </cell>
          <cell r="BT152">
            <v>533</v>
          </cell>
          <cell r="BU152" t="str">
            <v>FONDO PARA FORTALECIMIENTO MPA</v>
          </cell>
          <cell r="BV152">
            <v>6440177</v>
          </cell>
        </row>
        <row r="153">
          <cell r="AN153">
            <v>536</v>
          </cell>
          <cell r="AO153" t="str">
            <v>PADRON DE PROVEEDORES</v>
          </cell>
          <cell r="AP153">
            <v>6180</v>
          </cell>
          <cell r="AR153">
            <v>544</v>
          </cell>
          <cell r="AS153" t="str">
            <v>INFRACCIONES AL REGLAMENTO DE</v>
          </cell>
          <cell r="AT153">
            <v>562</v>
          </cell>
          <cell r="AV153">
            <v>536</v>
          </cell>
          <cell r="AW153" t="str">
            <v>PADRON DE PROVEEDORES</v>
          </cell>
          <cell r="AX153">
            <v>12051</v>
          </cell>
          <cell r="AZ153">
            <v>607</v>
          </cell>
          <cell r="BA153" t="str">
            <v>DERECHOS ALCOHOLES</v>
          </cell>
          <cell r="BB153">
            <v>55815.519999999997</v>
          </cell>
          <cell r="BD153">
            <v>533</v>
          </cell>
          <cell r="BE153" t="str">
            <v>FONDO PARA FORTALECIMIENTO MPA</v>
          </cell>
          <cell r="BF153">
            <v>6440177</v>
          </cell>
          <cell r="BH153">
            <v>607</v>
          </cell>
          <cell r="BI153" t="str">
            <v>DERECHOS ALCOHOLES</v>
          </cell>
          <cell r="BJ153">
            <v>32452.959999999999</v>
          </cell>
          <cell r="BL153">
            <v>600</v>
          </cell>
          <cell r="BM153" t="str">
            <v>FONDO GENERAL</v>
          </cell>
          <cell r="BN153">
            <v>9667345.1699999999</v>
          </cell>
          <cell r="BP153">
            <v>608</v>
          </cell>
          <cell r="BQ153" t="str">
            <v>I.E.P.S</v>
          </cell>
          <cell r="BR153">
            <v>149496.54</v>
          </cell>
          <cell r="BT153">
            <v>536</v>
          </cell>
          <cell r="BU153" t="str">
            <v>PADRON DE PROVEEDORES</v>
          </cell>
          <cell r="BV153">
            <v>927</v>
          </cell>
        </row>
        <row r="154">
          <cell r="AN154">
            <v>544</v>
          </cell>
          <cell r="AO154" t="str">
            <v>INFRACCIONES AL REGLAMENTO DE</v>
          </cell>
          <cell r="AP154">
            <v>1181.5999999999999</v>
          </cell>
          <cell r="AR154">
            <v>600</v>
          </cell>
          <cell r="AS154" t="str">
            <v>FONDO GENERAL</v>
          </cell>
          <cell r="AT154">
            <v>11209049.5</v>
          </cell>
          <cell r="AV154">
            <v>600</v>
          </cell>
          <cell r="AW154" t="str">
            <v>FONDO GENERAL</v>
          </cell>
          <cell r="AX154">
            <v>11170975.77</v>
          </cell>
          <cell r="AZ154">
            <v>608</v>
          </cell>
          <cell r="BA154" t="str">
            <v>I.E.P.S</v>
          </cell>
          <cell r="BB154">
            <v>209484.56</v>
          </cell>
          <cell r="BD154">
            <v>536</v>
          </cell>
          <cell r="BE154" t="str">
            <v>PADRON DE PROVEEDORES</v>
          </cell>
          <cell r="BF154">
            <v>5871</v>
          </cell>
          <cell r="BH154">
            <v>608</v>
          </cell>
          <cell r="BI154" t="str">
            <v>I.E.P.S</v>
          </cell>
          <cell r="BJ154">
            <v>101074.44</v>
          </cell>
          <cell r="BL154">
            <v>601</v>
          </cell>
          <cell r="BM154" t="str">
            <v>FONDO DEL FOMENTO MUNICIPAL</v>
          </cell>
          <cell r="BN154">
            <v>1293185.02</v>
          </cell>
          <cell r="BP154">
            <v>609</v>
          </cell>
          <cell r="BQ154" t="str">
            <v>I.S.A.N.</v>
          </cell>
          <cell r="BR154">
            <v>139974.65</v>
          </cell>
          <cell r="BT154">
            <v>600</v>
          </cell>
          <cell r="BU154" t="str">
            <v>FONDO GENERAL</v>
          </cell>
          <cell r="BV154">
            <v>8764071.9700000007</v>
          </cell>
        </row>
        <row r="155">
          <cell r="AN155">
            <v>600</v>
          </cell>
          <cell r="AO155" t="str">
            <v>FONDO GENERAL</v>
          </cell>
          <cell r="AP155">
            <v>10366511.09</v>
          </cell>
          <cell r="AR155">
            <v>601</v>
          </cell>
          <cell r="AS155" t="str">
            <v>FONDO DEL FOMENTO MUNICIPAL</v>
          </cell>
          <cell r="AT155">
            <v>1585169.96</v>
          </cell>
          <cell r="AV155">
            <v>601</v>
          </cell>
          <cell r="AW155" t="str">
            <v>FONDO DEL FOMENTO MUNICIPAL</v>
          </cell>
          <cell r="AX155">
            <v>1602159.79</v>
          </cell>
          <cell r="AZ155">
            <v>609</v>
          </cell>
          <cell r="BA155" t="str">
            <v>I.S.A.N.</v>
          </cell>
          <cell r="BB155">
            <v>139867.32</v>
          </cell>
          <cell r="BD155">
            <v>544</v>
          </cell>
          <cell r="BE155" t="str">
            <v>INFRACCIONES AL REGLAMENTO DE</v>
          </cell>
          <cell r="BF155">
            <v>2305.6</v>
          </cell>
          <cell r="BH155">
            <v>609</v>
          </cell>
          <cell r="BI155" t="str">
            <v>I.S.A.N.</v>
          </cell>
          <cell r="BJ155">
            <v>118731.42</v>
          </cell>
          <cell r="BL155">
            <v>605</v>
          </cell>
          <cell r="BM155" t="str">
            <v>IEPS ESPECIAL DE GASOLINAS Y D</v>
          </cell>
          <cell r="BN155">
            <v>431786.98</v>
          </cell>
          <cell r="BP155">
            <v>611</v>
          </cell>
          <cell r="BQ155" t="str">
            <v>I.S.T.U.V.</v>
          </cell>
          <cell r="BR155">
            <v>38124.870000000003</v>
          </cell>
          <cell r="BT155">
            <v>601</v>
          </cell>
          <cell r="BU155" t="str">
            <v>FONDO DEL FOMENTO MUNICIPAL</v>
          </cell>
          <cell r="BV155">
            <v>1176744.46</v>
          </cell>
        </row>
        <row r="156">
          <cell r="AN156">
            <v>601</v>
          </cell>
          <cell r="AO156" t="str">
            <v>FONDO DEL FOMENTO MUNICIPAL</v>
          </cell>
          <cell r="AP156">
            <v>1470681.2</v>
          </cell>
          <cell r="AR156">
            <v>605</v>
          </cell>
          <cell r="AS156" t="str">
            <v>IEPS ESPECIAL DE GASOLINAS Y D</v>
          </cell>
          <cell r="AT156">
            <v>492798.69</v>
          </cell>
          <cell r="AV156">
            <v>605</v>
          </cell>
          <cell r="AW156" t="str">
            <v>IEPS ESPECIAL DE GASOLINAS Y D</v>
          </cell>
          <cell r="AX156">
            <v>418307</v>
          </cell>
          <cell r="AZ156">
            <v>611</v>
          </cell>
          <cell r="BA156" t="str">
            <v>I.S.T.U.V.</v>
          </cell>
          <cell r="BB156">
            <v>71833</v>
          </cell>
          <cell r="BD156">
            <v>600</v>
          </cell>
          <cell r="BE156" t="str">
            <v>FONDO GENERAL</v>
          </cell>
          <cell r="BF156">
            <v>9041421.4199999999</v>
          </cell>
          <cell r="BH156">
            <v>611</v>
          </cell>
          <cell r="BI156" t="str">
            <v>I.S.T.U.V.</v>
          </cell>
          <cell r="BJ156">
            <v>43217.72</v>
          </cell>
          <cell r="BL156">
            <v>606</v>
          </cell>
          <cell r="BM156" t="str">
            <v>FONDO DE FISCALIZACION</v>
          </cell>
          <cell r="BN156">
            <v>1336369.94</v>
          </cell>
          <cell r="BP156">
            <v>706</v>
          </cell>
          <cell r="BQ156" t="str">
            <v>CREDITOS BANCARIOS</v>
          </cell>
          <cell r="BR156">
            <v>22040</v>
          </cell>
          <cell r="BT156">
            <v>605</v>
          </cell>
          <cell r="BU156" t="str">
            <v>IEPS ESPECIAL DE GASOLINAS Y D</v>
          </cell>
          <cell r="BV156">
            <v>420773.56</v>
          </cell>
        </row>
        <row r="157">
          <cell r="AN157">
            <v>605</v>
          </cell>
          <cell r="AO157" t="str">
            <v>IEPS ESPECIAL DE GASOLINAS Y D</v>
          </cell>
          <cell r="AP157">
            <v>535310.51</v>
          </cell>
          <cell r="AR157">
            <v>606</v>
          </cell>
          <cell r="AS157" t="str">
            <v>FONDO DE FISCALIZACION</v>
          </cell>
          <cell r="AT157">
            <v>257328.06</v>
          </cell>
          <cell r="AV157">
            <v>606</v>
          </cell>
          <cell r="AW157" t="str">
            <v>FONDO DE FISCALIZACION</v>
          </cell>
          <cell r="AX157">
            <v>257328.06</v>
          </cell>
          <cell r="AZ157">
            <v>706</v>
          </cell>
          <cell r="BA157" t="str">
            <v>CREDITOS BANCARIOS</v>
          </cell>
          <cell r="BB157">
            <v>4025200</v>
          </cell>
          <cell r="BD157">
            <v>601</v>
          </cell>
          <cell r="BE157" t="str">
            <v>FONDO DEL FOMENTO MUNICIPAL</v>
          </cell>
          <cell r="BF157">
            <v>1185772.92</v>
          </cell>
          <cell r="BH157">
            <v>706</v>
          </cell>
          <cell r="BI157" t="str">
            <v>CREDITOS BANCARIOS</v>
          </cell>
          <cell r="BJ157">
            <v>402211.68</v>
          </cell>
          <cell r="BL157">
            <v>607</v>
          </cell>
          <cell r="BM157" t="str">
            <v>DERECHOS ALCOHOLES</v>
          </cell>
          <cell r="BN157">
            <v>24810.82</v>
          </cell>
          <cell r="BP157">
            <v>723</v>
          </cell>
          <cell r="BQ157" t="str">
            <v>PROG. P/SOSTENIBILIDAD SERV. A</v>
          </cell>
          <cell r="BR157">
            <v>117302</v>
          </cell>
          <cell r="BT157">
            <v>607</v>
          </cell>
          <cell r="BU157" t="str">
            <v>DERECHOS ALCOHOLES</v>
          </cell>
          <cell r="BV157">
            <v>29443.8</v>
          </cell>
        </row>
        <row r="158">
          <cell r="AN158">
            <v>606</v>
          </cell>
          <cell r="AO158" t="str">
            <v>FONDO DE FISCALIZACION</v>
          </cell>
          <cell r="AP158">
            <v>1285487.58</v>
          </cell>
          <cell r="AR158">
            <v>607</v>
          </cell>
          <cell r="AS158" t="str">
            <v>DERECHOS ALCOHOLES</v>
          </cell>
          <cell r="AT158">
            <v>62361.52</v>
          </cell>
          <cell r="AV158">
            <v>607</v>
          </cell>
          <cell r="AW158" t="str">
            <v>DERECHOS ALCOHOLES</v>
          </cell>
          <cell r="AX158">
            <v>233884.94</v>
          </cell>
          <cell r="AZ158">
            <v>713</v>
          </cell>
          <cell r="BA158" t="str">
            <v>PROGRAMA ECONOMIA SOCIAL FAMIL</v>
          </cell>
          <cell r="BB158">
            <v>411390</v>
          </cell>
          <cell r="BD158">
            <v>605</v>
          </cell>
          <cell r="BE158" t="str">
            <v>IEPS ESPECIAL DE GASOLINAS Y D</v>
          </cell>
          <cell r="BF158">
            <v>441143.87</v>
          </cell>
          <cell r="BH158">
            <v>707</v>
          </cell>
          <cell r="BI158" t="str">
            <v>FONDO DE PAVIMENTACION A MUNIC</v>
          </cell>
          <cell r="BJ158">
            <v>639223.86</v>
          </cell>
          <cell r="BL158">
            <v>608</v>
          </cell>
          <cell r="BM158" t="str">
            <v>I.E.P.S</v>
          </cell>
          <cell r="BN158">
            <v>143908</v>
          </cell>
          <cell r="BP158">
            <v>740</v>
          </cell>
          <cell r="BQ158" t="str">
            <v>REMANENTE  EJER. ANT. GASTO CO</v>
          </cell>
          <cell r="BR158">
            <v>1006680.53</v>
          </cell>
          <cell r="BT158">
            <v>608</v>
          </cell>
          <cell r="BU158" t="str">
            <v>I.E.P.S</v>
          </cell>
          <cell r="BV158">
            <v>137646.54</v>
          </cell>
        </row>
        <row r="159">
          <cell r="AN159">
            <v>607</v>
          </cell>
          <cell r="AO159" t="str">
            <v>DERECHOS ALCOHOLES</v>
          </cell>
          <cell r="AP159">
            <v>23682.18</v>
          </cell>
          <cell r="AR159">
            <v>608</v>
          </cell>
          <cell r="AS159" t="str">
            <v>I.E.P.S</v>
          </cell>
          <cell r="AT159">
            <v>146342.66</v>
          </cell>
          <cell r="AV159">
            <v>608</v>
          </cell>
          <cell r="AW159" t="str">
            <v>I.E.P.S</v>
          </cell>
          <cell r="AX159">
            <v>174913.41</v>
          </cell>
          <cell r="AZ159">
            <v>717</v>
          </cell>
          <cell r="BA159" t="str">
            <v>PROGRAMA DE PAVIMENTACION DE C</v>
          </cell>
          <cell r="BB159">
            <v>2388653.8199999998</v>
          </cell>
          <cell r="BD159">
            <v>606</v>
          </cell>
          <cell r="BE159" t="str">
            <v>FONDO DE FISCALIZACION</v>
          </cell>
          <cell r="BF159">
            <v>257328.06</v>
          </cell>
          <cell r="BH159">
            <v>714</v>
          </cell>
          <cell r="BI159" t="str">
            <v>FONDO DE PAVIMENTACION Y ESPAC</v>
          </cell>
          <cell r="BJ159">
            <v>21909219.899999999</v>
          </cell>
          <cell r="BL159">
            <v>609</v>
          </cell>
          <cell r="BM159" t="str">
            <v>I.S.A.N.</v>
          </cell>
          <cell r="BN159">
            <v>151613.10999999999</v>
          </cell>
          <cell r="BP159">
            <v>761</v>
          </cell>
          <cell r="BQ159" t="str">
            <v>INSTITUTO ESTATAL DE LA CULTUR</v>
          </cell>
          <cell r="BR159">
            <v>498000</v>
          </cell>
          <cell r="BT159">
            <v>609</v>
          </cell>
          <cell r="BU159" t="str">
            <v>I.S.A.N.</v>
          </cell>
          <cell r="BV159">
            <v>135938.73000000001</v>
          </cell>
        </row>
        <row r="160">
          <cell r="AN160">
            <v>609</v>
          </cell>
          <cell r="AO160" t="str">
            <v>I.S.A.N.</v>
          </cell>
          <cell r="AP160">
            <v>157787.69</v>
          </cell>
          <cell r="AR160">
            <v>609</v>
          </cell>
          <cell r="AS160" t="str">
            <v>I.S.A.N.</v>
          </cell>
          <cell r="AT160">
            <v>194008.02</v>
          </cell>
          <cell r="AV160">
            <v>609</v>
          </cell>
          <cell r="AW160" t="str">
            <v>I.S.A.N.</v>
          </cell>
          <cell r="AX160">
            <v>144300.29999999999</v>
          </cell>
          <cell r="AZ160">
            <v>721</v>
          </cell>
          <cell r="BA160" t="str">
            <v>APOYO AL EMPRENDEDOR</v>
          </cell>
          <cell r="BB160">
            <v>25182.48</v>
          </cell>
          <cell r="BD160">
            <v>607</v>
          </cell>
          <cell r="BE160" t="str">
            <v>DERECHOS ALCOHOLES</v>
          </cell>
          <cell r="BF160">
            <v>33824.54</v>
          </cell>
          <cell r="BH160">
            <v>722</v>
          </cell>
          <cell r="BI160" t="str">
            <v>PROGRAMA MEJOR ATENCION Y SERV</v>
          </cell>
          <cell r="BJ160">
            <v>150000</v>
          </cell>
          <cell r="BL160">
            <v>611</v>
          </cell>
          <cell r="BM160" t="str">
            <v>I.S.T.U.V.</v>
          </cell>
          <cell r="BN160">
            <v>42227.519999999997</v>
          </cell>
          <cell r="BP160">
            <v>806</v>
          </cell>
          <cell r="BQ160" t="str">
            <v>EXCEDENTES PAGADOS</v>
          </cell>
          <cell r="BR160">
            <v>3761.42</v>
          </cell>
          <cell r="BT160">
            <v>611</v>
          </cell>
          <cell r="BU160" t="str">
            <v>I.S.T.U.V.</v>
          </cell>
          <cell r="BV160">
            <v>39631.42</v>
          </cell>
        </row>
        <row r="161">
          <cell r="AN161">
            <v>611</v>
          </cell>
          <cell r="AO161" t="str">
            <v>I.S.T.U.V.</v>
          </cell>
          <cell r="AP161">
            <v>69234.820000000007</v>
          </cell>
          <cell r="AR161">
            <v>611</v>
          </cell>
          <cell r="AS161" t="str">
            <v>I.S.T.U.V.</v>
          </cell>
          <cell r="AT161">
            <v>69853.14</v>
          </cell>
          <cell r="AV161">
            <v>611</v>
          </cell>
          <cell r="AW161" t="str">
            <v>I.S.T.U.V.</v>
          </cell>
          <cell r="AX161">
            <v>60582.48</v>
          </cell>
          <cell r="AZ161">
            <v>806</v>
          </cell>
          <cell r="BA161" t="str">
            <v>EXCEDENTES PAGADOS</v>
          </cell>
          <cell r="BB161">
            <v>46.46</v>
          </cell>
          <cell r="BD161">
            <v>608</v>
          </cell>
          <cell r="BE161" t="str">
            <v>I.E.P.S</v>
          </cell>
          <cell r="BF161">
            <v>89852.78</v>
          </cell>
          <cell r="BH161">
            <v>806</v>
          </cell>
          <cell r="BI161" t="str">
            <v>EXCEDENTES PAGADOS</v>
          </cell>
          <cell r="BJ161">
            <v>46.92</v>
          </cell>
          <cell r="BL161">
            <v>705</v>
          </cell>
          <cell r="BM161" t="str">
            <v>APORTACIONES INMUJERES</v>
          </cell>
          <cell r="BN161">
            <v>325000</v>
          </cell>
          <cell r="BP161">
            <v>888</v>
          </cell>
          <cell r="BQ161" t="str">
            <v>COBROS SIMAPAG</v>
          </cell>
          <cell r="BR161">
            <v>29073</v>
          </cell>
          <cell r="BT161">
            <v>706</v>
          </cell>
          <cell r="BU161" t="str">
            <v>CREDITOS BANCARIOS</v>
          </cell>
          <cell r="BV161">
            <v>1177416.24</v>
          </cell>
        </row>
        <row r="162">
          <cell r="AN162">
            <v>706</v>
          </cell>
          <cell r="AO162" t="str">
            <v>CREDITOS BANCARIOS</v>
          </cell>
          <cell r="AP162">
            <v>176010.02</v>
          </cell>
          <cell r="AR162">
            <v>717</v>
          </cell>
          <cell r="AS162" t="str">
            <v>PROGRAMA DE PAVIMENTACION DE C</v>
          </cell>
          <cell r="AT162">
            <v>1974300</v>
          </cell>
          <cell r="AV162">
            <v>706</v>
          </cell>
          <cell r="AW162" t="str">
            <v>CREDITOS BANCARIOS</v>
          </cell>
          <cell r="AX162">
            <v>39940</v>
          </cell>
          <cell r="AZ162">
            <v>813</v>
          </cell>
          <cell r="BA162" t="str">
            <v>REINTEGROS MUNICIPIO</v>
          </cell>
          <cell r="BB162">
            <v>42105.34</v>
          </cell>
          <cell r="BD162">
            <v>609</v>
          </cell>
          <cell r="BE162" t="str">
            <v>I.S.A.N.</v>
          </cell>
          <cell r="BF162">
            <v>138912.56</v>
          </cell>
          <cell r="BH162">
            <v>812</v>
          </cell>
          <cell r="BI162" t="str">
            <v>REINTEGROS TESOFE</v>
          </cell>
          <cell r="BJ162">
            <v>5713.81</v>
          </cell>
          <cell r="BL162">
            <v>706</v>
          </cell>
          <cell r="BM162" t="str">
            <v>CREDITOS BANCARIOS</v>
          </cell>
          <cell r="BN162">
            <v>660438.38</v>
          </cell>
          <cell r="BP162">
            <v>898</v>
          </cell>
          <cell r="BQ162" t="str">
            <v>APORTACIONES VOLUNTARIAS BOMBE</v>
          </cell>
          <cell r="BR162">
            <v>27877.5</v>
          </cell>
          <cell r="BT162">
            <v>708</v>
          </cell>
          <cell r="BU162" t="str">
            <v>HABITAT</v>
          </cell>
          <cell r="BV162">
            <v>1230000</v>
          </cell>
        </row>
        <row r="163">
          <cell r="AN163">
            <v>715</v>
          </cell>
          <cell r="AO163" t="str">
            <v>MEJORAMIENTO DE VIVIENDA</v>
          </cell>
          <cell r="AP163">
            <v>250000</v>
          </cell>
          <cell r="AR163">
            <v>806</v>
          </cell>
          <cell r="AS163" t="str">
            <v>EXCEDENTES PAGADOS</v>
          </cell>
          <cell r="AT163">
            <v>6330.04</v>
          </cell>
          <cell r="AV163">
            <v>713</v>
          </cell>
          <cell r="AW163" t="str">
            <v>PROGRAMA ECONOMIA SOCIAL FAMIL</v>
          </cell>
          <cell r="AX163">
            <v>331625</v>
          </cell>
          <cell r="AZ163">
            <v>860</v>
          </cell>
          <cell r="BA163" t="str">
            <v>PROG. ESCOLAR RESIDUOS SOLIDOS</v>
          </cell>
          <cell r="BB163">
            <v>34954.5</v>
          </cell>
          <cell r="BD163">
            <v>611</v>
          </cell>
          <cell r="BE163" t="str">
            <v>I.S.T.U.V.</v>
          </cell>
          <cell r="BF163">
            <v>62119.54</v>
          </cell>
          <cell r="BH163">
            <v>813</v>
          </cell>
          <cell r="BI163" t="str">
            <v>REINTEGROS MUNICIPIO</v>
          </cell>
          <cell r="BJ163">
            <v>10842.13</v>
          </cell>
          <cell r="BL163">
            <v>707</v>
          </cell>
          <cell r="BM163" t="str">
            <v>FONDO DE PAVIMENTACION A MUNIC</v>
          </cell>
          <cell r="BN163">
            <v>614379.06999999995</v>
          </cell>
          <cell r="BP163">
            <v>900</v>
          </cell>
          <cell r="BQ163" t="str">
            <v>INGRESOS POR CLASIFICAR</v>
          </cell>
          <cell r="BR163">
            <v>24340.45</v>
          </cell>
          <cell r="BT163">
            <v>719</v>
          </cell>
          <cell r="BU163" t="str">
            <v>FONDOS MIXTOS</v>
          </cell>
          <cell r="BV163">
            <v>1250</v>
          </cell>
        </row>
        <row r="164">
          <cell r="AN164">
            <v>717</v>
          </cell>
          <cell r="AO164" t="str">
            <v>PROGRAMA DE PAVIMENTACION DE C</v>
          </cell>
          <cell r="AP164">
            <v>4188185.74</v>
          </cell>
          <cell r="AR164">
            <v>813</v>
          </cell>
          <cell r="AS164" t="str">
            <v>REINTEGROS MUNICIPIO</v>
          </cell>
          <cell r="AT164">
            <v>217389</v>
          </cell>
          <cell r="AV164">
            <v>717</v>
          </cell>
          <cell r="AW164" t="str">
            <v>PROGRAMA DE PAVIMENTACION DE C</v>
          </cell>
          <cell r="AX164">
            <v>1166974.1200000001</v>
          </cell>
          <cell r="AZ164">
            <v>870</v>
          </cell>
          <cell r="BA164" t="str">
            <v>AVALUOS FISCALES PARA PERITOS</v>
          </cell>
          <cell r="BB164">
            <v>7509</v>
          </cell>
          <cell r="BD164">
            <v>706</v>
          </cell>
          <cell r="BE164" t="str">
            <v>CREDITOS BANCARIOS</v>
          </cell>
          <cell r="BF164">
            <v>18420.48</v>
          </cell>
          <cell r="BH164">
            <v>860</v>
          </cell>
          <cell r="BI164" t="str">
            <v>PROG. ESCOLAR RESIDUOS SOLIDOS</v>
          </cell>
          <cell r="BJ164">
            <v>34098</v>
          </cell>
          <cell r="BL164">
            <v>716</v>
          </cell>
          <cell r="BM164" t="str">
            <v>MIGRANTES 3X1</v>
          </cell>
          <cell r="BN164">
            <v>23500</v>
          </cell>
          <cell r="BP164" t="str">
            <v>===</v>
          </cell>
          <cell r="BQ164" t="str">
            <v>==========================================</v>
          </cell>
          <cell r="BR164" t="str">
            <v>================</v>
          </cell>
          <cell r="BT164">
            <v>720</v>
          </cell>
          <cell r="BU164" t="str">
            <v>DESARROLLO INFRAESTRUCTURA BAS</v>
          </cell>
          <cell r="BV164">
            <v>710523.84</v>
          </cell>
        </row>
        <row r="165">
          <cell r="AN165">
            <v>802</v>
          </cell>
          <cell r="AO165" t="str">
            <v>PROGRAMA DE ORDENAMIENTO TERRI</v>
          </cell>
          <cell r="AP165">
            <v>43696.5</v>
          </cell>
          <cell r="AR165">
            <v>860</v>
          </cell>
          <cell r="AS165" t="str">
            <v>PROG. ESCOLAR RESIDUOS SOLIDOS</v>
          </cell>
          <cell r="AT165">
            <v>24191.95</v>
          </cell>
          <cell r="AV165">
            <v>721</v>
          </cell>
          <cell r="AW165" t="str">
            <v>APOYO AL EMPRENDEDOR</v>
          </cell>
          <cell r="AX165">
            <v>117932</v>
          </cell>
          <cell r="AZ165">
            <v>875</v>
          </cell>
          <cell r="BA165" t="str">
            <v>PUBLICACIONES DEL PAE</v>
          </cell>
          <cell r="BB165">
            <v>4264.6499999999996</v>
          </cell>
          <cell r="BD165">
            <v>707</v>
          </cell>
          <cell r="BE165" t="str">
            <v>FONDO DE PAVIMENTACION A MUNIC</v>
          </cell>
          <cell r="BF165">
            <v>746397.07</v>
          </cell>
          <cell r="BH165">
            <v>888</v>
          </cell>
          <cell r="BI165" t="str">
            <v>COBROS SIMAPAG</v>
          </cell>
          <cell r="BJ165">
            <v>23093</v>
          </cell>
          <cell r="BL165">
            <v>717</v>
          </cell>
          <cell r="BM165" t="str">
            <v>PROGRAMA DE PAVIMENTACION DE C</v>
          </cell>
          <cell r="BN165">
            <v>595947.69999999995</v>
          </cell>
          <cell r="BQ165" t="str">
            <v>TOTALES DE COBRANZA</v>
          </cell>
          <cell r="BR165">
            <v>30385031.75</v>
          </cell>
          <cell r="BT165">
            <v>723</v>
          </cell>
          <cell r="BU165" t="str">
            <v>PROG. P/SOSTENIBILIDAD SERV. A</v>
          </cell>
          <cell r="BV165">
            <v>58651</v>
          </cell>
        </row>
        <row r="166">
          <cell r="AN166" t="str">
            <v>_x000C_</v>
          </cell>
          <cell r="AR166" t="str">
            <v>_x000C_</v>
          </cell>
          <cell r="AV166" t="str">
            <v>_x000C_</v>
          </cell>
          <cell r="AZ166" t="str">
            <v>_x000C_</v>
          </cell>
          <cell r="BD166" t="str">
            <v>_x000C_</v>
          </cell>
          <cell r="BH166" t="str">
            <v>_x000C_</v>
          </cell>
          <cell r="BL166" t="str">
            <v>_x000C_</v>
          </cell>
          <cell r="BP166" t="str">
            <v>_x000C_</v>
          </cell>
          <cell r="BT166" t="str">
            <v>_x000C_</v>
          </cell>
        </row>
        <row r="168">
          <cell r="AN168" t="str">
            <v>Pag</v>
          </cell>
          <cell r="AO168" t="str">
            <v>ina : 4                    Fecha Impresión</v>
          </cell>
          <cell r="AR168" t="str">
            <v>Pag</v>
          </cell>
          <cell r="AS168" t="str">
            <v>ina : 4                    Fecha Impresión</v>
          </cell>
          <cell r="AV168" t="str">
            <v>Pag</v>
          </cell>
          <cell r="AW168" t="str">
            <v>ina : 4                    Fecha Impresión</v>
          </cell>
          <cell r="AZ168" t="str">
            <v>Pag</v>
          </cell>
          <cell r="BA168" t="str">
            <v>ina : 4                    Fecha Impresión</v>
          </cell>
          <cell r="BD168" t="str">
            <v>Pag</v>
          </cell>
          <cell r="BE168" t="str">
            <v>ina : 4                    Fecha Impresión</v>
          </cell>
          <cell r="BH168" t="str">
            <v>Pag</v>
          </cell>
          <cell r="BI168" t="str">
            <v>ina : 4                    Fecha Impresión</v>
          </cell>
          <cell r="BL168" t="str">
            <v>Pag</v>
          </cell>
          <cell r="BM168" t="str">
            <v>ina : 4                    Fecha Impresión</v>
          </cell>
          <cell r="BP168" t="str">
            <v>Pag</v>
          </cell>
          <cell r="BQ168" t="str">
            <v>ina : 4                    Fecha Impresión</v>
          </cell>
          <cell r="BT168" t="str">
            <v>Pag</v>
          </cell>
          <cell r="BU168" t="str">
            <v>ina : 4                    Fecha Impresión</v>
          </cell>
        </row>
        <row r="169">
          <cell r="AN169" t="str">
            <v>MUN</v>
          </cell>
          <cell r="AO169" t="str">
            <v>ICIPIO DE GUANAJUATO, GTO</v>
          </cell>
          <cell r="AR169" t="str">
            <v>MUN</v>
          </cell>
          <cell r="AS169" t="str">
            <v>ICIPIO DE GUANAJUATO, GTO</v>
          </cell>
          <cell r="AV169" t="str">
            <v>MUN</v>
          </cell>
          <cell r="AW169" t="str">
            <v>ICIPIO DE GUANAJUATO, GTO</v>
          </cell>
          <cell r="AZ169" t="str">
            <v>MUN</v>
          </cell>
          <cell r="BA169" t="str">
            <v>ICIPIO DE GUANAJUATO, GTO</v>
          </cell>
          <cell r="BD169" t="str">
            <v>MUN</v>
          </cell>
          <cell r="BE169" t="str">
            <v>ICIPIO DE GUANAJUATO, GTO</v>
          </cell>
          <cell r="BH169" t="str">
            <v>MUN</v>
          </cell>
          <cell r="BI169" t="str">
            <v>ICIPIO DE GUANAJUATO, GTO</v>
          </cell>
          <cell r="BL169" t="str">
            <v>MUN</v>
          </cell>
          <cell r="BM169" t="str">
            <v>ICIPIO DE GUANAJUATO, GTO</v>
          </cell>
          <cell r="BP169" t="str">
            <v>MUN</v>
          </cell>
          <cell r="BQ169" t="str">
            <v>ICIPIO DE GUANAJUATO, GTO</v>
          </cell>
          <cell r="BT169" t="str">
            <v>MUN</v>
          </cell>
          <cell r="BU169" t="str">
            <v>ICIPIO DE GUANAJUATO, GTO</v>
          </cell>
        </row>
        <row r="170">
          <cell r="AN170" t="str">
            <v>REP</v>
          </cell>
          <cell r="AO170" t="str">
            <v>ORTE DE COBRANZA DEL DIA 01/01/2012 AL DIA</v>
          </cell>
          <cell r="AR170" t="str">
            <v>REP</v>
          </cell>
          <cell r="AS170" t="str">
            <v>ORTE DE COBRANZA DEL DIA 01/02/2012 AL DIA</v>
          </cell>
          <cell r="AV170" t="str">
            <v>REP</v>
          </cell>
          <cell r="AW170" t="str">
            <v>ORTE DE COBRANZA DEL DIA 01/03/2012 AL DIA</v>
          </cell>
          <cell r="AZ170" t="str">
            <v>REP</v>
          </cell>
          <cell r="BA170" t="str">
            <v>ORTE DE COBRANZA DEL DIA 01/04/2012 AL DIA</v>
          </cell>
          <cell r="BD170" t="str">
            <v>REP</v>
          </cell>
          <cell r="BE170" t="str">
            <v>ORTE DE COBRANZA DEL DIA 01/05/2012 AL DIA</v>
          </cell>
          <cell r="BH170" t="str">
            <v>REP</v>
          </cell>
          <cell r="BI170" t="str">
            <v>ORTE DE COBRANZA DEL DIA 01/06/2012 AL DIA</v>
          </cell>
          <cell r="BL170" t="str">
            <v>REP</v>
          </cell>
          <cell r="BM170" t="str">
            <v>ORTE DE COBRANZA DEL DIA 01/07/2012 AL DIA</v>
          </cell>
          <cell r="BP170" t="str">
            <v>REP</v>
          </cell>
          <cell r="BQ170" t="str">
            <v>ORTE DE COBRANZA DEL DIA 01/08/2012 AL DIA</v>
          </cell>
          <cell r="BT170" t="str">
            <v>REP</v>
          </cell>
          <cell r="BU170" t="str">
            <v>ORTE DE COBRANZA DEL DIA 01/09/2012 AL DIA</v>
          </cell>
        </row>
        <row r="171">
          <cell r="AN171" t="str">
            <v>RES</v>
          </cell>
          <cell r="AO171" t="str">
            <v>UMEN</v>
          </cell>
          <cell r="AR171" t="str">
            <v>RES</v>
          </cell>
          <cell r="AS171" t="str">
            <v>UMEN</v>
          </cell>
          <cell r="AV171" t="str">
            <v>RES</v>
          </cell>
          <cell r="AW171" t="str">
            <v>UMEN</v>
          </cell>
          <cell r="AZ171" t="str">
            <v>RES</v>
          </cell>
          <cell r="BA171" t="str">
            <v>UMEN</v>
          </cell>
          <cell r="BD171" t="str">
            <v>RES</v>
          </cell>
          <cell r="BE171" t="str">
            <v>UMEN</v>
          </cell>
          <cell r="BH171" t="str">
            <v>RES</v>
          </cell>
          <cell r="BI171" t="str">
            <v>UMEN</v>
          </cell>
          <cell r="BL171" t="str">
            <v>RES</v>
          </cell>
          <cell r="BM171" t="str">
            <v>UMEN</v>
          </cell>
          <cell r="BP171" t="str">
            <v>RES</v>
          </cell>
          <cell r="BQ171" t="str">
            <v>UMEN</v>
          </cell>
          <cell r="BT171" t="str">
            <v>RES</v>
          </cell>
          <cell r="BU171" t="str">
            <v>UMEN</v>
          </cell>
        </row>
        <row r="172">
          <cell r="AN172" t="str">
            <v>---</v>
          </cell>
          <cell r="AO172" t="str">
            <v>------------------------------------------</v>
          </cell>
          <cell r="AP172" t="str">
            <v>----------------</v>
          </cell>
          <cell r="AR172" t="str">
            <v>---</v>
          </cell>
          <cell r="AS172" t="str">
            <v>------------------------------------------</v>
          </cell>
          <cell r="AT172" t="str">
            <v>----------------</v>
          </cell>
          <cell r="AV172" t="str">
            <v>---</v>
          </cell>
          <cell r="AW172" t="str">
            <v>------------------------------------------</v>
          </cell>
          <cell r="AX172" t="str">
            <v>----------------</v>
          </cell>
          <cell r="AZ172" t="str">
            <v>---</v>
          </cell>
          <cell r="BA172" t="str">
            <v>------------------------------------------</v>
          </cell>
          <cell r="BB172" t="str">
            <v>----------------</v>
          </cell>
          <cell r="BD172" t="str">
            <v>---</v>
          </cell>
          <cell r="BE172" t="str">
            <v>------------------------------------------</v>
          </cell>
          <cell r="BF172" t="str">
            <v>----------------</v>
          </cell>
          <cell r="BH172" t="str">
            <v>---</v>
          </cell>
          <cell r="BI172" t="str">
            <v>------------------------------------------</v>
          </cell>
          <cell r="BJ172" t="str">
            <v>----------------</v>
          </cell>
          <cell r="BL172" t="str">
            <v>---</v>
          </cell>
          <cell r="BM172" t="str">
            <v>------------------------------------------</v>
          </cell>
          <cell r="BN172" t="str">
            <v>----------------</v>
          </cell>
          <cell r="BP172" t="str">
            <v>---</v>
          </cell>
          <cell r="BQ172" t="str">
            <v>------------------------------------------</v>
          </cell>
          <cell r="BR172" t="str">
            <v>----------------</v>
          </cell>
          <cell r="BT172" t="str">
            <v>---</v>
          </cell>
          <cell r="BU172" t="str">
            <v>------------------------------------------</v>
          </cell>
          <cell r="BV172" t="str">
            <v>----------------</v>
          </cell>
        </row>
        <row r="173">
          <cell r="AN173" t="str">
            <v>CVE</v>
          </cell>
          <cell r="AO173" t="str">
            <v>CONCEPTO</v>
          </cell>
          <cell r="AP173" t="str">
            <v>COBRADO</v>
          </cell>
          <cell r="AR173" t="str">
            <v>CVE</v>
          </cell>
          <cell r="AS173" t="str">
            <v>CONCEPTO</v>
          </cell>
          <cell r="AT173" t="str">
            <v>COBRADO</v>
          </cell>
          <cell r="AV173" t="str">
            <v>CVE</v>
          </cell>
          <cell r="AW173" t="str">
            <v>CONCEPTO</v>
          </cell>
          <cell r="AX173" t="str">
            <v>COBRADO</v>
          </cell>
          <cell r="AZ173" t="str">
            <v>CVE</v>
          </cell>
          <cell r="BA173" t="str">
            <v>CONCEPTO</v>
          </cell>
          <cell r="BB173" t="str">
            <v>COBRADO</v>
          </cell>
          <cell r="BD173" t="str">
            <v>CVE</v>
          </cell>
          <cell r="BE173" t="str">
            <v>CONCEPTO</v>
          </cell>
          <cell r="BF173" t="str">
            <v>COBRADO</v>
          </cell>
          <cell r="BH173" t="str">
            <v>CVE</v>
          </cell>
          <cell r="BI173" t="str">
            <v>CONCEPTO</v>
          </cell>
          <cell r="BJ173" t="str">
            <v>COBRADO</v>
          </cell>
          <cell r="BL173" t="str">
            <v>CVE</v>
          </cell>
          <cell r="BM173" t="str">
            <v>CONCEPTO</v>
          </cell>
          <cell r="BN173" t="str">
            <v>COBRADO</v>
          </cell>
          <cell r="BP173" t="str">
            <v>CVE</v>
          </cell>
          <cell r="BQ173" t="str">
            <v>CONCEPTO</v>
          </cell>
          <cell r="BR173" t="str">
            <v>COBRADO</v>
          </cell>
          <cell r="BT173" t="str">
            <v>CVE</v>
          </cell>
          <cell r="BU173" t="str">
            <v>CONCEPTO</v>
          </cell>
          <cell r="BV173" t="str">
            <v>COBRADO</v>
          </cell>
        </row>
        <row r="174">
          <cell r="AN174" t="str">
            <v>---</v>
          </cell>
          <cell r="AO174" t="str">
            <v>------------------------------------------</v>
          </cell>
          <cell r="AP174" t="str">
            <v>----------------</v>
          </cell>
          <cell r="AR174" t="str">
            <v>---</v>
          </cell>
          <cell r="AS174" t="str">
            <v>------------------------------------------</v>
          </cell>
          <cell r="AT174" t="str">
            <v>----------------</v>
          </cell>
          <cell r="AV174" t="str">
            <v>---</v>
          </cell>
          <cell r="AW174" t="str">
            <v>------------------------------------------</v>
          </cell>
          <cell r="AX174" t="str">
            <v>----------------</v>
          </cell>
          <cell r="AZ174" t="str">
            <v>---</v>
          </cell>
          <cell r="BA174" t="str">
            <v>------------------------------------------</v>
          </cell>
          <cell r="BB174" t="str">
            <v>----------------</v>
          </cell>
          <cell r="BD174" t="str">
            <v>---</v>
          </cell>
          <cell r="BE174" t="str">
            <v>------------------------------------------</v>
          </cell>
          <cell r="BF174" t="str">
            <v>----------------</v>
          </cell>
          <cell r="BH174" t="str">
            <v>---</v>
          </cell>
          <cell r="BI174" t="str">
            <v>------------------------------------------</v>
          </cell>
          <cell r="BJ174" t="str">
            <v>----------------</v>
          </cell>
          <cell r="BL174" t="str">
            <v>---</v>
          </cell>
          <cell r="BM174" t="str">
            <v>------------------------------------------</v>
          </cell>
          <cell r="BN174" t="str">
            <v>----------------</v>
          </cell>
          <cell r="BP174" t="str">
            <v>---</v>
          </cell>
          <cell r="BQ174" t="str">
            <v>------------------------------------------</v>
          </cell>
          <cell r="BR174" t="str">
            <v>----------------</v>
          </cell>
          <cell r="BT174" t="str">
            <v>---</v>
          </cell>
          <cell r="BU174" t="str">
            <v>------------------------------------------</v>
          </cell>
          <cell r="BV174" t="str">
            <v>----------------</v>
          </cell>
        </row>
        <row r="175">
          <cell r="AN175">
            <v>805</v>
          </cell>
          <cell r="AO175" t="str">
            <v>CENTRO DE APRENDIZAJE DIGITAL</v>
          </cell>
          <cell r="AP175">
            <v>830</v>
          </cell>
          <cell r="AR175">
            <v>888</v>
          </cell>
          <cell r="AS175" t="str">
            <v>COBROS SIMAPAG</v>
          </cell>
          <cell r="AT175">
            <v>20314</v>
          </cell>
          <cell r="AV175">
            <v>806</v>
          </cell>
          <cell r="AW175" t="str">
            <v>EXCEDENTES PAGADOS</v>
          </cell>
          <cell r="AX175">
            <v>10091.43</v>
          </cell>
          <cell r="AZ175">
            <v>888</v>
          </cell>
          <cell r="BA175" t="str">
            <v>COBROS SIMAPAG</v>
          </cell>
          <cell r="BB175">
            <v>19635</v>
          </cell>
          <cell r="BD175">
            <v>708</v>
          </cell>
          <cell r="BE175" t="str">
            <v>HABITAT</v>
          </cell>
          <cell r="BF175">
            <v>240000</v>
          </cell>
          <cell r="BH175">
            <v>892</v>
          </cell>
          <cell r="BI175" t="str">
            <v>REPARACION DE DAÑOS</v>
          </cell>
          <cell r="BJ175">
            <v>13576.22</v>
          </cell>
          <cell r="BL175">
            <v>719</v>
          </cell>
          <cell r="BM175" t="str">
            <v>FONDOS MIXTOS</v>
          </cell>
          <cell r="BN175">
            <v>37360</v>
          </cell>
          <cell r="BT175">
            <v>759</v>
          </cell>
          <cell r="BU175" t="str">
            <v>PROGRAMA DE INVERSION CONACULT</v>
          </cell>
          <cell r="BV175">
            <v>2756253.94</v>
          </cell>
        </row>
        <row r="176">
          <cell r="AN176">
            <v>806</v>
          </cell>
          <cell r="AO176" t="str">
            <v>EXCEDENTES PAGADOS</v>
          </cell>
          <cell r="AP176">
            <v>1029.69</v>
          </cell>
          <cell r="AR176">
            <v>892</v>
          </cell>
          <cell r="AS176" t="str">
            <v>REPARACION DE DAÑOS</v>
          </cell>
          <cell r="AT176">
            <v>25748.84</v>
          </cell>
          <cell r="AV176">
            <v>813</v>
          </cell>
          <cell r="AW176" t="str">
            <v>REINTEGROS MUNICIPIO</v>
          </cell>
          <cell r="AX176">
            <v>81000</v>
          </cell>
          <cell r="AZ176">
            <v>892</v>
          </cell>
          <cell r="BA176" t="str">
            <v>REPARACION DE DAÑOS</v>
          </cell>
          <cell r="BB176">
            <v>1600</v>
          </cell>
          <cell r="BD176">
            <v>710</v>
          </cell>
          <cell r="BE176" t="str">
            <v>SUBSIDIO P/LA SEGURIDAD PUB. D</v>
          </cell>
          <cell r="BF176">
            <v>4000000</v>
          </cell>
          <cell r="BH176">
            <v>898</v>
          </cell>
          <cell r="BI176" t="str">
            <v>APORTACIONES VOLUNTARIAS BOMBE</v>
          </cell>
          <cell r="BJ176">
            <v>32508.5</v>
          </cell>
          <cell r="BL176">
            <v>812</v>
          </cell>
          <cell r="BM176" t="str">
            <v>REINTEGROS TESOFE</v>
          </cell>
          <cell r="BN176">
            <v>16602.310000000001</v>
          </cell>
          <cell r="BT176">
            <v>806</v>
          </cell>
          <cell r="BU176" t="str">
            <v>EXCEDENTES PAGADOS</v>
          </cell>
          <cell r="BV176">
            <v>153.46</v>
          </cell>
        </row>
        <row r="177">
          <cell r="AN177">
            <v>807</v>
          </cell>
          <cell r="AO177" t="str">
            <v>RECICLADORA INDUSTRIALIZADORA</v>
          </cell>
          <cell r="AP177">
            <v>1000000</v>
          </cell>
          <cell r="AR177">
            <v>898</v>
          </cell>
          <cell r="AS177" t="str">
            <v>APORTACIONES VOLUNTARIAS BOMBE</v>
          </cell>
          <cell r="AT177">
            <v>30182</v>
          </cell>
          <cell r="AV177">
            <v>860</v>
          </cell>
          <cell r="AW177" t="str">
            <v>PROG. ESCOLAR RESIDUOS SOLIDOS</v>
          </cell>
          <cell r="AX177">
            <v>28563.46</v>
          </cell>
          <cell r="AZ177">
            <v>898</v>
          </cell>
          <cell r="BA177" t="str">
            <v>APORTACIONES VOLUNTARIAS BOMBE</v>
          </cell>
          <cell r="BB177">
            <v>27167.5</v>
          </cell>
          <cell r="BD177">
            <v>715</v>
          </cell>
          <cell r="BE177" t="str">
            <v>MEJORAMIENTO DE VIVIENDA</v>
          </cell>
          <cell r="BF177">
            <v>499995.06</v>
          </cell>
          <cell r="BH177" t="str">
            <v>===</v>
          </cell>
          <cell r="BI177" t="str">
            <v>==========================================</v>
          </cell>
          <cell r="BJ177" t="str">
            <v>================</v>
          </cell>
          <cell r="BL177">
            <v>813</v>
          </cell>
          <cell r="BM177" t="str">
            <v>REINTEGROS MUNICIPIO</v>
          </cell>
          <cell r="BN177">
            <v>243174.46</v>
          </cell>
          <cell r="BT177">
            <v>860</v>
          </cell>
          <cell r="BU177" t="str">
            <v>PROG. ESCOLAR RESIDUOS SOLIDOS</v>
          </cell>
          <cell r="BV177">
            <v>9179.7999999999993</v>
          </cell>
        </row>
        <row r="178">
          <cell r="AN178">
            <v>813</v>
          </cell>
          <cell r="AO178" t="str">
            <v>REINTEGROS MUNICIPIO</v>
          </cell>
          <cell r="AP178">
            <v>440038</v>
          </cell>
          <cell r="AR178" t="str">
            <v>===</v>
          </cell>
          <cell r="AS178" t="str">
            <v>==========================================</v>
          </cell>
          <cell r="AT178" t="str">
            <v>================</v>
          </cell>
          <cell r="AV178">
            <v>888</v>
          </cell>
          <cell r="AW178" t="str">
            <v>COBROS SIMAPAG</v>
          </cell>
          <cell r="AX178">
            <v>35837</v>
          </cell>
          <cell r="AZ178">
            <v>900</v>
          </cell>
          <cell r="BA178" t="str">
            <v>INGRESOS POR CLASIFICAR</v>
          </cell>
          <cell r="BB178">
            <v>384.87</v>
          </cell>
          <cell r="BD178">
            <v>717</v>
          </cell>
          <cell r="BE178" t="str">
            <v>PROGRAMA DE PAVIMENTACION DE C</v>
          </cell>
          <cell r="BF178">
            <v>588926.11</v>
          </cell>
          <cell r="BI178" t="str">
            <v>TOTALES DE COBRANZA</v>
          </cell>
          <cell r="BJ178">
            <v>48060432.560000002</v>
          </cell>
          <cell r="BL178">
            <v>860</v>
          </cell>
          <cell r="BM178" t="str">
            <v>PROG. ESCOLAR RESIDUOS SOLIDOS</v>
          </cell>
          <cell r="BN178">
            <v>42248</v>
          </cell>
          <cell r="BT178">
            <v>888</v>
          </cell>
          <cell r="BU178" t="str">
            <v>COBROS SIMAPAG</v>
          </cell>
          <cell r="BV178">
            <v>19087</v>
          </cell>
        </row>
        <row r="179">
          <cell r="AN179">
            <v>860</v>
          </cell>
          <cell r="AO179" t="str">
            <v>PROG. ESCOLAR RESIDUOS SOLIDOS</v>
          </cell>
          <cell r="AP179">
            <v>43029</v>
          </cell>
          <cell r="AS179" t="str">
            <v>TOTALES DE COBRANZA</v>
          </cell>
          <cell r="AT179">
            <v>34119644.310000002</v>
          </cell>
          <cell r="AV179">
            <v>892</v>
          </cell>
          <cell r="AW179" t="str">
            <v>REPARACION DE DAÑOS</v>
          </cell>
          <cell r="AX179">
            <v>7451</v>
          </cell>
          <cell r="AZ179" t="str">
            <v>===</v>
          </cell>
          <cell r="BA179" t="str">
            <v>==========================================</v>
          </cell>
          <cell r="BB179" t="str">
            <v>================</v>
          </cell>
          <cell r="BD179">
            <v>721</v>
          </cell>
          <cell r="BE179" t="str">
            <v>APOYO AL EMPRENDEDOR</v>
          </cell>
          <cell r="BF179">
            <v>5940</v>
          </cell>
          <cell r="BL179">
            <v>888</v>
          </cell>
          <cell r="BM179" t="str">
            <v>COBROS SIMAPAG</v>
          </cell>
          <cell r="BN179">
            <v>30715</v>
          </cell>
          <cell r="BT179">
            <v>892</v>
          </cell>
          <cell r="BU179" t="str">
            <v>REPARACION DE DAÑOS</v>
          </cell>
          <cell r="BV179">
            <v>12698.59</v>
          </cell>
        </row>
        <row r="180">
          <cell r="AN180">
            <v>887</v>
          </cell>
          <cell r="AO180" t="str">
            <v>DEVOLUCIONES S/RECAUDACION</v>
          </cell>
          <cell r="AP180">
            <v>15807</v>
          </cell>
          <cell r="AV180">
            <v>898</v>
          </cell>
          <cell r="AW180" t="str">
            <v>APORTACIONES VOLUNTARIAS BOMBE</v>
          </cell>
          <cell r="AX180">
            <v>25555.5</v>
          </cell>
          <cell r="BA180" t="str">
            <v>TOTALES DE COBRANZA</v>
          </cell>
          <cell r="BB180">
            <v>36092870.5</v>
          </cell>
          <cell r="BD180">
            <v>806</v>
          </cell>
          <cell r="BE180" t="str">
            <v>EXCEDENTES PAGADOS</v>
          </cell>
          <cell r="BF180">
            <v>512.49</v>
          </cell>
          <cell r="BL180">
            <v>892</v>
          </cell>
          <cell r="BM180" t="str">
            <v>REPARACION DE DAÑOS</v>
          </cell>
          <cell r="BN180">
            <v>14116.13</v>
          </cell>
          <cell r="BT180">
            <v>898</v>
          </cell>
          <cell r="BU180" t="str">
            <v>APORTACIONES VOLUNTARIAS BOMBE</v>
          </cell>
          <cell r="BV180">
            <v>30862.5</v>
          </cell>
        </row>
        <row r="181">
          <cell r="AN181">
            <v>888</v>
          </cell>
          <cell r="AO181" t="str">
            <v>COBROS SIMAPAG</v>
          </cell>
          <cell r="AP181">
            <v>41061</v>
          </cell>
          <cell r="AV181" t="str">
            <v>===</v>
          </cell>
          <cell r="AW181" t="str">
            <v>==========================================</v>
          </cell>
          <cell r="AX181" t="str">
            <v>================</v>
          </cell>
          <cell r="BD181">
            <v>813</v>
          </cell>
          <cell r="BE181" t="str">
            <v>REINTEGROS MUNICIPIO</v>
          </cell>
          <cell r="BF181">
            <v>7150</v>
          </cell>
          <cell r="BL181">
            <v>898</v>
          </cell>
          <cell r="BM181" t="str">
            <v>APORTACIONES VOLUNTARIAS BOMBE</v>
          </cell>
          <cell r="BN181">
            <v>26239</v>
          </cell>
          <cell r="BT181">
            <v>900</v>
          </cell>
          <cell r="BU181" t="str">
            <v>INGRESOS POR CLASIFICAR</v>
          </cell>
          <cell r="BV181">
            <v>73100.95</v>
          </cell>
        </row>
        <row r="182">
          <cell r="AN182">
            <v>892</v>
          </cell>
          <cell r="AO182" t="str">
            <v>REPARACION DE DAÑOS</v>
          </cell>
          <cell r="AP182">
            <v>982.46</v>
          </cell>
          <cell r="AW182" t="str">
            <v>TOTALES DE COBRANZA</v>
          </cell>
          <cell r="AX182">
            <v>32240804.890000001</v>
          </cell>
          <cell r="BD182">
            <v>860</v>
          </cell>
          <cell r="BE182" t="str">
            <v>PROG. ESCOLAR RESIDUOS SOLIDOS</v>
          </cell>
          <cell r="BF182">
            <v>34506.6</v>
          </cell>
          <cell r="BL182" t="str">
            <v>===</v>
          </cell>
          <cell r="BM182" t="str">
            <v>==========================================</v>
          </cell>
          <cell r="BN182" t="str">
            <v>================</v>
          </cell>
          <cell r="BT182" t="str">
            <v>===</v>
          </cell>
          <cell r="BU182" t="str">
            <v>==========================================</v>
          </cell>
          <cell r="BV182" t="str">
            <v>================</v>
          </cell>
        </row>
        <row r="183">
          <cell r="AN183">
            <v>898</v>
          </cell>
          <cell r="AO183" t="str">
            <v>APORTACIONES VOLUNTARIAS BOMBE</v>
          </cell>
          <cell r="AP183">
            <v>29181.49</v>
          </cell>
          <cell r="BD183">
            <v>887</v>
          </cell>
          <cell r="BE183" t="str">
            <v>DEVOLUCIONES S/RECAUDACION</v>
          </cell>
          <cell r="BF183">
            <v>376.65</v>
          </cell>
          <cell r="BM183" t="str">
            <v>TOTALES DE COBRANZA</v>
          </cell>
          <cell r="BN183">
            <v>33974621.119999997</v>
          </cell>
          <cell r="BU183" t="str">
            <v>TOTALES DE COBRANZA</v>
          </cell>
          <cell r="BV183">
            <v>31873608.940000001</v>
          </cell>
        </row>
        <row r="184">
          <cell r="AN184">
            <v>900</v>
          </cell>
          <cell r="AO184" t="str">
            <v>INGRESOS POR CLASIFICAR</v>
          </cell>
          <cell r="AP184">
            <v>2003.3</v>
          </cell>
          <cell r="BD184">
            <v>888</v>
          </cell>
          <cell r="BE184" t="str">
            <v>COBROS SIMAPAG</v>
          </cell>
          <cell r="BF184">
            <v>54624</v>
          </cell>
        </row>
        <row r="185">
          <cell r="AN185" t="str">
            <v>===</v>
          </cell>
          <cell r="AO185" t="str">
            <v>==========================================</v>
          </cell>
          <cell r="AP185" t="str">
            <v>================</v>
          </cell>
          <cell r="BD185">
            <v>892</v>
          </cell>
          <cell r="BE185" t="str">
            <v>REPARACION DE DAÑOS</v>
          </cell>
          <cell r="BF185">
            <v>3260</v>
          </cell>
        </row>
        <row r="186">
          <cell r="AO186" t="str">
            <v>TOTALES DE COBRANZA</v>
          </cell>
          <cell r="AP186">
            <v>50585925.759999998</v>
          </cell>
          <cell r="BD186">
            <v>898</v>
          </cell>
          <cell r="BE186" t="str">
            <v>APORTACIONES VOLUNTARIAS BOMBE</v>
          </cell>
          <cell r="BF186">
            <v>28782.5</v>
          </cell>
        </row>
        <row r="187">
          <cell r="BD187">
            <v>903</v>
          </cell>
          <cell r="BE187" t="str">
            <v>CONSTRUCIONES BEOC, SA DE CV</v>
          </cell>
          <cell r="BF187">
            <v>5713.81</v>
          </cell>
        </row>
        <row r="188">
          <cell r="BD188">
            <v>904</v>
          </cell>
          <cell r="BE188" t="str">
            <v>JOSE VICENTE MORALES ZARATE</v>
          </cell>
          <cell r="BF188">
            <v>16235</v>
          </cell>
        </row>
        <row r="189">
          <cell r="BD189" t="str">
            <v>===</v>
          </cell>
          <cell r="BE189" t="str">
            <v>==========================================</v>
          </cell>
          <cell r="BF189" t="str">
            <v>================</v>
          </cell>
        </row>
        <row r="190">
          <cell r="BE190" t="str">
            <v>TOTALES DE COBRANZA</v>
          </cell>
          <cell r="BF190">
            <v>33699690.960000001</v>
          </cell>
        </row>
      </sheetData>
      <sheetData sheetId="10">
        <row r="1">
          <cell r="AD1">
            <v>40756</v>
          </cell>
          <cell r="BB1" t="str">
            <v>SIN ACUMULAR</v>
          </cell>
          <cell r="BC1">
            <v>0</v>
          </cell>
          <cell r="BD1">
            <v>0</v>
          </cell>
        </row>
        <row r="2">
          <cell r="BB2" t="str">
            <v>SASEP11</v>
          </cell>
          <cell r="BC2">
            <v>0</v>
          </cell>
          <cell r="BD2">
            <v>0</v>
          </cell>
          <cell r="BF2" t="str">
            <v>SAOCT11</v>
          </cell>
          <cell r="BG2">
            <v>0</v>
          </cell>
          <cell r="BH2">
            <v>0</v>
          </cell>
          <cell r="BJ2" t="str">
            <v>SANOV11</v>
          </cell>
          <cell r="BK2">
            <v>0</v>
          </cell>
          <cell r="BL2">
            <v>0</v>
          </cell>
          <cell r="BN2" t="str">
            <v>SADIC11</v>
          </cell>
          <cell r="BO2">
            <v>0</v>
          </cell>
        </row>
        <row r="3">
          <cell r="BB3">
            <v>1</v>
          </cell>
          <cell r="BC3" t="str">
            <v>IMPTO. PREDIAL URBANO CORRIENT</v>
          </cell>
          <cell r="BD3">
            <v>382018.28</v>
          </cell>
          <cell r="BF3">
            <v>1</v>
          </cell>
          <cell r="BG3" t="str">
            <v>IMPTO. PREDIAL URBANO CORRIENT</v>
          </cell>
          <cell r="BH3">
            <v>473024.72</v>
          </cell>
          <cell r="BJ3">
            <v>1</v>
          </cell>
          <cell r="BK3" t="str">
            <v>IMPTO. PREDIAL URBANO CORRIENT</v>
          </cell>
          <cell r="BL3">
            <v>466830.21</v>
          </cell>
          <cell r="BN3">
            <v>1</v>
          </cell>
          <cell r="BO3" t="str">
            <v>IMPTO. PREDIAL URBANO CORRIENT</v>
          </cell>
          <cell r="BP3">
            <v>648113.85</v>
          </cell>
        </row>
        <row r="4">
          <cell r="BB4">
            <v>2</v>
          </cell>
          <cell r="BC4" t="str">
            <v>IMPTO. PREDIAL RUSTICO CORRIEN</v>
          </cell>
          <cell r="BD4">
            <v>24708.87</v>
          </cell>
          <cell r="BF4">
            <v>2</v>
          </cell>
          <cell r="BG4" t="str">
            <v>IMPTO. PREDIAL RUSTICO CORRIEN</v>
          </cell>
          <cell r="BH4">
            <v>30838.38</v>
          </cell>
          <cell r="BJ4">
            <v>2</v>
          </cell>
          <cell r="BK4" t="str">
            <v>IMPTO. PREDIAL RUSTICO CORRIEN</v>
          </cell>
          <cell r="BL4">
            <v>31738.36</v>
          </cell>
          <cell r="BN4">
            <v>2</v>
          </cell>
          <cell r="BO4" t="str">
            <v>IMPTO. PREDIAL RUSTICO CORRIEN</v>
          </cell>
          <cell r="BP4">
            <v>18802.91</v>
          </cell>
        </row>
        <row r="5">
          <cell r="BB5">
            <v>4</v>
          </cell>
          <cell r="BC5" t="str">
            <v>RECARGOS 3%</v>
          </cell>
          <cell r="BD5">
            <v>178339.05</v>
          </cell>
          <cell r="BF5">
            <v>4</v>
          </cell>
          <cell r="BG5" t="str">
            <v>RECARGOS 3%</v>
          </cell>
          <cell r="BH5">
            <v>265023</v>
          </cell>
          <cell r="BJ5">
            <v>4</v>
          </cell>
          <cell r="BK5" t="str">
            <v>RECARGOS 3%</v>
          </cell>
          <cell r="BL5">
            <v>233059.29</v>
          </cell>
          <cell r="BN5">
            <v>4</v>
          </cell>
          <cell r="BO5" t="str">
            <v>RECARGOS 3%</v>
          </cell>
          <cell r="BP5">
            <v>300850.09999999998</v>
          </cell>
        </row>
        <row r="6">
          <cell r="BB6">
            <v>7</v>
          </cell>
          <cell r="BC6" t="str">
            <v>IMPTO. PREDIAL URBANO REZAGO</v>
          </cell>
          <cell r="BD6">
            <v>321043.71000000002</v>
          </cell>
          <cell r="BF6">
            <v>7</v>
          </cell>
          <cell r="BG6" t="str">
            <v>IMPTO. PREDIAL URBANO REZAGO</v>
          </cell>
          <cell r="BH6">
            <v>473782.06</v>
          </cell>
          <cell r="BJ6">
            <v>7</v>
          </cell>
          <cell r="BK6" t="str">
            <v>IMPTO. PREDIAL URBANO REZAGO</v>
          </cell>
          <cell r="BL6">
            <v>317671.96999999997</v>
          </cell>
          <cell r="BN6">
            <v>7</v>
          </cell>
          <cell r="BO6" t="str">
            <v>IMPTO. PREDIAL URBANO REZAGO</v>
          </cell>
          <cell r="BP6">
            <v>537671.78</v>
          </cell>
        </row>
        <row r="7">
          <cell r="BB7">
            <v>8</v>
          </cell>
          <cell r="BC7" t="str">
            <v>IMPTO. PREDIAL RUSTICO REZAGO</v>
          </cell>
          <cell r="BD7">
            <v>41583.050000000003</v>
          </cell>
          <cell r="BF7">
            <v>8</v>
          </cell>
          <cell r="BG7" t="str">
            <v>IMPTO. PREDIAL RUSTICO REZAGO</v>
          </cell>
          <cell r="BH7">
            <v>19798.7</v>
          </cell>
          <cell r="BJ7">
            <v>8</v>
          </cell>
          <cell r="BK7" t="str">
            <v>IMPTO. PREDIAL RUSTICO REZAGO</v>
          </cell>
          <cell r="BL7">
            <v>14425.55</v>
          </cell>
          <cell r="BN7">
            <v>8</v>
          </cell>
          <cell r="BO7" t="str">
            <v>IMPTO. PREDIAL RUSTICO REZAGO</v>
          </cell>
          <cell r="BP7">
            <v>7609.72</v>
          </cell>
        </row>
        <row r="8">
          <cell r="BB8">
            <v>13</v>
          </cell>
          <cell r="BC8" t="str">
            <v>HONORARIOS DE COBRANZA</v>
          </cell>
          <cell r="BD8">
            <v>78357.929999999993</v>
          </cell>
          <cell r="BF8">
            <v>13</v>
          </cell>
          <cell r="BG8" t="str">
            <v>HONORARIOS DE COBRANZA</v>
          </cell>
          <cell r="BH8">
            <v>96210.23</v>
          </cell>
          <cell r="BJ8">
            <v>13</v>
          </cell>
          <cell r="BK8" t="str">
            <v>HONORARIOS DE COBRANZA</v>
          </cell>
          <cell r="BL8">
            <v>71458.69</v>
          </cell>
          <cell r="BN8">
            <v>13</v>
          </cell>
          <cell r="BO8" t="str">
            <v>HONORARIOS DE COBRANZA</v>
          </cell>
          <cell r="BP8">
            <v>69107.58</v>
          </cell>
        </row>
        <row r="9">
          <cell r="BB9">
            <v>14</v>
          </cell>
          <cell r="BC9" t="str">
            <v>C.O.A. 20%</v>
          </cell>
          <cell r="BD9">
            <v>125</v>
          </cell>
          <cell r="BF9">
            <v>14</v>
          </cell>
          <cell r="BG9" t="str">
            <v>C.O.A. 20%</v>
          </cell>
          <cell r="BH9">
            <v>105</v>
          </cell>
          <cell r="BJ9">
            <v>14</v>
          </cell>
          <cell r="BK9" t="str">
            <v>C.O.A. 20%</v>
          </cell>
          <cell r="BL9">
            <v>90</v>
          </cell>
          <cell r="BN9">
            <v>14</v>
          </cell>
          <cell r="BO9" t="str">
            <v>C.O.A. 20%</v>
          </cell>
          <cell r="BP9">
            <v>186.5</v>
          </cell>
        </row>
        <row r="10">
          <cell r="BB10">
            <v>103</v>
          </cell>
          <cell r="BC10" t="str">
            <v>TRASLACION DE DOMINIO</v>
          </cell>
          <cell r="BD10">
            <v>141589.04</v>
          </cell>
          <cell r="BF10">
            <v>103</v>
          </cell>
          <cell r="BG10" t="str">
            <v>TRASLACION DE DOMINIO</v>
          </cell>
          <cell r="BH10">
            <v>394825.39</v>
          </cell>
          <cell r="BJ10">
            <v>103</v>
          </cell>
          <cell r="BK10" t="str">
            <v>TRASLACION DE DOMINIO</v>
          </cell>
          <cell r="BL10">
            <v>151531.60999999999</v>
          </cell>
          <cell r="BN10">
            <v>103</v>
          </cell>
          <cell r="BO10" t="str">
            <v>TRASLACION DE DOMINIO</v>
          </cell>
          <cell r="BP10">
            <v>144216.01</v>
          </cell>
        </row>
        <row r="11">
          <cell r="BB11">
            <v>104</v>
          </cell>
          <cell r="BC11" t="str">
            <v>SOBRE DIVISION Y LOTIFICACION</v>
          </cell>
          <cell r="BD11">
            <v>65378.01</v>
          </cell>
          <cell r="BF11">
            <v>104</v>
          </cell>
          <cell r="BG11" t="str">
            <v>SOBRE DIVISION Y LOTIFICACION</v>
          </cell>
          <cell r="BH11">
            <v>27375.45</v>
          </cell>
          <cell r="BJ11">
            <v>104</v>
          </cell>
          <cell r="BK11" t="str">
            <v>SOBRE DIVISION Y LOTIFICACION</v>
          </cell>
          <cell r="BL11">
            <v>41576.400000000001</v>
          </cell>
          <cell r="BN11">
            <v>104</v>
          </cell>
          <cell r="BO11" t="str">
            <v>SOBRE DIVISION Y LOTIFICACION</v>
          </cell>
          <cell r="BP11">
            <v>48698.63</v>
          </cell>
        </row>
        <row r="12">
          <cell r="BB12">
            <v>106</v>
          </cell>
          <cell r="BC12" t="str">
            <v>BILLARES Y BOLICHES</v>
          </cell>
          <cell r="BD12">
            <v>1204</v>
          </cell>
          <cell r="BF12">
            <v>106</v>
          </cell>
          <cell r="BG12" t="str">
            <v>BILLARES Y BOLICHES</v>
          </cell>
          <cell r="BH12">
            <v>3440</v>
          </cell>
          <cell r="BJ12">
            <v>106</v>
          </cell>
          <cell r="BK12" t="str">
            <v>BILLARES Y BOLICHES</v>
          </cell>
          <cell r="BL12">
            <v>5074</v>
          </cell>
          <cell r="BN12">
            <v>106</v>
          </cell>
          <cell r="BO12" t="str">
            <v>BILLARES Y BOLICHES</v>
          </cell>
          <cell r="BP12">
            <v>1204</v>
          </cell>
        </row>
        <row r="13">
          <cell r="BB13">
            <v>107</v>
          </cell>
          <cell r="BC13" t="str">
            <v>VIDEO JUEGOS Y FUT-BOLITOS</v>
          </cell>
          <cell r="BD13">
            <v>5332</v>
          </cell>
          <cell r="BF13">
            <v>107</v>
          </cell>
          <cell r="BG13" t="str">
            <v>VIDEO JUEGOS Y FUT-BOLITOS</v>
          </cell>
          <cell r="BH13">
            <v>3440</v>
          </cell>
          <cell r="BJ13">
            <v>107</v>
          </cell>
          <cell r="BK13" t="str">
            <v>VIDEO JUEGOS Y FUT-BOLITOS</v>
          </cell>
          <cell r="BL13">
            <v>6192</v>
          </cell>
          <cell r="BN13">
            <v>107</v>
          </cell>
          <cell r="BO13" t="str">
            <v>VIDEO JUEGOS Y FUT-BOLITOS</v>
          </cell>
          <cell r="BP13">
            <v>6880</v>
          </cell>
        </row>
        <row r="14">
          <cell r="BB14">
            <v>110</v>
          </cell>
          <cell r="BC14" t="str">
            <v>ESPECTACULOS PUBLICOS ESPORADI</v>
          </cell>
          <cell r="BD14">
            <v>65957.3</v>
          </cell>
          <cell r="BF14">
            <v>110</v>
          </cell>
          <cell r="BG14" t="str">
            <v>ESPECTACULOS PUBLICOS ESPORADI</v>
          </cell>
          <cell r="BH14">
            <v>94719.15</v>
          </cell>
          <cell r="BJ14">
            <v>110</v>
          </cell>
          <cell r="BK14" t="str">
            <v>ESPECTACULOS PUBLICOS ESPORADI</v>
          </cell>
          <cell r="BL14">
            <v>39943.75</v>
          </cell>
          <cell r="BN14">
            <v>110</v>
          </cell>
          <cell r="BO14" t="str">
            <v>ESPECTACULOS PUBLICOS ESPORADI</v>
          </cell>
          <cell r="BP14">
            <v>18915.599999999999</v>
          </cell>
        </row>
        <row r="15">
          <cell r="BB15">
            <v>112</v>
          </cell>
          <cell r="BC15" t="str">
            <v>ESPECTACULOS PUBLICOS PERMANEN</v>
          </cell>
          <cell r="BD15">
            <v>48520.66</v>
          </cell>
          <cell r="BF15">
            <v>112</v>
          </cell>
          <cell r="BG15" t="str">
            <v>ESPECTACULOS PUBLICOS PERMANEN</v>
          </cell>
          <cell r="BH15">
            <v>62068.23</v>
          </cell>
          <cell r="BJ15">
            <v>112</v>
          </cell>
          <cell r="BK15" t="str">
            <v>ESPECTACULOS PUBLICOS PERMANEN</v>
          </cell>
          <cell r="BL15">
            <v>65759.740000000005</v>
          </cell>
          <cell r="BN15">
            <v>112</v>
          </cell>
          <cell r="BO15" t="str">
            <v>ESPECTACULOS PUBLICOS PERMANEN</v>
          </cell>
          <cell r="BP15">
            <v>51051.97</v>
          </cell>
        </row>
        <row r="16">
          <cell r="BB16">
            <v>200</v>
          </cell>
          <cell r="BC16" t="str">
            <v>RASTRO</v>
          </cell>
          <cell r="BD16">
            <v>127094.2</v>
          </cell>
          <cell r="BF16">
            <v>200</v>
          </cell>
          <cell r="BG16" t="str">
            <v>RASTRO</v>
          </cell>
          <cell r="BH16">
            <v>143711.57999999999</v>
          </cell>
          <cell r="BJ16">
            <v>200</v>
          </cell>
          <cell r="BK16" t="str">
            <v>RASTRO</v>
          </cell>
          <cell r="BL16">
            <v>136785.09</v>
          </cell>
          <cell r="BN16">
            <v>200</v>
          </cell>
          <cell r="BO16" t="str">
            <v>RASTRO</v>
          </cell>
          <cell r="BP16">
            <v>123927.94</v>
          </cell>
        </row>
        <row r="17">
          <cell r="BB17">
            <v>202</v>
          </cell>
          <cell r="BC17" t="str">
            <v>SEGURIDAD PUBLICA PERIODO MENS</v>
          </cell>
          <cell r="BD17">
            <v>154301.04</v>
          </cell>
          <cell r="BF17">
            <v>202</v>
          </cell>
          <cell r="BG17" t="str">
            <v>SEGURIDAD PUBLICA PERIODO MENS</v>
          </cell>
          <cell r="BH17">
            <v>162873.32</v>
          </cell>
          <cell r="BJ17">
            <v>202</v>
          </cell>
          <cell r="BK17" t="str">
            <v>SEGURIDAD PUBLICA PERIODO MENS</v>
          </cell>
          <cell r="BL17">
            <v>85722.8</v>
          </cell>
          <cell r="BN17">
            <v>202</v>
          </cell>
          <cell r="BO17" t="str">
            <v>SEGURIDAD PUBLICA PERIODO MENS</v>
          </cell>
          <cell r="BP17">
            <v>137156.48000000001</v>
          </cell>
        </row>
        <row r="18">
          <cell r="BB18">
            <v>203</v>
          </cell>
          <cell r="BC18" t="str">
            <v>PANTEONES CIUDAD</v>
          </cell>
          <cell r="BD18">
            <v>44635.839999999997</v>
          </cell>
          <cell r="BF18">
            <v>203</v>
          </cell>
          <cell r="BG18" t="str">
            <v>PANTEONES CIUDAD</v>
          </cell>
          <cell r="BH18">
            <v>49744.86</v>
          </cell>
          <cell r="BJ18">
            <v>203</v>
          </cell>
          <cell r="BK18" t="str">
            <v>PANTEONES CIUDAD</v>
          </cell>
          <cell r="BL18">
            <v>57313.3</v>
          </cell>
          <cell r="BN18">
            <v>203</v>
          </cell>
          <cell r="BO18" t="str">
            <v>PANTEONES CIUDAD</v>
          </cell>
          <cell r="BP18">
            <v>68191.08</v>
          </cell>
        </row>
        <row r="19">
          <cell r="BB19">
            <v>204</v>
          </cell>
          <cell r="BC19" t="str">
            <v>PANTEONES COMUNIDADES</v>
          </cell>
          <cell r="BD19">
            <v>17583.330000000002</v>
          </cell>
          <cell r="BF19">
            <v>204</v>
          </cell>
          <cell r="BG19" t="str">
            <v>PANTEONES COMUNIDADES</v>
          </cell>
          <cell r="BH19">
            <v>17199.560000000001</v>
          </cell>
          <cell r="BJ19">
            <v>204</v>
          </cell>
          <cell r="BK19" t="str">
            <v>PANTEONES COMUNIDADES</v>
          </cell>
          <cell r="BL19">
            <v>14307.28</v>
          </cell>
          <cell r="BN19">
            <v>204</v>
          </cell>
          <cell r="BO19" t="str">
            <v>PANTEONES COMUNIDADES</v>
          </cell>
          <cell r="BP19">
            <v>22970.28</v>
          </cell>
        </row>
        <row r="20">
          <cell r="BB20">
            <v>205</v>
          </cell>
          <cell r="BC20" t="str">
            <v>ESTACIONAMIENTO MUSEO MOMIAS</v>
          </cell>
          <cell r="BD20">
            <v>22513</v>
          </cell>
          <cell r="BF20">
            <v>205</v>
          </cell>
          <cell r="BG20" t="str">
            <v>ESTACIONAMIENTO MUSEO MOMIAS</v>
          </cell>
          <cell r="BH20">
            <v>22454</v>
          </cell>
          <cell r="BJ20">
            <v>205</v>
          </cell>
          <cell r="BK20" t="str">
            <v>ESTACIONAMIENTO MUSEO MOMIAS</v>
          </cell>
          <cell r="BL20">
            <v>24870</v>
          </cell>
          <cell r="BN20">
            <v>205</v>
          </cell>
          <cell r="BO20" t="str">
            <v>ESTACIONAMIENTO MUSEO MOMIAS</v>
          </cell>
          <cell r="BP20">
            <v>37831</v>
          </cell>
        </row>
        <row r="21">
          <cell r="BB21">
            <v>206</v>
          </cell>
          <cell r="BC21" t="str">
            <v>ESTACIONAMIENTO MERCADO HIDALG</v>
          </cell>
          <cell r="BD21">
            <v>30219.5</v>
          </cell>
          <cell r="BF21">
            <v>206</v>
          </cell>
          <cell r="BG21" t="str">
            <v>ESTACIONAMIENTO MERCADO HIDALG</v>
          </cell>
          <cell r="BH21">
            <v>30151.5</v>
          </cell>
          <cell r="BJ21">
            <v>206</v>
          </cell>
          <cell r="BK21" t="str">
            <v>ESTACIONAMIENTO MERCADO HIDALG</v>
          </cell>
          <cell r="BL21">
            <v>28734.5</v>
          </cell>
          <cell r="BN21">
            <v>206</v>
          </cell>
          <cell r="BO21" t="str">
            <v>ESTACIONAMIENTO MERCADO HIDALG</v>
          </cell>
          <cell r="BP21">
            <v>31773.5</v>
          </cell>
        </row>
        <row r="22">
          <cell r="BB22">
            <v>207</v>
          </cell>
          <cell r="BC22" t="str">
            <v>ESTAC.  MERCADO EMBAJADORAS</v>
          </cell>
          <cell r="BD22">
            <v>2667</v>
          </cell>
          <cell r="BF22">
            <v>207</v>
          </cell>
          <cell r="BG22" t="str">
            <v>ESTAC.  MERCADO EMBAJADORAS</v>
          </cell>
          <cell r="BH22">
            <v>2537</v>
          </cell>
          <cell r="BJ22">
            <v>207</v>
          </cell>
          <cell r="BK22" t="str">
            <v>ESTAC.  MERCADO EMBAJADORAS</v>
          </cell>
          <cell r="BL22">
            <v>4120</v>
          </cell>
          <cell r="BN22">
            <v>207</v>
          </cell>
          <cell r="BO22" t="str">
            <v>ESTAC.  MERCADO EMBAJADORAS</v>
          </cell>
          <cell r="BP22">
            <v>3424</v>
          </cell>
        </row>
        <row r="23">
          <cell r="BB23">
            <v>210</v>
          </cell>
          <cell r="BC23" t="str">
            <v>POR LIC. DE CONST. Y AMPLIACIO</v>
          </cell>
          <cell r="BD23">
            <v>33672.26</v>
          </cell>
          <cell r="BF23">
            <v>210</v>
          </cell>
          <cell r="BG23" t="str">
            <v>POR LIC. DE CONST. Y AMPLIACIO</v>
          </cell>
          <cell r="BH23">
            <v>29839.040000000001</v>
          </cell>
          <cell r="BJ23">
            <v>210</v>
          </cell>
          <cell r="BK23" t="str">
            <v>POR LIC. DE CONST. Y AMPLIACIO</v>
          </cell>
          <cell r="BL23">
            <v>24500.34</v>
          </cell>
          <cell r="BN23">
            <v>210</v>
          </cell>
          <cell r="BO23" t="str">
            <v>POR LIC. DE CONST. Y AMPLIACIO</v>
          </cell>
          <cell r="BP23">
            <v>55196.55</v>
          </cell>
        </row>
        <row r="24">
          <cell r="BB24">
            <v>211</v>
          </cell>
          <cell r="BC24" t="str">
            <v>POR LIC DE REGULARIZACION DE C</v>
          </cell>
          <cell r="BD24">
            <v>22035.47</v>
          </cell>
          <cell r="BF24">
            <v>211</v>
          </cell>
          <cell r="BG24" t="str">
            <v>POR LIC DE REGULARIZACION DE C</v>
          </cell>
          <cell r="BH24">
            <v>27707.62</v>
          </cell>
          <cell r="BJ24">
            <v>211</v>
          </cell>
          <cell r="BK24" t="str">
            <v>POR LIC DE REGULARIZACION DE C</v>
          </cell>
          <cell r="BL24">
            <v>25797.47</v>
          </cell>
          <cell r="BN24">
            <v>211</v>
          </cell>
          <cell r="BO24" t="str">
            <v>POR LIC DE REGULARIZACION DE C</v>
          </cell>
          <cell r="BP24">
            <v>19218.560000000001</v>
          </cell>
        </row>
        <row r="25">
          <cell r="BB25">
            <v>212</v>
          </cell>
          <cell r="BC25" t="str">
            <v>POR PRORROGAS DE LIC DE CONST</v>
          </cell>
          <cell r="BD25">
            <v>130.82</v>
          </cell>
          <cell r="BF25">
            <v>212</v>
          </cell>
          <cell r="BG25" t="str">
            <v>POR PRORROGAS DE LIC DE CONST</v>
          </cell>
          <cell r="BH25">
            <v>960.2</v>
          </cell>
          <cell r="BJ25">
            <v>212</v>
          </cell>
          <cell r="BK25" t="str">
            <v>POR PRORROGAS DE LIC DE CONST</v>
          </cell>
          <cell r="BL25">
            <v>4807.03</v>
          </cell>
          <cell r="BN25">
            <v>212</v>
          </cell>
          <cell r="BO25" t="str">
            <v>POR PRORROGAS DE LIC DE CONST</v>
          </cell>
          <cell r="BP25">
            <v>3058.92</v>
          </cell>
        </row>
        <row r="26">
          <cell r="BB26">
            <v>213</v>
          </cell>
          <cell r="BC26" t="str">
            <v>POR LIC DE DEMOLICION P O T DE</v>
          </cell>
          <cell r="BD26">
            <v>365.96</v>
          </cell>
          <cell r="BF26">
            <v>213</v>
          </cell>
          <cell r="BG26" t="str">
            <v>POR LIC DE DEMOLICION P O T DE</v>
          </cell>
          <cell r="BH26">
            <v>473.66</v>
          </cell>
          <cell r="BJ26">
            <v>213</v>
          </cell>
          <cell r="BK26" t="str">
            <v>POR LIC DE DEMOLICION P O T DE</v>
          </cell>
          <cell r="BL26">
            <v>307.02999999999997</v>
          </cell>
          <cell r="BN26">
            <v>213</v>
          </cell>
          <cell r="BO26" t="str">
            <v>POR LIC DE DEMOLICION P O T DE</v>
          </cell>
          <cell r="BP26">
            <v>37.700000000000003</v>
          </cell>
        </row>
        <row r="27">
          <cell r="BB27">
            <v>214</v>
          </cell>
          <cell r="BC27" t="str">
            <v>POR LIC DE RECONST. Y REMODELA</v>
          </cell>
          <cell r="BD27">
            <v>595.75</v>
          </cell>
          <cell r="BF27">
            <v>214</v>
          </cell>
          <cell r="BG27" t="str">
            <v>POR LIC DE RECONST. Y REMODELA</v>
          </cell>
          <cell r="BH27">
            <v>500.55</v>
          </cell>
          <cell r="BJ27">
            <v>214</v>
          </cell>
          <cell r="BK27" t="str">
            <v>POR LIC DE RECONST. Y REMODELA</v>
          </cell>
          <cell r="BL27">
            <v>3183.41</v>
          </cell>
          <cell r="BN27">
            <v>214</v>
          </cell>
          <cell r="BO27" t="str">
            <v>POR LIC DE RECONST. Y REMODELA</v>
          </cell>
          <cell r="BP27">
            <v>185.76</v>
          </cell>
        </row>
        <row r="28">
          <cell r="BB28">
            <v>217</v>
          </cell>
          <cell r="BC28" t="str">
            <v>ANALISIS DE FAC PARA DIV LOT O</v>
          </cell>
          <cell r="BD28">
            <v>14757.76</v>
          </cell>
          <cell r="BF28">
            <v>217</v>
          </cell>
          <cell r="BG28" t="str">
            <v>ANALISIS DE FAC PARA DIV LOT O</v>
          </cell>
          <cell r="BH28">
            <v>21444.87</v>
          </cell>
          <cell r="BJ28">
            <v>217</v>
          </cell>
          <cell r="BK28" t="str">
            <v>ANALISIS DE FAC PARA DIV LOT O</v>
          </cell>
          <cell r="BL28">
            <v>15449.53</v>
          </cell>
          <cell r="BN28">
            <v>217</v>
          </cell>
          <cell r="BO28" t="str">
            <v>ANALISIS DE FAC PARA DIV LOT O</v>
          </cell>
          <cell r="BP28">
            <v>16371.89</v>
          </cell>
        </row>
        <row r="29">
          <cell r="BB29">
            <v>219</v>
          </cell>
          <cell r="BC29" t="str">
            <v>LIC USO SUELO ALIN N. OFIC HAB</v>
          </cell>
          <cell r="BD29">
            <v>3941.38</v>
          </cell>
          <cell r="BF29">
            <v>219</v>
          </cell>
          <cell r="BG29" t="str">
            <v>LIC USO SUELO ALIN N. OFIC HAB</v>
          </cell>
          <cell r="BH29">
            <v>3489.41</v>
          </cell>
          <cell r="BJ29">
            <v>221</v>
          </cell>
          <cell r="BK29" t="str">
            <v>LIC USO SUELO ALIN N. OFIC COM</v>
          </cell>
          <cell r="BL29">
            <v>17983.919999999998</v>
          </cell>
          <cell r="BN29">
            <v>219</v>
          </cell>
          <cell r="BO29" t="str">
            <v>LIC USO SUELO ALIN N. OFIC HAB</v>
          </cell>
          <cell r="BP29">
            <v>1274.6600000000001</v>
          </cell>
        </row>
        <row r="30">
          <cell r="BB30">
            <v>221</v>
          </cell>
          <cell r="BC30" t="str">
            <v>LIC USO SUELO ALIN N. OFIC COM</v>
          </cell>
          <cell r="BD30">
            <v>29341.84</v>
          </cell>
          <cell r="BF30">
            <v>220</v>
          </cell>
          <cell r="BG30" t="str">
            <v>LIC USO SUELO ALIN N. OFIC IND</v>
          </cell>
          <cell r="BH30">
            <v>11431.32</v>
          </cell>
          <cell r="BJ30">
            <v>226</v>
          </cell>
          <cell r="BK30" t="str">
            <v>AVALUOS PRAC POR PERITOS FISCA</v>
          </cell>
          <cell r="BL30">
            <v>535</v>
          </cell>
          <cell r="BN30">
            <v>220</v>
          </cell>
          <cell r="BO30" t="str">
            <v>LIC USO SUELO ALIN N. OFIC IND</v>
          </cell>
          <cell r="BP30">
            <v>7388.62</v>
          </cell>
        </row>
        <row r="31">
          <cell r="BB31">
            <v>223</v>
          </cell>
          <cell r="BC31" t="str">
            <v>USO DE SUELO VIA PUBLICA ESTRU</v>
          </cell>
          <cell r="BD31">
            <v>570</v>
          </cell>
          <cell r="BF31">
            <v>221</v>
          </cell>
          <cell r="BG31" t="str">
            <v>LIC USO SUELO ALIN N. OFIC COM</v>
          </cell>
          <cell r="BH31">
            <v>53239.13</v>
          </cell>
          <cell r="BJ31">
            <v>227</v>
          </cell>
          <cell r="BK31" t="str">
            <v>AVALUOS PRACT POR TESORERIA</v>
          </cell>
          <cell r="BL31">
            <v>21760.58</v>
          </cell>
          <cell r="BN31">
            <v>221</v>
          </cell>
          <cell r="BO31" t="str">
            <v>LIC USO SUELO ALIN N. OFIC COM</v>
          </cell>
          <cell r="BP31">
            <v>41079.94</v>
          </cell>
        </row>
        <row r="32">
          <cell r="BB32">
            <v>226</v>
          </cell>
          <cell r="BC32" t="str">
            <v>AVALUOS PRAC POR PERITOS FISCA</v>
          </cell>
          <cell r="BD32">
            <v>1889</v>
          </cell>
          <cell r="BF32">
            <v>226</v>
          </cell>
          <cell r="BG32" t="str">
            <v>AVALUOS PRAC POR PERITOS FISCA</v>
          </cell>
          <cell r="BH32">
            <v>1086</v>
          </cell>
          <cell r="BJ32">
            <v>228</v>
          </cell>
          <cell r="BK32" t="str">
            <v>POR PERM EVENT P/ VTA DE BEB A</v>
          </cell>
          <cell r="BL32">
            <v>16203.42</v>
          </cell>
          <cell r="BN32">
            <v>227</v>
          </cell>
          <cell r="BO32" t="str">
            <v>AVALUOS PRACT POR TESORERIA</v>
          </cell>
          <cell r="BP32">
            <v>16583.66</v>
          </cell>
        </row>
        <row r="33">
          <cell r="BB33">
            <v>227</v>
          </cell>
          <cell r="BC33" t="str">
            <v>AVALUOS PRACT POR TESORERIA</v>
          </cell>
          <cell r="BD33">
            <v>1133</v>
          </cell>
          <cell r="BF33">
            <v>227</v>
          </cell>
          <cell r="BG33" t="str">
            <v>AVALUOS PRACT POR TESORERIA</v>
          </cell>
          <cell r="BH33">
            <v>4253.76</v>
          </cell>
          <cell r="BJ33">
            <v>229</v>
          </cell>
          <cell r="BK33" t="str">
            <v>CONSTANCIAS DE VALOR FISCAL</v>
          </cell>
          <cell r="BL33">
            <v>30743.77</v>
          </cell>
          <cell r="BN33">
            <v>229</v>
          </cell>
          <cell r="BO33" t="str">
            <v>CONSTANCIAS DE VALOR FISCAL</v>
          </cell>
          <cell r="BP33">
            <v>29234.21</v>
          </cell>
        </row>
        <row r="34">
          <cell r="BB34">
            <v>228</v>
          </cell>
          <cell r="BC34" t="str">
            <v>POR PERM EVENT P/ VTA DE BEB A</v>
          </cell>
          <cell r="BD34">
            <v>18903.990000000002</v>
          </cell>
          <cell r="BF34">
            <v>228</v>
          </cell>
          <cell r="BG34" t="str">
            <v>POR PERM EVENT P/ VTA DE BEB A</v>
          </cell>
          <cell r="BH34">
            <v>13502.85</v>
          </cell>
          <cell r="BJ34">
            <v>244</v>
          </cell>
          <cell r="BK34" t="str">
            <v>EXP DE LIC O PERM P/ ESTAB DE</v>
          </cell>
          <cell r="BL34">
            <v>29189.88</v>
          </cell>
          <cell r="BN34">
            <v>240</v>
          </cell>
          <cell r="BO34" t="str">
            <v>REV PROY P/ AUT. DE TRAZA</v>
          </cell>
          <cell r="BP34">
            <v>495.5</v>
          </cell>
        </row>
        <row r="35">
          <cell r="BB35">
            <v>229</v>
          </cell>
          <cell r="BC35" t="str">
            <v>CONSTANCIAS DE VALOR FISCAL</v>
          </cell>
          <cell r="BD35">
            <v>21578.34</v>
          </cell>
          <cell r="BF35">
            <v>229</v>
          </cell>
          <cell r="BG35" t="str">
            <v>CONSTANCIAS DE VALOR FISCAL</v>
          </cell>
          <cell r="BH35">
            <v>28773.59</v>
          </cell>
          <cell r="BJ35">
            <v>248</v>
          </cell>
          <cell r="BK35" t="str">
            <v>ESTACIONAMIENTO EX. EST. FERRO</v>
          </cell>
          <cell r="BL35">
            <v>70687</v>
          </cell>
          <cell r="BN35">
            <v>244</v>
          </cell>
          <cell r="BO35" t="str">
            <v>EXP DE LIC O PERM P/ ESTAB DE</v>
          </cell>
          <cell r="BP35">
            <v>48503.5</v>
          </cell>
        </row>
        <row r="36">
          <cell r="BB36">
            <v>240</v>
          </cell>
          <cell r="BC36" t="str">
            <v>REV PROY P/ AUT. DE TRAZA</v>
          </cell>
          <cell r="BD36">
            <v>12865.6</v>
          </cell>
          <cell r="BF36">
            <v>241</v>
          </cell>
          <cell r="BG36" t="str">
            <v>AUTORIZACION  DE OBRAS DE URBA</v>
          </cell>
          <cell r="BH36">
            <v>19006.990000000002</v>
          </cell>
          <cell r="BJ36">
            <v>249</v>
          </cell>
          <cell r="BK36" t="str">
            <v>REGUL. PROR.LIC.CONT.75% DER.</v>
          </cell>
          <cell r="BL36">
            <v>1764.46</v>
          </cell>
          <cell r="BN36">
            <v>248</v>
          </cell>
          <cell r="BO36" t="str">
            <v>ESTACIONAMIENTO EX. EST. FERRO</v>
          </cell>
          <cell r="BP36">
            <v>61379</v>
          </cell>
        </row>
        <row r="37">
          <cell r="BB37">
            <v>244</v>
          </cell>
          <cell r="BC37" t="str">
            <v>EXP DE LIC O PERM P/ ESTAB DE</v>
          </cell>
          <cell r="BD37">
            <v>59262.98</v>
          </cell>
          <cell r="BF37">
            <v>244</v>
          </cell>
          <cell r="BG37" t="str">
            <v>EXP DE LIC O PERM P/ ESTAB DE</v>
          </cell>
          <cell r="BH37">
            <v>88743.63</v>
          </cell>
          <cell r="BJ37">
            <v>252</v>
          </cell>
          <cell r="BK37" t="str">
            <v>RESOLUCION DE IMPACTO AMBIENTA</v>
          </cell>
          <cell r="BL37">
            <v>10730.83</v>
          </cell>
          <cell r="BN37">
            <v>249</v>
          </cell>
          <cell r="BO37" t="str">
            <v>REGUL. PROR.LIC.CONT.75% DER.</v>
          </cell>
          <cell r="BP37">
            <v>362.04</v>
          </cell>
        </row>
        <row r="38">
          <cell r="BB38">
            <v>248</v>
          </cell>
          <cell r="BC38" t="str">
            <v>ESTACIONAMIENTO EX. EST. FERRO</v>
          </cell>
          <cell r="BD38">
            <v>53584</v>
          </cell>
          <cell r="BF38">
            <v>248</v>
          </cell>
          <cell r="BG38" t="str">
            <v>ESTACIONAMIENTO EX. EST. FERRO</v>
          </cell>
          <cell r="BH38">
            <v>90123</v>
          </cell>
          <cell r="BJ38">
            <v>253</v>
          </cell>
          <cell r="BK38" t="str">
            <v>ESTACIONAMIENTO EMBAJADORAS  (</v>
          </cell>
          <cell r="BL38">
            <v>50253</v>
          </cell>
          <cell r="BN38">
            <v>252</v>
          </cell>
          <cell r="BO38" t="str">
            <v>RESOLUCION DE IMPACTO AMBIENTA</v>
          </cell>
          <cell r="BP38">
            <v>713.7</v>
          </cell>
        </row>
        <row r="39">
          <cell r="BB39">
            <v>249</v>
          </cell>
          <cell r="BC39" t="str">
            <v>REGUL. PROR.LIC.CONT.75% DER.</v>
          </cell>
          <cell r="BD39">
            <v>7581.51</v>
          </cell>
          <cell r="BF39">
            <v>249</v>
          </cell>
          <cell r="BG39" t="str">
            <v>REGUL. PROR.LIC.CONT.75% DER.</v>
          </cell>
          <cell r="BH39">
            <v>1047.5999999999999</v>
          </cell>
          <cell r="BJ39">
            <v>254</v>
          </cell>
          <cell r="BK39" t="str">
            <v>POR CERTIF.TERMINO DE OBRA</v>
          </cell>
          <cell r="BL39">
            <v>5082.24</v>
          </cell>
          <cell r="BN39">
            <v>253</v>
          </cell>
          <cell r="BO39" t="str">
            <v>ESTACIONAMIENTO EMBAJADORAS  (</v>
          </cell>
          <cell r="BP39">
            <v>55734</v>
          </cell>
        </row>
        <row r="40">
          <cell r="BB40">
            <v>252</v>
          </cell>
          <cell r="BC40" t="str">
            <v>RESOLUCION DE IMPACTO AMBIENTA</v>
          </cell>
          <cell r="BD40">
            <v>1357.24</v>
          </cell>
          <cell r="BF40">
            <v>252</v>
          </cell>
          <cell r="BG40" t="str">
            <v>RESOLUCION DE IMPACTO AMBIENTA</v>
          </cell>
          <cell r="BH40">
            <v>3359.23</v>
          </cell>
          <cell r="BJ40">
            <v>256</v>
          </cell>
          <cell r="BK40" t="str">
            <v>POR ALINEAM. N° USO HABIT</v>
          </cell>
          <cell r="BL40">
            <v>65401.23</v>
          </cell>
          <cell r="BN40">
            <v>254</v>
          </cell>
          <cell r="BO40" t="str">
            <v>POR CERTIF.TERMINO DE OBRA</v>
          </cell>
          <cell r="BP40">
            <v>6106.96</v>
          </cell>
        </row>
        <row r="41">
          <cell r="BB41">
            <v>253</v>
          </cell>
          <cell r="BC41" t="str">
            <v>ESTACIONAMIENTO EMBAJADORAS  (</v>
          </cell>
          <cell r="BD41">
            <v>55002</v>
          </cell>
          <cell r="BF41">
            <v>253</v>
          </cell>
          <cell r="BG41" t="str">
            <v>ESTACIONAMIENTO EMBAJADORAS  (</v>
          </cell>
          <cell r="BH41">
            <v>58463</v>
          </cell>
          <cell r="BJ41">
            <v>258</v>
          </cell>
          <cell r="BK41" t="str">
            <v>POR ALINEM. N° USO COMERCIAL</v>
          </cell>
          <cell r="BL41">
            <v>2273.69</v>
          </cell>
          <cell r="BN41">
            <v>256</v>
          </cell>
          <cell r="BO41" t="str">
            <v>POR ALINEAM. N° USO HABIT</v>
          </cell>
          <cell r="BP41">
            <v>62446.879999999997</v>
          </cell>
        </row>
        <row r="42">
          <cell r="BB42">
            <v>254</v>
          </cell>
          <cell r="BC42" t="str">
            <v>POR CERTIF.TERMINO DE OBRA</v>
          </cell>
          <cell r="BD42">
            <v>1846.19</v>
          </cell>
          <cell r="BF42">
            <v>254</v>
          </cell>
          <cell r="BG42" t="str">
            <v>POR CERTIF.TERMINO DE OBRA</v>
          </cell>
          <cell r="BH42">
            <v>2484.39</v>
          </cell>
          <cell r="BJ42">
            <v>265</v>
          </cell>
          <cell r="BK42" t="str">
            <v>DERECHOS POR OTROS SERV. TRANS</v>
          </cell>
          <cell r="BL42">
            <v>7925.4</v>
          </cell>
          <cell r="BN42">
            <v>257</v>
          </cell>
          <cell r="BO42" t="str">
            <v>POR ALINEAM. N° USO INDUST</v>
          </cell>
          <cell r="BP42">
            <v>7388.62</v>
          </cell>
        </row>
        <row r="43">
          <cell r="BB43">
            <v>256</v>
          </cell>
          <cell r="BC43" t="str">
            <v>POR ALINEAM. N° USO HABIT</v>
          </cell>
          <cell r="BD43">
            <v>81259.16</v>
          </cell>
          <cell r="BF43">
            <v>256</v>
          </cell>
          <cell r="BG43" t="str">
            <v>POR ALINEAM. N° USO HABIT</v>
          </cell>
          <cell r="BH43">
            <v>89475</v>
          </cell>
          <cell r="BJ43">
            <v>266</v>
          </cell>
          <cell r="BK43" t="str">
            <v>DICTAMEN DE FACTIBILIDAD PROTE</v>
          </cell>
          <cell r="BL43">
            <v>17244.919999999998</v>
          </cell>
          <cell r="BN43">
            <v>258</v>
          </cell>
          <cell r="BO43" t="str">
            <v>POR ALINEM. N° USO COMERCIAL</v>
          </cell>
          <cell r="BP43">
            <v>5966.4</v>
          </cell>
        </row>
        <row r="44">
          <cell r="BB44">
            <v>258</v>
          </cell>
          <cell r="BC44" t="str">
            <v>POR ALINEM. N° USO COMERCIAL</v>
          </cell>
          <cell r="BD44">
            <v>16917.88</v>
          </cell>
          <cell r="BF44">
            <v>258</v>
          </cell>
          <cell r="BG44" t="str">
            <v>POR ALINEM. N° USO COMERCIAL</v>
          </cell>
          <cell r="BH44">
            <v>14623.47</v>
          </cell>
          <cell r="BJ44">
            <v>267</v>
          </cell>
          <cell r="BK44" t="str">
            <v>CONSTANCIA  DE VERIFICACION PR</v>
          </cell>
          <cell r="BL44">
            <v>2090.2399999999998</v>
          </cell>
          <cell r="BN44">
            <v>265</v>
          </cell>
          <cell r="BO44" t="str">
            <v>DERECHOS POR OTROS SERV. TRANS</v>
          </cell>
          <cell r="BP44">
            <v>17549.099999999999</v>
          </cell>
        </row>
        <row r="45">
          <cell r="BB45">
            <v>264</v>
          </cell>
          <cell r="BC45" t="str">
            <v>DERECHOS REFRENDO ANUAL CONCES</v>
          </cell>
          <cell r="BD45">
            <v>2857.85</v>
          </cell>
          <cell r="BF45">
            <v>261</v>
          </cell>
          <cell r="BG45" t="str">
            <v>SUPERVISION DE OBRA</v>
          </cell>
          <cell r="BH45">
            <v>88295.82</v>
          </cell>
          <cell r="BJ45">
            <v>268</v>
          </cell>
          <cell r="BK45" t="str">
            <v>CASA DE LA CULTURA</v>
          </cell>
          <cell r="BL45">
            <v>1202.44</v>
          </cell>
          <cell r="BN45">
            <v>266</v>
          </cell>
          <cell r="BO45" t="str">
            <v>DICTAMEN DE FACTIBILIDAD PROTE</v>
          </cell>
          <cell r="BP45">
            <v>5095.09</v>
          </cell>
        </row>
        <row r="46">
          <cell r="BB46">
            <v>266</v>
          </cell>
          <cell r="BC46" t="str">
            <v>DICTAMEN DE FACTIBILIDAD PROTE</v>
          </cell>
          <cell r="BD46">
            <v>3919.3</v>
          </cell>
          <cell r="BF46">
            <v>266</v>
          </cell>
          <cell r="BG46" t="str">
            <v>DICTAMEN DE FACTIBILIDAD PROTE</v>
          </cell>
          <cell r="BH46">
            <v>16069.13</v>
          </cell>
          <cell r="BJ46">
            <v>269</v>
          </cell>
          <cell r="BK46" t="str">
            <v>PADRON DE CONTRATISTAS</v>
          </cell>
          <cell r="BL46">
            <v>11151</v>
          </cell>
          <cell r="BN46">
            <v>267</v>
          </cell>
          <cell r="BO46" t="str">
            <v>CONSTANCIA  DE VERIFICACION PR</v>
          </cell>
          <cell r="BP46">
            <v>1175.76</v>
          </cell>
        </row>
        <row r="47">
          <cell r="BB47">
            <v>267</v>
          </cell>
          <cell r="BC47" t="str">
            <v>CONSTANCIA  DE VERIFICACION PR</v>
          </cell>
          <cell r="BD47">
            <v>1175.76</v>
          </cell>
          <cell r="BF47">
            <v>267</v>
          </cell>
          <cell r="BG47" t="str">
            <v>CONSTANCIA  DE VERIFICACION PR</v>
          </cell>
          <cell r="BH47">
            <v>2220.88</v>
          </cell>
          <cell r="BJ47">
            <v>271</v>
          </cell>
          <cell r="BK47" t="str">
            <v>PENSION EST. MUSEO DE MOMIAS</v>
          </cell>
          <cell r="BL47">
            <v>3307.5</v>
          </cell>
          <cell r="BN47">
            <v>269</v>
          </cell>
          <cell r="BO47" t="str">
            <v>PADRON DE CONTRATISTAS</v>
          </cell>
          <cell r="BP47">
            <v>4230</v>
          </cell>
        </row>
        <row r="48">
          <cell r="BB48">
            <v>268</v>
          </cell>
          <cell r="BC48" t="str">
            <v>CASA DE LA CULTURA</v>
          </cell>
          <cell r="BD48">
            <v>55140.480000000003</v>
          </cell>
          <cell r="BF48">
            <v>268</v>
          </cell>
          <cell r="BG48" t="str">
            <v>CASA DE LA CULTURA</v>
          </cell>
          <cell r="BH48">
            <v>24306.44</v>
          </cell>
          <cell r="BJ48">
            <v>272</v>
          </cell>
          <cell r="BK48" t="str">
            <v>PENSION EST. EX ESTACION DEL F</v>
          </cell>
          <cell r="BL48">
            <v>682.5</v>
          </cell>
          <cell r="BN48">
            <v>271</v>
          </cell>
          <cell r="BO48" t="str">
            <v>PENSION EST. MUSEO DE MOMIAS</v>
          </cell>
          <cell r="BP48">
            <v>5512.5</v>
          </cell>
        </row>
        <row r="49">
          <cell r="BB49">
            <v>269</v>
          </cell>
          <cell r="BC49" t="str">
            <v>PADRON DE CONTRATISTAS</v>
          </cell>
          <cell r="BD49">
            <v>3597</v>
          </cell>
          <cell r="BF49">
            <v>269</v>
          </cell>
          <cell r="BG49" t="str">
            <v>PADRON DE CONTRATISTAS</v>
          </cell>
          <cell r="BH49">
            <v>10014</v>
          </cell>
          <cell r="BJ49">
            <v>273</v>
          </cell>
          <cell r="BK49" t="str">
            <v>PENSION EST. JARDIN EMBAJADORA</v>
          </cell>
          <cell r="BL49">
            <v>13965</v>
          </cell>
          <cell r="BN49">
            <v>272</v>
          </cell>
          <cell r="BO49" t="str">
            <v>PENSION EST. EX ESTACION DEL F</v>
          </cell>
          <cell r="BP49">
            <v>682.5</v>
          </cell>
        </row>
        <row r="50">
          <cell r="BB50">
            <v>271</v>
          </cell>
          <cell r="BC50" t="str">
            <v>PENSION EST. MUSEO DE MOMIAS</v>
          </cell>
          <cell r="BD50">
            <v>2572.5</v>
          </cell>
          <cell r="BF50">
            <v>271</v>
          </cell>
          <cell r="BG50" t="str">
            <v>PENSION EST. MUSEO DE MOMIAS</v>
          </cell>
          <cell r="BH50">
            <v>2205</v>
          </cell>
          <cell r="BJ50">
            <v>274</v>
          </cell>
          <cell r="BK50" t="str">
            <v>EXTENSION DE HORARIO</v>
          </cell>
          <cell r="BL50">
            <v>122241.16</v>
          </cell>
          <cell r="BN50">
            <v>273</v>
          </cell>
          <cell r="BO50" t="str">
            <v>PENSION EST. JARDIN EMBAJADORA</v>
          </cell>
          <cell r="BP50">
            <v>11235</v>
          </cell>
        </row>
        <row r="51">
          <cell r="BB51" t="str">
            <v>_x000C_</v>
          </cell>
          <cell r="BF51" t="str">
            <v>_x000C_</v>
          </cell>
          <cell r="BJ51" t="str">
            <v>_x000C_</v>
          </cell>
          <cell r="BN51" t="str">
            <v>_x000C_</v>
          </cell>
        </row>
        <row r="53">
          <cell r="BB53" t="str">
            <v>Pag</v>
          </cell>
          <cell r="BC53" t="str">
            <v>ina : 2                    Fecha Impresión</v>
          </cell>
          <cell r="BF53" t="str">
            <v>Pag</v>
          </cell>
          <cell r="BG53" t="str">
            <v>ina : 2                    Fecha Impresión</v>
          </cell>
          <cell r="BJ53" t="str">
            <v>Pag</v>
          </cell>
          <cell r="BK53" t="str">
            <v>ina : 2                    Fecha Impresión</v>
          </cell>
          <cell r="BN53" t="str">
            <v>Pag</v>
          </cell>
          <cell r="BO53" t="str">
            <v>ina : 2                    Fecha Impresión</v>
          </cell>
        </row>
        <row r="54">
          <cell r="BB54" t="str">
            <v>MUN</v>
          </cell>
          <cell r="BC54" t="str">
            <v>ICIPIO DE GUANAJUATO, GTO</v>
          </cell>
          <cell r="BF54" t="str">
            <v>MUN</v>
          </cell>
          <cell r="BG54" t="str">
            <v>ICIPIO DE GUANAJUATO, GTO</v>
          </cell>
          <cell r="BJ54" t="str">
            <v>MUN</v>
          </cell>
          <cell r="BK54" t="str">
            <v>ICIPIO DE GUANAJUATO, GTO</v>
          </cell>
          <cell r="BN54" t="str">
            <v>MUN</v>
          </cell>
          <cell r="BO54" t="str">
            <v>ICIPIO DE GUANAJUATO, GTO</v>
          </cell>
        </row>
        <row r="55">
          <cell r="BB55" t="str">
            <v>REP</v>
          </cell>
          <cell r="BC55" t="str">
            <v>ORTE DE COBRANZA DEL DIA 01/09/2011 AL DIA</v>
          </cell>
          <cell r="BF55" t="str">
            <v>REP</v>
          </cell>
          <cell r="BG55" t="str">
            <v>ORTE DE COBRANZA DEL DIA 01/10/2011 AL DIA</v>
          </cell>
          <cell r="BJ55" t="str">
            <v>REP</v>
          </cell>
          <cell r="BK55" t="str">
            <v>ORTE DE COBRANZA DEL DIA 01/11/2011 AL DIA</v>
          </cell>
          <cell r="BN55" t="str">
            <v>REP</v>
          </cell>
          <cell r="BO55" t="str">
            <v>ORTE DE COBRANZA DEL DIA 01/12/2011 AL DIA</v>
          </cell>
        </row>
        <row r="56">
          <cell r="BB56" t="str">
            <v>RES</v>
          </cell>
          <cell r="BC56" t="str">
            <v>UMEN</v>
          </cell>
          <cell r="BF56" t="str">
            <v>RES</v>
          </cell>
          <cell r="BG56" t="str">
            <v>UMEN</v>
          </cell>
          <cell r="BJ56" t="str">
            <v>RES</v>
          </cell>
          <cell r="BK56" t="str">
            <v>UMEN</v>
          </cell>
          <cell r="BN56" t="str">
            <v>RES</v>
          </cell>
          <cell r="BO56" t="str">
            <v>UMEN</v>
          </cell>
        </row>
        <row r="57">
          <cell r="BB57" t="str">
            <v>---</v>
          </cell>
          <cell r="BC57" t="str">
            <v>------------------------------------------</v>
          </cell>
          <cell r="BD57" t="str">
            <v>----------------</v>
          </cell>
          <cell r="BF57" t="str">
            <v>---</v>
          </cell>
          <cell r="BG57" t="str">
            <v>------------------------------------------</v>
          </cell>
          <cell r="BH57" t="str">
            <v>----------------</v>
          </cell>
          <cell r="BJ57" t="str">
            <v>---</v>
          </cell>
          <cell r="BK57" t="str">
            <v>------------------------------------------</v>
          </cell>
          <cell r="BL57" t="str">
            <v>----------------</v>
          </cell>
          <cell r="BN57" t="str">
            <v>---</v>
          </cell>
          <cell r="BO57" t="str">
            <v>------------------------------------------</v>
          </cell>
          <cell r="BP57" t="str">
            <v>----------------</v>
          </cell>
        </row>
        <row r="58">
          <cell r="BB58" t="str">
            <v>CVE</v>
          </cell>
          <cell r="BC58" t="str">
            <v>CONCEPTO</v>
          </cell>
          <cell r="BD58" t="str">
            <v>COBRADO</v>
          </cell>
          <cell r="BF58" t="str">
            <v>CVE</v>
          </cell>
          <cell r="BG58" t="str">
            <v>CONCEPTO</v>
          </cell>
          <cell r="BH58" t="str">
            <v>COBRADO</v>
          </cell>
          <cell r="BJ58" t="str">
            <v>CVE</v>
          </cell>
          <cell r="BK58" t="str">
            <v>CONCEPTO</v>
          </cell>
          <cell r="BL58" t="str">
            <v>COBRADO</v>
          </cell>
          <cell r="BN58" t="str">
            <v>CVE</v>
          </cell>
          <cell r="BO58" t="str">
            <v>CONCEPTO</v>
          </cell>
          <cell r="BP58" t="str">
            <v>COBRADO</v>
          </cell>
        </row>
        <row r="59">
          <cell r="BB59" t="str">
            <v>---</v>
          </cell>
          <cell r="BC59" t="str">
            <v>------------------------------------------</v>
          </cell>
          <cell r="BD59" t="str">
            <v>----------------</v>
          </cell>
          <cell r="BF59" t="str">
            <v>---</v>
          </cell>
          <cell r="BG59" t="str">
            <v>------------------------------------------</v>
          </cell>
          <cell r="BH59" t="str">
            <v>----------------</v>
          </cell>
          <cell r="BJ59" t="str">
            <v>---</v>
          </cell>
          <cell r="BK59" t="str">
            <v>------------------------------------------</v>
          </cell>
          <cell r="BL59" t="str">
            <v>----------------</v>
          </cell>
          <cell r="BN59" t="str">
            <v>---</v>
          </cell>
          <cell r="BO59" t="str">
            <v>------------------------------------------</v>
          </cell>
          <cell r="BP59" t="str">
            <v>----------------</v>
          </cell>
        </row>
        <row r="60">
          <cell r="BB60">
            <v>272</v>
          </cell>
          <cell r="BC60" t="str">
            <v>PENSION EST. EX ESTACION DEL F</v>
          </cell>
          <cell r="BD60">
            <v>1050</v>
          </cell>
          <cell r="BF60">
            <v>272</v>
          </cell>
          <cell r="BG60" t="str">
            <v>PENSION EST. EX ESTACION DEL F</v>
          </cell>
          <cell r="BH60">
            <v>1417.5</v>
          </cell>
          <cell r="BJ60">
            <v>275</v>
          </cell>
          <cell r="BK60" t="str">
            <v>CONSTANCIAS DIRECCION DE ECOLO</v>
          </cell>
          <cell r="BL60">
            <v>295.16000000000003</v>
          </cell>
          <cell r="BN60">
            <v>274</v>
          </cell>
          <cell r="BO60" t="str">
            <v>EXTENSION DE HORARIO</v>
          </cell>
          <cell r="BP60">
            <v>98818.93</v>
          </cell>
        </row>
        <row r="61">
          <cell r="BB61">
            <v>273</v>
          </cell>
          <cell r="BC61" t="str">
            <v>PENSION EST. JARDIN EMBAJADORA</v>
          </cell>
          <cell r="BD61">
            <v>13230</v>
          </cell>
          <cell r="BF61">
            <v>273</v>
          </cell>
          <cell r="BG61" t="str">
            <v>PENSION EST. JARDIN EMBAJADORA</v>
          </cell>
          <cell r="BH61">
            <v>11287.5</v>
          </cell>
          <cell r="BJ61">
            <v>276</v>
          </cell>
          <cell r="BK61" t="str">
            <v>CONSTANCIAS DIRECCION DE TRANS</v>
          </cell>
          <cell r="BL61">
            <v>14241.47</v>
          </cell>
          <cell r="BN61">
            <v>275</v>
          </cell>
          <cell r="BO61" t="str">
            <v>CONSTANCIAS DIRECCION DE ECOLO</v>
          </cell>
          <cell r="BP61">
            <v>590.32000000000005</v>
          </cell>
        </row>
        <row r="62">
          <cell r="BB62">
            <v>274</v>
          </cell>
          <cell r="BC62" t="str">
            <v>EXTENSION DE HORARIO</v>
          </cell>
          <cell r="BD62">
            <v>128563.67</v>
          </cell>
          <cell r="BF62">
            <v>274</v>
          </cell>
          <cell r="BG62" t="str">
            <v>EXTENSION DE HORARIO</v>
          </cell>
          <cell r="BH62">
            <v>196269.54</v>
          </cell>
          <cell r="BJ62">
            <v>277</v>
          </cell>
          <cell r="BK62" t="str">
            <v>SERVICIOS ACCESO A LA INFORMAC</v>
          </cell>
          <cell r="BL62">
            <v>26.61</v>
          </cell>
          <cell r="BN62">
            <v>276</v>
          </cell>
          <cell r="BO62" t="str">
            <v>CONSTANCIAS DIRECCION DE TRANS</v>
          </cell>
          <cell r="BP62">
            <v>14610.42</v>
          </cell>
        </row>
        <row r="63">
          <cell r="BB63">
            <v>275</v>
          </cell>
          <cell r="BC63" t="str">
            <v>CONSTANCIAS DIRECCION DE ECOLO</v>
          </cell>
          <cell r="BD63">
            <v>147.58000000000001</v>
          </cell>
          <cell r="BF63">
            <v>275</v>
          </cell>
          <cell r="BG63" t="str">
            <v>CONSTANCIAS DIRECCION DE ECOLO</v>
          </cell>
          <cell r="BH63">
            <v>368.95</v>
          </cell>
          <cell r="BJ63">
            <v>278</v>
          </cell>
          <cell r="BK63" t="str">
            <v>CONSTANCIAS QUE EXPIDAN LAS DE</v>
          </cell>
          <cell r="BL63">
            <v>11289.82</v>
          </cell>
          <cell r="BN63">
            <v>278</v>
          </cell>
          <cell r="BO63" t="str">
            <v>CONSTANCIAS QUE EXPIDAN LAS DE</v>
          </cell>
          <cell r="BP63">
            <v>15710.41</v>
          </cell>
        </row>
        <row r="64">
          <cell r="BB64">
            <v>276</v>
          </cell>
          <cell r="BC64" t="str">
            <v>CONSTANCIAS DIRECCION DE TRANS</v>
          </cell>
          <cell r="BD64">
            <v>12101.56</v>
          </cell>
          <cell r="BF64">
            <v>276</v>
          </cell>
          <cell r="BG64" t="str">
            <v>CONSTANCIAS DIRECCION DE TRANS</v>
          </cell>
          <cell r="BH64">
            <v>18226.240000000002</v>
          </cell>
          <cell r="BJ64">
            <v>280</v>
          </cell>
          <cell r="BK64" t="str">
            <v>SERVICIOS CONTROL CANINO</v>
          </cell>
          <cell r="BL64">
            <v>2205</v>
          </cell>
          <cell r="BN64">
            <v>280</v>
          </cell>
          <cell r="BO64" t="str">
            <v>SERVICIOS CONTROL CANINO</v>
          </cell>
          <cell r="BP64">
            <v>2205</v>
          </cell>
        </row>
        <row r="65">
          <cell r="BB65">
            <v>277</v>
          </cell>
          <cell r="BC65" t="str">
            <v>SERVICIOS ACCESO A LA INFORMAC</v>
          </cell>
          <cell r="BD65">
            <v>119.76</v>
          </cell>
          <cell r="BF65">
            <v>277</v>
          </cell>
          <cell r="BG65" t="str">
            <v>SERVICIOS ACCESO A LA INFORMAC</v>
          </cell>
          <cell r="BH65">
            <v>5.67</v>
          </cell>
          <cell r="BJ65">
            <v>281</v>
          </cell>
          <cell r="BK65" t="str">
            <v>VIGILANCIA POR EVENTO</v>
          </cell>
          <cell r="BL65">
            <v>8564.4</v>
          </cell>
          <cell r="BN65">
            <v>284</v>
          </cell>
          <cell r="BO65" t="str">
            <v>REVISTA MECANICA SEMESTRAL</v>
          </cell>
          <cell r="BP65">
            <v>20340.84</v>
          </cell>
        </row>
        <row r="66">
          <cell r="BB66">
            <v>278</v>
          </cell>
          <cell r="BC66" t="str">
            <v>CONSTANCIAS QUE EXPIDAN LAS DE</v>
          </cell>
          <cell r="BD66">
            <v>9371.33</v>
          </cell>
          <cell r="BF66">
            <v>278</v>
          </cell>
          <cell r="BG66" t="str">
            <v>CONSTANCIAS QUE EXPIDAN LAS DE</v>
          </cell>
          <cell r="BH66">
            <v>10330.6</v>
          </cell>
          <cell r="BJ66">
            <v>284</v>
          </cell>
          <cell r="BK66" t="str">
            <v>REVISTA MECANICA SEMESTRAL</v>
          </cell>
          <cell r="BL66">
            <v>120.36</v>
          </cell>
          <cell r="BN66">
            <v>285</v>
          </cell>
          <cell r="BO66" t="str">
            <v>PRORROGA PARA USO DE UNIDADES</v>
          </cell>
          <cell r="BP66">
            <v>27166.57</v>
          </cell>
        </row>
        <row r="67">
          <cell r="BB67">
            <v>279</v>
          </cell>
          <cell r="BC67" t="str">
            <v>CERTIFICACIONES EXPEDIDAS POR</v>
          </cell>
          <cell r="BD67">
            <v>25.41</v>
          </cell>
          <cell r="BF67">
            <v>280</v>
          </cell>
          <cell r="BG67" t="str">
            <v>SERVICIOS CONTROL CANINO</v>
          </cell>
          <cell r="BH67">
            <v>352.8</v>
          </cell>
          <cell r="BJ67">
            <v>286</v>
          </cell>
          <cell r="BK67" t="str">
            <v>PERMISO SUPLETORIO DE TRANSPOR</v>
          </cell>
          <cell r="BL67">
            <v>11255.09</v>
          </cell>
          <cell r="BN67">
            <v>286</v>
          </cell>
          <cell r="BO67" t="str">
            <v>PERMISO SUPLETORIO DE TRANSPOR</v>
          </cell>
          <cell r="BP67">
            <v>9535.26</v>
          </cell>
        </row>
        <row r="68">
          <cell r="BB68">
            <v>280</v>
          </cell>
          <cell r="BC68" t="str">
            <v>SERVICIOS CONTROL CANINO</v>
          </cell>
          <cell r="BD68">
            <v>1697.85</v>
          </cell>
          <cell r="BF68">
            <v>281</v>
          </cell>
          <cell r="BG68" t="str">
            <v>VIGILANCIA POR EVENTO</v>
          </cell>
          <cell r="BH68">
            <v>2854.8</v>
          </cell>
          <cell r="BJ68">
            <v>288</v>
          </cell>
          <cell r="BK68" t="str">
            <v>ANALISIS DE RIESGOS</v>
          </cell>
          <cell r="BL68">
            <v>915.72</v>
          </cell>
          <cell r="BN68">
            <v>288</v>
          </cell>
          <cell r="BO68" t="str">
            <v>ANALISIS DE RIESGOS</v>
          </cell>
          <cell r="BP68">
            <v>457.86</v>
          </cell>
        </row>
        <row r="69">
          <cell r="BB69">
            <v>281</v>
          </cell>
          <cell r="BC69" t="str">
            <v>VIGILANCIA POR EVENTO</v>
          </cell>
          <cell r="BD69">
            <v>11133.72</v>
          </cell>
          <cell r="BF69">
            <v>282</v>
          </cell>
          <cell r="BG69" t="str">
            <v>PERMISO EXTRAORDINARIO</v>
          </cell>
          <cell r="BH69">
            <v>12124.97</v>
          </cell>
          <cell r="BJ69">
            <v>289</v>
          </cell>
          <cell r="BK69" t="str">
            <v>CONFORMIDAD PARA QUEMA DE FUEG</v>
          </cell>
          <cell r="BL69">
            <v>1780.64</v>
          </cell>
          <cell r="BN69">
            <v>289</v>
          </cell>
          <cell r="BO69" t="str">
            <v>CONFORMIDAD PARA QUEMA DE FUEG</v>
          </cell>
          <cell r="BP69">
            <v>667.74</v>
          </cell>
        </row>
        <row r="70">
          <cell r="BB70">
            <v>283</v>
          </cell>
          <cell r="BC70" t="str">
            <v>CONSTANCIA DE DESPINTADO</v>
          </cell>
          <cell r="BD70">
            <v>39.92</v>
          </cell>
          <cell r="BF70">
            <v>284</v>
          </cell>
          <cell r="BG70" t="str">
            <v>REVISTA MECANICA SEMESTRAL</v>
          </cell>
          <cell r="BH70">
            <v>962.88</v>
          </cell>
          <cell r="BJ70">
            <v>290</v>
          </cell>
          <cell r="BK70" t="str">
            <v>DICTAMEN DE SEGURIDAD P SEDENA</v>
          </cell>
          <cell r="BL70">
            <v>292.74</v>
          </cell>
          <cell r="BN70">
            <v>290</v>
          </cell>
          <cell r="BO70" t="str">
            <v>DICTAMEN DE SEGURIDAD P SEDENA</v>
          </cell>
          <cell r="BP70">
            <v>146.37</v>
          </cell>
        </row>
        <row r="71">
          <cell r="BB71">
            <v>284</v>
          </cell>
          <cell r="BC71" t="str">
            <v>REVISTA MECANICA SEMESTRAL</v>
          </cell>
          <cell r="BD71">
            <v>1805.4</v>
          </cell>
          <cell r="BF71">
            <v>286</v>
          </cell>
          <cell r="BG71" t="str">
            <v>PERMISO SUPLETORIO DE TRANSPOR</v>
          </cell>
          <cell r="BH71">
            <v>4049.22</v>
          </cell>
          <cell r="BJ71">
            <v>291</v>
          </cell>
          <cell r="BK71" t="str">
            <v>DICTAMEN DE FACTIBILIDAD PARA</v>
          </cell>
          <cell r="BL71">
            <v>1306.4000000000001</v>
          </cell>
          <cell r="BN71">
            <v>291</v>
          </cell>
          <cell r="BO71" t="str">
            <v>DICTAMEN DE FACTIBILIDAD PARA</v>
          </cell>
          <cell r="BP71">
            <v>1175.76</v>
          </cell>
        </row>
        <row r="72">
          <cell r="BB72">
            <v>286</v>
          </cell>
          <cell r="BC72" t="str">
            <v>PERMISO SUPLETORIO DE TRANSPOR</v>
          </cell>
          <cell r="BD72">
            <v>5877.9</v>
          </cell>
          <cell r="BF72">
            <v>288</v>
          </cell>
          <cell r="BG72" t="str">
            <v>ANALISIS DE RIESGOS</v>
          </cell>
          <cell r="BH72">
            <v>1831.44</v>
          </cell>
          <cell r="BJ72">
            <v>292</v>
          </cell>
          <cell r="BK72" t="str">
            <v>DICTAMEN DE SEGURIDAD PROGRAMA</v>
          </cell>
          <cell r="BL72">
            <v>915.72</v>
          </cell>
          <cell r="BN72">
            <v>292</v>
          </cell>
          <cell r="BO72" t="str">
            <v>DICTAMEN DE SEGURIDAD PROGRAMA</v>
          </cell>
          <cell r="BP72">
            <v>1831.44</v>
          </cell>
        </row>
        <row r="73">
          <cell r="BB73">
            <v>288</v>
          </cell>
          <cell r="BC73" t="str">
            <v>ANALISIS DE RIESGOS</v>
          </cell>
          <cell r="BD73">
            <v>1373.58</v>
          </cell>
          <cell r="BF73">
            <v>289</v>
          </cell>
          <cell r="BG73" t="str">
            <v>CONFORMIDAD PARA QUEMA DE FUEG</v>
          </cell>
          <cell r="BH73">
            <v>2225.8000000000002</v>
          </cell>
          <cell r="BJ73">
            <v>293</v>
          </cell>
          <cell r="BK73" t="str">
            <v>SERVICIOS EXTRAORDINARIOS</v>
          </cell>
          <cell r="BL73">
            <v>4853.16</v>
          </cell>
          <cell r="BN73">
            <v>293</v>
          </cell>
          <cell r="BO73" t="str">
            <v>SERVICIOS EXTRAORDINARIOS</v>
          </cell>
          <cell r="BP73">
            <v>1427.4</v>
          </cell>
        </row>
        <row r="74">
          <cell r="BB74">
            <v>289</v>
          </cell>
          <cell r="BC74" t="str">
            <v>CONFORMIDAD PARA QUEMA DE FUEG</v>
          </cell>
          <cell r="BD74">
            <v>779.03</v>
          </cell>
          <cell r="BF74">
            <v>290</v>
          </cell>
          <cell r="BG74" t="str">
            <v>DICTAMEN DE SEGURIDAD P SEDENA</v>
          </cell>
          <cell r="BH74">
            <v>2049.1799999999998</v>
          </cell>
          <cell r="BJ74">
            <v>295</v>
          </cell>
          <cell r="BK74" t="str">
            <v>CONSTANCIA DE UBICACION DE PRE</v>
          </cell>
          <cell r="BL74">
            <v>3562.56</v>
          </cell>
          <cell r="BN74">
            <v>295</v>
          </cell>
          <cell r="BO74" t="str">
            <v>CONSTANCIA DE UBICACION DE PRE</v>
          </cell>
          <cell r="BP74">
            <v>2746.14</v>
          </cell>
        </row>
        <row r="75">
          <cell r="BB75">
            <v>290</v>
          </cell>
          <cell r="BC75" t="str">
            <v>DICTAMEN DE SEGURIDAD P SEDENA</v>
          </cell>
          <cell r="BD75">
            <v>585.48</v>
          </cell>
          <cell r="BF75">
            <v>291</v>
          </cell>
          <cell r="BG75" t="str">
            <v>DICTAMEN DE FACTIBILIDAD PARA</v>
          </cell>
          <cell r="BH75">
            <v>914.48</v>
          </cell>
          <cell r="BJ75">
            <v>400</v>
          </cell>
          <cell r="BK75" t="str">
            <v>LOCALES PRESA DE LA OLLA</v>
          </cell>
          <cell r="BL75">
            <v>4172</v>
          </cell>
          <cell r="BN75">
            <v>400</v>
          </cell>
          <cell r="BO75" t="str">
            <v>LOCALES PRESA DE LA OLLA</v>
          </cell>
          <cell r="BP75">
            <v>2384</v>
          </cell>
        </row>
        <row r="76">
          <cell r="BB76">
            <v>291</v>
          </cell>
          <cell r="BC76" t="str">
            <v>DICTAMEN DE FACTIBILIDAD PARA</v>
          </cell>
          <cell r="BD76">
            <v>2482.16</v>
          </cell>
          <cell r="BF76">
            <v>293</v>
          </cell>
          <cell r="BG76" t="str">
            <v>SERVICIOS EXTRAORDINARIOS</v>
          </cell>
          <cell r="BH76">
            <v>7993.44</v>
          </cell>
          <cell r="BJ76">
            <v>405</v>
          </cell>
          <cell r="BK76" t="str">
            <v>CENTRO DE CONVIVENCIA EL ENCIN</v>
          </cell>
          <cell r="BL76">
            <v>16972</v>
          </cell>
          <cell r="BN76">
            <v>405</v>
          </cell>
          <cell r="BO76" t="str">
            <v>CENTRO DE CONVIVENCIA EL ENCIN</v>
          </cell>
          <cell r="BP76">
            <v>11267</v>
          </cell>
        </row>
        <row r="77">
          <cell r="BB77">
            <v>293</v>
          </cell>
          <cell r="BC77" t="str">
            <v>SERVICIOS EXTRAORDINARIOS</v>
          </cell>
          <cell r="BD77">
            <v>4567.68</v>
          </cell>
          <cell r="BF77">
            <v>295</v>
          </cell>
          <cell r="BG77" t="str">
            <v>CONSTANCIA DE UBICACION DE PRE</v>
          </cell>
          <cell r="BH77">
            <v>2449.2600000000002</v>
          </cell>
          <cell r="BJ77">
            <v>407</v>
          </cell>
          <cell r="BK77" t="str">
            <v>MUSEO MOMIAS</v>
          </cell>
          <cell r="BL77">
            <v>1273633</v>
          </cell>
          <cell r="BN77">
            <v>407</v>
          </cell>
          <cell r="BO77" t="str">
            <v>MUSEO MOMIAS</v>
          </cell>
          <cell r="BP77">
            <v>2008075</v>
          </cell>
        </row>
        <row r="78">
          <cell r="BB78">
            <v>295</v>
          </cell>
          <cell r="BC78" t="str">
            <v>CONSTANCIA DE UBICACION DE PRE</v>
          </cell>
          <cell r="BD78">
            <v>3191.46</v>
          </cell>
          <cell r="BF78">
            <v>400</v>
          </cell>
          <cell r="BG78" t="str">
            <v>LOCALES PRESA DE LA OLLA</v>
          </cell>
          <cell r="BH78">
            <v>13112</v>
          </cell>
          <cell r="BJ78">
            <v>408</v>
          </cell>
          <cell r="BK78" t="str">
            <v>SALON CULTO A LA MUERTE</v>
          </cell>
          <cell r="BL78">
            <v>96165</v>
          </cell>
          <cell r="BN78">
            <v>408</v>
          </cell>
          <cell r="BO78" t="str">
            <v>SALON CULTO A LA MUERTE</v>
          </cell>
          <cell r="BP78">
            <v>168540</v>
          </cell>
        </row>
        <row r="79">
          <cell r="BB79">
            <v>400</v>
          </cell>
          <cell r="BC79" t="str">
            <v>LOCALES PRESA DE LA OLLA</v>
          </cell>
          <cell r="BD79">
            <v>3576</v>
          </cell>
          <cell r="BF79">
            <v>403</v>
          </cell>
          <cell r="BG79" t="str">
            <v>UNIDAD DEPORTIVA TORRES LANDA</v>
          </cell>
          <cell r="BH79">
            <v>11466</v>
          </cell>
          <cell r="BJ79">
            <v>410</v>
          </cell>
          <cell r="BK79" t="str">
            <v>MONUMENTO AL PIPILA</v>
          </cell>
          <cell r="BL79">
            <v>20868</v>
          </cell>
          <cell r="BN79">
            <v>410</v>
          </cell>
          <cell r="BO79" t="str">
            <v>MONUMENTO AL PIPILA</v>
          </cell>
          <cell r="BP79">
            <v>35832</v>
          </cell>
        </row>
        <row r="80">
          <cell r="BB80">
            <v>403</v>
          </cell>
          <cell r="BC80" t="str">
            <v>UNIDAD DEPORTIVA TORRES LANDA</v>
          </cell>
          <cell r="BD80">
            <v>19442</v>
          </cell>
          <cell r="BF80">
            <v>404</v>
          </cell>
          <cell r="BG80" t="str">
            <v>UNIDAD DEPORTIVA YERBABUENA</v>
          </cell>
          <cell r="BH80">
            <v>2977</v>
          </cell>
          <cell r="BJ80">
            <v>411</v>
          </cell>
          <cell r="BK80" t="str">
            <v>MERCADO HIDALGO</v>
          </cell>
          <cell r="BL80">
            <v>101058.56</v>
          </cell>
          <cell r="BN80">
            <v>411</v>
          </cell>
          <cell r="BO80" t="str">
            <v>MERCADO HIDALGO</v>
          </cell>
          <cell r="BP80">
            <v>183454.09</v>
          </cell>
        </row>
        <row r="81">
          <cell r="BB81">
            <v>404</v>
          </cell>
          <cell r="BC81" t="str">
            <v>UNIDAD DEPORTIVA YERBABUENA</v>
          </cell>
          <cell r="BD81">
            <v>16105</v>
          </cell>
          <cell r="BF81">
            <v>405</v>
          </cell>
          <cell r="BG81" t="str">
            <v>CENTRO DE CONVIVENCIA EL ENCIN</v>
          </cell>
          <cell r="BH81">
            <v>15002</v>
          </cell>
          <cell r="BJ81">
            <v>412</v>
          </cell>
          <cell r="BK81" t="str">
            <v>MERCADO EMBAJADORAS</v>
          </cell>
          <cell r="BL81">
            <v>111272.27</v>
          </cell>
          <cell r="BN81">
            <v>412</v>
          </cell>
          <cell r="BO81" t="str">
            <v>MERCADO EMBAJADORAS</v>
          </cell>
          <cell r="BP81">
            <v>148995.12</v>
          </cell>
        </row>
        <row r="82">
          <cell r="BB82">
            <v>405</v>
          </cell>
          <cell r="BC82" t="str">
            <v>CENTRO DE CONVIVENCIA EL ENCIN</v>
          </cell>
          <cell r="BD82">
            <v>13748</v>
          </cell>
          <cell r="BF82">
            <v>407</v>
          </cell>
          <cell r="BG82" t="str">
            <v>MUSEO MOMIAS</v>
          </cell>
          <cell r="BH82">
            <v>1301511</v>
          </cell>
          <cell r="BJ82">
            <v>414</v>
          </cell>
          <cell r="BK82" t="str">
            <v>OTROS PRODUCTOS</v>
          </cell>
          <cell r="BL82">
            <v>16836.95</v>
          </cell>
          <cell r="BN82">
            <v>414</v>
          </cell>
          <cell r="BO82" t="str">
            <v>OTROS PRODUCTOS</v>
          </cell>
          <cell r="BP82">
            <v>5650.81</v>
          </cell>
        </row>
        <row r="83">
          <cell r="BB83">
            <v>407</v>
          </cell>
          <cell r="BC83" t="str">
            <v>MUSEO MOMIAS</v>
          </cell>
          <cell r="BD83">
            <v>1147699</v>
          </cell>
          <cell r="BF83">
            <v>408</v>
          </cell>
          <cell r="BG83" t="str">
            <v>SALON CULTO A LA MUERTE</v>
          </cell>
          <cell r="BH83">
            <v>109095</v>
          </cell>
          <cell r="BJ83">
            <v>416</v>
          </cell>
          <cell r="BK83" t="str">
            <v>MUSEO INTERACTIVO</v>
          </cell>
          <cell r="BL83">
            <v>128</v>
          </cell>
          <cell r="BN83">
            <v>416</v>
          </cell>
          <cell r="BO83" t="str">
            <v>MUSEO INTERACTIVO</v>
          </cell>
          <cell r="BP83">
            <v>8</v>
          </cell>
        </row>
        <row r="84">
          <cell r="BB84">
            <v>408</v>
          </cell>
          <cell r="BC84" t="str">
            <v>SALON CULTO A LA MUERTE</v>
          </cell>
          <cell r="BD84">
            <v>80310</v>
          </cell>
          <cell r="BF84">
            <v>410</v>
          </cell>
          <cell r="BG84" t="str">
            <v>MONUMENTO AL PIPILA</v>
          </cell>
          <cell r="BH84">
            <v>30564</v>
          </cell>
          <cell r="BJ84">
            <v>418</v>
          </cell>
          <cell r="BK84" t="str">
            <v>RENDIMIENTOS E INVERSIONES</v>
          </cell>
          <cell r="BL84">
            <v>161307.21</v>
          </cell>
          <cell r="BN84">
            <v>418</v>
          </cell>
          <cell r="BO84" t="str">
            <v>RENDIMIENTOS E INVERSIONES</v>
          </cell>
          <cell r="BP84">
            <v>167270.32</v>
          </cell>
        </row>
        <row r="85">
          <cell r="BB85">
            <v>410</v>
          </cell>
          <cell r="BC85" t="str">
            <v>MONUMENTO AL PIPILA</v>
          </cell>
          <cell r="BD85">
            <v>16764</v>
          </cell>
          <cell r="BF85">
            <v>411</v>
          </cell>
          <cell r="BG85" t="str">
            <v>MERCADO HIDALGO</v>
          </cell>
          <cell r="BH85">
            <v>92803.199999999997</v>
          </cell>
          <cell r="BJ85">
            <v>419</v>
          </cell>
          <cell r="BK85" t="str">
            <v>REND E INVERSIONES RAMO 33</v>
          </cell>
          <cell r="BL85">
            <v>103204.01</v>
          </cell>
          <cell r="BN85">
            <v>419</v>
          </cell>
          <cell r="BO85" t="str">
            <v>REND E INVERSIONES RAMO 33</v>
          </cell>
          <cell r="BP85">
            <v>117545.93</v>
          </cell>
        </row>
        <row r="86">
          <cell r="BB86">
            <v>411</v>
          </cell>
          <cell r="BC86" t="str">
            <v>MERCADO HIDALGO</v>
          </cell>
          <cell r="BD86">
            <v>72626.64</v>
          </cell>
          <cell r="BF86">
            <v>412</v>
          </cell>
          <cell r="BG86" t="str">
            <v>MERCADO EMBAJADORAS</v>
          </cell>
          <cell r="BH86">
            <v>98514.55</v>
          </cell>
          <cell r="BJ86">
            <v>420</v>
          </cell>
          <cell r="BK86" t="str">
            <v>REND E INVER RAMO 33 PROG COMP</v>
          </cell>
          <cell r="BL86">
            <v>38418.47</v>
          </cell>
          <cell r="BN86">
            <v>420</v>
          </cell>
          <cell r="BO86" t="str">
            <v>REND E INVER RAMO 33 PROG COMP</v>
          </cell>
          <cell r="BP86">
            <v>35423.61</v>
          </cell>
        </row>
        <row r="87">
          <cell r="BB87">
            <v>412</v>
          </cell>
          <cell r="BC87" t="str">
            <v>MERCADO EMBAJADORAS</v>
          </cell>
          <cell r="BD87">
            <v>68812.02</v>
          </cell>
          <cell r="BF87">
            <v>414</v>
          </cell>
          <cell r="BG87" t="str">
            <v>OTROS PRODUCTOS</v>
          </cell>
          <cell r="BH87">
            <v>12064.84</v>
          </cell>
          <cell r="BJ87">
            <v>421</v>
          </cell>
          <cell r="BK87" t="str">
            <v>DECLARACIONES, FORMATOS Y AVIS</v>
          </cell>
          <cell r="BL87">
            <v>264</v>
          </cell>
          <cell r="BN87">
            <v>421</v>
          </cell>
          <cell r="BO87" t="str">
            <v>DECLARACIONES, FORMATOS Y AVIS</v>
          </cell>
          <cell r="BP87">
            <v>200</v>
          </cell>
        </row>
        <row r="88">
          <cell r="BB88">
            <v>414</v>
          </cell>
          <cell r="BC88" t="str">
            <v>OTROS PRODUCTOS</v>
          </cell>
          <cell r="BD88">
            <v>19697.259999999998</v>
          </cell>
          <cell r="BF88">
            <v>418</v>
          </cell>
          <cell r="BG88" t="str">
            <v>RENDIMIENTOS E INVERSIONES</v>
          </cell>
          <cell r="BH88">
            <v>167282.88</v>
          </cell>
          <cell r="BJ88">
            <v>426</v>
          </cell>
          <cell r="BK88" t="str">
            <v>AREAS OCUP POR HOT, REST, BARE</v>
          </cell>
          <cell r="BL88">
            <v>89475.5</v>
          </cell>
          <cell r="BN88">
            <v>426</v>
          </cell>
          <cell r="BO88" t="str">
            <v>AREAS OCUP POR HOT, REST, BARE</v>
          </cell>
          <cell r="BP88">
            <v>101756.96</v>
          </cell>
        </row>
        <row r="89">
          <cell r="BB89">
            <v>418</v>
          </cell>
          <cell r="BC89" t="str">
            <v>RENDIMIENTOS E INVERSIONES</v>
          </cell>
          <cell r="BD89">
            <v>145145.20000000001</v>
          </cell>
          <cell r="BF89">
            <v>419</v>
          </cell>
          <cell r="BG89" t="str">
            <v>REND E INVERSIONES RAMO 33</v>
          </cell>
          <cell r="BH89">
            <v>121310.26</v>
          </cell>
          <cell r="BJ89">
            <v>428</v>
          </cell>
          <cell r="BK89" t="str">
            <v>COMERCIANTES SEMIFIJOS</v>
          </cell>
          <cell r="BL89">
            <v>219196.09</v>
          </cell>
          <cell r="BN89">
            <v>428</v>
          </cell>
          <cell r="BO89" t="str">
            <v>COMERCIANTES SEMIFIJOS</v>
          </cell>
          <cell r="BP89">
            <v>215270.19</v>
          </cell>
        </row>
        <row r="90">
          <cell r="BB90">
            <v>419</v>
          </cell>
          <cell r="BC90" t="str">
            <v>REND E INVERSIONES RAMO 33</v>
          </cell>
          <cell r="BD90">
            <v>93891.11</v>
          </cell>
          <cell r="BF90">
            <v>420</v>
          </cell>
          <cell r="BG90" t="str">
            <v>REND E INVER RAMO 33 PROG COMP</v>
          </cell>
          <cell r="BH90">
            <v>57110.51</v>
          </cell>
          <cell r="BJ90">
            <v>429</v>
          </cell>
          <cell r="BK90" t="str">
            <v>VTA DE INMUEBLES PROP DEL MPIO</v>
          </cell>
          <cell r="BL90">
            <v>1455922.57</v>
          </cell>
          <cell r="BN90">
            <v>429</v>
          </cell>
          <cell r="BO90" t="str">
            <v>VTA DE INMUEBLES PROP DEL MPIO</v>
          </cell>
          <cell r="BP90">
            <v>423038.4</v>
          </cell>
        </row>
        <row r="91">
          <cell r="BB91">
            <v>420</v>
          </cell>
          <cell r="BC91" t="str">
            <v>REND E INVER RAMO 33 PROG COMP</v>
          </cell>
          <cell r="BD91">
            <v>50830.61</v>
          </cell>
          <cell r="BF91">
            <v>421</v>
          </cell>
          <cell r="BG91" t="str">
            <v>DECLARACIONES, FORMATOS Y AVIS</v>
          </cell>
          <cell r="BH91">
            <v>936</v>
          </cell>
          <cell r="BJ91">
            <v>430</v>
          </cell>
          <cell r="BK91" t="str">
            <v>LOCALES MERCADO HIDALGO</v>
          </cell>
          <cell r="BL91">
            <v>1788</v>
          </cell>
          <cell r="BN91">
            <v>430</v>
          </cell>
          <cell r="BO91" t="str">
            <v>LOCALES MERCADO HIDALGO</v>
          </cell>
          <cell r="BP91">
            <v>1788</v>
          </cell>
        </row>
        <row r="92">
          <cell r="BB92">
            <v>421</v>
          </cell>
          <cell r="BC92" t="str">
            <v>DECLARACIONES, FORMATOS Y AVIS</v>
          </cell>
          <cell r="BD92">
            <v>824</v>
          </cell>
          <cell r="BF92">
            <v>426</v>
          </cell>
          <cell r="BG92" t="str">
            <v>AREAS OCUP POR HOT, REST, BARE</v>
          </cell>
          <cell r="BH92">
            <v>189550.33</v>
          </cell>
          <cell r="BJ92">
            <v>431</v>
          </cell>
          <cell r="BK92" t="str">
            <v>LOCALES MERCADO EMBAJADORAS</v>
          </cell>
          <cell r="BL92">
            <v>5559.22</v>
          </cell>
          <cell r="BN92">
            <v>431</v>
          </cell>
          <cell r="BO92" t="str">
            <v>LOCALES MERCADO EMBAJADORAS</v>
          </cell>
          <cell r="BP92">
            <v>8888.4</v>
          </cell>
        </row>
        <row r="93">
          <cell r="BB93">
            <v>426</v>
          </cell>
          <cell r="BC93" t="str">
            <v>AREAS OCUP POR HOT, REST, BARE</v>
          </cell>
          <cell r="BD93">
            <v>126143.83</v>
          </cell>
          <cell r="BF93">
            <v>428</v>
          </cell>
          <cell r="BG93" t="str">
            <v>COMERCIANTES SEMIFIJOS</v>
          </cell>
          <cell r="BH93">
            <v>192730.63</v>
          </cell>
          <cell r="BJ93">
            <v>433</v>
          </cell>
          <cell r="BK93" t="str">
            <v>SOBRANTES</v>
          </cell>
          <cell r="BL93">
            <v>452.68</v>
          </cell>
          <cell r="BN93">
            <v>433</v>
          </cell>
          <cell r="BO93" t="str">
            <v>SOBRANTES</v>
          </cell>
          <cell r="BP93">
            <v>718.55</v>
          </cell>
        </row>
        <row r="94">
          <cell r="BB94">
            <v>428</v>
          </cell>
          <cell r="BC94" t="str">
            <v>COMERCIANTES SEMIFIJOS</v>
          </cell>
          <cell r="BD94">
            <v>169455.81</v>
          </cell>
          <cell r="BF94">
            <v>429</v>
          </cell>
          <cell r="BG94" t="str">
            <v>VTA DE INMUEBLES PROP DEL MPIO</v>
          </cell>
          <cell r="BH94">
            <v>233076</v>
          </cell>
          <cell r="BJ94">
            <v>436</v>
          </cell>
          <cell r="BK94" t="str">
            <v>SANITARIOS PRESA DE LA OLLA</v>
          </cell>
          <cell r="BL94">
            <v>4439</v>
          </cell>
          <cell r="BN94">
            <v>436</v>
          </cell>
          <cell r="BO94" t="str">
            <v>SANITARIOS PRESA DE LA OLLA</v>
          </cell>
          <cell r="BP94">
            <v>4439</v>
          </cell>
        </row>
        <row r="95">
          <cell r="BB95">
            <v>429</v>
          </cell>
          <cell r="BC95" t="str">
            <v>VTA DE INMUEBLES PROP DEL MPIO</v>
          </cell>
          <cell r="BD95">
            <v>2161</v>
          </cell>
          <cell r="BF95">
            <v>430</v>
          </cell>
          <cell r="BG95" t="str">
            <v>LOCALES MERCADO HIDALGO</v>
          </cell>
          <cell r="BH95">
            <v>1788</v>
          </cell>
          <cell r="BJ95">
            <v>437</v>
          </cell>
          <cell r="BK95" t="str">
            <v>SANITARIOS MDO. EMBAJADORAS</v>
          </cell>
          <cell r="BL95">
            <v>42210</v>
          </cell>
          <cell r="BN95">
            <v>437</v>
          </cell>
          <cell r="BO95" t="str">
            <v>SANITARIOS MDO. EMBAJADORAS</v>
          </cell>
          <cell r="BP95">
            <v>49255</v>
          </cell>
        </row>
        <row r="96">
          <cell r="BB96">
            <v>430</v>
          </cell>
          <cell r="BC96" t="str">
            <v>LOCALES MERCADO HIDALGO</v>
          </cell>
          <cell r="BD96">
            <v>1788</v>
          </cell>
          <cell r="BF96">
            <v>431</v>
          </cell>
          <cell r="BG96" t="str">
            <v>LOCALES MERCADO EMBAJADORAS</v>
          </cell>
          <cell r="BH96">
            <v>1182</v>
          </cell>
          <cell r="BJ96">
            <v>438</v>
          </cell>
          <cell r="BK96" t="str">
            <v>SANITARIOS MDO. HIDALGO</v>
          </cell>
          <cell r="BL96">
            <v>62789</v>
          </cell>
          <cell r="BN96">
            <v>438</v>
          </cell>
          <cell r="BO96" t="str">
            <v>SANITARIOS MDO. HIDALGO</v>
          </cell>
          <cell r="BP96">
            <v>67485</v>
          </cell>
        </row>
        <row r="97">
          <cell r="BB97">
            <v>431</v>
          </cell>
          <cell r="BC97" t="str">
            <v>LOCALES MERCADO EMBAJADORAS</v>
          </cell>
          <cell r="BD97">
            <v>1182</v>
          </cell>
          <cell r="BF97">
            <v>433</v>
          </cell>
          <cell r="BG97" t="str">
            <v>SOBRANTES</v>
          </cell>
          <cell r="BH97">
            <v>941.65</v>
          </cell>
          <cell r="BJ97">
            <v>439</v>
          </cell>
          <cell r="BK97" t="str">
            <v>SANITARIOS JARDIN REFORMA</v>
          </cell>
          <cell r="BL97">
            <v>24556</v>
          </cell>
          <cell r="BN97">
            <v>439</v>
          </cell>
          <cell r="BO97" t="str">
            <v>SANITARIOS JARDIN REFORMA</v>
          </cell>
          <cell r="BP97">
            <v>20680</v>
          </cell>
        </row>
        <row r="98">
          <cell r="BB98">
            <v>433</v>
          </cell>
          <cell r="BC98" t="str">
            <v>SOBRANTES</v>
          </cell>
          <cell r="BD98">
            <v>936.95</v>
          </cell>
          <cell r="BF98">
            <v>436</v>
          </cell>
          <cell r="BG98" t="str">
            <v>SANITARIOS PRESA DE LA OLLA</v>
          </cell>
          <cell r="BH98">
            <v>4439</v>
          </cell>
          <cell r="BJ98">
            <v>440</v>
          </cell>
          <cell r="BK98" t="str">
            <v>SANITARIOS PLAZUELA LOS ANGELE</v>
          </cell>
          <cell r="BL98">
            <v>7245</v>
          </cell>
          <cell r="BN98">
            <v>440</v>
          </cell>
          <cell r="BO98" t="str">
            <v>SANITARIOS PLAZUELA LOS ANGELE</v>
          </cell>
          <cell r="BP98">
            <v>7245</v>
          </cell>
        </row>
        <row r="99">
          <cell r="BB99">
            <v>436</v>
          </cell>
          <cell r="BC99" t="str">
            <v>SANITARIOS PRESA DE LA OLLA</v>
          </cell>
          <cell r="BD99">
            <v>4439</v>
          </cell>
          <cell r="BF99">
            <v>437</v>
          </cell>
          <cell r="BG99" t="str">
            <v>SANITARIOS MDO. EMBAJADORAS</v>
          </cell>
          <cell r="BH99">
            <v>43555</v>
          </cell>
          <cell r="BJ99">
            <v>442</v>
          </cell>
          <cell r="BK99" t="str">
            <v>SANITARIOS VALENCIANA</v>
          </cell>
          <cell r="BL99">
            <v>2001.78</v>
          </cell>
          <cell r="BN99">
            <v>442</v>
          </cell>
          <cell r="BO99" t="str">
            <v>SANITARIOS VALENCIANA</v>
          </cell>
          <cell r="BP99">
            <v>605.5</v>
          </cell>
        </row>
        <row r="100">
          <cell r="BB100">
            <v>437</v>
          </cell>
          <cell r="BC100" t="str">
            <v>SANITARIOS MDO. EMBAJADORAS</v>
          </cell>
          <cell r="BD100">
            <v>44096</v>
          </cell>
          <cell r="BF100">
            <v>438</v>
          </cell>
          <cell r="BG100" t="str">
            <v>SANITARIOS MDO. HIDALGO</v>
          </cell>
          <cell r="BH100">
            <v>96090</v>
          </cell>
          <cell r="BJ100">
            <v>443</v>
          </cell>
          <cell r="BK100" t="str">
            <v>SANITARIOS FERROCARRIL</v>
          </cell>
          <cell r="BL100">
            <v>72400</v>
          </cell>
          <cell r="BN100">
            <v>443</v>
          </cell>
          <cell r="BO100" t="str">
            <v>SANITARIOS FERROCARRIL</v>
          </cell>
          <cell r="BP100">
            <v>58404</v>
          </cell>
        </row>
        <row r="101">
          <cell r="BB101">
            <v>438</v>
          </cell>
          <cell r="BC101" t="str">
            <v>SANITARIOS MDO. HIDALGO</v>
          </cell>
          <cell r="BD101">
            <v>54450</v>
          </cell>
          <cell r="BF101">
            <v>439</v>
          </cell>
          <cell r="BG101" t="str">
            <v>SANITARIOS JARDIN REFORMA</v>
          </cell>
          <cell r="BH101">
            <v>29012</v>
          </cell>
          <cell r="BJ101">
            <v>444</v>
          </cell>
          <cell r="BK101" t="str">
            <v>SANITARIOS JARDIN UNION</v>
          </cell>
          <cell r="BL101">
            <v>7245</v>
          </cell>
          <cell r="BN101">
            <v>444</v>
          </cell>
          <cell r="BO101" t="str">
            <v>SANITARIOS JARDIN UNION</v>
          </cell>
          <cell r="BP101">
            <v>7245</v>
          </cell>
        </row>
        <row r="102">
          <cell r="BB102">
            <v>439</v>
          </cell>
          <cell r="BC102" t="str">
            <v>SANITARIOS JARDIN REFORMA</v>
          </cell>
          <cell r="BD102">
            <v>17824</v>
          </cell>
          <cell r="BF102">
            <v>440</v>
          </cell>
          <cell r="BG102" t="str">
            <v>SANITARIOS PLAZUELA LOS ANGELE</v>
          </cell>
          <cell r="BH102">
            <v>7245</v>
          </cell>
          <cell r="BJ102">
            <v>445</v>
          </cell>
          <cell r="BK102" t="str">
            <v>SANITARIOS MUSEO MOMIAS</v>
          </cell>
          <cell r="BL102">
            <v>20952</v>
          </cell>
          <cell r="BN102">
            <v>445</v>
          </cell>
          <cell r="BO102" t="str">
            <v>SANITARIOS MUSEO MOMIAS</v>
          </cell>
          <cell r="BP102">
            <v>39980</v>
          </cell>
        </row>
        <row r="103">
          <cell r="BB103">
            <v>440</v>
          </cell>
          <cell r="BC103" t="str">
            <v>SANITARIOS PLAZUELA LOS ANGELE</v>
          </cell>
          <cell r="BD103">
            <v>7245</v>
          </cell>
          <cell r="BF103">
            <v>442</v>
          </cell>
          <cell r="BG103" t="str">
            <v>SANITARIOS VALENCIANA</v>
          </cell>
          <cell r="BH103">
            <v>603.5</v>
          </cell>
          <cell r="BJ103">
            <v>447</v>
          </cell>
          <cell r="BK103" t="str">
            <v>LAS CALAS</v>
          </cell>
          <cell r="BL103">
            <v>9048</v>
          </cell>
          <cell r="BN103">
            <v>447</v>
          </cell>
          <cell r="BO103" t="str">
            <v>LAS CALAS</v>
          </cell>
          <cell r="BP103">
            <v>4604</v>
          </cell>
        </row>
        <row r="104">
          <cell r="BB104">
            <v>442</v>
          </cell>
          <cell r="BC104" t="str">
            <v>SANITARIOS VALENCIANA</v>
          </cell>
          <cell r="BD104">
            <v>1974.36</v>
          </cell>
          <cell r="BF104">
            <v>443</v>
          </cell>
          <cell r="BG104" t="str">
            <v>SANITARIOS FERROCARRIL</v>
          </cell>
          <cell r="BH104">
            <v>72608</v>
          </cell>
          <cell r="BJ104">
            <v>454</v>
          </cell>
          <cell r="BK104" t="str">
            <v>FIESTAS TRADICIONALES</v>
          </cell>
          <cell r="BL104">
            <v>84700</v>
          </cell>
          <cell r="BN104">
            <v>451</v>
          </cell>
          <cell r="BO104" t="str">
            <v>BODEGAS RASTRO</v>
          </cell>
          <cell r="BP104">
            <v>3933</v>
          </cell>
        </row>
        <row r="105">
          <cell r="BB105">
            <v>443</v>
          </cell>
          <cell r="BC105" t="str">
            <v>SANITARIOS FERROCARRIL</v>
          </cell>
          <cell r="BD105">
            <v>42548</v>
          </cell>
          <cell r="BF105">
            <v>444</v>
          </cell>
          <cell r="BG105" t="str">
            <v>SANITARIOS JARDIN UNION</v>
          </cell>
          <cell r="BH105">
            <v>7245</v>
          </cell>
          <cell r="BJ105">
            <v>455</v>
          </cell>
          <cell r="BK105" t="str">
            <v>INFRAESTRUCTURA TELEFONICA</v>
          </cell>
          <cell r="BL105">
            <v>63063</v>
          </cell>
          <cell r="BN105">
            <v>454</v>
          </cell>
          <cell r="BO105" t="str">
            <v>FIESTAS TRADICIONALES</v>
          </cell>
          <cell r="BP105">
            <v>73440.3</v>
          </cell>
        </row>
        <row r="106">
          <cell r="BB106">
            <v>444</v>
          </cell>
          <cell r="BC106" t="str">
            <v>SANITARIOS JARDIN UNION</v>
          </cell>
          <cell r="BD106">
            <v>7245</v>
          </cell>
          <cell r="BF106">
            <v>445</v>
          </cell>
          <cell r="BG106" t="str">
            <v>SANITARIOS MUSEO MOMIAS</v>
          </cell>
          <cell r="BH106">
            <v>24520</v>
          </cell>
          <cell r="BJ106">
            <v>456</v>
          </cell>
          <cell r="BK106" t="str">
            <v>JUEGOS MECANICOS</v>
          </cell>
          <cell r="BL106">
            <v>5175</v>
          </cell>
          <cell r="BN106">
            <v>455</v>
          </cell>
          <cell r="BO106" t="str">
            <v>INFRAESTRUCTURA TELEFONICA</v>
          </cell>
          <cell r="BP106">
            <v>63063</v>
          </cell>
        </row>
        <row r="107">
          <cell r="BB107">
            <v>445</v>
          </cell>
          <cell r="BC107" t="str">
            <v>SANITARIOS MUSEO MOMIAS</v>
          </cell>
          <cell r="BD107">
            <v>21804</v>
          </cell>
          <cell r="BF107">
            <v>447</v>
          </cell>
          <cell r="BG107" t="str">
            <v>LAS CALAS</v>
          </cell>
          <cell r="BH107">
            <v>18968</v>
          </cell>
          <cell r="BJ107">
            <v>457</v>
          </cell>
          <cell r="BK107" t="str">
            <v>CASETAS DE  REVISTAS</v>
          </cell>
          <cell r="BL107">
            <v>716</v>
          </cell>
          <cell r="BN107">
            <v>456</v>
          </cell>
          <cell r="BO107" t="str">
            <v>JUEGOS MECANICOS</v>
          </cell>
          <cell r="BP107">
            <v>600</v>
          </cell>
        </row>
        <row r="108">
          <cell r="BB108" t="str">
            <v>_x000C_</v>
          </cell>
          <cell r="BF108" t="str">
            <v>_x000C_</v>
          </cell>
          <cell r="BJ108" t="str">
            <v>_x000C_</v>
          </cell>
          <cell r="BN108" t="str">
            <v>_x000C_</v>
          </cell>
        </row>
        <row r="110">
          <cell r="BB110" t="str">
            <v>Pag</v>
          </cell>
          <cell r="BC110" t="str">
            <v>ina : 3                    Fecha Impresión</v>
          </cell>
          <cell r="BF110" t="str">
            <v>Pag</v>
          </cell>
          <cell r="BG110" t="str">
            <v>ina : 3                    Fecha Impresión</v>
          </cell>
          <cell r="BJ110" t="str">
            <v>Pag</v>
          </cell>
          <cell r="BK110" t="str">
            <v>ina : 3                    Fecha Impresión</v>
          </cell>
          <cell r="BN110" t="str">
            <v>Pag</v>
          </cell>
          <cell r="BO110" t="str">
            <v>ina : 3                    Fecha Impresión</v>
          </cell>
        </row>
        <row r="111">
          <cell r="BB111" t="str">
            <v>MUN</v>
          </cell>
          <cell r="BC111" t="str">
            <v>ICIPIO DE GUANAJUATO, GTO</v>
          </cell>
          <cell r="BF111" t="str">
            <v>MUN</v>
          </cell>
          <cell r="BG111" t="str">
            <v>ICIPIO DE GUANAJUATO, GTO</v>
          </cell>
          <cell r="BJ111" t="str">
            <v>MUN</v>
          </cell>
          <cell r="BK111" t="str">
            <v>ICIPIO DE GUANAJUATO, GTO</v>
          </cell>
          <cell r="BN111" t="str">
            <v>MUN</v>
          </cell>
          <cell r="BO111" t="str">
            <v>ICIPIO DE GUANAJUATO, GTO</v>
          </cell>
        </row>
        <row r="112">
          <cell r="BB112" t="str">
            <v>REP</v>
          </cell>
          <cell r="BC112" t="str">
            <v>ORTE DE COBRANZA DEL DIA 01/09/2011 AL DIA</v>
          </cell>
          <cell r="BF112" t="str">
            <v>REP</v>
          </cell>
          <cell r="BG112" t="str">
            <v>ORTE DE COBRANZA DEL DIA 01/10/2011 AL DIA</v>
          </cell>
          <cell r="BJ112" t="str">
            <v>REP</v>
          </cell>
          <cell r="BK112" t="str">
            <v>ORTE DE COBRANZA DEL DIA 01/11/2011 AL DIA</v>
          </cell>
          <cell r="BN112" t="str">
            <v>REP</v>
          </cell>
          <cell r="BO112" t="str">
            <v>ORTE DE COBRANZA DEL DIA 01/12/2011 AL DIA</v>
          </cell>
        </row>
        <row r="113">
          <cell r="BB113" t="str">
            <v>RES</v>
          </cell>
          <cell r="BC113" t="str">
            <v>UMEN</v>
          </cell>
          <cell r="BF113" t="str">
            <v>RES</v>
          </cell>
          <cell r="BG113" t="str">
            <v>UMEN</v>
          </cell>
          <cell r="BJ113" t="str">
            <v>RES</v>
          </cell>
          <cell r="BK113" t="str">
            <v>UMEN</v>
          </cell>
          <cell r="BN113" t="str">
            <v>RES</v>
          </cell>
          <cell r="BO113" t="str">
            <v>UMEN</v>
          </cell>
        </row>
        <row r="114">
          <cell r="BB114" t="str">
            <v>---</v>
          </cell>
          <cell r="BC114" t="str">
            <v>------------------------------------------</v>
          </cell>
          <cell r="BD114" t="str">
            <v>----------------</v>
          </cell>
          <cell r="BF114" t="str">
            <v>---</v>
          </cell>
          <cell r="BG114" t="str">
            <v>------------------------------------------</v>
          </cell>
          <cell r="BH114" t="str">
            <v>----------------</v>
          </cell>
          <cell r="BJ114" t="str">
            <v>---</v>
          </cell>
          <cell r="BK114" t="str">
            <v>------------------------------------------</v>
          </cell>
          <cell r="BL114" t="str">
            <v>----------------</v>
          </cell>
          <cell r="BN114" t="str">
            <v>---</v>
          </cell>
          <cell r="BO114" t="str">
            <v>------------------------------------------</v>
          </cell>
          <cell r="BP114" t="str">
            <v>----------------</v>
          </cell>
        </row>
        <row r="115">
          <cell r="BB115" t="str">
            <v>CVE</v>
          </cell>
          <cell r="BC115" t="str">
            <v>CONCEPTO</v>
          </cell>
          <cell r="BD115" t="str">
            <v>COBRADO</v>
          </cell>
          <cell r="BF115" t="str">
            <v>CVE</v>
          </cell>
          <cell r="BG115" t="str">
            <v>CONCEPTO</v>
          </cell>
          <cell r="BH115" t="str">
            <v>COBRADO</v>
          </cell>
          <cell r="BJ115" t="str">
            <v>CVE</v>
          </cell>
          <cell r="BK115" t="str">
            <v>CONCEPTO</v>
          </cell>
          <cell r="BL115" t="str">
            <v>COBRADO</v>
          </cell>
          <cell r="BN115" t="str">
            <v>CVE</v>
          </cell>
          <cell r="BO115" t="str">
            <v>CONCEPTO</v>
          </cell>
          <cell r="BP115" t="str">
            <v>COBRADO</v>
          </cell>
        </row>
        <row r="116">
          <cell r="BB116" t="str">
            <v>---</v>
          </cell>
          <cell r="BC116" t="str">
            <v>------------------------------------------</v>
          </cell>
          <cell r="BD116" t="str">
            <v>----------------</v>
          </cell>
          <cell r="BF116" t="str">
            <v>---</v>
          </cell>
          <cell r="BG116" t="str">
            <v>------------------------------------------</v>
          </cell>
          <cell r="BH116" t="str">
            <v>----------------</v>
          </cell>
          <cell r="BJ116" t="str">
            <v>---</v>
          </cell>
          <cell r="BK116" t="str">
            <v>------------------------------------------</v>
          </cell>
          <cell r="BL116" t="str">
            <v>----------------</v>
          </cell>
          <cell r="BN116" t="str">
            <v>---</v>
          </cell>
          <cell r="BO116" t="str">
            <v>------------------------------------------</v>
          </cell>
          <cell r="BP116" t="str">
            <v>----------------</v>
          </cell>
        </row>
        <row r="117">
          <cell r="BB117">
            <v>447</v>
          </cell>
          <cell r="BC117" t="str">
            <v>LAS CALAS</v>
          </cell>
          <cell r="BD117">
            <v>7528</v>
          </cell>
          <cell r="BF117">
            <v>451</v>
          </cell>
          <cell r="BG117" t="str">
            <v>BODEGAS RASTRO</v>
          </cell>
          <cell r="BH117">
            <v>2622</v>
          </cell>
          <cell r="BJ117">
            <v>458</v>
          </cell>
          <cell r="BK117" t="str">
            <v>AMPLIACION DE HORARIO BILLARES</v>
          </cell>
          <cell r="BL117">
            <v>916</v>
          </cell>
          <cell r="BN117">
            <v>457</v>
          </cell>
          <cell r="BO117" t="str">
            <v>CASETAS DE  REVISTAS</v>
          </cell>
          <cell r="BP117">
            <v>537</v>
          </cell>
        </row>
        <row r="118">
          <cell r="BB118">
            <v>454</v>
          </cell>
          <cell r="BC118" t="str">
            <v>FIESTAS TRADICIONALES</v>
          </cell>
          <cell r="BD118">
            <v>16703</v>
          </cell>
          <cell r="BF118">
            <v>454</v>
          </cell>
          <cell r="BG118" t="str">
            <v>FIESTAS TRADICIONALES</v>
          </cell>
          <cell r="BH118">
            <v>199806.5</v>
          </cell>
          <cell r="BJ118">
            <v>459</v>
          </cell>
          <cell r="BK118" t="str">
            <v>CASETAS DEPORTIVAS</v>
          </cell>
          <cell r="BL118">
            <v>2739.08</v>
          </cell>
          <cell r="BN118">
            <v>459</v>
          </cell>
          <cell r="BO118" t="str">
            <v>CASETAS DEPORTIVAS</v>
          </cell>
          <cell r="BP118">
            <v>1425.89</v>
          </cell>
        </row>
        <row r="119">
          <cell r="BB119">
            <v>455</v>
          </cell>
          <cell r="BC119" t="str">
            <v>INFRAESTRUCTURA TELEFONICA</v>
          </cell>
          <cell r="BD119">
            <v>85995</v>
          </cell>
          <cell r="BF119">
            <v>455</v>
          </cell>
          <cell r="BG119" t="str">
            <v>INFRAESTRUCTURA TELEFONICA</v>
          </cell>
          <cell r="BH119">
            <v>63063</v>
          </cell>
          <cell r="BJ119">
            <v>462</v>
          </cell>
          <cell r="BK119" t="str">
            <v>INTERESES REMANENTES  POR OBRA</v>
          </cell>
          <cell r="BL119">
            <v>2540.5</v>
          </cell>
          <cell r="BN119">
            <v>462</v>
          </cell>
          <cell r="BO119" t="str">
            <v>INTERESES REMANENTES  POR OBRA</v>
          </cell>
          <cell r="BP119">
            <v>2475.44</v>
          </cell>
        </row>
        <row r="120">
          <cell r="BB120">
            <v>456</v>
          </cell>
          <cell r="BC120" t="str">
            <v>JUEGOS MECANICOS</v>
          </cell>
          <cell r="BD120">
            <v>1050</v>
          </cell>
          <cell r="BF120">
            <v>457</v>
          </cell>
          <cell r="BG120" t="str">
            <v>CASETAS DE  REVISTAS</v>
          </cell>
          <cell r="BH120">
            <v>537</v>
          </cell>
          <cell r="BJ120">
            <v>463</v>
          </cell>
          <cell r="BK120" t="str">
            <v>SALIDA DE GRUAS</v>
          </cell>
          <cell r="BL120">
            <v>5967</v>
          </cell>
          <cell r="BN120">
            <v>463</v>
          </cell>
          <cell r="BO120" t="str">
            <v>SALIDA DE GRUAS</v>
          </cell>
          <cell r="BP120">
            <v>2873</v>
          </cell>
        </row>
        <row r="121">
          <cell r="BB121">
            <v>457</v>
          </cell>
          <cell r="BC121" t="str">
            <v>CASETAS DE  REVISTAS</v>
          </cell>
          <cell r="BD121">
            <v>716</v>
          </cell>
          <cell r="BF121">
            <v>459</v>
          </cell>
          <cell r="BG121" t="str">
            <v>CASETAS DEPORTIVAS</v>
          </cell>
          <cell r="BH121">
            <v>4932.7</v>
          </cell>
          <cell r="BJ121">
            <v>464</v>
          </cell>
          <cell r="BK121" t="str">
            <v>ARRASTRE DE VEHICULOS INFRACCI</v>
          </cell>
          <cell r="BL121">
            <v>1400</v>
          </cell>
          <cell r="BN121">
            <v>464</v>
          </cell>
          <cell r="BO121" t="str">
            <v>ARRASTRE DE VEHICULOS INFRACCI</v>
          </cell>
          <cell r="BP121">
            <v>728</v>
          </cell>
        </row>
        <row r="122">
          <cell r="BB122">
            <v>459</v>
          </cell>
          <cell r="BC122" t="str">
            <v>CASETAS DEPORTIVAS</v>
          </cell>
          <cell r="BD122">
            <v>1524.3</v>
          </cell>
          <cell r="BF122">
            <v>462</v>
          </cell>
          <cell r="BG122" t="str">
            <v>INTERESES REMANENTES  POR OBRA</v>
          </cell>
          <cell r="BH122">
            <v>3162.37</v>
          </cell>
          <cell r="BJ122">
            <v>467</v>
          </cell>
          <cell r="BK122" t="str">
            <v>PRESTADORES DE SERVICIO</v>
          </cell>
          <cell r="BL122">
            <v>2674.62</v>
          </cell>
          <cell r="BN122">
            <v>467</v>
          </cell>
          <cell r="BO122" t="str">
            <v>PRESTADORES DE SERVICIO</v>
          </cell>
          <cell r="BP122">
            <v>2922.56</v>
          </cell>
        </row>
        <row r="123">
          <cell r="BB123">
            <v>460</v>
          </cell>
          <cell r="BC123" t="str">
            <v>PARQUE DE BEIS BOL SAN JERONIM</v>
          </cell>
          <cell r="BD123">
            <v>16500</v>
          </cell>
          <cell r="BF123">
            <v>463</v>
          </cell>
          <cell r="BG123" t="str">
            <v>SALIDA DE GRUAS</v>
          </cell>
          <cell r="BH123">
            <v>1989</v>
          </cell>
          <cell r="BJ123">
            <v>470</v>
          </cell>
          <cell r="BK123" t="str">
            <v>LOCALES ESTACION</v>
          </cell>
          <cell r="BL123">
            <v>35941.97</v>
          </cell>
          <cell r="BN123">
            <v>470</v>
          </cell>
          <cell r="BO123" t="str">
            <v>LOCALES ESTACION</v>
          </cell>
          <cell r="BP123">
            <v>21307.59</v>
          </cell>
        </row>
        <row r="124">
          <cell r="BB124">
            <v>462</v>
          </cell>
          <cell r="BC124" t="str">
            <v>INTERESES REMANENTES  POR OBRA</v>
          </cell>
          <cell r="BD124">
            <v>2527.2199999999998</v>
          </cell>
          <cell r="BF124">
            <v>464</v>
          </cell>
          <cell r="BG124" t="str">
            <v>ARRASTRE DE VEHICULOS INFRACCI</v>
          </cell>
          <cell r="BH124">
            <v>504</v>
          </cell>
          <cell r="BJ124">
            <v>471</v>
          </cell>
          <cell r="BK124" t="str">
            <v>SANITARIOS PARDO</v>
          </cell>
          <cell r="BL124">
            <v>1380</v>
          </cell>
          <cell r="BN124">
            <v>471</v>
          </cell>
          <cell r="BO124" t="str">
            <v>SANITARIOS PARDO</v>
          </cell>
          <cell r="BP124">
            <v>1380</v>
          </cell>
        </row>
        <row r="125">
          <cell r="BB125">
            <v>463</v>
          </cell>
          <cell r="BC125" t="str">
            <v>SALIDA DE GRUAS</v>
          </cell>
          <cell r="BD125">
            <v>2210</v>
          </cell>
          <cell r="BF125">
            <v>467</v>
          </cell>
          <cell r="BG125" t="str">
            <v>PRESTADORES DE SERVICIO</v>
          </cell>
          <cell r="BH125">
            <v>2257.7199999999998</v>
          </cell>
          <cell r="BJ125">
            <v>472</v>
          </cell>
          <cell r="BK125" t="str">
            <v>MERCADO GAVIRA</v>
          </cell>
          <cell r="BL125">
            <v>24623.8</v>
          </cell>
          <cell r="BN125">
            <v>472</v>
          </cell>
          <cell r="BO125" t="str">
            <v>MERCADO GAVIRA</v>
          </cell>
          <cell r="BP125">
            <v>35626.68</v>
          </cell>
        </row>
        <row r="126">
          <cell r="BB126">
            <v>464</v>
          </cell>
          <cell r="BC126" t="str">
            <v>ARRASTRE DE VEHICULOS INFRACCI</v>
          </cell>
          <cell r="BD126">
            <v>448</v>
          </cell>
          <cell r="BF126">
            <v>469</v>
          </cell>
          <cell r="BG126" t="str">
            <v>CASETAS TELEFONICAS</v>
          </cell>
          <cell r="BH126">
            <v>26460</v>
          </cell>
          <cell r="BJ126">
            <v>477</v>
          </cell>
          <cell r="BK126" t="str">
            <v>PADRON DIRECTOR RESPONSABLE DE</v>
          </cell>
          <cell r="BL126">
            <v>3756</v>
          </cell>
          <cell r="BN126">
            <v>479</v>
          </cell>
          <cell r="BO126" t="str">
            <v>COMERCIANTES AMBULANTES</v>
          </cell>
          <cell r="BP126">
            <v>6244</v>
          </cell>
        </row>
        <row r="127">
          <cell r="BB127">
            <v>467</v>
          </cell>
          <cell r="BC127" t="str">
            <v>PRESTADORES DE SERVICIO</v>
          </cell>
          <cell r="BD127">
            <v>2713.82</v>
          </cell>
          <cell r="BF127">
            <v>470</v>
          </cell>
          <cell r="BG127" t="str">
            <v>LOCALES ESTACION</v>
          </cell>
          <cell r="BH127">
            <v>60425.919999999998</v>
          </cell>
          <cell r="BJ127">
            <v>479</v>
          </cell>
          <cell r="BK127" t="str">
            <v>COMERCIANTES AMBULANTES</v>
          </cell>
          <cell r="BL127">
            <v>5493.18</v>
          </cell>
          <cell r="BN127">
            <v>480</v>
          </cell>
          <cell r="BO127" t="str">
            <v>PERIFONEO</v>
          </cell>
          <cell r="BP127">
            <v>161</v>
          </cell>
        </row>
        <row r="128">
          <cell r="BB128">
            <v>470</v>
          </cell>
          <cell r="BC128" t="str">
            <v>LOCALES ESTACION</v>
          </cell>
          <cell r="BD128">
            <v>29711.5</v>
          </cell>
          <cell r="BF128">
            <v>471</v>
          </cell>
          <cell r="BG128" t="str">
            <v>SANITARIOS PARDO</v>
          </cell>
          <cell r="BH128">
            <v>1380</v>
          </cell>
          <cell r="BJ128">
            <v>480</v>
          </cell>
          <cell r="BK128" t="str">
            <v>PERIFONEO</v>
          </cell>
          <cell r="BL128">
            <v>483</v>
          </cell>
          <cell r="BN128">
            <v>481</v>
          </cell>
          <cell r="BO128" t="str">
            <v>REPARTO DE VOLANTES</v>
          </cell>
          <cell r="BP128">
            <v>2064</v>
          </cell>
        </row>
        <row r="129">
          <cell r="BB129">
            <v>471</v>
          </cell>
          <cell r="BC129" t="str">
            <v>SANITARIOS PARDO</v>
          </cell>
          <cell r="BD129">
            <v>1380</v>
          </cell>
          <cell r="BF129">
            <v>472</v>
          </cell>
          <cell r="BG129" t="str">
            <v>MERCADO GAVIRA</v>
          </cell>
          <cell r="BH129">
            <v>4609.2</v>
          </cell>
          <cell r="BJ129">
            <v>481</v>
          </cell>
          <cell r="BK129" t="str">
            <v>REPARTO DE VOLANTES</v>
          </cell>
          <cell r="BL129">
            <v>860</v>
          </cell>
          <cell r="BN129">
            <v>482</v>
          </cell>
          <cell r="BO129" t="str">
            <v>CALLEJONEADAS</v>
          </cell>
          <cell r="BP129">
            <v>9959.76</v>
          </cell>
        </row>
        <row r="130">
          <cell r="BB130">
            <v>472</v>
          </cell>
          <cell r="BC130" t="str">
            <v>MERCADO GAVIRA</v>
          </cell>
          <cell r="BD130">
            <v>26062.67</v>
          </cell>
          <cell r="BF130">
            <v>474</v>
          </cell>
          <cell r="BG130" t="str">
            <v>BASES PARA LICITACION ADQUISIC</v>
          </cell>
          <cell r="BH130">
            <v>18354</v>
          </cell>
          <cell r="BJ130">
            <v>482</v>
          </cell>
          <cell r="BK130" t="str">
            <v>CALLEJONEADAS</v>
          </cell>
          <cell r="BL130">
            <v>18852.34</v>
          </cell>
          <cell r="BN130">
            <v>484</v>
          </cell>
          <cell r="BO130" t="str">
            <v>PERMISO PARA ESPECTÁCULOS O CE</v>
          </cell>
          <cell r="BP130">
            <v>19275</v>
          </cell>
        </row>
        <row r="131">
          <cell r="BB131">
            <v>474</v>
          </cell>
          <cell r="BC131" t="str">
            <v>BASES PARA LICITACION ADQUISIC</v>
          </cell>
          <cell r="BD131">
            <v>13110</v>
          </cell>
          <cell r="BF131">
            <v>479</v>
          </cell>
          <cell r="BG131" t="str">
            <v>COMERCIANTES AMBULANTES</v>
          </cell>
          <cell r="BH131">
            <v>9542.41</v>
          </cell>
          <cell r="BJ131">
            <v>484</v>
          </cell>
          <cell r="BK131" t="str">
            <v>PERMISO PARA ESPECTÁCULOS O CE</v>
          </cell>
          <cell r="BL131">
            <v>19691</v>
          </cell>
          <cell r="BN131">
            <v>485</v>
          </cell>
          <cell r="BO131" t="str">
            <v>SELLADO DE BOLETOS</v>
          </cell>
          <cell r="BP131">
            <v>2916</v>
          </cell>
        </row>
        <row r="132">
          <cell r="BB132">
            <v>477</v>
          </cell>
          <cell r="BC132" t="str">
            <v>PADRON DIRECTOR RESPONSABLE DE</v>
          </cell>
          <cell r="BD132">
            <v>1252</v>
          </cell>
          <cell r="BF132">
            <v>480</v>
          </cell>
          <cell r="BG132" t="str">
            <v>PERIFONEO</v>
          </cell>
          <cell r="BH132">
            <v>322</v>
          </cell>
          <cell r="BJ132">
            <v>485</v>
          </cell>
          <cell r="BK132" t="str">
            <v>SELLADO DE BOLETOS</v>
          </cell>
          <cell r="BL132">
            <v>6216</v>
          </cell>
          <cell r="BN132">
            <v>486</v>
          </cell>
          <cell r="BO132" t="str">
            <v>COLOCACION DE GUIAS</v>
          </cell>
          <cell r="BP132">
            <v>170</v>
          </cell>
        </row>
        <row r="133">
          <cell r="BB133">
            <v>479</v>
          </cell>
          <cell r="BC133" t="str">
            <v>COMERCIANTES AMBULANTES</v>
          </cell>
          <cell r="BD133">
            <v>4105.37</v>
          </cell>
          <cell r="BF133">
            <v>481</v>
          </cell>
          <cell r="BG133" t="str">
            <v>REPARTO DE VOLANTES</v>
          </cell>
          <cell r="BH133">
            <v>1376</v>
          </cell>
          <cell r="BJ133">
            <v>486</v>
          </cell>
          <cell r="BK133" t="str">
            <v>COLOCACION DE GUIAS</v>
          </cell>
          <cell r="BL133">
            <v>340</v>
          </cell>
          <cell r="BN133">
            <v>487</v>
          </cell>
          <cell r="BO133" t="str">
            <v>COLOCACION DE LUMINARIA O LAMP</v>
          </cell>
          <cell r="BP133">
            <v>1853</v>
          </cell>
        </row>
        <row r="134">
          <cell r="BB134">
            <v>481</v>
          </cell>
          <cell r="BC134" t="str">
            <v>REPARTO DE VOLANTES</v>
          </cell>
          <cell r="BD134">
            <v>1548</v>
          </cell>
          <cell r="BF134">
            <v>482</v>
          </cell>
          <cell r="BG134" t="str">
            <v>CALLEJONEADAS</v>
          </cell>
          <cell r="BH134">
            <v>16219.61</v>
          </cell>
          <cell r="BJ134">
            <v>487</v>
          </cell>
          <cell r="BK134" t="str">
            <v>COLOCACION DE LUMINARIA O LAMP</v>
          </cell>
          <cell r="BL134">
            <v>5559</v>
          </cell>
          <cell r="BN134">
            <v>489</v>
          </cell>
          <cell r="BO134" t="str">
            <v>INSTALACION DE TOMA DE CORRIEN</v>
          </cell>
          <cell r="BP134">
            <v>15</v>
          </cell>
        </row>
        <row r="135">
          <cell r="BB135">
            <v>482</v>
          </cell>
          <cell r="BC135" t="str">
            <v>CALLEJONEADAS</v>
          </cell>
          <cell r="BD135">
            <v>10962.26</v>
          </cell>
          <cell r="BF135">
            <v>484</v>
          </cell>
          <cell r="BG135" t="str">
            <v>PERMISO PARA ESPECTÁCULOS O CE</v>
          </cell>
          <cell r="BH135">
            <v>16646</v>
          </cell>
          <cell r="BJ135">
            <v>489</v>
          </cell>
          <cell r="BK135" t="str">
            <v>INSTALACION DE TOMA DE CORRIEN</v>
          </cell>
          <cell r="BL135">
            <v>15</v>
          </cell>
          <cell r="BN135">
            <v>491</v>
          </cell>
          <cell r="BO135" t="str">
            <v>ESTRUCTURAS, CONSTRUCCIONES O</v>
          </cell>
          <cell r="BP135">
            <v>3609</v>
          </cell>
        </row>
        <row r="136">
          <cell r="BB136">
            <v>483</v>
          </cell>
          <cell r="BC136" t="str">
            <v>PROMOTOR TURISTICO</v>
          </cell>
          <cell r="BD136">
            <v>530.16</v>
          </cell>
          <cell r="BF136">
            <v>485</v>
          </cell>
          <cell r="BG136" t="str">
            <v>SELLADO DE BOLETOS</v>
          </cell>
          <cell r="BH136">
            <v>10778</v>
          </cell>
          <cell r="BJ136">
            <v>491</v>
          </cell>
          <cell r="BK136" t="str">
            <v>ESTRUCTURAS, CONSTRUCCIONES O</v>
          </cell>
          <cell r="BL136">
            <v>2944.33</v>
          </cell>
          <cell r="BN136">
            <v>493</v>
          </cell>
          <cell r="BO136" t="str">
            <v>RENOVACION PERMISO P/ USO VIA</v>
          </cell>
          <cell r="BP136">
            <v>474</v>
          </cell>
        </row>
        <row r="137">
          <cell r="BB137">
            <v>484</v>
          </cell>
          <cell r="BC137" t="str">
            <v>PERMISO PARA ESPECTÁCULOS O CE</v>
          </cell>
          <cell r="BD137">
            <v>13012.3</v>
          </cell>
          <cell r="BF137">
            <v>486</v>
          </cell>
          <cell r="BG137" t="str">
            <v>COLOCACION DE GUIAS</v>
          </cell>
          <cell r="BH137">
            <v>510</v>
          </cell>
          <cell r="BJ137">
            <v>492</v>
          </cell>
          <cell r="BK137" t="str">
            <v>RESERVA DE ESPACIOS EN VIA PUB</v>
          </cell>
          <cell r="BL137">
            <v>1000</v>
          </cell>
          <cell r="BN137">
            <v>502</v>
          </cell>
          <cell r="BO137" t="str">
            <v>RECARGOS OTROS IMPTOS Y DERECH</v>
          </cell>
          <cell r="BP137">
            <v>61617.53</v>
          </cell>
        </row>
        <row r="138">
          <cell r="BB138">
            <v>485</v>
          </cell>
          <cell r="BC138" t="str">
            <v>SELLADO DE BOLETOS</v>
          </cell>
          <cell r="BD138">
            <v>5294</v>
          </cell>
          <cell r="BF138">
            <v>489</v>
          </cell>
          <cell r="BG138" t="str">
            <v>INSTALACION DE TOMA DE CORRIEN</v>
          </cell>
          <cell r="BH138">
            <v>185</v>
          </cell>
          <cell r="BJ138">
            <v>493</v>
          </cell>
          <cell r="BK138" t="str">
            <v>RENOVACION PERMISO P/ USO VIA</v>
          </cell>
          <cell r="BL138">
            <v>342.16</v>
          </cell>
          <cell r="BN138">
            <v>503</v>
          </cell>
          <cell r="BO138" t="str">
            <v>AVISO EXTEMP TRASLACION DE DOM</v>
          </cell>
          <cell r="BP138">
            <v>6923.5</v>
          </cell>
        </row>
        <row r="139">
          <cell r="BB139">
            <v>491</v>
          </cell>
          <cell r="BC139" t="str">
            <v>ESTRUCTURAS, CONSTRUCCIONES O</v>
          </cell>
          <cell r="BD139">
            <v>661.56</v>
          </cell>
          <cell r="BF139">
            <v>491</v>
          </cell>
          <cell r="BG139" t="str">
            <v>ESTRUCTURAS, CONSTRUCCIONES O</v>
          </cell>
          <cell r="BH139">
            <v>1601.46</v>
          </cell>
          <cell r="BJ139">
            <v>494</v>
          </cell>
          <cell r="BK139" t="str">
            <v>REPOSICION DE CREDENCIAL</v>
          </cell>
          <cell r="BL139">
            <v>60</v>
          </cell>
          <cell r="BN139">
            <v>504</v>
          </cell>
          <cell r="BO139" t="str">
            <v>AVISO EXTEMP TERM DE OBRA</v>
          </cell>
          <cell r="BP139">
            <v>18723.5</v>
          </cell>
        </row>
        <row r="140">
          <cell r="BB140">
            <v>493</v>
          </cell>
          <cell r="BC140" t="str">
            <v>RENOVACION PERMISO P/ USO VIA</v>
          </cell>
          <cell r="BD140">
            <v>3570.32</v>
          </cell>
          <cell r="BF140">
            <v>492</v>
          </cell>
          <cell r="BG140" t="str">
            <v>RESERVA DE ESPACIOS EN VIA PUB</v>
          </cell>
          <cell r="BH140">
            <v>1000</v>
          </cell>
          <cell r="BJ140">
            <v>502</v>
          </cell>
          <cell r="BK140" t="str">
            <v>RECARGOS OTROS IMPTOS Y DERECH</v>
          </cell>
          <cell r="BL140">
            <v>65809.740000000005</v>
          </cell>
          <cell r="BN140">
            <v>505</v>
          </cell>
          <cell r="BO140" t="str">
            <v>INF AL REG. DE CONST Y CONSER</v>
          </cell>
          <cell r="BP140">
            <v>10003.5</v>
          </cell>
        </row>
        <row r="141">
          <cell r="BB141">
            <v>502</v>
          </cell>
          <cell r="BC141" t="str">
            <v>RECARGOS OTROS IMPTOS Y DERECH</v>
          </cell>
          <cell r="BD141">
            <v>51277.919999999998</v>
          </cell>
          <cell r="BF141">
            <v>493</v>
          </cell>
          <cell r="BG141" t="str">
            <v>RENOVACION PERMISO P/ USO VIA</v>
          </cell>
          <cell r="BH141">
            <v>1824.96</v>
          </cell>
          <cell r="BJ141">
            <v>503</v>
          </cell>
          <cell r="BK141" t="str">
            <v>AVISO EXTEMP TRASLACION DE DOM</v>
          </cell>
          <cell r="BL141">
            <v>8001</v>
          </cell>
          <cell r="BN141">
            <v>506</v>
          </cell>
          <cell r="BO141" t="str">
            <v>INFRACCIONES DIRECCION DE FISC</v>
          </cell>
          <cell r="BP141">
            <v>11628.9</v>
          </cell>
        </row>
        <row r="142">
          <cell r="BB142">
            <v>503</v>
          </cell>
          <cell r="BC142" t="str">
            <v>AVISO EXTEMP TRASLACION DE DOM</v>
          </cell>
          <cell r="BD142">
            <v>5391.25</v>
          </cell>
          <cell r="BF142">
            <v>494</v>
          </cell>
          <cell r="BG142" t="str">
            <v>REPOSICION DE CREDENCIAL</v>
          </cell>
          <cell r="BH142">
            <v>60</v>
          </cell>
          <cell r="BJ142">
            <v>504</v>
          </cell>
          <cell r="BK142" t="str">
            <v>AVISO EXTEMP TERM DE OBRA</v>
          </cell>
          <cell r="BL142">
            <v>13983.95</v>
          </cell>
          <cell r="BN142">
            <v>507</v>
          </cell>
          <cell r="BO142" t="str">
            <v>INF AL BANDO POLICIA Y BUEN GO</v>
          </cell>
          <cell r="BP142">
            <v>37310</v>
          </cell>
        </row>
        <row r="143">
          <cell r="BB143">
            <v>504</v>
          </cell>
          <cell r="BC143" t="str">
            <v>AVISO EXTEMP TERM DE OBRA</v>
          </cell>
          <cell r="BD143">
            <v>4381.5</v>
          </cell>
          <cell r="BF143">
            <v>502</v>
          </cell>
          <cell r="BG143" t="str">
            <v>RECARGOS OTROS IMPTOS Y DERECH</v>
          </cell>
          <cell r="BH143">
            <v>82075.199999999997</v>
          </cell>
          <cell r="BJ143">
            <v>505</v>
          </cell>
          <cell r="BK143" t="str">
            <v>INF AL REG. DE CONST Y CONSER</v>
          </cell>
          <cell r="BL143">
            <v>41227.96</v>
          </cell>
          <cell r="BN143">
            <v>508</v>
          </cell>
          <cell r="BO143" t="str">
            <v>INF LEY DE TRANSITO Y SU REGLA</v>
          </cell>
          <cell r="BP143">
            <v>268806.95</v>
          </cell>
        </row>
        <row r="144">
          <cell r="BB144">
            <v>505</v>
          </cell>
          <cell r="BC144" t="str">
            <v>INF AL REG. DE CONST Y CONSER</v>
          </cell>
          <cell r="BD144">
            <v>57108.75</v>
          </cell>
          <cell r="BF144">
            <v>503</v>
          </cell>
          <cell r="BG144" t="str">
            <v>AVISO EXTEMP TRASLACION DE DOM</v>
          </cell>
          <cell r="BH144">
            <v>11179.75</v>
          </cell>
          <cell r="BJ144">
            <v>506</v>
          </cell>
          <cell r="BK144" t="str">
            <v>INFRACCIONES DIRECCION DE FISC</v>
          </cell>
          <cell r="BL144">
            <v>2268</v>
          </cell>
          <cell r="BN144">
            <v>509</v>
          </cell>
          <cell r="BO144" t="str">
            <v>EXTEMP VERIFICACION AMB VEHICU</v>
          </cell>
          <cell r="BP144">
            <v>47943</v>
          </cell>
        </row>
        <row r="145">
          <cell r="BB145">
            <v>506</v>
          </cell>
          <cell r="BC145" t="str">
            <v>INFRACCIONES DIRECCION DE FISC</v>
          </cell>
          <cell r="BD145">
            <v>17854.599999999999</v>
          </cell>
          <cell r="BF145">
            <v>504</v>
          </cell>
          <cell r="BG145" t="str">
            <v>AVISO EXTEMP TERM DE OBRA</v>
          </cell>
          <cell r="BH145">
            <v>9185.5499999999993</v>
          </cell>
          <cell r="BJ145">
            <v>507</v>
          </cell>
          <cell r="BK145" t="str">
            <v>INF AL BANDO POLICIA Y BUEN GO</v>
          </cell>
          <cell r="BL145">
            <v>41570</v>
          </cell>
          <cell r="BN145">
            <v>510</v>
          </cell>
          <cell r="BO145" t="str">
            <v>ADMTVAS NO FISCALES *FEDERALES</v>
          </cell>
          <cell r="BP145">
            <v>25161.53</v>
          </cell>
        </row>
        <row r="146">
          <cell r="BB146">
            <v>507</v>
          </cell>
          <cell r="BC146" t="str">
            <v>INF AL BANDO POLICIA Y BUEN GO</v>
          </cell>
          <cell r="BD146">
            <v>40857.5</v>
          </cell>
          <cell r="BF146">
            <v>505</v>
          </cell>
          <cell r="BG146" t="str">
            <v>INF AL REG. DE CONST Y CONSER</v>
          </cell>
          <cell r="BH146">
            <v>37380.58</v>
          </cell>
          <cell r="BJ146">
            <v>508</v>
          </cell>
          <cell r="BK146" t="str">
            <v>INF LEY DE TRANSITO Y SU REGLA</v>
          </cell>
          <cell r="BL146">
            <v>249991.83</v>
          </cell>
          <cell r="BN146">
            <v>511</v>
          </cell>
          <cell r="BO146" t="str">
            <v>ADMTVAS NO FISCALES * MPALES*</v>
          </cell>
          <cell r="BP146">
            <v>5670</v>
          </cell>
        </row>
        <row r="147">
          <cell r="BB147">
            <v>508</v>
          </cell>
          <cell r="BC147" t="str">
            <v>INF LEY DE TRANSITO Y SU REGLA</v>
          </cell>
          <cell r="BD147">
            <v>286309.75</v>
          </cell>
          <cell r="BF147">
            <v>506</v>
          </cell>
          <cell r="BG147" t="str">
            <v>INFRACCIONES DIRECCION DE FISC</v>
          </cell>
          <cell r="BH147">
            <v>39332.9</v>
          </cell>
          <cell r="BJ147">
            <v>509</v>
          </cell>
          <cell r="BK147" t="str">
            <v>EXTEMP VERIFICACION AMB VEHICU</v>
          </cell>
          <cell r="BL147">
            <v>32196</v>
          </cell>
          <cell r="BN147">
            <v>519</v>
          </cell>
          <cell r="BO147" t="str">
            <v>GOB DEL ESTADO CASA DE LA CULT</v>
          </cell>
          <cell r="BP147">
            <v>63397</v>
          </cell>
        </row>
        <row r="148">
          <cell r="BB148">
            <v>509</v>
          </cell>
          <cell r="BC148" t="str">
            <v>EXTEMP VERIFICACION AMB VEHICU</v>
          </cell>
          <cell r="BD148">
            <v>24462</v>
          </cell>
          <cell r="BF148">
            <v>507</v>
          </cell>
          <cell r="BG148" t="str">
            <v>INF AL BANDO POLICIA Y BUEN GO</v>
          </cell>
          <cell r="BH148">
            <v>143767.5</v>
          </cell>
          <cell r="BJ148">
            <v>510</v>
          </cell>
          <cell r="BK148" t="str">
            <v>ADMTVAS NO FISCALES *FEDERALES</v>
          </cell>
          <cell r="BL148">
            <v>1913.61</v>
          </cell>
          <cell r="BN148">
            <v>526</v>
          </cell>
          <cell r="BO148" t="str">
            <v>RESPUESTA DE AYUNTAMIENTO</v>
          </cell>
          <cell r="BP148">
            <v>2980</v>
          </cell>
        </row>
        <row r="149">
          <cell r="BB149">
            <v>510</v>
          </cell>
          <cell r="BC149" t="str">
            <v>ADMTVAS NO FISCALES *FEDERALES</v>
          </cell>
          <cell r="BD149">
            <v>219419.31</v>
          </cell>
          <cell r="BF149">
            <v>508</v>
          </cell>
          <cell r="BG149" t="str">
            <v>INF LEY DE TRANSITO Y SU REGLA</v>
          </cell>
          <cell r="BH149">
            <v>327228.14</v>
          </cell>
          <cell r="BJ149">
            <v>511</v>
          </cell>
          <cell r="BK149" t="str">
            <v>ADMTVAS NO FISCALES * MPALES*</v>
          </cell>
          <cell r="BL149">
            <v>3402</v>
          </cell>
          <cell r="BN149">
            <v>533</v>
          </cell>
          <cell r="BO149" t="str">
            <v>FONDO PARA FORTALECIMIENTO MPA</v>
          </cell>
          <cell r="BP149">
            <v>12096461</v>
          </cell>
        </row>
        <row r="150">
          <cell r="BB150">
            <v>511</v>
          </cell>
          <cell r="BC150" t="str">
            <v>ADMTVAS NO FISCALES * MPALES*</v>
          </cell>
          <cell r="BD150">
            <v>6010.2</v>
          </cell>
          <cell r="BF150">
            <v>509</v>
          </cell>
          <cell r="BG150" t="str">
            <v>EXTEMP VERIFICACION AMB VEHICU</v>
          </cell>
          <cell r="BH150">
            <v>25956</v>
          </cell>
          <cell r="BJ150">
            <v>526</v>
          </cell>
          <cell r="BK150" t="str">
            <v>RESPUESTA DE AYUNTAMIENTO</v>
          </cell>
          <cell r="BL150">
            <v>6556</v>
          </cell>
          <cell r="BN150">
            <v>536</v>
          </cell>
          <cell r="BO150" t="str">
            <v>PADRON DE PROVEEDORES</v>
          </cell>
          <cell r="BP150">
            <v>1500</v>
          </cell>
        </row>
        <row r="151">
          <cell r="BB151">
            <v>526</v>
          </cell>
          <cell r="BC151" t="str">
            <v>RESPUESTA DE AYUNTAMIENTO</v>
          </cell>
          <cell r="BD151">
            <v>3576</v>
          </cell>
          <cell r="BF151">
            <v>510</v>
          </cell>
          <cell r="BG151" t="str">
            <v>ADMTVAS NO FISCALES *FEDERALES</v>
          </cell>
          <cell r="BH151">
            <v>35893.75</v>
          </cell>
          <cell r="BJ151">
            <v>532</v>
          </cell>
          <cell r="BK151" t="str">
            <v>FONDO INFRAEST SOCIAL MPAL.</v>
          </cell>
          <cell r="BL151">
            <v>4879703</v>
          </cell>
          <cell r="BN151">
            <v>544</v>
          </cell>
          <cell r="BO151" t="str">
            <v>INFRACCIONES AL REGLAMENTO DE</v>
          </cell>
          <cell r="BP151">
            <v>5445.56</v>
          </cell>
        </row>
        <row r="152">
          <cell r="BB152">
            <v>532</v>
          </cell>
          <cell r="BC152" t="str">
            <v>FONDO INFRAEST SOCIAL MPAL.</v>
          </cell>
          <cell r="BD152">
            <v>4879703</v>
          </cell>
          <cell r="BF152">
            <v>511</v>
          </cell>
          <cell r="BG152" t="str">
            <v>ADMTVAS NO FISCALES * MPALES*</v>
          </cell>
          <cell r="BH152">
            <v>4592.7</v>
          </cell>
          <cell r="BJ152">
            <v>533</v>
          </cell>
          <cell r="BK152" t="str">
            <v>FONDO PARA FORTALECIMIENTO MPA</v>
          </cell>
          <cell r="BL152">
            <v>6048232</v>
          </cell>
          <cell r="BN152">
            <v>600</v>
          </cell>
          <cell r="BO152" t="str">
            <v>FONDO GENERAL</v>
          </cell>
          <cell r="BP152">
            <v>11651714.41</v>
          </cell>
        </row>
        <row r="153">
          <cell r="BB153">
            <v>533</v>
          </cell>
          <cell r="BC153" t="str">
            <v>FONDO PARA FORTALECIMIENTO MPA</v>
          </cell>
          <cell r="BD153">
            <v>6048232</v>
          </cell>
          <cell r="BF153">
            <v>519</v>
          </cell>
          <cell r="BG153" t="str">
            <v>GOB DEL ESTADO CASA DE LA CULT</v>
          </cell>
          <cell r="BH153">
            <v>63396</v>
          </cell>
          <cell r="BJ153">
            <v>536</v>
          </cell>
          <cell r="BK153" t="str">
            <v>PADRON DE PROVEEDORES</v>
          </cell>
          <cell r="BL153">
            <v>900</v>
          </cell>
          <cell r="BN153">
            <v>601</v>
          </cell>
          <cell r="BO153" t="str">
            <v>FONDO DEL FOMENTO MUNICIPAL</v>
          </cell>
          <cell r="BP153">
            <v>1775440.05</v>
          </cell>
        </row>
        <row r="154">
          <cell r="BB154">
            <v>536</v>
          </cell>
          <cell r="BC154" t="str">
            <v>PADRON DE PROVEEDORES</v>
          </cell>
          <cell r="BD154">
            <v>2700</v>
          </cell>
          <cell r="BF154">
            <v>526</v>
          </cell>
          <cell r="BG154" t="str">
            <v>RESPUESTA DE AYUNTAMIENTO</v>
          </cell>
          <cell r="BH154">
            <v>5960</v>
          </cell>
          <cell r="BJ154">
            <v>538</v>
          </cell>
          <cell r="BK154" t="str">
            <v>BASES PARA LICITACION OBRA PUB</v>
          </cell>
          <cell r="BL154">
            <v>597</v>
          </cell>
          <cell r="BN154">
            <v>605</v>
          </cell>
          <cell r="BO154" t="str">
            <v>IEPS ESPECIAL DE GASOLINAS Y D</v>
          </cell>
          <cell r="BP154">
            <v>498665.29</v>
          </cell>
        </row>
        <row r="155">
          <cell r="BB155">
            <v>538</v>
          </cell>
          <cell r="BC155" t="str">
            <v>BASES PARA LICITACION OBRA PUB</v>
          </cell>
          <cell r="BD155">
            <v>1791</v>
          </cell>
          <cell r="BF155">
            <v>532</v>
          </cell>
          <cell r="BG155" t="str">
            <v>FONDO INFRAEST SOCIAL MPAL.</v>
          </cell>
          <cell r="BH155">
            <v>4879703</v>
          </cell>
          <cell r="BJ155">
            <v>544</v>
          </cell>
          <cell r="BK155" t="str">
            <v>INFRACCIONES AL REGLAMENTO DE</v>
          </cell>
          <cell r="BL155">
            <v>1089.04</v>
          </cell>
          <cell r="BN155">
            <v>606</v>
          </cell>
          <cell r="BO155" t="str">
            <v>FONDO DE FISCALIZACION</v>
          </cell>
          <cell r="BP155">
            <v>391704.32000000001</v>
          </cell>
        </row>
        <row r="156">
          <cell r="BB156">
            <v>544</v>
          </cell>
          <cell r="BC156" t="str">
            <v>INFRACCIONES AL REGLAMENTO DE</v>
          </cell>
          <cell r="BD156">
            <v>3819.04</v>
          </cell>
          <cell r="BF156">
            <v>533</v>
          </cell>
          <cell r="BG156" t="str">
            <v>FONDO PARA FORTALECIMIENTO MPA</v>
          </cell>
          <cell r="BH156">
            <v>6048232</v>
          </cell>
          <cell r="BJ156">
            <v>600</v>
          </cell>
          <cell r="BK156" t="str">
            <v>FONDO GENERAL</v>
          </cell>
          <cell r="BL156">
            <v>8526315</v>
          </cell>
          <cell r="BN156">
            <v>706</v>
          </cell>
          <cell r="BO156" t="str">
            <v>CREDITOS BANCARIOS</v>
          </cell>
          <cell r="BP156">
            <v>4241212.8899999997</v>
          </cell>
        </row>
        <row r="157">
          <cell r="BB157">
            <v>600</v>
          </cell>
          <cell r="BC157" t="str">
            <v>FONDO GENERAL</v>
          </cell>
          <cell r="BD157">
            <v>8594866.5199999996</v>
          </cell>
          <cell r="BF157">
            <v>536</v>
          </cell>
          <cell r="BG157" t="str">
            <v>PADRON DE PROVEEDORES</v>
          </cell>
          <cell r="BH157">
            <v>2400</v>
          </cell>
          <cell r="BJ157">
            <v>601</v>
          </cell>
          <cell r="BK157" t="str">
            <v>FONDO DEL FOMENTO MUNICIPAL</v>
          </cell>
          <cell r="BL157">
            <v>1281752.49</v>
          </cell>
          <cell r="BN157">
            <v>714</v>
          </cell>
          <cell r="BO157" t="str">
            <v>FONDO DE PAVIMENTACION Y ESPAC</v>
          </cell>
          <cell r="BP157">
            <v>598644.80000000005</v>
          </cell>
        </row>
        <row r="158">
          <cell r="BB158">
            <v>601</v>
          </cell>
          <cell r="BC158" t="str">
            <v>FONDO DEL FOMENTO MUNICIPAL</v>
          </cell>
          <cell r="BD158">
            <v>1255404.03</v>
          </cell>
          <cell r="BF158">
            <v>538</v>
          </cell>
          <cell r="BG158" t="str">
            <v>BASES PARA LICITACION OBRA PUB</v>
          </cell>
          <cell r="BH158">
            <v>14839</v>
          </cell>
          <cell r="BJ158">
            <v>605</v>
          </cell>
          <cell r="BK158" t="str">
            <v>IEPS ESPECIAL DE GASOLINAS Y D</v>
          </cell>
          <cell r="BL158">
            <v>463562.5</v>
          </cell>
          <cell r="BN158">
            <v>716</v>
          </cell>
          <cell r="BO158" t="str">
            <v>MIGRANTES 3X1</v>
          </cell>
          <cell r="BP158">
            <v>45000</v>
          </cell>
        </row>
        <row r="159">
          <cell r="BB159">
            <v>605</v>
          </cell>
          <cell r="BC159" t="str">
            <v>IEPS ESPECIAL DE GASOLINAS Y D</v>
          </cell>
          <cell r="BD159">
            <v>459778.93</v>
          </cell>
          <cell r="BF159">
            <v>544</v>
          </cell>
          <cell r="BG159" t="str">
            <v>INFRACCIONES AL REGLAMENTO DE</v>
          </cell>
          <cell r="BH159">
            <v>4902.08</v>
          </cell>
          <cell r="BJ159">
            <v>606</v>
          </cell>
          <cell r="BK159" t="str">
            <v>FONDO DE FISCALIZACION</v>
          </cell>
          <cell r="BL159">
            <v>254743.35</v>
          </cell>
          <cell r="BN159">
            <v>718</v>
          </cell>
          <cell r="BO159" t="str">
            <v>MODULO SEGURO POPULAR</v>
          </cell>
          <cell r="BP159">
            <v>3428111.17</v>
          </cell>
        </row>
        <row r="160">
          <cell r="BB160">
            <v>606</v>
          </cell>
          <cell r="BC160" t="str">
            <v>FONDO DE FISCALIZACION</v>
          </cell>
          <cell r="BD160">
            <v>254743.35</v>
          </cell>
          <cell r="BF160">
            <v>600</v>
          </cell>
          <cell r="BG160" t="str">
            <v>FONDO GENERAL</v>
          </cell>
          <cell r="BH160">
            <v>8803345.8200000003</v>
          </cell>
          <cell r="BJ160">
            <v>710</v>
          </cell>
          <cell r="BK160" t="str">
            <v>SUBSIDIO P/LA SEGURIDAD PUB. D</v>
          </cell>
          <cell r="BL160">
            <v>3000000</v>
          </cell>
          <cell r="BN160">
            <v>802</v>
          </cell>
          <cell r="BO160" t="str">
            <v>PROGRAMA DE ORDENAMIENTO TERRI</v>
          </cell>
          <cell r="BP160">
            <v>25000</v>
          </cell>
        </row>
        <row r="161">
          <cell r="BB161">
            <v>705</v>
          </cell>
          <cell r="BC161" t="str">
            <v>APORTACIONES INMUJERES</v>
          </cell>
          <cell r="BD161">
            <v>500000</v>
          </cell>
          <cell r="BF161">
            <v>601</v>
          </cell>
          <cell r="BG161" t="str">
            <v>FONDO DEL FOMENTO MUNICIPAL</v>
          </cell>
          <cell r="BH161">
            <v>1291981.68</v>
          </cell>
          <cell r="BJ161">
            <v>714</v>
          </cell>
          <cell r="BK161" t="str">
            <v>FONDO DE PAVIMENTACION Y ESPAC</v>
          </cell>
          <cell r="BL161">
            <v>598643.9</v>
          </cell>
          <cell r="BN161">
            <v>805</v>
          </cell>
          <cell r="BO161" t="str">
            <v>CENTRO DE APRENDIZAJE DIGITAL</v>
          </cell>
          <cell r="BP161">
            <v>640</v>
          </cell>
        </row>
        <row r="162">
          <cell r="BB162">
            <v>706</v>
          </cell>
          <cell r="BC162" t="str">
            <v>CREDITOS BANCARIOS</v>
          </cell>
          <cell r="BD162">
            <v>3848190</v>
          </cell>
          <cell r="BF162">
            <v>605</v>
          </cell>
          <cell r="BG162" t="str">
            <v>IEPS ESPECIAL DE GASOLINAS Y D</v>
          </cell>
          <cell r="BH162">
            <v>437629.96</v>
          </cell>
          <cell r="BJ162">
            <v>716</v>
          </cell>
          <cell r="BK162" t="str">
            <v>MIGRANTES 3X1</v>
          </cell>
          <cell r="BL162">
            <v>572085.15</v>
          </cell>
          <cell r="BN162">
            <v>806</v>
          </cell>
          <cell r="BO162" t="str">
            <v>EXCEDENTES PAGADOS</v>
          </cell>
          <cell r="BP162">
            <v>338.02</v>
          </cell>
        </row>
        <row r="163">
          <cell r="BB163">
            <v>708</v>
          </cell>
          <cell r="BC163" t="str">
            <v>HABITAT</v>
          </cell>
          <cell r="BD163">
            <v>1000000</v>
          </cell>
          <cell r="BF163">
            <v>606</v>
          </cell>
          <cell r="BG163" t="str">
            <v>FONDO DE FISCALIZACION</v>
          </cell>
          <cell r="BH163">
            <v>745780.02</v>
          </cell>
          <cell r="BJ163">
            <v>802</v>
          </cell>
          <cell r="BK163" t="str">
            <v>PROGRAMA DE ORDENAMIENTO TERRI</v>
          </cell>
          <cell r="BL163">
            <v>58574.43</v>
          </cell>
          <cell r="BN163">
            <v>860</v>
          </cell>
          <cell r="BO163" t="str">
            <v>PROG. ESCOLAR RESIDUOS SOLIDOS</v>
          </cell>
          <cell r="BP163">
            <v>18593.5</v>
          </cell>
        </row>
        <row r="164">
          <cell r="BB164">
            <v>710</v>
          </cell>
          <cell r="BC164" t="str">
            <v>SUBSIDIO P/LA SEGURIDAD PUB. D</v>
          </cell>
          <cell r="BD164">
            <v>3000000</v>
          </cell>
          <cell r="BF164">
            <v>708</v>
          </cell>
          <cell r="BG164" t="str">
            <v>HABITAT</v>
          </cell>
          <cell r="BH164">
            <v>369600</v>
          </cell>
          <cell r="BJ164">
            <v>805</v>
          </cell>
          <cell r="BK164" t="str">
            <v>CENTRO DE APRENDIZAJE DIGITAL</v>
          </cell>
          <cell r="BL164">
            <v>2130</v>
          </cell>
          <cell r="BN164">
            <v>870</v>
          </cell>
          <cell r="BO164" t="str">
            <v>AVALUOS FISCALES PARA PERITOS</v>
          </cell>
          <cell r="BP164">
            <v>1265</v>
          </cell>
        </row>
        <row r="165">
          <cell r="BB165" t="str">
            <v>_x000C_</v>
          </cell>
          <cell r="BF165" t="str">
            <v>_x000C_</v>
          </cell>
          <cell r="BJ165" t="str">
            <v>_x000C_</v>
          </cell>
          <cell r="BN165" t="str">
            <v>_x000C_</v>
          </cell>
        </row>
        <row r="167">
          <cell r="BB167" t="str">
            <v>Pag</v>
          </cell>
          <cell r="BC167" t="str">
            <v>ina : 4                    Fecha Impresión</v>
          </cell>
          <cell r="BF167" t="str">
            <v>Pag</v>
          </cell>
          <cell r="BG167" t="str">
            <v>ina : 4                    Fecha Impresión</v>
          </cell>
          <cell r="BJ167" t="str">
            <v>Pag</v>
          </cell>
          <cell r="BK167" t="str">
            <v>ina : 4                    Fecha Impresión</v>
          </cell>
          <cell r="BN167" t="str">
            <v>Pag</v>
          </cell>
          <cell r="BO167" t="str">
            <v>ina : 4                    Fecha Impresión</v>
          </cell>
        </row>
        <row r="168">
          <cell r="BB168" t="str">
            <v>MUN</v>
          </cell>
          <cell r="BC168" t="str">
            <v>ICIPIO DE GUANAJUATO, GTO</v>
          </cell>
          <cell r="BF168" t="str">
            <v>MUN</v>
          </cell>
          <cell r="BG168" t="str">
            <v>ICIPIO DE GUANAJUATO, GTO</v>
          </cell>
          <cell r="BJ168" t="str">
            <v>MUN</v>
          </cell>
          <cell r="BK168" t="str">
            <v>ICIPIO DE GUANAJUATO, GTO</v>
          </cell>
          <cell r="BN168" t="str">
            <v>MUN</v>
          </cell>
          <cell r="BO168" t="str">
            <v>ICIPIO DE GUANAJUATO, GTO</v>
          </cell>
        </row>
        <row r="169">
          <cell r="BB169" t="str">
            <v>REP</v>
          </cell>
          <cell r="BC169" t="str">
            <v>ORTE DE COBRANZA DEL DIA 01/09/2011 AL DIA</v>
          </cell>
          <cell r="BF169" t="str">
            <v>REP</v>
          </cell>
          <cell r="BG169" t="str">
            <v>ORTE DE COBRANZA DEL DIA 01/10/2011 AL DIA</v>
          </cell>
          <cell r="BJ169" t="str">
            <v>REP</v>
          </cell>
          <cell r="BK169" t="str">
            <v>ORTE DE COBRANZA DEL DIA 01/11/2011 AL DIA</v>
          </cell>
          <cell r="BN169" t="str">
            <v>REP</v>
          </cell>
          <cell r="BO169" t="str">
            <v>ORTE DE COBRANZA DEL DIA 01/12/2011 AL DIA</v>
          </cell>
        </row>
        <row r="170">
          <cell r="BB170" t="str">
            <v>RES</v>
          </cell>
          <cell r="BC170" t="str">
            <v>UMEN</v>
          </cell>
          <cell r="BF170" t="str">
            <v>RES</v>
          </cell>
          <cell r="BG170" t="str">
            <v>UMEN</v>
          </cell>
          <cell r="BJ170" t="str">
            <v>RES</v>
          </cell>
          <cell r="BK170" t="str">
            <v>UMEN</v>
          </cell>
          <cell r="BN170" t="str">
            <v>RES</v>
          </cell>
          <cell r="BO170" t="str">
            <v>UMEN</v>
          </cell>
        </row>
        <row r="171">
          <cell r="BB171" t="str">
            <v>---</v>
          </cell>
          <cell r="BC171" t="str">
            <v>------------------------------------------</v>
          </cell>
          <cell r="BD171" t="str">
            <v>----------------</v>
          </cell>
          <cell r="BF171" t="str">
            <v>---</v>
          </cell>
          <cell r="BG171" t="str">
            <v>------------------------------------------</v>
          </cell>
          <cell r="BH171" t="str">
            <v>----------------</v>
          </cell>
          <cell r="BJ171" t="str">
            <v>---</v>
          </cell>
          <cell r="BK171" t="str">
            <v>------------------------------------------</v>
          </cell>
          <cell r="BL171" t="str">
            <v>----------------</v>
          </cell>
          <cell r="BN171" t="str">
            <v>---</v>
          </cell>
          <cell r="BO171" t="str">
            <v>------------------------------------------</v>
          </cell>
          <cell r="BP171" t="str">
            <v>----------------</v>
          </cell>
        </row>
        <row r="172">
          <cell r="BB172" t="str">
            <v>CVE</v>
          </cell>
          <cell r="BC172" t="str">
            <v>CONCEPTO</v>
          </cell>
          <cell r="BD172" t="str">
            <v>COBRADO</v>
          </cell>
          <cell r="BF172" t="str">
            <v>CVE</v>
          </cell>
          <cell r="BG172" t="str">
            <v>CONCEPTO</v>
          </cell>
          <cell r="BH172" t="str">
            <v>COBRADO</v>
          </cell>
          <cell r="BJ172" t="str">
            <v>CVE</v>
          </cell>
          <cell r="BK172" t="str">
            <v>CONCEPTO</v>
          </cell>
          <cell r="BL172" t="str">
            <v>COBRADO</v>
          </cell>
          <cell r="BN172" t="str">
            <v>CVE</v>
          </cell>
          <cell r="BO172" t="str">
            <v>CONCEPTO</v>
          </cell>
          <cell r="BP172" t="str">
            <v>COBRADO</v>
          </cell>
        </row>
        <row r="173">
          <cell r="BB173" t="str">
            <v>---</v>
          </cell>
          <cell r="BC173" t="str">
            <v>------------------------------------------</v>
          </cell>
          <cell r="BD173" t="str">
            <v>----------------</v>
          </cell>
          <cell r="BF173" t="str">
            <v>---</v>
          </cell>
          <cell r="BG173" t="str">
            <v>------------------------------------------</v>
          </cell>
          <cell r="BH173" t="str">
            <v>----------------</v>
          </cell>
          <cell r="BJ173" t="str">
            <v>---</v>
          </cell>
          <cell r="BK173" t="str">
            <v>------------------------------------------</v>
          </cell>
          <cell r="BL173" t="str">
            <v>----------------</v>
          </cell>
          <cell r="BN173" t="str">
            <v>---</v>
          </cell>
          <cell r="BO173" t="str">
            <v>------------------------------------------</v>
          </cell>
          <cell r="BP173" t="str">
            <v>----------------</v>
          </cell>
        </row>
        <row r="174">
          <cell r="BB174">
            <v>714</v>
          </cell>
          <cell r="BC174" t="str">
            <v>FONDO DE PAVIMENTACION Y ESPAC</v>
          </cell>
          <cell r="BD174">
            <v>1795931.34</v>
          </cell>
          <cell r="BF174">
            <v>714</v>
          </cell>
          <cell r="BG174" t="str">
            <v>FONDO DE PAVIMENTACION Y ESPAC</v>
          </cell>
          <cell r="BH174">
            <v>598643.9</v>
          </cell>
          <cell r="BJ174">
            <v>806</v>
          </cell>
          <cell r="BK174" t="str">
            <v>EXCEDENTES PAGADOS</v>
          </cell>
          <cell r="BL174">
            <v>445.55</v>
          </cell>
          <cell r="BN174">
            <v>888</v>
          </cell>
          <cell r="BO174" t="str">
            <v>COBROS SIMAPAG</v>
          </cell>
          <cell r="BP174">
            <v>19732</v>
          </cell>
        </row>
        <row r="175">
          <cell r="BB175">
            <v>716</v>
          </cell>
          <cell r="BC175" t="str">
            <v>MIGRANTES 3X1</v>
          </cell>
          <cell r="BD175">
            <v>257101.5</v>
          </cell>
          <cell r="BF175">
            <v>715</v>
          </cell>
          <cell r="BG175" t="str">
            <v>MEJORAMIENTO DE VIVIENDA</v>
          </cell>
          <cell r="BH175">
            <v>249999.99</v>
          </cell>
          <cell r="BJ175">
            <v>860</v>
          </cell>
          <cell r="BK175" t="str">
            <v>PROG. ESCOLAR RESIDUOS SOLIDOS</v>
          </cell>
          <cell r="BL175">
            <v>38757</v>
          </cell>
          <cell r="BN175">
            <v>892</v>
          </cell>
          <cell r="BO175" t="str">
            <v>REPARACION DE DAÑOS</v>
          </cell>
          <cell r="BP175">
            <v>16516.84</v>
          </cell>
        </row>
        <row r="176">
          <cell r="BB176">
            <v>805</v>
          </cell>
          <cell r="BC176" t="str">
            <v>CENTRO DE APRENDIZAJE DIGITAL</v>
          </cell>
          <cell r="BD176">
            <v>3240</v>
          </cell>
          <cell r="BF176">
            <v>716</v>
          </cell>
          <cell r="BG176" t="str">
            <v>MIGRANTES 3X1</v>
          </cell>
          <cell r="BH176">
            <v>395309.75</v>
          </cell>
          <cell r="BJ176">
            <v>887</v>
          </cell>
          <cell r="BK176" t="str">
            <v>DEVOLUCIONES S/RECAUDACION</v>
          </cell>
          <cell r="BL176">
            <v>14</v>
          </cell>
          <cell r="BN176">
            <v>898</v>
          </cell>
          <cell r="BO176" t="str">
            <v>APORTACIONES VOLUNTARIAS BOMBE</v>
          </cell>
          <cell r="BP176">
            <v>27851</v>
          </cell>
        </row>
        <row r="177">
          <cell r="BB177">
            <v>806</v>
          </cell>
          <cell r="BC177" t="str">
            <v>EXCEDENTES PAGADOS</v>
          </cell>
          <cell r="BD177">
            <v>344.62</v>
          </cell>
          <cell r="BF177">
            <v>720</v>
          </cell>
          <cell r="BG177" t="str">
            <v>DESARROLLO INFRAESTRUCTURA BAS</v>
          </cell>
          <cell r="BH177">
            <v>24253.25</v>
          </cell>
          <cell r="BJ177">
            <v>888</v>
          </cell>
          <cell r="BK177" t="str">
            <v>COBROS SIMAPAG</v>
          </cell>
          <cell r="BL177">
            <v>28406</v>
          </cell>
          <cell r="BN177">
            <v>900</v>
          </cell>
          <cell r="BO177" t="str">
            <v>INGRESOS POR CLASIFICAR</v>
          </cell>
          <cell r="BP177">
            <v>91739.65</v>
          </cell>
        </row>
        <row r="178">
          <cell r="BB178">
            <v>860</v>
          </cell>
          <cell r="BC178" t="str">
            <v>PROG. ESCOLAR RESIDUOS SOLIDOS</v>
          </cell>
          <cell r="BD178">
            <v>71499.5</v>
          </cell>
          <cell r="BF178">
            <v>805</v>
          </cell>
          <cell r="BG178" t="str">
            <v>CENTRO DE APRENDIZAJE DIGITAL</v>
          </cell>
          <cell r="BH178">
            <v>1710</v>
          </cell>
          <cell r="BJ178">
            <v>892</v>
          </cell>
          <cell r="BK178" t="str">
            <v>REPARACION DE DAÑOS</v>
          </cell>
          <cell r="BL178">
            <v>2195.02</v>
          </cell>
          <cell r="BN178" t="str">
            <v>===</v>
          </cell>
          <cell r="BO178" t="str">
            <v>==========================================</v>
          </cell>
          <cell r="BP178" t="str">
            <v>================</v>
          </cell>
        </row>
        <row r="179">
          <cell r="BB179">
            <v>888</v>
          </cell>
          <cell r="BC179" t="str">
            <v>COBROS SIMAPAG</v>
          </cell>
          <cell r="BD179">
            <v>17486</v>
          </cell>
          <cell r="BF179">
            <v>806</v>
          </cell>
          <cell r="BG179" t="str">
            <v>EXCEDENTES PAGADOS</v>
          </cell>
          <cell r="BH179">
            <v>631.67999999999995</v>
          </cell>
          <cell r="BJ179">
            <v>898</v>
          </cell>
          <cell r="BK179" t="str">
            <v>APORTACIONES VOLUNTARIAS BOMBE</v>
          </cell>
          <cell r="BL179">
            <v>28384.5</v>
          </cell>
          <cell r="BO179" t="str">
            <v>TOTALES DE COBRANZA</v>
          </cell>
          <cell r="BP179">
            <v>42609063.420000002</v>
          </cell>
        </row>
        <row r="180">
          <cell r="BB180">
            <v>892</v>
          </cell>
          <cell r="BC180" t="str">
            <v>REPARACION DE DAÑOS</v>
          </cell>
          <cell r="BD180">
            <v>1148.6199999999999</v>
          </cell>
          <cell r="BF180">
            <v>860</v>
          </cell>
          <cell r="BG180" t="str">
            <v>PROG. ESCOLAR RESIDUOS SOLIDOS</v>
          </cell>
          <cell r="BH180">
            <v>28196</v>
          </cell>
          <cell r="BJ180">
            <v>900</v>
          </cell>
          <cell r="BK180" t="str">
            <v>INGRESOS POR CLASIFICAR</v>
          </cell>
          <cell r="BL180">
            <v>22490.71</v>
          </cell>
        </row>
        <row r="181">
          <cell r="BB181">
            <v>898</v>
          </cell>
          <cell r="BC181" t="str">
            <v>APORTACIONES VOLUNTARIAS BOMBE</v>
          </cell>
          <cell r="BD181">
            <v>29597</v>
          </cell>
          <cell r="BF181">
            <v>888</v>
          </cell>
          <cell r="BG181" t="str">
            <v>COBROS SIMAPAG</v>
          </cell>
          <cell r="BH181">
            <v>28291</v>
          </cell>
          <cell r="BJ181" t="str">
            <v>===</v>
          </cell>
          <cell r="BK181" t="str">
            <v>==========================================</v>
          </cell>
          <cell r="BL181" t="str">
            <v>================</v>
          </cell>
        </row>
        <row r="182">
          <cell r="BB182">
            <v>899</v>
          </cell>
          <cell r="BC182" t="str">
            <v>APORTACIONES FIC</v>
          </cell>
          <cell r="BD182">
            <v>2500000</v>
          </cell>
          <cell r="BF182">
            <v>892</v>
          </cell>
          <cell r="BG182" t="str">
            <v>REPARACION DE DAÑOS</v>
          </cell>
          <cell r="BH182">
            <v>124808.59</v>
          </cell>
          <cell r="BK182" t="str">
            <v>TOTALES DE COBRANZA</v>
          </cell>
          <cell r="BL182">
            <v>32978262.399999999</v>
          </cell>
        </row>
        <row r="183">
          <cell r="BB183">
            <v>900</v>
          </cell>
          <cell r="BC183" t="str">
            <v>INGRESOS POR CLASIFICAR</v>
          </cell>
          <cell r="BD183">
            <v>24432.68</v>
          </cell>
          <cell r="BF183">
            <v>898</v>
          </cell>
          <cell r="BG183" t="str">
            <v>APORTACIONES VOLUNTARIAS BOMBE</v>
          </cell>
          <cell r="BH183">
            <v>25896.5</v>
          </cell>
        </row>
        <row r="184">
          <cell r="BB184" t="str">
            <v>===</v>
          </cell>
          <cell r="BC184" t="str">
            <v>==========================================</v>
          </cell>
          <cell r="BD184" t="str">
            <v>================</v>
          </cell>
          <cell r="BF184">
            <v>900</v>
          </cell>
          <cell r="BG184" t="str">
            <v>INGRESOS POR CLASIFICAR</v>
          </cell>
          <cell r="BH184">
            <v>15127.5</v>
          </cell>
        </row>
        <row r="185">
          <cell r="BC185" t="str">
            <v>TOTALES DE COBRANZA</v>
          </cell>
          <cell r="BD185">
            <v>40227706.5</v>
          </cell>
          <cell r="BF185" t="str">
            <v>===</v>
          </cell>
          <cell r="BG185" t="str">
            <v>==========================================</v>
          </cell>
          <cell r="BH185" t="str">
            <v>================</v>
          </cell>
        </row>
        <row r="186">
          <cell r="BG186" t="str">
            <v>TOTALES DE COBRANZA</v>
          </cell>
          <cell r="BH186">
            <v>31640877.969999999</v>
          </cell>
        </row>
      </sheetData>
      <sheetData sheetId="11">
        <row r="2">
          <cell r="A2">
            <v>1</v>
          </cell>
        </row>
      </sheetData>
      <sheetData sheetId="12">
        <row r="6">
          <cell r="A6">
            <v>101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sap"/>
    </sheetNames>
    <sheetDataSet>
      <sheetData sheetId="0">
        <row r="1">
          <cell r="A1">
            <v>1000</v>
          </cell>
          <cell r="B1">
            <v>111200001</v>
          </cell>
          <cell r="C1" t="str">
            <v>SANTANDER #65500708592 (GC)</v>
          </cell>
        </row>
        <row r="2">
          <cell r="A2">
            <v>1001</v>
          </cell>
          <cell r="B2">
            <v>111200002</v>
          </cell>
          <cell r="C2" t="str">
            <v>SANTANDER #65502196128 F-108</v>
          </cell>
        </row>
        <row r="3">
          <cell r="A3">
            <v>1002</v>
          </cell>
          <cell r="B3">
            <v>111200003</v>
          </cell>
          <cell r="C3" t="str">
            <v>SANTANDER #65502196145 F-208</v>
          </cell>
        </row>
        <row r="4">
          <cell r="A4">
            <v>1003</v>
          </cell>
          <cell r="B4">
            <v>111200101</v>
          </cell>
          <cell r="C4" t="str">
            <v>BANORTE #589168070 F-209</v>
          </cell>
        </row>
        <row r="5">
          <cell r="A5">
            <v>1004</v>
          </cell>
          <cell r="B5">
            <v>111200102</v>
          </cell>
          <cell r="C5" t="str">
            <v>BANORTE #0169444729 DLS.</v>
          </cell>
        </row>
        <row r="6">
          <cell r="A6">
            <v>1005</v>
          </cell>
          <cell r="B6">
            <v>111200103</v>
          </cell>
          <cell r="C6" t="str">
            <v>BANORTE #0803002118 (GC)</v>
          </cell>
        </row>
        <row r="7">
          <cell r="A7">
            <v>1006</v>
          </cell>
          <cell r="B7">
            <v>111200104</v>
          </cell>
          <cell r="C7" t="str">
            <v>BANORTE #0803013969 (R/3303)</v>
          </cell>
        </row>
        <row r="8">
          <cell r="A8">
            <v>1007</v>
          </cell>
          <cell r="B8">
            <v>111200105</v>
          </cell>
          <cell r="C8" t="str">
            <v>BANORTE #0130122308 (R/3300)</v>
          </cell>
        </row>
        <row r="9">
          <cell r="A9">
            <v>1008</v>
          </cell>
          <cell r="B9">
            <v>111200106</v>
          </cell>
          <cell r="C9" t="str">
            <v>BANORTE #0803017905 (R/3304)</v>
          </cell>
        </row>
        <row r="10">
          <cell r="A10">
            <v>1009</v>
          </cell>
          <cell r="B10">
            <v>111200107</v>
          </cell>
          <cell r="C10" t="str">
            <v>BANORTE #0130975568 (R/3399)</v>
          </cell>
        </row>
        <row r="11">
          <cell r="A11">
            <v>1010</v>
          </cell>
          <cell r="B11">
            <v>111200108</v>
          </cell>
          <cell r="C11" t="str">
            <v>BANORTE #0803015244 (R/3302)</v>
          </cell>
        </row>
        <row r="12">
          <cell r="A12">
            <v>1011</v>
          </cell>
          <cell r="B12">
            <v>111200109</v>
          </cell>
          <cell r="C12" t="str">
            <v>BANORTE #0133623431 (GC)</v>
          </cell>
        </row>
        <row r="13">
          <cell r="A13">
            <v>1012</v>
          </cell>
          <cell r="B13">
            <v>111200110</v>
          </cell>
          <cell r="C13" t="str">
            <v>BANORTE #635144645 (GC)</v>
          </cell>
        </row>
        <row r="14">
          <cell r="A14">
            <v>1013</v>
          </cell>
          <cell r="B14">
            <v>111200111</v>
          </cell>
          <cell r="C14" t="str">
            <v>BANORTE (PROY-COINV)</v>
          </cell>
        </row>
        <row r="15">
          <cell r="A15">
            <v>1014</v>
          </cell>
          <cell r="B15">
            <v>111200112</v>
          </cell>
          <cell r="C15" t="str">
            <v>BANORTE (F) #06750903039-PROG.DES.SOCIA</v>
          </cell>
        </row>
        <row r="16">
          <cell r="A16">
            <v>1015</v>
          </cell>
          <cell r="B16">
            <v>111200113</v>
          </cell>
          <cell r="C16" t="str">
            <v>BANORTE (F) #0675560698-INMUJERES2011</v>
          </cell>
        </row>
        <row r="17">
          <cell r="A17">
            <v>1016</v>
          </cell>
          <cell r="B17">
            <v>111200114</v>
          </cell>
          <cell r="C17" t="str">
            <v>BANORTE (M) #0678216923-PROG. ECONOM. FA</v>
          </cell>
        </row>
        <row r="18">
          <cell r="A18">
            <v>1017</v>
          </cell>
          <cell r="B18">
            <v>111200115</v>
          </cell>
          <cell r="C18" t="str">
            <v>BANORTE (F) #0678491515-FONDO DE PAVIMENT</v>
          </cell>
        </row>
        <row r="19">
          <cell r="A19">
            <v>1018</v>
          </cell>
          <cell r="B19">
            <v>111200116</v>
          </cell>
          <cell r="C19" t="str">
            <v>BANORTE ( E) #0681054732-ADQ INSUMOS AGRI</v>
          </cell>
        </row>
        <row r="20">
          <cell r="A20">
            <v>1019</v>
          </cell>
          <cell r="B20">
            <v>111200117</v>
          </cell>
          <cell r="C20" t="str">
            <v>BANORTE ( E) #0683974441-BORDERIA2011</v>
          </cell>
        </row>
        <row r="21">
          <cell r="A21">
            <v>1020</v>
          </cell>
          <cell r="B21">
            <v>111200118</v>
          </cell>
          <cell r="C21" t="str">
            <v>BANORTE ( E) #0687466935-PROG D PAVIMENT D C</v>
          </cell>
        </row>
        <row r="22">
          <cell r="A22">
            <v>1021</v>
          </cell>
          <cell r="B22">
            <v>111200119</v>
          </cell>
          <cell r="C22" t="str">
            <v>BANORTE (F) #0691383347-MIGRANTES 3X12011</v>
          </cell>
        </row>
        <row r="23">
          <cell r="A23">
            <v>1022</v>
          </cell>
          <cell r="B23">
            <v>111200120</v>
          </cell>
          <cell r="C23" t="str">
            <v>BANORTE (F) #0695856616-INMUJERES2011</v>
          </cell>
        </row>
        <row r="24">
          <cell r="A24">
            <v>1023</v>
          </cell>
          <cell r="B24">
            <v>111200121</v>
          </cell>
          <cell r="C24" t="str">
            <v>BANORTE  #08026583732-APOYO INV/EQUIPAM/I</v>
          </cell>
        </row>
        <row r="25">
          <cell r="A25">
            <v>1024</v>
          </cell>
          <cell r="B25">
            <v>111200122</v>
          </cell>
          <cell r="C25" t="str">
            <v>BANORTE  #0696678459-MODULO SEGURO POPULA</v>
          </cell>
        </row>
        <row r="26">
          <cell r="A26">
            <v>1025</v>
          </cell>
          <cell r="B26">
            <v>111200201</v>
          </cell>
          <cell r="C26" t="str">
            <v>BAJIO#13119840201 (GC)</v>
          </cell>
        </row>
        <row r="27">
          <cell r="A27">
            <v>1026</v>
          </cell>
          <cell r="B27">
            <v>111200202</v>
          </cell>
          <cell r="C27" t="str">
            <v>BAJIO#13381770201 (CREDITO)</v>
          </cell>
        </row>
        <row r="28">
          <cell r="A28">
            <v>1027</v>
          </cell>
          <cell r="B28">
            <v>111200203</v>
          </cell>
          <cell r="C28" t="str">
            <v>BAJIO #13744610101 (F-105)</v>
          </cell>
        </row>
        <row r="29">
          <cell r="A29">
            <v>1028</v>
          </cell>
          <cell r="B29">
            <v>111200204</v>
          </cell>
          <cell r="C29" t="str">
            <v>BAJIO #13744790101 (F-205)</v>
          </cell>
        </row>
        <row r="30">
          <cell r="A30">
            <v>1029</v>
          </cell>
          <cell r="B30">
            <v>111200205</v>
          </cell>
          <cell r="C30" t="str">
            <v>BAJIO #17731830101 (F-106)</v>
          </cell>
        </row>
        <row r="31">
          <cell r="A31">
            <v>1030</v>
          </cell>
          <cell r="B31">
            <v>111200206</v>
          </cell>
          <cell r="C31" t="str">
            <v>BAJIO #177326601011 (F-206)</v>
          </cell>
        </row>
        <row r="32">
          <cell r="A32">
            <v>1031</v>
          </cell>
          <cell r="B32">
            <v>111200207</v>
          </cell>
          <cell r="C32" t="str">
            <v>BAJIO #2258560101 (F-107)</v>
          </cell>
        </row>
        <row r="33">
          <cell r="A33">
            <v>1032</v>
          </cell>
          <cell r="B33">
            <v>111200208</v>
          </cell>
          <cell r="C33" t="str">
            <v>BAJIO #2253011(F-207)</v>
          </cell>
        </row>
        <row r="34">
          <cell r="A34">
            <v>1033</v>
          </cell>
          <cell r="B34">
            <v>111200209</v>
          </cell>
          <cell r="C34" t="str">
            <v>BAJIO #3780491 (F-109)</v>
          </cell>
        </row>
        <row r="35">
          <cell r="A35">
            <v>1034</v>
          </cell>
          <cell r="B35">
            <v>111200210</v>
          </cell>
          <cell r="C35" t="str">
            <v>BAJIO #8518320101 (F-101)</v>
          </cell>
        </row>
        <row r="36">
          <cell r="A36">
            <v>1035</v>
          </cell>
          <cell r="B36">
            <v>111200211</v>
          </cell>
          <cell r="C36" t="str">
            <v>BAJIO #5118088 (F-110)</v>
          </cell>
        </row>
        <row r="37">
          <cell r="A37">
            <v>1036</v>
          </cell>
          <cell r="B37">
            <v>111200212</v>
          </cell>
          <cell r="C37" t="str">
            <v>BAJIO #5118146 (F-210)</v>
          </cell>
        </row>
        <row r="38">
          <cell r="A38">
            <v>1037</v>
          </cell>
          <cell r="B38">
            <v>111200213</v>
          </cell>
          <cell r="C38" t="str">
            <v>BAJIO #6158554 (F-111)</v>
          </cell>
        </row>
        <row r="39">
          <cell r="A39">
            <v>1038</v>
          </cell>
          <cell r="B39">
            <v>111200214</v>
          </cell>
          <cell r="C39" t="str">
            <v>BAJIO #6159008 (F-211)</v>
          </cell>
        </row>
        <row r="40">
          <cell r="A40">
            <v>1039</v>
          </cell>
          <cell r="B40">
            <v>111200301</v>
          </cell>
          <cell r="C40" t="str">
            <v>BAJIO (F) #6361026-HABITAT2011</v>
          </cell>
        </row>
        <row r="41">
          <cell r="A41">
            <v>1040</v>
          </cell>
          <cell r="B41">
            <v>111200302</v>
          </cell>
          <cell r="C41" t="str">
            <v>BAJIO (F) #6361075-RESC. ESPAC. PUB2011</v>
          </cell>
        </row>
        <row r="42">
          <cell r="A42">
            <v>1041</v>
          </cell>
          <cell r="B42">
            <v>111200303</v>
          </cell>
          <cell r="C42" t="str">
            <v>BAJIO (M) #6395719-SUBSEMUN FED2011</v>
          </cell>
        </row>
        <row r="43">
          <cell r="A43">
            <v>1042</v>
          </cell>
          <cell r="B43">
            <v>111200304</v>
          </cell>
          <cell r="C43" t="str">
            <v>BAJIO (M) #6406193-SUBSEMUN MPAL2011</v>
          </cell>
        </row>
        <row r="44">
          <cell r="A44">
            <v>1043</v>
          </cell>
          <cell r="B44">
            <v>111200305</v>
          </cell>
          <cell r="C44" t="str">
            <v>BAJIO (E #6786776 FDO PAVIM ESP-DEPORT P/</v>
          </cell>
        </row>
        <row r="45">
          <cell r="A45">
            <v>1044</v>
          </cell>
          <cell r="B45">
            <v>111200306</v>
          </cell>
          <cell r="C45" t="str">
            <v>BAJIO (E )#68352840101-MEJORAMIENTO D VIV</v>
          </cell>
        </row>
        <row r="46">
          <cell r="A46">
            <v>1045</v>
          </cell>
          <cell r="B46">
            <v>112100001</v>
          </cell>
          <cell r="C46" t="str">
            <v>SANTANDER #67500708592 (GC)</v>
          </cell>
        </row>
        <row r="47">
          <cell r="A47">
            <v>1046</v>
          </cell>
          <cell r="B47">
            <v>112100002</v>
          </cell>
          <cell r="C47" t="str">
            <v>SANTANDER #67500708592 (REM)</v>
          </cell>
        </row>
        <row r="48">
          <cell r="A48">
            <v>1047</v>
          </cell>
          <cell r="B48">
            <v>112100003</v>
          </cell>
          <cell r="C48" t="str">
            <v>SANTANDER #65502196128 (F-108)</v>
          </cell>
        </row>
        <row r="49">
          <cell r="A49">
            <v>1048</v>
          </cell>
          <cell r="B49">
            <v>112100201</v>
          </cell>
          <cell r="C49" t="str">
            <v>BAJIO #13119840201 (GC)</v>
          </cell>
        </row>
        <row r="50">
          <cell r="A50">
            <v>1049</v>
          </cell>
          <cell r="B50">
            <v>112100202</v>
          </cell>
          <cell r="C50" t="str">
            <v>BAJIO #13744610101 (F-105)</v>
          </cell>
        </row>
        <row r="51">
          <cell r="A51">
            <v>1050</v>
          </cell>
          <cell r="B51">
            <v>112100203</v>
          </cell>
          <cell r="C51" t="str">
            <v>BAJIO #17731830101 (F-106)</v>
          </cell>
        </row>
        <row r="52">
          <cell r="A52">
            <v>1051</v>
          </cell>
          <cell r="B52">
            <v>112100204</v>
          </cell>
          <cell r="C52" t="str">
            <v>BAJIO #22528560101 (F-107)</v>
          </cell>
        </row>
        <row r="53">
          <cell r="A53">
            <v>1052</v>
          </cell>
          <cell r="B53">
            <v>112100205</v>
          </cell>
          <cell r="C53" t="str">
            <v>BAJIO #3780491 (F-109)</v>
          </cell>
        </row>
        <row r="54">
          <cell r="A54">
            <v>1053</v>
          </cell>
          <cell r="B54">
            <v>112100206</v>
          </cell>
          <cell r="C54" t="str">
            <v>BAJIO #518088 (F-110)</v>
          </cell>
        </row>
        <row r="55">
          <cell r="A55">
            <v>1054</v>
          </cell>
          <cell r="B55">
            <v>112100207</v>
          </cell>
          <cell r="C55" t="str">
            <v>BAJIO #5118146 (F-210)</v>
          </cell>
        </row>
        <row r="56">
          <cell r="A56">
            <v>1055</v>
          </cell>
          <cell r="B56">
            <v>112100208</v>
          </cell>
          <cell r="C56" t="str">
            <v>BAJIO #6158554 (F-111)</v>
          </cell>
        </row>
        <row r="57">
          <cell r="A57">
            <v>1056</v>
          </cell>
          <cell r="B57">
            <v>112100209</v>
          </cell>
          <cell r="C57" t="str">
            <v>BAJIO #6159008 (F-211)</v>
          </cell>
        </row>
        <row r="58">
          <cell r="A58">
            <v>1</v>
          </cell>
          <cell r="B58">
            <v>411201201</v>
          </cell>
          <cell r="C58" t="str">
            <v>PREDIAL URBANO</v>
          </cell>
        </row>
        <row r="59">
          <cell r="A59">
            <v>2</v>
          </cell>
          <cell r="B59">
            <v>411201202</v>
          </cell>
          <cell r="C59" t="str">
            <v>PREDIAL RUSTICO</v>
          </cell>
        </row>
        <row r="60">
          <cell r="A60">
            <v>103</v>
          </cell>
          <cell r="B60">
            <v>411201203</v>
          </cell>
          <cell r="C60" t="str">
            <v>TRASLACION DE DOMINIO</v>
          </cell>
        </row>
        <row r="61">
          <cell r="A61">
            <v>104</v>
          </cell>
          <cell r="B61">
            <v>411201204</v>
          </cell>
          <cell r="C61" t="str">
            <v>SOBRE DIV. Y LOTIFICACION DE INMUEBLES</v>
          </cell>
        </row>
        <row r="62">
          <cell r="A62">
            <v>105</v>
          </cell>
          <cell r="B62">
            <v>411201205</v>
          </cell>
          <cell r="C62" t="str">
            <v>IMPUESTO DE FRACCIONAMIENTOS</v>
          </cell>
        </row>
        <row r="63">
          <cell r="A63">
            <v>107</v>
          </cell>
          <cell r="B63">
            <v>411301301</v>
          </cell>
          <cell r="C63" t="str">
            <v>BILLARES Y BOLICHES</v>
          </cell>
        </row>
        <row r="64">
          <cell r="A64">
            <v>108</v>
          </cell>
          <cell r="B64">
            <v>411301306</v>
          </cell>
          <cell r="C64" t="str">
            <v>VIDEO JUEGOS Y FUT-BOLITOS</v>
          </cell>
        </row>
        <row r="65">
          <cell r="A65">
            <v>106</v>
          </cell>
          <cell r="B65">
            <v>411301302</v>
          </cell>
          <cell r="C65" t="str">
            <v>PELEA DE GALLOS</v>
          </cell>
        </row>
        <row r="66">
          <cell r="A66">
            <v>109</v>
          </cell>
          <cell r="B66">
            <v>411301303</v>
          </cell>
          <cell r="C66" t="str">
            <v>TEATRO Y CIRCO</v>
          </cell>
        </row>
        <row r="67">
          <cell r="A67">
            <v>110</v>
          </cell>
          <cell r="B67">
            <v>411301304</v>
          </cell>
          <cell r="C67" t="str">
            <v>ESPECTÁCULOS PÚBLICOS ESPORADICOS</v>
          </cell>
        </row>
        <row r="68">
          <cell r="A68">
            <v>112</v>
          </cell>
          <cell r="B68">
            <v>411301305</v>
          </cell>
          <cell r="C68" t="str">
            <v>ESPECTACULOS PÚBLICOS PERMANENTE</v>
          </cell>
        </row>
        <row r="69">
          <cell r="A69">
            <v>114</v>
          </cell>
          <cell r="B69">
            <v>411601601</v>
          </cell>
          <cell r="C69" t="str">
            <v>EXPLOTACIÓN DE BANCOS</v>
          </cell>
        </row>
        <row r="70">
          <cell r="A70">
            <v>201</v>
          </cell>
          <cell r="B70">
            <v>414304301</v>
          </cell>
          <cell r="C70" t="str">
            <v>RECOLECCION DE BASURA</v>
          </cell>
        </row>
        <row r="71">
          <cell r="A71">
            <v>203</v>
          </cell>
          <cell r="B71">
            <v>414304302</v>
          </cell>
          <cell r="C71" t="str">
            <v>PANTEONES CIUDAD</v>
          </cell>
        </row>
        <row r="72">
          <cell r="A72">
            <v>204</v>
          </cell>
          <cell r="B72">
            <v>414304319</v>
          </cell>
          <cell r="C72" t="str">
            <v>PANTEONES COMUNIDADES</v>
          </cell>
        </row>
        <row r="73">
          <cell r="A73">
            <v>200</v>
          </cell>
          <cell r="B73">
            <v>414304303</v>
          </cell>
          <cell r="C73" t="str">
            <v xml:space="preserve">RASTRO </v>
          </cell>
        </row>
        <row r="74">
          <cell r="A74">
            <v>281</v>
          </cell>
          <cell r="B74">
            <v>414304304</v>
          </cell>
          <cell r="C74" t="str">
            <v>PAGO DE VIGILANCIA POR EVENTO</v>
          </cell>
        </row>
        <row r="75">
          <cell r="A75">
            <v>202</v>
          </cell>
          <cell r="B75">
            <v>414304320</v>
          </cell>
          <cell r="C75" t="str">
            <v>PAGO DE VIGILANCIA POR PERIODO MENSUAL</v>
          </cell>
        </row>
        <row r="76">
          <cell r="A76">
            <v>262</v>
          </cell>
          <cell r="B76">
            <v>414304321</v>
          </cell>
          <cell r="C76" t="str">
            <v>OTORGAMIENTO CONCESIONES</v>
          </cell>
        </row>
        <row r="77">
          <cell r="A77">
            <v>263</v>
          </cell>
          <cell r="B77">
            <v>414304322</v>
          </cell>
          <cell r="C77" t="str">
            <v>TRANSMISIÓN DE DERECHOS DE CONCESION</v>
          </cell>
        </row>
        <row r="78">
          <cell r="A78">
            <v>264</v>
          </cell>
          <cell r="B78">
            <v>414304305</v>
          </cell>
          <cell r="C78" t="str">
            <v>REFRENDO ANUAL DE CONCESION</v>
          </cell>
        </row>
        <row r="79">
          <cell r="A79">
            <v>265</v>
          </cell>
          <cell r="B79">
            <v>414304323</v>
          </cell>
          <cell r="C79" t="str">
            <v>PERMISO EVENTUAL TRANSPORTE PUB</v>
          </cell>
        </row>
        <row r="80">
          <cell r="A80">
            <v>282</v>
          </cell>
          <cell r="B80">
            <v>414304324</v>
          </cell>
          <cell r="C80" t="str">
            <v>PERMISO EXTRAORDINARIO</v>
          </cell>
        </row>
        <row r="81">
          <cell r="A81">
            <v>283</v>
          </cell>
          <cell r="B81">
            <v>414304325</v>
          </cell>
          <cell r="C81" t="str">
            <v>CONSTANCIA DE DESPINTADO</v>
          </cell>
        </row>
        <row r="82">
          <cell r="A82">
            <v>284</v>
          </cell>
          <cell r="B82">
            <v>414304326</v>
          </cell>
          <cell r="C82" t="str">
            <v>REVISTA MECANICA SEMESTRAL</v>
          </cell>
        </row>
        <row r="83">
          <cell r="A83">
            <v>285</v>
          </cell>
          <cell r="B83">
            <v>414304327</v>
          </cell>
          <cell r="C83" t="str">
            <v>PRORROGA PARA USO DE UNIDADES</v>
          </cell>
        </row>
        <row r="84">
          <cell r="A84">
            <v>286</v>
          </cell>
          <cell r="B84">
            <v>414304328</v>
          </cell>
          <cell r="C84" t="str">
            <v>PERMISO SUPLETORIO DE TRANSPORTE</v>
          </cell>
        </row>
        <row r="85">
          <cell r="A85">
            <v>287</v>
          </cell>
          <cell r="B85">
            <v>414304329</v>
          </cell>
          <cell r="C85" t="str">
            <v>CANJE DE TITULO DE CONCESION</v>
          </cell>
        </row>
        <row r="86">
          <cell r="A86">
            <v>276</v>
          </cell>
          <cell r="B86">
            <v>414304306</v>
          </cell>
          <cell r="C86" t="str">
            <v>CONSTANCIAS DE NO INFRACCION</v>
          </cell>
        </row>
        <row r="87">
          <cell r="A87">
            <v>205</v>
          </cell>
          <cell r="B87">
            <v>414304307</v>
          </cell>
          <cell r="C87" t="str">
            <v>ESTACIONAMIENTO MUSEO MOMIAS</v>
          </cell>
        </row>
        <row r="88">
          <cell r="A88">
            <v>271</v>
          </cell>
          <cell r="B88">
            <v>414304330</v>
          </cell>
          <cell r="C88" t="str">
            <v>PENSION EST MUSEO MOMIAS</v>
          </cell>
        </row>
        <row r="89">
          <cell r="A89">
            <v>206</v>
          </cell>
          <cell r="B89">
            <v>414304331</v>
          </cell>
          <cell r="C89" t="str">
            <v>ESTACIONAMIENTO MERCADO HIDALGO</v>
          </cell>
        </row>
        <row r="90">
          <cell r="A90">
            <v>207</v>
          </cell>
          <cell r="B90">
            <v>414304332</v>
          </cell>
          <cell r="C90" t="str">
            <v>ESTACIONAMIENTO MERCADO EMBAJADORAS</v>
          </cell>
        </row>
        <row r="91">
          <cell r="A91">
            <v>248</v>
          </cell>
          <cell r="B91">
            <v>414304333</v>
          </cell>
          <cell r="C91" t="str">
            <v>ESTACIOMANIENTO EX-ESTACION DEL FERROCARRIL</v>
          </cell>
        </row>
        <row r="92">
          <cell r="A92">
            <v>272</v>
          </cell>
          <cell r="B92">
            <v>414304334</v>
          </cell>
          <cell r="C92" t="str">
            <v>PENSION EST EX ESTACION DEL FERROCARRIL</v>
          </cell>
        </row>
        <row r="93">
          <cell r="A93">
            <v>253</v>
          </cell>
          <cell r="B93">
            <v>414304335</v>
          </cell>
          <cell r="C93" t="str">
            <v>ESTACIONAMIENTO JARDIN EMBAJADORAS</v>
          </cell>
        </row>
        <row r="94">
          <cell r="A94">
            <v>273</v>
          </cell>
          <cell r="B94">
            <v>414304336</v>
          </cell>
          <cell r="C94" t="str">
            <v>PENSION EST JARDIN EMBAJADORAS</v>
          </cell>
        </row>
        <row r="95">
          <cell r="A95">
            <v>209</v>
          </cell>
          <cell r="B95">
            <v>414304337</v>
          </cell>
          <cell r="C95" t="str">
            <v>OTROS ESTACIONAMIENTOS</v>
          </cell>
        </row>
        <row r="96">
          <cell r="A96">
            <v>268</v>
          </cell>
          <cell r="B96">
            <v>414304308</v>
          </cell>
          <cell r="C96" t="str">
            <v>CASA DE LA CULTURA</v>
          </cell>
        </row>
        <row r="97">
          <cell r="A97">
            <v>267</v>
          </cell>
          <cell r="B97">
            <v>414304309</v>
          </cell>
          <cell r="C97" t="str">
            <v>CONSTANCIA DE VERIFICACION</v>
          </cell>
        </row>
        <row r="98">
          <cell r="A98">
            <v>266</v>
          </cell>
          <cell r="B98">
            <v>414304338</v>
          </cell>
          <cell r="C98" t="str">
            <v>DICTAMEN DE FACTIBILIDAD</v>
          </cell>
        </row>
        <row r="99">
          <cell r="A99">
            <v>288</v>
          </cell>
          <cell r="B99">
            <v>414304339</v>
          </cell>
          <cell r="C99" t="str">
            <v>ANALISIS DE RIESGO</v>
          </cell>
        </row>
        <row r="100">
          <cell r="A100">
            <v>289</v>
          </cell>
          <cell r="B100">
            <v>414304340</v>
          </cell>
          <cell r="C100" t="str">
            <v>CONFORMIDAD PARA QUEMA DE FUEGOS PIROTECNICOS</v>
          </cell>
        </row>
        <row r="101">
          <cell r="A101">
            <v>290</v>
          </cell>
          <cell r="B101">
            <v>414304341</v>
          </cell>
          <cell r="C101" t="str">
            <v>DICTAMENES DE SEGURIDAD P/SEDENA</v>
          </cell>
        </row>
        <row r="102">
          <cell r="A102">
            <v>291</v>
          </cell>
          <cell r="B102">
            <v>414304342</v>
          </cell>
          <cell r="C102" t="str">
            <v>DICTAMEN DE FACTIBILIDAD P/COMERCIOS</v>
          </cell>
        </row>
        <row r="103">
          <cell r="A103">
            <v>292</v>
          </cell>
          <cell r="B103">
            <v>414304343</v>
          </cell>
          <cell r="C103" t="str">
            <v>DICTAMEN DE SEGURIDAD</v>
          </cell>
        </row>
        <row r="104">
          <cell r="A104">
            <v>293</v>
          </cell>
          <cell r="B104">
            <v>414304344</v>
          </cell>
          <cell r="C104" t="str">
            <v>SERVICIOS EXTRAORDINARIOS</v>
          </cell>
        </row>
        <row r="105">
          <cell r="A105">
            <v>210</v>
          </cell>
          <cell r="B105">
            <v>414304310</v>
          </cell>
          <cell r="C105" t="str">
            <v>POR LICENCIAS DE CONSTRUCCION Y AMPLIACION</v>
          </cell>
        </row>
        <row r="106">
          <cell r="A106">
            <v>211</v>
          </cell>
          <cell r="B106">
            <v>414304345</v>
          </cell>
          <cell r="C106" t="str">
            <v>POR LICENCIAS DE REGULARIZACION DE CONSTRUCCION</v>
          </cell>
        </row>
        <row r="107">
          <cell r="A107">
            <v>212</v>
          </cell>
          <cell r="B107">
            <v>414304346</v>
          </cell>
          <cell r="C107" t="str">
            <v>POR PRORROGAS DE LICENCIAS DE CONSTRUCCION</v>
          </cell>
        </row>
        <row r="108">
          <cell r="A108">
            <v>249</v>
          </cell>
          <cell r="B108">
            <v>414304347</v>
          </cell>
          <cell r="C108" t="str">
            <v>POR REGULARIZACION PRORROGA DE LICENCIA DE CONSTRUCCION</v>
          </cell>
        </row>
        <row r="109">
          <cell r="A109">
            <v>213</v>
          </cell>
          <cell r="B109">
            <v>414304348</v>
          </cell>
          <cell r="C109" t="str">
            <v>POR LICENCIAS DE DEMOLICION DE INMUEBLES</v>
          </cell>
        </row>
        <row r="110">
          <cell r="A110">
            <v>214</v>
          </cell>
          <cell r="B110">
            <v>414304349</v>
          </cell>
          <cell r="C110" t="str">
            <v>POR LICENCIAS DE RECONSTRUCCION Y REMODELACION</v>
          </cell>
        </row>
        <row r="111">
          <cell r="A111">
            <v>254</v>
          </cell>
          <cell r="B111">
            <v>414304350</v>
          </cell>
          <cell r="C111" t="str">
            <v xml:space="preserve">POR CERTIFICACION TERMINO DE OBRA </v>
          </cell>
        </row>
        <row r="112">
          <cell r="A112">
            <v>225</v>
          </cell>
          <cell r="B112">
            <v>414304351</v>
          </cell>
          <cell r="C112" t="str">
            <v>POR CERTIFICACION DE TERMINACION DE OBRA Y USO DEL INMUEBLE</v>
          </cell>
        </row>
        <row r="113">
          <cell r="A113">
            <v>215</v>
          </cell>
          <cell r="B113">
            <v>414304352</v>
          </cell>
          <cell r="C113" t="str">
            <v>POR FACTIBILIDAD DE ASENTAMIENTO</v>
          </cell>
        </row>
        <row r="114">
          <cell r="A114">
            <v>216</v>
          </cell>
          <cell r="B114">
            <v>414304353</v>
          </cell>
          <cell r="C114" t="str">
            <v>POR PERITAJE DE EVALUACION DE RIESGOS</v>
          </cell>
        </row>
        <row r="115">
          <cell r="A115">
            <v>294</v>
          </cell>
          <cell r="B115">
            <v>414304354</v>
          </cell>
          <cell r="C115" t="str">
            <v>PERITAJES A INMUEBLES DE CONSTRUCCION RUINOSA</v>
          </cell>
        </row>
        <row r="116">
          <cell r="A116">
            <v>255</v>
          </cell>
          <cell r="B116">
            <v>414304355</v>
          </cell>
          <cell r="C116" t="str">
            <v>POR LICENCIAS DE TRAMITE DE CREDITO</v>
          </cell>
        </row>
        <row r="117">
          <cell r="A117">
            <v>217</v>
          </cell>
          <cell r="B117">
            <v>414304356</v>
          </cell>
          <cell r="C117" t="str">
            <v>ANALISIS DE FACTIBILIDAD PARA DIVIDIR, LOTIFICAR O FUSIONAR</v>
          </cell>
        </row>
        <row r="118">
          <cell r="A118">
            <v>256</v>
          </cell>
          <cell r="B118">
            <v>414304357</v>
          </cell>
          <cell r="C118" t="str">
            <v>POR ALIN Y NO. OFIC PREDIO USO HAB</v>
          </cell>
        </row>
        <row r="119">
          <cell r="A119">
            <v>257</v>
          </cell>
          <cell r="B119">
            <v>414304358</v>
          </cell>
          <cell r="C119" t="str">
            <v>POR ALIN Y NO. OFIC PREDIO USO INDUST</v>
          </cell>
        </row>
        <row r="120">
          <cell r="A120">
            <v>258</v>
          </cell>
          <cell r="B120">
            <v>414304359</v>
          </cell>
          <cell r="C120" t="str">
            <v>POR ALIN Y NO. OFIC PREDIO USO COMERCIAL</v>
          </cell>
        </row>
        <row r="121">
          <cell r="A121">
            <v>219</v>
          </cell>
          <cell r="B121">
            <v>414304360</v>
          </cell>
          <cell r="C121" t="str">
            <v>LICENCIA DE FACTIBILIDAD HABITACIONAL</v>
          </cell>
        </row>
        <row r="122">
          <cell r="A122">
            <v>220</v>
          </cell>
          <cell r="B122">
            <v>414304361</v>
          </cell>
          <cell r="C122" t="str">
            <v>LICENCIA DE FACTIBILIDAD INDUSTRIAL</v>
          </cell>
        </row>
        <row r="123">
          <cell r="A123">
            <v>221</v>
          </cell>
          <cell r="B123">
            <v>414304362</v>
          </cell>
          <cell r="C123" t="str">
            <v>LICENCIA DE FACTIBILIDAD COMERCIAL</v>
          </cell>
        </row>
        <row r="124">
          <cell r="A124">
            <v>222</v>
          </cell>
          <cell r="B124">
            <v>414304363</v>
          </cell>
          <cell r="C124" t="str">
            <v>AUTORIZACION CAMBIO DE USO DE SUELO</v>
          </cell>
        </row>
        <row r="125">
          <cell r="A125">
            <v>295</v>
          </cell>
          <cell r="B125">
            <v>414304364</v>
          </cell>
          <cell r="C125" t="str">
            <v>CONSTANCIA DE UBICACIÓN DE PREDIOS</v>
          </cell>
        </row>
        <row r="126">
          <cell r="A126">
            <v>250</v>
          </cell>
          <cell r="B126">
            <v>414304365</v>
          </cell>
          <cell r="C126" t="str">
            <v xml:space="preserve">Por expedición de copias de planos </v>
          </cell>
        </row>
        <row r="127">
          <cell r="A127">
            <v>251</v>
          </cell>
          <cell r="B127">
            <v>414304366</v>
          </cell>
          <cell r="C127" t="str">
            <v xml:space="preserve">Original de planos existentes </v>
          </cell>
        </row>
        <row r="128">
          <cell r="A128">
            <v>226</v>
          </cell>
          <cell r="B128">
            <v>414304311</v>
          </cell>
          <cell r="C128" t="str">
            <v xml:space="preserve">Revisión y autorización de avalúos </v>
          </cell>
        </row>
        <row r="129">
          <cell r="A129">
            <v>227</v>
          </cell>
          <cell r="B129">
            <v>414304367</v>
          </cell>
          <cell r="C129" t="str">
            <v>PRACTICADOS POR TESORERIA</v>
          </cell>
        </row>
        <row r="130">
          <cell r="A130">
            <v>239</v>
          </cell>
          <cell r="B130">
            <v>414304368</v>
          </cell>
          <cell r="C130" t="str">
            <v>REVISION DE PROYECTOS PARA CONSTANCIA DE COMPATIBILIDAD</v>
          </cell>
        </row>
        <row r="131">
          <cell r="A131">
            <v>240</v>
          </cell>
          <cell r="B131">
            <v>414304312</v>
          </cell>
          <cell r="C131" t="str">
            <v>REVISION DE PROYECTOS PARA TRAZA</v>
          </cell>
        </row>
        <row r="132">
          <cell r="A132">
            <v>259</v>
          </cell>
          <cell r="B132">
            <v>414304369</v>
          </cell>
          <cell r="C132" t="str">
            <v>AUTORIZACION DE FRACCIONAMIENTO</v>
          </cell>
        </row>
        <row r="133">
          <cell r="A133">
            <v>241</v>
          </cell>
          <cell r="B133">
            <v>414304370</v>
          </cell>
          <cell r="C133" t="str">
            <v>AUTORIZACION DE OBRAS DE URBANIZACION</v>
          </cell>
        </row>
        <row r="134">
          <cell r="A134">
            <v>261</v>
          </cell>
          <cell r="B134">
            <v>414304371</v>
          </cell>
          <cell r="C134" t="str">
            <v>SUPERVISION DE OBRAS</v>
          </cell>
        </row>
        <row r="135">
          <cell r="A135">
            <v>260</v>
          </cell>
          <cell r="B135">
            <v>414304372</v>
          </cell>
          <cell r="C135" t="str">
            <v>PERMISO VENTA DE LOTES</v>
          </cell>
        </row>
        <row r="136">
          <cell r="A136">
            <v>243</v>
          </cell>
          <cell r="B136">
            <v>414304373</v>
          </cell>
          <cell r="C136" t="str">
            <v>AUTORIZACION DE RELOTIFICACION</v>
          </cell>
        </row>
        <row r="137">
          <cell r="A137">
            <v>244</v>
          </cell>
          <cell r="B137">
            <v>414304313</v>
          </cell>
          <cell r="C137" t="str">
            <v>LICENCIAS ESTABLECIMIENTO DE ANUNCIOS</v>
          </cell>
        </row>
        <row r="138">
          <cell r="A138">
            <v>228</v>
          </cell>
          <cell r="B138">
            <v>414304314</v>
          </cell>
          <cell r="C138" t="str">
            <v>PERMISOS PARA VENTA DE BEBIDAS ALCOHÓLICAS</v>
          </cell>
        </row>
        <row r="139">
          <cell r="A139">
            <v>274</v>
          </cell>
          <cell r="B139">
            <v>414304374</v>
          </cell>
          <cell r="C139" t="str">
            <v>AMPLIACION DE HORARIO VENTA DE BEBIDAS ALCOHOLICAS</v>
          </cell>
        </row>
        <row r="140">
          <cell r="A140">
            <v>252</v>
          </cell>
          <cell r="B140">
            <v>414304315</v>
          </cell>
          <cell r="C140" t="str">
            <v>RESOLUCION DE IMPACTO AMBIENTA</v>
          </cell>
        </row>
        <row r="141">
          <cell r="A141">
            <v>229</v>
          </cell>
          <cell r="B141">
            <v>414304316</v>
          </cell>
          <cell r="C141" t="str">
            <v>CONSTANCIA DE VALOR FISCAL</v>
          </cell>
        </row>
        <row r="142">
          <cell r="A142">
            <v>296</v>
          </cell>
          <cell r="B142">
            <v>414304375</v>
          </cell>
          <cell r="C142" t="str">
            <v>CONSTANCIAS DE ESTADO DE CUENTA</v>
          </cell>
        </row>
        <row r="143">
          <cell r="A143">
            <v>279</v>
          </cell>
          <cell r="B143">
            <v>414304376</v>
          </cell>
          <cell r="C143" t="str">
            <v>CONSTANCIAS EXPEDIDAS POR EL SECRETARIO</v>
          </cell>
        </row>
        <row r="144">
          <cell r="A144">
            <v>278</v>
          </cell>
          <cell r="B144">
            <v>414304377</v>
          </cell>
          <cell r="C144" t="str">
            <v>CONSTANCIAS EXPEDIDAS POR DEPENDENCIAS</v>
          </cell>
        </row>
        <row r="145">
          <cell r="A145">
            <v>275</v>
          </cell>
          <cell r="B145">
            <v>414304378</v>
          </cell>
          <cell r="C145" t="str">
            <v>CONSTANCIAS DIRECCION DE ECOLOGÍA</v>
          </cell>
        </row>
        <row r="146">
          <cell r="A146">
            <v>277</v>
          </cell>
          <cell r="B146">
            <v>414304317</v>
          </cell>
          <cell r="C146" t="str">
            <v>SERVICIOS ACCESO A LA INFORMACION</v>
          </cell>
        </row>
        <row r="147">
          <cell r="A147">
            <v>280</v>
          </cell>
          <cell r="B147">
            <v>414304318</v>
          </cell>
          <cell r="C147" t="str">
            <v>CONTROL CANINO</v>
          </cell>
        </row>
        <row r="148">
          <cell r="A148">
            <v>304</v>
          </cell>
          <cell r="B148">
            <v>415105153</v>
          </cell>
          <cell r="C148" t="str">
            <v>CONTRIBUCION DE MEJORAS POR OBRAS PÚBLICAS</v>
          </cell>
        </row>
        <row r="149">
          <cell r="A149">
            <v>411</v>
          </cell>
          <cell r="B149">
            <v>415105101</v>
          </cell>
          <cell r="C149" t="str">
            <v>LOCALES MERCADO HIDALGO</v>
          </cell>
        </row>
        <row r="150">
          <cell r="A150">
            <v>430</v>
          </cell>
          <cell r="B150">
            <v>415105154</v>
          </cell>
          <cell r="C150" t="str">
            <v>BODEGAS MERCADO HIDALGO</v>
          </cell>
        </row>
        <row r="151">
          <cell r="A151">
            <v>412</v>
          </cell>
          <cell r="B151">
            <v>415105102</v>
          </cell>
          <cell r="C151" t="str">
            <v>LOCALES MERCADO EMBAJADORAS</v>
          </cell>
        </row>
        <row r="152">
          <cell r="A152">
            <v>431</v>
          </cell>
          <cell r="B152">
            <v>415105155</v>
          </cell>
          <cell r="C152" t="str">
            <v>BODEGAS MERCADO EMBAJADORAS</v>
          </cell>
        </row>
        <row r="153">
          <cell r="A153">
            <v>472</v>
          </cell>
          <cell r="B153">
            <v>415105103</v>
          </cell>
          <cell r="C153" t="str">
            <v>MERCADO GAVIRA</v>
          </cell>
        </row>
        <row r="154">
          <cell r="A154">
            <v>407</v>
          </cell>
          <cell r="B154">
            <v>415105104</v>
          </cell>
          <cell r="C154" t="str">
            <v>MUSEO MOMIAS</v>
          </cell>
        </row>
        <row r="155">
          <cell r="A155">
            <v>408</v>
          </cell>
          <cell r="B155">
            <v>415105105</v>
          </cell>
          <cell r="C155" t="str">
            <v>SALON CULTO A LA MUERTE</v>
          </cell>
        </row>
        <row r="156">
          <cell r="A156">
            <v>410</v>
          </cell>
          <cell r="B156">
            <v>415105106</v>
          </cell>
          <cell r="C156" t="str">
            <v>MONUMENTO AL PIPILA</v>
          </cell>
        </row>
        <row r="157">
          <cell r="A157">
            <v>447</v>
          </cell>
          <cell r="B157">
            <v>415105107</v>
          </cell>
          <cell r="C157" t="str">
            <v>MUSEO DIEGUINO</v>
          </cell>
        </row>
        <row r="158">
          <cell r="A158">
            <v>416</v>
          </cell>
          <cell r="B158">
            <v>415105156</v>
          </cell>
          <cell r="C158" t="str">
            <v>MUSEO INTERACTIVO DE HISTORIA</v>
          </cell>
        </row>
        <row r="159">
          <cell r="A159">
            <v>403</v>
          </cell>
          <cell r="B159">
            <v>415105157</v>
          </cell>
          <cell r="C159" t="str">
            <v>UNIDAD DEPORTIVA TORRES LANDA</v>
          </cell>
        </row>
        <row r="160">
          <cell r="A160">
            <v>404</v>
          </cell>
          <cell r="B160">
            <v>415105158</v>
          </cell>
          <cell r="C160" t="str">
            <v>UNIDAD DEPORTIVA YERBABUENA</v>
          </cell>
        </row>
        <row r="161">
          <cell r="A161">
            <v>405</v>
          </cell>
          <cell r="B161">
            <v>415105108</v>
          </cell>
          <cell r="C161" t="str">
            <v>CENTRO DE CONVIVENCIAS EL ENCINO Y CENTRO DEL</v>
          </cell>
        </row>
        <row r="162">
          <cell r="A162">
            <v>460</v>
          </cell>
          <cell r="B162">
            <v>415105159</v>
          </cell>
          <cell r="C162" t="str">
            <v>PARQUE BEISBOL SAN JERONIMO</v>
          </cell>
        </row>
        <row r="163">
          <cell r="A163">
            <v>400</v>
          </cell>
          <cell r="B163">
            <v>415105109</v>
          </cell>
          <cell r="C163" t="str">
            <v>LOCALES PRESA DE LA OLLA</v>
          </cell>
        </row>
        <row r="164">
          <cell r="A164">
            <v>401</v>
          </cell>
          <cell r="B164">
            <v>415105160</v>
          </cell>
          <cell r="C164" t="str">
            <v>LOCALES MONUMENTO AL PIPILA</v>
          </cell>
        </row>
        <row r="165">
          <cell r="A165">
            <v>402</v>
          </cell>
          <cell r="B165">
            <v>415105110</v>
          </cell>
          <cell r="C165" t="str">
            <v>LOCALES EN MUSEO DE LAS MOMIAS</v>
          </cell>
        </row>
        <row r="166">
          <cell r="A166">
            <v>432</v>
          </cell>
          <cell r="B166">
            <v>415105111</v>
          </cell>
          <cell r="C166" t="str">
            <v>LOCALES PANTEON</v>
          </cell>
        </row>
        <row r="167">
          <cell r="A167">
            <v>470</v>
          </cell>
          <cell r="B167">
            <v>415105112</v>
          </cell>
          <cell r="C167" t="str">
            <v>LOCALES ESTACION</v>
          </cell>
        </row>
        <row r="168">
          <cell r="A168">
            <v>452</v>
          </cell>
          <cell r="B168">
            <v>415105113</v>
          </cell>
          <cell r="C168" t="str">
            <v>LOCALES DEL ENCINO</v>
          </cell>
        </row>
        <row r="169">
          <cell r="A169">
            <v>457</v>
          </cell>
          <cell r="B169">
            <v>415105114</v>
          </cell>
          <cell r="C169" t="str">
            <v>CASETAS DE REVISTAS</v>
          </cell>
        </row>
        <row r="170">
          <cell r="A170">
            <v>459</v>
          </cell>
          <cell r="B170">
            <v>415105161</v>
          </cell>
          <cell r="C170" t="str">
            <v>CASETAS DEPORTIVAS</v>
          </cell>
        </row>
        <row r="171">
          <cell r="A171">
            <v>451</v>
          </cell>
          <cell r="B171">
            <v>415105115</v>
          </cell>
          <cell r="C171" t="str">
            <v>BODEGAS DE RASTRO</v>
          </cell>
        </row>
        <row r="172">
          <cell r="A172">
            <v>436</v>
          </cell>
          <cell r="B172">
            <v>415105116</v>
          </cell>
          <cell r="C172" t="str">
            <v>SANITARIOS PRESA DE LA OLLA</v>
          </cell>
        </row>
        <row r="173">
          <cell r="A173">
            <v>437</v>
          </cell>
          <cell r="B173">
            <v>415105117</v>
          </cell>
          <cell r="C173" t="str">
            <v>SANITARIOS MERCADO EMBAJADORAS</v>
          </cell>
        </row>
        <row r="174">
          <cell r="A174">
            <v>438</v>
          </cell>
          <cell r="B174">
            <v>415105118</v>
          </cell>
          <cell r="C174" t="str">
            <v>SANITARIOS MERCADO HIDALGO</v>
          </cell>
        </row>
        <row r="175">
          <cell r="A175">
            <v>439</v>
          </cell>
          <cell r="B175">
            <v>415105119</v>
          </cell>
          <cell r="C175" t="str">
            <v>SANITARIOS JARDIN REFORMA</v>
          </cell>
        </row>
        <row r="176">
          <cell r="A176">
            <v>440</v>
          </cell>
          <cell r="B176">
            <v>415105120</v>
          </cell>
          <cell r="C176" t="str">
            <v>SANITARIOS PLAZUELA DE LOS ANGELES</v>
          </cell>
        </row>
        <row r="177">
          <cell r="A177">
            <v>441</v>
          </cell>
          <cell r="B177">
            <v>415105121</v>
          </cell>
          <cell r="C177" t="str">
            <v>SANITARIOS LOS PASTITOS</v>
          </cell>
        </row>
        <row r="178">
          <cell r="A178">
            <v>442</v>
          </cell>
          <cell r="B178">
            <v>415105122</v>
          </cell>
          <cell r="C178" t="str">
            <v>SANITARIOS VALENCIANA</v>
          </cell>
        </row>
        <row r="179">
          <cell r="A179">
            <v>443</v>
          </cell>
          <cell r="B179">
            <v>415105123</v>
          </cell>
          <cell r="C179" t="str">
            <v>SANITARIOS EX-ESTACION DEL F.F.C.C.</v>
          </cell>
        </row>
        <row r="180">
          <cell r="A180">
            <v>444</v>
          </cell>
          <cell r="B180">
            <v>415105124</v>
          </cell>
          <cell r="C180" t="str">
            <v>SANITARIOS JARDIN UNION</v>
          </cell>
        </row>
        <row r="181">
          <cell r="A181">
            <v>445</v>
          </cell>
          <cell r="B181">
            <v>415105125</v>
          </cell>
          <cell r="C181" t="str">
            <v>SANITARIOS MUSEO MOMIAS</v>
          </cell>
        </row>
        <row r="182">
          <cell r="A182">
            <v>446</v>
          </cell>
          <cell r="B182">
            <v>415105162</v>
          </cell>
          <cell r="C182" t="str">
            <v>SANITARIOS GAVIRA</v>
          </cell>
        </row>
        <row r="183">
          <cell r="A183">
            <v>449</v>
          </cell>
          <cell r="B183">
            <v>415105163</v>
          </cell>
          <cell r="C183" t="str">
            <v>SANITARIOS EL BARATILLO</v>
          </cell>
        </row>
        <row r="184">
          <cell r="A184">
            <v>471</v>
          </cell>
          <cell r="B184">
            <v>415105126</v>
          </cell>
          <cell r="C184" t="str">
            <v>SANITARIOS PARDO</v>
          </cell>
        </row>
        <row r="185">
          <cell r="A185">
            <v>450</v>
          </cell>
          <cell r="B185">
            <v>415105164</v>
          </cell>
          <cell r="C185" t="str">
            <v>OTROS SANITARIOS</v>
          </cell>
        </row>
        <row r="186">
          <cell r="A186">
            <v>538</v>
          </cell>
          <cell r="B186">
            <v>415105127</v>
          </cell>
          <cell r="C186" t="str">
            <v>ADQ BASES OBRA PÚBLICA</v>
          </cell>
        </row>
        <row r="187">
          <cell r="A187">
            <v>474</v>
          </cell>
          <cell r="B187">
            <v>415105128</v>
          </cell>
          <cell r="C187" t="str">
            <v>ADQ BASES ADQ Y SERV GRALES</v>
          </cell>
        </row>
        <row r="188">
          <cell r="A188">
            <v>269</v>
          </cell>
          <cell r="B188">
            <v>415105129</v>
          </cell>
          <cell r="C188" t="str">
            <v>PADRON DE CONTRATISTAS</v>
          </cell>
        </row>
        <row r="189">
          <cell r="A189">
            <v>536</v>
          </cell>
          <cell r="B189">
            <v>415105130</v>
          </cell>
          <cell r="C189" t="str">
            <v>PADRON DE PROVEEDORES</v>
          </cell>
        </row>
        <row r="190">
          <cell r="A190">
            <v>476</v>
          </cell>
          <cell r="B190">
            <v>415105131</v>
          </cell>
          <cell r="C190" t="str">
            <v>PADRON DE PERITOS FISCALES</v>
          </cell>
        </row>
        <row r="191">
          <cell r="A191">
            <v>477</v>
          </cell>
          <cell r="B191">
            <v>415105132</v>
          </cell>
          <cell r="C191" t="str">
            <v>DIRECTOR RESPONSABLE DE OBRA</v>
          </cell>
        </row>
        <row r="192">
          <cell r="A192">
            <v>478</v>
          </cell>
          <cell r="B192">
            <v>415105165</v>
          </cell>
          <cell r="C192" t="str">
            <v>DIR. RESPONSABLE DES URBANO</v>
          </cell>
        </row>
        <row r="193">
          <cell r="A193">
            <v>475</v>
          </cell>
          <cell r="B193">
            <v>415105166</v>
          </cell>
          <cell r="C193" t="str">
            <v>BIENES EMBARGADOS</v>
          </cell>
        </row>
        <row r="194">
          <cell r="A194">
            <v>463</v>
          </cell>
          <cell r="B194">
            <v>415105133</v>
          </cell>
          <cell r="C194" t="str">
            <v>SALIDA DE GRUAS</v>
          </cell>
        </row>
        <row r="195">
          <cell r="A195">
            <v>464</v>
          </cell>
          <cell r="B195">
            <v>415105134</v>
          </cell>
          <cell r="C195" t="str">
            <v>ARRASTRE DE VEHICULOS INFRACCIONADOS</v>
          </cell>
        </row>
        <row r="196">
          <cell r="A196">
            <v>465</v>
          </cell>
          <cell r="B196">
            <v>415105167</v>
          </cell>
          <cell r="C196" t="str">
            <v>PENSION DE VEHICULOS INFRACCIONADOS</v>
          </cell>
        </row>
        <row r="197">
          <cell r="A197">
            <v>433</v>
          </cell>
          <cell r="B197">
            <v>415105135</v>
          </cell>
          <cell r="C197" t="str">
            <v>SOBRANTES</v>
          </cell>
        </row>
        <row r="198">
          <cell r="A198">
            <v>429</v>
          </cell>
          <cell r="B198">
            <v>415105136</v>
          </cell>
          <cell r="C198" t="str">
            <v>VENTA DE INMUEBLES PROPIEDAD DEL MUNICIPIO</v>
          </cell>
        </row>
        <row r="199">
          <cell r="A199">
            <v>414</v>
          </cell>
          <cell r="B199">
            <v>415105137</v>
          </cell>
          <cell r="C199" t="str">
            <v>OTROS PRODUCTOS</v>
          </cell>
        </row>
        <row r="200">
          <cell r="A200">
            <v>491</v>
          </cell>
          <cell r="B200">
            <v>415105138</v>
          </cell>
          <cell r="C200" t="str">
            <v>ESTRUCTURAS, CONSTRUCCIONES O MATERIALES EN VIA PÚBLICA</v>
          </cell>
        </row>
        <row r="201">
          <cell r="A201">
            <v>469</v>
          </cell>
          <cell r="B201">
            <v>415105168</v>
          </cell>
          <cell r="C201" t="str">
            <v>CASETAS TELEFONICAS</v>
          </cell>
        </row>
        <row r="202">
          <cell r="A202">
            <v>455</v>
          </cell>
          <cell r="B202">
            <v>415105169</v>
          </cell>
          <cell r="C202" t="str">
            <v>INFRAESTRUCTURA DE TELEFONIA</v>
          </cell>
        </row>
        <row r="203">
          <cell r="A203">
            <v>223</v>
          </cell>
          <cell r="B203">
            <v>415105170</v>
          </cell>
          <cell r="C203" t="str">
            <v>CABLEADO POR USO COMERCIAL</v>
          </cell>
        </row>
        <row r="204">
          <cell r="A204">
            <v>428</v>
          </cell>
          <cell r="B204">
            <v>415105171</v>
          </cell>
          <cell r="C204" t="str">
            <v>COMERCIANTES SEMIFIJOS</v>
          </cell>
        </row>
        <row r="205">
          <cell r="A205">
            <v>479</v>
          </cell>
          <cell r="B205">
            <v>415105172</v>
          </cell>
          <cell r="C205" t="str">
            <v>COMERCIANTES AMBULANTES</v>
          </cell>
        </row>
        <row r="206">
          <cell r="A206">
            <v>454</v>
          </cell>
          <cell r="B206">
            <v>415105173</v>
          </cell>
          <cell r="C206" t="str">
            <v>COMERCIANTES EN FIESTAS TRADICIONALES</v>
          </cell>
        </row>
        <row r="207">
          <cell r="A207">
            <v>426</v>
          </cell>
          <cell r="B207">
            <v>415105174</v>
          </cell>
          <cell r="C207" t="str">
            <v>MESAS EN VÍA PÚBLICA</v>
          </cell>
        </row>
        <row r="208">
          <cell r="A208">
            <v>427</v>
          </cell>
          <cell r="B208">
            <v>415105175</v>
          </cell>
          <cell r="C208" t="str">
            <v>TALLERES MECANICOS</v>
          </cell>
        </row>
        <row r="209">
          <cell r="A209">
            <v>453</v>
          </cell>
          <cell r="B209">
            <v>415105176</v>
          </cell>
          <cell r="C209" t="str">
            <v>TELESCOPIO</v>
          </cell>
        </row>
        <row r="210">
          <cell r="A210">
            <v>456</v>
          </cell>
          <cell r="B210">
            <v>415105177</v>
          </cell>
          <cell r="C210" t="str">
            <v>JUEGOS MECANICOS</v>
          </cell>
        </row>
        <row r="211">
          <cell r="A211">
            <v>480</v>
          </cell>
          <cell r="B211">
            <v>415105178</v>
          </cell>
          <cell r="C211" t="str">
            <v>PERIFONEO</v>
          </cell>
        </row>
        <row r="212">
          <cell r="A212">
            <v>481</v>
          </cell>
          <cell r="B212">
            <v>415105179</v>
          </cell>
          <cell r="C212" t="str">
            <v>REPARTO DE VOLANTES</v>
          </cell>
        </row>
        <row r="213">
          <cell r="A213">
            <v>482</v>
          </cell>
          <cell r="B213">
            <v>415105180</v>
          </cell>
          <cell r="C213" t="str">
            <v>CALLEJONEADAS</v>
          </cell>
        </row>
        <row r="214">
          <cell r="A214">
            <v>483</v>
          </cell>
          <cell r="B214">
            <v>415105181</v>
          </cell>
          <cell r="C214" t="str">
            <v>PROMOTOR TURISTICO</v>
          </cell>
        </row>
        <row r="215">
          <cell r="A215">
            <v>492</v>
          </cell>
          <cell r="B215">
            <v>415105182</v>
          </cell>
          <cell r="C215" t="str">
            <v>RESERVA DE ESPACIOS EN VIA PUBLICA</v>
          </cell>
        </row>
        <row r="216">
          <cell r="A216">
            <v>0</v>
          </cell>
          <cell r="B216">
            <v>415105139</v>
          </cell>
          <cell r="C216" t="str">
            <v>AMP HOR BILLARES, FUTBOLITOS, MAQ</v>
          </cell>
        </row>
        <row r="217">
          <cell r="A217">
            <v>458</v>
          </cell>
          <cell r="B217">
            <v>415105183</v>
          </cell>
          <cell r="C217" t="str">
            <v>AMP HOR BILLARES, FUTBOLITOS, MAQ</v>
          </cell>
        </row>
        <row r="218">
          <cell r="A218">
            <v>421</v>
          </cell>
          <cell r="B218">
            <v>415105140</v>
          </cell>
          <cell r="C218" t="str">
            <v>DECLARACIONES, FORMATOS Y AVISOS</v>
          </cell>
        </row>
        <row r="219">
          <cell r="A219">
            <v>490</v>
          </cell>
          <cell r="B219">
            <v>415105184</v>
          </cell>
          <cell r="C219" t="str">
            <v>RENOVACIÓN DE CONCESION  LOCALES MERCADOS</v>
          </cell>
        </row>
        <row r="220">
          <cell r="A220">
            <v>484</v>
          </cell>
          <cell r="B220">
            <v>415105141</v>
          </cell>
          <cell r="C220" t="str">
            <v>PERMISO PARA ESPECTACULOS, CELEBRACION DE FESTEJOS</v>
          </cell>
        </row>
        <row r="221">
          <cell r="A221">
            <v>493</v>
          </cell>
          <cell r="B221">
            <v>415105185</v>
          </cell>
          <cell r="C221" t="str">
            <v>RENOVACION PERMISSO P/ USO VIA PUBLICA</v>
          </cell>
        </row>
        <row r="222">
          <cell r="A222">
            <v>494</v>
          </cell>
          <cell r="B222">
            <v>415105186</v>
          </cell>
          <cell r="C222" t="str">
            <v>REPOSICION DE CREDENCIAL</v>
          </cell>
        </row>
        <row r="223">
          <cell r="A223">
            <v>495</v>
          </cell>
          <cell r="B223">
            <v>415105187</v>
          </cell>
          <cell r="C223" t="str">
            <v>BOLETO EXTRAVIADO</v>
          </cell>
        </row>
        <row r="224">
          <cell r="A224">
            <v>485</v>
          </cell>
          <cell r="B224">
            <v>415105142</v>
          </cell>
          <cell r="C224" t="str">
            <v>SELLADO DE BOLETOS</v>
          </cell>
        </row>
        <row r="225">
          <cell r="A225">
            <v>526</v>
          </cell>
          <cell r="B225">
            <v>415105143</v>
          </cell>
          <cell r="C225" t="str">
            <v>RESPUESTA DE AYUNTAMIENTO</v>
          </cell>
        </row>
        <row r="226">
          <cell r="A226">
            <v>486</v>
          </cell>
          <cell r="B226">
            <v>415105144</v>
          </cell>
          <cell r="C226" t="str">
            <v>Por colocación  de Guías</v>
          </cell>
        </row>
        <row r="227">
          <cell r="A227">
            <v>487</v>
          </cell>
          <cell r="B227">
            <v>415105145</v>
          </cell>
          <cell r="C227" t="str">
            <v>Por colocación de una luminaria y/o lámpara.</v>
          </cell>
        </row>
        <row r="228">
          <cell r="A228">
            <v>488</v>
          </cell>
          <cell r="B228">
            <v>415105146</v>
          </cell>
          <cell r="C228" t="str">
            <v>Por colocación de postería de concreto.</v>
          </cell>
        </row>
        <row r="229">
          <cell r="A229">
            <v>489</v>
          </cell>
          <cell r="B229">
            <v>415105147</v>
          </cell>
          <cell r="C229" t="str">
            <v>Por instalación de toma de corriente.</v>
          </cell>
        </row>
        <row r="230">
          <cell r="A230">
            <v>418</v>
          </cell>
          <cell r="B230">
            <v>415105148</v>
          </cell>
          <cell r="C230" t="str">
            <v>RENDIMIENTOS E INVERSIONES</v>
          </cell>
        </row>
        <row r="231">
          <cell r="A231">
            <v>419</v>
          </cell>
          <cell r="B231">
            <v>415105152</v>
          </cell>
          <cell r="C231" t="str">
            <v>RENDIMIENTOS E INVERSIONES RAMO 33</v>
          </cell>
        </row>
        <row r="232">
          <cell r="A232">
            <v>420</v>
          </cell>
          <cell r="B232">
            <v>415105149</v>
          </cell>
          <cell r="C232" t="str">
            <v>RENDIMIENTOS E INVERSIONES RAMO 33 PROG. COMP. DE</v>
          </cell>
        </row>
        <row r="233">
          <cell r="A233">
            <v>461</v>
          </cell>
          <cell r="B233">
            <v>415105150</v>
          </cell>
          <cell r="C233" t="str">
            <v>INTERESES CREDITO BANCARIO</v>
          </cell>
        </row>
        <row r="234">
          <cell r="A234">
            <v>462</v>
          </cell>
          <cell r="B234">
            <v>415105151</v>
          </cell>
          <cell r="C234" t="str">
            <v>INTERESES (REMANENTES/INTS. P/OBRAS)</v>
          </cell>
        </row>
        <row r="235">
          <cell r="A235">
            <v>467</v>
          </cell>
          <cell r="B235">
            <v>415105188</v>
          </cell>
          <cell r="C235" t="str">
            <v>PRESTADORES DE SERVICIOS</v>
          </cell>
        </row>
        <row r="236">
          <cell r="A236">
            <v>466</v>
          </cell>
          <cell r="B236">
            <v>415105189</v>
          </cell>
          <cell r="C236" t="str">
            <v>POR ANTICIPOS DE SUELDO</v>
          </cell>
        </row>
        <row r="237">
          <cell r="A237">
            <v>510</v>
          </cell>
          <cell r="B237">
            <v>416206101</v>
          </cell>
          <cell r="C237" t="str">
            <v>MULTAS ADMINISTRATIVAS FEDERALES NO FISCALES</v>
          </cell>
        </row>
        <row r="238">
          <cell r="A238">
            <v>503</v>
          </cell>
          <cell r="B238">
            <v>416206102</v>
          </cell>
          <cell r="C238" t="str">
            <v>AVISO EXTEMPORANEO TRASLADO DE DOMINIO</v>
          </cell>
        </row>
        <row r="239">
          <cell r="A239">
            <v>504</v>
          </cell>
          <cell r="B239">
            <v>416206103</v>
          </cell>
          <cell r="C239" t="str">
            <v>AVISO EXTEMP TERM DE OBRA</v>
          </cell>
        </row>
        <row r="240">
          <cell r="A240">
            <v>505</v>
          </cell>
          <cell r="B240">
            <v>416206104</v>
          </cell>
          <cell r="C240" t="str">
            <v>INFRAC. AL REGLAM. DE CONST. Y CONSERV. DE LA</v>
          </cell>
        </row>
        <row r="241">
          <cell r="A241">
            <v>508</v>
          </cell>
          <cell r="B241">
            <v>416206105</v>
          </cell>
          <cell r="C241" t="str">
            <v>INF LEY DE TRANSITO Y SU REGLAMENTO</v>
          </cell>
        </row>
        <row r="242">
          <cell r="A242">
            <v>507</v>
          </cell>
          <cell r="B242">
            <v>416206106</v>
          </cell>
          <cell r="C242" t="str">
            <v>INF AL BANDO DE POLICIA Y BUEN GOBIERNO</v>
          </cell>
        </row>
        <row r="243">
          <cell r="A243">
            <v>506</v>
          </cell>
          <cell r="B243">
            <v>416206107</v>
          </cell>
          <cell r="C243" t="str">
            <v>INFRACCIONES DIRECCIÓN DE FISCALIZACIÓN</v>
          </cell>
        </row>
        <row r="244">
          <cell r="A244">
            <v>509</v>
          </cell>
          <cell r="B244">
            <v>416206108</v>
          </cell>
          <cell r="C244" t="str">
            <v>FALTA DE VERIFICACION VEHICULAR</v>
          </cell>
        </row>
        <row r="245">
          <cell r="A245">
            <v>514</v>
          </cell>
          <cell r="B245">
            <v>416206118</v>
          </cell>
          <cell r="C245" t="str">
            <v>AFECTACION NO AUTORIZADA DE ESPECIES ARBOREAS</v>
          </cell>
        </row>
        <row r="246">
          <cell r="A246">
            <v>544</v>
          </cell>
          <cell r="B246">
            <v>416206109</v>
          </cell>
          <cell r="C246" t="str">
            <v>INFRACCIONES AL REG PROTECC ANIMALES</v>
          </cell>
        </row>
        <row r="247">
          <cell r="A247">
            <v>512</v>
          </cell>
          <cell r="B247">
            <v>416206119</v>
          </cell>
          <cell r="C247" t="str">
            <v>POR REPARACION DAÑOS AL MPIO</v>
          </cell>
        </row>
        <row r="248">
          <cell r="A248">
            <v>513</v>
          </cell>
          <cell r="B248">
            <v>416206110</v>
          </cell>
          <cell r="C248" t="str">
            <v>POR REP DAÑOS A VEHIC MPALES.</v>
          </cell>
        </row>
        <row r="249">
          <cell r="A249">
            <v>542</v>
          </cell>
          <cell r="B249">
            <v>416206220</v>
          </cell>
          <cell r="C249" t="str">
            <v>REPARACION DE DAÑOS AL MUNICIPIO SERVICIOS MUNICIP</v>
          </cell>
        </row>
        <row r="250">
          <cell r="A250">
            <v>511</v>
          </cell>
          <cell r="B250">
            <v>416206111</v>
          </cell>
          <cell r="C250" t="str">
            <v>MULTAS ADMINISTRATIVAS MUNICIPALES  NO FISCALES</v>
          </cell>
        </row>
        <row r="251">
          <cell r="A251">
            <v>0</v>
          </cell>
          <cell r="B251">
            <v>416206221</v>
          </cell>
          <cell r="C251" t="str">
            <v>IMPUESTOS INMOBILIARIOS</v>
          </cell>
        </row>
        <row r="252">
          <cell r="A252">
            <v>7</v>
          </cell>
          <cell r="B252">
            <v>416206112</v>
          </cell>
          <cell r="C252" t="str">
            <v>IMPTO. PREDIAL URBANO REZAGO</v>
          </cell>
        </row>
        <row r="253">
          <cell r="A253">
            <v>8</v>
          </cell>
          <cell r="B253">
            <v>416206113</v>
          </cell>
          <cell r="C253" t="str">
            <v>IMPTO. PREDIAL RUSTICO REZAGO</v>
          </cell>
        </row>
        <row r="254">
          <cell r="A254">
            <v>0</v>
          </cell>
          <cell r="B254">
            <v>416206222</v>
          </cell>
          <cell r="C254" t="str">
            <v>DERECHOS</v>
          </cell>
        </row>
        <row r="255">
          <cell r="A255">
            <v>501</v>
          </cell>
          <cell r="B255">
            <v>416206223</v>
          </cell>
          <cell r="C255" t="str">
            <v>REZAGOS DERECHOS</v>
          </cell>
        </row>
        <row r="256">
          <cell r="A256">
            <v>4</v>
          </cell>
          <cell r="B256">
            <v>416206114</v>
          </cell>
          <cell r="C256" t="str">
            <v>IMPUESTOS INMOBILIARIOS</v>
          </cell>
        </row>
        <row r="257">
          <cell r="A257">
            <v>502</v>
          </cell>
          <cell r="B257">
            <v>416206115</v>
          </cell>
          <cell r="C257" t="str">
            <v>RECARGOS OTROS IMPUESTOS, DERECHOS Y PRODUCTOS</v>
          </cell>
        </row>
        <row r="258">
          <cell r="A258">
            <v>516</v>
          </cell>
          <cell r="B258">
            <v>416206224</v>
          </cell>
          <cell r="C258" t="str">
            <v>DONATIVOS FIESTAS DE SAN JUAN</v>
          </cell>
        </row>
        <row r="259">
          <cell r="A259">
            <v>517</v>
          </cell>
          <cell r="B259">
            <v>416206225</v>
          </cell>
          <cell r="C259" t="str">
            <v>APORTACIONES FIC</v>
          </cell>
        </row>
        <row r="260">
          <cell r="A260">
            <v>518</v>
          </cell>
          <cell r="B260">
            <v>416206226</v>
          </cell>
          <cell r="C260" t="str">
            <v>GOB DEL ESTADO CONV VIALIDAD</v>
          </cell>
        </row>
        <row r="261">
          <cell r="A261">
            <v>519</v>
          </cell>
          <cell r="B261">
            <v>416206227</v>
          </cell>
          <cell r="C261" t="str">
            <v>GOB DEL ESTADO CASA DE LA CULT</v>
          </cell>
        </row>
        <row r="262">
          <cell r="A262">
            <v>520</v>
          </cell>
          <cell r="B262">
            <v>416206228</v>
          </cell>
          <cell r="C262" t="str">
            <v>GOB DEL EDO EL ENCINO Y CENTRO</v>
          </cell>
        </row>
        <row r="263">
          <cell r="A263">
            <v>521</v>
          </cell>
          <cell r="B263">
            <v>416206229</v>
          </cell>
          <cell r="C263" t="str">
            <v>APORT CONTRATISTAS OBRAS BENEF</v>
          </cell>
        </row>
        <row r="264">
          <cell r="A264">
            <v>522</v>
          </cell>
          <cell r="B264">
            <v>416206230</v>
          </cell>
          <cell r="C264" t="str">
            <v>APORT PARA PROG OBRAS DE BENEF</v>
          </cell>
        </row>
        <row r="265">
          <cell r="A265">
            <v>528</v>
          </cell>
          <cell r="B265">
            <v>416206231</v>
          </cell>
          <cell r="C265" t="str">
            <v>OTRAS APORTACIONES</v>
          </cell>
        </row>
        <row r="266">
          <cell r="A266">
            <v>529</v>
          </cell>
          <cell r="B266">
            <v>416206232</v>
          </cell>
          <cell r="C266" t="str">
            <v>OTROS DONATIVOS</v>
          </cell>
        </row>
        <row r="267">
          <cell r="A267">
            <v>14</v>
          </cell>
          <cell r="B267">
            <v>416206116</v>
          </cell>
          <cell r="C267" t="str">
            <v>APORT. UNION AGRICOLA LOCAL REG</v>
          </cell>
        </row>
        <row r="268">
          <cell r="A268">
            <v>13</v>
          </cell>
          <cell r="B268">
            <v>416206117</v>
          </cell>
          <cell r="C268" t="str">
            <v>GASTOS DE EJECUCION</v>
          </cell>
        </row>
        <row r="269">
          <cell r="A269">
            <v>600</v>
          </cell>
          <cell r="B269">
            <v>421108101</v>
          </cell>
          <cell r="C269" t="str">
            <v>FONDO GENERAL</v>
          </cell>
        </row>
        <row r="270">
          <cell r="A270">
            <v>601</v>
          </cell>
          <cell r="B270">
            <v>421108102</v>
          </cell>
          <cell r="C270" t="str">
            <v>FONDO DE FOMENTO MUNICIPAL</v>
          </cell>
        </row>
        <row r="271">
          <cell r="A271">
            <v>602</v>
          </cell>
          <cell r="B271">
            <v>421108109</v>
          </cell>
          <cell r="C271" t="str">
            <v>'20% ADICIONAL FONDO GENERAL</v>
          </cell>
        </row>
        <row r="272">
          <cell r="A272">
            <v>604</v>
          </cell>
          <cell r="B272">
            <v>421108110</v>
          </cell>
          <cell r="C272" t="str">
            <v>APORTACION ADICIONAL</v>
          </cell>
        </row>
        <row r="273">
          <cell r="A273">
            <v>605</v>
          </cell>
          <cell r="B273">
            <v>421108103</v>
          </cell>
          <cell r="C273" t="str">
            <v>IEPS ESPECIAL DE GASOLINAS Y DIESEL</v>
          </cell>
        </row>
        <row r="274">
          <cell r="A274">
            <v>606</v>
          </cell>
          <cell r="B274">
            <v>421108104</v>
          </cell>
          <cell r="C274" t="str">
            <v>FONDO DE FISCALIZACION</v>
          </cell>
        </row>
        <row r="275">
          <cell r="A275">
            <v>0</v>
          </cell>
          <cell r="B275">
            <v>421108105</v>
          </cell>
          <cell r="C275" t="str">
            <v>DERECHOS ALCOHOLES</v>
          </cell>
        </row>
        <row r="276">
          <cell r="A276">
            <v>0</v>
          </cell>
          <cell r="B276">
            <v>421108106</v>
          </cell>
          <cell r="C276" t="str">
            <v>I.E.P.S.</v>
          </cell>
        </row>
        <row r="277">
          <cell r="A277">
            <v>0</v>
          </cell>
          <cell r="B277">
            <v>421108107</v>
          </cell>
          <cell r="C277" t="str">
            <v>I.S.A.N.</v>
          </cell>
        </row>
        <row r="278">
          <cell r="A278">
            <v>0</v>
          </cell>
          <cell r="B278">
            <v>421108108</v>
          </cell>
          <cell r="C278" t="str">
            <v>I.S.T.U.V.</v>
          </cell>
        </row>
        <row r="279">
          <cell r="A279">
            <v>532</v>
          </cell>
          <cell r="B279">
            <v>421208201</v>
          </cell>
          <cell r="C279" t="str">
            <v>FONDO DE INFRAESTRUCTURA SOCIAL MUNICIPAL</v>
          </cell>
        </row>
        <row r="280">
          <cell r="A280">
            <v>533</v>
          </cell>
          <cell r="B280">
            <v>421208202</v>
          </cell>
          <cell r="C280" t="str">
            <v>FONDO PARA FORTALECIMIENTO MUNICIPAL</v>
          </cell>
        </row>
        <row r="281">
          <cell r="A281">
            <v>603</v>
          </cell>
          <cell r="B281">
            <v>421208203</v>
          </cell>
          <cell r="C281" t="str">
            <v>APOYO EXTRAORDINARIO</v>
          </cell>
        </row>
        <row r="282">
          <cell r="A282">
            <v>0</v>
          </cell>
          <cell r="B282">
            <v>421308301</v>
          </cell>
          <cell r="C282" t="str">
            <v xml:space="preserve">PROG. DESARROLLO SOCIAL Y </v>
          </cell>
        </row>
        <row r="283">
          <cell r="A283">
            <v>705</v>
          </cell>
          <cell r="B283">
            <v>421308302</v>
          </cell>
          <cell r="C283" t="str">
            <v>INMUJERES 2011</v>
          </cell>
        </row>
        <row r="284">
          <cell r="A284">
            <v>707</v>
          </cell>
          <cell r="B284">
            <v>421308303</v>
          </cell>
          <cell r="C284" t="str">
            <v>FONDO DE PAVIMENTACION A MUNICIPIOS</v>
          </cell>
        </row>
        <row r="285">
          <cell r="A285">
            <v>708</v>
          </cell>
          <cell r="B285">
            <v>421308304</v>
          </cell>
          <cell r="C285" t="str">
            <v>HABITAT 2011</v>
          </cell>
        </row>
        <row r="286">
          <cell r="A286">
            <v>0</v>
          </cell>
          <cell r="B286">
            <v>421308305</v>
          </cell>
          <cell r="C286" t="str">
            <v>RESCATE DE ESPACIOS PUBLICOS</v>
          </cell>
        </row>
        <row r="287">
          <cell r="A287">
            <v>710</v>
          </cell>
          <cell r="B287">
            <v>421308306</v>
          </cell>
          <cell r="C287" t="str">
            <v>SUBSEMUN FEDERAL 2011</v>
          </cell>
        </row>
        <row r="288">
          <cell r="A288">
            <v>716</v>
          </cell>
          <cell r="B288">
            <v>421308307</v>
          </cell>
          <cell r="C288" t="str">
            <v>MIGRANTES 3 X 1</v>
          </cell>
        </row>
        <row r="289">
          <cell r="A289">
            <v>711</v>
          </cell>
          <cell r="B289">
            <v>421308308</v>
          </cell>
          <cell r="C289" t="str">
            <v>ADQ. D INSUMOS AGRICOLAS</v>
          </cell>
        </row>
        <row r="290">
          <cell r="A290">
            <v>712</v>
          </cell>
          <cell r="B290">
            <v>421308309</v>
          </cell>
          <cell r="C290" t="str">
            <v>PROG. BORDERIA 2011</v>
          </cell>
        </row>
        <row r="291">
          <cell r="A291">
            <v>0</v>
          </cell>
          <cell r="B291">
            <v>421308310</v>
          </cell>
          <cell r="C291" t="str">
            <v>PROG. DE PAV. DE CAL</v>
          </cell>
        </row>
        <row r="292">
          <cell r="A292">
            <v>714</v>
          </cell>
          <cell r="B292">
            <v>421308311</v>
          </cell>
          <cell r="C292" t="str">
            <v>FONDO DE PAVIMENTACIO Y ESPACIOS DEPORTIVOS</v>
          </cell>
        </row>
        <row r="293">
          <cell r="A293">
            <v>715</v>
          </cell>
          <cell r="B293">
            <v>421308312</v>
          </cell>
          <cell r="C293" t="str">
            <v>MEJORAMIENTO DE VIVIENDA</v>
          </cell>
        </row>
        <row r="294">
          <cell r="A294">
            <v>717</v>
          </cell>
          <cell r="B294">
            <v>421308313</v>
          </cell>
          <cell r="C294" t="str">
            <v>MIGRANTES 3 X 1</v>
          </cell>
        </row>
        <row r="295">
          <cell r="A295">
            <v>718</v>
          </cell>
          <cell r="B295">
            <v>421308314</v>
          </cell>
          <cell r="C295" t="str">
            <v>MODULO SEGURO POPULAR</v>
          </cell>
        </row>
        <row r="296">
          <cell r="A296">
            <v>719</v>
          </cell>
          <cell r="B296">
            <v>421308315</v>
          </cell>
          <cell r="C296" t="str">
            <v>INMUJERES 2011</v>
          </cell>
        </row>
        <row r="297">
          <cell r="A297">
            <v>720</v>
          </cell>
          <cell r="B297">
            <v>421308316</v>
          </cell>
          <cell r="C297" t="str">
            <v>DESARROLLO DE INFRAESTRUCTURA BASICA Y COMUNITARIA</v>
          </cell>
        </row>
        <row r="298">
          <cell r="A298">
            <v>713</v>
          </cell>
          <cell r="B298">
            <v>421308317</v>
          </cell>
          <cell r="C298" t="str">
            <v>PROG. ECONOMIA SOCIAL FAMILIAR</v>
          </cell>
        </row>
        <row r="299">
          <cell r="A299">
            <v>0</v>
          </cell>
          <cell r="B299">
            <v>421308318</v>
          </cell>
          <cell r="C299" t="str">
            <v>SUBSEMUN MUNICIPAL 2011</v>
          </cell>
        </row>
        <row r="300">
          <cell r="A300">
            <v>706</v>
          </cell>
          <cell r="B300">
            <v>233300101</v>
          </cell>
          <cell r="C300" t="str">
            <v>CREDITOS BANCARIOS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5"/>
      <sheetName val="2006"/>
      <sheetName val="2007"/>
      <sheetName val="2008"/>
      <sheetName val="Hoja2"/>
      <sheetName val="GRAFICOS"/>
      <sheetName val="General"/>
      <sheetName val="febrero"/>
      <sheetName val="Hoja1"/>
      <sheetName val="marzo"/>
      <sheetName val="abril"/>
      <sheetName val="Reporte 09"/>
      <sheetName val="reporte 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may"/>
      <sheetName val="14may"/>
      <sheetName val="2may"/>
      <sheetName val="12may"/>
      <sheetName val="17may"/>
      <sheetName val="19MY"/>
      <sheetName val="16may"/>
      <sheetName val="7may"/>
      <sheetName val="5may"/>
      <sheetName val="9may"/>
      <sheetName val="8may"/>
      <sheetName val="18may"/>
      <sheetName val="11may"/>
      <sheetName val="15may"/>
      <sheetName val="6may"/>
      <sheetName val="3may"/>
      <sheetName val="30may"/>
      <sheetName val="13may"/>
      <sheetName val="31may"/>
      <sheetName val="1may"/>
      <sheetName val="20MAY"/>
      <sheetName val="24may"/>
      <sheetName val="22may"/>
      <sheetName val="26may"/>
      <sheetName val="25may"/>
      <sheetName val="29may"/>
      <sheetName val="28may"/>
      <sheetName val="27may"/>
      <sheetName val="23may"/>
      <sheetName val="21may"/>
      <sheetName val="10may"/>
      <sheetName val="pol31may11"/>
      <sheetName val="pol30may11"/>
      <sheetName val="pol29may11"/>
      <sheetName val="pol28may11"/>
      <sheetName val="pol27may11"/>
      <sheetName val="pol26may11"/>
      <sheetName val="pol25may11"/>
      <sheetName val="pol24may11"/>
      <sheetName val="pol23may11"/>
      <sheetName val="pol22may11"/>
      <sheetName val="pol21may11"/>
      <sheetName val="POL20MAY11"/>
      <sheetName val="POL19MAY11"/>
      <sheetName val="pol18may11"/>
      <sheetName val="pol17may11"/>
      <sheetName val="pol16may11"/>
      <sheetName val="pol15may11"/>
      <sheetName val="pol14may11"/>
      <sheetName val="pol13may11"/>
      <sheetName val="pol12may11"/>
      <sheetName val="pol11may11"/>
      <sheetName val="pol10may11"/>
      <sheetName val="pol9may11"/>
      <sheetName val="pol8may11"/>
      <sheetName val="pol7may11"/>
      <sheetName val="pol6may11"/>
      <sheetName val="pol5may11"/>
      <sheetName val="pol4may11"/>
      <sheetName val="pol3may11"/>
      <sheetName val="pol2may11"/>
      <sheetName val="pol1may11"/>
    </sheetNames>
    <sheetDataSet>
      <sheetData sheetId="0">
        <row r="1">
          <cell r="A1">
            <v>1</v>
          </cell>
          <cell r="B1" t="str">
            <v>IMPTO. PREDIAL URBANO CORRIENT</v>
          </cell>
          <cell r="C1">
            <v>23531.29</v>
          </cell>
        </row>
        <row r="2">
          <cell r="A2">
            <v>2</v>
          </cell>
          <cell r="B2" t="str">
            <v>IMPTO. PREDIAL RUSTICO CORRIEN</v>
          </cell>
          <cell r="C2">
            <v>1370.08</v>
          </cell>
        </row>
        <row r="3">
          <cell r="A3">
            <v>4</v>
          </cell>
          <cell r="B3" t="str">
            <v>RECARGOS *3%*</v>
          </cell>
          <cell r="C3">
            <v>4220.32</v>
          </cell>
        </row>
        <row r="4">
          <cell r="A4">
            <v>7</v>
          </cell>
          <cell r="B4" t="str">
            <v>IMPTO. PREDIAL URBANO REZAGO</v>
          </cell>
          <cell r="C4">
            <v>12740.2</v>
          </cell>
        </row>
        <row r="5">
          <cell r="A5">
            <v>8</v>
          </cell>
          <cell r="B5" t="str">
            <v>IMPTO. PREDIAL RUSTICO REZAGO</v>
          </cell>
          <cell r="C5">
            <v>734.7</v>
          </cell>
        </row>
        <row r="6">
          <cell r="A6">
            <v>13</v>
          </cell>
          <cell r="B6" t="str">
            <v>HONORARIOS DE COBRANZA</v>
          </cell>
          <cell r="C6">
            <v>1673.84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11101.89</v>
          </cell>
        </row>
        <row r="9">
          <cell r="A9">
            <v>106</v>
          </cell>
          <cell r="B9" t="str">
            <v>BILLARES Y BOLICHES</v>
          </cell>
          <cell r="C9">
            <v>430</v>
          </cell>
        </row>
        <row r="10">
          <cell r="A10">
            <v>107</v>
          </cell>
          <cell r="B10" t="str">
            <v>VIDEO JUEGOS Y FUT-BOLITOS</v>
          </cell>
          <cell r="C10">
            <v>602</v>
          </cell>
        </row>
        <row r="11">
          <cell r="A11">
            <v>110</v>
          </cell>
          <cell r="B11" t="str">
            <v>ESPECTACULOS PUBLICOS ESPORADI</v>
          </cell>
          <cell r="C11">
            <v>275</v>
          </cell>
        </row>
        <row r="12">
          <cell r="A12">
            <v>200</v>
          </cell>
          <cell r="B12" t="str">
            <v>RASTRO</v>
          </cell>
          <cell r="C12">
            <v>3244.01</v>
          </cell>
        </row>
        <row r="13">
          <cell r="A13">
            <v>201</v>
          </cell>
          <cell r="B13" t="str">
            <v>RECOLECCION DE BASURA</v>
          </cell>
          <cell r="C13">
            <v>1560</v>
          </cell>
        </row>
        <row r="14">
          <cell r="A14">
            <v>202</v>
          </cell>
          <cell r="B14" t="str">
            <v>SEGURIDAD PUBLICA PERIODO MENS</v>
          </cell>
          <cell r="C14">
            <v>42861.4</v>
          </cell>
        </row>
        <row r="15">
          <cell r="A15">
            <v>203</v>
          </cell>
          <cell r="B15" t="str">
            <v>PANTEONES CIUDAD</v>
          </cell>
          <cell r="C15">
            <v>1027.8399999999999</v>
          </cell>
        </row>
        <row r="16">
          <cell r="A16">
            <v>204</v>
          </cell>
          <cell r="B16" t="str">
            <v>PANTEONES COMUNIDADES</v>
          </cell>
          <cell r="C16">
            <v>2396.6</v>
          </cell>
        </row>
        <row r="17">
          <cell r="A17">
            <v>205</v>
          </cell>
          <cell r="B17" t="str">
            <v>ESTACIONAMIENTO MUSEO MOMIAS</v>
          </cell>
          <cell r="C17">
            <v>303</v>
          </cell>
        </row>
        <row r="18">
          <cell r="A18">
            <v>206</v>
          </cell>
          <cell r="B18" t="str">
            <v>ESTACIONAMIENTO MERCADO HIDALG</v>
          </cell>
          <cell r="C18">
            <v>1014</v>
          </cell>
        </row>
        <row r="19">
          <cell r="A19">
            <v>210</v>
          </cell>
          <cell r="B19" t="str">
            <v>POR LIC. DE CONST. Y AMPLIACIO</v>
          </cell>
          <cell r="C19">
            <v>21.05</v>
          </cell>
        </row>
        <row r="20">
          <cell r="A20">
            <v>217</v>
          </cell>
          <cell r="B20" t="str">
            <v>ANALISIS DE FAC PARA DIV LOT O</v>
          </cell>
          <cell r="C20">
            <v>230.59</v>
          </cell>
        </row>
        <row r="21">
          <cell r="A21">
            <v>221</v>
          </cell>
          <cell r="B21" t="str">
            <v>LIC USO SUELO ALIN N. OFIC COM</v>
          </cell>
          <cell r="C21">
            <v>2701.91</v>
          </cell>
        </row>
        <row r="22">
          <cell r="A22">
            <v>228</v>
          </cell>
          <cell r="B22" t="str">
            <v>POR PERM EVENT P/ VTA DE BEB A</v>
          </cell>
          <cell r="C22">
            <v>2700.57</v>
          </cell>
        </row>
        <row r="23">
          <cell r="A23">
            <v>229</v>
          </cell>
          <cell r="B23" t="str">
            <v>CONSTANCIAS DE VALOR FISCAL</v>
          </cell>
          <cell r="C23">
            <v>928.13</v>
          </cell>
        </row>
        <row r="24">
          <cell r="A24">
            <v>248</v>
          </cell>
          <cell r="B24" t="str">
            <v>ESTACIONAMIENTO EX. EST. FERRO</v>
          </cell>
          <cell r="C24">
            <v>1208</v>
          </cell>
        </row>
        <row r="25">
          <cell r="A25">
            <v>249</v>
          </cell>
          <cell r="B25" t="str">
            <v>REGUL. PROR.LIC.CONT.75% DER.</v>
          </cell>
          <cell r="C25">
            <v>92.73</v>
          </cell>
        </row>
        <row r="26">
          <cell r="A26">
            <v>253</v>
          </cell>
          <cell r="B26" t="str">
            <v>ESTACIONAMIENTO EMBAJADORAS  (</v>
          </cell>
          <cell r="C26">
            <v>1683</v>
          </cell>
        </row>
        <row r="27">
          <cell r="A27">
            <v>256</v>
          </cell>
          <cell r="B27" t="str">
            <v>POR ALINEAM. N° USO HABIT</v>
          </cell>
          <cell r="C27">
            <v>1177</v>
          </cell>
        </row>
        <row r="28">
          <cell r="A28">
            <v>266</v>
          </cell>
          <cell r="B28" t="str">
            <v>DICTAMEN DE FACTIBILIDAD PROTE</v>
          </cell>
          <cell r="C28">
            <v>391.93</v>
          </cell>
        </row>
        <row r="29">
          <cell r="A29">
            <v>268</v>
          </cell>
          <cell r="B29" t="str">
            <v>CASA DE LA CULTURA</v>
          </cell>
          <cell r="C29">
            <v>257.66000000000003</v>
          </cell>
        </row>
        <row r="30">
          <cell r="A30">
            <v>271</v>
          </cell>
          <cell r="B30" t="str">
            <v>PENSION EST. MUSEO DE MOMIAS</v>
          </cell>
          <cell r="C30">
            <v>367.5</v>
          </cell>
        </row>
        <row r="31">
          <cell r="A31">
            <v>273</v>
          </cell>
          <cell r="B31" t="str">
            <v>PENSION EST. JARDIN EMBAJADORA</v>
          </cell>
          <cell r="C31">
            <v>2415</v>
          </cell>
        </row>
        <row r="32">
          <cell r="A32">
            <v>276</v>
          </cell>
          <cell r="B32" t="str">
            <v>CONSTANCIAS DIRECCION DE TRANS</v>
          </cell>
          <cell r="C32">
            <v>959.27</v>
          </cell>
        </row>
        <row r="33">
          <cell r="A33">
            <v>278</v>
          </cell>
          <cell r="B33" t="str">
            <v>CONSTANCIAS QUE EXPIDAN LAS DE</v>
          </cell>
          <cell r="C33">
            <v>737.9</v>
          </cell>
        </row>
        <row r="34">
          <cell r="A34">
            <v>281</v>
          </cell>
          <cell r="B34" t="str">
            <v>VIGILANCIA POR EVENTO</v>
          </cell>
          <cell r="C34">
            <v>2854.8</v>
          </cell>
        </row>
        <row r="35">
          <cell r="A35">
            <v>295</v>
          </cell>
          <cell r="B35" t="str">
            <v>CONSTANCIA DE UBICACION DE PRE</v>
          </cell>
          <cell r="C35">
            <v>371.1</v>
          </cell>
        </row>
        <row r="36">
          <cell r="A36">
            <v>400</v>
          </cell>
          <cell r="B36" t="str">
            <v>LOCALES PRESA DE LA OLLA</v>
          </cell>
          <cell r="C36">
            <v>596</v>
          </cell>
        </row>
        <row r="37">
          <cell r="A37">
            <v>403</v>
          </cell>
          <cell r="B37" t="str">
            <v>UNIDAD DEPORTIVA TORRES LANDA</v>
          </cell>
          <cell r="C37">
            <v>331</v>
          </cell>
        </row>
        <row r="38">
          <cell r="A38">
            <v>405</v>
          </cell>
          <cell r="B38" t="str">
            <v>CENTRO DE CONVIVENCIA EL ENCIN</v>
          </cell>
          <cell r="C38">
            <v>209</v>
          </cell>
        </row>
        <row r="39">
          <cell r="A39">
            <v>407</v>
          </cell>
          <cell r="B39" t="str">
            <v>MUSEO MOMIAS</v>
          </cell>
          <cell r="C39">
            <v>16172</v>
          </cell>
        </row>
        <row r="40">
          <cell r="A40">
            <v>408</v>
          </cell>
          <cell r="B40" t="str">
            <v>SALON CULTO A LA MUERTE</v>
          </cell>
          <cell r="C40">
            <v>1020</v>
          </cell>
        </row>
        <row r="41">
          <cell r="A41">
            <v>410</v>
          </cell>
          <cell r="B41" t="str">
            <v>MONUMENTO AL PIPILA</v>
          </cell>
          <cell r="C41">
            <v>156</v>
          </cell>
        </row>
        <row r="42">
          <cell r="A42">
            <v>411</v>
          </cell>
          <cell r="B42" t="str">
            <v>MERCADO HIDALGO</v>
          </cell>
          <cell r="C42">
            <v>5271.45</v>
          </cell>
        </row>
        <row r="43">
          <cell r="A43">
            <v>412</v>
          </cell>
          <cell r="B43" t="str">
            <v>MERCADO EMBAJADORAS</v>
          </cell>
          <cell r="C43">
            <v>3476</v>
          </cell>
        </row>
        <row r="44">
          <cell r="A44">
            <v>414</v>
          </cell>
          <cell r="B44" t="str">
            <v>OTROS PRODUCTOS</v>
          </cell>
          <cell r="C44">
            <v>4153.7</v>
          </cell>
        </row>
        <row r="45">
          <cell r="A45">
            <v>426</v>
          </cell>
          <cell r="B45" t="str">
            <v>AREAS OCUP POR HOT, REST, BARE</v>
          </cell>
          <cell r="C45">
            <v>11595.36</v>
          </cell>
        </row>
        <row r="46">
          <cell r="A46">
            <v>428</v>
          </cell>
          <cell r="B46" t="str">
            <v>COMERCIANTES SEMIFIJOS</v>
          </cell>
          <cell r="C46">
            <v>14855.6</v>
          </cell>
        </row>
        <row r="47">
          <cell r="A47">
            <v>429</v>
          </cell>
          <cell r="B47" t="str">
            <v>VTA DE INMUEBLES PROP DEL MPIO</v>
          </cell>
          <cell r="C47">
            <v>2161</v>
          </cell>
        </row>
        <row r="48">
          <cell r="A48">
            <v>431</v>
          </cell>
          <cell r="B48" t="str">
            <v>LOCALES MERCADO EMBAJADORAS</v>
          </cell>
          <cell r="C48">
            <v>394</v>
          </cell>
        </row>
        <row r="49">
          <cell r="A49">
            <v>433</v>
          </cell>
          <cell r="B49" t="str">
            <v>SOBRANTES</v>
          </cell>
          <cell r="C49">
            <v>25.57</v>
          </cell>
        </row>
        <row r="50">
          <cell r="A50">
            <v>437</v>
          </cell>
          <cell r="B50" t="str">
            <v>SANITARIOS MDO. EMBAJADORAS</v>
          </cell>
          <cell r="C50">
            <v>997</v>
          </cell>
        </row>
        <row r="51">
          <cell r="A51">
            <v>438</v>
          </cell>
          <cell r="B51" t="str">
            <v>SANITARIOS MDO. HIDALGO</v>
          </cell>
          <cell r="C51">
            <v>2078</v>
          </cell>
        </row>
        <row r="52">
          <cell r="A52">
            <v>439</v>
          </cell>
          <cell r="B52" t="str">
            <v>SANITARIOS JARDIN REFORMA</v>
          </cell>
          <cell r="C52">
            <v>672</v>
          </cell>
        </row>
        <row r="53">
          <cell r="A53">
            <v>443</v>
          </cell>
          <cell r="B53" t="str">
            <v>SANITARIOS FERROCARRIL</v>
          </cell>
          <cell r="C53">
            <v>1392</v>
          </cell>
        </row>
        <row r="54">
          <cell r="A54">
            <v>445</v>
          </cell>
          <cell r="B54" t="str">
            <v>SANITARIOS MUSEO MOMIAS</v>
          </cell>
          <cell r="C54">
            <v>416</v>
          </cell>
        </row>
        <row r="55">
          <cell r="A55">
            <v>447</v>
          </cell>
          <cell r="B55" t="str">
            <v>LAS CALAS</v>
          </cell>
          <cell r="C55">
            <v>296</v>
          </cell>
        </row>
        <row r="56">
          <cell r="A56">
            <v>454</v>
          </cell>
          <cell r="B56" t="str">
            <v>FIESTAS TRADICIONALES</v>
          </cell>
          <cell r="C56">
            <v>812</v>
          </cell>
        </row>
        <row r="57">
          <cell r="A57">
            <v>455</v>
          </cell>
          <cell r="B57" t="str">
            <v>INFRAESTRUCTURA TELEFONICA</v>
          </cell>
          <cell r="C57">
            <v>40131</v>
          </cell>
        </row>
        <row r="58">
          <cell r="A58">
            <v>457</v>
          </cell>
          <cell r="B58" t="str">
            <v>CASETAS DE  REVISTAS</v>
          </cell>
          <cell r="C58">
            <v>537</v>
          </cell>
        </row>
        <row r="59">
          <cell r="A59">
            <v>471</v>
          </cell>
          <cell r="B59" t="str">
            <v>SANITARIOS PARDO</v>
          </cell>
          <cell r="C59">
            <v>1380</v>
          </cell>
        </row>
        <row r="60">
          <cell r="A60">
            <v>472</v>
          </cell>
          <cell r="B60" t="str">
            <v>MERCADO GAVIRA</v>
          </cell>
          <cell r="C60">
            <v>685</v>
          </cell>
        </row>
        <row r="61">
          <cell r="A61">
            <v>480</v>
          </cell>
          <cell r="B61" t="str">
            <v>PERIFONEO</v>
          </cell>
          <cell r="C61">
            <v>161</v>
          </cell>
        </row>
        <row r="62">
          <cell r="A62">
            <v>482</v>
          </cell>
          <cell r="B62" t="str">
            <v>CALLEJONEADAS</v>
          </cell>
          <cell r="C62">
            <v>900</v>
          </cell>
        </row>
        <row r="63">
          <cell r="A63">
            <v>484</v>
          </cell>
          <cell r="B63" t="str">
            <v>PERMISO PARA ESPECTÁCULOS O CE</v>
          </cell>
          <cell r="C63">
            <v>609</v>
          </cell>
        </row>
        <row r="64">
          <cell r="A64">
            <v>493</v>
          </cell>
          <cell r="B64" t="str">
            <v>RENOVACION PERMISO P/ USO VIA</v>
          </cell>
          <cell r="C64">
            <v>240</v>
          </cell>
        </row>
        <row r="65">
          <cell r="A65">
            <v>502</v>
          </cell>
          <cell r="B65" t="str">
            <v>RECARGOS OTROS IMPTOS Y DERECH</v>
          </cell>
          <cell r="C65">
            <v>3316.5</v>
          </cell>
        </row>
        <row r="66">
          <cell r="A66">
            <v>503</v>
          </cell>
          <cell r="B66" t="str">
            <v>AVISO EXTEMP TRASLACION DE DOM</v>
          </cell>
          <cell r="C66">
            <v>2553.75</v>
          </cell>
        </row>
        <row r="67">
          <cell r="A67">
            <v>505</v>
          </cell>
          <cell r="B67" t="str">
            <v>INF AL REG. DE CONST Y CONSER</v>
          </cell>
          <cell r="C67">
            <v>1436.5</v>
          </cell>
        </row>
        <row r="68">
          <cell r="A68">
            <v>506</v>
          </cell>
          <cell r="B68" t="str">
            <v>INFRACCIONES DIRECCION DE FISC</v>
          </cell>
          <cell r="C68">
            <v>1701</v>
          </cell>
        </row>
        <row r="69">
          <cell r="A69">
            <v>507</v>
          </cell>
          <cell r="B69" t="str">
            <v>INF AL BANDO POLICIA Y BUEN GO</v>
          </cell>
          <cell r="C69">
            <v>400</v>
          </cell>
        </row>
        <row r="70">
          <cell r="A70">
            <v>508</v>
          </cell>
          <cell r="B70" t="str">
            <v>INF LEY DE TRANSITO Y SU REGLA</v>
          </cell>
          <cell r="C70">
            <v>9621</v>
          </cell>
        </row>
        <row r="71">
          <cell r="A71">
            <v>509</v>
          </cell>
          <cell r="B71" t="str">
            <v>EXTEMP VERIFICACION AMB VEHICU</v>
          </cell>
          <cell r="C71">
            <v>1845</v>
          </cell>
        </row>
        <row r="72">
          <cell r="A72">
            <v>888</v>
          </cell>
          <cell r="B72" t="str">
            <v>COBROS SIMAPAG</v>
          </cell>
          <cell r="C72">
            <v>2250</v>
          </cell>
        </row>
      </sheetData>
      <sheetData sheetId="1">
        <row r="1">
          <cell r="A1">
            <v>203</v>
          </cell>
          <cell r="B1" t="str">
            <v>PANTEONES CIUDAD</v>
          </cell>
          <cell r="C1">
            <v>1604.02</v>
          </cell>
        </row>
        <row r="2">
          <cell r="A2">
            <v>286</v>
          </cell>
          <cell r="B2" t="str">
            <v>PERMISO SUPLETORIO DE TRANSPOR</v>
          </cell>
          <cell r="C2">
            <v>1197.3499999999999</v>
          </cell>
        </row>
        <row r="3">
          <cell r="A3">
            <v>433</v>
          </cell>
          <cell r="B3" t="str">
            <v>SOBRANTES</v>
          </cell>
          <cell r="C3">
            <v>0.15</v>
          </cell>
        </row>
        <row r="4">
          <cell r="A4">
            <v>447</v>
          </cell>
          <cell r="B4" t="str">
            <v>LAS CALAS</v>
          </cell>
          <cell r="C4">
            <v>480</v>
          </cell>
        </row>
        <row r="5">
          <cell r="A5">
            <v>507</v>
          </cell>
          <cell r="B5" t="str">
            <v>INF AL BANDO POLICIA Y BUEN GO</v>
          </cell>
          <cell r="C5">
            <v>1000</v>
          </cell>
        </row>
        <row r="6">
          <cell r="A6">
            <v>508</v>
          </cell>
          <cell r="B6" t="str">
            <v>INF LEY DE TRANSITO Y SU REGLA</v>
          </cell>
          <cell r="C6">
            <v>6318</v>
          </cell>
        </row>
      </sheetData>
      <sheetData sheetId="2">
        <row r="1">
          <cell r="A1">
            <v>1</v>
          </cell>
          <cell r="B1" t="str">
            <v>IMPTO. PREDIAL URBANO CORRIENT</v>
          </cell>
          <cell r="C1">
            <v>11861.59</v>
          </cell>
        </row>
        <row r="2">
          <cell r="A2">
            <v>2</v>
          </cell>
          <cell r="B2" t="str">
            <v>IMPTO. PREDIAL RUSTICO CORRIEN</v>
          </cell>
          <cell r="C2">
            <v>1329.29</v>
          </cell>
        </row>
        <row r="3">
          <cell r="A3">
            <v>4</v>
          </cell>
          <cell r="B3" t="str">
            <v>RECARGOS *3%*</v>
          </cell>
          <cell r="C3">
            <v>10907.71</v>
          </cell>
        </row>
        <row r="4">
          <cell r="A4">
            <v>7</v>
          </cell>
          <cell r="B4" t="str">
            <v>IMPTO. PREDIAL URBANO REZAGO</v>
          </cell>
          <cell r="C4">
            <v>15356.78</v>
          </cell>
        </row>
        <row r="5">
          <cell r="A5">
            <v>8</v>
          </cell>
          <cell r="B5" t="str">
            <v>IMPTO. PREDIAL RUSTICO REZAGO</v>
          </cell>
          <cell r="C5">
            <v>900</v>
          </cell>
        </row>
        <row r="6">
          <cell r="A6">
            <v>13</v>
          </cell>
          <cell r="B6" t="str">
            <v>HONORARIOS DE COBRANZA</v>
          </cell>
          <cell r="C6">
            <v>3462.88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1721.93</v>
          </cell>
        </row>
        <row r="9">
          <cell r="A9">
            <v>107</v>
          </cell>
          <cell r="B9" t="str">
            <v>VIDEO JUEGOS Y FUT-BOLITOS</v>
          </cell>
          <cell r="C9">
            <v>1376</v>
          </cell>
        </row>
        <row r="10">
          <cell r="A10">
            <v>110</v>
          </cell>
          <cell r="B10" t="str">
            <v>ESPECTACULOS PUBLICOS ESPORADI</v>
          </cell>
          <cell r="C10">
            <v>912.45</v>
          </cell>
        </row>
        <row r="11">
          <cell r="A11">
            <v>203</v>
          </cell>
          <cell r="B11" t="str">
            <v>PANTEONES CIUDAD</v>
          </cell>
          <cell r="C11">
            <v>1641.14</v>
          </cell>
        </row>
        <row r="12">
          <cell r="A12">
            <v>205</v>
          </cell>
          <cell r="B12" t="str">
            <v>ESTACIONAMIENTO MUSEO MOMIAS</v>
          </cell>
          <cell r="C12">
            <v>1060</v>
          </cell>
        </row>
        <row r="13">
          <cell r="A13">
            <v>206</v>
          </cell>
          <cell r="B13" t="str">
            <v>ESTACIONAMIENTO MERCADO HIDALG</v>
          </cell>
          <cell r="C13">
            <v>706</v>
          </cell>
        </row>
        <row r="14">
          <cell r="A14">
            <v>210</v>
          </cell>
          <cell r="B14" t="str">
            <v>POR LIC. DE CONST. Y AMPLIACIO</v>
          </cell>
          <cell r="C14">
            <v>1053.8499999999999</v>
          </cell>
        </row>
        <row r="15">
          <cell r="A15">
            <v>211</v>
          </cell>
          <cell r="B15" t="str">
            <v>POR LIC DE REGULARIZACION DE C</v>
          </cell>
          <cell r="C15">
            <v>141.79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229</v>
          </cell>
          <cell r="B17" t="str">
            <v>CONSTANCIAS DE VALOR FISCAL</v>
          </cell>
          <cell r="C17">
            <v>348.26</v>
          </cell>
        </row>
        <row r="18">
          <cell r="A18">
            <v>244</v>
          </cell>
          <cell r="B18" t="str">
            <v>EXP DE LIC O PERM P/ ESTAB DE</v>
          </cell>
          <cell r="C18">
            <v>479.72</v>
          </cell>
        </row>
        <row r="19">
          <cell r="A19">
            <v>248</v>
          </cell>
          <cell r="B19" t="str">
            <v>ESTACIONAMIENTO EX. EST. FERRO</v>
          </cell>
          <cell r="C19">
            <v>1865</v>
          </cell>
        </row>
        <row r="20">
          <cell r="A20">
            <v>253</v>
          </cell>
          <cell r="B20" t="str">
            <v>ESTACIONAMIENTO EMBAJADORAS  (</v>
          </cell>
          <cell r="C20">
            <v>2622</v>
          </cell>
        </row>
        <row r="21">
          <cell r="A21">
            <v>254</v>
          </cell>
          <cell r="B21" t="str">
            <v>POR CERTIF.TERMINO DE OBRA</v>
          </cell>
          <cell r="C21">
            <v>1456.23</v>
          </cell>
        </row>
        <row r="22">
          <cell r="A22">
            <v>256</v>
          </cell>
          <cell r="B22" t="str">
            <v>POR ALINEAM. N° USO HABIT</v>
          </cell>
          <cell r="C22">
            <v>4932.8</v>
          </cell>
        </row>
        <row r="23">
          <cell r="A23">
            <v>267</v>
          </cell>
          <cell r="B23" t="str">
            <v>CONSTANCIA  DE VERIFICACION PR</v>
          </cell>
          <cell r="C23">
            <v>130.63999999999999</v>
          </cell>
        </row>
        <row r="24">
          <cell r="A24">
            <v>268</v>
          </cell>
          <cell r="B24" t="str">
            <v>CASA DE LA CULTURA</v>
          </cell>
          <cell r="C24">
            <v>515.34</v>
          </cell>
        </row>
        <row r="25">
          <cell r="A25">
            <v>271</v>
          </cell>
          <cell r="B25" t="str">
            <v>PENSION EST. MUSEO DE MOMIAS</v>
          </cell>
          <cell r="C25">
            <v>1102.5</v>
          </cell>
        </row>
        <row r="26">
          <cell r="A26">
            <v>272</v>
          </cell>
          <cell r="B26" t="str">
            <v>PENSION EST. EX ESTACION DEL F</v>
          </cell>
          <cell r="C26">
            <v>1050</v>
          </cell>
        </row>
        <row r="27">
          <cell r="A27">
            <v>273</v>
          </cell>
          <cell r="B27" t="str">
            <v>PENSION EST. JARDIN EMBAJADORA</v>
          </cell>
          <cell r="C27">
            <v>2467.5</v>
          </cell>
        </row>
        <row r="28">
          <cell r="A28">
            <v>276</v>
          </cell>
          <cell r="B28" t="str">
            <v>CONSTANCIAS DIRECCION DE TRANS</v>
          </cell>
          <cell r="C28">
            <v>1475.8</v>
          </cell>
        </row>
        <row r="29">
          <cell r="A29">
            <v>278</v>
          </cell>
          <cell r="B29" t="str">
            <v>CONSTANCIAS QUE EXPIDAN LAS DE</v>
          </cell>
          <cell r="C29">
            <v>664.11</v>
          </cell>
        </row>
        <row r="30">
          <cell r="A30">
            <v>295</v>
          </cell>
          <cell r="B30" t="str">
            <v>CONSTANCIA DE UBICACION DE PRE</v>
          </cell>
          <cell r="C30">
            <v>74.22</v>
          </cell>
        </row>
        <row r="31">
          <cell r="A31">
            <v>403</v>
          </cell>
          <cell r="B31" t="str">
            <v>UNIDAD DEPORTIVA TORRES LANDA</v>
          </cell>
          <cell r="C31">
            <v>514</v>
          </cell>
        </row>
        <row r="32">
          <cell r="A32">
            <v>404</v>
          </cell>
          <cell r="B32" t="str">
            <v>UNIDAD DEPORTIVA YERBABUENA</v>
          </cell>
          <cell r="C32">
            <v>3200</v>
          </cell>
        </row>
        <row r="33">
          <cell r="A33">
            <v>405</v>
          </cell>
          <cell r="B33" t="str">
            <v>CENTRO DE CONVIVENCIA EL ENCIN</v>
          </cell>
          <cell r="C33">
            <v>301</v>
          </cell>
        </row>
        <row r="34">
          <cell r="A34">
            <v>407</v>
          </cell>
          <cell r="B34" t="str">
            <v>MUSEO MOMIAS</v>
          </cell>
          <cell r="C34">
            <v>47417</v>
          </cell>
        </row>
        <row r="35">
          <cell r="A35">
            <v>408</v>
          </cell>
          <cell r="B35" t="str">
            <v>SALON CULTO A LA MUERTE</v>
          </cell>
          <cell r="C35">
            <v>2100</v>
          </cell>
        </row>
        <row r="36">
          <cell r="A36">
            <v>410</v>
          </cell>
          <cell r="B36" t="str">
            <v>MONUMENTO AL PIPILA</v>
          </cell>
          <cell r="C36">
            <v>630</v>
          </cell>
        </row>
        <row r="37">
          <cell r="A37">
            <v>411</v>
          </cell>
          <cell r="B37" t="str">
            <v>MERCADO HIDALGO</v>
          </cell>
          <cell r="C37">
            <v>14434.03</v>
          </cell>
        </row>
        <row r="38">
          <cell r="A38">
            <v>412</v>
          </cell>
          <cell r="B38" t="str">
            <v>MERCADO EMBAJADORAS</v>
          </cell>
          <cell r="C38">
            <v>8968.31</v>
          </cell>
        </row>
        <row r="39">
          <cell r="A39">
            <v>414</v>
          </cell>
          <cell r="B39" t="str">
            <v>OTROS PRODUCTOS</v>
          </cell>
          <cell r="C39">
            <v>8.6999999999999993</v>
          </cell>
        </row>
        <row r="40">
          <cell r="A40">
            <v>428</v>
          </cell>
          <cell r="B40" t="str">
            <v>COMERCIANTES SEMIFIJOS</v>
          </cell>
          <cell r="C40">
            <v>29734.79</v>
          </cell>
        </row>
        <row r="41">
          <cell r="A41">
            <v>432</v>
          </cell>
          <cell r="B41" t="str">
            <v>LOCALES PANTEON</v>
          </cell>
          <cell r="C41">
            <v>471.15</v>
          </cell>
        </row>
        <row r="42">
          <cell r="A42">
            <v>433</v>
          </cell>
          <cell r="B42" t="str">
            <v>SOBRANTES</v>
          </cell>
          <cell r="C42">
            <v>60.48</v>
          </cell>
        </row>
        <row r="43">
          <cell r="A43">
            <v>437</v>
          </cell>
          <cell r="B43" t="str">
            <v>SANITARIOS MDO. EMBAJADORAS</v>
          </cell>
          <cell r="C43">
            <v>2424</v>
          </cell>
        </row>
        <row r="44">
          <cell r="A44">
            <v>438</v>
          </cell>
          <cell r="B44" t="str">
            <v>SANITARIOS MDO. HIDALGO</v>
          </cell>
          <cell r="C44">
            <v>1967</v>
          </cell>
        </row>
        <row r="45">
          <cell r="A45">
            <v>439</v>
          </cell>
          <cell r="B45" t="str">
            <v>SANITARIOS JARDIN REFORMA</v>
          </cell>
          <cell r="C45">
            <v>628</v>
          </cell>
        </row>
        <row r="46">
          <cell r="A46">
            <v>440</v>
          </cell>
          <cell r="B46" t="str">
            <v>SANITARIOS PLAZUELA LOS ANGELE</v>
          </cell>
          <cell r="C46">
            <v>7245</v>
          </cell>
        </row>
        <row r="47">
          <cell r="A47">
            <v>443</v>
          </cell>
          <cell r="B47" t="str">
            <v>SANITARIOS FERROCARRIL</v>
          </cell>
          <cell r="C47">
            <v>1276</v>
          </cell>
        </row>
        <row r="48">
          <cell r="A48">
            <v>444</v>
          </cell>
          <cell r="B48" t="str">
            <v>SANITARIOS JARDIN UNION</v>
          </cell>
          <cell r="C48">
            <v>7245</v>
          </cell>
        </row>
        <row r="49">
          <cell r="A49">
            <v>445</v>
          </cell>
          <cell r="B49" t="str">
            <v>SANITARIOS MUSEO MOMIAS</v>
          </cell>
          <cell r="C49">
            <v>896</v>
          </cell>
        </row>
        <row r="50">
          <cell r="A50">
            <v>447</v>
          </cell>
          <cell r="B50" t="str">
            <v>LAS CALAS</v>
          </cell>
          <cell r="C50">
            <v>128</v>
          </cell>
        </row>
        <row r="51">
          <cell r="A51">
            <v>454</v>
          </cell>
          <cell r="B51" t="str">
            <v>FIESTAS TRADICIONALES</v>
          </cell>
          <cell r="C51">
            <v>497</v>
          </cell>
        </row>
        <row r="52">
          <cell r="A52">
            <v>472</v>
          </cell>
          <cell r="B52" t="str">
            <v>MERCADO GAVIRA</v>
          </cell>
          <cell r="C52">
            <v>1765</v>
          </cell>
        </row>
        <row r="53">
          <cell r="A53">
            <v>479</v>
          </cell>
          <cell r="B53" t="str">
            <v>COMERCIANTES AMBULANTES</v>
          </cell>
          <cell r="C53">
            <v>518</v>
          </cell>
        </row>
        <row r="54">
          <cell r="A54">
            <v>482</v>
          </cell>
          <cell r="B54" t="str">
            <v>CALLEJONEADAS</v>
          </cell>
          <cell r="C54">
            <v>3000</v>
          </cell>
        </row>
        <row r="55">
          <cell r="A55">
            <v>484</v>
          </cell>
          <cell r="B55" t="str">
            <v>PERMISO PARA ESPECTÁCULOS O CE</v>
          </cell>
          <cell r="C55">
            <v>406</v>
          </cell>
        </row>
        <row r="56">
          <cell r="A56">
            <v>493</v>
          </cell>
          <cell r="B56" t="str">
            <v>RENOVACION PERMISO P/ USO VIA</v>
          </cell>
          <cell r="C56">
            <v>1200</v>
          </cell>
        </row>
        <row r="57">
          <cell r="A57">
            <v>502</v>
          </cell>
          <cell r="B57" t="str">
            <v>RECARGOS OTROS IMPTOS Y DERECH</v>
          </cell>
          <cell r="C57">
            <v>6786.99</v>
          </cell>
        </row>
        <row r="58">
          <cell r="A58">
            <v>507</v>
          </cell>
          <cell r="B58" t="str">
            <v>INF AL BANDO POLICIA Y BUEN GO</v>
          </cell>
          <cell r="C58">
            <v>850</v>
          </cell>
        </row>
        <row r="59">
          <cell r="A59">
            <v>508</v>
          </cell>
          <cell r="B59" t="str">
            <v>INF LEY DE TRANSITO Y SU REGLA</v>
          </cell>
          <cell r="C59">
            <v>15331.5</v>
          </cell>
        </row>
        <row r="60">
          <cell r="A60">
            <v>509</v>
          </cell>
          <cell r="B60" t="str">
            <v>EXTEMP VERIFICACION AMB VEHICU</v>
          </cell>
          <cell r="C60">
            <v>1503</v>
          </cell>
        </row>
        <row r="61">
          <cell r="A61">
            <v>511</v>
          </cell>
          <cell r="B61" t="str">
            <v>ADMTVAS NO FISCALES * MPALES*</v>
          </cell>
          <cell r="C61">
            <v>3402</v>
          </cell>
        </row>
        <row r="62">
          <cell r="A62">
            <v>532</v>
          </cell>
          <cell r="B62" t="str">
            <v>FONDO INFRAEST SOCIAL MPAL.</v>
          </cell>
          <cell r="C62">
            <v>4879703</v>
          </cell>
        </row>
        <row r="63">
          <cell r="A63">
            <v>533</v>
          </cell>
          <cell r="B63" t="str">
            <v>FONDO PARA FORTALECIMIENTO MPA</v>
          </cell>
          <cell r="C63">
            <v>6048232</v>
          </cell>
        </row>
        <row r="64">
          <cell r="A64">
            <v>536</v>
          </cell>
          <cell r="B64" t="str">
            <v>PADRON DE PROVEEDORES</v>
          </cell>
          <cell r="C64">
            <v>300</v>
          </cell>
        </row>
        <row r="65">
          <cell r="A65">
            <v>805</v>
          </cell>
          <cell r="B65" t="str">
            <v>CENTRO DE APRENDIZAJE DIGITAL</v>
          </cell>
          <cell r="C65">
            <v>340</v>
          </cell>
        </row>
        <row r="66">
          <cell r="A66">
            <v>888</v>
          </cell>
          <cell r="B66" t="str">
            <v>COBROS SIMAPAG</v>
          </cell>
          <cell r="C66">
            <v>1830</v>
          </cell>
        </row>
      </sheetData>
      <sheetData sheetId="3">
        <row r="1">
          <cell r="A1">
            <v>1</v>
          </cell>
          <cell r="B1" t="str">
            <v>IMPTO. PREDIAL URBANO CORRIENT</v>
          </cell>
          <cell r="C1">
            <v>9953.19</v>
          </cell>
        </row>
        <row r="2">
          <cell r="A2">
            <v>4</v>
          </cell>
          <cell r="B2" t="str">
            <v>RECARGOS *3%*</v>
          </cell>
          <cell r="C2">
            <v>2786.76</v>
          </cell>
        </row>
        <row r="3">
          <cell r="A3">
            <v>7</v>
          </cell>
          <cell r="B3" t="str">
            <v>IMPTO. PREDIAL URBANO REZAGO</v>
          </cell>
          <cell r="C3">
            <v>6373.74</v>
          </cell>
        </row>
        <row r="4">
          <cell r="A4">
            <v>13</v>
          </cell>
          <cell r="B4" t="str">
            <v>HONORARIOS DE COBRANZA</v>
          </cell>
          <cell r="C4">
            <v>504.13</v>
          </cell>
        </row>
        <row r="5">
          <cell r="A5">
            <v>103</v>
          </cell>
          <cell r="B5" t="str">
            <v>TRASLACION DE DOMINIO</v>
          </cell>
          <cell r="C5">
            <v>1017.03</v>
          </cell>
        </row>
        <row r="6">
          <cell r="A6">
            <v>112</v>
          </cell>
          <cell r="B6" t="str">
            <v>ESPECTACULOS PUBLICOS PERMANEN</v>
          </cell>
          <cell r="C6">
            <v>6211.7</v>
          </cell>
        </row>
        <row r="7">
          <cell r="A7">
            <v>200</v>
          </cell>
          <cell r="B7" t="str">
            <v>RASTRO</v>
          </cell>
          <cell r="C7">
            <v>2940.45</v>
          </cell>
        </row>
        <row r="8">
          <cell r="A8">
            <v>203</v>
          </cell>
          <cell r="B8" t="str">
            <v>PANTEONES CIUDAD</v>
          </cell>
          <cell r="C8">
            <v>1325.36</v>
          </cell>
        </row>
        <row r="9">
          <cell r="A9">
            <v>204</v>
          </cell>
          <cell r="B9" t="str">
            <v>PANTEONES COMUNIDADES</v>
          </cell>
          <cell r="C9">
            <v>557.32000000000005</v>
          </cell>
        </row>
        <row r="10">
          <cell r="A10">
            <v>205</v>
          </cell>
          <cell r="B10" t="str">
            <v>ESTACIONAMIENTO MUSEO MOMIAS</v>
          </cell>
          <cell r="C10">
            <v>402</v>
          </cell>
        </row>
        <row r="11">
          <cell r="A11">
            <v>206</v>
          </cell>
          <cell r="B11" t="str">
            <v>ESTACIONAMIENTO MERCADO HIDALG</v>
          </cell>
          <cell r="C11">
            <v>1056</v>
          </cell>
        </row>
        <row r="12">
          <cell r="A12">
            <v>210</v>
          </cell>
          <cell r="B12" t="str">
            <v>POR LIC. DE CONST. Y AMPLIACIO</v>
          </cell>
          <cell r="C12">
            <v>138.12</v>
          </cell>
        </row>
        <row r="13">
          <cell r="A13">
            <v>221</v>
          </cell>
          <cell r="B13" t="str">
            <v>LIC USO SUELO ALIN N. OFIC COM</v>
          </cell>
          <cell r="C13">
            <v>967.74</v>
          </cell>
        </row>
        <row r="14">
          <cell r="A14">
            <v>229</v>
          </cell>
          <cell r="B14" t="str">
            <v>CONSTANCIAS DE VALOR FISCAL</v>
          </cell>
          <cell r="C14">
            <v>464</v>
          </cell>
        </row>
        <row r="15">
          <cell r="A15">
            <v>244</v>
          </cell>
          <cell r="B15" t="str">
            <v>EXP DE LIC O PERM P/ ESTAB DE</v>
          </cell>
          <cell r="C15">
            <v>226.82</v>
          </cell>
        </row>
        <row r="16">
          <cell r="A16">
            <v>248</v>
          </cell>
          <cell r="B16" t="str">
            <v>ESTACIONAMIENTO EX. EST. FERRO</v>
          </cell>
          <cell r="C16">
            <v>1766</v>
          </cell>
        </row>
        <row r="17">
          <cell r="A17">
            <v>253</v>
          </cell>
          <cell r="B17" t="str">
            <v>ESTACIONAMIENTO EMBAJADORAS  (</v>
          </cell>
          <cell r="C17">
            <v>2080</v>
          </cell>
        </row>
        <row r="18">
          <cell r="A18">
            <v>256</v>
          </cell>
          <cell r="B18" t="str">
            <v>POR ALINEAM. N° USO HABIT</v>
          </cell>
          <cell r="C18">
            <v>12569.37</v>
          </cell>
        </row>
        <row r="19">
          <cell r="A19">
            <v>266</v>
          </cell>
          <cell r="B19" t="str">
            <v>DICTAMEN DE FACTIBILIDAD PROTE</v>
          </cell>
          <cell r="C19">
            <v>783.86</v>
          </cell>
        </row>
        <row r="20">
          <cell r="A20">
            <v>267</v>
          </cell>
          <cell r="B20" t="str">
            <v>CONSTANCIA  DE VERIFICACION PR</v>
          </cell>
          <cell r="C20">
            <v>130.63999999999999</v>
          </cell>
        </row>
        <row r="21">
          <cell r="A21">
            <v>268</v>
          </cell>
          <cell r="B21" t="str">
            <v>CASA DE LA CULTURA</v>
          </cell>
          <cell r="C21">
            <v>343.56</v>
          </cell>
        </row>
        <row r="22">
          <cell r="A22">
            <v>272</v>
          </cell>
          <cell r="B22" t="str">
            <v>PENSION EST. EX ESTACION DEL F</v>
          </cell>
          <cell r="C22">
            <v>367.5</v>
          </cell>
        </row>
        <row r="23">
          <cell r="A23">
            <v>273</v>
          </cell>
          <cell r="B23" t="str">
            <v>PENSION EST. JARDIN EMBAJADORA</v>
          </cell>
          <cell r="C23">
            <v>1365</v>
          </cell>
        </row>
        <row r="24">
          <cell r="A24">
            <v>274</v>
          </cell>
          <cell r="B24" t="str">
            <v>EXTENSION DE HORARIO</v>
          </cell>
          <cell r="C24">
            <v>7198.73</v>
          </cell>
        </row>
        <row r="25">
          <cell r="A25">
            <v>276</v>
          </cell>
          <cell r="B25" t="str">
            <v>CONSTANCIAS DIRECCION DE TRANS</v>
          </cell>
          <cell r="C25">
            <v>295.16000000000003</v>
          </cell>
        </row>
        <row r="26">
          <cell r="A26">
            <v>278</v>
          </cell>
          <cell r="B26" t="str">
            <v>CONSTANCIAS QUE EXPIDAN LAS DE</v>
          </cell>
          <cell r="C26">
            <v>664.11</v>
          </cell>
        </row>
        <row r="27">
          <cell r="A27">
            <v>280</v>
          </cell>
          <cell r="B27" t="str">
            <v>SERVICIOS CONTROL CANINO</v>
          </cell>
          <cell r="C27">
            <v>220.5</v>
          </cell>
        </row>
        <row r="28">
          <cell r="A28">
            <v>286</v>
          </cell>
          <cell r="B28" t="str">
            <v>PERMISO SUPLETORIO DE TRANSPOR</v>
          </cell>
          <cell r="C28">
            <v>914.34</v>
          </cell>
        </row>
        <row r="29">
          <cell r="A29">
            <v>289</v>
          </cell>
          <cell r="B29" t="str">
            <v>CONFORMIDAD PARA QUEMA DE FUEG</v>
          </cell>
          <cell r="C29">
            <v>222.58</v>
          </cell>
        </row>
        <row r="30">
          <cell r="A30">
            <v>290</v>
          </cell>
          <cell r="B30" t="str">
            <v>DICTAMEN DE SEGURIDAD P SEDENA</v>
          </cell>
          <cell r="C30">
            <v>292.74</v>
          </cell>
        </row>
        <row r="31">
          <cell r="A31">
            <v>293</v>
          </cell>
          <cell r="B31" t="str">
            <v>SERVICIOS EXTRAORDINARIOS</v>
          </cell>
          <cell r="C31">
            <v>1141.92</v>
          </cell>
        </row>
        <row r="32">
          <cell r="A32">
            <v>295</v>
          </cell>
          <cell r="B32" t="str">
            <v>CONSTANCIA DE UBICACION DE PRE</v>
          </cell>
          <cell r="C32">
            <v>74.22</v>
          </cell>
        </row>
        <row r="33">
          <cell r="A33">
            <v>403</v>
          </cell>
          <cell r="B33" t="str">
            <v>UNIDAD DEPORTIVA TORRES LANDA</v>
          </cell>
          <cell r="C33">
            <v>337</v>
          </cell>
        </row>
        <row r="34">
          <cell r="A34">
            <v>405</v>
          </cell>
          <cell r="B34" t="str">
            <v>CENTRO DE CONVIVENCIA EL ENCIN</v>
          </cell>
          <cell r="C34">
            <v>321</v>
          </cell>
        </row>
        <row r="35">
          <cell r="A35">
            <v>407</v>
          </cell>
          <cell r="B35" t="str">
            <v>MUSEO MOMIAS</v>
          </cell>
          <cell r="C35">
            <v>11344</v>
          </cell>
        </row>
        <row r="36">
          <cell r="A36">
            <v>408</v>
          </cell>
          <cell r="B36" t="str">
            <v>SALON CULTO A LA MUERTE</v>
          </cell>
          <cell r="C36">
            <v>375</v>
          </cell>
        </row>
        <row r="37">
          <cell r="A37">
            <v>410</v>
          </cell>
          <cell r="B37" t="str">
            <v>MONUMENTO AL PIPILA</v>
          </cell>
          <cell r="C37">
            <v>216</v>
          </cell>
        </row>
        <row r="38">
          <cell r="A38">
            <v>411</v>
          </cell>
          <cell r="B38" t="str">
            <v>MERCADO HIDALGO</v>
          </cell>
          <cell r="C38">
            <v>1304</v>
          </cell>
        </row>
        <row r="39">
          <cell r="A39">
            <v>412</v>
          </cell>
          <cell r="B39" t="str">
            <v>MERCADO EMBAJADORAS</v>
          </cell>
          <cell r="C39">
            <v>4932.1000000000004</v>
          </cell>
        </row>
        <row r="40">
          <cell r="A40">
            <v>428</v>
          </cell>
          <cell r="B40" t="str">
            <v>COMERCIANTES SEMIFIJOS</v>
          </cell>
          <cell r="C40">
            <v>9827.02</v>
          </cell>
        </row>
        <row r="41">
          <cell r="A41">
            <v>433</v>
          </cell>
          <cell r="B41" t="str">
            <v>SOBRANTES</v>
          </cell>
          <cell r="C41">
            <v>8.99</v>
          </cell>
        </row>
        <row r="42">
          <cell r="A42">
            <v>437</v>
          </cell>
          <cell r="B42" t="str">
            <v>SANITARIOS MDO. EMBAJADORAS</v>
          </cell>
          <cell r="C42">
            <v>753</v>
          </cell>
        </row>
        <row r="43">
          <cell r="A43">
            <v>438</v>
          </cell>
          <cell r="B43" t="str">
            <v>SANITARIOS MDO. HIDALGO</v>
          </cell>
          <cell r="C43">
            <v>1278</v>
          </cell>
        </row>
        <row r="44">
          <cell r="A44">
            <v>439</v>
          </cell>
          <cell r="B44" t="str">
            <v>SANITARIOS JARDIN REFORMA</v>
          </cell>
          <cell r="C44">
            <v>364</v>
          </cell>
        </row>
        <row r="45">
          <cell r="A45">
            <v>443</v>
          </cell>
          <cell r="B45" t="str">
            <v>SANITARIOS FERROCARRIL</v>
          </cell>
          <cell r="C45">
            <v>664</v>
          </cell>
        </row>
        <row r="46">
          <cell r="A46">
            <v>445</v>
          </cell>
          <cell r="B46" t="str">
            <v>SANITARIOS MUSEO MOMIAS</v>
          </cell>
          <cell r="C46">
            <v>376</v>
          </cell>
        </row>
        <row r="47">
          <cell r="A47">
            <v>447</v>
          </cell>
          <cell r="B47" t="str">
            <v>LAS CALAS</v>
          </cell>
          <cell r="C47">
            <v>80</v>
          </cell>
        </row>
        <row r="48">
          <cell r="A48">
            <v>454</v>
          </cell>
          <cell r="B48" t="str">
            <v>FIESTAS TRADICIONALES</v>
          </cell>
          <cell r="C48">
            <v>4214</v>
          </cell>
        </row>
        <row r="49">
          <cell r="A49">
            <v>472</v>
          </cell>
          <cell r="B49" t="str">
            <v>MERCADO GAVIRA</v>
          </cell>
          <cell r="C49">
            <v>1370</v>
          </cell>
        </row>
        <row r="50">
          <cell r="A50">
            <v>479</v>
          </cell>
          <cell r="B50" t="str">
            <v>COMERCIANTES AMBULANTES</v>
          </cell>
          <cell r="C50">
            <v>560</v>
          </cell>
        </row>
        <row r="51">
          <cell r="A51">
            <v>482</v>
          </cell>
          <cell r="B51" t="str">
            <v>CALLEJONEADAS</v>
          </cell>
          <cell r="C51">
            <v>300</v>
          </cell>
        </row>
        <row r="52">
          <cell r="A52">
            <v>484</v>
          </cell>
          <cell r="B52" t="str">
            <v>PERMISO PARA ESPECTÁCULOS O CE</v>
          </cell>
          <cell r="C52">
            <v>2639</v>
          </cell>
        </row>
        <row r="53">
          <cell r="A53">
            <v>485</v>
          </cell>
          <cell r="B53" t="str">
            <v>SELLADO DE BOLETOS</v>
          </cell>
          <cell r="C53">
            <v>618</v>
          </cell>
        </row>
        <row r="54">
          <cell r="A54">
            <v>491</v>
          </cell>
          <cell r="B54" t="str">
            <v>ESTRUCTURAS, CONSTRUCCIONES O</v>
          </cell>
          <cell r="C54">
            <v>63</v>
          </cell>
        </row>
        <row r="55">
          <cell r="A55">
            <v>493</v>
          </cell>
          <cell r="B55" t="str">
            <v>RENOVACION PERMISO P/ USO VIA</v>
          </cell>
          <cell r="C55">
            <v>720</v>
          </cell>
        </row>
        <row r="56">
          <cell r="A56">
            <v>502</v>
          </cell>
          <cell r="B56" t="str">
            <v>RECARGOS OTROS IMPTOS Y DERECH</v>
          </cell>
          <cell r="C56">
            <v>2775.72</v>
          </cell>
        </row>
        <row r="57">
          <cell r="A57">
            <v>504</v>
          </cell>
          <cell r="B57" t="str">
            <v>AVISO EXTEMP TERM DE OBRA</v>
          </cell>
          <cell r="C57">
            <v>1135</v>
          </cell>
        </row>
        <row r="58">
          <cell r="A58">
            <v>507</v>
          </cell>
          <cell r="B58" t="str">
            <v>INF AL BANDO POLICIA Y BUEN GO</v>
          </cell>
          <cell r="C58">
            <v>3000</v>
          </cell>
        </row>
        <row r="59">
          <cell r="A59">
            <v>508</v>
          </cell>
          <cell r="B59" t="str">
            <v>INF LEY DE TRANSITO Y SU REGLA</v>
          </cell>
          <cell r="C59">
            <v>10684.7</v>
          </cell>
        </row>
        <row r="60">
          <cell r="A60">
            <v>509</v>
          </cell>
          <cell r="B60" t="str">
            <v>EXTEMP VERIFICACION AMB VEHICU</v>
          </cell>
          <cell r="C60">
            <v>2253</v>
          </cell>
        </row>
        <row r="61">
          <cell r="A61">
            <v>536</v>
          </cell>
          <cell r="B61" t="str">
            <v>PADRON DE PROVEEDORES</v>
          </cell>
          <cell r="C61">
            <v>300</v>
          </cell>
        </row>
        <row r="62">
          <cell r="A62">
            <v>888</v>
          </cell>
          <cell r="B62" t="str">
            <v>COBROS SIMAPAG</v>
          </cell>
          <cell r="C62">
            <v>493</v>
          </cell>
        </row>
      </sheetData>
      <sheetData sheetId="4">
        <row r="1">
          <cell r="A1">
            <v>1</v>
          </cell>
          <cell r="B1" t="str">
            <v>IMPTO. PREDIAL URBANO CORRIENT</v>
          </cell>
          <cell r="C1">
            <v>35684.160000000003</v>
          </cell>
        </row>
        <row r="2">
          <cell r="A2">
            <v>2</v>
          </cell>
          <cell r="B2" t="str">
            <v>IMPTO. PREDIAL RUSTICO CORRIEN</v>
          </cell>
          <cell r="C2">
            <v>3103.16</v>
          </cell>
        </row>
        <row r="3">
          <cell r="A3">
            <v>4</v>
          </cell>
          <cell r="B3" t="str">
            <v>RECARGOS *3%*</v>
          </cell>
          <cell r="C3">
            <v>14065.65</v>
          </cell>
        </row>
        <row r="4">
          <cell r="A4">
            <v>7</v>
          </cell>
          <cell r="B4" t="str">
            <v>IMPTO. PREDIAL URBANO REZAGO</v>
          </cell>
          <cell r="C4">
            <v>29386.42</v>
          </cell>
        </row>
        <row r="5">
          <cell r="A5">
            <v>8</v>
          </cell>
          <cell r="B5" t="str">
            <v>IMPTO. PREDIAL RUSTICO REZAGO</v>
          </cell>
          <cell r="C5">
            <v>1134.5</v>
          </cell>
        </row>
        <row r="6">
          <cell r="A6">
            <v>13</v>
          </cell>
          <cell r="B6" t="str">
            <v>HONORARIOS DE COBRANZA</v>
          </cell>
          <cell r="C6">
            <v>2928.71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39708.25</v>
          </cell>
        </row>
        <row r="9">
          <cell r="A9">
            <v>104</v>
          </cell>
          <cell r="B9" t="str">
            <v>SOBRE DIVISION Y LOTIFICACION</v>
          </cell>
          <cell r="C9">
            <v>17745.38</v>
          </cell>
        </row>
        <row r="10">
          <cell r="A10">
            <v>107</v>
          </cell>
          <cell r="B10" t="str">
            <v>VIDEO JUEGOS Y FUT-BOLITOS</v>
          </cell>
          <cell r="C10">
            <v>344</v>
          </cell>
        </row>
        <row r="11">
          <cell r="A11">
            <v>200</v>
          </cell>
          <cell r="B11" t="str">
            <v>RASTRO</v>
          </cell>
          <cell r="C11">
            <v>3257.35</v>
          </cell>
        </row>
        <row r="12">
          <cell r="A12">
            <v>203</v>
          </cell>
          <cell r="B12" t="str">
            <v>PANTEONES CIUDAD</v>
          </cell>
          <cell r="C12">
            <v>1628.56</v>
          </cell>
        </row>
        <row r="13">
          <cell r="A13">
            <v>204</v>
          </cell>
          <cell r="B13" t="str">
            <v>PANTEONES COMUNIDADES</v>
          </cell>
          <cell r="C13">
            <v>513.91999999999996</v>
          </cell>
        </row>
        <row r="14">
          <cell r="A14">
            <v>205</v>
          </cell>
          <cell r="B14" t="str">
            <v>ESTACIONAMIENTO MUSEO MOMIAS</v>
          </cell>
          <cell r="C14">
            <v>166</v>
          </cell>
        </row>
        <row r="15">
          <cell r="A15">
            <v>206</v>
          </cell>
          <cell r="B15" t="str">
            <v>ESTACIONAMIENTO MERCADO HIDALG</v>
          </cell>
          <cell r="C15">
            <v>1043</v>
          </cell>
        </row>
        <row r="16">
          <cell r="A16">
            <v>210</v>
          </cell>
          <cell r="B16" t="str">
            <v>POR LIC. DE CONST. Y AMPLIACIO</v>
          </cell>
          <cell r="C16">
            <v>279.83999999999997</v>
          </cell>
        </row>
        <row r="17">
          <cell r="A17">
            <v>211</v>
          </cell>
          <cell r="B17" t="str">
            <v>POR LIC DE REGULARIZACION DE C</v>
          </cell>
          <cell r="C17">
            <v>1455.27</v>
          </cell>
        </row>
        <row r="18">
          <cell r="A18">
            <v>217</v>
          </cell>
          <cell r="B18" t="str">
            <v>ANALISIS DE FAC PARA DIV LOT O</v>
          </cell>
          <cell r="C18">
            <v>2767.08</v>
          </cell>
        </row>
        <row r="19">
          <cell r="A19">
            <v>229</v>
          </cell>
          <cell r="B19" t="str">
            <v>CONSTANCIAS DE VALOR FISCAL</v>
          </cell>
          <cell r="C19">
            <v>1740.26</v>
          </cell>
        </row>
        <row r="20">
          <cell r="A20">
            <v>244</v>
          </cell>
          <cell r="B20" t="str">
            <v>EXP DE LIC O PERM P/ ESTAB DE</v>
          </cell>
          <cell r="C20">
            <v>372.93</v>
          </cell>
        </row>
        <row r="21">
          <cell r="A21">
            <v>248</v>
          </cell>
          <cell r="B21" t="str">
            <v>ESTACIONAMIENTO EX. EST. FERRO</v>
          </cell>
          <cell r="C21">
            <v>1870</v>
          </cell>
        </row>
        <row r="22">
          <cell r="A22">
            <v>249</v>
          </cell>
          <cell r="B22" t="str">
            <v>REGUL. PROR.LIC.CONT.75% DER.</v>
          </cell>
          <cell r="C22">
            <v>2751.36</v>
          </cell>
        </row>
        <row r="23">
          <cell r="A23">
            <v>253</v>
          </cell>
          <cell r="B23" t="str">
            <v>ESTACIONAMIENTO EMBAJADORAS  (</v>
          </cell>
          <cell r="C23">
            <v>2352</v>
          </cell>
        </row>
        <row r="24">
          <cell r="A24">
            <v>254</v>
          </cell>
          <cell r="B24" t="str">
            <v>POR CERTIF.TERMINO DE OBRA</v>
          </cell>
          <cell r="C24">
            <v>111</v>
          </cell>
        </row>
        <row r="25">
          <cell r="A25">
            <v>256</v>
          </cell>
          <cell r="B25" t="str">
            <v>POR ALINEAM. N° USO HABIT</v>
          </cell>
          <cell r="C25">
            <v>1892.75</v>
          </cell>
        </row>
        <row r="26">
          <cell r="A26">
            <v>266</v>
          </cell>
          <cell r="B26" t="str">
            <v>DICTAMEN DE FACTIBILIDAD PROTE</v>
          </cell>
          <cell r="C26">
            <v>5095.09</v>
          </cell>
        </row>
        <row r="27">
          <cell r="A27">
            <v>267</v>
          </cell>
          <cell r="B27" t="str">
            <v>CONSTANCIA  DE VERIFICACION PR</v>
          </cell>
          <cell r="C27">
            <v>130.63999999999999</v>
          </cell>
        </row>
        <row r="28">
          <cell r="A28">
            <v>269</v>
          </cell>
          <cell r="B28" t="str">
            <v>PADRON DE CONTRATISTAS</v>
          </cell>
          <cell r="C28">
            <v>1410</v>
          </cell>
        </row>
        <row r="29">
          <cell r="A29">
            <v>274</v>
          </cell>
          <cell r="B29" t="str">
            <v>EXTENSION DE HORARIO</v>
          </cell>
          <cell r="C29">
            <v>3272.15</v>
          </cell>
        </row>
        <row r="30">
          <cell r="A30">
            <v>276</v>
          </cell>
          <cell r="B30" t="str">
            <v>CONSTANCIAS DIRECCION DE TRANS</v>
          </cell>
          <cell r="C30">
            <v>664.11</v>
          </cell>
        </row>
        <row r="31">
          <cell r="A31">
            <v>278</v>
          </cell>
          <cell r="B31" t="str">
            <v>CONSTANCIAS QUE EXPIDAN LAS DE</v>
          </cell>
          <cell r="C31">
            <v>1033.06</v>
          </cell>
        </row>
        <row r="32">
          <cell r="A32">
            <v>281</v>
          </cell>
          <cell r="B32" t="str">
            <v>VIGILANCIA POR EVENTO</v>
          </cell>
          <cell r="C32">
            <v>3425.76</v>
          </cell>
        </row>
        <row r="33">
          <cell r="A33">
            <v>288</v>
          </cell>
          <cell r="B33" t="str">
            <v>ANALISIS DE RIESGOS</v>
          </cell>
          <cell r="C33">
            <v>915.72</v>
          </cell>
        </row>
        <row r="34">
          <cell r="A34">
            <v>295</v>
          </cell>
          <cell r="B34" t="str">
            <v>CONSTANCIA DE UBICACION DE PRE</v>
          </cell>
          <cell r="C34">
            <v>296.88</v>
          </cell>
        </row>
        <row r="35">
          <cell r="A35">
            <v>400</v>
          </cell>
          <cell r="B35" t="str">
            <v>LOCALES PRESA DE LA OLLA</v>
          </cell>
          <cell r="C35">
            <v>1192</v>
          </cell>
        </row>
        <row r="36">
          <cell r="A36">
            <v>403</v>
          </cell>
          <cell r="B36" t="str">
            <v>UNIDAD DEPORTIVA TORRES LANDA</v>
          </cell>
          <cell r="C36">
            <v>74</v>
          </cell>
        </row>
        <row r="37">
          <cell r="A37">
            <v>405</v>
          </cell>
          <cell r="B37" t="str">
            <v>CENTRO DE CONVIVENCIA EL ENCIN</v>
          </cell>
          <cell r="C37">
            <v>332</v>
          </cell>
        </row>
        <row r="38">
          <cell r="A38">
            <v>407</v>
          </cell>
          <cell r="B38" t="str">
            <v>MUSEO MOMIAS</v>
          </cell>
          <cell r="C38">
            <v>16198</v>
          </cell>
        </row>
        <row r="39">
          <cell r="A39">
            <v>408</v>
          </cell>
          <cell r="B39" t="str">
            <v>SALON CULTO A LA MUERTE</v>
          </cell>
          <cell r="C39">
            <v>570</v>
          </cell>
        </row>
        <row r="40">
          <cell r="A40">
            <v>410</v>
          </cell>
          <cell r="B40" t="str">
            <v>MONUMENTO AL PIPILA</v>
          </cell>
          <cell r="C40">
            <v>408</v>
          </cell>
        </row>
        <row r="41">
          <cell r="A41">
            <v>411</v>
          </cell>
          <cell r="B41" t="str">
            <v>MERCADO HIDALGO</v>
          </cell>
          <cell r="C41">
            <v>2243.5100000000002</v>
          </cell>
        </row>
        <row r="42">
          <cell r="A42">
            <v>412</v>
          </cell>
          <cell r="B42" t="str">
            <v>MERCADO EMBAJADORAS</v>
          </cell>
          <cell r="C42">
            <v>132</v>
          </cell>
        </row>
        <row r="43">
          <cell r="A43">
            <v>426</v>
          </cell>
          <cell r="B43" t="str">
            <v>AREAS OCUP POR HOT, REST, BARE</v>
          </cell>
          <cell r="C43">
            <v>11362.67</v>
          </cell>
        </row>
        <row r="44">
          <cell r="A44">
            <v>428</v>
          </cell>
          <cell r="B44" t="str">
            <v>COMERCIANTES SEMIFIJOS</v>
          </cell>
          <cell r="C44">
            <v>7930</v>
          </cell>
        </row>
        <row r="45">
          <cell r="A45">
            <v>433</v>
          </cell>
          <cell r="B45" t="str">
            <v>SOBRANTES</v>
          </cell>
          <cell r="C45">
            <v>56.4</v>
          </cell>
        </row>
        <row r="46">
          <cell r="A46">
            <v>437</v>
          </cell>
          <cell r="B46" t="str">
            <v>SANITARIOS MDO. EMBAJADORAS</v>
          </cell>
          <cell r="C46">
            <v>1325</v>
          </cell>
        </row>
        <row r="47">
          <cell r="A47">
            <v>438</v>
          </cell>
          <cell r="B47" t="str">
            <v>SANITARIOS MDO. HIDALGO</v>
          </cell>
          <cell r="C47">
            <v>2024</v>
          </cell>
        </row>
        <row r="48">
          <cell r="A48">
            <v>439</v>
          </cell>
          <cell r="B48" t="str">
            <v>SANITARIOS JARDIN REFORMA</v>
          </cell>
          <cell r="C48">
            <v>436</v>
          </cell>
        </row>
        <row r="49">
          <cell r="A49">
            <v>443</v>
          </cell>
          <cell r="B49" t="str">
            <v>SANITARIOS FERROCARRIL</v>
          </cell>
          <cell r="C49">
            <v>2076</v>
          </cell>
        </row>
        <row r="50">
          <cell r="A50">
            <v>445</v>
          </cell>
          <cell r="B50" t="str">
            <v>SANITARIOS MUSEO MOMIAS</v>
          </cell>
          <cell r="C50">
            <v>316</v>
          </cell>
        </row>
        <row r="51">
          <cell r="A51">
            <v>447</v>
          </cell>
          <cell r="B51" t="str">
            <v>LAS CALAS</v>
          </cell>
          <cell r="C51">
            <v>80</v>
          </cell>
        </row>
        <row r="52">
          <cell r="A52">
            <v>454</v>
          </cell>
          <cell r="B52" t="str">
            <v>FIESTAS TRADICIONALES</v>
          </cell>
          <cell r="C52">
            <v>224</v>
          </cell>
        </row>
        <row r="53">
          <cell r="A53">
            <v>463</v>
          </cell>
          <cell r="B53" t="str">
            <v>SALIDA DE GRUAS</v>
          </cell>
          <cell r="C53">
            <v>221</v>
          </cell>
        </row>
        <row r="54">
          <cell r="A54">
            <v>464</v>
          </cell>
          <cell r="B54" t="str">
            <v>ARRASTRE DE VEHICULOS INFRACCI</v>
          </cell>
          <cell r="C54">
            <v>56</v>
          </cell>
        </row>
        <row r="55">
          <cell r="A55">
            <v>472</v>
          </cell>
          <cell r="B55" t="str">
            <v>MERCADO GAVIRA</v>
          </cell>
          <cell r="C55">
            <v>1631.83</v>
          </cell>
        </row>
        <row r="56">
          <cell r="A56">
            <v>479</v>
          </cell>
          <cell r="B56" t="str">
            <v>COMERCIANTES AMBULANTES</v>
          </cell>
          <cell r="C56">
            <v>742</v>
          </cell>
        </row>
        <row r="57">
          <cell r="A57">
            <v>480</v>
          </cell>
          <cell r="B57" t="str">
            <v>PERIFONEO</v>
          </cell>
          <cell r="C57">
            <v>322</v>
          </cell>
        </row>
        <row r="58">
          <cell r="A58">
            <v>484</v>
          </cell>
          <cell r="B58" t="str">
            <v>PERMISO PARA ESPECTÁCULOS O CE</v>
          </cell>
          <cell r="C58">
            <v>609</v>
          </cell>
        </row>
        <row r="59">
          <cell r="A59">
            <v>489</v>
          </cell>
          <cell r="B59" t="str">
            <v>INSTALACION DE TOMA DE CORRIEN</v>
          </cell>
          <cell r="C59">
            <v>185</v>
          </cell>
        </row>
        <row r="60">
          <cell r="A60">
            <v>493</v>
          </cell>
          <cell r="B60" t="str">
            <v>RENOVACION PERMISO P/ USO VIA</v>
          </cell>
          <cell r="C60">
            <v>930.32</v>
          </cell>
        </row>
        <row r="61">
          <cell r="A61">
            <v>502</v>
          </cell>
          <cell r="B61" t="str">
            <v>RECARGOS OTROS IMPTOS Y DERECH</v>
          </cell>
          <cell r="C61">
            <v>6773.93</v>
          </cell>
        </row>
        <row r="62">
          <cell r="A62">
            <v>503</v>
          </cell>
          <cell r="B62" t="str">
            <v>AVISO EXTEMP TRASLACION DE DOM</v>
          </cell>
          <cell r="C62">
            <v>851.25</v>
          </cell>
        </row>
        <row r="63">
          <cell r="A63">
            <v>506</v>
          </cell>
          <cell r="B63" t="str">
            <v>INFRACCIONES DIRECCION DE FISC</v>
          </cell>
          <cell r="C63">
            <v>567</v>
          </cell>
        </row>
        <row r="64">
          <cell r="A64">
            <v>507</v>
          </cell>
          <cell r="B64" t="str">
            <v>INF AL BANDO POLICIA Y BUEN GO</v>
          </cell>
          <cell r="C64">
            <v>700</v>
          </cell>
        </row>
        <row r="65">
          <cell r="A65">
            <v>508</v>
          </cell>
          <cell r="B65" t="str">
            <v>INF LEY DE TRANSITO Y SU REGLA</v>
          </cell>
          <cell r="C65">
            <v>12965.5</v>
          </cell>
        </row>
        <row r="66">
          <cell r="A66">
            <v>509</v>
          </cell>
          <cell r="B66" t="str">
            <v>EXTEMP VERIFICACION AMB VEHICU</v>
          </cell>
          <cell r="C66">
            <v>546</v>
          </cell>
        </row>
        <row r="67">
          <cell r="A67">
            <v>526</v>
          </cell>
          <cell r="B67" t="str">
            <v>RESPUESTA DE AYUNTAMIENTO</v>
          </cell>
          <cell r="C67">
            <v>596</v>
          </cell>
        </row>
        <row r="68">
          <cell r="A68">
            <v>536</v>
          </cell>
          <cell r="B68" t="str">
            <v>PADRON DE PROVEEDORES</v>
          </cell>
          <cell r="C68">
            <v>1500</v>
          </cell>
        </row>
        <row r="69">
          <cell r="A69">
            <v>870</v>
          </cell>
          <cell r="B69" t="str">
            <v>AVALUOS FISCALES PARA PERITOS</v>
          </cell>
          <cell r="C69">
            <v>115</v>
          </cell>
        </row>
        <row r="70">
          <cell r="A70">
            <v>888</v>
          </cell>
          <cell r="B70" t="str">
            <v>COBROS SIMAPAG</v>
          </cell>
          <cell r="C70">
            <v>726</v>
          </cell>
        </row>
        <row r="71">
          <cell r="A71">
            <v>892</v>
          </cell>
          <cell r="B71" t="str">
            <v>REPARACION DE DAÑOS</v>
          </cell>
          <cell r="C71">
            <v>122170</v>
          </cell>
        </row>
      </sheetData>
      <sheetData sheetId="5">
        <row r="1">
          <cell r="A1">
            <v>1</v>
          </cell>
          <cell r="B1" t="str">
            <v>IMPTO. PREDIAL URBANO CORRIENT</v>
          </cell>
          <cell r="C1">
            <v>21316.46</v>
          </cell>
        </row>
        <row r="2">
          <cell r="A2">
            <v>2</v>
          </cell>
          <cell r="B2" t="str">
            <v>IMPTO. PREDIAL RUSTICO CORRIEN</v>
          </cell>
          <cell r="C2">
            <v>1443.87</v>
          </cell>
        </row>
        <row r="3">
          <cell r="A3">
            <v>4</v>
          </cell>
          <cell r="B3" t="str">
            <v>RECARGOS *3%*</v>
          </cell>
          <cell r="C3">
            <v>2569.58</v>
          </cell>
        </row>
        <row r="4">
          <cell r="A4">
            <v>7</v>
          </cell>
          <cell r="B4" t="str">
            <v>IMPTO. PREDIAL URBANO REZAGO</v>
          </cell>
          <cell r="C4">
            <v>5021.8500000000004</v>
          </cell>
        </row>
        <row r="5">
          <cell r="A5">
            <v>8</v>
          </cell>
          <cell r="B5" t="str">
            <v>IMPTO. PREDIAL RUSTICO REZAGO</v>
          </cell>
          <cell r="C5">
            <v>600</v>
          </cell>
        </row>
        <row r="6">
          <cell r="A6">
            <v>13</v>
          </cell>
          <cell r="B6" t="str">
            <v>HONORARIOS DE COBRANZA</v>
          </cell>
          <cell r="C6">
            <v>1990.35</v>
          </cell>
        </row>
        <row r="7">
          <cell r="A7">
            <v>14</v>
          </cell>
          <cell r="B7" t="str">
            <v>C.O.A.*20%*</v>
          </cell>
          <cell r="C7">
            <v>229.5</v>
          </cell>
        </row>
        <row r="8">
          <cell r="A8">
            <v>103</v>
          </cell>
          <cell r="B8" t="str">
            <v>TRASLACION DE DOMINIO</v>
          </cell>
          <cell r="C8">
            <v>6615.18</v>
          </cell>
        </row>
        <row r="9">
          <cell r="A9">
            <v>104</v>
          </cell>
          <cell r="B9" t="str">
            <v>SOBRE DIVISION Y LOTIFICACION</v>
          </cell>
          <cell r="C9">
            <v>1209.5999999999999</v>
          </cell>
        </row>
        <row r="10">
          <cell r="A10">
            <v>200</v>
          </cell>
          <cell r="B10" t="str">
            <v>RASTRO</v>
          </cell>
          <cell r="C10">
            <v>3788.79</v>
          </cell>
        </row>
        <row r="11">
          <cell r="A11">
            <v>203</v>
          </cell>
          <cell r="B11" t="str">
            <v>PANTEONES CIUDAD</v>
          </cell>
          <cell r="C11">
            <v>3179.74</v>
          </cell>
        </row>
        <row r="12">
          <cell r="A12">
            <v>204</v>
          </cell>
          <cell r="B12" t="str">
            <v>PANTEONES COMUNIDADES</v>
          </cell>
          <cell r="C12">
            <v>513.91999999999996</v>
          </cell>
        </row>
        <row r="13">
          <cell r="A13">
            <v>205</v>
          </cell>
          <cell r="B13" t="str">
            <v>ESTACIONAMIENTO MUSEO MOMIAS</v>
          </cell>
          <cell r="C13">
            <v>280</v>
          </cell>
        </row>
        <row r="14">
          <cell r="A14">
            <v>206</v>
          </cell>
          <cell r="B14" t="str">
            <v>ESTACIONAMIENTO MERCADO HIDALG</v>
          </cell>
          <cell r="C14">
            <v>1053</v>
          </cell>
        </row>
        <row r="15">
          <cell r="A15">
            <v>217</v>
          </cell>
          <cell r="B15" t="str">
            <v>ANALISIS DE FAC PARA DIV LOT O</v>
          </cell>
          <cell r="C15">
            <v>230.59</v>
          </cell>
        </row>
        <row r="16">
          <cell r="A16">
            <v>221</v>
          </cell>
          <cell r="B16" t="str">
            <v>LIC USO SUELO ALIN N. OFIC COM</v>
          </cell>
          <cell r="C16">
            <v>735.48</v>
          </cell>
        </row>
        <row r="17">
          <cell r="A17">
            <v>227</v>
          </cell>
          <cell r="B17" t="str">
            <v>AVALUOS PRACT POR TESORERIA</v>
          </cell>
          <cell r="C17">
            <v>382</v>
          </cell>
        </row>
        <row r="18">
          <cell r="A18">
            <v>229</v>
          </cell>
          <cell r="B18" t="str">
            <v>CONSTANCIAS DE VALOR FISCAL</v>
          </cell>
          <cell r="C18">
            <v>812.13</v>
          </cell>
        </row>
        <row r="19">
          <cell r="A19">
            <v>244</v>
          </cell>
          <cell r="B19" t="str">
            <v>EXP DE LIC O PERM P/ ESTAB DE</v>
          </cell>
          <cell r="C19">
            <v>1684.5</v>
          </cell>
        </row>
        <row r="20">
          <cell r="A20">
            <v>248</v>
          </cell>
          <cell r="B20" t="str">
            <v>ESTACIONAMIENTO EX. EST. FERRO</v>
          </cell>
          <cell r="C20">
            <v>2429</v>
          </cell>
        </row>
        <row r="21">
          <cell r="A21">
            <v>249</v>
          </cell>
          <cell r="B21" t="str">
            <v>REGUL. PROR.LIC.CONT.75% DER.</v>
          </cell>
          <cell r="C21">
            <v>670.12</v>
          </cell>
        </row>
        <row r="22">
          <cell r="A22">
            <v>253</v>
          </cell>
          <cell r="B22" t="str">
            <v>ESTACIONAMIENTO EMBAJADORAS  (</v>
          </cell>
          <cell r="C22">
            <v>2096</v>
          </cell>
        </row>
        <row r="23">
          <cell r="A23">
            <v>254</v>
          </cell>
          <cell r="B23" t="str">
            <v>POR CERTIF.TERMINO DE OBRA</v>
          </cell>
          <cell r="C23">
            <v>390.4</v>
          </cell>
        </row>
        <row r="24">
          <cell r="A24">
            <v>256</v>
          </cell>
          <cell r="B24" t="str">
            <v>POR ALINEAM. N° USO HABIT</v>
          </cell>
          <cell r="C24">
            <v>6727.75</v>
          </cell>
        </row>
        <row r="25">
          <cell r="A25">
            <v>266</v>
          </cell>
          <cell r="B25" t="str">
            <v>DICTAMEN DE FACTIBILIDAD PROTE</v>
          </cell>
          <cell r="C25">
            <v>1175.79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276</v>
          </cell>
          <cell r="B27" t="str">
            <v>CONSTANCIAS DIRECCION DE TRANS</v>
          </cell>
          <cell r="C27">
            <v>295.16000000000003</v>
          </cell>
        </row>
        <row r="28">
          <cell r="A28">
            <v>278</v>
          </cell>
          <cell r="B28" t="str">
            <v>CONSTANCIAS QUE EXPIDAN LAS DE</v>
          </cell>
          <cell r="C28">
            <v>737.9</v>
          </cell>
        </row>
        <row r="29">
          <cell r="A29">
            <v>292</v>
          </cell>
          <cell r="B29" t="str">
            <v>DICTAMEN DE SEGURIDAD PROGRAMA</v>
          </cell>
          <cell r="C29">
            <v>915.72</v>
          </cell>
        </row>
        <row r="30">
          <cell r="A30">
            <v>403</v>
          </cell>
          <cell r="B30" t="str">
            <v>UNIDAD DEPORTIVA TORRES LANDA</v>
          </cell>
          <cell r="C30">
            <v>192</v>
          </cell>
        </row>
        <row r="31">
          <cell r="A31">
            <v>405</v>
          </cell>
          <cell r="B31" t="str">
            <v>CENTRO DE CONVIVENCIA EL ENCIN</v>
          </cell>
          <cell r="C31">
            <v>2117</v>
          </cell>
        </row>
        <row r="32">
          <cell r="A32">
            <v>407</v>
          </cell>
          <cell r="B32" t="str">
            <v>MUSEO MOMIAS</v>
          </cell>
          <cell r="C32">
            <v>16351</v>
          </cell>
        </row>
        <row r="33">
          <cell r="A33">
            <v>408</v>
          </cell>
          <cell r="B33" t="str">
            <v>SALON CULTO A LA MUERTE</v>
          </cell>
          <cell r="C33">
            <v>540</v>
          </cell>
        </row>
        <row r="34">
          <cell r="A34">
            <v>410</v>
          </cell>
          <cell r="B34" t="str">
            <v>MONUMENTO AL PIPILA</v>
          </cell>
          <cell r="C34">
            <v>240</v>
          </cell>
        </row>
        <row r="35">
          <cell r="A35">
            <v>411</v>
          </cell>
          <cell r="B35" t="str">
            <v>MERCADO HIDALGO</v>
          </cell>
          <cell r="C35">
            <v>3422.33</v>
          </cell>
        </row>
        <row r="36">
          <cell r="A36">
            <v>412</v>
          </cell>
          <cell r="B36" t="str">
            <v>MERCADO EMBAJADORAS</v>
          </cell>
          <cell r="C36">
            <v>660</v>
          </cell>
        </row>
        <row r="37">
          <cell r="A37">
            <v>428</v>
          </cell>
          <cell r="B37" t="str">
            <v>COMERCIANTES SEMIFIJOS</v>
          </cell>
          <cell r="C37">
            <v>5577.83</v>
          </cell>
        </row>
        <row r="38">
          <cell r="A38">
            <v>433</v>
          </cell>
          <cell r="B38" t="str">
            <v>SOBRANTES</v>
          </cell>
          <cell r="C38">
            <v>6.39</v>
          </cell>
        </row>
        <row r="39">
          <cell r="A39">
            <v>437</v>
          </cell>
          <cell r="B39" t="str">
            <v>SANITARIOS MDO. EMBAJADORAS</v>
          </cell>
          <cell r="C39">
            <v>873</v>
          </cell>
        </row>
        <row r="40">
          <cell r="A40">
            <v>438</v>
          </cell>
          <cell r="B40" t="str">
            <v>SANITARIOS MDO. HIDALGO</v>
          </cell>
          <cell r="C40">
            <v>1524</v>
          </cell>
        </row>
        <row r="41">
          <cell r="A41">
            <v>439</v>
          </cell>
          <cell r="B41" t="str">
            <v>SANITARIOS JARDIN REFORMA</v>
          </cell>
          <cell r="C41">
            <v>528</v>
          </cell>
        </row>
        <row r="42">
          <cell r="A42">
            <v>443</v>
          </cell>
          <cell r="B42" t="str">
            <v>SANITARIOS FERROCARRIL</v>
          </cell>
          <cell r="C42">
            <v>988</v>
          </cell>
        </row>
        <row r="43">
          <cell r="A43">
            <v>445</v>
          </cell>
          <cell r="B43" t="str">
            <v>SANITARIOS MUSEO MOMIAS</v>
          </cell>
          <cell r="C43">
            <v>748</v>
          </cell>
        </row>
        <row r="44">
          <cell r="A44">
            <v>447</v>
          </cell>
          <cell r="B44" t="str">
            <v>LAS CALAS</v>
          </cell>
          <cell r="C44">
            <v>168</v>
          </cell>
        </row>
        <row r="45">
          <cell r="A45">
            <v>459</v>
          </cell>
          <cell r="B45" t="str">
            <v>CASETAS DEPORTIVAS</v>
          </cell>
          <cell r="C45">
            <v>328</v>
          </cell>
        </row>
        <row r="46">
          <cell r="A46">
            <v>472</v>
          </cell>
          <cell r="B46" t="str">
            <v>MERCADO GAVIRA</v>
          </cell>
          <cell r="C46">
            <v>2415.69</v>
          </cell>
        </row>
        <row r="47">
          <cell r="A47">
            <v>484</v>
          </cell>
          <cell r="B47" t="str">
            <v>PERMISO PARA ESPECTÁCULOS O CE</v>
          </cell>
          <cell r="C47">
            <v>203</v>
          </cell>
        </row>
        <row r="48">
          <cell r="A48">
            <v>493</v>
          </cell>
          <cell r="B48" t="str">
            <v>RENOVACION PERMISO P/ USO VIA</v>
          </cell>
          <cell r="C48">
            <v>120</v>
          </cell>
        </row>
        <row r="49">
          <cell r="A49">
            <v>502</v>
          </cell>
          <cell r="B49" t="str">
            <v>RECARGOS OTROS IMPTOS Y DERECH</v>
          </cell>
          <cell r="C49">
            <v>5470.24</v>
          </cell>
        </row>
        <row r="50">
          <cell r="A50">
            <v>503</v>
          </cell>
          <cell r="B50" t="str">
            <v>AVISO EXTEMP TRASLACION DE DOM</v>
          </cell>
          <cell r="C50">
            <v>1702.5</v>
          </cell>
        </row>
        <row r="51">
          <cell r="A51">
            <v>504</v>
          </cell>
          <cell r="B51" t="str">
            <v>AVISO EXTEMP TERM DE OBRA</v>
          </cell>
          <cell r="C51">
            <v>1367.9</v>
          </cell>
        </row>
        <row r="52">
          <cell r="A52">
            <v>506</v>
          </cell>
          <cell r="B52" t="str">
            <v>INFRACCIONES DIRECCION DE FISC</v>
          </cell>
          <cell r="C52">
            <v>567</v>
          </cell>
        </row>
        <row r="53">
          <cell r="A53">
            <v>507</v>
          </cell>
          <cell r="B53" t="str">
            <v>INF AL BANDO POLICIA Y BUEN GO</v>
          </cell>
          <cell r="C53">
            <v>2600</v>
          </cell>
        </row>
        <row r="54">
          <cell r="A54">
            <v>508</v>
          </cell>
          <cell r="B54" t="str">
            <v>INF LEY DE TRANSITO Y SU REGLA</v>
          </cell>
          <cell r="C54">
            <v>6064.1</v>
          </cell>
        </row>
        <row r="55">
          <cell r="A55">
            <v>509</v>
          </cell>
          <cell r="B55" t="str">
            <v>EXTEMP VERIFICACION AMB VEHICU</v>
          </cell>
          <cell r="C55">
            <v>615</v>
          </cell>
        </row>
        <row r="56">
          <cell r="A56">
            <v>510</v>
          </cell>
          <cell r="B56" t="str">
            <v>ADMTVAS NO FISCALES *FEDERALES</v>
          </cell>
          <cell r="C56">
            <v>632</v>
          </cell>
        </row>
        <row r="57">
          <cell r="A57">
            <v>526</v>
          </cell>
          <cell r="B57" t="str">
            <v>RESPUESTA DE AYUNTAMIENTO</v>
          </cell>
          <cell r="C57">
            <v>1192</v>
          </cell>
        </row>
        <row r="58">
          <cell r="A58">
            <v>536</v>
          </cell>
          <cell r="B58" t="str">
            <v>PADRON DE PROVEEDORES</v>
          </cell>
          <cell r="C58">
            <v>600</v>
          </cell>
        </row>
        <row r="59">
          <cell r="A59">
            <v>805</v>
          </cell>
          <cell r="B59" t="str">
            <v>CENTRO DE APRENDIZAJE DIGITAL</v>
          </cell>
          <cell r="C59">
            <v>770</v>
          </cell>
        </row>
        <row r="60">
          <cell r="A60">
            <v>870</v>
          </cell>
          <cell r="B60" t="str">
            <v>AVALUOS FISCALES PARA PERITOS</v>
          </cell>
          <cell r="C60">
            <v>115</v>
          </cell>
        </row>
        <row r="61">
          <cell r="A61">
            <v>888</v>
          </cell>
          <cell r="B61" t="str">
            <v>COBROS SIMAPAG</v>
          </cell>
          <cell r="C61">
            <v>621</v>
          </cell>
        </row>
      </sheetData>
      <sheetData sheetId="6">
        <row r="1">
          <cell r="A1">
            <v>1</v>
          </cell>
          <cell r="B1" t="str">
            <v>IMPTO. PREDIAL URBANO CORRIENT</v>
          </cell>
          <cell r="C1">
            <v>11780.2</v>
          </cell>
        </row>
        <row r="2">
          <cell r="A2">
            <v>2</v>
          </cell>
          <cell r="B2" t="str">
            <v>IMPTO. PREDIAL RUSTICO CORRIEN</v>
          </cell>
          <cell r="C2">
            <v>1197</v>
          </cell>
        </row>
        <row r="3">
          <cell r="A3">
            <v>4</v>
          </cell>
          <cell r="B3" t="str">
            <v>RECARGOS *3%*</v>
          </cell>
          <cell r="C3">
            <v>5538.64</v>
          </cell>
        </row>
        <row r="4">
          <cell r="A4">
            <v>7</v>
          </cell>
          <cell r="B4" t="str">
            <v>IMPTO. PREDIAL URBANO REZAGO</v>
          </cell>
          <cell r="C4">
            <v>5876.79</v>
          </cell>
        </row>
        <row r="5">
          <cell r="A5">
            <v>8</v>
          </cell>
          <cell r="B5" t="str">
            <v>IMPTO. PREDIAL RUSTICO REZAGO</v>
          </cell>
          <cell r="C5">
            <v>1998.5</v>
          </cell>
        </row>
        <row r="6">
          <cell r="A6">
            <v>13</v>
          </cell>
          <cell r="B6" t="str">
            <v>HONORARIOS DE COBRANZA</v>
          </cell>
          <cell r="C6">
            <v>940.82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4507.5600000000004</v>
          </cell>
        </row>
        <row r="9">
          <cell r="A9">
            <v>107</v>
          </cell>
          <cell r="B9" t="str">
            <v>VIDEO JUEGOS Y FUT-BOLITOS</v>
          </cell>
          <cell r="C9">
            <v>1548</v>
          </cell>
        </row>
        <row r="10">
          <cell r="A10">
            <v>110</v>
          </cell>
          <cell r="B10" t="str">
            <v>ESPECTACULOS PUBLICOS ESPORADI</v>
          </cell>
          <cell r="C10">
            <v>742.5</v>
          </cell>
        </row>
        <row r="11">
          <cell r="A11">
            <v>112</v>
          </cell>
          <cell r="B11" t="str">
            <v>ESPECTACULOS PUBLICOS PERMANEN</v>
          </cell>
          <cell r="C11">
            <v>12536.5</v>
          </cell>
        </row>
        <row r="12">
          <cell r="A12">
            <v>200</v>
          </cell>
          <cell r="B12" t="str">
            <v>RASTRO</v>
          </cell>
          <cell r="C12">
            <v>10824.95</v>
          </cell>
        </row>
        <row r="13">
          <cell r="A13">
            <v>203</v>
          </cell>
          <cell r="B13" t="str">
            <v>PANTEONES CIUDAD</v>
          </cell>
          <cell r="C13">
            <v>5161.18</v>
          </cell>
        </row>
        <row r="14">
          <cell r="A14">
            <v>205</v>
          </cell>
          <cell r="B14" t="str">
            <v>ESTACIONAMIENTO MUSEO MOMIAS</v>
          </cell>
          <cell r="C14">
            <v>2154</v>
          </cell>
        </row>
        <row r="15">
          <cell r="A15">
            <v>206</v>
          </cell>
          <cell r="B15" t="str">
            <v>ESTACIONAMIENTO MERCADO HIDALG</v>
          </cell>
          <cell r="C15">
            <v>2680</v>
          </cell>
        </row>
        <row r="16">
          <cell r="A16">
            <v>207</v>
          </cell>
          <cell r="B16" t="str">
            <v>ESTAC.  MERCADO EMBAJADORAS</v>
          </cell>
          <cell r="C16">
            <v>896</v>
          </cell>
        </row>
        <row r="17">
          <cell r="A17">
            <v>217</v>
          </cell>
          <cell r="B17" t="str">
            <v>ANALISIS DE FAC PARA DIV LOT O</v>
          </cell>
          <cell r="C17">
            <v>691.77</v>
          </cell>
        </row>
        <row r="18">
          <cell r="A18">
            <v>221</v>
          </cell>
          <cell r="B18" t="str">
            <v>LIC USO SUELO ALIN N. OFIC COM</v>
          </cell>
          <cell r="C18">
            <v>2492.65</v>
          </cell>
        </row>
        <row r="19">
          <cell r="A19">
            <v>228</v>
          </cell>
          <cell r="B19" t="str">
            <v>POR PERM EVENT P/ VTA DE BEB A</v>
          </cell>
          <cell r="C19">
            <v>2700.57</v>
          </cell>
        </row>
        <row r="20">
          <cell r="A20">
            <v>229</v>
          </cell>
          <cell r="B20" t="str">
            <v>CONSTANCIAS DE VALOR FISCAL</v>
          </cell>
          <cell r="C20">
            <v>1160</v>
          </cell>
        </row>
        <row r="21">
          <cell r="A21">
            <v>248</v>
          </cell>
          <cell r="B21" t="str">
            <v>ESTACIONAMIENTO EX. EST. FERRO</v>
          </cell>
          <cell r="C21">
            <v>9056.6</v>
          </cell>
        </row>
        <row r="22">
          <cell r="A22">
            <v>253</v>
          </cell>
          <cell r="B22" t="str">
            <v>ESTACIONAMIENTO EMBAJADORAS  (</v>
          </cell>
          <cell r="C22">
            <v>5990</v>
          </cell>
        </row>
        <row r="23">
          <cell r="A23">
            <v>256</v>
          </cell>
          <cell r="B23" t="str">
            <v>POR ALINEAM. N° USO HABIT</v>
          </cell>
          <cell r="C23">
            <v>2609.06</v>
          </cell>
        </row>
        <row r="24">
          <cell r="A24">
            <v>266</v>
          </cell>
          <cell r="B24" t="str">
            <v>DICTAMEN DE FACTIBILIDAD PROTE</v>
          </cell>
          <cell r="C24">
            <v>783.86</v>
          </cell>
        </row>
        <row r="25">
          <cell r="A25">
            <v>276</v>
          </cell>
          <cell r="B25" t="str">
            <v>CONSTANCIAS DIRECCION DE TRANS</v>
          </cell>
          <cell r="C25">
            <v>811.69</v>
          </cell>
        </row>
        <row r="26">
          <cell r="A26">
            <v>278</v>
          </cell>
          <cell r="B26" t="str">
            <v>CONSTANCIAS QUE EXPIDAN LAS DE</v>
          </cell>
          <cell r="C26">
            <v>811.69</v>
          </cell>
        </row>
        <row r="27">
          <cell r="A27">
            <v>293</v>
          </cell>
          <cell r="B27" t="str">
            <v>SERVICIOS EXTRAORDINARIOS</v>
          </cell>
          <cell r="C27">
            <v>570.96</v>
          </cell>
        </row>
        <row r="28">
          <cell r="A28">
            <v>403</v>
          </cell>
          <cell r="B28" t="str">
            <v>UNIDAD DEPORTIVA TORRES LANDA</v>
          </cell>
          <cell r="C28">
            <v>2462</v>
          </cell>
        </row>
        <row r="29">
          <cell r="A29">
            <v>404</v>
          </cell>
          <cell r="B29" t="str">
            <v>UNIDAD DEPORTIVA YERBABUENA</v>
          </cell>
          <cell r="C29">
            <v>1906</v>
          </cell>
        </row>
        <row r="30">
          <cell r="A30">
            <v>405</v>
          </cell>
          <cell r="B30" t="str">
            <v>CENTRO DE CONVIVENCIA EL ENCIN</v>
          </cell>
          <cell r="C30">
            <v>760</v>
          </cell>
        </row>
        <row r="31">
          <cell r="A31">
            <v>407</v>
          </cell>
          <cell r="B31" t="str">
            <v>MUSEO MOMIAS</v>
          </cell>
          <cell r="C31">
            <v>130657</v>
          </cell>
        </row>
        <row r="32">
          <cell r="A32">
            <v>408</v>
          </cell>
          <cell r="B32" t="str">
            <v>SALON CULTO A LA MUERTE</v>
          </cell>
          <cell r="C32">
            <v>5220</v>
          </cell>
        </row>
        <row r="33">
          <cell r="A33">
            <v>410</v>
          </cell>
          <cell r="B33" t="str">
            <v>MONUMENTO AL PIPILA</v>
          </cell>
          <cell r="C33">
            <v>1920</v>
          </cell>
        </row>
        <row r="34">
          <cell r="A34">
            <v>411</v>
          </cell>
          <cell r="B34" t="str">
            <v>MERCADO HIDALGO</v>
          </cell>
          <cell r="C34">
            <v>3526.55</v>
          </cell>
        </row>
        <row r="35">
          <cell r="A35">
            <v>412</v>
          </cell>
          <cell r="B35" t="str">
            <v>MERCADO EMBAJADORAS</v>
          </cell>
          <cell r="C35">
            <v>2504.42</v>
          </cell>
        </row>
        <row r="36">
          <cell r="A36">
            <v>414</v>
          </cell>
          <cell r="B36" t="str">
            <v>OTROS PRODUCTOS</v>
          </cell>
          <cell r="C36">
            <v>152</v>
          </cell>
        </row>
        <row r="37">
          <cell r="A37">
            <v>428</v>
          </cell>
          <cell r="B37" t="str">
            <v>COMERCIANTES SEMIFIJOS</v>
          </cell>
          <cell r="C37">
            <v>6614.71</v>
          </cell>
        </row>
        <row r="38">
          <cell r="A38">
            <v>433</v>
          </cell>
          <cell r="B38" t="str">
            <v>SOBRANTES</v>
          </cell>
          <cell r="C38">
            <v>48.59</v>
          </cell>
        </row>
        <row r="39">
          <cell r="A39">
            <v>437</v>
          </cell>
          <cell r="B39" t="str">
            <v>SANITARIOS MDO. EMBAJADORAS</v>
          </cell>
          <cell r="C39">
            <v>4745</v>
          </cell>
        </row>
        <row r="40">
          <cell r="A40">
            <v>438</v>
          </cell>
          <cell r="B40" t="str">
            <v>SANITARIOS MDO. HIDALGO</v>
          </cell>
          <cell r="C40">
            <v>7120</v>
          </cell>
        </row>
        <row r="41">
          <cell r="A41">
            <v>439</v>
          </cell>
          <cell r="B41" t="str">
            <v>SANITARIOS JARDIN REFORMA</v>
          </cell>
          <cell r="C41">
            <v>1636</v>
          </cell>
        </row>
        <row r="42">
          <cell r="A42">
            <v>443</v>
          </cell>
          <cell r="B42" t="str">
            <v>SANITARIOS FERROCARRIL</v>
          </cell>
          <cell r="C42">
            <v>6168</v>
          </cell>
        </row>
        <row r="43">
          <cell r="A43">
            <v>445</v>
          </cell>
          <cell r="B43" t="str">
            <v>SANITARIOS MUSEO MOMIAS</v>
          </cell>
          <cell r="C43">
            <v>2316</v>
          </cell>
        </row>
        <row r="44">
          <cell r="A44">
            <v>447</v>
          </cell>
          <cell r="B44" t="str">
            <v>LAS CALAS</v>
          </cell>
          <cell r="C44">
            <v>104</v>
          </cell>
        </row>
        <row r="45">
          <cell r="A45">
            <v>454</v>
          </cell>
          <cell r="B45" t="str">
            <v>FIESTAS TRADICIONALES</v>
          </cell>
          <cell r="C45">
            <v>3219</v>
          </cell>
        </row>
        <row r="46">
          <cell r="A46">
            <v>457</v>
          </cell>
          <cell r="B46" t="str">
            <v>CASETAS DE  REVISTAS</v>
          </cell>
          <cell r="C46">
            <v>179</v>
          </cell>
        </row>
        <row r="47">
          <cell r="A47">
            <v>479</v>
          </cell>
          <cell r="B47" t="str">
            <v>COMERCIANTES AMBULANTES</v>
          </cell>
          <cell r="C47">
            <v>1414</v>
          </cell>
        </row>
        <row r="48">
          <cell r="A48">
            <v>482</v>
          </cell>
          <cell r="B48" t="str">
            <v>CALLEJONEADAS</v>
          </cell>
          <cell r="C48">
            <v>1291.2</v>
          </cell>
        </row>
        <row r="49">
          <cell r="A49">
            <v>484</v>
          </cell>
          <cell r="B49" t="str">
            <v>PERMISO PARA ESPECTÁCULOS O CE</v>
          </cell>
          <cell r="C49">
            <v>609</v>
          </cell>
        </row>
        <row r="50">
          <cell r="A50">
            <v>493</v>
          </cell>
          <cell r="B50" t="str">
            <v>RENOVACION PERMISO P/ USO VIA</v>
          </cell>
          <cell r="C50">
            <v>810.32</v>
          </cell>
        </row>
        <row r="51">
          <cell r="A51">
            <v>502</v>
          </cell>
          <cell r="B51" t="str">
            <v>RECARGOS OTROS IMPTOS Y DERECH</v>
          </cell>
          <cell r="C51">
            <v>1641.69</v>
          </cell>
        </row>
        <row r="52">
          <cell r="A52">
            <v>503</v>
          </cell>
          <cell r="B52" t="str">
            <v>AVISO EXTEMP TRASLACION DE DOM</v>
          </cell>
          <cell r="C52">
            <v>1305.25</v>
          </cell>
        </row>
        <row r="53">
          <cell r="A53">
            <v>506</v>
          </cell>
          <cell r="B53" t="str">
            <v>INFRACCIONES DIRECCION DE FISC</v>
          </cell>
          <cell r="C53">
            <v>567</v>
          </cell>
        </row>
        <row r="54">
          <cell r="A54">
            <v>507</v>
          </cell>
          <cell r="B54" t="str">
            <v>INF AL BANDO POLICIA Y BUEN GO</v>
          </cell>
          <cell r="C54">
            <v>2100</v>
          </cell>
        </row>
        <row r="55">
          <cell r="A55">
            <v>508</v>
          </cell>
          <cell r="B55" t="str">
            <v>INF LEY DE TRANSITO Y SU REGLA</v>
          </cell>
          <cell r="C55">
            <v>14438.5</v>
          </cell>
        </row>
        <row r="56">
          <cell r="A56">
            <v>509</v>
          </cell>
          <cell r="B56" t="str">
            <v>EXTEMP VERIFICACION AMB VEHICU</v>
          </cell>
          <cell r="C56">
            <v>1983</v>
          </cell>
        </row>
        <row r="57">
          <cell r="A57">
            <v>536</v>
          </cell>
          <cell r="B57" t="str">
            <v>PADRON DE PROVEEDORES</v>
          </cell>
          <cell r="C57">
            <v>300</v>
          </cell>
        </row>
        <row r="58">
          <cell r="A58">
            <v>806</v>
          </cell>
          <cell r="B58" t="str">
            <v>EXCEDENTES PAGADOS</v>
          </cell>
          <cell r="C58">
            <v>43.03</v>
          </cell>
        </row>
        <row r="59">
          <cell r="A59">
            <v>888</v>
          </cell>
          <cell r="B59" t="str">
            <v>COBROS SIMAPAG</v>
          </cell>
          <cell r="C59">
            <v>607</v>
          </cell>
        </row>
      </sheetData>
      <sheetData sheetId="7">
        <row r="1">
          <cell r="A1">
            <v>203</v>
          </cell>
          <cell r="B1" t="str">
            <v>PANTEONES CIUDAD</v>
          </cell>
          <cell r="C1">
            <v>1798.4</v>
          </cell>
        </row>
        <row r="2">
          <cell r="A2">
            <v>204</v>
          </cell>
          <cell r="B2" t="str">
            <v>PANTEONES COMUNIDADES</v>
          </cell>
          <cell r="C2">
            <v>1325.36</v>
          </cell>
        </row>
        <row r="3">
          <cell r="A3">
            <v>433</v>
          </cell>
          <cell r="B3" t="str">
            <v>SOBRANTES</v>
          </cell>
          <cell r="C3">
            <v>0.64</v>
          </cell>
        </row>
        <row r="4">
          <cell r="A4">
            <v>447</v>
          </cell>
          <cell r="B4" t="str">
            <v>LAS CALAS</v>
          </cell>
          <cell r="C4">
            <v>480</v>
          </cell>
        </row>
        <row r="5">
          <cell r="A5">
            <v>507</v>
          </cell>
          <cell r="B5" t="str">
            <v>INF AL BANDO POLICIA Y BUEN GO</v>
          </cell>
          <cell r="C5">
            <v>3580</v>
          </cell>
        </row>
        <row r="6">
          <cell r="A6">
            <v>508</v>
          </cell>
          <cell r="B6" t="str">
            <v>INF LEY DE TRANSITO Y SU REGLA</v>
          </cell>
          <cell r="C6">
            <v>8772.6</v>
          </cell>
        </row>
      </sheetData>
      <sheetData sheetId="8">
        <row r="1">
          <cell r="A1">
            <v>1</v>
          </cell>
          <cell r="B1" t="str">
            <v>IMPTO. PREDIAL URBANO CORRIENT</v>
          </cell>
          <cell r="C1">
            <v>6772.33</v>
          </cell>
        </row>
        <row r="2">
          <cell r="A2">
            <v>2</v>
          </cell>
          <cell r="B2" t="str">
            <v>IMPTO. PREDIAL RUSTICO CORRIEN</v>
          </cell>
          <cell r="C2">
            <v>261.29000000000002</v>
          </cell>
        </row>
        <row r="3">
          <cell r="A3">
            <v>4</v>
          </cell>
          <cell r="B3" t="str">
            <v>RECARGOS *3%*</v>
          </cell>
          <cell r="C3">
            <v>2765.62</v>
          </cell>
        </row>
        <row r="4">
          <cell r="A4">
            <v>7</v>
          </cell>
          <cell r="B4" t="str">
            <v>IMPTO. PREDIAL URBANO REZAGO</v>
          </cell>
          <cell r="C4">
            <v>5256.2</v>
          </cell>
        </row>
        <row r="5">
          <cell r="A5">
            <v>13</v>
          </cell>
          <cell r="B5" t="str">
            <v>HONORARIOS DE COBRANZA</v>
          </cell>
          <cell r="C5">
            <v>1135</v>
          </cell>
        </row>
        <row r="6">
          <cell r="A6">
            <v>103</v>
          </cell>
          <cell r="B6" t="str">
            <v>TRASLACION DE DOMINIO</v>
          </cell>
          <cell r="C6">
            <v>1222.42</v>
          </cell>
        </row>
        <row r="7">
          <cell r="A7">
            <v>200</v>
          </cell>
          <cell r="B7" t="str">
            <v>RASTRO</v>
          </cell>
          <cell r="C7">
            <v>3337.21</v>
          </cell>
        </row>
        <row r="8">
          <cell r="A8">
            <v>202</v>
          </cell>
          <cell r="B8" t="str">
            <v>SEGURIDAD PUBLICA PERIODO MENS</v>
          </cell>
          <cell r="C8">
            <v>8572.2800000000007</v>
          </cell>
        </row>
        <row r="9">
          <cell r="A9">
            <v>204</v>
          </cell>
          <cell r="B9" t="str">
            <v>PANTEONES COMUNIDADES</v>
          </cell>
          <cell r="C9">
            <v>278.66000000000003</v>
          </cell>
        </row>
        <row r="10">
          <cell r="A10">
            <v>205</v>
          </cell>
          <cell r="B10" t="str">
            <v>ESTACIONAMIENTO MUSEO MOMIAS</v>
          </cell>
          <cell r="C10">
            <v>238</v>
          </cell>
        </row>
        <row r="11">
          <cell r="A11">
            <v>206</v>
          </cell>
          <cell r="B11" t="str">
            <v>ESTACIONAMIENTO MERCADO HIDALG</v>
          </cell>
          <cell r="C11">
            <v>1517.5</v>
          </cell>
        </row>
        <row r="12">
          <cell r="A12">
            <v>217</v>
          </cell>
          <cell r="B12" t="str">
            <v>ANALISIS DE FAC PARA DIV LOT O</v>
          </cell>
          <cell r="C12">
            <v>1614.13</v>
          </cell>
        </row>
        <row r="13">
          <cell r="A13">
            <v>221</v>
          </cell>
          <cell r="B13" t="str">
            <v>LIC USO SUELO ALIN N. OFIC COM</v>
          </cell>
          <cell r="C13">
            <v>3039.09</v>
          </cell>
        </row>
        <row r="14">
          <cell r="A14">
            <v>229</v>
          </cell>
          <cell r="B14" t="str">
            <v>CONSTANCIAS DE VALOR FISCAL</v>
          </cell>
          <cell r="C14">
            <v>580.26</v>
          </cell>
        </row>
        <row r="15">
          <cell r="A15">
            <v>244</v>
          </cell>
          <cell r="B15" t="str">
            <v>EXP DE LIC O PERM P/ ESTAB DE</v>
          </cell>
          <cell r="C15">
            <v>16795.38</v>
          </cell>
        </row>
        <row r="16">
          <cell r="A16">
            <v>248</v>
          </cell>
          <cell r="B16" t="str">
            <v>ESTACIONAMIENTO EX. EST. FERRO</v>
          </cell>
          <cell r="C16">
            <v>1234</v>
          </cell>
        </row>
        <row r="17">
          <cell r="A17">
            <v>253</v>
          </cell>
          <cell r="B17" t="str">
            <v>ESTACIONAMIENTO EMBAJADORAS  (</v>
          </cell>
          <cell r="C17">
            <v>1933</v>
          </cell>
        </row>
        <row r="18">
          <cell r="A18">
            <v>256</v>
          </cell>
          <cell r="B18" t="str">
            <v>POR ALINEAM. N° USO HABIT</v>
          </cell>
          <cell r="C18">
            <v>3912.35</v>
          </cell>
        </row>
        <row r="19">
          <cell r="A19">
            <v>266</v>
          </cell>
          <cell r="B19" t="str">
            <v>DICTAMEN DE FACTIBILIDAD PROTE</v>
          </cell>
          <cell r="C19">
            <v>391.93</v>
          </cell>
        </row>
        <row r="20">
          <cell r="A20">
            <v>267</v>
          </cell>
          <cell r="B20" t="str">
            <v>CONSTANCIA  DE VERIFICACION PR</v>
          </cell>
          <cell r="C20">
            <v>261.27999999999997</v>
          </cell>
        </row>
        <row r="21">
          <cell r="A21">
            <v>268</v>
          </cell>
          <cell r="B21" t="str">
            <v>CASA DE LA CULTURA</v>
          </cell>
          <cell r="C21">
            <v>171.78</v>
          </cell>
        </row>
        <row r="22">
          <cell r="A22">
            <v>276</v>
          </cell>
          <cell r="B22" t="str">
            <v>CONSTANCIAS DIRECCION DE TRANS</v>
          </cell>
          <cell r="C22">
            <v>885.48</v>
          </cell>
        </row>
        <row r="23">
          <cell r="A23">
            <v>278</v>
          </cell>
          <cell r="B23" t="str">
            <v>CONSTANCIAS QUE EXPIDAN LAS DE</v>
          </cell>
          <cell r="C23">
            <v>516.53</v>
          </cell>
        </row>
        <row r="24">
          <cell r="A24">
            <v>281</v>
          </cell>
          <cell r="B24" t="str">
            <v>VIGILANCIA POR EVENTO</v>
          </cell>
          <cell r="C24">
            <v>4282.2</v>
          </cell>
        </row>
        <row r="25">
          <cell r="A25">
            <v>295</v>
          </cell>
          <cell r="B25" t="str">
            <v>CONSTANCIA DE UBICACION DE PRE</v>
          </cell>
          <cell r="C25">
            <v>371.1</v>
          </cell>
        </row>
        <row r="26">
          <cell r="A26">
            <v>403</v>
          </cell>
          <cell r="B26" t="str">
            <v>UNIDAD DEPORTIVA TORRES LANDA</v>
          </cell>
          <cell r="C26">
            <v>265</v>
          </cell>
        </row>
        <row r="27">
          <cell r="A27">
            <v>405</v>
          </cell>
          <cell r="B27" t="str">
            <v>CENTRO DE CONVIVENCIA EL ENCIN</v>
          </cell>
          <cell r="C27">
            <v>481</v>
          </cell>
        </row>
        <row r="28">
          <cell r="A28">
            <v>407</v>
          </cell>
          <cell r="B28" t="str">
            <v>MUSEO MOMIAS</v>
          </cell>
          <cell r="C28">
            <v>16980</v>
          </cell>
        </row>
        <row r="29">
          <cell r="A29">
            <v>408</v>
          </cell>
          <cell r="B29" t="str">
            <v>SALON CULTO A LA MUERTE</v>
          </cell>
          <cell r="C29">
            <v>270</v>
          </cell>
        </row>
        <row r="30">
          <cell r="A30">
            <v>410</v>
          </cell>
          <cell r="B30" t="str">
            <v>MONUMENTO AL PIPILA</v>
          </cell>
          <cell r="C30">
            <v>216</v>
          </cell>
        </row>
        <row r="31">
          <cell r="A31">
            <v>411</v>
          </cell>
          <cell r="B31" t="str">
            <v>MERCADO HIDALGO</v>
          </cell>
          <cell r="C31">
            <v>10158.76</v>
          </cell>
        </row>
        <row r="32">
          <cell r="A32">
            <v>412</v>
          </cell>
          <cell r="B32" t="str">
            <v>MERCADO EMBAJADORAS</v>
          </cell>
          <cell r="C32">
            <v>1010.6</v>
          </cell>
        </row>
        <row r="33">
          <cell r="A33">
            <v>414</v>
          </cell>
          <cell r="B33" t="str">
            <v>OTROS PRODUCTOS</v>
          </cell>
          <cell r="C33">
            <v>60</v>
          </cell>
        </row>
        <row r="34">
          <cell r="A34">
            <v>421</v>
          </cell>
          <cell r="B34" t="str">
            <v>DECLARACIONES, FORMATOS Y AVIS</v>
          </cell>
          <cell r="C34">
            <v>16</v>
          </cell>
        </row>
        <row r="35">
          <cell r="A35">
            <v>426</v>
          </cell>
          <cell r="B35" t="str">
            <v>AREAS OCUP POR HOT, REST, BARE</v>
          </cell>
          <cell r="C35">
            <v>25070.18</v>
          </cell>
        </row>
        <row r="36">
          <cell r="A36">
            <v>428</v>
          </cell>
          <cell r="B36" t="str">
            <v>COMERCIANTES SEMIFIJOS</v>
          </cell>
          <cell r="C36">
            <v>6363.52</v>
          </cell>
        </row>
        <row r="37">
          <cell r="A37">
            <v>433</v>
          </cell>
          <cell r="B37" t="str">
            <v>SOBRANTES</v>
          </cell>
          <cell r="C37">
            <v>3.52</v>
          </cell>
        </row>
        <row r="38">
          <cell r="A38">
            <v>437</v>
          </cell>
          <cell r="B38" t="str">
            <v>SANITARIOS MDO. EMBAJADORAS</v>
          </cell>
          <cell r="C38">
            <v>770</v>
          </cell>
        </row>
        <row r="39">
          <cell r="A39">
            <v>438</v>
          </cell>
          <cell r="B39" t="str">
            <v>SANITARIOS MDO. HIDALGO</v>
          </cell>
          <cell r="C39">
            <v>1749</v>
          </cell>
        </row>
        <row r="40">
          <cell r="A40">
            <v>439</v>
          </cell>
          <cell r="B40" t="str">
            <v>SANITARIOS JARDIN REFORMA</v>
          </cell>
          <cell r="C40">
            <v>552</v>
          </cell>
        </row>
        <row r="41">
          <cell r="A41">
            <v>443</v>
          </cell>
          <cell r="B41" t="str">
            <v>SANITARIOS FERROCARRIL</v>
          </cell>
          <cell r="C41">
            <v>520</v>
          </cell>
        </row>
        <row r="42">
          <cell r="A42">
            <v>445</v>
          </cell>
          <cell r="B42" t="str">
            <v>SANITARIOS MUSEO MOMIAS</v>
          </cell>
          <cell r="C42">
            <v>448</v>
          </cell>
        </row>
        <row r="43">
          <cell r="A43">
            <v>447</v>
          </cell>
          <cell r="B43" t="str">
            <v>LAS CALAS</v>
          </cell>
          <cell r="C43">
            <v>240</v>
          </cell>
        </row>
        <row r="44">
          <cell r="A44">
            <v>454</v>
          </cell>
          <cell r="B44" t="str">
            <v>FIESTAS TRADICIONALES</v>
          </cell>
          <cell r="C44">
            <v>1134</v>
          </cell>
        </row>
        <row r="45">
          <cell r="A45">
            <v>472</v>
          </cell>
          <cell r="B45" t="str">
            <v>MERCADO GAVIRA</v>
          </cell>
          <cell r="C45">
            <v>360</v>
          </cell>
        </row>
        <row r="46">
          <cell r="A46">
            <v>476</v>
          </cell>
          <cell r="B46" t="str">
            <v>PADRON DE PERITOS FISCALES</v>
          </cell>
          <cell r="C46">
            <v>705</v>
          </cell>
        </row>
        <row r="47">
          <cell r="A47">
            <v>477</v>
          </cell>
          <cell r="B47" t="str">
            <v>PADRON DIRECTOR RESPONSABLE DE</v>
          </cell>
          <cell r="C47">
            <v>1252</v>
          </cell>
        </row>
        <row r="48">
          <cell r="A48">
            <v>479</v>
          </cell>
          <cell r="B48" t="str">
            <v>COMERCIANTES AMBULANTES</v>
          </cell>
          <cell r="C48">
            <v>406</v>
          </cell>
        </row>
        <row r="49">
          <cell r="A49">
            <v>484</v>
          </cell>
          <cell r="B49" t="str">
            <v>PERMISO PARA ESPECTÁCULOS O CE</v>
          </cell>
          <cell r="C49">
            <v>609</v>
          </cell>
        </row>
        <row r="50">
          <cell r="A50">
            <v>485</v>
          </cell>
          <cell r="B50" t="str">
            <v>SELLADO DE BOLETOS</v>
          </cell>
          <cell r="C50">
            <v>218</v>
          </cell>
        </row>
        <row r="51">
          <cell r="A51">
            <v>491</v>
          </cell>
          <cell r="B51" t="str">
            <v>ESTRUCTURAS, CONSTRUCCIONES O</v>
          </cell>
          <cell r="C51">
            <v>89</v>
          </cell>
        </row>
        <row r="52">
          <cell r="A52">
            <v>493</v>
          </cell>
          <cell r="B52" t="str">
            <v>RENOVACION PERMISO P/ USO VIA</v>
          </cell>
          <cell r="C52">
            <v>234</v>
          </cell>
        </row>
        <row r="53">
          <cell r="A53">
            <v>502</v>
          </cell>
          <cell r="B53" t="str">
            <v>RECARGOS OTROS IMPTOS Y DERECH</v>
          </cell>
          <cell r="C53">
            <v>591.71</v>
          </cell>
        </row>
        <row r="54">
          <cell r="A54">
            <v>505</v>
          </cell>
          <cell r="B54" t="str">
            <v>INF AL REG. DE CONST Y CONSER</v>
          </cell>
          <cell r="C54">
            <v>850</v>
          </cell>
        </row>
        <row r="55">
          <cell r="A55">
            <v>506</v>
          </cell>
          <cell r="B55" t="str">
            <v>INFRACCIONES DIRECCION DE FISC</v>
          </cell>
          <cell r="C55">
            <v>567</v>
          </cell>
        </row>
        <row r="56">
          <cell r="A56">
            <v>507</v>
          </cell>
          <cell r="B56" t="str">
            <v>INF AL BANDO POLICIA Y BUEN GO</v>
          </cell>
          <cell r="C56">
            <v>2400</v>
          </cell>
        </row>
        <row r="57">
          <cell r="A57">
            <v>508</v>
          </cell>
          <cell r="B57" t="str">
            <v>INF LEY DE TRANSITO Y SU REGLA</v>
          </cell>
          <cell r="C57">
            <v>10046.790000000001</v>
          </cell>
        </row>
        <row r="58">
          <cell r="A58">
            <v>509</v>
          </cell>
          <cell r="B58" t="str">
            <v>EXTEMP VERIFICACION AMB VEHICU</v>
          </cell>
          <cell r="C58">
            <v>2187</v>
          </cell>
        </row>
        <row r="59">
          <cell r="A59">
            <v>536</v>
          </cell>
          <cell r="B59" t="str">
            <v>PADRON DE PROVEEDORES</v>
          </cell>
          <cell r="C59">
            <v>300</v>
          </cell>
        </row>
        <row r="60">
          <cell r="A60">
            <v>806</v>
          </cell>
          <cell r="B60" t="str">
            <v>EXCEDENTES PAGADOS</v>
          </cell>
          <cell r="C60">
            <v>15.52</v>
          </cell>
        </row>
        <row r="61">
          <cell r="A61">
            <v>888</v>
          </cell>
          <cell r="B61" t="str">
            <v>COBROS SIMAPAG</v>
          </cell>
          <cell r="C61">
            <v>3929</v>
          </cell>
        </row>
      </sheetData>
      <sheetData sheetId="9">
        <row r="1">
          <cell r="A1">
            <v>1</v>
          </cell>
          <cell r="B1" t="str">
            <v>IMPTO. PREDIAL URBANO CORRIENT</v>
          </cell>
          <cell r="C1">
            <v>17430.330000000002</v>
          </cell>
        </row>
        <row r="2">
          <cell r="A2">
            <v>2</v>
          </cell>
          <cell r="B2" t="str">
            <v>IMPTO. PREDIAL RUSTICO CORRIEN</v>
          </cell>
          <cell r="C2">
            <v>399</v>
          </cell>
        </row>
        <row r="3">
          <cell r="A3">
            <v>4</v>
          </cell>
          <cell r="B3" t="str">
            <v>RECARGOS *3%*</v>
          </cell>
          <cell r="C3">
            <v>1350.89</v>
          </cell>
        </row>
        <row r="4">
          <cell r="A4">
            <v>7</v>
          </cell>
          <cell r="B4" t="str">
            <v>IMPTO. PREDIAL URBANO REZAGO</v>
          </cell>
          <cell r="C4">
            <v>2359.23</v>
          </cell>
        </row>
        <row r="5">
          <cell r="A5">
            <v>13</v>
          </cell>
          <cell r="B5" t="str">
            <v>HONORARIOS DE COBRANZA</v>
          </cell>
          <cell r="C5">
            <v>2486.35</v>
          </cell>
        </row>
        <row r="6">
          <cell r="A6">
            <v>14</v>
          </cell>
          <cell r="B6" t="str">
            <v>C.O.A.*20%*</v>
          </cell>
          <cell r="C6">
            <v>80</v>
          </cell>
        </row>
        <row r="7">
          <cell r="A7">
            <v>103</v>
          </cell>
          <cell r="B7" t="str">
            <v>TRASLACION DE DOMINIO</v>
          </cell>
          <cell r="C7">
            <v>2335.4899999999998</v>
          </cell>
        </row>
        <row r="8">
          <cell r="A8">
            <v>107</v>
          </cell>
          <cell r="B8" t="str">
            <v>VIDEO JUEGOS Y FUT-BOLITOS</v>
          </cell>
          <cell r="C8">
            <v>602</v>
          </cell>
        </row>
        <row r="9">
          <cell r="A9">
            <v>109</v>
          </cell>
          <cell r="B9" t="str">
            <v>TEATRO Y CIRCO</v>
          </cell>
          <cell r="C9">
            <v>696</v>
          </cell>
        </row>
        <row r="10">
          <cell r="A10">
            <v>112</v>
          </cell>
          <cell r="B10" t="str">
            <v>ESPECTACULOS PUBLICOS PERMANEN</v>
          </cell>
          <cell r="C10">
            <v>11069.3</v>
          </cell>
        </row>
        <row r="11">
          <cell r="A11">
            <v>200</v>
          </cell>
          <cell r="B11" t="str">
            <v>RASTRO</v>
          </cell>
          <cell r="C11">
            <v>9047.14</v>
          </cell>
        </row>
        <row r="12">
          <cell r="A12">
            <v>202</v>
          </cell>
          <cell r="B12" t="str">
            <v>SEGURIDAD PUBLICA PERIODO MENS</v>
          </cell>
          <cell r="C12">
            <v>8572.2800000000007</v>
          </cell>
        </row>
        <row r="13">
          <cell r="A13">
            <v>203</v>
          </cell>
          <cell r="B13" t="str">
            <v>PANTEONES CIUDAD</v>
          </cell>
          <cell r="C13">
            <v>4836.6000000000004</v>
          </cell>
        </row>
        <row r="14">
          <cell r="A14">
            <v>204</v>
          </cell>
          <cell r="B14" t="str">
            <v>PANTEONES COMUNIDADES</v>
          </cell>
          <cell r="C14">
            <v>984.44</v>
          </cell>
        </row>
        <row r="15">
          <cell r="A15">
            <v>205</v>
          </cell>
          <cell r="B15" t="str">
            <v>ESTACIONAMIENTO MUSEO MOMIAS</v>
          </cell>
          <cell r="C15">
            <v>2303</v>
          </cell>
        </row>
        <row r="16">
          <cell r="A16">
            <v>206</v>
          </cell>
          <cell r="B16" t="str">
            <v>ESTACIONAMIENTO MERCADO HIDALG</v>
          </cell>
          <cell r="C16">
            <v>3070</v>
          </cell>
        </row>
        <row r="17">
          <cell r="A17">
            <v>207</v>
          </cell>
          <cell r="B17" t="str">
            <v>ESTAC.  MERCADO EMBAJADORAS</v>
          </cell>
          <cell r="C17">
            <v>945</v>
          </cell>
        </row>
        <row r="18">
          <cell r="A18">
            <v>210</v>
          </cell>
          <cell r="B18" t="str">
            <v>POR LIC. DE CONST. Y AMPLIACIO</v>
          </cell>
          <cell r="C18">
            <v>852.6</v>
          </cell>
        </row>
        <row r="19">
          <cell r="A19">
            <v>211</v>
          </cell>
          <cell r="B19" t="str">
            <v>POR LIC DE REGULARIZACION DE C</v>
          </cell>
          <cell r="C19">
            <v>1355.08</v>
          </cell>
        </row>
        <row r="20">
          <cell r="A20">
            <v>219</v>
          </cell>
          <cell r="B20" t="str">
            <v>LIC USO SUELO ALIN N. OFIC HAB</v>
          </cell>
          <cell r="C20">
            <v>6978.82</v>
          </cell>
        </row>
        <row r="21">
          <cell r="A21">
            <v>221</v>
          </cell>
          <cell r="B21" t="str">
            <v>LIC USO SUELO ALIN N. OFIC COM</v>
          </cell>
          <cell r="C21">
            <v>1423.45</v>
          </cell>
        </row>
        <row r="22">
          <cell r="A22">
            <v>229</v>
          </cell>
          <cell r="B22" t="str">
            <v>CONSTANCIAS DE VALOR FISCAL</v>
          </cell>
          <cell r="C22">
            <v>696.26</v>
          </cell>
        </row>
        <row r="23">
          <cell r="A23">
            <v>244</v>
          </cell>
          <cell r="B23" t="str">
            <v>EXP DE LIC O PERM P/ ESTAB DE</v>
          </cell>
          <cell r="C23">
            <v>538.6</v>
          </cell>
        </row>
        <row r="24">
          <cell r="A24">
            <v>248</v>
          </cell>
          <cell r="B24" t="str">
            <v>ESTACIONAMIENTO EX. EST. FERRO</v>
          </cell>
          <cell r="C24">
            <v>5364</v>
          </cell>
        </row>
        <row r="25">
          <cell r="A25">
            <v>249</v>
          </cell>
          <cell r="B25" t="str">
            <v>REGUL. PROR.LIC.CONT.75% DER.</v>
          </cell>
          <cell r="C25">
            <v>3262.7</v>
          </cell>
        </row>
        <row r="26">
          <cell r="A26">
            <v>253</v>
          </cell>
          <cell r="B26" t="str">
            <v>ESTACIONAMIENTO EMBAJADORAS  (</v>
          </cell>
          <cell r="C26">
            <v>5811</v>
          </cell>
        </row>
        <row r="27">
          <cell r="A27">
            <v>254</v>
          </cell>
          <cell r="B27" t="str">
            <v>POR CERTIF.TERMINO DE OBRA</v>
          </cell>
          <cell r="C27">
            <v>240.97</v>
          </cell>
        </row>
        <row r="28">
          <cell r="A28">
            <v>256</v>
          </cell>
          <cell r="B28" t="str">
            <v>POR ALINEAM. N° USO HABIT</v>
          </cell>
          <cell r="C28">
            <v>568.94000000000005</v>
          </cell>
        </row>
        <row r="29">
          <cell r="A29">
            <v>271</v>
          </cell>
          <cell r="B29" t="str">
            <v>PENSION EST. MUSEO DE MOMIAS</v>
          </cell>
          <cell r="C29">
            <v>367.5</v>
          </cell>
        </row>
        <row r="30">
          <cell r="A30">
            <v>273</v>
          </cell>
          <cell r="B30" t="str">
            <v>PENSION EST. JARDIN EMBAJADORA</v>
          </cell>
          <cell r="C30">
            <v>1050</v>
          </cell>
        </row>
        <row r="31">
          <cell r="A31">
            <v>274</v>
          </cell>
          <cell r="B31" t="str">
            <v>EXTENSION DE HORARIO</v>
          </cell>
          <cell r="C31">
            <v>39920.230000000003</v>
          </cell>
        </row>
        <row r="32">
          <cell r="A32">
            <v>275</v>
          </cell>
          <cell r="B32" t="str">
            <v>CONSTANCIAS DIRECCION DE ECOLO</v>
          </cell>
          <cell r="C32">
            <v>73.790000000000006</v>
          </cell>
        </row>
        <row r="33">
          <cell r="A33">
            <v>276</v>
          </cell>
          <cell r="B33" t="str">
            <v>CONSTANCIAS DIRECCION DE TRANS</v>
          </cell>
          <cell r="C33">
            <v>664.11</v>
          </cell>
        </row>
        <row r="34">
          <cell r="A34">
            <v>278</v>
          </cell>
          <cell r="B34" t="str">
            <v>CONSTANCIAS QUE EXPIDAN LAS DE</v>
          </cell>
          <cell r="C34">
            <v>664.11</v>
          </cell>
        </row>
        <row r="35">
          <cell r="A35">
            <v>295</v>
          </cell>
          <cell r="B35" t="str">
            <v>CONSTANCIA DE UBICACION DE PRE</v>
          </cell>
          <cell r="C35">
            <v>148.44</v>
          </cell>
        </row>
        <row r="36">
          <cell r="A36">
            <v>400</v>
          </cell>
          <cell r="B36" t="str">
            <v>LOCALES PRESA DE LA OLLA</v>
          </cell>
          <cell r="C36">
            <v>1192</v>
          </cell>
        </row>
        <row r="37">
          <cell r="A37">
            <v>403</v>
          </cell>
          <cell r="B37" t="str">
            <v>UNIDAD DEPORTIVA TORRES LANDA</v>
          </cell>
          <cell r="C37">
            <v>2412</v>
          </cell>
        </row>
        <row r="38">
          <cell r="A38">
            <v>404</v>
          </cell>
          <cell r="B38" t="str">
            <v>UNIDAD DEPORTIVA YERBABUENA</v>
          </cell>
          <cell r="C38">
            <v>1900</v>
          </cell>
        </row>
        <row r="39">
          <cell r="A39">
            <v>405</v>
          </cell>
          <cell r="B39" t="str">
            <v>CENTRO DE CONVIVENCIA EL ENCIN</v>
          </cell>
          <cell r="C39">
            <v>1615</v>
          </cell>
        </row>
        <row r="40">
          <cell r="A40">
            <v>407</v>
          </cell>
          <cell r="B40" t="str">
            <v>MUSEO MOMIAS</v>
          </cell>
          <cell r="C40">
            <v>125967</v>
          </cell>
        </row>
        <row r="41">
          <cell r="A41">
            <v>408</v>
          </cell>
          <cell r="B41" t="str">
            <v>SALON CULTO A LA MUERTE</v>
          </cell>
          <cell r="C41">
            <v>5430</v>
          </cell>
        </row>
        <row r="42">
          <cell r="A42">
            <v>410</v>
          </cell>
          <cell r="B42" t="str">
            <v>MONUMENTO AL PIPILA</v>
          </cell>
          <cell r="C42">
            <v>2106</v>
          </cell>
        </row>
        <row r="43">
          <cell r="A43">
            <v>411</v>
          </cell>
          <cell r="B43" t="str">
            <v>MERCADO HIDALGO</v>
          </cell>
          <cell r="C43">
            <v>20597.07</v>
          </cell>
        </row>
        <row r="44">
          <cell r="A44">
            <v>412</v>
          </cell>
          <cell r="B44" t="str">
            <v>MERCADO EMBAJADORAS</v>
          </cell>
          <cell r="C44">
            <v>10898.29</v>
          </cell>
        </row>
        <row r="45">
          <cell r="A45">
            <v>414</v>
          </cell>
          <cell r="B45" t="str">
            <v>OTROS PRODUCTOS</v>
          </cell>
          <cell r="C45">
            <v>261</v>
          </cell>
        </row>
        <row r="46">
          <cell r="A46">
            <v>426</v>
          </cell>
          <cell r="B46" t="str">
            <v>AREAS OCUP POR HOT, REST, BARE</v>
          </cell>
          <cell r="C46">
            <v>9865.2999999999993</v>
          </cell>
        </row>
        <row r="47">
          <cell r="A47">
            <v>428</v>
          </cell>
          <cell r="B47" t="str">
            <v>COMERCIANTES SEMIFIJOS</v>
          </cell>
          <cell r="C47">
            <v>43682.94</v>
          </cell>
        </row>
        <row r="48">
          <cell r="A48">
            <v>431</v>
          </cell>
          <cell r="B48" t="str">
            <v>LOCALES MERCADO EMBAJADORAS</v>
          </cell>
          <cell r="C48">
            <v>394</v>
          </cell>
        </row>
        <row r="49">
          <cell r="A49">
            <v>433</v>
          </cell>
          <cell r="B49" t="str">
            <v>SOBRANTES</v>
          </cell>
          <cell r="C49">
            <v>76.7</v>
          </cell>
        </row>
        <row r="50">
          <cell r="A50">
            <v>437</v>
          </cell>
          <cell r="B50" t="str">
            <v>SANITARIOS MDO. EMBAJADORAS</v>
          </cell>
          <cell r="C50">
            <v>4316</v>
          </cell>
        </row>
        <row r="51">
          <cell r="A51">
            <v>438</v>
          </cell>
          <cell r="B51" t="str">
            <v>SANITARIOS MDO. HIDALGO</v>
          </cell>
          <cell r="C51">
            <v>7500</v>
          </cell>
        </row>
        <row r="52">
          <cell r="A52">
            <v>439</v>
          </cell>
          <cell r="B52" t="str">
            <v>SANITARIOS JARDIN REFORMA</v>
          </cell>
          <cell r="C52">
            <v>1784</v>
          </cell>
        </row>
        <row r="53">
          <cell r="A53">
            <v>443</v>
          </cell>
          <cell r="B53" t="str">
            <v>SANITARIOS FERROCARRIL</v>
          </cell>
          <cell r="C53">
            <v>6048</v>
          </cell>
        </row>
        <row r="54">
          <cell r="A54">
            <v>445</v>
          </cell>
          <cell r="B54" t="str">
            <v>SANITARIOS MUSEO MOMIAS</v>
          </cell>
          <cell r="C54">
            <v>2292</v>
          </cell>
        </row>
        <row r="55">
          <cell r="A55">
            <v>447</v>
          </cell>
          <cell r="B55" t="str">
            <v>LAS CALAS</v>
          </cell>
          <cell r="C55">
            <v>224</v>
          </cell>
        </row>
        <row r="56">
          <cell r="A56">
            <v>454</v>
          </cell>
          <cell r="B56" t="str">
            <v>FIESTAS TRADICIONALES</v>
          </cell>
          <cell r="C56">
            <v>2044</v>
          </cell>
        </row>
        <row r="57">
          <cell r="A57">
            <v>457</v>
          </cell>
          <cell r="B57" t="str">
            <v>CASETAS DE  REVISTAS</v>
          </cell>
          <cell r="C57">
            <v>179</v>
          </cell>
        </row>
        <row r="58">
          <cell r="A58">
            <v>459</v>
          </cell>
          <cell r="B58" t="str">
            <v>CASETAS DEPORTIVAS</v>
          </cell>
          <cell r="C58">
            <v>377</v>
          </cell>
        </row>
        <row r="59">
          <cell r="A59">
            <v>472</v>
          </cell>
          <cell r="B59" t="str">
            <v>MERCADO GAVIRA</v>
          </cell>
          <cell r="C59">
            <v>360</v>
          </cell>
        </row>
        <row r="60">
          <cell r="A60">
            <v>479</v>
          </cell>
          <cell r="B60" t="str">
            <v>COMERCIANTES AMBULANTES</v>
          </cell>
          <cell r="C60">
            <v>1274</v>
          </cell>
        </row>
        <row r="61">
          <cell r="A61">
            <v>484</v>
          </cell>
          <cell r="B61" t="str">
            <v>PERMISO PARA ESPECTÁCULOS O CE</v>
          </cell>
          <cell r="C61">
            <v>609</v>
          </cell>
        </row>
        <row r="62">
          <cell r="A62">
            <v>502</v>
          </cell>
          <cell r="B62" t="str">
            <v>RECARGOS OTROS IMPTOS Y DERECH</v>
          </cell>
          <cell r="C62">
            <v>6313.42</v>
          </cell>
        </row>
        <row r="63">
          <cell r="A63">
            <v>503</v>
          </cell>
          <cell r="B63" t="str">
            <v>AVISO EXTEMP TRASLACION DE DOM</v>
          </cell>
          <cell r="C63">
            <v>283.75</v>
          </cell>
        </row>
        <row r="64">
          <cell r="A64">
            <v>507</v>
          </cell>
          <cell r="B64" t="str">
            <v>INF AL BANDO POLICIA Y BUEN GO</v>
          </cell>
          <cell r="C64">
            <v>550</v>
          </cell>
        </row>
        <row r="65">
          <cell r="A65">
            <v>508</v>
          </cell>
          <cell r="B65" t="str">
            <v>INF LEY DE TRANSITO Y SU REGLA</v>
          </cell>
          <cell r="C65">
            <v>13598</v>
          </cell>
        </row>
        <row r="66">
          <cell r="A66">
            <v>509</v>
          </cell>
          <cell r="B66" t="str">
            <v>EXTEMP VERIFICACION AMB VEHICU</v>
          </cell>
          <cell r="C66">
            <v>819</v>
          </cell>
        </row>
        <row r="67">
          <cell r="A67">
            <v>510</v>
          </cell>
          <cell r="B67" t="str">
            <v>ADMTVAS NO FISCALES *FEDERALES</v>
          </cell>
          <cell r="C67">
            <v>505.8</v>
          </cell>
        </row>
        <row r="68">
          <cell r="A68">
            <v>536</v>
          </cell>
          <cell r="B68" t="str">
            <v>PADRON DE PROVEEDORES</v>
          </cell>
          <cell r="C68">
            <v>1200</v>
          </cell>
        </row>
        <row r="69">
          <cell r="A69">
            <v>870</v>
          </cell>
          <cell r="B69" t="str">
            <v>AVALUOS FISCALES PARA PERITOS</v>
          </cell>
          <cell r="C69">
            <v>115</v>
          </cell>
        </row>
        <row r="70">
          <cell r="A70">
            <v>888</v>
          </cell>
          <cell r="B70" t="str">
            <v>COBROS SIMAPAG</v>
          </cell>
          <cell r="C70">
            <v>1090</v>
          </cell>
        </row>
        <row r="71">
          <cell r="A71">
            <v>898</v>
          </cell>
          <cell r="B71" t="str">
            <v>APORTACIONES VOLUNTARIAS BOMBE</v>
          </cell>
          <cell r="C71">
            <v>26702.5</v>
          </cell>
        </row>
      </sheetData>
      <sheetData sheetId="10">
        <row r="1">
          <cell r="A1">
            <v>203</v>
          </cell>
          <cell r="B1" t="str">
            <v>PANTEONES CIUDAD</v>
          </cell>
          <cell r="C1">
            <v>2173.92</v>
          </cell>
        </row>
        <row r="2">
          <cell r="A2">
            <v>204</v>
          </cell>
          <cell r="B2" t="str">
            <v>PANTEONES COMUNIDADES</v>
          </cell>
          <cell r="C2">
            <v>1538.6</v>
          </cell>
        </row>
        <row r="3">
          <cell r="A3">
            <v>433</v>
          </cell>
          <cell r="B3" t="str">
            <v>SOBRANTES</v>
          </cell>
          <cell r="C3">
            <v>1.96</v>
          </cell>
        </row>
        <row r="4">
          <cell r="A4">
            <v>447</v>
          </cell>
          <cell r="B4" t="str">
            <v>LAS CALAS</v>
          </cell>
          <cell r="C4">
            <v>320</v>
          </cell>
        </row>
        <row r="5">
          <cell r="A5">
            <v>507</v>
          </cell>
          <cell r="B5" t="str">
            <v>INF AL BANDO POLICIA Y BUEN GO</v>
          </cell>
          <cell r="C5">
            <v>2630</v>
          </cell>
        </row>
        <row r="6">
          <cell r="A6">
            <v>508</v>
          </cell>
          <cell r="B6" t="str">
            <v>INF LEY DE TRANSITO Y SU REGLA</v>
          </cell>
          <cell r="C6">
            <v>3429.5</v>
          </cell>
        </row>
      </sheetData>
      <sheetData sheetId="11">
        <row r="1">
          <cell r="A1">
            <v>1</v>
          </cell>
          <cell r="B1" t="str">
            <v>IMPTO. PREDIAL URBANO CORRIENT</v>
          </cell>
          <cell r="C1">
            <v>17092.25</v>
          </cell>
        </row>
        <row r="2">
          <cell r="A2">
            <v>2</v>
          </cell>
          <cell r="B2" t="str">
            <v>IMPTO. PREDIAL RUSTICO CORRIEN</v>
          </cell>
          <cell r="C2">
            <v>6827.58</v>
          </cell>
        </row>
        <row r="3">
          <cell r="A3">
            <v>4</v>
          </cell>
          <cell r="B3" t="str">
            <v>RECARGOS *3%*</v>
          </cell>
          <cell r="C3">
            <v>6325.49</v>
          </cell>
        </row>
        <row r="4">
          <cell r="A4">
            <v>7</v>
          </cell>
          <cell r="B4" t="str">
            <v>IMPTO. PREDIAL URBANO REZAGO</v>
          </cell>
          <cell r="C4">
            <v>15069.36</v>
          </cell>
        </row>
        <row r="5">
          <cell r="A5">
            <v>13</v>
          </cell>
          <cell r="B5" t="str">
            <v>HONORARIOS DE COBRANZA</v>
          </cell>
          <cell r="C5">
            <v>1442.62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17131.84</v>
          </cell>
        </row>
        <row r="8">
          <cell r="A8">
            <v>104</v>
          </cell>
          <cell r="B8" t="str">
            <v>SOBRE DIVISION Y LOTIFICACION</v>
          </cell>
          <cell r="C8">
            <v>1080</v>
          </cell>
        </row>
        <row r="9">
          <cell r="A9">
            <v>107</v>
          </cell>
          <cell r="B9" t="str">
            <v>VIDEO JUEGOS Y FUT-BOLITOS</v>
          </cell>
          <cell r="C9">
            <v>344</v>
          </cell>
        </row>
        <row r="10">
          <cell r="A10">
            <v>200</v>
          </cell>
          <cell r="B10" t="str">
            <v>RASTRO</v>
          </cell>
          <cell r="C10">
            <v>3395.07</v>
          </cell>
        </row>
        <row r="11">
          <cell r="A11">
            <v>203</v>
          </cell>
          <cell r="B11" t="str">
            <v>PANTEONES CIUDAD</v>
          </cell>
          <cell r="C11">
            <v>1325.36</v>
          </cell>
        </row>
        <row r="12">
          <cell r="A12">
            <v>205</v>
          </cell>
          <cell r="B12" t="str">
            <v>ESTACIONAMIENTO MUSEO MOMIAS</v>
          </cell>
          <cell r="C12">
            <v>209</v>
          </cell>
        </row>
        <row r="13">
          <cell r="A13">
            <v>206</v>
          </cell>
          <cell r="B13" t="str">
            <v>ESTACIONAMIENTO MERCADO HIDALG</v>
          </cell>
          <cell r="C13">
            <v>1037</v>
          </cell>
        </row>
        <row r="14">
          <cell r="A14">
            <v>210</v>
          </cell>
          <cell r="B14" t="str">
            <v>POR LIC. DE CONST. Y AMPLIACIO</v>
          </cell>
          <cell r="C14">
            <v>3851.63</v>
          </cell>
        </row>
        <row r="15">
          <cell r="A15">
            <v>211</v>
          </cell>
          <cell r="B15" t="str">
            <v>POR LIC DE REGULARIZACION DE C</v>
          </cell>
          <cell r="C15">
            <v>715.86</v>
          </cell>
        </row>
        <row r="16">
          <cell r="A16">
            <v>217</v>
          </cell>
          <cell r="B16" t="str">
            <v>ANALISIS DE FAC PARA DIV LOT O</v>
          </cell>
          <cell r="C16">
            <v>230.59</v>
          </cell>
        </row>
        <row r="17">
          <cell r="A17">
            <v>221</v>
          </cell>
          <cell r="B17" t="str">
            <v>LIC USO SUELO ALIN N. OFIC COM</v>
          </cell>
          <cell r="C17">
            <v>1175.26</v>
          </cell>
        </row>
        <row r="18">
          <cell r="A18">
            <v>228</v>
          </cell>
          <cell r="B18" t="str">
            <v>POR PERM EVENT P/ VTA DE BEB A</v>
          </cell>
          <cell r="C18">
            <v>2700.57</v>
          </cell>
        </row>
        <row r="19">
          <cell r="A19">
            <v>229</v>
          </cell>
          <cell r="B19" t="str">
            <v>CONSTANCIAS DE VALOR FISCAL</v>
          </cell>
          <cell r="C19">
            <v>1276</v>
          </cell>
        </row>
        <row r="20">
          <cell r="A20">
            <v>248</v>
          </cell>
          <cell r="B20" t="str">
            <v>ESTACIONAMIENTO EX. EST. FERRO</v>
          </cell>
          <cell r="C20">
            <v>1453</v>
          </cell>
        </row>
        <row r="21">
          <cell r="A21">
            <v>249</v>
          </cell>
          <cell r="B21" t="str">
            <v>REGUL. PROR.LIC.CONT.75% DER.</v>
          </cell>
          <cell r="C21">
            <v>2034.08</v>
          </cell>
        </row>
        <row r="22">
          <cell r="A22">
            <v>252</v>
          </cell>
          <cell r="B22" t="str">
            <v>RESOLUCION DE IMPACTO AMBIENTA</v>
          </cell>
          <cell r="C22">
            <v>214.11</v>
          </cell>
        </row>
        <row r="23">
          <cell r="A23">
            <v>253</v>
          </cell>
          <cell r="B23" t="str">
            <v>ESTACIONAMIENTO EMBAJADORAS  (</v>
          </cell>
          <cell r="C23">
            <v>2059</v>
          </cell>
        </row>
        <row r="24">
          <cell r="A24">
            <v>254</v>
          </cell>
          <cell r="B24" t="str">
            <v>POR CERTIF.TERMINO DE OBRA</v>
          </cell>
          <cell r="C24">
            <v>565.87</v>
          </cell>
        </row>
        <row r="25">
          <cell r="A25">
            <v>256</v>
          </cell>
          <cell r="B25" t="str">
            <v>POR ALINEAM. N° USO HABIT</v>
          </cell>
          <cell r="C25">
            <v>6089.63</v>
          </cell>
        </row>
        <row r="26">
          <cell r="A26">
            <v>266</v>
          </cell>
          <cell r="B26" t="str">
            <v>DICTAMEN DE FACTIBILIDAD PROTE</v>
          </cell>
          <cell r="C26">
            <v>2351.58</v>
          </cell>
        </row>
        <row r="27">
          <cell r="A27">
            <v>267</v>
          </cell>
          <cell r="B27" t="str">
            <v>CONSTANCIA  DE VERIFICACION PR</v>
          </cell>
          <cell r="C27">
            <v>130.63999999999999</v>
          </cell>
        </row>
        <row r="28">
          <cell r="A28">
            <v>269</v>
          </cell>
          <cell r="B28" t="str">
            <v>PADRON DE CONTRATISTAS</v>
          </cell>
          <cell r="C28">
            <v>2259</v>
          </cell>
        </row>
        <row r="29">
          <cell r="A29">
            <v>274</v>
          </cell>
          <cell r="B29" t="str">
            <v>EXTENSION DE HORARIO</v>
          </cell>
          <cell r="C29">
            <v>5235.4399999999996</v>
          </cell>
        </row>
        <row r="30">
          <cell r="A30">
            <v>276</v>
          </cell>
          <cell r="B30" t="str">
            <v>CONSTANCIAS DIRECCION DE TRANS</v>
          </cell>
          <cell r="C30">
            <v>516.53</v>
          </cell>
        </row>
        <row r="31">
          <cell r="A31">
            <v>278</v>
          </cell>
          <cell r="B31" t="str">
            <v>CONSTANCIAS QUE EXPIDAN LAS DE</v>
          </cell>
          <cell r="C31">
            <v>516.48</v>
          </cell>
        </row>
        <row r="32">
          <cell r="A32">
            <v>281</v>
          </cell>
          <cell r="B32" t="str">
            <v>VIGILANCIA POR EVENTO</v>
          </cell>
          <cell r="C32">
            <v>9991.7999999999993</v>
          </cell>
        </row>
        <row r="33">
          <cell r="A33">
            <v>286</v>
          </cell>
          <cell r="B33" t="str">
            <v>PERMISO SUPLETORIO DE TRANSPOR</v>
          </cell>
          <cell r="C33">
            <v>370.09</v>
          </cell>
        </row>
        <row r="34">
          <cell r="A34">
            <v>289</v>
          </cell>
          <cell r="B34" t="str">
            <v>CONFORMIDAD PARA QUEMA DE FUEG</v>
          </cell>
          <cell r="C34">
            <v>222.58</v>
          </cell>
        </row>
        <row r="35">
          <cell r="A35">
            <v>290</v>
          </cell>
          <cell r="B35" t="str">
            <v>DICTAMEN DE SEGURIDAD P SEDENA</v>
          </cell>
          <cell r="C35">
            <v>146.37</v>
          </cell>
        </row>
        <row r="36">
          <cell r="A36">
            <v>293</v>
          </cell>
          <cell r="B36" t="str">
            <v>SERVICIOS EXTRAORDINARIOS</v>
          </cell>
          <cell r="C36">
            <v>1141.92</v>
          </cell>
        </row>
        <row r="37">
          <cell r="A37">
            <v>295</v>
          </cell>
          <cell r="B37" t="str">
            <v>CONSTANCIA DE UBICACION DE PRE</v>
          </cell>
          <cell r="C37">
            <v>222.66</v>
          </cell>
        </row>
        <row r="38">
          <cell r="A38">
            <v>403</v>
          </cell>
          <cell r="B38" t="str">
            <v>UNIDAD DEPORTIVA TORRES LANDA</v>
          </cell>
          <cell r="C38">
            <v>418</v>
          </cell>
        </row>
        <row r="39">
          <cell r="A39">
            <v>405</v>
          </cell>
          <cell r="B39" t="str">
            <v>CENTRO DE CONVIVENCIA EL ENCIN</v>
          </cell>
          <cell r="C39">
            <v>469</v>
          </cell>
        </row>
        <row r="40">
          <cell r="A40">
            <v>407</v>
          </cell>
          <cell r="B40" t="str">
            <v>MUSEO MOMIAS</v>
          </cell>
          <cell r="C40">
            <v>20438</v>
          </cell>
        </row>
        <row r="41">
          <cell r="A41">
            <v>408</v>
          </cell>
          <cell r="B41" t="str">
            <v>SALON CULTO A LA MUERTE</v>
          </cell>
          <cell r="C41">
            <v>645</v>
          </cell>
        </row>
        <row r="42">
          <cell r="A42">
            <v>410</v>
          </cell>
          <cell r="B42" t="str">
            <v>MONUMENTO AL PIPILA</v>
          </cell>
          <cell r="C42">
            <v>234</v>
          </cell>
        </row>
        <row r="43">
          <cell r="A43">
            <v>411</v>
          </cell>
          <cell r="B43" t="str">
            <v>MERCADO HIDALGO</v>
          </cell>
          <cell r="C43">
            <v>344</v>
          </cell>
        </row>
        <row r="44">
          <cell r="A44">
            <v>412</v>
          </cell>
          <cell r="B44" t="str">
            <v>MERCADO EMBAJADORAS</v>
          </cell>
          <cell r="C44">
            <v>320</v>
          </cell>
        </row>
        <row r="45">
          <cell r="A45">
            <v>414</v>
          </cell>
          <cell r="B45" t="str">
            <v>OTROS PRODUCTOS</v>
          </cell>
          <cell r="C45">
            <v>26.1</v>
          </cell>
        </row>
        <row r="46">
          <cell r="A46">
            <v>426</v>
          </cell>
          <cell r="B46" t="str">
            <v>AREAS OCUP POR HOT, REST, BARE</v>
          </cell>
          <cell r="C46">
            <v>3991.68</v>
          </cell>
        </row>
        <row r="47">
          <cell r="A47">
            <v>428</v>
          </cell>
          <cell r="B47" t="str">
            <v>COMERCIANTES SEMIFIJOS</v>
          </cell>
          <cell r="C47">
            <v>10754.06</v>
          </cell>
        </row>
        <row r="48">
          <cell r="A48">
            <v>433</v>
          </cell>
          <cell r="B48" t="str">
            <v>SOBRANTES</v>
          </cell>
          <cell r="C48">
            <v>8.67</v>
          </cell>
        </row>
        <row r="49">
          <cell r="A49">
            <v>437</v>
          </cell>
          <cell r="B49" t="str">
            <v>SANITARIOS MDO. EMBAJADORAS</v>
          </cell>
          <cell r="C49">
            <v>918</v>
          </cell>
        </row>
        <row r="50">
          <cell r="A50">
            <v>438</v>
          </cell>
          <cell r="B50" t="str">
            <v>SANITARIOS MDO. HIDALGO</v>
          </cell>
          <cell r="C50">
            <v>1287</v>
          </cell>
        </row>
        <row r="51">
          <cell r="A51">
            <v>439</v>
          </cell>
          <cell r="B51" t="str">
            <v>SANITARIOS JARDIN REFORMA</v>
          </cell>
          <cell r="C51">
            <v>620</v>
          </cell>
        </row>
        <row r="52">
          <cell r="A52">
            <v>443</v>
          </cell>
          <cell r="B52" t="str">
            <v>SANITARIOS FERROCARRIL</v>
          </cell>
          <cell r="C52">
            <v>1600</v>
          </cell>
        </row>
        <row r="53">
          <cell r="A53">
            <v>445</v>
          </cell>
          <cell r="B53" t="str">
            <v>SANITARIOS MUSEO MOMIAS</v>
          </cell>
          <cell r="C53">
            <v>356</v>
          </cell>
        </row>
        <row r="54">
          <cell r="A54">
            <v>447</v>
          </cell>
          <cell r="B54" t="str">
            <v>LAS CALAS</v>
          </cell>
          <cell r="C54">
            <v>24</v>
          </cell>
        </row>
        <row r="55">
          <cell r="A55">
            <v>479</v>
          </cell>
          <cell r="B55" t="str">
            <v>COMERCIANTES AMBULANTES</v>
          </cell>
          <cell r="C55">
            <v>196</v>
          </cell>
        </row>
        <row r="56">
          <cell r="A56">
            <v>482</v>
          </cell>
          <cell r="B56" t="str">
            <v>CALLEJONEADAS</v>
          </cell>
          <cell r="C56">
            <v>2100</v>
          </cell>
        </row>
        <row r="57">
          <cell r="A57">
            <v>483</v>
          </cell>
          <cell r="B57" t="str">
            <v>PROMOTOR TURISTICO</v>
          </cell>
          <cell r="C57">
            <v>1255</v>
          </cell>
        </row>
        <row r="58">
          <cell r="A58">
            <v>484</v>
          </cell>
          <cell r="B58" t="str">
            <v>PERMISO PARA ESPECTÁCULOS O CE</v>
          </cell>
          <cell r="C58">
            <v>609</v>
          </cell>
        </row>
        <row r="59">
          <cell r="A59">
            <v>485</v>
          </cell>
          <cell r="B59" t="str">
            <v>SELLADO DE BOLETOS</v>
          </cell>
          <cell r="C59">
            <v>400</v>
          </cell>
        </row>
        <row r="60">
          <cell r="A60">
            <v>502</v>
          </cell>
          <cell r="B60" t="str">
            <v>RECARGOS OTROS IMPTOS Y DERECH</v>
          </cell>
          <cell r="C60">
            <v>13603.42</v>
          </cell>
        </row>
        <row r="61">
          <cell r="A61">
            <v>503</v>
          </cell>
          <cell r="B61" t="str">
            <v>AVISO EXTEMP TRASLACION DE DOM</v>
          </cell>
          <cell r="C61">
            <v>2553.75</v>
          </cell>
        </row>
        <row r="62">
          <cell r="A62">
            <v>504</v>
          </cell>
          <cell r="B62" t="str">
            <v>AVISO EXTEMP TERM DE OBRA</v>
          </cell>
          <cell r="C62">
            <v>779.25</v>
          </cell>
        </row>
        <row r="63">
          <cell r="A63">
            <v>505</v>
          </cell>
          <cell r="B63" t="str">
            <v>INF AL REG. DE CONST Y CONSER</v>
          </cell>
          <cell r="C63">
            <v>1500</v>
          </cell>
        </row>
        <row r="64">
          <cell r="A64">
            <v>507</v>
          </cell>
          <cell r="B64" t="str">
            <v>INF AL BANDO POLICIA Y BUEN GO</v>
          </cell>
          <cell r="C64">
            <v>2300</v>
          </cell>
        </row>
        <row r="65">
          <cell r="A65">
            <v>508</v>
          </cell>
          <cell r="B65" t="str">
            <v>INF LEY DE TRANSITO Y SU REGLA</v>
          </cell>
          <cell r="C65">
            <v>9465.5</v>
          </cell>
        </row>
        <row r="66">
          <cell r="A66">
            <v>509</v>
          </cell>
          <cell r="B66" t="str">
            <v>EXTEMP VERIFICACION AMB VEHICU</v>
          </cell>
          <cell r="C66">
            <v>819</v>
          </cell>
        </row>
        <row r="67">
          <cell r="A67">
            <v>536</v>
          </cell>
          <cell r="B67" t="str">
            <v>PADRON DE PROVEEDORES</v>
          </cell>
          <cell r="C67">
            <v>300</v>
          </cell>
        </row>
        <row r="68">
          <cell r="A68">
            <v>834</v>
          </cell>
          <cell r="B68" t="str">
            <v>INMOB. DE PROYECTOS IND. Y TUR</v>
          </cell>
          <cell r="C68">
            <v>1239</v>
          </cell>
        </row>
        <row r="69">
          <cell r="A69">
            <v>855</v>
          </cell>
          <cell r="B69" t="str">
            <v>EQUIPAMIENTO MUSEO MOMIAS</v>
          </cell>
          <cell r="C69">
            <v>746</v>
          </cell>
        </row>
        <row r="70">
          <cell r="A70">
            <v>888</v>
          </cell>
          <cell r="B70" t="str">
            <v>COBROS SIMAPAG</v>
          </cell>
          <cell r="C70">
            <v>493</v>
          </cell>
        </row>
      </sheetData>
      <sheetData sheetId="12">
        <row r="1">
          <cell r="A1">
            <v>1</v>
          </cell>
          <cell r="B1" t="str">
            <v>IMPTO. PREDIAL URBANO CORRIENT</v>
          </cell>
          <cell r="C1">
            <v>16408.16</v>
          </cell>
        </row>
        <row r="2">
          <cell r="A2">
            <v>2</v>
          </cell>
          <cell r="B2" t="str">
            <v>IMPTO. PREDIAL RUSTICO CORRIEN</v>
          </cell>
          <cell r="C2">
            <v>3471.16</v>
          </cell>
        </row>
        <row r="3">
          <cell r="A3">
            <v>4</v>
          </cell>
          <cell r="B3" t="str">
            <v>RECARGOS *3%*</v>
          </cell>
          <cell r="C3">
            <v>7115.55</v>
          </cell>
        </row>
        <row r="4">
          <cell r="A4">
            <v>7</v>
          </cell>
          <cell r="B4" t="str">
            <v>IMPTO. PREDIAL URBANO REZAGO</v>
          </cell>
          <cell r="C4">
            <v>7352.42</v>
          </cell>
        </row>
        <row r="5">
          <cell r="A5">
            <v>8</v>
          </cell>
          <cell r="B5" t="str">
            <v>IMPTO. PREDIAL RUSTICO REZAGO</v>
          </cell>
          <cell r="C5">
            <v>1632.55</v>
          </cell>
        </row>
        <row r="6">
          <cell r="A6">
            <v>13</v>
          </cell>
          <cell r="B6" t="str">
            <v>HONORARIOS DE COBRANZA</v>
          </cell>
          <cell r="C6">
            <v>2803.74</v>
          </cell>
        </row>
        <row r="7">
          <cell r="A7">
            <v>14</v>
          </cell>
          <cell r="B7" t="str">
            <v>C.O.A.*20%*</v>
          </cell>
          <cell r="C7">
            <v>52.5</v>
          </cell>
        </row>
        <row r="8">
          <cell r="A8">
            <v>103</v>
          </cell>
          <cell r="B8" t="str">
            <v>TRASLACION DE DOMINIO</v>
          </cell>
          <cell r="C8">
            <v>5193.2700000000004</v>
          </cell>
        </row>
        <row r="9">
          <cell r="A9">
            <v>104</v>
          </cell>
          <cell r="B9" t="str">
            <v>SOBRE DIVISION Y LOTIFICACION</v>
          </cell>
          <cell r="C9">
            <v>2709.35</v>
          </cell>
        </row>
        <row r="10">
          <cell r="A10">
            <v>112</v>
          </cell>
          <cell r="B10" t="str">
            <v>ESPECTACULOS PUBLICOS PERMANEN</v>
          </cell>
          <cell r="C10">
            <v>15536.4</v>
          </cell>
        </row>
        <row r="11">
          <cell r="A11">
            <v>200</v>
          </cell>
          <cell r="B11" t="str">
            <v>RASTRO</v>
          </cell>
          <cell r="C11">
            <v>2918.7</v>
          </cell>
        </row>
        <row r="12">
          <cell r="A12">
            <v>203</v>
          </cell>
          <cell r="B12" t="str">
            <v>PANTEONES CIUDAD</v>
          </cell>
          <cell r="C12">
            <v>557.32000000000005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1073</v>
          </cell>
        </row>
        <row r="15">
          <cell r="A15">
            <v>206</v>
          </cell>
          <cell r="B15" t="str">
            <v>ESTACIONAMIENTO MERCADO HIDALG</v>
          </cell>
          <cell r="C15">
            <v>917</v>
          </cell>
        </row>
        <row r="16">
          <cell r="A16">
            <v>210</v>
          </cell>
          <cell r="B16" t="str">
            <v>POR LIC. DE CONST. Y AMPLIACIO</v>
          </cell>
          <cell r="C16">
            <v>5088.0200000000004</v>
          </cell>
        </row>
        <row r="17">
          <cell r="A17">
            <v>211</v>
          </cell>
          <cell r="B17" t="str">
            <v>POR LIC DE REGULARIZACION DE C</v>
          </cell>
          <cell r="C17">
            <v>457.29</v>
          </cell>
        </row>
        <row r="18">
          <cell r="A18">
            <v>229</v>
          </cell>
          <cell r="B18" t="str">
            <v>CONSTANCIAS DE VALOR FISCAL</v>
          </cell>
          <cell r="C18">
            <v>1044.1300000000001</v>
          </cell>
        </row>
        <row r="19">
          <cell r="A19">
            <v>244</v>
          </cell>
          <cell r="B19" t="str">
            <v>EXP DE LIC O PERM P/ ESTAB DE</v>
          </cell>
          <cell r="C19">
            <v>997.92</v>
          </cell>
        </row>
        <row r="20">
          <cell r="A20">
            <v>248</v>
          </cell>
          <cell r="B20" t="str">
            <v>ESTACIONAMIENTO EX. EST. FERRO</v>
          </cell>
          <cell r="C20">
            <v>1342</v>
          </cell>
        </row>
        <row r="21">
          <cell r="A21">
            <v>253</v>
          </cell>
          <cell r="B21" t="str">
            <v>ESTACIONAMIENTO EMBAJADORAS  (</v>
          </cell>
          <cell r="C21">
            <v>2307</v>
          </cell>
        </row>
        <row r="22">
          <cell r="A22">
            <v>256</v>
          </cell>
          <cell r="B22" t="str">
            <v>POR ALINEAM. N° USO HABIT</v>
          </cell>
          <cell r="C22">
            <v>1810.03</v>
          </cell>
        </row>
        <row r="23">
          <cell r="A23">
            <v>266</v>
          </cell>
          <cell r="B23" t="str">
            <v>DICTAMEN DE FACTIBILIDAD PROTE</v>
          </cell>
          <cell r="C23">
            <v>1567.72</v>
          </cell>
        </row>
        <row r="24">
          <cell r="A24">
            <v>267</v>
          </cell>
          <cell r="B24" t="str">
            <v>CONSTANCIA  DE VERIFICACION PR</v>
          </cell>
          <cell r="C24">
            <v>130.63999999999999</v>
          </cell>
        </row>
        <row r="25">
          <cell r="A25">
            <v>269</v>
          </cell>
          <cell r="B25" t="str">
            <v>PADRON DE CONTRATISTAS</v>
          </cell>
          <cell r="C25">
            <v>1482</v>
          </cell>
        </row>
        <row r="26">
          <cell r="A26">
            <v>271</v>
          </cell>
          <cell r="B26" t="str">
            <v>PENSION EST. MUSEO DE MOMIAS</v>
          </cell>
          <cell r="C26">
            <v>367.5</v>
          </cell>
        </row>
        <row r="27">
          <cell r="A27">
            <v>273</v>
          </cell>
          <cell r="B27" t="str">
            <v>PENSION EST. JARDIN EMBAJADORA</v>
          </cell>
          <cell r="C27">
            <v>682.5</v>
          </cell>
        </row>
        <row r="28">
          <cell r="A28">
            <v>274</v>
          </cell>
          <cell r="B28" t="str">
            <v>EXTENSION DE HORARIO</v>
          </cell>
          <cell r="C28">
            <v>7198.73</v>
          </cell>
        </row>
        <row r="29">
          <cell r="A29">
            <v>276</v>
          </cell>
          <cell r="B29" t="str">
            <v>CONSTANCIAS DIRECCION DE TRANS</v>
          </cell>
          <cell r="C29">
            <v>295.16000000000003</v>
          </cell>
        </row>
        <row r="30">
          <cell r="A30">
            <v>278</v>
          </cell>
          <cell r="B30" t="str">
            <v>CONSTANCIAS QUE EXPIDAN LAS DE</v>
          </cell>
          <cell r="C30">
            <v>73.790000000000006</v>
          </cell>
        </row>
        <row r="31">
          <cell r="A31">
            <v>280</v>
          </cell>
          <cell r="B31" t="str">
            <v>SERVICIOS CONTROL CANINO</v>
          </cell>
          <cell r="C31">
            <v>220.5</v>
          </cell>
        </row>
        <row r="32">
          <cell r="A32">
            <v>281</v>
          </cell>
          <cell r="B32" t="str">
            <v>VIGILANCIA POR EVENTO</v>
          </cell>
          <cell r="C32">
            <v>5709.6</v>
          </cell>
        </row>
        <row r="33">
          <cell r="A33">
            <v>289</v>
          </cell>
          <cell r="B33" t="str">
            <v>CONFORMIDAD PARA QUEMA DE FUEG</v>
          </cell>
          <cell r="C33">
            <v>111.29</v>
          </cell>
        </row>
        <row r="34">
          <cell r="A34">
            <v>290</v>
          </cell>
          <cell r="B34" t="str">
            <v>DICTAMEN DE SEGURIDAD P SEDENA</v>
          </cell>
          <cell r="C34">
            <v>146.37</v>
          </cell>
        </row>
        <row r="35">
          <cell r="A35">
            <v>293</v>
          </cell>
          <cell r="B35" t="str">
            <v>SERVICIOS EXTRAORDINARIOS</v>
          </cell>
          <cell r="C35">
            <v>856.44</v>
          </cell>
        </row>
        <row r="36">
          <cell r="A36">
            <v>403</v>
          </cell>
          <cell r="B36" t="str">
            <v>UNIDAD DEPORTIVA TORRES LANDA</v>
          </cell>
          <cell r="C36">
            <v>25</v>
          </cell>
        </row>
        <row r="37">
          <cell r="A37">
            <v>405</v>
          </cell>
          <cell r="B37" t="str">
            <v>CENTRO DE CONVIVENCIA EL ENCIN</v>
          </cell>
          <cell r="C37">
            <v>415</v>
          </cell>
        </row>
        <row r="38">
          <cell r="A38">
            <v>407</v>
          </cell>
          <cell r="B38" t="str">
            <v>MUSEO MOMIAS</v>
          </cell>
          <cell r="C38">
            <v>11361</v>
          </cell>
        </row>
        <row r="39">
          <cell r="A39">
            <v>408</v>
          </cell>
          <cell r="B39" t="str">
            <v>SALON CULTO A LA MUERTE</v>
          </cell>
          <cell r="C39">
            <v>375</v>
          </cell>
        </row>
        <row r="40">
          <cell r="A40">
            <v>410</v>
          </cell>
          <cell r="B40" t="str">
            <v>MONUMENTO AL PIPILA</v>
          </cell>
          <cell r="C40">
            <v>222</v>
          </cell>
        </row>
        <row r="41">
          <cell r="A41">
            <v>411</v>
          </cell>
          <cell r="B41" t="str">
            <v>MERCADO HIDALGO</v>
          </cell>
          <cell r="C41">
            <v>1440.78</v>
          </cell>
        </row>
        <row r="42">
          <cell r="A42">
            <v>412</v>
          </cell>
          <cell r="B42" t="str">
            <v>MERCADO EMBAJADORAS</v>
          </cell>
          <cell r="C42">
            <v>4455.9799999999996</v>
          </cell>
        </row>
        <row r="43">
          <cell r="A43">
            <v>414</v>
          </cell>
          <cell r="B43" t="str">
            <v>OTROS PRODUCTOS</v>
          </cell>
          <cell r="C43">
            <v>114</v>
          </cell>
        </row>
        <row r="44">
          <cell r="A44">
            <v>421</v>
          </cell>
          <cell r="B44" t="str">
            <v>DECLARACIONES, FORMATOS Y AVIS</v>
          </cell>
          <cell r="C44">
            <v>48</v>
          </cell>
        </row>
        <row r="45">
          <cell r="A45">
            <v>426</v>
          </cell>
          <cell r="B45" t="str">
            <v>AREAS OCUP POR HOT, REST, BARE</v>
          </cell>
          <cell r="C45">
            <v>17474.64</v>
          </cell>
        </row>
        <row r="46">
          <cell r="A46">
            <v>428</v>
          </cell>
          <cell r="B46" t="str">
            <v>COMERCIANTES SEMIFIJOS</v>
          </cell>
          <cell r="C46">
            <v>16148.41</v>
          </cell>
        </row>
        <row r="47">
          <cell r="A47">
            <v>432</v>
          </cell>
          <cell r="B47" t="str">
            <v>LOCALES PANTEON</v>
          </cell>
          <cell r="C47">
            <v>596</v>
          </cell>
        </row>
        <row r="48">
          <cell r="A48">
            <v>433</v>
          </cell>
          <cell r="B48" t="str">
            <v>SOBRANTES</v>
          </cell>
          <cell r="C48">
            <v>4.96</v>
          </cell>
        </row>
        <row r="49">
          <cell r="A49">
            <v>437</v>
          </cell>
          <cell r="B49" t="str">
            <v>SANITARIOS MDO. EMBAJADORAS</v>
          </cell>
          <cell r="C49">
            <v>1273</v>
          </cell>
        </row>
        <row r="50">
          <cell r="A50">
            <v>438</v>
          </cell>
          <cell r="B50" t="str">
            <v>SANITARIOS MDO. HIDALGO</v>
          </cell>
          <cell r="C50">
            <v>1783</v>
          </cell>
        </row>
        <row r="51">
          <cell r="A51">
            <v>439</v>
          </cell>
          <cell r="B51" t="str">
            <v>SANITARIOS JARDIN REFORMA</v>
          </cell>
          <cell r="C51">
            <v>696</v>
          </cell>
        </row>
        <row r="52">
          <cell r="A52">
            <v>443</v>
          </cell>
          <cell r="B52" t="str">
            <v>SANITARIOS FERROCARRIL</v>
          </cell>
          <cell r="C52">
            <v>916</v>
          </cell>
        </row>
        <row r="53">
          <cell r="A53">
            <v>445</v>
          </cell>
          <cell r="B53" t="str">
            <v>SANITARIOS MUSEO MOMIAS</v>
          </cell>
          <cell r="C53">
            <v>412</v>
          </cell>
        </row>
        <row r="54">
          <cell r="A54">
            <v>447</v>
          </cell>
          <cell r="B54" t="str">
            <v>LAS CALAS</v>
          </cell>
          <cell r="C54">
            <v>88</v>
          </cell>
        </row>
        <row r="55">
          <cell r="A55">
            <v>454</v>
          </cell>
          <cell r="B55" t="str">
            <v>FIESTAS TRADICIONALES</v>
          </cell>
          <cell r="C55">
            <v>10714.5</v>
          </cell>
        </row>
        <row r="56">
          <cell r="A56">
            <v>463</v>
          </cell>
          <cell r="B56" t="str">
            <v>SALIDA DE GRUAS</v>
          </cell>
          <cell r="C56">
            <v>221</v>
          </cell>
        </row>
        <row r="57">
          <cell r="A57">
            <v>464</v>
          </cell>
          <cell r="B57" t="str">
            <v>ARRASTRE DE VEHICULOS INFRACCI</v>
          </cell>
          <cell r="C57">
            <v>56</v>
          </cell>
        </row>
        <row r="58">
          <cell r="A58">
            <v>470</v>
          </cell>
          <cell r="B58" t="str">
            <v>LOCALES ESTACION</v>
          </cell>
          <cell r="C58">
            <v>273</v>
          </cell>
        </row>
        <row r="59">
          <cell r="A59">
            <v>479</v>
          </cell>
          <cell r="B59" t="str">
            <v>COMERCIANTES AMBULANTES</v>
          </cell>
          <cell r="C59">
            <v>602</v>
          </cell>
        </row>
        <row r="60">
          <cell r="A60">
            <v>484</v>
          </cell>
          <cell r="B60" t="str">
            <v>PERMISO PARA ESPECTÁCULOS O CE</v>
          </cell>
          <cell r="C60">
            <v>1218</v>
          </cell>
        </row>
        <row r="61">
          <cell r="A61">
            <v>485</v>
          </cell>
          <cell r="B61" t="str">
            <v>SELLADO DE BOLETOS</v>
          </cell>
          <cell r="C61">
            <v>618</v>
          </cell>
        </row>
        <row r="62">
          <cell r="A62">
            <v>493</v>
          </cell>
          <cell r="B62" t="str">
            <v>RENOVACION PERMISO P/ USO VIA</v>
          </cell>
          <cell r="C62">
            <v>720</v>
          </cell>
        </row>
        <row r="63">
          <cell r="A63">
            <v>502</v>
          </cell>
          <cell r="B63" t="str">
            <v>RECARGOS OTROS IMPTOS Y DERECH</v>
          </cell>
          <cell r="C63">
            <v>4813.16</v>
          </cell>
        </row>
        <row r="64">
          <cell r="A64">
            <v>503</v>
          </cell>
          <cell r="B64" t="str">
            <v>AVISO EXTEMP TRASLACION DE DOM</v>
          </cell>
          <cell r="C64">
            <v>283.75</v>
          </cell>
        </row>
        <row r="65">
          <cell r="A65">
            <v>504</v>
          </cell>
          <cell r="B65" t="str">
            <v>AVISO EXTEMP TERM DE OBRA</v>
          </cell>
          <cell r="C65">
            <v>1135</v>
          </cell>
        </row>
        <row r="66">
          <cell r="A66">
            <v>507</v>
          </cell>
          <cell r="B66" t="str">
            <v>INF AL BANDO POLICIA Y BUEN GO</v>
          </cell>
          <cell r="C66">
            <v>1000</v>
          </cell>
        </row>
        <row r="67">
          <cell r="A67">
            <v>508</v>
          </cell>
          <cell r="B67" t="str">
            <v>INF LEY DE TRANSITO Y SU REGLA</v>
          </cell>
          <cell r="C67">
            <v>14707.6</v>
          </cell>
        </row>
        <row r="68">
          <cell r="A68">
            <v>509</v>
          </cell>
          <cell r="B68" t="str">
            <v>EXTEMP VERIFICACION AMB VEHICU</v>
          </cell>
          <cell r="C68">
            <v>819</v>
          </cell>
        </row>
        <row r="69">
          <cell r="A69">
            <v>526</v>
          </cell>
          <cell r="B69" t="str">
            <v>RESPUESTA DE AYUNTAMIENTO</v>
          </cell>
          <cell r="C69">
            <v>596</v>
          </cell>
        </row>
        <row r="70">
          <cell r="A70">
            <v>887</v>
          </cell>
          <cell r="B70" t="str">
            <v>DEVOLUCIONES S/RECAUDACION</v>
          </cell>
          <cell r="C70">
            <v>873.73</v>
          </cell>
        </row>
        <row r="71">
          <cell r="A71">
            <v>888</v>
          </cell>
          <cell r="B71" t="str">
            <v>COBROS SIMAPAG</v>
          </cell>
          <cell r="C71">
            <v>324</v>
          </cell>
        </row>
      </sheetData>
      <sheetData sheetId="13">
        <row r="1">
          <cell r="A1">
            <v>203</v>
          </cell>
          <cell r="B1" t="str">
            <v>PANTEONES CIUDAD</v>
          </cell>
          <cell r="C1">
            <v>705.14</v>
          </cell>
        </row>
        <row r="2">
          <cell r="A2">
            <v>433</v>
          </cell>
          <cell r="B2" t="str">
            <v>SOBRANTES</v>
          </cell>
          <cell r="C2">
            <v>0.36</v>
          </cell>
        </row>
        <row r="3">
          <cell r="A3">
            <v>447</v>
          </cell>
          <cell r="B3" t="str">
            <v>LAS CALAS</v>
          </cell>
          <cell r="C3">
            <v>592</v>
          </cell>
        </row>
        <row r="4">
          <cell r="A4">
            <v>463</v>
          </cell>
          <cell r="B4" t="str">
            <v>SALIDA DE GRUAS</v>
          </cell>
          <cell r="C4">
            <v>221</v>
          </cell>
        </row>
        <row r="5">
          <cell r="A5">
            <v>464</v>
          </cell>
          <cell r="B5" t="str">
            <v>ARRASTRE DE VEHICULOS INFRACCI</v>
          </cell>
          <cell r="C5">
            <v>56</v>
          </cell>
        </row>
        <row r="6">
          <cell r="A6">
            <v>507</v>
          </cell>
          <cell r="B6" t="str">
            <v>INF AL BANDO POLICIA Y BUEN GO</v>
          </cell>
          <cell r="C6">
            <v>2290</v>
          </cell>
        </row>
        <row r="7">
          <cell r="A7">
            <v>508</v>
          </cell>
          <cell r="B7" t="str">
            <v>INF LEY DE TRANSITO Y SU REGLA</v>
          </cell>
          <cell r="C7">
            <v>3812</v>
          </cell>
        </row>
      </sheetData>
      <sheetData sheetId="14">
        <row r="1">
          <cell r="A1">
            <v>1</v>
          </cell>
          <cell r="B1" t="str">
            <v>IMPTO. PREDIAL URBANO CORRIENT</v>
          </cell>
          <cell r="C1">
            <v>15237.53</v>
          </cell>
        </row>
        <row r="2">
          <cell r="A2">
            <v>2</v>
          </cell>
          <cell r="B2" t="str">
            <v>IMPTO. PREDIAL RUSTICO CORRIEN</v>
          </cell>
          <cell r="C2">
            <v>319.5</v>
          </cell>
        </row>
        <row r="3">
          <cell r="A3">
            <v>4</v>
          </cell>
          <cell r="B3" t="str">
            <v>RECARGOS *3%*</v>
          </cell>
          <cell r="C3">
            <v>2479.0300000000002</v>
          </cell>
        </row>
        <row r="4">
          <cell r="A4">
            <v>7</v>
          </cell>
          <cell r="B4" t="str">
            <v>IMPTO. PREDIAL URBANO REZAGO</v>
          </cell>
          <cell r="C4">
            <v>1065</v>
          </cell>
        </row>
        <row r="5">
          <cell r="A5">
            <v>8</v>
          </cell>
          <cell r="B5" t="str">
            <v>IMPTO. PREDIAL RUSTICO REZAGO</v>
          </cell>
          <cell r="C5">
            <v>1485.5</v>
          </cell>
        </row>
        <row r="6">
          <cell r="A6">
            <v>13</v>
          </cell>
          <cell r="B6" t="str">
            <v>HONORARIOS DE COBRANZA</v>
          </cell>
          <cell r="C6">
            <v>1200.94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23430.09</v>
          </cell>
        </row>
        <row r="9">
          <cell r="A9">
            <v>107</v>
          </cell>
          <cell r="B9" t="str">
            <v>VIDEO JUEGOS Y FUT-BOLITOS</v>
          </cell>
          <cell r="C9">
            <v>516</v>
          </cell>
        </row>
        <row r="10">
          <cell r="A10">
            <v>112</v>
          </cell>
          <cell r="B10" t="str">
            <v>ESPECTACULOS PUBLICOS PERMANEN</v>
          </cell>
          <cell r="C10">
            <v>15000</v>
          </cell>
        </row>
        <row r="11">
          <cell r="A11">
            <v>200</v>
          </cell>
          <cell r="B11" t="str">
            <v>RASTRO</v>
          </cell>
          <cell r="C11">
            <v>3983.01</v>
          </cell>
        </row>
        <row r="12">
          <cell r="A12">
            <v>203</v>
          </cell>
          <cell r="B12" t="str">
            <v>PANTEONES CIUDAD</v>
          </cell>
          <cell r="C12">
            <v>3957.22</v>
          </cell>
        </row>
        <row r="13">
          <cell r="A13">
            <v>204</v>
          </cell>
          <cell r="B13" t="str">
            <v>PANTEONES COMUNIDADES</v>
          </cell>
          <cell r="C13">
            <v>278.66000000000003</v>
          </cell>
        </row>
        <row r="14">
          <cell r="A14">
            <v>205</v>
          </cell>
          <cell r="B14" t="str">
            <v>ESTACIONAMIENTO MUSEO MOMIAS</v>
          </cell>
          <cell r="C14">
            <v>364</v>
          </cell>
        </row>
        <row r="15">
          <cell r="A15">
            <v>206</v>
          </cell>
          <cell r="B15" t="str">
            <v>ESTACIONAMIENTO MERCADO HIDALG</v>
          </cell>
          <cell r="C15">
            <v>1054</v>
          </cell>
        </row>
        <row r="16">
          <cell r="A16">
            <v>211</v>
          </cell>
          <cell r="B16" t="str">
            <v>POR LIC DE REGULARIZACION DE C</v>
          </cell>
          <cell r="C16">
            <v>1028.6300000000001</v>
          </cell>
        </row>
        <row r="17">
          <cell r="A17">
            <v>217</v>
          </cell>
          <cell r="B17" t="str">
            <v>ANALISIS DE FAC PARA DIV LOT O</v>
          </cell>
          <cell r="C17">
            <v>230.59</v>
          </cell>
        </row>
        <row r="18">
          <cell r="A18">
            <v>221</v>
          </cell>
          <cell r="B18" t="str">
            <v>LIC USO SUELO ALIN N. OFIC COM</v>
          </cell>
          <cell r="C18">
            <v>8598.2900000000009</v>
          </cell>
        </row>
        <row r="19">
          <cell r="A19">
            <v>229</v>
          </cell>
          <cell r="B19" t="str">
            <v>CONSTANCIAS DE VALOR FISCAL</v>
          </cell>
          <cell r="C19">
            <v>1740.26</v>
          </cell>
        </row>
        <row r="20">
          <cell r="A20">
            <v>244</v>
          </cell>
          <cell r="B20" t="str">
            <v>EXP DE LIC O PERM P/ ESTAB DE</v>
          </cell>
          <cell r="C20">
            <v>2205.12</v>
          </cell>
        </row>
        <row r="21">
          <cell r="A21">
            <v>248</v>
          </cell>
          <cell r="B21" t="str">
            <v>ESTACIONAMIENTO EX. EST. FERRO</v>
          </cell>
          <cell r="C21">
            <v>1485</v>
          </cell>
        </row>
        <row r="22">
          <cell r="A22">
            <v>253</v>
          </cell>
          <cell r="B22" t="str">
            <v>ESTACIONAMIENTO EMBAJADORAS  (</v>
          </cell>
          <cell r="C22">
            <v>1999</v>
          </cell>
        </row>
        <row r="23">
          <cell r="A23">
            <v>256</v>
          </cell>
          <cell r="B23" t="str">
            <v>POR ALINEAM. N° USO HABIT</v>
          </cell>
          <cell r="C23">
            <v>4346.8500000000004</v>
          </cell>
        </row>
        <row r="24">
          <cell r="A24">
            <v>267</v>
          </cell>
          <cell r="B24" t="str">
            <v>CONSTANCIA  DE VERIFICACION PR</v>
          </cell>
          <cell r="C24">
            <v>391.92</v>
          </cell>
        </row>
        <row r="25">
          <cell r="A25">
            <v>268</v>
          </cell>
          <cell r="B25" t="str">
            <v>CASA DE LA CULTURA</v>
          </cell>
          <cell r="C25">
            <v>257.66000000000003</v>
          </cell>
        </row>
        <row r="26">
          <cell r="A26">
            <v>273</v>
          </cell>
          <cell r="B26" t="str">
            <v>PENSION EST. JARDIN EMBAJADORA</v>
          </cell>
          <cell r="C26">
            <v>1837.5</v>
          </cell>
        </row>
        <row r="27">
          <cell r="A27">
            <v>276</v>
          </cell>
          <cell r="B27" t="str">
            <v>CONSTANCIAS DIRECCION DE TRANS</v>
          </cell>
          <cell r="C27">
            <v>295.16000000000003</v>
          </cell>
        </row>
        <row r="28">
          <cell r="A28">
            <v>278</v>
          </cell>
          <cell r="B28" t="str">
            <v>CONSTANCIAS QUE EXPIDAN LAS DE</v>
          </cell>
          <cell r="C28">
            <v>442.74</v>
          </cell>
        </row>
        <row r="29">
          <cell r="A29">
            <v>280</v>
          </cell>
          <cell r="B29" t="str">
            <v>SERVICIOS CONTROL CANINO</v>
          </cell>
          <cell r="C29">
            <v>661.5</v>
          </cell>
        </row>
        <row r="30">
          <cell r="A30">
            <v>281</v>
          </cell>
          <cell r="B30" t="str">
            <v>VIGILANCIA POR EVENTO</v>
          </cell>
          <cell r="C30">
            <v>11133.72</v>
          </cell>
        </row>
        <row r="31">
          <cell r="A31">
            <v>289</v>
          </cell>
          <cell r="B31" t="str">
            <v>CONFORMIDAD PARA QUEMA DE FUEG</v>
          </cell>
          <cell r="C31">
            <v>111.29</v>
          </cell>
        </row>
        <row r="32">
          <cell r="A32">
            <v>293</v>
          </cell>
          <cell r="B32" t="str">
            <v>SERVICIOS EXTRAORDINARIOS</v>
          </cell>
          <cell r="C32">
            <v>285.48</v>
          </cell>
        </row>
        <row r="33">
          <cell r="A33">
            <v>295</v>
          </cell>
          <cell r="B33" t="str">
            <v>CONSTANCIA DE UBICACION DE PRE</v>
          </cell>
          <cell r="C33">
            <v>222.66</v>
          </cell>
        </row>
        <row r="34">
          <cell r="A34">
            <v>403</v>
          </cell>
          <cell r="B34" t="str">
            <v>UNIDAD DEPORTIVA TORRES LANDA</v>
          </cell>
          <cell r="C34">
            <v>294</v>
          </cell>
        </row>
        <row r="35">
          <cell r="A35">
            <v>405</v>
          </cell>
          <cell r="B35" t="str">
            <v>CENTRO DE CONVIVENCIA EL ENCIN</v>
          </cell>
          <cell r="C35">
            <v>62</v>
          </cell>
        </row>
        <row r="36">
          <cell r="A36">
            <v>407</v>
          </cell>
          <cell r="B36" t="str">
            <v>MUSEO MOMIAS</v>
          </cell>
          <cell r="C36">
            <v>25342</v>
          </cell>
        </row>
        <row r="37">
          <cell r="A37">
            <v>408</v>
          </cell>
          <cell r="B37" t="str">
            <v>SALON CULTO A LA MUERTE</v>
          </cell>
          <cell r="C37">
            <v>2190</v>
          </cell>
        </row>
        <row r="38">
          <cell r="A38">
            <v>410</v>
          </cell>
          <cell r="B38" t="str">
            <v>MONUMENTO AL PIPILA</v>
          </cell>
          <cell r="C38">
            <v>546</v>
          </cell>
        </row>
        <row r="39">
          <cell r="A39">
            <v>411</v>
          </cell>
          <cell r="B39" t="str">
            <v>MERCADO HIDALGO</v>
          </cell>
          <cell r="C39">
            <v>9119.52</v>
          </cell>
        </row>
        <row r="40">
          <cell r="A40">
            <v>412</v>
          </cell>
          <cell r="B40" t="str">
            <v>MERCADO EMBAJADORAS</v>
          </cell>
          <cell r="C40">
            <v>2010.89</v>
          </cell>
        </row>
        <row r="41">
          <cell r="A41">
            <v>414</v>
          </cell>
          <cell r="B41" t="str">
            <v>OTROS PRODUCTOS</v>
          </cell>
          <cell r="C41">
            <v>32</v>
          </cell>
        </row>
        <row r="42">
          <cell r="A42">
            <v>428</v>
          </cell>
          <cell r="B42" t="str">
            <v>COMERCIANTES SEMIFIJOS</v>
          </cell>
          <cell r="C42">
            <v>8410</v>
          </cell>
        </row>
        <row r="43">
          <cell r="A43">
            <v>430</v>
          </cell>
          <cell r="B43" t="str">
            <v>LOCALES MERCADO HIDALGO</v>
          </cell>
          <cell r="C43">
            <v>1788</v>
          </cell>
        </row>
        <row r="44">
          <cell r="A44">
            <v>433</v>
          </cell>
          <cell r="B44" t="str">
            <v>SOBRANTES</v>
          </cell>
          <cell r="C44">
            <v>14.84</v>
          </cell>
        </row>
        <row r="45">
          <cell r="A45">
            <v>437</v>
          </cell>
          <cell r="B45" t="str">
            <v>SANITARIOS MDO. EMBAJADORAS</v>
          </cell>
          <cell r="C45">
            <v>947</v>
          </cell>
        </row>
        <row r="46">
          <cell r="A46">
            <v>438</v>
          </cell>
          <cell r="B46" t="str">
            <v>SANITARIOS MDO. HIDALGO</v>
          </cell>
          <cell r="C46">
            <v>1633</v>
          </cell>
        </row>
        <row r="47">
          <cell r="A47">
            <v>439</v>
          </cell>
          <cell r="B47" t="str">
            <v>SANITARIOS JARDIN REFORMA</v>
          </cell>
          <cell r="C47">
            <v>452</v>
          </cell>
        </row>
        <row r="48">
          <cell r="A48">
            <v>443</v>
          </cell>
          <cell r="B48" t="str">
            <v>SANITARIOS FERROCARRIL</v>
          </cell>
          <cell r="C48">
            <v>1024</v>
          </cell>
        </row>
        <row r="49">
          <cell r="A49">
            <v>445</v>
          </cell>
          <cell r="B49" t="str">
            <v>SANITARIOS MUSEO MOMIAS</v>
          </cell>
          <cell r="C49">
            <v>644</v>
          </cell>
        </row>
        <row r="50">
          <cell r="A50">
            <v>447</v>
          </cell>
          <cell r="B50" t="str">
            <v>LAS CALAS</v>
          </cell>
          <cell r="C50">
            <v>224</v>
          </cell>
        </row>
        <row r="51">
          <cell r="A51">
            <v>454</v>
          </cell>
          <cell r="B51" t="str">
            <v>FIESTAS TRADICIONALES</v>
          </cell>
          <cell r="C51">
            <v>1302</v>
          </cell>
        </row>
        <row r="52">
          <cell r="A52">
            <v>457</v>
          </cell>
          <cell r="B52" t="str">
            <v>CASETAS DE  REVISTAS</v>
          </cell>
          <cell r="C52">
            <v>179</v>
          </cell>
        </row>
        <row r="53">
          <cell r="A53">
            <v>479</v>
          </cell>
          <cell r="B53" t="str">
            <v>COMERCIANTES AMBULANTES</v>
          </cell>
          <cell r="C53">
            <v>378</v>
          </cell>
        </row>
        <row r="54">
          <cell r="A54">
            <v>484</v>
          </cell>
          <cell r="B54" t="str">
            <v>PERMISO PARA ESPECTÁCULOS O CE</v>
          </cell>
          <cell r="C54">
            <v>2030</v>
          </cell>
        </row>
        <row r="55">
          <cell r="A55">
            <v>485</v>
          </cell>
          <cell r="B55" t="str">
            <v>SELLADO DE BOLETOS</v>
          </cell>
          <cell r="C55">
            <v>800</v>
          </cell>
        </row>
        <row r="56">
          <cell r="A56">
            <v>491</v>
          </cell>
          <cell r="B56" t="str">
            <v>ESTRUCTURAS, CONSTRUCCIONES O</v>
          </cell>
          <cell r="C56">
            <v>89</v>
          </cell>
        </row>
        <row r="57">
          <cell r="A57">
            <v>493</v>
          </cell>
          <cell r="B57" t="str">
            <v>RENOVACION PERMISO P/ USO VIA</v>
          </cell>
          <cell r="C57">
            <v>120</v>
          </cell>
        </row>
        <row r="58">
          <cell r="A58">
            <v>502</v>
          </cell>
          <cell r="B58" t="str">
            <v>RECARGOS OTROS IMPTOS Y DERECH</v>
          </cell>
          <cell r="C58">
            <v>1497.78</v>
          </cell>
        </row>
        <row r="59">
          <cell r="A59">
            <v>503</v>
          </cell>
          <cell r="B59" t="str">
            <v>AVISO EXTEMP TRASLACION DE DOM</v>
          </cell>
          <cell r="C59">
            <v>1135</v>
          </cell>
        </row>
        <row r="60">
          <cell r="A60">
            <v>507</v>
          </cell>
          <cell r="B60" t="str">
            <v>INF AL BANDO POLICIA Y BUEN GO</v>
          </cell>
          <cell r="C60">
            <v>2600</v>
          </cell>
        </row>
        <row r="61">
          <cell r="A61">
            <v>508</v>
          </cell>
          <cell r="B61" t="str">
            <v>INF LEY DE TRANSITO Y SU REGLA</v>
          </cell>
          <cell r="C61">
            <v>13588</v>
          </cell>
        </row>
        <row r="62">
          <cell r="A62">
            <v>509</v>
          </cell>
          <cell r="B62" t="str">
            <v>EXTEMP VERIFICACION AMB VEHICU</v>
          </cell>
          <cell r="C62">
            <v>1365</v>
          </cell>
        </row>
        <row r="63">
          <cell r="A63">
            <v>510</v>
          </cell>
          <cell r="B63" t="str">
            <v>ADMTVAS NO FISCALES *FEDERALES</v>
          </cell>
          <cell r="C63">
            <v>5900.96</v>
          </cell>
        </row>
        <row r="64">
          <cell r="A64">
            <v>536</v>
          </cell>
          <cell r="B64" t="str">
            <v>PADRON DE PROVEEDORES</v>
          </cell>
          <cell r="C64">
            <v>300</v>
          </cell>
        </row>
        <row r="65">
          <cell r="A65">
            <v>605</v>
          </cell>
          <cell r="B65" t="str">
            <v>IEPS ESPECIAL DE GASOLINAS Y D</v>
          </cell>
          <cell r="C65">
            <v>393407.89</v>
          </cell>
        </row>
        <row r="66">
          <cell r="A66">
            <v>805</v>
          </cell>
          <cell r="B66" t="str">
            <v>CENTRO DE APRENDIZAJE DIGITAL</v>
          </cell>
          <cell r="C66">
            <v>170</v>
          </cell>
        </row>
        <row r="67">
          <cell r="A67">
            <v>888</v>
          </cell>
          <cell r="B67" t="str">
            <v>COBROS SIMAPAG</v>
          </cell>
          <cell r="C67">
            <v>2967</v>
          </cell>
        </row>
      </sheetData>
      <sheetData sheetId="15">
        <row r="1">
          <cell r="A1">
            <v>1</v>
          </cell>
          <cell r="B1" t="str">
            <v>IMPTO. PREDIAL URBANO CORRIENT</v>
          </cell>
          <cell r="C1">
            <v>22657.53</v>
          </cell>
        </row>
        <row r="2">
          <cell r="A2">
            <v>2</v>
          </cell>
          <cell r="B2" t="str">
            <v>IMPTO. PREDIAL RUSTICO CORRIEN</v>
          </cell>
          <cell r="C2">
            <v>822.58</v>
          </cell>
        </row>
        <row r="3">
          <cell r="A3">
            <v>4</v>
          </cell>
          <cell r="B3" t="str">
            <v>RECARGOS *3%*</v>
          </cell>
          <cell r="C3">
            <v>9149.4</v>
          </cell>
        </row>
        <row r="4">
          <cell r="A4">
            <v>7</v>
          </cell>
          <cell r="B4" t="str">
            <v>IMPTO. PREDIAL URBANO REZAGO</v>
          </cell>
          <cell r="C4">
            <v>13620.03</v>
          </cell>
        </row>
        <row r="5">
          <cell r="A5">
            <v>8</v>
          </cell>
          <cell r="B5" t="str">
            <v>IMPTO. PREDIAL RUSTICO REZAGO</v>
          </cell>
          <cell r="C5">
            <v>1134.5</v>
          </cell>
        </row>
        <row r="6">
          <cell r="A6">
            <v>13</v>
          </cell>
          <cell r="B6" t="str">
            <v>HONORARIOS DE COBRANZA</v>
          </cell>
          <cell r="C6">
            <v>2193.17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10213.030000000001</v>
          </cell>
        </row>
        <row r="9">
          <cell r="A9">
            <v>104</v>
          </cell>
          <cell r="B9" t="str">
            <v>SOBRE DIVISION Y LOTIFICACION</v>
          </cell>
          <cell r="C9">
            <v>1748.5</v>
          </cell>
        </row>
        <row r="10">
          <cell r="A10">
            <v>107</v>
          </cell>
          <cell r="B10" t="str">
            <v>VIDEO JUEGOS Y FUT-BOLITOS</v>
          </cell>
          <cell r="C10">
            <v>602</v>
          </cell>
        </row>
        <row r="11">
          <cell r="A11">
            <v>200</v>
          </cell>
          <cell r="B11" t="str">
            <v>RASTRO</v>
          </cell>
          <cell r="C11">
            <v>3259.69</v>
          </cell>
        </row>
        <row r="12">
          <cell r="A12">
            <v>202</v>
          </cell>
          <cell r="B12" t="str">
            <v>SEGURIDAD PUBLICA PERIODO MENS</v>
          </cell>
          <cell r="C12">
            <v>17144.560000000001</v>
          </cell>
        </row>
        <row r="13">
          <cell r="A13">
            <v>203</v>
          </cell>
          <cell r="B13" t="str">
            <v>PANTEONES CIUDAD</v>
          </cell>
          <cell r="C13">
            <v>6757.02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275</v>
          </cell>
        </row>
        <row r="16">
          <cell r="A16">
            <v>206</v>
          </cell>
          <cell r="B16" t="str">
            <v>ESTACIONAMIENTO MERCADO HIDALG</v>
          </cell>
          <cell r="C16">
            <v>1144</v>
          </cell>
        </row>
        <row r="17">
          <cell r="A17">
            <v>211</v>
          </cell>
          <cell r="B17" t="str">
            <v>POR LIC DE REGULARIZACION DE C</v>
          </cell>
          <cell r="C17">
            <v>3387.25</v>
          </cell>
        </row>
        <row r="18">
          <cell r="A18">
            <v>217</v>
          </cell>
          <cell r="B18" t="str">
            <v>ANALISIS DE FAC PARA DIV LOT O</v>
          </cell>
          <cell r="C18">
            <v>230.59</v>
          </cell>
        </row>
        <row r="19">
          <cell r="A19">
            <v>221</v>
          </cell>
          <cell r="B19" t="str">
            <v>LIC USO SUELO ALIN N. OFIC COM</v>
          </cell>
          <cell r="C19">
            <v>483.87</v>
          </cell>
        </row>
        <row r="20">
          <cell r="A20">
            <v>229</v>
          </cell>
          <cell r="B20" t="str">
            <v>CONSTANCIAS DE VALOR FISCAL</v>
          </cell>
          <cell r="C20">
            <v>1740.39</v>
          </cell>
        </row>
        <row r="21">
          <cell r="A21">
            <v>244</v>
          </cell>
          <cell r="B21" t="str">
            <v>EXP DE LIC O PERM P/ ESTAB DE</v>
          </cell>
          <cell r="C21">
            <v>151.21</v>
          </cell>
        </row>
        <row r="22">
          <cell r="A22">
            <v>248</v>
          </cell>
          <cell r="B22" t="str">
            <v>ESTACIONAMIENTO EX. EST. FERRO</v>
          </cell>
          <cell r="C22">
            <v>1652</v>
          </cell>
        </row>
        <row r="23">
          <cell r="A23">
            <v>253</v>
          </cell>
          <cell r="B23" t="str">
            <v>ESTACIONAMIENTO EMBAJADORAS  (</v>
          </cell>
          <cell r="C23">
            <v>2207</v>
          </cell>
        </row>
        <row r="24">
          <cell r="A24">
            <v>256</v>
          </cell>
          <cell r="B24" t="str">
            <v>POR ALINEAM. N° USO HABIT</v>
          </cell>
          <cell r="C24">
            <v>1667.92</v>
          </cell>
        </row>
        <row r="25">
          <cell r="A25">
            <v>268</v>
          </cell>
          <cell r="B25" t="str">
            <v>CASA DE LA CULTURA</v>
          </cell>
          <cell r="C25">
            <v>171.78</v>
          </cell>
        </row>
        <row r="26">
          <cell r="A26">
            <v>271</v>
          </cell>
          <cell r="B26" t="str">
            <v>PENSION EST. MUSEO DE MOMIAS</v>
          </cell>
          <cell r="C26">
            <v>735</v>
          </cell>
        </row>
        <row r="27">
          <cell r="A27">
            <v>274</v>
          </cell>
          <cell r="B27" t="str">
            <v>EXTENSION DE HORARIO</v>
          </cell>
          <cell r="C27">
            <v>1963.29</v>
          </cell>
        </row>
        <row r="28">
          <cell r="A28">
            <v>276</v>
          </cell>
          <cell r="B28" t="str">
            <v>CONSTANCIAS DIRECCION DE TRANS</v>
          </cell>
          <cell r="C28">
            <v>295.16000000000003</v>
          </cell>
        </row>
        <row r="29">
          <cell r="A29">
            <v>278</v>
          </cell>
          <cell r="B29" t="str">
            <v>CONSTANCIAS QUE EXPIDAN LAS DE</v>
          </cell>
          <cell r="C29">
            <v>221.37</v>
          </cell>
        </row>
        <row r="30">
          <cell r="A30">
            <v>403</v>
          </cell>
          <cell r="B30" t="str">
            <v>UNIDAD DEPORTIVA TORRES LANDA</v>
          </cell>
          <cell r="C30">
            <v>39</v>
          </cell>
        </row>
        <row r="31">
          <cell r="A31">
            <v>405</v>
          </cell>
          <cell r="B31" t="str">
            <v>CENTRO DE CONVIVENCIA EL ENCIN</v>
          </cell>
          <cell r="C31">
            <v>321</v>
          </cell>
        </row>
        <row r="32">
          <cell r="A32">
            <v>407</v>
          </cell>
          <cell r="B32" t="str">
            <v>MUSEO MOMIAS</v>
          </cell>
          <cell r="C32">
            <v>16381</v>
          </cell>
        </row>
        <row r="33">
          <cell r="A33">
            <v>408</v>
          </cell>
          <cell r="B33" t="str">
            <v>SALON CULTO A LA MUERTE</v>
          </cell>
          <cell r="C33">
            <v>1080</v>
          </cell>
        </row>
        <row r="34">
          <cell r="A34">
            <v>410</v>
          </cell>
          <cell r="B34" t="str">
            <v>MONUMENTO AL PIPILA</v>
          </cell>
          <cell r="C34">
            <v>228</v>
          </cell>
        </row>
        <row r="35">
          <cell r="A35">
            <v>411</v>
          </cell>
          <cell r="B35" t="str">
            <v>MERCADO HIDALGO</v>
          </cell>
          <cell r="C35">
            <v>2348.6</v>
          </cell>
        </row>
        <row r="36">
          <cell r="A36">
            <v>412</v>
          </cell>
          <cell r="B36" t="str">
            <v>MERCADO EMBAJADORAS</v>
          </cell>
          <cell r="C36">
            <v>22085.4</v>
          </cell>
        </row>
        <row r="37">
          <cell r="A37">
            <v>426</v>
          </cell>
          <cell r="B37" t="str">
            <v>AREAS OCUP POR HOT, REST, BARE</v>
          </cell>
          <cell r="C37">
            <v>20731.740000000002</v>
          </cell>
        </row>
        <row r="38">
          <cell r="A38">
            <v>428</v>
          </cell>
          <cell r="B38" t="str">
            <v>COMERCIANTES SEMIFIJOS</v>
          </cell>
          <cell r="C38">
            <v>6089.7</v>
          </cell>
        </row>
        <row r="39">
          <cell r="A39">
            <v>431</v>
          </cell>
          <cell r="B39" t="str">
            <v>LOCALES MERCADO EMBAJADORAS</v>
          </cell>
          <cell r="C39">
            <v>394</v>
          </cell>
        </row>
        <row r="40">
          <cell r="A40">
            <v>433</v>
          </cell>
          <cell r="B40" t="str">
            <v>SOBRANTES</v>
          </cell>
          <cell r="C40">
            <v>5.6</v>
          </cell>
        </row>
        <row r="41">
          <cell r="A41">
            <v>437</v>
          </cell>
          <cell r="B41" t="str">
            <v>SANITARIOS MDO. EMBAJADORAS</v>
          </cell>
          <cell r="C41">
            <v>1882</v>
          </cell>
        </row>
        <row r="42">
          <cell r="A42">
            <v>438</v>
          </cell>
          <cell r="B42" t="str">
            <v>SANITARIOS MDO. HIDALGO</v>
          </cell>
          <cell r="C42">
            <v>1789</v>
          </cell>
        </row>
        <row r="43">
          <cell r="A43">
            <v>439</v>
          </cell>
          <cell r="B43" t="str">
            <v>SANITARIOS JARDIN REFORMA</v>
          </cell>
          <cell r="C43">
            <v>484</v>
          </cell>
        </row>
        <row r="44">
          <cell r="A44">
            <v>443</v>
          </cell>
          <cell r="B44" t="str">
            <v>SANITARIOS FERROCARRIL</v>
          </cell>
          <cell r="C44">
            <v>1356</v>
          </cell>
        </row>
        <row r="45">
          <cell r="A45">
            <v>445</v>
          </cell>
          <cell r="B45" t="str">
            <v>SANITARIOS MUSEO MOMIAS</v>
          </cell>
          <cell r="C45">
            <v>416</v>
          </cell>
        </row>
        <row r="46">
          <cell r="A46">
            <v>454</v>
          </cell>
          <cell r="B46" t="str">
            <v>FIESTAS TRADICIONALES</v>
          </cell>
          <cell r="C46">
            <v>3029</v>
          </cell>
        </row>
        <row r="47">
          <cell r="A47">
            <v>479</v>
          </cell>
          <cell r="B47" t="str">
            <v>COMERCIANTES AMBULANTES</v>
          </cell>
          <cell r="C47">
            <v>798</v>
          </cell>
        </row>
        <row r="48">
          <cell r="A48">
            <v>491</v>
          </cell>
          <cell r="B48" t="str">
            <v>ESTRUCTURAS, CONSTRUCCIONES O</v>
          </cell>
          <cell r="C48">
            <v>96</v>
          </cell>
        </row>
        <row r="49">
          <cell r="A49">
            <v>493</v>
          </cell>
          <cell r="B49" t="str">
            <v>RENOVACION PERMISO P/ USO VIA</v>
          </cell>
          <cell r="C49">
            <v>120</v>
          </cell>
        </row>
        <row r="50">
          <cell r="A50">
            <v>502</v>
          </cell>
          <cell r="B50" t="str">
            <v>RECARGOS OTROS IMPTOS Y DERECH</v>
          </cell>
          <cell r="C50">
            <v>4630.99</v>
          </cell>
        </row>
        <row r="51">
          <cell r="A51">
            <v>505</v>
          </cell>
          <cell r="B51" t="str">
            <v>INF AL REG. DE CONST Y CONSER</v>
          </cell>
          <cell r="C51">
            <v>2550</v>
          </cell>
        </row>
        <row r="52">
          <cell r="A52">
            <v>506</v>
          </cell>
          <cell r="B52" t="str">
            <v>INFRACCIONES DIRECCION DE FISC</v>
          </cell>
          <cell r="C52">
            <v>3402</v>
          </cell>
        </row>
        <row r="53">
          <cell r="A53">
            <v>507</v>
          </cell>
          <cell r="B53" t="str">
            <v>INF AL BANDO POLICIA Y BUEN GO</v>
          </cell>
          <cell r="C53">
            <v>1170</v>
          </cell>
        </row>
        <row r="54">
          <cell r="A54">
            <v>508</v>
          </cell>
          <cell r="B54" t="str">
            <v>INF LEY DE TRANSITO Y SU REGLA</v>
          </cell>
          <cell r="C54">
            <v>10174.5</v>
          </cell>
        </row>
        <row r="55">
          <cell r="A55">
            <v>509</v>
          </cell>
          <cell r="B55" t="str">
            <v>EXTEMP VERIFICACION AMB VEHICU</v>
          </cell>
          <cell r="C55">
            <v>1161</v>
          </cell>
        </row>
        <row r="56">
          <cell r="A56">
            <v>510</v>
          </cell>
          <cell r="B56" t="str">
            <v>ADMTVAS NO FISCALES *FEDERALES</v>
          </cell>
          <cell r="C56">
            <v>3227.02</v>
          </cell>
        </row>
        <row r="57">
          <cell r="A57">
            <v>526</v>
          </cell>
          <cell r="B57" t="str">
            <v>RESPUESTA DE AYUNTAMIENTO</v>
          </cell>
          <cell r="C57">
            <v>596</v>
          </cell>
        </row>
        <row r="58">
          <cell r="A58">
            <v>805</v>
          </cell>
          <cell r="B58" t="str">
            <v>CENTRO DE APRENDIZAJE DIGITAL</v>
          </cell>
          <cell r="C58">
            <v>340</v>
          </cell>
        </row>
        <row r="59">
          <cell r="A59">
            <v>887</v>
          </cell>
          <cell r="B59" t="str">
            <v>DEVOLUCIONES S/RECAUDACION</v>
          </cell>
          <cell r="C59">
            <v>219.29</v>
          </cell>
        </row>
        <row r="60">
          <cell r="A60">
            <v>888</v>
          </cell>
          <cell r="B60" t="str">
            <v>COBROS SIMAPAG</v>
          </cell>
          <cell r="C60">
            <v>3304</v>
          </cell>
        </row>
      </sheetData>
      <sheetData sheetId="16">
        <row r="1">
          <cell r="A1">
            <v>1</v>
          </cell>
          <cell r="B1" t="str">
            <v>IMPTO. PREDIAL URBANO CORRIENT</v>
          </cell>
          <cell r="C1">
            <v>35546.379999999997</v>
          </cell>
        </row>
        <row r="2">
          <cell r="A2">
            <v>2</v>
          </cell>
          <cell r="B2" t="str">
            <v>IMPTO. PREDIAL RUSTICO CORRIEN</v>
          </cell>
          <cell r="C2">
            <v>2720.58</v>
          </cell>
        </row>
        <row r="3">
          <cell r="A3">
            <v>4</v>
          </cell>
          <cell r="B3" t="str">
            <v>RECARGOS *3%*</v>
          </cell>
          <cell r="C3">
            <v>8711.7000000000007</v>
          </cell>
        </row>
        <row r="4">
          <cell r="A4">
            <v>7</v>
          </cell>
          <cell r="B4" t="str">
            <v>IMPTO. PREDIAL URBANO REZAGO</v>
          </cell>
          <cell r="C4">
            <v>14936.36</v>
          </cell>
        </row>
        <row r="5">
          <cell r="A5">
            <v>8</v>
          </cell>
          <cell r="B5" t="str">
            <v>IMPTO. PREDIAL RUSTICO REZAGO</v>
          </cell>
          <cell r="C5">
            <v>548.85</v>
          </cell>
        </row>
        <row r="6">
          <cell r="A6">
            <v>13</v>
          </cell>
          <cell r="B6" t="str">
            <v>HONORARIOS DE COBRANZA</v>
          </cell>
          <cell r="C6">
            <v>2895.2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26088.7</v>
          </cell>
        </row>
        <row r="9">
          <cell r="A9">
            <v>104</v>
          </cell>
          <cell r="B9" t="str">
            <v>SOBRE DIVISION Y LOTIFICACION</v>
          </cell>
          <cell r="C9">
            <v>3068.05</v>
          </cell>
        </row>
        <row r="10">
          <cell r="A10">
            <v>110</v>
          </cell>
          <cell r="B10" t="str">
            <v>ESPECTACULOS PUBLICOS ESPORADI</v>
          </cell>
          <cell r="C10">
            <v>449.9</v>
          </cell>
        </row>
        <row r="11">
          <cell r="A11">
            <v>112</v>
          </cell>
          <cell r="B11" t="str">
            <v>ESPECTACULOS PUBLICOS PERMANEN</v>
          </cell>
          <cell r="C11">
            <v>6278.94</v>
          </cell>
        </row>
        <row r="12">
          <cell r="A12">
            <v>200</v>
          </cell>
          <cell r="B12" t="str">
            <v>RASTRO</v>
          </cell>
          <cell r="C12">
            <v>10643.82</v>
          </cell>
        </row>
        <row r="13">
          <cell r="A13">
            <v>202</v>
          </cell>
          <cell r="B13" t="str">
            <v>SEGURIDAD PUBLICA PERIODO MENS</v>
          </cell>
          <cell r="C13">
            <v>77150.52</v>
          </cell>
        </row>
        <row r="14">
          <cell r="A14">
            <v>203</v>
          </cell>
          <cell r="B14" t="str">
            <v>PANTEONES CIUDAD</v>
          </cell>
          <cell r="C14">
            <v>1604.02</v>
          </cell>
        </row>
        <row r="15">
          <cell r="A15">
            <v>204</v>
          </cell>
          <cell r="B15" t="str">
            <v>PANTEONES COMUNIDADES</v>
          </cell>
          <cell r="C15">
            <v>3300.52</v>
          </cell>
        </row>
        <row r="16">
          <cell r="A16">
            <v>205</v>
          </cell>
          <cell r="B16" t="str">
            <v>ESTACIONAMIENTO MUSEO MOMIAS</v>
          </cell>
          <cell r="C16">
            <v>2046</v>
          </cell>
        </row>
        <row r="17">
          <cell r="A17">
            <v>206</v>
          </cell>
          <cell r="B17" t="str">
            <v>ESTACIONAMIENTO MERCADO HIDALG</v>
          </cell>
          <cell r="C17">
            <v>3107</v>
          </cell>
        </row>
        <row r="18">
          <cell r="A18">
            <v>210</v>
          </cell>
          <cell r="B18" t="str">
            <v>POR LIC. DE CONST. Y AMPLIACIO</v>
          </cell>
          <cell r="C18">
            <v>1001.47</v>
          </cell>
        </row>
        <row r="19">
          <cell r="A19">
            <v>211</v>
          </cell>
          <cell r="B19" t="str">
            <v>POR LIC DE REGULARIZACION DE C</v>
          </cell>
          <cell r="C19">
            <v>1895.33</v>
          </cell>
        </row>
        <row r="20">
          <cell r="A20">
            <v>212</v>
          </cell>
          <cell r="B20" t="str">
            <v>POR PRORROGAS DE LIC DE CONST</v>
          </cell>
          <cell r="C20">
            <v>1048.43</v>
          </cell>
        </row>
        <row r="21">
          <cell r="A21">
            <v>217</v>
          </cell>
          <cell r="B21" t="str">
            <v>ANALISIS DE FAC PARA DIV LOT O</v>
          </cell>
          <cell r="C21">
            <v>922.36</v>
          </cell>
        </row>
        <row r="22">
          <cell r="A22">
            <v>229</v>
          </cell>
          <cell r="B22" t="str">
            <v>CONSTANCIAS DE VALOR FISCAL</v>
          </cell>
          <cell r="C22">
            <v>1508</v>
          </cell>
        </row>
        <row r="23">
          <cell r="A23">
            <v>244</v>
          </cell>
          <cell r="B23" t="str">
            <v>EXP DE LIC O PERM P/ ESTAB DE</v>
          </cell>
          <cell r="C23">
            <v>10986.51</v>
          </cell>
        </row>
        <row r="24">
          <cell r="A24">
            <v>248</v>
          </cell>
          <cell r="B24" t="str">
            <v>ESTACIONAMIENTO EX. EST. FERRO</v>
          </cell>
          <cell r="C24">
            <v>8780</v>
          </cell>
        </row>
        <row r="25">
          <cell r="A25">
            <v>249</v>
          </cell>
          <cell r="B25" t="str">
            <v>REGUL. PROR.LIC.CONT.75% DER.</v>
          </cell>
          <cell r="C25">
            <v>311.18</v>
          </cell>
        </row>
        <row r="26">
          <cell r="A26">
            <v>253</v>
          </cell>
          <cell r="B26" t="str">
            <v>ESTACIONAMIENTO EMBAJADORAS  (</v>
          </cell>
          <cell r="C26">
            <v>6202</v>
          </cell>
        </row>
        <row r="27">
          <cell r="A27">
            <v>256</v>
          </cell>
          <cell r="B27" t="str">
            <v>POR ALINEAM. N° USO HABIT</v>
          </cell>
          <cell r="C27">
            <v>6570.98</v>
          </cell>
        </row>
        <row r="28">
          <cell r="A28">
            <v>276</v>
          </cell>
          <cell r="B28" t="str">
            <v>CONSTANCIAS DIRECCION DE TRANS</v>
          </cell>
          <cell r="C28">
            <v>811.69</v>
          </cell>
        </row>
        <row r="29">
          <cell r="A29">
            <v>278</v>
          </cell>
          <cell r="B29" t="str">
            <v>CONSTANCIAS QUE EXPIDAN LAS DE</v>
          </cell>
          <cell r="C29">
            <v>1918.54</v>
          </cell>
        </row>
        <row r="30">
          <cell r="A30">
            <v>280</v>
          </cell>
          <cell r="B30" t="str">
            <v>SERVICIOS CONTROL CANINO</v>
          </cell>
          <cell r="C30">
            <v>220.5</v>
          </cell>
        </row>
        <row r="31">
          <cell r="A31">
            <v>403</v>
          </cell>
          <cell r="B31" t="str">
            <v>UNIDAD DEPORTIVA TORRES LANDA</v>
          </cell>
          <cell r="C31">
            <v>2189</v>
          </cell>
        </row>
        <row r="32">
          <cell r="A32">
            <v>404</v>
          </cell>
          <cell r="B32" t="str">
            <v>UNIDAD DEPORTIVA YERBABUENA</v>
          </cell>
          <cell r="C32">
            <v>1869</v>
          </cell>
        </row>
        <row r="33">
          <cell r="A33">
            <v>405</v>
          </cell>
          <cell r="B33" t="str">
            <v>CENTRO DE CONVIVENCIA EL ENCIN</v>
          </cell>
          <cell r="C33">
            <v>1387</v>
          </cell>
        </row>
        <row r="34">
          <cell r="A34">
            <v>407</v>
          </cell>
          <cell r="B34" t="str">
            <v>MUSEO MOMIAS</v>
          </cell>
          <cell r="C34">
            <v>140122</v>
          </cell>
        </row>
        <row r="35">
          <cell r="A35">
            <v>408</v>
          </cell>
          <cell r="B35" t="str">
            <v>SALON CULTO A LA MUERTE</v>
          </cell>
          <cell r="C35">
            <v>4065</v>
          </cell>
        </row>
        <row r="36">
          <cell r="A36">
            <v>410</v>
          </cell>
          <cell r="B36" t="str">
            <v>MONUMENTO AL PIPILA</v>
          </cell>
          <cell r="C36">
            <v>1878</v>
          </cell>
        </row>
        <row r="37">
          <cell r="A37">
            <v>411</v>
          </cell>
          <cell r="B37" t="str">
            <v>MERCADO HIDALGO</v>
          </cell>
          <cell r="C37">
            <v>14424.07</v>
          </cell>
        </row>
        <row r="38">
          <cell r="A38">
            <v>412</v>
          </cell>
          <cell r="B38" t="str">
            <v>MERCADO EMBAJADORAS</v>
          </cell>
          <cell r="C38">
            <v>9564.0300000000007</v>
          </cell>
        </row>
        <row r="39">
          <cell r="A39">
            <v>414</v>
          </cell>
          <cell r="B39" t="str">
            <v>OTROS PRODUCTOS</v>
          </cell>
          <cell r="C39">
            <v>201.4</v>
          </cell>
        </row>
        <row r="40">
          <cell r="A40">
            <v>428</v>
          </cell>
          <cell r="B40" t="str">
            <v>COMERCIANTES SEMIFIJOS</v>
          </cell>
          <cell r="C40">
            <v>5430</v>
          </cell>
        </row>
        <row r="41">
          <cell r="A41">
            <v>433</v>
          </cell>
          <cell r="B41" t="str">
            <v>SOBRANTES</v>
          </cell>
          <cell r="C41">
            <v>31.21</v>
          </cell>
        </row>
        <row r="42">
          <cell r="A42">
            <v>437</v>
          </cell>
          <cell r="B42" t="str">
            <v>SANITARIOS MDO. EMBAJADORAS</v>
          </cell>
          <cell r="C42">
            <v>4158</v>
          </cell>
        </row>
        <row r="43">
          <cell r="A43">
            <v>438</v>
          </cell>
          <cell r="B43" t="str">
            <v>SANITARIOS MDO. HIDALGO</v>
          </cell>
          <cell r="C43">
            <v>5939</v>
          </cell>
        </row>
        <row r="44">
          <cell r="A44">
            <v>439</v>
          </cell>
          <cell r="B44" t="str">
            <v>SANITARIOS JARDIN REFORMA</v>
          </cell>
          <cell r="C44">
            <v>1828</v>
          </cell>
        </row>
        <row r="45">
          <cell r="A45">
            <v>443</v>
          </cell>
          <cell r="B45" t="str">
            <v>SANITARIOS FERROCARRIL</v>
          </cell>
          <cell r="C45">
            <v>4528</v>
          </cell>
        </row>
        <row r="46">
          <cell r="A46">
            <v>445</v>
          </cell>
          <cell r="B46" t="str">
            <v>SANITARIOS MUSEO MOMIAS</v>
          </cell>
          <cell r="C46">
            <v>2604</v>
          </cell>
        </row>
        <row r="47">
          <cell r="A47">
            <v>447</v>
          </cell>
          <cell r="B47" t="str">
            <v>LAS CALAS</v>
          </cell>
          <cell r="C47">
            <v>672</v>
          </cell>
        </row>
        <row r="48">
          <cell r="A48">
            <v>454</v>
          </cell>
          <cell r="B48" t="str">
            <v>FIESTAS TRADICIONALES</v>
          </cell>
          <cell r="C48">
            <v>1136</v>
          </cell>
        </row>
        <row r="49">
          <cell r="A49">
            <v>470</v>
          </cell>
          <cell r="B49" t="str">
            <v>LOCALES ESTACION</v>
          </cell>
          <cell r="C49">
            <v>710.5</v>
          </cell>
        </row>
        <row r="50">
          <cell r="A50">
            <v>479</v>
          </cell>
          <cell r="B50" t="str">
            <v>COMERCIANTES AMBULANTES</v>
          </cell>
          <cell r="C50">
            <v>1358</v>
          </cell>
        </row>
        <row r="51">
          <cell r="A51">
            <v>482</v>
          </cell>
          <cell r="B51" t="str">
            <v>CALLEJONEADAS</v>
          </cell>
          <cell r="C51">
            <v>1500</v>
          </cell>
        </row>
        <row r="52">
          <cell r="A52">
            <v>484</v>
          </cell>
          <cell r="B52" t="str">
            <v>PERMISO PARA ESPECTÁCULOS O CE</v>
          </cell>
          <cell r="C52">
            <v>203</v>
          </cell>
        </row>
        <row r="53">
          <cell r="A53">
            <v>491</v>
          </cell>
          <cell r="B53" t="str">
            <v>ESTRUCTURAS, CONSTRUCCIONES O</v>
          </cell>
          <cell r="C53">
            <v>96</v>
          </cell>
        </row>
        <row r="54">
          <cell r="A54">
            <v>493</v>
          </cell>
          <cell r="B54" t="str">
            <v>RENOVACION PERMISO P/ USO VIA</v>
          </cell>
          <cell r="C54">
            <v>120</v>
          </cell>
        </row>
        <row r="55">
          <cell r="A55">
            <v>502</v>
          </cell>
          <cell r="B55" t="str">
            <v>RECARGOS OTROS IMPTOS Y DERECH</v>
          </cell>
          <cell r="C55">
            <v>3545.24</v>
          </cell>
        </row>
        <row r="56">
          <cell r="A56">
            <v>504</v>
          </cell>
          <cell r="B56" t="str">
            <v>AVISO EXTEMP TERM DE OBRA</v>
          </cell>
          <cell r="C56">
            <v>817.05</v>
          </cell>
        </row>
        <row r="57">
          <cell r="A57">
            <v>506</v>
          </cell>
          <cell r="B57" t="str">
            <v>INFRACCIONES DIRECCION DE FISC</v>
          </cell>
          <cell r="C57">
            <v>2268</v>
          </cell>
        </row>
        <row r="58">
          <cell r="A58">
            <v>507</v>
          </cell>
          <cell r="B58" t="str">
            <v>INF AL BANDO POLICIA Y BUEN GO</v>
          </cell>
          <cell r="C58">
            <v>2800</v>
          </cell>
        </row>
        <row r="59">
          <cell r="A59">
            <v>508</v>
          </cell>
          <cell r="B59" t="str">
            <v>INF LEY DE TRANSITO Y SU REGLA</v>
          </cell>
          <cell r="C59">
            <v>9904.1</v>
          </cell>
        </row>
        <row r="60">
          <cell r="A60">
            <v>509</v>
          </cell>
          <cell r="B60" t="str">
            <v>EXTEMP VERIFICACION AMB VEHICU</v>
          </cell>
          <cell r="C60">
            <v>1779</v>
          </cell>
        </row>
        <row r="61">
          <cell r="A61">
            <v>536</v>
          </cell>
          <cell r="B61" t="str">
            <v>PADRON DE PROVEEDORES</v>
          </cell>
          <cell r="C61">
            <v>1500</v>
          </cell>
        </row>
        <row r="62">
          <cell r="A62">
            <v>538</v>
          </cell>
          <cell r="B62" t="str">
            <v>BASES PARA LICITACION OBRA PUB</v>
          </cell>
          <cell r="C62">
            <v>597</v>
          </cell>
        </row>
        <row r="63">
          <cell r="A63">
            <v>606</v>
          </cell>
          <cell r="B63" t="str">
            <v>FONDO DE FISCALIZACION</v>
          </cell>
          <cell r="C63">
            <v>254743.35</v>
          </cell>
        </row>
        <row r="64">
          <cell r="A64">
            <v>805</v>
          </cell>
          <cell r="B64" t="str">
            <v>CENTRO DE APRENDIZAJE DIGITAL</v>
          </cell>
          <cell r="C64">
            <v>150</v>
          </cell>
        </row>
        <row r="65">
          <cell r="A65">
            <v>888</v>
          </cell>
          <cell r="B65" t="str">
            <v>COBROS SIMAPAG</v>
          </cell>
          <cell r="C65">
            <v>983</v>
          </cell>
        </row>
      </sheetData>
      <sheetData sheetId="17">
        <row r="1">
          <cell r="A1">
            <v>1</v>
          </cell>
          <cell r="B1" t="str">
            <v>IMPTO. PREDIAL URBANO CORRIENT</v>
          </cell>
          <cell r="C1">
            <v>11171.58</v>
          </cell>
        </row>
        <row r="2">
          <cell r="A2">
            <v>2</v>
          </cell>
          <cell r="B2" t="str">
            <v>IMPTO. PREDIAL RUSTICO CORRIEN</v>
          </cell>
          <cell r="C2">
            <v>3078.58</v>
          </cell>
        </row>
        <row r="3">
          <cell r="A3">
            <v>4</v>
          </cell>
          <cell r="B3" t="str">
            <v>RECARGOS *3%*</v>
          </cell>
          <cell r="C3">
            <v>4340.08</v>
          </cell>
        </row>
        <row r="4">
          <cell r="A4">
            <v>7</v>
          </cell>
          <cell r="B4" t="str">
            <v>IMPTO. PREDIAL URBANO REZAGO</v>
          </cell>
          <cell r="C4">
            <v>6090.5</v>
          </cell>
        </row>
        <row r="5">
          <cell r="A5">
            <v>13</v>
          </cell>
          <cell r="B5" t="str">
            <v>HONORARIOS DE COBRANZA</v>
          </cell>
          <cell r="C5">
            <v>1135.07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104</v>
          </cell>
          <cell r="B7" t="str">
            <v>SOBRE DIVISION Y LOTIFICACION</v>
          </cell>
          <cell r="C7">
            <v>749.76</v>
          </cell>
        </row>
        <row r="8">
          <cell r="A8">
            <v>110</v>
          </cell>
          <cell r="B8" t="str">
            <v>ESPECTACULOS PUBLICOS ESPORADI</v>
          </cell>
          <cell r="C8">
            <v>167471.70000000001</v>
          </cell>
        </row>
        <row r="9">
          <cell r="A9">
            <v>200</v>
          </cell>
          <cell r="B9" t="str">
            <v>RASTRO</v>
          </cell>
          <cell r="C9">
            <v>3524.61</v>
          </cell>
        </row>
        <row r="10">
          <cell r="A10">
            <v>203</v>
          </cell>
          <cell r="B10" t="str">
            <v>PANTEONES CIUDAD</v>
          </cell>
          <cell r="C10">
            <v>1405.88</v>
          </cell>
        </row>
        <row r="11">
          <cell r="A11">
            <v>204</v>
          </cell>
          <cell r="B11" t="str">
            <v>PANTEONES COMUNIDADES</v>
          </cell>
          <cell r="C11">
            <v>278.66000000000003</v>
          </cell>
        </row>
        <row r="12">
          <cell r="A12">
            <v>205</v>
          </cell>
          <cell r="B12" t="str">
            <v>ESTACIONAMIENTO MUSEO MOMIAS</v>
          </cell>
          <cell r="C12">
            <v>258</v>
          </cell>
        </row>
        <row r="13">
          <cell r="A13">
            <v>206</v>
          </cell>
          <cell r="B13" t="str">
            <v>ESTACIONAMIENTO MERCADO HIDALG</v>
          </cell>
          <cell r="C13">
            <v>1003</v>
          </cell>
        </row>
        <row r="14">
          <cell r="A14">
            <v>210</v>
          </cell>
          <cell r="B14" t="str">
            <v>POR LIC. DE CONST. Y AMPLIACIO</v>
          </cell>
          <cell r="C14">
            <v>462.04</v>
          </cell>
        </row>
        <row r="15">
          <cell r="A15">
            <v>211</v>
          </cell>
          <cell r="B15" t="str">
            <v>POR LIC DE REGULARIZACION DE C</v>
          </cell>
          <cell r="C15">
            <v>26.46</v>
          </cell>
        </row>
        <row r="16">
          <cell r="A16">
            <v>221</v>
          </cell>
          <cell r="B16" t="str">
            <v>LIC USO SUELO ALIN N. OFIC COM</v>
          </cell>
          <cell r="C16">
            <v>483.87</v>
          </cell>
        </row>
        <row r="17">
          <cell r="A17">
            <v>229</v>
          </cell>
          <cell r="B17" t="str">
            <v>CONSTANCIAS DE VALOR FISCAL</v>
          </cell>
          <cell r="C17">
            <v>696.13</v>
          </cell>
        </row>
        <row r="18">
          <cell r="A18">
            <v>244</v>
          </cell>
          <cell r="B18" t="str">
            <v>EXP DE LIC O PERM P/ ESTAB DE</v>
          </cell>
          <cell r="C18">
            <v>56.07</v>
          </cell>
        </row>
        <row r="19">
          <cell r="A19">
            <v>248</v>
          </cell>
          <cell r="B19" t="str">
            <v>ESTACIONAMIENTO EX. EST. FERRO</v>
          </cell>
          <cell r="C19">
            <v>1262</v>
          </cell>
        </row>
        <row r="20">
          <cell r="A20">
            <v>249</v>
          </cell>
          <cell r="B20" t="str">
            <v>REGUL. PROR.LIC.CONT.75% DER.</v>
          </cell>
          <cell r="C20">
            <v>94.21</v>
          </cell>
        </row>
        <row r="21">
          <cell r="A21">
            <v>252</v>
          </cell>
          <cell r="B21" t="str">
            <v>RESOLUCION DE IMPACTO AMBIENTA</v>
          </cell>
          <cell r="C21">
            <v>2788.27</v>
          </cell>
        </row>
        <row r="22">
          <cell r="A22">
            <v>253</v>
          </cell>
          <cell r="B22" t="str">
            <v>ESTACIONAMIENTO EMBAJADORAS  (</v>
          </cell>
          <cell r="C22">
            <v>2623</v>
          </cell>
        </row>
        <row r="23">
          <cell r="A23">
            <v>254</v>
          </cell>
          <cell r="B23" t="str">
            <v>POR CERTIF.TERMINO DE OBRA</v>
          </cell>
          <cell r="C23">
            <v>14.14</v>
          </cell>
        </row>
        <row r="24">
          <cell r="A24">
            <v>256</v>
          </cell>
          <cell r="B24" t="str">
            <v>POR ALINEAM. N° USO HABIT</v>
          </cell>
          <cell r="C24">
            <v>14389.22</v>
          </cell>
        </row>
        <row r="25">
          <cell r="A25">
            <v>266</v>
          </cell>
          <cell r="B25" t="str">
            <v>DICTAMEN DE FACTIBILIDAD PROTE</v>
          </cell>
          <cell r="C25">
            <v>391.93</v>
          </cell>
        </row>
        <row r="26">
          <cell r="A26">
            <v>267</v>
          </cell>
          <cell r="B26" t="str">
            <v>CONSTANCIA  DE VERIFICACION PR</v>
          </cell>
          <cell r="C26">
            <v>130.63999999999999</v>
          </cell>
        </row>
        <row r="27">
          <cell r="A27">
            <v>269</v>
          </cell>
          <cell r="B27" t="str">
            <v>PADRON DE CONTRATISTAS</v>
          </cell>
          <cell r="C27">
            <v>705</v>
          </cell>
        </row>
        <row r="28">
          <cell r="A28">
            <v>273</v>
          </cell>
          <cell r="B28" t="str">
            <v>PENSION EST. JARDIN EMBAJADORA</v>
          </cell>
          <cell r="C28">
            <v>682.5</v>
          </cell>
        </row>
        <row r="29">
          <cell r="A29">
            <v>274</v>
          </cell>
          <cell r="B29" t="str">
            <v>EXTENSION DE HORARIO</v>
          </cell>
          <cell r="C29">
            <v>1308.8599999999999</v>
          </cell>
        </row>
        <row r="30">
          <cell r="A30">
            <v>275</v>
          </cell>
          <cell r="B30" t="str">
            <v>CONSTANCIAS DIRECCION DE ECOLO</v>
          </cell>
          <cell r="C30">
            <v>73.790000000000006</v>
          </cell>
        </row>
        <row r="31">
          <cell r="A31">
            <v>276</v>
          </cell>
          <cell r="B31" t="str">
            <v>CONSTANCIAS DIRECCION DE TRANS</v>
          </cell>
          <cell r="C31">
            <v>221.37</v>
          </cell>
        </row>
        <row r="32">
          <cell r="A32">
            <v>278</v>
          </cell>
          <cell r="B32" t="str">
            <v>CONSTANCIAS QUE EXPIDAN LAS DE</v>
          </cell>
          <cell r="C32">
            <v>368.95</v>
          </cell>
        </row>
        <row r="33">
          <cell r="A33">
            <v>279</v>
          </cell>
          <cell r="B33" t="str">
            <v>CERTIFICACIONES EXPEDIDAS POR</v>
          </cell>
          <cell r="C33">
            <v>50.82</v>
          </cell>
        </row>
        <row r="34">
          <cell r="A34">
            <v>295</v>
          </cell>
          <cell r="B34" t="str">
            <v>CONSTANCIA DE UBICACION DE PRE</v>
          </cell>
          <cell r="C34">
            <v>148.44</v>
          </cell>
        </row>
        <row r="35">
          <cell r="A35">
            <v>403</v>
          </cell>
          <cell r="B35" t="str">
            <v>UNIDAD DEPORTIVA TORRES LANDA</v>
          </cell>
          <cell r="C35">
            <v>189</v>
          </cell>
        </row>
        <row r="36">
          <cell r="A36">
            <v>405</v>
          </cell>
          <cell r="B36" t="str">
            <v>CENTRO DE CONVIVENCIA EL ENCIN</v>
          </cell>
          <cell r="C36">
            <v>1101</v>
          </cell>
        </row>
        <row r="37">
          <cell r="A37">
            <v>407</v>
          </cell>
          <cell r="B37" t="str">
            <v>MUSEO MOMIAS</v>
          </cell>
          <cell r="C37">
            <v>17575</v>
          </cell>
        </row>
        <row r="38">
          <cell r="A38">
            <v>408</v>
          </cell>
          <cell r="B38" t="str">
            <v>SALON CULTO A LA MUERTE</v>
          </cell>
          <cell r="C38">
            <v>1215</v>
          </cell>
        </row>
        <row r="39">
          <cell r="A39">
            <v>410</v>
          </cell>
          <cell r="B39" t="str">
            <v>MONUMENTO AL PIPILA</v>
          </cell>
          <cell r="C39">
            <v>396</v>
          </cell>
        </row>
        <row r="40">
          <cell r="A40">
            <v>411</v>
          </cell>
          <cell r="B40" t="str">
            <v>MERCADO HIDALGO</v>
          </cell>
          <cell r="C40">
            <v>2135.25</v>
          </cell>
        </row>
        <row r="41">
          <cell r="A41">
            <v>412</v>
          </cell>
          <cell r="B41" t="str">
            <v>MERCADO EMBAJADORAS</v>
          </cell>
          <cell r="C41">
            <v>660</v>
          </cell>
        </row>
        <row r="42">
          <cell r="A42">
            <v>421</v>
          </cell>
          <cell r="B42" t="str">
            <v>DECLARACIONES, FORMATOS Y AVIS</v>
          </cell>
          <cell r="C42">
            <v>80</v>
          </cell>
        </row>
        <row r="43">
          <cell r="A43">
            <v>428</v>
          </cell>
          <cell r="B43" t="str">
            <v>COMERCIANTES SEMIFIJOS</v>
          </cell>
          <cell r="C43">
            <v>16820</v>
          </cell>
        </row>
        <row r="44">
          <cell r="A44">
            <v>433</v>
          </cell>
          <cell r="B44" t="str">
            <v>SOBRANTES</v>
          </cell>
          <cell r="C44">
            <v>14.11</v>
          </cell>
        </row>
        <row r="45">
          <cell r="A45">
            <v>437</v>
          </cell>
          <cell r="B45" t="str">
            <v>SANITARIOS MDO. EMBAJADORAS</v>
          </cell>
          <cell r="C45">
            <v>1469</v>
          </cell>
        </row>
        <row r="46">
          <cell r="A46">
            <v>438</v>
          </cell>
          <cell r="B46" t="str">
            <v>SANITARIOS MDO. HIDALGO</v>
          </cell>
          <cell r="C46">
            <v>1982</v>
          </cell>
        </row>
        <row r="47">
          <cell r="A47">
            <v>439</v>
          </cell>
          <cell r="B47" t="str">
            <v>SANITARIOS JARDIN REFORMA</v>
          </cell>
          <cell r="C47">
            <v>416</v>
          </cell>
        </row>
        <row r="48">
          <cell r="A48">
            <v>443</v>
          </cell>
          <cell r="B48" t="str">
            <v>SANITARIOS FERROCARRIL</v>
          </cell>
          <cell r="C48">
            <v>1436</v>
          </cell>
        </row>
        <row r="49">
          <cell r="A49">
            <v>445</v>
          </cell>
          <cell r="B49" t="str">
            <v>SANITARIOS MUSEO MOMIAS</v>
          </cell>
          <cell r="C49">
            <v>380</v>
          </cell>
        </row>
        <row r="50">
          <cell r="A50">
            <v>447</v>
          </cell>
          <cell r="B50" t="str">
            <v>LAS CALAS</v>
          </cell>
          <cell r="C50">
            <v>320</v>
          </cell>
        </row>
        <row r="51">
          <cell r="A51">
            <v>454</v>
          </cell>
          <cell r="B51" t="str">
            <v>FIESTAS TRADICIONALES</v>
          </cell>
          <cell r="C51">
            <v>392</v>
          </cell>
        </row>
        <row r="52">
          <cell r="A52">
            <v>479</v>
          </cell>
          <cell r="B52" t="str">
            <v>COMERCIANTES AMBULANTES</v>
          </cell>
          <cell r="C52">
            <v>322</v>
          </cell>
        </row>
        <row r="53">
          <cell r="A53">
            <v>482</v>
          </cell>
          <cell r="B53" t="str">
            <v>CALLEJONEADAS</v>
          </cell>
          <cell r="C53">
            <v>3900</v>
          </cell>
        </row>
        <row r="54">
          <cell r="A54">
            <v>483</v>
          </cell>
          <cell r="B54" t="str">
            <v>PROMOTOR TURISTICO</v>
          </cell>
          <cell r="C54">
            <v>1260</v>
          </cell>
        </row>
        <row r="55">
          <cell r="A55">
            <v>484</v>
          </cell>
          <cell r="B55" t="str">
            <v>PERMISO PARA ESPECTÁCULOS O CE</v>
          </cell>
          <cell r="C55">
            <v>1827</v>
          </cell>
        </row>
        <row r="56">
          <cell r="A56">
            <v>485</v>
          </cell>
          <cell r="B56" t="str">
            <v>SELLADO DE BOLETOS</v>
          </cell>
          <cell r="C56">
            <v>436</v>
          </cell>
        </row>
        <row r="57">
          <cell r="A57">
            <v>491</v>
          </cell>
          <cell r="B57" t="str">
            <v>ESTRUCTURAS, CONSTRUCCIONES O</v>
          </cell>
          <cell r="C57">
            <v>231.66</v>
          </cell>
        </row>
        <row r="58">
          <cell r="A58">
            <v>493</v>
          </cell>
          <cell r="B58" t="str">
            <v>RENOVACION PERMISO P/ USO VIA</v>
          </cell>
          <cell r="C58">
            <v>1200</v>
          </cell>
        </row>
        <row r="59">
          <cell r="A59">
            <v>502</v>
          </cell>
          <cell r="B59" t="str">
            <v>RECARGOS OTROS IMPTOS Y DERECH</v>
          </cell>
          <cell r="C59">
            <v>1410.34</v>
          </cell>
        </row>
        <row r="60">
          <cell r="A60">
            <v>506</v>
          </cell>
          <cell r="B60" t="str">
            <v>INFRACCIONES DIRECCION DE FISC</v>
          </cell>
          <cell r="C60">
            <v>1134</v>
          </cell>
        </row>
        <row r="61">
          <cell r="A61">
            <v>507</v>
          </cell>
          <cell r="B61" t="str">
            <v>INF AL BANDO POLICIA Y BUEN GO</v>
          </cell>
          <cell r="C61">
            <v>5200</v>
          </cell>
        </row>
        <row r="62">
          <cell r="A62">
            <v>508</v>
          </cell>
          <cell r="B62" t="str">
            <v>INF LEY DE TRANSITO Y SU REGLA</v>
          </cell>
          <cell r="C62">
            <v>9682.5</v>
          </cell>
        </row>
        <row r="63">
          <cell r="A63">
            <v>509</v>
          </cell>
          <cell r="B63" t="str">
            <v>EXTEMP VERIFICACION AMB VEHICU</v>
          </cell>
          <cell r="C63">
            <v>546</v>
          </cell>
        </row>
        <row r="64">
          <cell r="A64">
            <v>510</v>
          </cell>
          <cell r="B64" t="str">
            <v>ADMTVAS NO FISCALES *FEDERALES</v>
          </cell>
          <cell r="C64">
            <v>7109.15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</sheetData>
      <sheetData sheetId="18">
        <row r="1">
          <cell r="A1">
            <v>1</v>
          </cell>
          <cell r="B1" t="str">
            <v>IMPTO. PREDIAL URBANO CORRIENT</v>
          </cell>
          <cell r="C1">
            <v>28371.66</v>
          </cell>
        </row>
        <row r="2">
          <cell r="A2">
            <v>2</v>
          </cell>
          <cell r="B2" t="str">
            <v>IMPTO. PREDIAL RUSTICO CORRIEN</v>
          </cell>
          <cell r="C2">
            <v>6648.58</v>
          </cell>
        </row>
        <row r="3">
          <cell r="A3">
            <v>4</v>
          </cell>
          <cell r="B3" t="str">
            <v>RECARGOS *3%*</v>
          </cell>
          <cell r="C3">
            <v>10265.790000000001</v>
          </cell>
        </row>
        <row r="4">
          <cell r="A4">
            <v>7</v>
          </cell>
          <cell r="B4" t="str">
            <v>IMPTO. PREDIAL URBANO REZAGO</v>
          </cell>
          <cell r="C4">
            <v>37492.82</v>
          </cell>
        </row>
        <row r="5">
          <cell r="A5">
            <v>13</v>
          </cell>
          <cell r="B5" t="str">
            <v>HONORARIOS DE COBRANZA</v>
          </cell>
          <cell r="C5">
            <v>3031.69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5792.55</v>
          </cell>
        </row>
        <row r="8">
          <cell r="A8">
            <v>104</v>
          </cell>
          <cell r="B8" t="str">
            <v>SOBRE DIVISION Y LOTIFICACION</v>
          </cell>
          <cell r="C8">
            <v>777.69</v>
          </cell>
        </row>
        <row r="9">
          <cell r="A9">
            <v>112</v>
          </cell>
          <cell r="B9" t="str">
            <v>ESPECTACULOS PUBLICOS PERMANEN</v>
          </cell>
          <cell r="C9">
            <v>11647.9</v>
          </cell>
        </row>
        <row r="10">
          <cell r="A10">
            <v>200</v>
          </cell>
          <cell r="B10" t="str">
            <v>RASTRO</v>
          </cell>
          <cell r="C10">
            <v>4654.51</v>
          </cell>
        </row>
        <row r="11">
          <cell r="A11">
            <v>203</v>
          </cell>
          <cell r="B11" t="str">
            <v>PANTEONES CIUDAD</v>
          </cell>
          <cell r="C11">
            <v>1327.88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492</v>
          </cell>
        </row>
        <row r="14">
          <cell r="A14">
            <v>206</v>
          </cell>
          <cell r="B14" t="str">
            <v>ESTACIONAMIENTO MERCADO HIDALG</v>
          </cell>
          <cell r="C14">
            <v>2204</v>
          </cell>
        </row>
        <row r="15">
          <cell r="A15">
            <v>207</v>
          </cell>
          <cell r="B15" t="str">
            <v>ESTAC.  MERCADO EMBAJADORAS</v>
          </cell>
          <cell r="C15">
            <v>1190</v>
          </cell>
        </row>
        <row r="16">
          <cell r="A16">
            <v>210</v>
          </cell>
          <cell r="B16" t="str">
            <v>POR LIC. DE CONST. Y AMPLIACIO</v>
          </cell>
          <cell r="C16">
            <v>2231.08</v>
          </cell>
        </row>
        <row r="17">
          <cell r="A17">
            <v>211</v>
          </cell>
          <cell r="B17" t="str">
            <v>POR LIC DE REGULARIZACION DE C</v>
          </cell>
          <cell r="C17">
            <v>409.93</v>
          </cell>
        </row>
        <row r="18">
          <cell r="A18">
            <v>214</v>
          </cell>
          <cell r="B18" t="str">
            <v>POR LIC DE RECONST. Y REMODELA</v>
          </cell>
          <cell r="C18">
            <v>4433.74</v>
          </cell>
        </row>
        <row r="19">
          <cell r="A19">
            <v>217</v>
          </cell>
          <cell r="B19" t="str">
            <v>ANALISIS DE FAC PARA DIV LOT O</v>
          </cell>
          <cell r="C19">
            <v>1152.95</v>
          </cell>
        </row>
        <row r="20">
          <cell r="A20">
            <v>221</v>
          </cell>
          <cell r="B20" t="str">
            <v>LIC USO SUELO ALIN N. OFIC COM</v>
          </cell>
          <cell r="C20">
            <v>1391.52</v>
          </cell>
        </row>
        <row r="21">
          <cell r="A21">
            <v>226</v>
          </cell>
          <cell r="B21" t="str">
            <v>AVALUOS PRAC POR PERITOS FISCA</v>
          </cell>
          <cell r="C21">
            <v>1585</v>
          </cell>
        </row>
        <row r="22">
          <cell r="A22">
            <v>227</v>
          </cell>
          <cell r="B22" t="str">
            <v>AVALUOS PRACT POR TESORERIA</v>
          </cell>
          <cell r="C22">
            <v>607</v>
          </cell>
        </row>
        <row r="23">
          <cell r="A23">
            <v>229</v>
          </cell>
          <cell r="B23" t="str">
            <v>CONSTANCIAS DE VALOR FISCAL</v>
          </cell>
          <cell r="C23">
            <v>928</v>
          </cell>
        </row>
        <row r="24">
          <cell r="A24">
            <v>244</v>
          </cell>
          <cell r="B24" t="str">
            <v>EXP DE LIC O PERM P/ ESTAB DE</v>
          </cell>
          <cell r="C24">
            <v>16111.36</v>
          </cell>
        </row>
        <row r="25">
          <cell r="A25">
            <v>248</v>
          </cell>
          <cell r="B25" t="str">
            <v>ESTACIONAMIENTO EX. EST. FERRO</v>
          </cell>
          <cell r="C25">
            <v>3696</v>
          </cell>
        </row>
        <row r="26">
          <cell r="A26">
            <v>253</v>
          </cell>
          <cell r="B26" t="str">
            <v>ESTACIONAMIENTO EMBAJADORAS  (</v>
          </cell>
          <cell r="C26">
            <v>4131</v>
          </cell>
        </row>
        <row r="27">
          <cell r="A27">
            <v>256</v>
          </cell>
          <cell r="B27" t="str">
            <v>POR ALINEAM. N° USO HABIT</v>
          </cell>
          <cell r="C27">
            <v>7838.37</v>
          </cell>
        </row>
        <row r="28">
          <cell r="A28">
            <v>266</v>
          </cell>
          <cell r="B28" t="str">
            <v>DICTAMEN DE FACTIBILIDAD PROTE</v>
          </cell>
          <cell r="C28">
            <v>391.93</v>
          </cell>
        </row>
        <row r="29">
          <cell r="A29">
            <v>267</v>
          </cell>
          <cell r="B29" t="str">
            <v>CONSTANCIA  DE VERIFICACION PR</v>
          </cell>
          <cell r="C29">
            <v>130.63999999999999</v>
          </cell>
        </row>
        <row r="30">
          <cell r="A30">
            <v>269</v>
          </cell>
          <cell r="B30" t="str">
            <v>PADRON DE CONTRATISTAS</v>
          </cell>
          <cell r="C30">
            <v>705</v>
          </cell>
        </row>
        <row r="31">
          <cell r="A31">
            <v>274</v>
          </cell>
          <cell r="B31" t="str">
            <v>EXTENSION DE HORARIO</v>
          </cell>
          <cell r="C31">
            <v>2617.7199999999998</v>
          </cell>
        </row>
        <row r="32">
          <cell r="A32">
            <v>276</v>
          </cell>
          <cell r="B32" t="str">
            <v>CONSTANCIAS DIRECCION DE TRANS</v>
          </cell>
          <cell r="C32">
            <v>885.48</v>
          </cell>
        </row>
        <row r="33">
          <cell r="A33">
            <v>278</v>
          </cell>
          <cell r="B33" t="str">
            <v>CONSTANCIAS QUE EXPIDAN LAS DE</v>
          </cell>
          <cell r="C33">
            <v>664.11</v>
          </cell>
        </row>
        <row r="34">
          <cell r="A34">
            <v>295</v>
          </cell>
          <cell r="B34" t="str">
            <v>CONSTANCIA DE UBICACION DE PRE</v>
          </cell>
          <cell r="C34">
            <v>74.22</v>
          </cell>
        </row>
        <row r="35">
          <cell r="A35">
            <v>403</v>
          </cell>
          <cell r="B35" t="str">
            <v>UNIDAD DEPORTIVA TORRES LANDA</v>
          </cell>
          <cell r="C35">
            <v>690</v>
          </cell>
        </row>
        <row r="36">
          <cell r="A36">
            <v>405</v>
          </cell>
          <cell r="B36" t="str">
            <v>CENTRO DE CONVIVENCIA EL ENCIN</v>
          </cell>
          <cell r="C36">
            <v>1333</v>
          </cell>
        </row>
        <row r="37">
          <cell r="A37">
            <v>407</v>
          </cell>
          <cell r="B37" t="str">
            <v>MUSEO MOMIAS</v>
          </cell>
          <cell r="C37">
            <v>29557</v>
          </cell>
        </row>
        <row r="38">
          <cell r="A38">
            <v>408</v>
          </cell>
          <cell r="B38" t="str">
            <v>SALON CULTO A LA MUERTE</v>
          </cell>
          <cell r="C38">
            <v>345</v>
          </cell>
        </row>
        <row r="39">
          <cell r="A39">
            <v>410</v>
          </cell>
          <cell r="B39" t="str">
            <v>MONUMENTO AL PIPILA</v>
          </cell>
          <cell r="C39">
            <v>624</v>
          </cell>
        </row>
        <row r="40">
          <cell r="A40">
            <v>411</v>
          </cell>
          <cell r="B40" t="str">
            <v>MERCADO HIDALGO</v>
          </cell>
          <cell r="C40">
            <v>991.78</v>
          </cell>
        </row>
        <row r="41">
          <cell r="A41">
            <v>412</v>
          </cell>
          <cell r="B41" t="str">
            <v>MERCADO EMBAJADORAS</v>
          </cell>
          <cell r="C41">
            <v>4815.09</v>
          </cell>
        </row>
        <row r="42">
          <cell r="A42">
            <v>414</v>
          </cell>
          <cell r="B42" t="str">
            <v>OTROS PRODUCTOS</v>
          </cell>
          <cell r="C42">
            <v>455.7</v>
          </cell>
        </row>
        <row r="43">
          <cell r="A43">
            <v>418</v>
          </cell>
          <cell r="B43" t="str">
            <v>RENDIMIENTOS E INVERSIONES</v>
          </cell>
          <cell r="C43">
            <v>186878.86</v>
          </cell>
        </row>
        <row r="44">
          <cell r="A44">
            <v>419</v>
          </cell>
          <cell r="B44" t="str">
            <v>REND E INVERSIONES RAMO 33</v>
          </cell>
          <cell r="C44">
            <v>81051.91</v>
          </cell>
        </row>
        <row r="45">
          <cell r="A45">
            <v>420</v>
          </cell>
          <cell r="B45" t="str">
            <v>REND E INVER RAMO 33 PROG COMP</v>
          </cell>
          <cell r="C45">
            <v>60070.07</v>
          </cell>
        </row>
        <row r="46">
          <cell r="A46">
            <v>426</v>
          </cell>
          <cell r="B46" t="str">
            <v>AREAS OCUP POR HOT, REST, BARE</v>
          </cell>
          <cell r="C46">
            <v>11828.74</v>
          </cell>
        </row>
        <row r="47">
          <cell r="A47">
            <v>428</v>
          </cell>
          <cell r="B47" t="str">
            <v>COMERCIANTES SEMIFIJOS</v>
          </cell>
          <cell r="C47">
            <v>5702.83</v>
          </cell>
        </row>
        <row r="48">
          <cell r="A48">
            <v>433</v>
          </cell>
          <cell r="B48" t="str">
            <v>SOBRANTES</v>
          </cell>
          <cell r="C48">
            <v>21.41</v>
          </cell>
        </row>
        <row r="49">
          <cell r="A49">
            <v>437</v>
          </cell>
          <cell r="B49" t="str">
            <v>SANITARIOS MDO. EMBAJADORAS</v>
          </cell>
          <cell r="C49">
            <v>2042</v>
          </cell>
        </row>
        <row r="50">
          <cell r="A50">
            <v>438</v>
          </cell>
          <cell r="B50" t="str">
            <v>SANITARIOS MDO. HIDALGO</v>
          </cell>
          <cell r="C50">
            <v>3800</v>
          </cell>
        </row>
        <row r="51">
          <cell r="A51">
            <v>439</v>
          </cell>
          <cell r="B51" t="str">
            <v>SANITARIOS JARDIN REFORMA</v>
          </cell>
          <cell r="C51">
            <v>1224</v>
          </cell>
        </row>
        <row r="52">
          <cell r="A52">
            <v>443</v>
          </cell>
          <cell r="B52" t="str">
            <v>SANITARIOS FERROCARRIL</v>
          </cell>
          <cell r="C52">
            <v>1988</v>
          </cell>
        </row>
        <row r="53">
          <cell r="A53">
            <v>445</v>
          </cell>
          <cell r="B53" t="str">
            <v>SANITARIOS MUSEO MOMIAS</v>
          </cell>
          <cell r="C53">
            <v>640</v>
          </cell>
        </row>
        <row r="54">
          <cell r="A54">
            <v>447</v>
          </cell>
          <cell r="B54" t="str">
            <v>LAS CALAS</v>
          </cell>
          <cell r="C54">
            <v>80</v>
          </cell>
        </row>
        <row r="55">
          <cell r="A55">
            <v>462</v>
          </cell>
          <cell r="B55" t="str">
            <v>INTERESES REMANENTES  POR OBRA</v>
          </cell>
          <cell r="C55">
            <v>2491.15</v>
          </cell>
        </row>
        <row r="56">
          <cell r="A56">
            <v>467</v>
          </cell>
          <cell r="B56" t="str">
            <v>PRESTADORES DE SERVICIO</v>
          </cell>
          <cell r="C56">
            <v>3006.78</v>
          </cell>
        </row>
        <row r="57">
          <cell r="A57">
            <v>477</v>
          </cell>
          <cell r="B57" t="str">
            <v>PADRON DIRECTOR RESPONSABLE DE</v>
          </cell>
          <cell r="C57">
            <v>1252</v>
          </cell>
        </row>
        <row r="58">
          <cell r="A58">
            <v>479</v>
          </cell>
          <cell r="B58" t="str">
            <v>COMERCIANTES AMBULANTES</v>
          </cell>
          <cell r="C58">
            <v>2268</v>
          </cell>
        </row>
        <row r="59">
          <cell r="A59">
            <v>482</v>
          </cell>
          <cell r="B59" t="str">
            <v>CALLEJONEADAS</v>
          </cell>
          <cell r="C59">
            <v>300</v>
          </cell>
        </row>
        <row r="60">
          <cell r="A60">
            <v>484</v>
          </cell>
          <cell r="B60" t="str">
            <v>PERMISO PARA ESPECTÁCULOS O CE</v>
          </cell>
          <cell r="C60">
            <v>203</v>
          </cell>
        </row>
        <row r="61">
          <cell r="A61">
            <v>485</v>
          </cell>
          <cell r="B61" t="str">
            <v>SELLADO DE BOLETOS</v>
          </cell>
          <cell r="C61">
            <v>400</v>
          </cell>
        </row>
        <row r="62">
          <cell r="A62">
            <v>493</v>
          </cell>
          <cell r="B62" t="str">
            <v>RENOVACION PERMISO P/ USO VIA</v>
          </cell>
          <cell r="C62">
            <v>240</v>
          </cell>
        </row>
        <row r="63">
          <cell r="A63">
            <v>502</v>
          </cell>
          <cell r="B63" t="str">
            <v>RECARGOS OTROS IMPTOS Y DERECH</v>
          </cell>
          <cell r="C63">
            <v>4592.8500000000004</v>
          </cell>
        </row>
        <row r="64">
          <cell r="A64">
            <v>503</v>
          </cell>
          <cell r="B64" t="str">
            <v>AVISO EXTEMP TRASLACION DE DOM</v>
          </cell>
          <cell r="C64">
            <v>283.75</v>
          </cell>
        </row>
        <row r="65">
          <cell r="A65">
            <v>504</v>
          </cell>
          <cell r="B65" t="str">
            <v>AVISO EXTEMP TERM DE OBRA</v>
          </cell>
          <cell r="C65">
            <v>283.5</v>
          </cell>
        </row>
        <row r="66">
          <cell r="A66">
            <v>505</v>
          </cell>
          <cell r="B66" t="str">
            <v>INF AL REG. DE CONST Y CONSER</v>
          </cell>
          <cell r="C66">
            <v>1701</v>
          </cell>
        </row>
        <row r="67">
          <cell r="A67">
            <v>506</v>
          </cell>
          <cell r="B67" t="str">
            <v>INFRACCIONES DIRECCION DE FISC</v>
          </cell>
          <cell r="C67">
            <v>567</v>
          </cell>
        </row>
        <row r="68">
          <cell r="A68">
            <v>507</v>
          </cell>
          <cell r="B68" t="str">
            <v>INF AL BANDO POLICIA Y BUEN GO</v>
          </cell>
          <cell r="C68">
            <v>150</v>
          </cell>
        </row>
        <row r="69">
          <cell r="A69">
            <v>508</v>
          </cell>
          <cell r="B69" t="str">
            <v>INF LEY DE TRANSITO Y SU REGLA</v>
          </cell>
          <cell r="C69">
            <v>11929.5</v>
          </cell>
        </row>
        <row r="70">
          <cell r="A70">
            <v>509</v>
          </cell>
          <cell r="B70" t="str">
            <v>EXTEMP VERIFICACION AMB VEHICU</v>
          </cell>
          <cell r="C70">
            <v>1365</v>
          </cell>
        </row>
        <row r="71">
          <cell r="A71">
            <v>526</v>
          </cell>
          <cell r="B71" t="str">
            <v>RESPUESTA DE AYUNTAMIENTO</v>
          </cell>
          <cell r="C71">
            <v>596</v>
          </cell>
        </row>
        <row r="72">
          <cell r="A72">
            <v>536</v>
          </cell>
          <cell r="B72" t="str">
            <v>PADRON DE PROVEEDORES</v>
          </cell>
          <cell r="C72">
            <v>900</v>
          </cell>
        </row>
        <row r="73">
          <cell r="A73">
            <v>805</v>
          </cell>
          <cell r="B73" t="str">
            <v>CENTRO DE APRENDIZAJE DIGITAL</v>
          </cell>
          <cell r="C73">
            <v>900</v>
          </cell>
        </row>
        <row r="74">
          <cell r="A74">
            <v>887</v>
          </cell>
          <cell r="B74" t="str">
            <v>DEVOLUCIONES S/RECAUDACION</v>
          </cell>
          <cell r="C74">
            <v>50.4</v>
          </cell>
        </row>
        <row r="75">
          <cell r="A75">
            <v>888</v>
          </cell>
          <cell r="B75" t="str">
            <v>COBROS SIMAPAG</v>
          </cell>
          <cell r="C75">
            <v>8785</v>
          </cell>
        </row>
      </sheetData>
      <sheetData sheetId="19">
        <row r="1">
          <cell r="A1">
            <v>204</v>
          </cell>
          <cell r="B1" t="str">
            <v>PANTEONES COMUNIDADES</v>
          </cell>
          <cell r="C1">
            <v>1393.3</v>
          </cell>
        </row>
        <row r="2">
          <cell r="A2">
            <v>433</v>
          </cell>
          <cell r="B2" t="str">
            <v>SOBRANTES</v>
          </cell>
          <cell r="C2">
            <v>0.2</v>
          </cell>
        </row>
        <row r="3">
          <cell r="A3">
            <v>447</v>
          </cell>
          <cell r="B3" t="str">
            <v>LAS CALAS</v>
          </cell>
          <cell r="C3">
            <v>792</v>
          </cell>
        </row>
        <row r="4">
          <cell r="A4">
            <v>507</v>
          </cell>
          <cell r="B4" t="str">
            <v>INF AL BANDO POLICIA Y BUEN GO</v>
          </cell>
          <cell r="C4">
            <v>950</v>
          </cell>
        </row>
        <row r="5">
          <cell r="A5">
            <v>508</v>
          </cell>
          <cell r="B5" t="str">
            <v>INF LEY DE TRANSITO Y SU REGLA</v>
          </cell>
          <cell r="C5">
            <v>1998.5</v>
          </cell>
        </row>
      </sheetData>
      <sheetData sheetId="20">
        <row r="1">
          <cell r="A1">
            <v>1</v>
          </cell>
          <cell r="B1" t="str">
            <v>IMPTO. PREDIAL URBANO CORRIENT</v>
          </cell>
          <cell r="C1">
            <v>13483.71</v>
          </cell>
        </row>
        <row r="2">
          <cell r="A2">
            <v>2</v>
          </cell>
          <cell r="B2" t="str">
            <v>IMPTO. PREDIAL RUSTICO CORRIEN</v>
          </cell>
          <cell r="C2">
            <v>1101</v>
          </cell>
        </row>
        <row r="3">
          <cell r="A3">
            <v>4</v>
          </cell>
          <cell r="B3" t="str">
            <v>RECARGOS *3%*</v>
          </cell>
          <cell r="C3">
            <v>4172.8900000000003</v>
          </cell>
        </row>
        <row r="4">
          <cell r="A4">
            <v>7</v>
          </cell>
          <cell r="B4" t="str">
            <v>IMPTO. PREDIAL URBANO REZAGO</v>
          </cell>
          <cell r="C4">
            <v>3974.7</v>
          </cell>
        </row>
        <row r="5">
          <cell r="A5">
            <v>8</v>
          </cell>
          <cell r="B5" t="str">
            <v>IMPTO. PREDIAL RUSTICO REZAGO</v>
          </cell>
          <cell r="C5">
            <v>2796</v>
          </cell>
        </row>
        <row r="6">
          <cell r="A6">
            <v>13</v>
          </cell>
          <cell r="B6" t="str">
            <v>HONORARIOS DE COBRANZA</v>
          </cell>
          <cell r="C6">
            <v>1044.98</v>
          </cell>
        </row>
        <row r="7">
          <cell r="A7">
            <v>14</v>
          </cell>
          <cell r="B7" t="str">
            <v>C.O.A.*20%*</v>
          </cell>
          <cell r="C7">
            <v>169</v>
          </cell>
        </row>
        <row r="8">
          <cell r="A8">
            <v>103</v>
          </cell>
          <cell r="B8" t="str">
            <v>TRASLACION DE DOMINIO</v>
          </cell>
          <cell r="C8">
            <v>3376.56</v>
          </cell>
        </row>
        <row r="9">
          <cell r="A9">
            <v>104</v>
          </cell>
          <cell r="B9" t="str">
            <v>SOBRE DIVISION Y LOTIFICACION</v>
          </cell>
          <cell r="C9">
            <v>13732.97</v>
          </cell>
        </row>
        <row r="10">
          <cell r="A10">
            <v>110</v>
          </cell>
          <cell r="B10" t="str">
            <v>ESPECTACULOS PUBLICOS ESPORADI</v>
          </cell>
          <cell r="C10">
            <v>2605.9</v>
          </cell>
        </row>
        <row r="11">
          <cell r="A11">
            <v>200</v>
          </cell>
          <cell r="B11" t="str">
            <v>RASTRO</v>
          </cell>
          <cell r="C11">
            <v>4013.31</v>
          </cell>
        </row>
        <row r="12">
          <cell r="A12">
            <v>203</v>
          </cell>
          <cell r="B12" t="str">
            <v>PANTEONES CIUDAD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269</v>
          </cell>
        </row>
        <row r="14">
          <cell r="A14">
            <v>206</v>
          </cell>
          <cell r="B14" t="str">
            <v>ESTACIONAMIENTO MERCADO HIDALG</v>
          </cell>
          <cell r="C14">
            <v>1054</v>
          </cell>
        </row>
        <row r="15">
          <cell r="A15">
            <v>211</v>
          </cell>
          <cell r="B15" t="str">
            <v>POR LIC DE REGULARIZACION DE C</v>
          </cell>
          <cell r="C15">
            <v>3361.39</v>
          </cell>
        </row>
        <row r="16">
          <cell r="A16">
            <v>217</v>
          </cell>
          <cell r="B16" t="str">
            <v>ANALISIS DE FAC PARA DIV LOT O</v>
          </cell>
          <cell r="C16">
            <v>2305.9</v>
          </cell>
        </row>
        <row r="17">
          <cell r="A17">
            <v>221</v>
          </cell>
          <cell r="B17" t="str">
            <v>LIC USO SUELO ALIN N. OFIC COM</v>
          </cell>
          <cell r="C17">
            <v>8830.5499999999993</v>
          </cell>
        </row>
        <row r="18">
          <cell r="A18">
            <v>227</v>
          </cell>
          <cell r="B18" t="str">
            <v>AVALUOS PRACT POR TESORERIA</v>
          </cell>
          <cell r="C18">
            <v>199</v>
          </cell>
        </row>
        <row r="19">
          <cell r="A19">
            <v>228</v>
          </cell>
          <cell r="B19" t="str">
            <v>POR PERM EVENT P/ VTA DE BEB A</v>
          </cell>
          <cell r="C19">
            <v>2700.57</v>
          </cell>
        </row>
        <row r="20">
          <cell r="A20">
            <v>229</v>
          </cell>
          <cell r="B20" t="str">
            <v>CONSTANCIAS DE VALOR FISCAL</v>
          </cell>
          <cell r="C20">
            <v>1276</v>
          </cell>
        </row>
        <row r="21">
          <cell r="A21">
            <v>244</v>
          </cell>
          <cell r="B21" t="str">
            <v>EXP DE LIC O PERM P/ ESTAB DE</v>
          </cell>
          <cell r="C21">
            <v>1340.41</v>
          </cell>
        </row>
        <row r="22">
          <cell r="A22">
            <v>248</v>
          </cell>
          <cell r="B22" t="str">
            <v>ESTACIONAMIENTO EX. EST. FERRO</v>
          </cell>
          <cell r="C22">
            <v>1429</v>
          </cell>
        </row>
        <row r="23">
          <cell r="A23">
            <v>252</v>
          </cell>
          <cell r="B23" t="str">
            <v>RESOLUCION DE IMPACTO AMBIENTA</v>
          </cell>
          <cell r="C23">
            <v>214.11</v>
          </cell>
        </row>
        <row r="24">
          <cell r="A24">
            <v>253</v>
          </cell>
          <cell r="B24" t="str">
            <v>ESTACIONAMIENTO EMBAJADORAS  (</v>
          </cell>
          <cell r="C24">
            <v>2265</v>
          </cell>
        </row>
        <row r="25">
          <cell r="A25">
            <v>256</v>
          </cell>
          <cell r="B25" t="str">
            <v>POR ALINEAM. N° USO HABIT</v>
          </cell>
          <cell r="C25">
            <v>1773.19</v>
          </cell>
        </row>
        <row r="26">
          <cell r="A26">
            <v>258</v>
          </cell>
          <cell r="B26" t="str">
            <v>POR ALINEM. N° USO COMERCIAL</v>
          </cell>
          <cell r="C26">
            <v>6408.79</v>
          </cell>
        </row>
        <row r="27">
          <cell r="A27">
            <v>266</v>
          </cell>
          <cell r="B27" t="str">
            <v>DICTAMEN DE FACTIBILIDAD PROTE</v>
          </cell>
          <cell r="C27">
            <v>391.93</v>
          </cell>
        </row>
        <row r="28">
          <cell r="A28">
            <v>274</v>
          </cell>
          <cell r="B28" t="str">
            <v>EXTENSION DE HORARIO</v>
          </cell>
          <cell r="C28">
            <v>654.42999999999995</v>
          </cell>
        </row>
        <row r="29">
          <cell r="A29">
            <v>276</v>
          </cell>
          <cell r="B29" t="str">
            <v>CONSTANCIAS DIRECCION DE TRANS</v>
          </cell>
          <cell r="C29">
            <v>295.16000000000003</v>
          </cell>
        </row>
        <row r="30">
          <cell r="A30">
            <v>278</v>
          </cell>
          <cell r="B30" t="str">
            <v>CONSTANCIAS QUE EXPIDAN LAS DE</v>
          </cell>
          <cell r="C30">
            <v>1033.06</v>
          </cell>
        </row>
        <row r="31">
          <cell r="A31">
            <v>293</v>
          </cell>
          <cell r="B31" t="str">
            <v>SERVICIOS EXTRAORDINARIOS</v>
          </cell>
          <cell r="C31">
            <v>285.48</v>
          </cell>
        </row>
        <row r="32">
          <cell r="A32">
            <v>295</v>
          </cell>
          <cell r="B32" t="str">
            <v>CONSTANCIA DE UBICACION DE PRE</v>
          </cell>
          <cell r="C32">
            <v>222.66</v>
          </cell>
        </row>
        <row r="33">
          <cell r="A33">
            <v>400</v>
          </cell>
          <cell r="B33" t="str">
            <v>LOCALES PRESA DE LA OLLA</v>
          </cell>
          <cell r="C33">
            <v>596</v>
          </cell>
        </row>
        <row r="34">
          <cell r="A34">
            <v>403</v>
          </cell>
          <cell r="B34" t="str">
            <v>UNIDAD DEPORTIVA TORRES LANDA</v>
          </cell>
          <cell r="C34">
            <v>536</v>
          </cell>
        </row>
        <row r="35">
          <cell r="A35">
            <v>405</v>
          </cell>
          <cell r="B35" t="str">
            <v>CENTRO DE CONVIVENCIA EL ENCIN</v>
          </cell>
          <cell r="C35">
            <v>207</v>
          </cell>
        </row>
        <row r="36">
          <cell r="A36">
            <v>407</v>
          </cell>
          <cell r="B36" t="str">
            <v>MUSEO MOMIAS</v>
          </cell>
          <cell r="C36">
            <v>22803</v>
          </cell>
        </row>
        <row r="37">
          <cell r="A37">
            <v>408</v>
          </cell>
          <cell r="B37" t="str">
            <v>SALON CULTO A LA MUERTE</v>
          </cell>
          <cell r="C37">
            <v>285</v>
          </cell>
        </row>
        <row r="38">
          <cell r="A38">
            <v>410</v>
          </cell>
          <cell r="B38" t="str">
            <v>MONUMENTO AL PIPILA</v>
          </cell>
          <cell r="C38">
            <v>246</v>
          </cell>
        </row>
        <row r="39">
          <cell r="A39">
            <v>411</v>
          </cell>
          <cell r="B39" t="str">
            <v>MERCADO HIDALGO</v>
          </cell>
          <cell r="C39">
            <v>473.76</v>
          </cell>
        </row>
        <row r="40">
          <cell r="A40">
            <v>412</v>
          </cell>
          <cell r="B40" t="str">
            <v>MERCADO EMBAJADORAS</v>
          </cell>
          <cell r="C40">
            <v>88</v>
          </cell>
        </row>
        <row r="41">
          <cell r="A41">
            <v>414</v>
          </cell>
          <cell r="B41" t="str">
            <v>OTROS PRODUCTOS</v>
          </cell>
          <cell r="C41">
            <v>56</v>
          </cell>
        </row>
        <row r="42">
          <cell r="A42">
            <v>428</v>
          </cell>
          <cell r="B42" t="str">
            <v>COMERCIANTES SEMIFIJOS</v>
          </cell>
          <cell r="C42">
            <v>5104.37</v>
          </cell>
        </row>
        <row r="43">
          <cell r="A43">
            <v>433</v>
          </cell>
          <cell r="B43" t="str">
            <v>SOBRANTES</v>
          </cell>
          <cell r="C43">
            <v>2.62</v>
          </cell>
        </row>
        <row r="44">
          <cell r="A44">
            <v>437</v>
          </cell>
          <cell r="B44" t="str">
            <v>SANITARIOS MDO. EMBAJADORAS</v>
          </cell>
          <cell r="C44">
            <v>978</v>
          </cell>
        </row>
        <row r="45">
          <cell r="A45">
            <v>438</v>
          </cell>
          <cell r="B45" t="str">
            <v>SANITARIOS MDO. HIDALGO</v>
          </cell>
          <cell r="C45">
            <v>1614</v>
          </cell>
        </row>
        <row r="46">
          <cell r="A46">
            <v>439</v>
          </cell>
          <cell r="B46" t="str">
            <v>SANITARIOS JARDIN REFORMA</v>
          </cell>
          <cell r="C46">
            <v>472</v>
          </cell>
        </row>
        <row r="47">
          <cell r="A47">
            <v>443</v>
          </cell>
          <cell r="B47" t="str">
            <v>SANITARIOS FERROCARRIL</v>
          </cell>
          <cell r="C47">
            <v>792</v>
          </cell>
        </row>
        <row r="48">
          <cell r="A48">
            <v>445</v>
          </cell>
          <cell r="B48" t="str">
            <v>SANITARIOS MUSEO MOMIAS</v>
          </cell>
          <cell r="C48">
            <v>500</v>
          </cell>
        </row>
        <row r="49">
          <cell r="A49">
            <v>447</v>
          </cell>
          <cell r="B49" t="str">
            <v>LAS CALAS</v>
          </cell>
          <cell r="C49">
            <v>40</v>
          </cell>
        </row>
        <row r="50">
          <cell r="A50">
            <v>454</v>
          </cell>
          <cell r="B50" t="str">
            <v>FIESTAS TRADICIONALES</v>
          </cell>
          <cell r="C50">
            <v>1302</v>
          </cell>
        </row>
        <row r="51">
          <cell r="A51">
            <v>479</v>
          </cell>
          <cell r="B51" t="str">
            <v>COMERCIANTES AMBULANTES</v>
          </cell>
          <cell r="C51">
            <v>420</v>
          </cell>
        </row>
        <row r="52">
          <cell r="A52">
            <v>484</v>
          </cell>
          <cell r="B52" t="str">
            <v>PERMISO PARA ESPECTÁCULOS O CE</v>
          </cell>
          <cell r="C52">
            <v>3248</v>
          </cell>
        </row>
        <row r="53">
          <cell r="A53">
            <v>485</v>
          </cell>
          <cell r="B53" t="str">
            <v>SELLADO DE BOLETOS</v>
          </cell>
          <cell r="C53">
            <v>1272</v>
          </cell>
        </row>
        <row r="54">
          <cell r="A54">
            <v>488</v>
          </cell>
          <cell r="B54" t="str">
            <v>COLOCACION DE POSTERIA DE CONC</v>
          </cell>
          <cell r="C54">
            <v>455</v>
          </cell>
        </row>
        <row r="55">
          <cell r="A55">
            <v>493</v>
          </cell>
          <cell r="B55" t="str">
            <v>RENOVACION PERMISO P/ USO VIA</v>
          </cell>
          <cell r="C55">
            <v>240</v>
          </cell>
        </row>
        <row r="56">
          <cell r="A56">
            <v>502</v>
          </cell>
          <cell r="B56" t="str">
            <v>RECARGOS OTROS IMPTOS Y DERECH</v>
          </cell>
          <cell r="C56">
            <v>625.80999999999995</v>
          </cell>
        </row>
        <row r="57">
          <cell r="A57">
            <v>503</v>
          </cell>
          <cell r="B57" t="str">
            <v>AVISO EXTEMP TRASLACION DE DOM</v>
          </cell>
          <cell r="C57">
            <v>283.75</v>
          </cell>
        </row>
        <row r="58">
          <cell r="A58">
            <v>504</v>
          </cell>
          <cell r="B58" t="str">
            <v>AVISO EXTEMP TERM DE OBRA</v>
          </cell>
          <cell r="C58">
            <v>283.5</v>
          </cell>
        </row>
        <row r="59">
          <cell r="A59">
            <v>507</v>
          </cell>
          <cell r="B59" t="str">
            <v>INF AL BANDO POLICIA Y BUEN GO</v>
          </cell>
          <cell r="C59">
            <v>3350</v>
          </cell>
        </row>
        <row r="60">
          <cell r="A60">
            <v>508</v>
          </cell>
          <cell r="B60" t="str">
            <v>INF LEY DE TRANSITO Y SU REGLA</v>
          </cell>
          <cell r="C60">
            <v>9096.6</v>
          </cell>
        </row>
        <row r="61">
          <cell r="A61">
            <v>509</v>
          </cell>
          <cell r="B61" t="str">
            <v>EXTEMP VERIFICACION AMB VEHICU</v>
          </cell>
          <cell r="C61">
            <v>2805</v>
          </cell>
        </row>
        <row r="62">
          <cell r="A62">
            <v>526</v>
          </cell>
          <cell r="B62" t="str">
            <v>RESPUESTA DE AYUNTAMIENTO</v>
          </cell>
          <cell r="C62">
            <v>1192</v>
          </cell>
        </row>
        <row r="63">
          <cell r="A63">
            <v>536</v>
          </cell>
          <cell r="B63" t="str">
            <v>PADRON DE PROVEEDORES</v>
          </cell>
          <cell r="C63">
            <v>1500</v>
          </cell>
        </row>
        <row r="64">
          <cell r="A64">
            <v>805</v>
          </cell>
          <cell r="B64" t="str">
            <v>CENTRO DE APRENDIZAJE DIGITAL</v>
          </cell>
          <cell r="C64">
            <v>300</v>
          </cell>
        </row>
        <row r="65">
          <cell r="A65">
            <v>834</v>
          </cell>
          <cell r="B65" t="str">
            <v>INMOB. DE PROYECTOS IND. Y TUR</v>
          </cell>
          <cell r="C65">
            <v>1557</v>
          </cell>
        </row>
        <row r="66">
          <cell r="A66">
            <v>855</v>
          </cell>
          <cell r="B66" t="str">
            <v>EQUIPAMIENTO MUSEO MOMIAS</v>
          </cell>
          <cell r="C66">
            <v>998</v>
          </cell>
        </row>
        <row r="67">
          <cell r="A67">
            <v>888</v>
          </cell>
          <cell r="B67" t="str">
            <v>COBROS SIMAPAG</v>
          </cell>
          <cell r="C67">
            <v>442</v>
          </cell>
        </row>
      </sheetData>
      <sheetData sheetId="21">
        <row r="1">
          <cell r="A1">
            <v>1</v>
          </cell>
          <cell r="B1" t="str">
            <v>IMPTO. PREDIAL URBANO CORRIENT</v>
          </cell>
          <cell r="C1">
            <v>58116.78</v>
          </cell>
        </row>
        <row r="2">
          <cell r="A2">
            <v>2</v>
          </cell>
          <cell r="B2" t="str">
            <v>IMPTO. PREDIAL RUSTICO CORRIEN</v>
          </cell>
          <cell r="C2">
            <v>1614.58</v>
          </cell>
        </row>
        <row r="3">
          <cell r="A3">
            <v>4</v>
          </cell>
          <cell r="B3" t="str">
            <v>RECARGOS *3%*</v>
          </cell>
          <cell r="C3">
            <v>11499.27</v>
          </cell>
        </row>
        <row r="4">
          <cell r="A4">
            <v>7</v>
          </cell>
          <cell r="B4" t="str">
            <v>IMPTO. PREDIAL URBANO REZAGO</v>
          </cell>
          <cell r="C4">
            <v>38544.97</v>
          </cell>
        </row>
        <row r="5">
          <cell r="A5">
            <v>8</v>
          </cell>
          <cell r="B5" t="str">
            <v>IMPTO. PREDIAL RUSTICO REZAGO</v>
          </cell>
          <cell r="C5">
            <v>548.85</v>
          </cell>
        </row>
        <row r="6">
          <cell r="A6">
            <v>13</v>
          </cell>
          <cell r="B6" t="str">
            <v>HONORARIOS DE COBRANZA</v>
          </cell>
          <cell r="C6">
            <v>3868.88</v>
          </cell>
        </row>
        <row r="7">
          <cell r="A7">
            <v>14</v>
          </cell>
          <cell r="B7" t="str">
            <v>C.O.A.*20%*</v>
          </cell>
          <cell r="C7">
            <v>60</v>
          </cell>
        </row>
        <row r="8">
          <cell r="A8">
            <v>103</v>
          </cell>
          <cell r="B8" t="str">
            <v>TRASLACION DE DOMINIO</v>
          </cell>
          <cell r="C8">
            <v>15422.46</v>
          </cell>
        </row>
        <row r="9">
          <cell r="A9">
            <v>105</v>
          </cell>
          <cell r="B9" t="str">
            <v>DE FRACCIONAMIENTOS</v>
          </cell>
          <cell r="C9">
            <v>3669.4</v>
          </cell>
        </row>
        <row r="10">
          <cell r="A10">
            <v>200</v>
          </cell>
          <cell r="B10" t="str">
            <v>RASTRO</v>
          </cell>
          <cell r="C10">
            <v>3352.92</v>
          </cell>
        </row>
        <row r="11">
          <cell r="A11">
            <v>203</v>
          </cell>
          <cell r="B11" t="str">
            <v>PANTEONES CIUDAD</v>
          </cell>
          <cell r="C11">
            <v>2009.12</v>
          </cell>
        </row>
        <row r="12">
          <cell r="A12">
            <v>204</v>
          </cell>
          <cell r="B12" t="str">
            <v>PANTEONES COMUNIDADES</v>
          </cell>
          <cell r="C12">
            <v>278.66000000000003</v>
          </cell>
        </row>
        <row r="13">
          <cell r="A13">
            <v>205</v>
          </cell>
          <cell r="B13" t="str">
            <v>ESTACIONAMIENTO MUSEO MOMIAS</v>
          </cell>
          <cell r="C13">
            <v>198</v>
          </cell>
        </row>
        <row r="14">
          <cell r="A14">
            <v>206</v>
          </cell>
          <cell r="B14" t="str">
            <v>ESTACIONAMIENTO MERCADO HIDALG</v>
          </cell>
          <cell r="C14">
            <v>1080</v>
          </cell>
        </row>
        <row r="15">
          <cell r="A15">
            <v>210</v>
          </cell>
          <cell r="B15" t="str">
            <v>POR LIC. DE CONST. Y AMPLIACIO</v>
          </cell>
          <cell r="C15">
            <v>375.58</v>
          </cell>
        </row>
        <row r="16">
          <cell r="A16">
            <v>211</v>
          </cell>
          <cell r="B16" t="str">
            <v>POR LIC DE REGULARIZACION DE C</v>
          </cell>
          <cell r="C16">
            <v>253.18</v>
          </cell>
        </row>
        <row r="17">
          <cell r="A17">
            <v>217</v>
          </cell>
          <cell r="B17" t="str">
            <v>ANALISIS DE FAC PARA DIV LOT O</v>
          </cell>
          <cell r="C17">
            <v>2997.67</v>
          </cell>
        </row>
        <row r="18">
          <cell r="A18">
            <v>221</v>
          </cell>
          <cell r="B18" t="str">
            <v>LIC USO SUELO ALIN N. OFIC COM</v>
          </cell>
          <cell r="C18">
            <v>483.87</v>
          </cell>
        </row>
        <row r="19">
          <cell r="A19">
            <v>226</v>
          </cell>
          <cell r="B19" t="str">
            <v>AVALUOS PRAC POR PERITOS FISCA</v>
          </cell>
          <cell r="C19">
            <v>325</v>
          </cell>
        </row>
        <row r="20">
          <cell r="A20">
            <v>227</v>
          </cell>
          <cell r="B20" t="str">
            <v>AVALUOS PRACT POR TESORERIA</v>
          </cell>
          <cell r="C20">
            <v>505</v>
          </cell>
        </row>
        <row r="21">
          <cell r="A21">
            <v>229</v>
          </cell>
          <cell r="B21" t="str">
            <v>CONSTANCIAS DE VALOR FISCAL</v>
          </cell>
          <cell r="C21">
            <v>1856.26</v>
          </cell>
        </row>
        <row r="22">
          <cell r="A22">
            <v>241</v>
          </cell>
          <cell r="B22" t="str">
            <v>AUTORIZACION  DE OBRAS DE URBA</v>
          </cell>
          <cell r="C22">
            <v>468.15</v>
          </cell>
        </row>
        <row r="23">
          <cell r="A23">
            <v>244</v>
          </cell>
          <cell r="B23" t="str">
            <v>EXP DE LIC O PERM P/ ESTAB DE</v>
          </cell>
          <cell r="C23">
            <v>1741.36</v>
          </cell>
        </row>
        <row r="24">
          <cell r="A24">
            <v>248</v>
          </cell>
          <cell r="B24" t="str">
            <v>ESTACIONAMIENTO EX. EST. FERRO</v>
          </cell>
          <cell r="C24">
            <v>1290</v>
          </cell>
        </row>
        <row r="25">
          <cell r="A25">
            <v>249</v>
          </cell>
          <cell r="B25" t="str">
            <v>REGUL. PROR.LIC.CONT.75% DER.</v>
          </cell>
          <cell r="C25">
            <v>155.37</v>
          </cell>
        </row>
        <row r="26">
          <cell r="A26">
            <v>252</v>
          </cell>
          <cell r="B26" t="str">
            <v>RESOLUCION DE IMPACTO AMBIENTA</v>
          </cell>
          <cell r="C26">
            <v>785.07</v>
          </cell>
        </row>
        <row r="27">
          <cell r="A27">
            <v>253</v>
          </cell>
          <cell r="B27" t="str">
            <v>ESTACIONAMIENTO EMBAJADORAS  (</v>
          </cell>
          <cell r="C27">
            <v>1723</v>
          </cell>
        </row>
        <row r="28">
          <cell r="A28">
            <v>256</v>
          </cell>
          <cell r="B28" t="str">
            <v>POR ALINEAM. N° USO HABIT</v>
          </cell>
          <cell r="C28">
            <v>2442.4699999999998</v>
          </cell>
        </row>
        <row r="29">
          <cell r="A29">
            <v>261</v>
          </cell>
          <cell r="B29" t="str">
            <v>SUPERVISION DE OBRA</v>
          </cell>
          <cell r="C29">
            <v>118479.5</v>
          </cell>
        </row>
        <row r="30">
          <cell r="A30">
            <v>267</v>
          </cell>
          <cell r="B30" t="str">
            <v>CONSTANCIA  DE VERIFICACION PR</v>
          </cell>
          <cell r="C30">
            <v>130.63999999999999</v>
          </cell>
        </row>
        <row r="31">
          <cell r="A31">
            <v>268</v>
          </cell>
          <cell r="B31" t="str">
            <v>CASA DE LA CULTURA</v>
          </cell>
          <cell r="C31">
            <v>257.66000000000003</v>
          </cell>
        </row>
        <row r="32">
          <cell r="A32">
            <v>275</v>
          </cell>
          <cell r="B32" t="str">
            <v>CONSTANCIAS DIRECCION DE ECOLO</v>
          </cell>
          <cell r="C32">
            <v>73.790000000000006</v>
          </cell>
        </row>
        <row r="33">
          <cell r="A33">
            <v>276</v>
          </cell>
          <cell r="B33" t="str">
            <v>CONSTANCIAS DIRECCION DE TRANS</v>
          </cell>
          <cell r="C33">
            <v>590.32000000000005</v>
          </cell>
        </row>
        <row r="34">
          <cell r="A34">
            <v>278</v>
          </cell>
          <cell r="B34" t="str">
            <v>CONSTANCIAS QUE EXPIDAN LAS DE</v>
          </cell>
          <cell r="C34">
            <v>295.16000000000003</v>
          </cell>
        </row>
        <row r="35">
          <cell r="A35">
            <v>281</v>
          </cell>
          <cell r="B35" t="str">
            <v>VIGILANCIA POR EVENTO</v>
          </cell>
          <cell r="C35">
            <v>5709.6</v>
          </cell>
        </row>
        <row r="36">
          <cell r="A36">
            <v>295</v>
          </cell>
          <cell r="B36" t="str">
            <v>CONSTANCIA DE UBICACION DE PRE</v>
          </cell>
          <cell r="C36">
            <v>222.66</v>
          </cell>
        </row>
        <row r="37">
          <cell r="A37">
            <v>403</v>
          </cell>
          <cell r="B37" t="str">
            <v>UNIDAD DEPORTIVA TORRES LANDA</v>
          </cell>
          <cell r="C37">
            <v>117</v>
          </cell>
        </row>
        <row r="38">
          <cell r="A38">
            <v>405</v>
          </cell>
          <cell r="B38" t="str">
            <v>CENTRO DE CONVIVENCIA EL ENCIN</v>
          </cell>
          <cell r="C38">
            <v>125</v>
          </cell>
        </row>
        <row r="39">
          <cell r="A39">
            <v>407</v>
          </cell>
          <cell r="B39" t="str">
            <v>MUSEO MOMIAS</v>
          </cell>
          <cell r="C39">
            <v>15427</v>
          </cell>
        </row>
        <row r="40">
          <cell r="A40">
            <v>408</v>
          </cell>
          <cell r="B40" t="str">
            <v>SALON CULTO A LA MUERTE</v>
          </cell>
          <cell r="C40">
            <v>180</v>
          </cell>
        </row>
        <row r="41">
          <cell r="A41">
            <v>410</v>
          </cell>
          <cell r="B41" t="str">
            <v>MONUMENTO AL PIPILA</v>
          </cell>
          <cell r="C41">
            <v>306</v>
          </cell>
        </row>
        <row r="42">
          <cell r="A42">
            <v>412</v>
          </cell>
          <cell r="B42" t="str">
            <v>MERCADO EMBAJADORAS</v>
          </cell>
          <cell r="C42">
            <v>956</v>
          </cell>
        </row>
        <row r="43">
          <cell r="A43">
            <v>414</v>
          </cell>
          <cell r="B43" t="str">
            <v>OTROS PRODUCTOS</v>
          </cell>
          <cell r="C43">
            <v>157.69999999999999</v>
          </cell>
        </row>
        <row r="44">
          <cell r="A44">
            <v>428</v>
          </cell>
          <cell r="B44" t="str">
            <v>COMERCIANTES SEMIFIJOS</v>
          </cell>
          <cell r="C44">
            <v>6505</v>
          </cell>
        </row>
        <row r="45">
          <cell r="A45">
            <v>433</v>
          </cell>
          <cell r="B45" t="str">
            <v>SOBRANTES</v>
          </cell>
          <cell r="C45">
            <v>16.600000000000001</v>
          </cell>
        </row>
        <row r="46">
          <cell r="A46">
            <v>437</v>
          </cell>
          <cell r="B46" t="str">
            <v>SANITARIOS MDO. EMBAJADORAS</v>
          </cell>
          <cell r="C46">
            <v>1486</v>
          </cell>
        </row>
        <row r="47">
          <cell r="A47">
            <v>438</v>
          </cell>
          <cell r="B47" t="str">
            <v>SANITARIOS MDO. HIDALGO</v>
          </cell>
          <cell r="C47">
            <v>1578</v>
          </cell>
        </row>
        <row r="48">
          <cell r="A48">
            <v>439</v>
          </cell>
          <cell r="B48" t="str">
            <v>SANITARIOS JARDIN REFORMA</v>
          </cell>
          <cell r="C48">
            <v>408</v>
          </cell>
        </row>
        <row r="49">
          <cell r="A49">
            <v>443</v>
          </cell>
          <cell r="B49" t="str">
            <v>SANITARIOS FERROCARRIL</v>
          </cell>
          <cell r="C49">
            <v>676</v>
          </cell>
        </row>
        <row r="50">
          <cell r="A50">
            <v>445</v>
          </cell>
          <cell r="B50" t="str">
            <v>SANITARIOS MUSEO MOMIAS</v>
          </cell>
          <cell r="C50">
            <v>284</v>
          </cell>
        </row>
        <row r="51">
          <cell r="A51">
            <v>447</v>
          </cell>
          <cell r="B51" t="str">
            <v>LAS CALAS</v>
          </cell>
          <cell r="C51">
            <v>56</v>
          </cell>
        </row>
        <row r="52">
          <cell r="A52">
            <v>463</v>
          </cell>
          <cell r="B52" t="str">
            <v>SALIDA DE GRUAS</v>
          </cell>
          <cell r="C52">
            <v>442</v>
          </cell>
        </row>
        <row r="53">
          <cell r="A53">
            <v>464</v>
          </cell>
          <cell r="B53" t="str">
            <v>ARRASTRE DE VEHICULOS INFRACCI</v>
          </cell>
          <cell r="C53">
            <v>56</v>
          </cell>
        </row>
        <row r="54">
          <cell r="A54">
            <v>479</v>
          </cell>
          <cell r="B54" t="str">
            <v>COMERCIANTES AMBULANTES</v>
          </cell>
          <cell r="C54">
            <v>602</v>
          </cell>
        </row>
        <row r="55">
          <cell r="A55">
            <v>480</v>
          </cell>
          <cell r="B55" t="str">
            <v>PERIFONEO</v>
          </cell>
          <cell r="C55">
            <v>1932</v>
          </cell>
        </row>
        <row r="56">
          <cell r="A56">
            <v>484</v>
          </cell>
          <cell r="B56" t="str">
            <v>PERMISO PARA ESPECTÁCULOS O CE</v>
          </cell>
          <cell r="C56">
            <v>406</v>
          </cell>
        </row>
        <row r="57">
          <cell r="A57">
            <v>491</v>
          </cell>
          <cell r="B57" t="str">
            <v>ESTRUCTURAS, CONSTRUCCIONES O</v>
          </cell>
          <cell r="C57">
            <v>285</v>
          </cell>
        </row>
        <row r="58">
          <cell r="A58">
            <v>493</v>
          </cell>
          <cell r="B58" t="str">
            <v>RENOVACION PERMISO P/ USO VIA</v>
          </cell>
          <cell r="C58">
            <v>360</v>
          </cell>
        </row>
        <row r="59">
          <cell r="A59">
            <v>502</v>
          </cell>
          <cell r="B59" t="str">
            <v>RECARGOS OTROS IMPTOS Y DERECH</v>
          </cell>
          <cell r="C59">
            <v>404.45</v>
          </cell>
        </row>
        <row r="60">
          <cell r="A60">
            <v>503</v>
          </cell>
          <cell r="B60" t="str">
            <v>AVISO EXTEMP TRASLACION DE DOM</v>
          </cell>
          <cell r="C60">
            <v>851.25</v>
          </cell>
        </row>
        <row r="61">
          <cell r="A61">
            <v>505</v>
          </cell>
          <cell r="B61" t="str">
            <v>INF AL REG. DE CONST Y CONSER</v>
          </cell>
          <cell r="C61">
            <v>1000</v>
          </cell>
        </row>
        <row r="62">
          <cell r="A62">
            <v>506</v>
          </cell>
          <cell r="B62" t="str">
            <v>INFRACCIONES DIRECCION DE FISC</v>
          </cell>
          <cell r="C62">
            <v>1134</v>
          </cell>
        </row>
        <row r="63">
          <cell r="A63">
            <v>507</v>
          </cell>
          <cell r="B63" t="str">
            <v>INF AL BANDO POLICIA Y BUEN GO</v>
          </cell>
          <cell r="C63">
            <v>950</v>
          </cell>
        </row>
        <row r="64">
          <cell r="A64">
            <v>508</v>
          </cell>
          <cell r="B64" t="str">
            <v>INF LEY DE TRANSITO Y SU REGLA</v>
          </cell>
          <cell r="C64">
            <v>11476.5</v>
          </cell>
        </row>
        <row r="65">
          <cell r="A65">
            <v>509</v>
          </cell>
          <cell r="B65" t="str">
            <v>EXTEMP VERIFICACION AMB VEHICU</v>
          </cell>
          <cell r="C65">
            <v>1368</v>
          </cell>
        </row>
        <row r="66">
          <cell r="A66">
            <v>510</v>
          </cell>
          <cell r="B66" t="str">
            <v>ADMTVAS NO FISCALES *FEDERALES</v>
          </cell>
          <cell r="C66">
            <v>321.51</v>
          </cell>
        </row>
        <row r="67">
          <cell r="A67">
            <v>536</v>
          </cell>
          <cell r="B67" t="str">
            <v>PADRON DE PROVEEDORES</v>
          </cell>
          <cell r="C67">
            <v>900</v>
          </cell>
        </row>
        <row r="68">
          <cell r="A68">
            <v>805</v>
          </cell>
          <cell r="B68" t="str">
            <v>CENTRO DE APRENDIZAJE DIGITAL</v>
          </cell>
          <cell r="C68">
            <v>150</v>
          </cell>
        </row>
        <row r="69">
          <cell r="A69">
            <v>860</v>
          </cell>
          <cell r="B69" t="str">
            <v>PROG. ESCOLAR RESIDUOS SOLIDOS</v>
          </cell>
          <cell r="C69">
            <v>44903.5</v>
          </cell>
        </row>
        <row r="70">
          <cell r="A70">
            <v>888</v>
          </cell>
          <cell r="B70" t="str">
            <v>COBROS SIMAPAG</v>
          </cell>
          <cell r="C70">
            <v>1131</v>
          </cell>
        </row>
      </sheetData>
      <sheetData sheetId="22">
        <row r="1">
          <cell r="A1">
            <v>447</v>
          </cell>
          <cell r="B1" t="str">
            <v>LAS</v>
          </cell>
          <cell r="C1">
            <v>184</v>
          </cell>
        </row>
        <row r="2">
          <cell r="A2">
            <v>507</v>
          </cell>
          <cell r="B2" t="str">
            <v>INF</v>
          </cell>
          <cell r="C2">
            <v>4200</v>
          </cell>
        </row>
        <row r="3">
          <cell r="A3">
            <v>508</v>
          </cell>
          <cell r="B3" t="str">
            <v>INF</v>
          </cell>
          <cell r="C3">
            <v>411</v>
          </cell>
        </row>
      </sheetData>
      <sheetData sheetId="23">
        <row r="1">
          <cell r="A1">
            <v>1</v>
          </cell>
          <cell r="B1" t="str">
            <v>IMPTO. PREDIAL URBANO CORRIENT</v>
          </cell>
          <cell r="C1">
            <v>13857.09</v>
          </cell>
        </row>
        <row r="2">
          <cell r="A2">
            <v>2</v>
          </cell>
          <cell r="B2" t="str">
            <v>IMPTO. PREDIAL RUSTICO CORRIEN</v>
          </cell>
          <cell r="C2">
            <v>1189.29</v>
          </cell>
        </row>
        <row r="3">
          <cell r="A3">
            <v>4</v>
          </cell>
          <cell r="B3" t="str">
            <v>RECARGOS *3%*</v>
          </cell>
          <cell r="C3">
            <v>3208.89</v>
          </cell>
        </row>
        <row r="4">
          <cell r="A4">
            <v>7</v>
          </cell>
          <cell r="B4" t="str">
            <v>IMPTO. PREDIAL URBANO REZAGO</v>
          </cell>
          <cell r="C4">
            <v>4923.3100000000004</v>
          </cell>
        </row>
        <row r="5">
          <cell r="A5">
            <v>13</v>
          </cell>
          <cell r="B5" t="str">
            <v>HONORARIOS DE COBRANZA</v>
          </cell>
          <cell r="C5">
            <v>2557.4499999999998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4006.68</v>
          </cell>
        </row>
        <row r="8">
          <cell r="A8">
            <v>104</v>
          </cell>
          <cell r="B8" t="str">
            <v>SOBRE DIVISION Y LOTIFICACION</v>
          </cell>
          <cell r="C8">
            <v>250.67</v>
          </cell>
        </row>
        <row r="9">
          <cell r="A9">
            <v>112</v>
          </cell>
          <cell r="B9" t="str">
            <v>ESPECTACULOS PUBLICOS PERMANEN</v>
          </cell>
          <cell r="C9">
            <v>2594.13</v>
          </cell>
        </row>
        <row r="10">
          <cell r="A10">
            <v>200</v>
          </cell>
          <cell r="B10" t="str">
            <v>RASTRO</v>
          </cell>
          <cell r="C10">
            <v>2627.25</v>
          </cell>
        </row>
        <row r="11">
          <cell r="A11">
            <v>203</v>
          </cell>
          <cell r="B11" t="str">
            <v>PANTEONES CIUDAD</v>
          </cell>
          <cell r="C11">
            <v>2442.52</v>
          </cell>
        </row>
        <row r="12">
          <cell r="A12">
            <v>205</v>
          </cell>
          <cell r="B12" t="str">
            <v>ESTACIONAMIENTO MUSEO MOMIAS</v>
          </cell>
          <cell r="C12">
            <v>189</v>
          </cell>
        </row>
        <row r="13">
          <cell r="A13">
            <v>206</v>
          </cell>
          <cell r="B13" t="str">
            <v>ESTACIONAMIENTO MERCADO HIDALG</v>
          </cell>
          <cell r="C13">
            <v>1065</v>
          </cell>
        </row>
        <row r="14">
          <cell r="A14">
            <v>210</v>
          </cell>
          <cell r="B14" t="str">
            <v>POR LIC. DE CONST. Y AMPLIACIO</v>
          </cell>
          <cell r="C14">
            <v>36.18</v>
          </cell>
        </row>
        <row r="15">
          <cell r="A15">
            <v>217</v>
          </cell>
          <cell r="B15" t="str">
            <v>ANALISIS DE FAC PARA DIV LOT O</v>
          </cell>
          <cell r="C15">
            <v>461.18</v>
          </cell>
        </row>
        <row r="16">
          <cell r="A16">
            <v>221</v>
          </cell>
          <cell r="B16" t="str">
            <v>LIC USO SUELO ALIN N. OFIC COM</v>
          </cell>
          <cell r="C16">
            <v>6445.08</v>
          </cell>
        </row>
        <row r="17">
          <cell r="A17">
            <v>227</v>
          </cell>
          <cell r="B17" t="str">
            <v>AVALUOS PRACT POR TESORERIA</v>
          </cell>
          <cell r="C17">
            <v>210</v>
          </cell>
        </row>
        <row r="18">
          <cell r="A18">
            <v>229</v>
          </cell>
          <cell r="B18" t="str">
            <v>CONSTANCIAS DE VALOR FISCAL</v>
          </cell>
          <cell r="C18">
            <v>1740.26</v>
          </cell>
        </row>
        <row r="19">
          <cell r="A19">
            <v>244</v>
          </cell>
          <cell r="B19" t="str">
            <v>EXP DE LIC O PERM P/ ESTAB DE</v>
          </cell>
          <cell r="C19">
            <v>177.2</v>
          </cell>
        </row>
        <row r="20">
          <cell r="A20">
            <v>248</v>
          </cell>
          <cell r="B20" t="str">
            <v>ESTACIONAMIENTO EX. EST. FERRO</v>
          </cell>
          <cell r="C20">
            <v>1372</v>
          </cell>
        </row>
        <row r="21">
          <cell r="A21">
            <v>249</v>
          </cell>
          <cell r="B21" t="str">
            <v>REGUL. PROR.LIC.CONT.75% DER.</v>
          </cell>
          <cell r="C21">
            <v>1388.48</v>
          </cell>
        </row>
        <row r="22">
          <cell r="A22">
            <v>253</v>
          </cell>
          <cell r="B22" t="str">
            <v>ESTACIONAMIENTO EMBAJADORAS  (</v>
          </cell>
          <cell r="C22">
            <v>1832</v>
          </cell>
        </row>
        <row r="23">
          <cell r="A23">
            <v>256</v>
          </cell>
          <cell r="B23" t="str">
            <v>POR ALINEAM. N° USO HABIT</v>
          </cell>
          <cell r="C23">
            <v>2906.74</v>
          </cell>
        </row>
        <row r="24">
          <cell r="A24">
            <v>269</v>
          </cell>
          <cell r="B24" t="str">
            <v>PADRON DE CONTRATISTAS</v>
          </cell>
          <cell r="C24">
            <v>1410</v>
          </cell>
        </row>
        <row r="25">
          <cell r="A25">
            <v>274</v>
          </cell>
          <cell r="B25" t="str">
            <v>EXTENSION DE HORARIO</v>
          </cell>
          <cell r="C25">
            <v>3926.58</v>
          </cell>
        </row>
        <row r="26">
          <cell r="A26">
            <v>276</v>
          </cell>
          <cell r="B26" t="str">
            <v>CONSTANCIAS DIRECCION DE TRANS</v>
          </cell>
          <cell r="C26">
            <v>442.74</v>
          </cell>
        </row>
        <row r="27">
          <cell r="A27">
            <v>278</v>
          </cell>
          <cell r="B27" t="str">
            <v>CONSTANCIAS QUE EXPIDAN LAS DE</v>
          </cell>
          <cell r="C27">
            <v>959.27</v>
          </cell>
        </row>
        <row r="28">
          <cell r="A28">
            <v>279</v>
          </cell>
          <cell r="B28" t="str">
            <v>CERTIFICACIONES EXPEDIDAS POR</v>
          </cell>
          <cell r="C28">
            <v>8.4700000000000006</v>
          </cell>
        </row>
        <row r="29">
          <cell r="A29">
            <v>280</v>
          </cell>
          <cell r="B29" t="str">
            <v>SERVICIOS CONTROL CANINO</v>
          </cell>
          <cell r="C29">
            <v>132.30000000000001</v>
          </cell>
        </row>
        <row r="30">
          <cell r="A30">
            <v>288</v>
          </cell>
          <cell r="B30" t="str">
            <v>ANALISIS DE RIESGOS</v>
          </cell>
          <cell r="C30">
            <v>457.86</v>
          </cell>
        </row>
        <row r="31">
          <cell r="A31">
            <v>289</v>
          </cell>
          <cell r="B31" t="str">
            <v>CONFORMIDAD PARA QUEMA DE FUEG</v>
          </cell>
          <cell r="C31">
            <v>111.29</v>
          </cell>
        </row>
        <row r="32">
          <cell r="A32">
            <v>293</v>
          </cell>
          <cell r="B32" t="str">
            <v>SERVICIOS EXTRAORDINARIOS</v>
          </cell>
          <cell r="C32">
            <v>285.48</v>
          </cell>
        </row>
        <row r="33">
          <cell r="A33">
            <v>403</v>
          </cell>
          <cell r="B33" t="str">
            <v>UNIDAD DEPORTIVA TORRES LANDA</v>
          </cell>
          <cell r="C33">
            <v>118</v>
          </cell>
        </row>
        <row r="34">
          <cell r="A34">
            <v>405</v>
          </cell>
          <cell r="B34" t="str">
            <v>CENTRO DE CONVIVENCIA EL ENCIN</v>
          </cell>
          <cell r="C34">
            <v>428</v>
          </cell>
        </row>
        <row r="35">
          <cell r="A35">
            <v>407</v>
          </cell>
          <cell r="B35" t="str">
            <v>MUSEO MOMIAS</v>
          </cell>
          <cell r="C35">
            <v>11797</v>
          </cell>
        </row>
        <row r="36">
          <cell r="A36">
            <v>408</v>
          </cell>
          <cell r="B36" t="str">
            <v>SALON CULTO A LA MUERTE</v>
          </cell>
          <cell r="C36">
            <v>240</v>
          </cell>
        </row>
        <row r="37">
          <cell r="A37">
            <v>410</v>
          </cell>
          <cell r="B37" t="str">
            <v>MONUMENTO AL PIPILA</v>
          </cell>
          <cell r="C37">
            <v>204</v>
          </cell>
        </row>
        <row r="38">
          <cell r="A38">
            <v>411</v>
          </cell>
          <cell r="B38" t="str">
            <v>MERCADO HIDALGO</v>
          </cell>
          <cell r="C38">
            <v>1398.64</v>
          </cell>
        </row>
        <row r="39">
          <cell r="A39">
            <v>412</v>
          </cell>
          <cell r="B39" t="str">
            <v>MERCADO EMBAJADORAS</v>
          </cell>
          <cell r="C39">
            <v>362</v>
          </cell>
        </row>
        <row r="40">
          <cell r="A40">
            <v>426</v>
          </cell>
          <cell r="B40" t="str">
            <v>AREAS OCUP POR HOT, REST, BARE</v>
          </cell>
          <cell r="C40">
            <v>13669.38</v>
          </cell>
        </row>
        <row r="41">
          <cell r="A41">
            <v>428</v>
          </cell>
          <cell r="B41" t="str">
            <v>COMERCIANTES SEMIFIJOS</v>
          </cell>
          <cell r="C41">
            <v>28152.39</v>
          </cell>
        </row>
        <row r="42">
          <cell r="A42">
            <v>431</v>
          </cell>
          <cell r="B42" t="str">
            <v>LOCALES MERCADO EMBAJADORAS</v>
          </cell>
          <cell r="C42">
            <v>394</v>
          </cell>
        </row>
        <row r="43">
          <cell r="A43">
            <v>433</v>
          </cell>
          <cell r="B43" t="str">
            <v>SOBRANTES</v>
          </cell>
          <cell r="C43">
            <v>19.8</v>
          </cell>
        </row>
        <row r="44">
          <cell r="A44">
            <v>437</v>
          </cell>
          <cell r="B44" t="str">
            <v>SANITARIOS MDO. EMBAJADORAS</v>
          </cell>
          <cell r="C44">
            <v>733</v>
          </cell>
        </row>
        <row r="45">
          <cell r="A45">
            <v>438</v>
          </cell>
          <cell r="B45" t="str">
            <v>SANITARIOS MDO. HIDALGO</v>
          </cell>
          <cell r="C45">
            <v>1291</v>
          </cell>
        </row>
        <row r="46">
          <cell r="A46">
            <v>439</v>
          </cell>
          <cell r="B46" t="str">
            <v>SANITARIOS JARDIN REFORMA</v>
          </cell>
          <cell r="C46">
            <v>256</v>
          </cell>
        </row>
        <row r="47">
          <cell r="A47">
            <v>443</v>
          </cell>
          <cell r="B47" t="str">
            <v>SANITARIOS FERROCARRIL</v>
          </cell>
          <cell r="C47">
            <v>1216</v>
          </cell>
        </row>
        <row r="48">
          <cell r="A48">
            <v>445</v>
          </cell>
          <cell r="B48" t="str">
            <v>SANITARIOS MUSEO MOMIAS</v>
          </cell>
          <cell r="C48">
            <v>292</v>
          </cell>
        </row>
        <row r="49">
          <cell r="A49">
            <v>447</v>
          </cell>
          <cell r="B49" t="str">
            <v>LAS CALAS</v>
          </cell>
          <cell r="C49">
            <v>96</v>
          </cell>
        </row>
        <row r="50">
          <cell r="A50">
            <v>451</v>
          </cell>
          <cell r="B50" t="str">
            <v>BODEGAS RASTRO</v>
          </cell>
          <cell r="C50">
            <v>2622</v>
          </cell>
        </row>
        <row r="51">
          <cell r="A51">
            <v>463</v>
          </cell>
          <cell r="B51" t="str">
            <v>SALIDA DE GRUAS</v>
          </cell>
          <cell r="C51">
            <v>221</v>
          </cell>
        </row>
        <row r="52">
          <cell r="A52">
            <v>464</v>
          </cell>
          <cell r="B52" t="str">
            <v>ARRASTRE DE VEHICULOS INFRACCI</v>
          </cell>
          <cell r="C52">
            <v>56</v>
          </cell>
        </row>
        <row r="53">
          <cell r="A53">
            <v>479</v>
          </cell>
          <cell r="B53" t="str">
            <v>COMERCIANTES AMBULANTES</v>
          </cell>
          <cell r="C53">
            <v>280</v>
          </cell>
        </row>
        <row r="54">
          <cell r="A54">
            <v>484</v>
          </cell>
          <cell r="B54" t="str">
            <v>PERMISO PARA ESPECTÁCULOS O CE</v>
          </cell>
          <cell r="C54">
            <v>1015</v>
          </cell>
        </row>
        <row r="55">
          <cell r="A55">
            <v>485</v>
          </cell>
          <cell r="B55" t="str">
            <v>SELLADO DE BOLETOS</v>
          </cell>
          <cell r="C55">
            <v>218</v>
          </cell>
        </row>
        <row r="56">
          <cell r="A56">
            <v>491</v>
          </cell>
          <cell r="B56" t="str">
            <v>ESTRUCTURAS, CONSTRUCCIONES O</v>
          </cell>
          <cell r="C56">
            <v>336</v>
          </cell>
        </row>
        <row r="57">
          <cell r="A57">
            <v>502</v>
          </cell>
          <cell r="B57" t="str">
            <v>RECARGOS OTROS IMPTOS Y DERECH</v>
          </cell>
          <cell r="C57">
            <v>4998.3100000000004</v>
          </cell>
        </row>
        <row r="58">
          <cell r="A58">
            <v>503</v>
          </cell>
          <cell r="B58" t="str">
            <v>AVISO EXTEMP TRASLACION DE DOM</v>
          </cell>
          <cell r="C58">
            <v>567.5</v>
          </cell>
        </row>
        <row r="59">
          <cell r="A59">
            <v>504</v>
          </cell>
          <cell r="B59" t="str">
            <v>AVISO EXTEMP TERM DE OBRA</v>
          </cell>
          <cell r="C59">
            <v>272.35000000000002</v>
          </cell>
        </row>
        <row r="60">
          <cell r="A60">
            <v>505</v>
          </cell>
          <cell r="B60" t="str">
            <v>INF AL REG. DE CONST Y CONSER</v>
          </cell>
          <cell r="C60">
            <v>700</v>
          </cell>
        </row>
        <row r="61">
          <cell r="A61">
            <v>507</v>
          </cell>
          <cell r="B61" t="str">
            <v>INF AL BANDO POLICIA Y BUEN GO</v>
          </cell>
          <cell r="C61">
            <v>650</v>
          </cell>
        </row>
        <row r="62">
          <cell r="A62">
            <v>508</v>
          </cell>
          <cell r="B62" t="str">
            <v>INF LEY DE TRANSITO Y SU REGLA</v>
          </cell>
          <cell r="C62">
            <v>18337.43</v>
          </cell>
        </row>
        <row r="63">
          <cell r="A63">
            <v>509</v>
          </cell>
          <cell r="B63" t="str">
            <v>EXTEMP VERIFICACION AMB VEHICU</v>
          </cell>
          <cell r="C63">
            <v>1092</v>
          </cell>
        </row>
        <row r="64">
          <cell r="A64">
            <v>510</v>
          </cell>
          <cell r="B64" t="str">
            <v>ADMTVAS NO FISCALES *FEDERALES</v>
          </cell>
          <cell r="C64">
            <v>4237.3</v>
          </cell>
        </row>
        <row r="65">
          <cell r="A65">
            <v>526</v>
          </cell>
          <cell r="B65" t="str">
            <v>RESPUESTA DE AYUNTAMIENTO</v>
          </cell>
          <cell r="C65">
            <v>596</v>
          </cell>
        </row>
        <row r="66">
          <cell r="A66">
            <v>536</v>
          </cell>
          <cell r="B66" t="str">
            <v>PADRON DE PROVEEDORES</v>
          </cell>
          <cell r="C66">
            <v>600</v>
          </cell>
        </row>
        <row r="67">
          <cell r="A67">
            <v>887</v>
          </cell>
          <cell r="B67" t="str">
            <v>DEVOLUCIONES S/RECAUDACION</v>
          </cell>
          <cell r="C67">
            <v>66.83</v>
          </cell>
        </row>
        <row r="68">
          <cell r="A68">
            <v>888</v>
          </cell>
          <cell r="B68" t="str">
            <v>COBROS SIMAPAG</v>
          </cell>
          <cell r="C68">
            <v>2774</v>
          </cell>
        </row>
        <row r="69">
          <cell r="A69">
            <v>892</v>
          </cell>
          <cell r="B69" t="str">
            <v>REPARACION DE DAÑOS</v>
          </cell>
          <cell r="C69">
            <v>455</v>
          </cell>
        </row>
      </sheetData>
      <sheetData sheetId="24">
        <row r="1">
          <cell r="A1">
            <v>1</v>
          </cell>
          <cell r="B1" t="str">
            <v>IMPTO. PREDIAL URBANO CORRIENT</v>
          </cell>
          <cell r="C1">
            <v>41808.089999999997</v>
          </cell>
        </row>
        <row r="2">
          <cell r="A2">
            <v>2</v>
          </cell>
          <cell r="B2" t="str">
            <v>IMPTO. PREDIAL RUSTICO CORRIEN</v>
          </cell>
          <cell r="C2">
            <v>1254</v>
          </cell>
        </row>
        <row r="3">
          <cell r="A3">
            <v>4</v>
          </cell>
          <cell r="B3" t="str">
            <v>RECARGOS *3%*</v>
          </cell>
          <cell r="C3">
            <v>8128.9</v>
          </cell>
        </row>
        <row r="4">
          <cell r="A4">
            <v>7</v>
          </cell>
          <cell r="B4" t="str">
            <v>IMPTO. PREDIAL URBANO REZAGO</v>
          </cell>
          <cell r="C4">
            <v>47765.120000000003</v>
          </cell>
        </row>
        <row r="5">
          <cell r="A5">
            <v>13</v>
          </cell>
          <cell r="B5" t="str">
            <v>HONORARIOS DE COBRANZA</v>
          </cell>
          <cell r="C5">
            <v>1659.07</v>
          </cell>
        </row>
        <row r="6">
          <cell r="A6">
            <v>14</v>
          </cell>
          <cell r="B6" t="str">
            <v>C.O.A.*20%*</v>
          </cell>
          <cell r="C6">
            <v>0</v>
          </cell>
        </row>
        <row r="7">
          <cell r="A7">
            <v>103</v>
          </cell>
          <cell r="B7" t="str">
            <v>TRASLACION DE DOMINIO</v>
          </cell>
          <cell r="C7">
            <v>26041.21</v>
          </cell>
        </row>
        <row r="8">
          <cell r="A8">
            <v>104</v>
          </cell>
          <cell r="B8" t="str">
            <v>SOBRE DIVISION Y LOTIFICACION</v>
          </cell>
          <cell r="C8">
            <v>283.5</v>
          </cell>
        </row>
        <row r="9">
          <cell r="A9">
            <v>107</v>
          </cell>
          <cell r="B9" t="str">
            <v>VIDEO JUEGOS Y FUT-BOLITOS</v>
          </cell>
          <cell r="C9">
            <v>172</v>
          </cell>
        </row>
        <row r="10">
          <cell r="A10">
            <v>200</v>
          </cell>
          <cell r="B10" t="str">
            <v>RASTRO</v>
          </cell>
          <cell r="C10">
            <v>3792.99</v>
          </cell>
        </row>
        <row r="11">
          <cell r="A11">
            <v>203</v>
          </cell>
          <cell r="B11" t="str">
            <v>PANTEONES CIUDAD</v>
          </cell>
          <cell r="C11">
            <v>1604.02</v>
          </cell>
        </row>
        <row r="12">
          <cell r="A12">
            <v>205</v>
          </cell>
          <cell r="B12" t="str">
            <v>ESTACIONAMIENTO MUSEO MOMIAS</v>
          </cell>
          <cell r="C12">
            <v>212</v>
          </cell>
        </row>
        <row r="13">
          <cell r="A13">
            <v>206</v>
          </cell>
          <cell r="B13" t="str">
            <v>ESTACIONAMIENTO MERCADO HIDALG</v>
          </cell>
          <cell r="C13">
            <v>1164</v>
          </cell>
        </row>
        <row r="14">
          <cell r="A14">
            <v>217</v>
          </cell>
          <cell r="B14" t="str">
            <v>ANALISIS DE FAC PARA DIV LOT O</v>
          </cell>
          <cell r="C14">
            <v>10376.549999999999</v>
          </cell>
        </row>
        <row r="15">
          <cell r="A15">
            <v>221</v>
          </cell>
          <cell r="B15" t="str">
            <v>LIC USO SUELO ALIN N. OFIC COM</v>
          </cell>
          <cell r="C15">
            <v>1018.46</v>
          </cell>
        </row>
        <row r="16">
          <cell r="A16">
            <v>226</v>
          </cell>
          <cell r="B16" t="str">
            <v>AVALUOS PRAC POR PERITOS FISCA</v>
          </cell>
          <cell r="C16">
            <v>2610</v>
          </cell>
        </row>
        <row r="17">
          <cell r="A17">
            <v>229</v>
          </cell>
          <cell r="B17" t="str">
            <v>CONSTANCIAS DE VALOR FISCAL</v>
          </cell>
          <cell r="C17">
            <v>812.13</v>
          </cell>
        </row>
        <row r="18">
          <cell r="A18">
            <v>244</v>
          </cell>
          <cell r="B18" t="str">
            <v>EXP DE LIC O PERM P/ ESTAB DE</v>
          </cell>
          <cell r="C18">
            <v>601.55999999999995</v>
          </cell>
        </row>
        <row r="19">
          <cell r="A19">
            <v>248</v>
          </cell>
          <cell r="B19" t="str">
            <v>ESTACIONAMIENTO EX. EST. FERRO</v>
          </cell>
          <cell r="C19">
            <v>1127</v>
          </cell>
        </row>
        <row r="20">
          <cell r="A20">
            <v>253</v>
          </cell>
          <cell r="B20" t="str">
            <v>ESTACIONAMIENTO EMBAJADORAS  (</v>
          </cell>
          <cell r="C20">
            <v>1783</v>
          </cell>
        </row>
        <row r="21">
          <cell r="A21">
            <v>256</v>
          </cell>
          <cell r="B21" t="str">
            <v>POR ALINEAM. N° USO HABIT</v>
          </cell>
          <cell r="C21">
            <v>2421.08</v>
          </cell>
        </row>
        <row r="22">
          <cell r="A22">
            <v>271</v>
          </cell>
          <cell r="B22" t="str">
            <v>PENSION EST. MUSEO DE MOMIAS</v>
          </cell>
          <cell r="C22">
            <v>367.5</v>
          </cell>
        </row>
        <row r="23">
          <cell r="A23">
            <v>276</v>
          </cell>
          <cell r="B23" t="str">
            <v>CONSTANCIAS DIRECCION DE TRANS</v>
          </cell>
          <cell r="C23">
            <v>811.69</v>
          </cell>
        </row>
        <row r="24">
          <cell r="A24">
            <v>278</v>
          </cell>
          <cell r="B24" t="str">
            <v>CONSTANCIAS QUE EXPIDAN LAS DE</v>
          </cell>
          <cell r="C24">
            <v>664.11</v>
          </cell>
        </row>
        <row r="25">
          <cell r="A25">
            <v>288</v>
          </cell>
          <cell r="B25" t="str">
            <v>ANALISIS DE RIESGOS</v>
          </cell>
          <cell r="C25">
            <v>457.86</v>
          </cell>
        </row>
        <row r="26">
          <cell r="A26">
            <v>295</v>
          </cell>
          <cell r="B26" t="str">
            <v>CONSTANCIA DE UBICACION DE PRE</v>
          </cell>
          <cell r="C26">
            <v>74.22</v>
          </cell>
        </row>
        <row r="27">
          <cell r="A27">
            <v>403</v>
          </cell>
          <cell r="B27" t="str">
            <v>UNIDAD DEPORTIVA TORRES LANDA</v>
          </cell>
          <cell r="C27">
            <v>390</v>
          </cell>
        </row>
        <row r="28">
          <cell r="A28">
            <v>405</v>
          </cell>
          <cell r="B28" t="str">
            <v>CENTRO DE CONVIVENCIA EL ENCIN</v>
          </cell>
          <cell r="C28">
            <v>231</v>
          </cell>
        </row>
        <row r="29">
          <cell r="A29">
            <v>407</v>
          </cell>
          <cell r="B29" t="str">
            <v>MUSEO MOMIAS</v>
          </cell>
          <cell r="C29">
            <v>12689</v>
          </cell>
        </row>
        <row r="30">
          <cell r="A30">
            <v>408</v>
          </cell>
          <cell r="B30" t="str">
            <v>SALON CULTO A LA MUERTE</v>
          </cell>
          <cell r="C30">
            <v>150</v>
          </cell>
        </row>
        <row r="31">
          <cell r="A31">
            <v>410</v>
          </cell>
          <cell r="B31" t="str">
            <v>MONUMENTO AL PIPILA</v>
          </cell>
          <cell r="C31">
            <v>384</v>
          </cell>
        </row>
        <row r="32">
          <cell r="A32">
            <v>411</v>
          </cell>
          <cell r="B32" t="str">
            <v>MERCADO HIDALGO</v>
          </cell>
          <cell r="C32">
            <v>2893.28</v>
          </cell>
        </row>
        <row r="33">
          <cell r="A33">
            <v>412</v>
          </cell>
          <cell r="B33" t="str">
            <v>MERCADO EMBAJADORAS</v>
          </cell>
          <cell r="C33">
            <v>7431</v>
          </cell>
        </row>
        <row r="34">
          <cell r="A34">
            <v>414</v>
          </cell>
          <cell r="B34" t="str">
            <v>OTROS PRODUCTOS</v>
          </cell>
          <cell r="C34">
            <v>8.6999999999999993</v>
          </cell>
        </row>
        <row r="35">
          <cell r="A35">
            <v>428</v>
          </cell>
          <cell r="B35" t="str">
            <v>COMERCIANTES SEMIFIJOS</v>
          </cell>
          <cell r="C35">
            <v>5590</v>
          </cell>
        </row>
        <row r="36">
          <cell r="A36">
            <v>432</v>
          </cell>
          <cell r="B36" t="str">
            <v>LOCALES PANTEON</v>
          </cell>
          <cell r="C36">
            <v>596</v>
          </cell>
        </row>
        <row r="37">
          <cell r="A37">
            <v>433</v>
          </cell>
          <cell r="B37" t="str">
            <v>SOBRANTES</v>
          </cell>
          <cell r="C37">
            <v>8.73</v>
          </cell>
        </row>
        <row r="38">
          <cell r="A38">
            <v>437</v>
          </cell>
          <cell r="B38" t="str">
            <v>SANITARIOS MDO. EMBAJADORAS</v>
          </cell>
          <cell r="C38">
            <v>764</v>
          </cell>
        </row>
        <row r="39">
          <cell r="A39">
            <v>438</v>
          </cell>
          <cell r="B39" t="str">
            <v>SANITARIOS MDO. HIDALGO</v>
          </cell>
          <cell r="C39">
            <v>1330</v>
          </cell>
        </row>
        <row r="40">
          <cell r="A40">
            <v>439</v>
          </cell>
          <cell r="B40" t="str">
            <v>SANITARIOS JARDIN REFORMA</v>
          </cell>
          <cell r="C40">
            <v>308</v>
          </cell>
        </row>
        <row r="41">
          <cell r="A41">
            <v>443</v>
          </cell>
          <cell r="B41" t="str">
            <v>SANITARIOS FERROCARRIL</v>
          </cell>
          <cell r="C41">
            <v>596</v>
          </cell>
        </row>
        <row r="42">
          <cell r="A42">
            <v>445</v>
          </cell>
          <cell r="B42" t="str">
            <v>SANITARIOS MUSEO MOMIAS</v>
          </cell>
          <cell r="C42">
            <v>224</v>
          </cell>
        </row>
        <row r="43">
          <cell r="A43">
            <v>447</v>
          </cell>
          <cell r="B43" t="str">
            <v>LAS CALAS</v>
          </cell>
          <cell r="C43">
            <v>136</v>
          </cell>
        </row>
        <row r="44">
          <cell r="A44">
            <v>454</v>
          </cell>
          <cell r="B44" t="str">
            <v>FIESTAS TRADICIONALES</v>
          </cell>
          <cell r="C44">
            <v>1736</v>
          </cell>
        </row>
        <row r="45">
          <cell r="A45">
            <v>463</v>
          </cell>
          <cell r="B45" t="str">
            <v>SALIDA DE GRUAS</v>
          </cell>
          <cell r="C45">
            <v>442</v>
          </cell>
        </row>
        <row r="46">
          <cell r="A46">
            <v>464</v>
          </cell>
          <cell r="B46" t="str">
            <v>ARRASTRE DE VEHICULOS INFRACCI</v>
          </cell>
          <cell r="C46">
            <v>112</v>
          </cell>
        </row>
        <row r="47">
          <cell r="A47">
            <v>479</v>
          </cell>
          <cell r="B47" t="str">
            <v>COMERCIANTES AMBULANTES</v>
          </cell>
          <cell r="C47">
            <v>322</v>
          </cell>
        </row>
        <row r="48">
          <cell r="A48">
            <v>484</v>
          </cell>
          <cell r="B48" t="str">
            <v>PERMISO PARA ESPECTÁCULOS O CE</v>
          </cell>
          <cell r="C48">
            <v>609</v>
          </cell>
        </row>
        <row r="49">
          <cell r="A49">
            <v>493</v>
          </cell>
          <cell r="B49" t="str">
            <v>RENOVACION PERMISO P/ USO VIA</v>
          </cell>
          <cell r="C49">
            <v>240</v>
          </cell>
        </row>
        <row r="50">
          <cell r="A50">
            <v>502</v>
          </cell>
          <cell r="B50" t="str">
            <v>RECARGOS OTROS IMPTOS Y DERECH</v>
          </cell>
          <cell r="C50">
            <v>4109.13</v>
          </cell>
        </row>
        <row r="51">
          <cell r="A51">
            <v>503</v>
          </cell>
          <cell r="B51" t="str">
            <v>AVISO EXTEMP TRASLACION DE DOM</v>
          </cell>
          <cell r="C51">
            <v>1135</v>
          </cell>
        </row>
        <row r="52">
          <cell r="A52">
            <v>504</v>
          </cell>
          <cell r="B52" t="str">
            <v>AVISO EXTEMP TERM DE OBRA</v>
          </cell>
          <cell r="C52">
            <v>1135</v>
          </cell>
        </row>
        <row r="53">
          <cell r="A53">
            <v>506</v>
          </cell>
          <cell r="B53" t="str">
            <v>INFRACCIONES DIRECCION DE FISC</v>
          </cell>
          <cell r="C53">
            <v>567</v>
          </cell>
        </row>
        <row r="54">
          <cell r="A54">
            <v>507</v>
          </cell>
          <cell r="B54" t="str">
            <v>INF AL BANDO POLICIA Y BUEN GO</v>
          </cell>
          <cell r="C54">
            <v>1050</v>
          </cell>
        </row>
        <row r="55">
          <cell r="A55">
            <v>508</v>
          </cell>
          <cell r="B55" t="str">
            <v>INF LEY DE TRANSITO Y SU REGLA</v>
          </cell>
          <cell r="C55">
            <v>15345.2</v>
          </cell>
        </row>
        <row r="56">
          <cell r="A56">
            <v>509</v>
          </cell>
          <cell r="B56" t="str">
            <v>EXTEMP VERIFICACION AMB VEHICU</v>
          </cell>
          <cell r="C56">
            <v>1434</v>
          </cell>
        </row>
        <row r="57">
          <cell r="A57">
            <v>511</v>
          </cell>
          <cell r="B57" t="str">
            <v>ADMTVAS NO FISCALES * MPALES*</v>
          </cell>
          <cell r="C57">
            <v>1701</v>
          </cell>
        </row>
        <row r="58">
          <cell r="A58">
            <v>536</v>
          </cell>
          <cell r="B58" t="str">
            <v>PADRON DE PROVEEDORES</v>
          </cell>
          <cell r="C58">
            <v>600</v>
          </cell>
        </row>
        <row r="59">
          <cell r="A59">
            <v>600</v>
          </cell>
          <cell r="B59" t="str">
            <v>FONDO GENERAL</v>
          </cell>
          <cell r="C59">
            <v>4423758.07</v>
          </cell>
        </row>
        <row r="60">
          <cell r="A60">
            <v>601</v>
          </cell>
          <cell r="B60" t="str">
            <v>FONDO DEL FOMENTO MUNICIPAL</v>
          </cell>
          <cell r="C60">
            <v>1162861.74</v>
          </cell>
        </row>
        <row r="61">
          <cell r="A61">
            <v>887</v>
          </cell>
          <cell r="B61" t="str">
            <v>DEVOLUCIONES S/RECAUDACION</v>
          </cell>
          <cell r="C61">
            <v>10000</v>
          </cell>
        </row>
        <row r="62">
          <cell r="A62">
            <v>888</v>
          </cell>
          <cell r="B62" t="str">
            <v>COBROS SIMAPAG</v>
          </cell>
          <cell r="C62">
            <v>637</v>
          </cell>
        </row>
      </sheetData>
      <sheetData sheetId="25">
        <row r="1">
          <cell r="A1">
            <v>203</v>
          </cell>
          <cell r="B1" t="str">
            <v>PANTEONES CIUDAD</v>
          </cell>
          <cell r="C1">
            <v>1178.8</v>
          </cell>
        </row>
        <row r="2">
          <cell r="A2">
            <v>433</v>
          </cell>
          <cell r="B2" t="str">
            <v>SOBRANTES</v>
          </cell>
          <cell r="C2">
            <v>1.06</v>
          </cell>
        </row>
        <row r="3">
          <cell r="A3">
            <v>447</v>
          </cell>
          <cell r="B3" t="str">
            <v>LAS CALAS</v>
          </cell>
          <cell r="C3">
            <v>328</v>
          </cell>
        </row>
        <row r="4">
          <cell r="A4">
            <v>507</v>
          </cell>
          <cell r="B4" t="str">
            <v>INF AL BANDO POLICIA Y BUEN GO</v>
          </cell>
          <cell r="C4">
            <v>4100</v>
          </cell>
        </row>
        <row r="5">
          <cell r="A5">
            <v>508</v>
          </cell>
          <cell r="B5" t="str">
            <v>INF LEY DE TRANSITO Y SU REGLA</v>
          </cell>
          <cell r="C5">
            <v>2536.6</v>
          </cell>
        </row>
      </sheetData>
      <sheetData sheetId="26">
        <row r="1">
          <cell r="A1">
            <v>203</v>
          </cell>
          <cell r="B1" t="str">
            <v>PANTEONES CIUDAD</v>
          </cell>
          <cell r="C1">
            <v>448.5</v>
          </cell>
        </row>
        <row r="2">
          <cell r="A2">
            <v>507</v>
          </cell>
          <cell r="B2" t="str">
            <v>INF AL BANDO POLICIA Y BUEN GO</v>
          </cell>
          <cell r="C2">
            <v>3100</v>
          </cell>
        </row>
        <row r="3">
          <cell r="A3">
            <v>508</v>
          </cell>
          <cell r="B3" t="str">
            <v>INF LEY DE TRANSITO Y SU REGLA</v>
          </cell>
          <cell r="C3">
            <v>4803</v>
          </cell>
        </row>
        <row r="4">
          <cell r="A4">
            <v>805</v>
          </cell>
          <cell r="B4" t="str">
            <v>CENTRO DE APRENDIZAJE DIGITAL</v>
          </cell>
          <cell r="C4">
            <v>300</v>
          </cell>
        </row>
      </sheetData>
      <sheetData sheetId="27">
        <row r="1">
          <cell r="A1">
            <v>1</v>
          </cell>
          <cell r="B1" t="str">
            <v>IMPTO. PREDIAL URBANO CORRIENT</v>
          </cell>
          <cell r="C1">
            <v>19887.43</v>
          </cell>
        </row>
        <row r="2">
          <cell r="A2">
            <v>2</v>
          </cell>
          <cell r="B2" t="str">
            <v>IMPTO. PREDIAL RUSTICO CORRIEN</v>
          </cell>
          <cell r="C2">
            <v>1797.58</v>
          </cell>
        </row>
        <row r="3">
          <cell r="A3">
            <v>4</v>
          </cell>
          <cell r="B3" t="str">
            <v>RECARGOS *3%*</v>
          </cell>
          <cell r="C3">
            <v>2670.29</v>
          </cell>
        </row>
        <row r="4">
          <cell r="A4">
            <v>7</v>
          </cell>
          <cell r="B4" t="str">
            <v>IMPTO. PREDIAL URBANO REZAGO</v>
          </cell>
          <cell r="C4">
            <v>5665.64</v>
          </cell>
        </row>
        <row r="5">
          <cell r="A5">
            <v>13</v>
          </cell>
          <cell r="B5" t="str">
            <v>HONORARIOS DE COBRANZA</v>
          </cell>
          <cell r="C5">
            <v>713.09</v>
          </cell>
        </row>
        <row r="6">
          <cell r="A6">
            <v>14</v>
          </cell>
          <cell r="B6" t="str">
            <v>C.O.A.*20%*</v>
          </cell>
          <cell r="C6">
            <v>108</v>
          </cell>
        </row>
        <row r="7">
          <cell r="A7">
            <v>110</v>
          </cell>
          <cell r="B7" t="str">
            <v>ESPECTACULOS PUBLICOS ESPORADI</v>
          </cell>
          <cell r="C7">
            <v>695.2</v>
          </cell>
        </row>
        <row r="8">
          <cell r="A8">
            <v>200</v>
          </cell>
          <cell r="B8" t="str">
            <v>RASTRO</v>
          </cell>
          <cell r="C8">
            <v>3426.69</v>
          </cell>
        </row>
        <row r="9">
          <cell r="A9">
            <v>203</v>
          </cell>
          <cell r="B9" t="str">
            <v>PANTEONES CIUDAD</v>
          </cell>
          <cell r="C9">
            <v>2440</v>
          </cell>
        </row>
        <row r="10">
          <cell r="A10">
            <v>205</v>
          </cell>
          <cell r="B10" t="str">
            <v>ESTACIONAMIENTO MUSEO MOMIAS</v>
          </cell>
          <cell r="C10">
            <v>231</v>
          </cell>
        </row>
        <row r="11">
          <cell r="A11">
            <v>206</v>
          </cell>
          <cell r="B11" t="str">
            <v>ESTACIONAMIENTO MERCADO HIDALG</v>
          </cell>
          <cell r="C11">
            <v>1095</v>
          </cell>
        </row>
        <row r="12">
          <cell r="A12">
            <v>210</v>
          </cell>
          <cell r="B12" t="str">
            <v>POR LIC. DE CONST. Y AMPLIACIO</v>
          </cell>
          <cell r="C12">
            <v>1262.32</v>
          </cell>
        </row>
        <row r="13">
          <cell r="A13">
            <v>211</v>
          </cell>
          <cell r="B13" t="str">
            <v>POR LIC DE REGULARIZACION DE C</v>
          </cell>
          <cell r="C13">
            <v>693.14</v>
          </cell>
        </row>
        <row r="14">
          <cell r="A14">
            <v>217</v>
          </cell>
          <cell r="B14" t="str">
            <v>ANALISIS DE FAC PARA DIV LOT O</v>
          </cell>
          <cell r="C14">
            <v>1844.72</v>
          </cell>
        </row>
        <row r="15">
          <cell r="A15">
            <v>221</v>
          </cell>
          <cell r="B15" t="str">
            <v>LIC USO SUELO ALIN N. OFIC COM</v>
          </cell>
          <cell r="C15">
            <v>735.48</v>
          </cell>
        </row>
        <row r="16">
          <cell r="A16">
            <v>229</v>
          </cell>
          <cell r="B16" t="str">
            <v>CONSTANCIAS DE VALOR FISCAL</v>
          </cell>
          <cell r="C16">
            <v>696.39</v>
          </cell>
        </row>
        <row r="17">
          <cell r="A17">
            <v>244</v>
          </cell>
          <cell r="B17" t="str">
            <v>EXP DE LIC O PERM P/ ESTAB DE</v>
          </cell>
          <cell r="C17">
            <v>460.1</v>
          </cell>
        </row>
        <row r="18">
          <cell r="A18">
            <v>248</v>
          </cell>
          <cell r="B18" t="str">
            <v>ESTACIONAMIENTO EX. EST. FERRO</v>
          </cell>
          <cell r="C18">
            <v>1000</v>
          </cell>
        </row>
        <row r="19">
          <cell r="A19">
            <v>253</v>
          </cell>
          <cell r="B19" t="str">
            <v>ESTACIONAMIENTO EMBAJADORAS  (</v>
          </cell>
          <cell r="C19">
            <v>1788</v>
          </cell>
        </row>
        <row r="20">
          <cell r="A20">
            <v>256</v>
          </cell>
          <cell r="B20" t="str">
            <v>POR ALINEAM. N° USO HABIT</v>
          </cell>
          <cell r="C20">
            <v>6579.7</v>
          </cell>
        </row>
        <row r="21">
          <cell r="A21">
            <v>269</v>
          </cell>
          <cell r="B21" t="str">
            <v>PADRON DE CONTRATISTAS</v>
          </cell>
          <cell r="C21">
            <v>1554</v>
          </cell>
        </row>
        <row r="22">
          <cell r="A22">
            <v>274</v>
          </cell>
          <cell r="B22" t="str">
            <v>EXTENSION DE HORARIO</v>
          </cell>
          <cell r="C22">
            <v>2493.04</v>
          </cell>
        </row>
        <row r="23">
          <cell r="A23">
            <v>276</v>
          </cell>
          <cell r="B23" t="str">
            <v>CONSTANCIAS DIRECCION DE TRANS</v>
          </cell>
          <cell r="C23">
            <v>442.74</v>
          </cell>
        </row>
        <row r="24">
          <cell r="A24">
            <v>278</v>
          </cell>
          <cell r="B24" t="str">
            <v>CONSTANCIAS QUE EXPIDAN LAS DE</v>
          </cell>
          <cell r="C24">
            <v>590.32000000000005</v>
          </cell>
        </row>
        <row r="25">
          <cell r="A25">
            <v>288</v>
          </cell>
          <cell r="B25" t="str">
            <v>ANALISIS DE RIESGOS</v>
          </cell>
          <cell r="C25">
            <v>915.72</v>
          </cell>
        </row>
        <row r="26">
          <cell r="A26">
            <v>289</v>
          </cell>
          <cell r="B26" t="str">
            <v>CONFORMIDAD PARA QUEMA DE FUEG</v>
          </cell>
          <cell r="C26">
            <v>111.29</v>
          </cell>
        </row>
        <row r="27">
          <cell r="A27">
            <v>290</v>
          </cell>
          <cell r="B27" t="str">
            <v>DICTAMEN DE SEGURIDAD P SEDENA</v>
          </cell>
          <cell r="C27">
            <v>146.37</v>
          </cell>
        </row>
        <row r="28">
          <cell r="A28">
            <v>293</v>
          </cell>
          <cell r="B28" t="str">
            <v>SERVICIOS EXTRAORDINARIOS</v>
          </cell>
          <cell r="C28">
            <v>285.48</v>
          </cell>
        </row>
        <row r="29">
          <cell r="A29">
            <v>295</v>
          </cell>
          <cell r="B29" t="str">
            <v>CONSTANCIA DE UBICACION DE PRE</v>
          </cell>
          <cell r="C29">
            <v>74.22</v>
          </cell>
        </row>
        <row r="30">
          <cell r="A30">
            <v>403</v>
          </cell>
          <cell r="B30" t="str">
            <v>UNIDAD DEPORTIVA TORRES LANDA</v>
          </cell>
          <cell r="C30">
            <v>512</v>
          </cell>
        </row>
        <row r="31">
          <cell r="A31">
            <v>405</v>
          </cell>
          <cell r="B31" t="str">
            <v>CENTRO DE CONVIVENCIA EL ENCIN</v>
          </cell>
          <cell r="C31">
            <v>496</v>
          </cell>
        </row>
        <row r="32">
          <cell r="A32">
            <v>407</v>
          </cell>
          <cell r="B32" t="str">
            <v>MUSEO MOMIAS</v>
          </cell>
          <cell r="C32">
            <v>15990</v>
          </cell>
        </row>
        <row r="33">
          <cell r="A33">
            <v>408</v>
          </cell>
          <cell r="B33" t="str">
            <v>SALON CULTO A LA MUERTE</v>
          </cell>
          <cell r="C33">
            <v>330</v>
          </cell>
        </row>
        <row r="34">
          <cell r="A34">
            <v>410</v>
          </cell>
          <cell r="B34" t="str">
            <v>MONUMENTO AL PIPILA</v>
          </cell>
          <cell r="C34">
            <v>366</v>
          </cell>
        </row>
        <row r="35">
          <cell r="A35">
            <v>411</v>
          </cell>
          <cell r="B35" t="str">
            <v>MERCADO HIDALGO</v>
          </cell>
          <cell r="C35">
            <v>473.76</v>
          </cell>
        </row>
        <row r="36">
          <cell r="A36">
            <v>412</v>
          </cell>
          <cell r="B36" t="str">
            <v>MERCADO EMBAJADORAS</v>
          </cell>
          <cell r="C36">
            <v>880</v>
          </cell>
        </row>
        <row r="37">
          <cell r="A37">
            <v>414</v>
          </cell>
          <cell r="B37" t="str">
            <v>OTROS PRODUCTOS</v>
          </cell>
          <cell r="C37">
            <v>108</v>
          </cell>
        </row>
        <row r="38">
          <cell r="A38">
            <v>426</v>
          </cell>
          <cell r="B38" t="str">
            <v>AREAS OCUP POR HOT, REST, BARE</v>
          </cell>
          <cell r="C38">
            <v>4221.1400000000003</v>
          </cell>
        </row>
        <row r="39">
          <cell r="A39">
            <v>428</v>
          </cell>
          <cell r="B39" t="str">
            <v>COMERCIANTES SEMIFIJOS</v>
          </cell>
          <cell r="C39">
            <v>4497.5</v>
          </cell>
        </row>
        <row r="40">
          <cell r="A40">
            <v>433</v>
          </cell>
          <cell r="B40" t="str">
            <v>SOBRANTES</v>
          </cell>
          <cell r="C40">
            <v>9.02</v>
          </cell>
        </row>
        <row r="41">
          <cell r="A41">
            <v>437</v>
          </cell>
          <cell r="B41" t="str">
            <v>SANITARIOS MDO. EMBAJADORAS</v>
          </cell>
          <cell r="C41">
            <v>686</v>
          </cell>
        </row>
        <row r="42">
          <cell r="A42">
            <v>438</v>
          </cell>
          <cell r="B42" t="str">
            <v>SANITARIOS MDO. HIDALGO</v>
          </cell>
          <cell r="C42">
            <v>1340</v>
          </cell>
        </row>
        <row r="43">
          <cell r="A43">
            <v>439</v>
          </cell>
          <cell r="B43" t="str">
            <v>SANITARIOS JARDIN REFORMA</v>
          </cell>
          <cell r="C43">
            <v>280</v>
          </cell>
        </row>
        <row r="44">
          <cell r="A44">
            <v>443</v>
          </cell>
          <cell r="B44" t="str">
            <v>SANITARIOS FERROCARRIL</v>
          </cell>
          <cell r="C44">
            <v>756</v>
          </cell>
        </row>
        <row r="45">
          <cell r="A45">
            <v>445</v>
          </cell>
          <cell r="B45" t="str">
            <v>SANITARIOS MUSEO MOMIAS</v>
          </cell>
          <cell r="C45">
            <v>340</v>
          </cell>
        </row>
        <row r="46">
          <cell r="A46">
            <v>447</v>
          </cell>
          <cell r="B46" t="str">
            <v>LAS CALAS</v>
          </cell>
          <cell r="C46">
            <v>104</v>
          </cell>
        </row>
        <row r="47">
          <cell r="A47">
            <v>470</v>
          </cell>
          <cell r="B47" t="str">
            <v>LOCALES ESTACION</v>
          </cell>
          <cell r="C47">
            <v>710.5</v>
          </cell>
        </row>
        <row r="48">
          <cell r="A48">
            <v>479</v>
          </cell>
          <cell r="B48" t="str">
            <v>COMERCIANTES AMBULANTES</v>
          </cell>
          <cell r="C48">
            <v>364</v>
          </cell>
        </row>
        <row r="49">
          <cell r="A49">
            <v>484</v>
          </cell>
          <cell r="B49" t="str">
            <v>PERMISO PARA ESPECTÁCULOS O CE</v>
          </cell>
          <cell r="C49">
            <v>2030</v>
          </cell>
        </row>
        <row r="50">
          <cell r="A50">
            <v>493</v>
          </cell>
          <cell r="B50" t="str">
            <v>RENOVACION PERMISO P/ USO VIA</v>
          </cell>
          <cell r="C50">
            <v>360</v>
          </cell>
        </row>
        <row r="51">
          <cell r="A51">
            <v>502</v>
          </cell>
          <cell r="B51" t="str">
            <v>RECARGOS OTROS IMPTOS Y DERECH</v>
          </cell>
          <cell r="C51">
            <v>1339.01</v>
          </cell>
        </row>
        <row r="52">
          <cell r="A52">
            <v>507</v>
          </cell>
          <cell r="B52" t="str">
            <v>INF AL BANDO POLICIA Y BUEN GO</v>
          </cell>
          <cell r="C52">
            <v>2800</v>
          </cell>
        </row>
        <row r="53">
          <cell r="A53">
            <v>508</v>
          </cell>
          <cell r="B53" t="str">
            <v>INF LEY DE TRANSITO Y SU REGLA</v>
          </cell>
          <cell r="C53">
            <v>9252.5</v>
          </cell>
        </row>
        <row r="54">
          <cell r="A54">
            <v>509</v>
          </cell>
          <cell r="B54" t="str">
            <v>EXTEMP VERIFICACION AMB VEHICU</v>
          </cell>
          <cell r="C54">
            <v>1638</v>
          </cell>
        </row>
        <row r="55">
          <cell r="A55">
            <v>536</v>
          </cell>
          <cell r="B55" t="str">
            <v>PADRON DE PROVEEDORES</v>
          </cell>
          <cell r="C55">
            <v>300</v>
          </cell>
        </row>
        <row r="56">
          <cell r="A56">
            <v>538</v>
          </cell>
          <cell r="B56" t="str">
            <v>BASES PARA LICITACION OBRA PUB</v>
          </cell>
          <cell r="C56">
            <v>1791</v>
          </cell>
        </row>
        <row r="57">
          <cell r="A57">
            <v>805</v>
          </cell>
          <cell r="B57" t="str">
            <v>CENTRO DE APRENDIZAJE DIGITAL</v>
          </cell>
          <cell r="C57">
            <v>150</v>
          </cell>
        </row>
        <row r="58">
          <cell r="A58">
            <v>888</v>
          </cell>
          <cell r="B58" t="str">
            <v>COBROS SIMAPAG</v>
          </cell>
          <cell r="C58">
            <v>3274</v>
          </cell>
        </row>
      </sheetData>
      <sheetData sheetId="28">
        <row r="1">
          <cell r="A1">
            <v>1</v>
          </cell>
          <cell r="B1" t="str">
            <v>IMPTO. PREDIAL URBANO CORRIENT</v>
          </cell>
          <cell r="C1">
            <v>21806.400000000001</v>
          </cell>
        </row>
        <row r="2">
          <cell r="A2">
            <v>2</v>
          </cell>
          <cell r="B2" t="str">
            <v>IMPTO. PREDIAL RUSTICO CORRIEN</v>
          </cell>
          <cell r="C2">
            <v>1901.08</v>
          </cell>
        </row>
        <row r="3">
          <cell r="A3">
            <v>4</v>
          </cell>
          <cell r="B3" t="str">
            <v>RECARGOS *3%*</v>
          </cell>
          <cell r="C3">
            <v>3532.32</v>
          </cell>
        </row>
        <row r="4">
          <cell r="A4">
            <v>7</v>
          </cell>
          <cell r="B4" t="str">
            <v>IMPTO. PREDIAL URBANO REZAGO</v>
          </cell>
          <cell r="C4">
            <v>3488.59</v>
          </cell>
        </row>
        <row r="5">
          <cell r="A5">
            <v>8</v>
          </cell>
          <cell r="B5" t="str">
            <v>IMPTO. PREDIAL RUSTICO REZAGO</v>
          </cell>
          <cell r="C5">
            <v>1544.7</v>
          </cell>
        </row>
        <row r="6">
          <cell r="A6">
            <v>13</v>
          </cell>
          <cell r="B6" t="str">
            <v>HONORARIOS DE COBRANZA</v>
          </cell>
          <cell r="C6">
            <v>785.38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104</v>
          </cell>
          <cell r="B8" t="str">
            <v>SOBRE DIVISION Y LOTIFICACION</v>
          </cell>
          <cell r="C8">
            <v>200.5</v>
          </cell>
        </row>
        <row r="9">
          <cell r="A9">
            <v>107</v>
          </cell>
          <cell r="B9" t="str">
            <v>VIDEO JUEGOS Y FUT-BOLITOS</v>
          </cell>
          <cell r="C9">
            <v>86</v>
          </cell>
        </row>
        <row r="10">
          <cell r="A10">
            <v>110</v>
          </cell>
          <cell r="B10" t="str">
            <v>ESPECTACULOS PUBLICOS ESPORADI</v>
          </cell>
          <cell r="C10">
            <v>37310.9</v>
          </cell>
        </row>
        <row r="11">
          <cell r="A11">
            <v>112</v>
          </cell>
          <cell r="B11" t="str">
            <v>ESPECTACULOS PUBLICOS PERMANEN</v>
          </cell>
          <cell r="C11">
            <v>2582.91</v>
          </cell>
        </row>
        <row r="12">
          <cell r="A12">
            <v>200</v>
          </cell>
          <cell r="B12" t="str">
            <v>RASTRO</v>
          </cell>
          <cell r="C12">
            <v>10218.84</v>
          </cell>
        </row>
        <row r="13">
          <cell r="A13">
            <v>203</v>
          </cell>
          <cell r="B13" t="str">
            <v>PANTEONES CIUDAD</v>
          </cell>
          <cell r="C13">
            <v>1829.84</v>
          </cell>
        </row>
        <row r="14">
          <cell r="A14">
            <v>204</v>
          </cell>
          <cell r="B14" t="str">
            <v>PANTEONES COMUNIDADES</v>
          </cell>
          <cell r="C14">
            <v>278.66000000000003</v>
          </cell>
        </row>
        <row r="15">
          <cell r="A15">
            <v>205</v>
          </cell>
          <cell r="B15" t="str">
            <v>ESTACIONAMIENTO MUSEO MOMIAS</v>
          </cell>
          <cell r="C15">
            <v>2048</v>
          </cell>
        </row>
        <row r="16">
          <cell r="A16">
            <v>206</v>
          </cell>
          <cell r="B16" t="str">
            <v>ESTACIONAMIENTO MERCADO HIDALG</v>
          </cell>
          <cell r="C16">
            <v>3210</v>
          </cell>
        </row>
        <row r="17">
          <cell r="A17">
            <v>207</v>
          </cell>
          <cell r="B17" t="str">
            <v>ESTAC.  MERCADO EMBAJADORAS</v>
          </cell>
          <cell r="C17">
            <v>1036</v>
          </cell>
        </row>
        <row r="18">
          <cell r="A18">
            <v>210</v>
          </cell>
          <cell r="B18" t="str">
            <v>POR LIC. DE CONST. Y AMPLIACIO</v>
          </cell>
          <cell r="C18">
            <v>2397.34</v>
          </cell>
        </row>
        <row r="19">
          <cell r="A19">
            <v>211</v>
          </cell>
          <cell r="B19" t="str">
            <v>POR LIC DE REGULARIZACION DE C</v>
          </cell>
          <cell r="C19">
            <v>807.96</v>
          </cell>
        </row>
        <row r="20">
          <cell r="A20">
            <v>221</v>
          </cell>
          <cell r="B20" t="str">
            <v>LIC USO SUELO ALIN N. OFIC COM</v>
          </cell>
          <cell r="C20">
            <v>1451.6</v>
          </cell>
        </row>
        <row r="21">
          <cell r="A21">
            <v>227</v>
          </cell>
          <cell r="B21" t="str">
            <v>AVALUOS PRACT POR TESORERIA</v>
          </cell>
          <cell r="C21">
            <v>342</v>
          </cell>
        </row>
        <row r="22">
          <cell r="A22">
            <v>229</v>
          </cell>
          <cell r="B22" t="str">
            <v>CONSTANCIAS DE VALOR FISCAL</v>
          </cell>
          <cell r="C22">
            <v>116</v>
          </cell>
        </row>
        <row r="23">
          <cell r="A23">
            <v>244</v>
          </cell>
          <cell r="B23" t="str">
            <v>EXP DE LIC O PERM P/ ESTAB DE</v>
          </cell>
          <cell r="C23">
            <v>4634.8</v>
          </cell>
        </row>
        <row r="24">
          <cell r="A24">
            <v>248</v>
          </cell>
          <cell r="B24" t="str">
            <v>ESTACIONAMIENTO EX. EST. FERRO</v>
          </cell>
          <cell r="C24">
            <v>9901</v>
          </cell>
        </row>
        <row r="25">
          <cell r="A25">
            <v>253</v>
          </cell>
          <cell r="B25" t="str">
            <v>ESTACIONAMIENTO EMBAJADORAS  (</v>
          </cell>
          <cell r="C25">
            <v>6588</v>
          </cell>
        </row>
        <row r="26">
          <cell r="A26">
            <v>256</v>
          </cell>
          <cell r="B26" t="str">
            <v>POR ALINEAM. N° USO HABIT</v>
          </cell>
          <cell r="C26">
            <v>4684.84</v>
          </cell>
        </row>
        <row r="27">
          <cell r="A27">
            <v>266</v>
          </cell>
          <cell r="B27" t="str">
            <v>DICTAMEN DE FACTIBILIDAD PROTE</v>
          </cell>
          <cell r="C27">
            <v>391.93</v>
          </cell>
        </row>
        <row r="28">
          <cell r="A28">
            <v>268</v>
          </cell>
          <cell r="B28" t="str">
            <v>CASA DE LA CULTURA</v>
          </cell>
          <cell r="C28">
            <v>343.56</v>
          </cell>
        </row>
        <row r="29">
          <cell r="A29">
            <v>269</v>
          </cell>
          <cell r="B29" t="str">
            <v>PADRON DE CONTRATISTAS</v>
          </cell>
          <cell r="C29">
            <v>705</v>
          </cell>
        </row>
        <row r="30">
          <cell r="A30">
            <v>274</v>
          </cell>
          <cell r="B30" t="str">
            <v>EXTENSION DE HORARIO</v>
          </cell>
          <cell r="C30">
            <v>3926.58</v>
          </cell>
        </row>
        <row r="31">
          <cell r="A31">
            <v>276</v>
          </cell>
          <cell r="B31" t="str">
            <v>CONSTANCIAS DIRECCION DE TRANS</v>
          </cell>
          <cell r="C31">
            <v>664.11</v>
          </cell>
        </row>
        <row r="32">
          <cell r="A32">
            <v>278</v>
          </cell>
          <cell r="B32" t="str">
            <v>CONSTANCIAS QUE EXPIDAN LAS DE</v>
          </cell>
          <cell r="C32">
            <v>516.53</v>
          </cell>
        </row>
        <row r="33">
          <cell r="A33">
            <v>281</v>
          </cell>
          <cell r="B33" t="str">
            <v>VIGILANCIA POR EVENTO</v>
          </cell>
          <cell r="C33">
            <v>4282.2</v>
          </cell>
        </row>
        <row r="34">
          <cell r="A34">
            <v>292</v>
          </cell>
          <cell r="B34" t="str">
            <v>DICTAMEN DE SEGURIDAD PROGRAMA</v>
          </cell>
          <cell r="C34">
            <v>457.86</v>
          </cell>
        </row>
        <row r="35">
          <cell r="A35">
            <v>400</v>
          </cell>
          <cell r="B35" t="str">
            <v>LOCALES PRESA DE LA OLLA</v>
          </cell>
          <cell r="C35">
            <v>1696.52</v>
          </cell>
        </row>
        <row r="36">
          <cell r="A36">
            <v>403</v>
          </cell>
          <cell r="B36" t="str">
            <v>UNIDAD DEPORTIVA TORRES LANDA</v>
          </cell>
          <cell r="C36">
            <v>2436</v>
          </cell>
        </row>
        <row r="37">
          <cell r="A37">
            <v>404</v>
          </cell>
          <cell r="B37" t="str">
            <v>UNIDAD DEPORTIVA YERBABUENA</v>
          </cell>
          <cell r="C37">
            <v>2289</v>
          </cell>
        </row>
        <row r="38">
          <cell r="A38">
            <v>405</v>
          </cell>
          <cell r="B38" t="str">
            <v>CENTRO DE CONVIVENCIA EL ENCIN</v>
          </cell>
          <cell r="C38">
            <v>2493</v>
          </cell>
        </row>
        <row r="39">
          <cell r="A39">
            <v>407</v>
          </cell>
          <cell r="B39" t="str">
            <v>MUSEO MOMIAS</v>
          </cell>
          <cell r="C39">
            <v>175641</v>
          </cell>
        </row>
        <row r="40">
          <cell r="A40">
            <v>408</v>
          </cell>
          <cell r="B40" t="str">
            <v>SALON CULTO A LA MUERTE</v>
          </cell>
          <cell r="C40">
            <v>6990</v>
          </cell>
        </row>
        <row r="41">
          <cell r="A41">
            <v>410</v>
          </cell>
          <cell r="B41" t="str">
            <v>MONUMENTO AL PIPILA</v>
          </cell>
          <cell r="C41">
            <v>2202</v>
          </cell>
        </row>
        <row r="42">
          <cell r="A42">
            <v>411</v>
          </cell>
          <cell r="B42" t="str">
            <v>MERCADO HIDALGO</v>
          </cell>
          <cell r="C42">
            <v>1104.96</v>
          </cell>
        </row>
        <row r="43">
          <cell r="A43">
            <v>412</v>
          </cell>
          <cell r="B43" t="str">
            <v>MERCADO EMBAJADORAS</v>
          </cell>
          <cell r="C43">
            <v>801.62</v>
          </cell>
        </row>
        <row r="44">
          <cell r="A44">
            <v>414</v>
          </cell>
          <cell r="B44" t="str">
            <v>OTROS PRODUCTOS</v>
          </cell>
          <cell r="C44">
            <v>348</v>
          </cell>
        </row>
        <row r="45">
          <cell r="A45">
            <v>428</v>
          </cell>
          <cell r="B45" t="str">
            <v>COMERCIANTES SEMIFIJOS</v>
          </cell>
          <cell r="C45">
            <v>6268</v>
          </cell>
        </row>
        <row r="46">
          <cell r="A46">
            <v>433</v>
          </cell>
          <cell r="B46" t="str">
            <v>SOBRANTES</v>
          </cell>
          <cell r="C46">
            <v>161.18</v>
          </cell>
        </row>
        <row r="47">
          <cell r="A47">
            <v>437</v>
          </cell>
          <cell r="B47" t="str">
            <v>SANITARIOS MDO. EMBAJADORAS</v>
          </cell>
          <cell r="C47">
            <v>5218</v>
          </cell>
        </row>
        <row r="48">
          <cell r="A48">
            <v>438</v>
          </cell>
          <cell r="B48" t="str">
            <v>SANITARIOS MDO. HIDALGO</v>
          </cell>
          <cell r="C48">
            <v>5796</v>
          </cell>
        </row>
        <row r="49">
          <cell r="A49">
            <v>439</v>
          </cell>
          <cell r="B49" t="str">
            <v>SANITARIOS JARDIN REFORMA</v>
          </cell>
          <cell r="C49">
            <v>1444</v>
          </cell>
        </row>
        <row r="50">
          <cell r="A50">
            <v>443</v>
          </cell>
          <cell r="B50" t="str">
            <v>SANITARIOS FERROCARRIL</v>
          </cell>
          <cell r="C50">
            <v>5084</v>
          </cell>
        </row>
        <row r="51">
          <cell r="A51">
            <v>445</v>
          </cell>
          <cell r="B51" t="str">
            <v>SANITARIOS MUSEO MOMIAS</v>
          </cell>
          <cell r="C51">
            <v>2612</v>
          </cell>
        </row>
        <row r="52">
          <cell r="A52">
            <v>447</v>
          </cell>
          <cell r="B52" t="str">
            <v>LAS CALAS</v>
          </cell>
          <cell r="C52">
            <v>440</v>
          </cell>
        </row>
        <row r="53">
          <cell r="A53">
            <v>477</v>
          </cell>
          <cell r="B53" t="str">
            <v>PADRON DIRECTOR RESPONSABLE DE</v>
          </cell>
          <cell r="C53">
            <v>1252</v>
          </cell>
        </row>
        <row r="54">
          <cell r="A54">
            <v>479</v>
          </cell>
          <cell r="B54" t="str">
            <v>COMERCIANTES AMBULANTES</v>
          </cell>
          <cell r="C54">
            <v>1848</v>
          </cell>
        </row>
        <row r="55">
          <cell r="A55">
            <v>482</v>
          </cell>
          <cell r="B55" t="str">
            <v>CALLEJONEADAS</v>
          </cell>
          <cell r="C55">
            <v>600</v>
          </cell>
        </row>
        <row r="56">
          <cell r="A56">
            <v>485</v>
          </cell>
          <cell r="B56" t="str">
            <v>SELLADO DE BOLETOS</v>
          </cell>
          <cell r="C56">
            <v>218</v>
          </cell>
        </row>
        <row r="57">
          <cell r="A57">
            <v>493</v>
          </cell>
          <cell r="B57" t="str">
            <v>RENOVACION PERMISO P/ USO VIA</v>
          </cell>
          <cell r="C57">
            <v>120</v>
          </cell>
        </row>
        <row r="58">
          <cell r="A58">
            <v>502</v>
          </cell>
          <cell r="B58" t="str">
            <v>RECARGOS OTROS IMPTOS Y DERECH</v>
          </cell>
          <cell r="C58">
            <v>1091.3499999999999</v>
          </cell>
        </row>
        <row r="59">
          <cell r="A59">
            <v>504</v>
          </cell>
          <cell r="B59" t="str">
            <v>AVISO EXTEMP TERM DE OBRA</v>
          </cell>
          <cell r="C59">
            <v>817.05</v>
          </cell>
        </row>
        <row r="60">
          <cell r="A60">
            <v>508</v>
          </cell>
          <cell r="B60" t="str">
            <v>INF LEY DE TRANSITO Y SU REGLA</v>
          </cell>
          <cell r="C60">
            <v>6815</v>
          </cell>
        </row>
        <row r="61">
          <cell r="A61">
            <v>509</v>
          </cell>
          <cell r="B61" t="str">
            <v>EXTEMP VERIFICACION AMB VEHICU</v>
          </cell>
          <cell r="C61">
            <v>2871</v>
          </cell>
        </row>
        <row r="62">
          <cell r="A62">
            <v>526</v>
          </cell>
          <cell r="B62" t="str">
            <v>RESPUESTA DE AYUNTAMIENTO</v>
          </cell>
          <cell r="C62">
            <v>596</v>
          </cell>
        </row>
        <row r="63">
          <cell r="A63">
            <v>536</v>
          </cell>
          <cell r="B63" t="str">
            <v>PADRON DE PROVEEDORES</v>
          </cell>
          <cell r="C63">
            <v>300</v>
          </cell>
        </row>
        <row r="64">
          <cell r="A64">
            <v>805</v>
          </cell>
          <cell r="B64" t="str">
            <v>CENTRO DE APRENDIZAJE DIGITAL</v>
          </cell>
          <cell r="C64">
            <v>600</v>
          </cell>
        </row>
        <row r="65">
          <cell r="A65">
            <v>888</v>
          </cell>
          <cell r="B65" t="str">
            <v>COBROS SIMAPAG</v>
          </cell>
          <cell r="C65">
            <v>1654</v>
          </cell>
        </row>
      </sheetData>
      <sheetData sheetId="29">
        <row r="1">
          <cell r="A1">
            <v>428</v>
          </cell>
          <cell r="B1" t="str">
            <v>COMERCIANTES SEMIFIJOS</v>
          </cell>
          <cell r="C1">
            <v>720</v>
          </cell>
        </row>
        <row r="2">
          <cell r="A2">
            <v>433</v>
          </cell>
          <cell r="B2" t="str">
            <v>SOBRANTES</v>
          </cell>
          <cell r="C2">
            <v>0.1</v>
          </cell>
        </row>
        <row r="3">
          <cell r="A3">
            <v>447</v>
          </cell>
          <cell r="B3" t="str">
            <v>LAS CALAS</v>
          </cell>
          <cell r="C3">
            <v>320</v>
          </cell>
        </row>
        <row r="4">
          <cell r="A4">
            <v>502</v>
          </cell>
          <cell r="B4" t="str">
            <v>RECARGOS OTROS IMPTOS Y DERECH</v>
          </cell>
          <cell r="C4">
            <v>32.4</v>
          </cell>
        </row>
        <row r="5">
          <cell r="A5">
            <v>507</v>
          </cell>
          <cell r="B5" t="str">
            <v>INF AL BANDO POLICIA Y BUEN GO</v>
          </cell>
          <cell r="C5">
            <v>2200</v>
          </cell>
        </row>
        <row r="6">
          <cell r="A6">
            <v>508</v>
          </cell>
          <cell r="B6" t="str">
            <v>INF LEY DE TRANSITO Y SU REGLA</v>
          </cell>
          <cell r="C6">
            <v>3542.5</v>
          </cell>
        </row>
      </sheetData>
      <sheetData sheetId="30">
        <row r="1">
          <cell r="A1">
            <v>1</v>
          </cell>
          <cell r="B1" t="str">
            <v>IMPTO. PREDIAL URBANO CORRIENT</v>
          </cell>
          <cell r="C1">
            <v>5021.16</v>
          </cell>
        </row>
        <row r="2">
          <cell r="A2">
            <v>2</v>
          </cell>
          <cell r="B2" t="str">
            <v>IMPTO. PREDIAL RUSTICO CORRIEN</v>
          </cell>
          <cell r="C2">
            <v>369</v>
          </cell>
        </row>
        <row r="3">
          <cell r="A3">
            <v>4</v>
          </cell>
          <cell r="B3" t="str">
            <v>RECARGOS *3%*</v>
          </cell>
          <cell r="C3">
            <v>1225.69</v>
          </cell>
        </row>
        <row r="4">
          <cell r="A4">
            <v>7</v>
          </cell>
          <cell r="B4" t="str">
            <v>IMPTO. PREDIAL URBANO REZAGO</v>
          </cell>
          <cell r="C4">
            <v>2732.5</v>
          </cell>
        </row>
        <row r="5">
          <cell r="A5">
            <v>8</v>
          </cell>
          <cell r="B5" t="str">
            <v>IMPTO. PREDIAL RUSTICO REZAGO</v>
          </cell>
          <cell r="C5">
            <v>369</v>
          </cell>
        </row>
        <row r="6">
          <cell r="A6">
            <v>13</v>
          </cell>
          <cell r="B6" t="str">
            <v>HONORARIOS DE COBRANZA</v>
          </cell>
          <cell r="C6">
            <v>1594.76</v>
          </cell>
        </row>
        <row r="7">
          <cell r="A7">
            <v>14</v>
          </cell>
          <cell r="B7" t="str">
            <v>C.O.A.*20%*</v>
          </cell>
          <cell r="C7">
            <v>0</v>
          </cell>
        </row>
        <row r="8">
          <cell r="A8">
            <v>103</v>
          </cell>
          <cell r="B8" t="str">
            <v>TRASLACION DE DOMINIO</v>
          </cell>
          <cell r="C8">
            <v>13818.01</v>
          </cell>
        </row>
        <row r="9">
          <cell r="A9">
            <v>106</v>
          </cell>
          <cell r="B9" t="str">
            <v>BILLARES Y BOLICHES</v>
          </cell>
          <cell r="C9">
            <v>774</v>
          </cell>
        </row>
        <row r="10">
          <cell r="A10">
            <v>200</v>
          </cell>
          <cell r="B10" t="str">
            <v>RASTRO</v>
          </cell>
          <cell r="C10">
            <v>3183.45</v>
          </cell>
        </row>
        <row r="11">
          <cell r="A11">
            <v>203</v>
          </cell>
          <cell r="B11" t="str">
            <v>PANTEONES CIUDAD</v>
          </cell>
          <cell r="C11">
            <v>835.98</v>
          </cell>
        </row>
        <row r="12">
          <cell r="A12">
            <v>205</v>
          </cell>
          <cell r="B12" t="str">
            <v>ESTACIONAMIENTO MUSEO MOMIAS</v>
          </cell>
          <cell r="C12">
            <v>282</v>
          </cell>
        </row>
        <row r="13">
          <cell r="A13">
            <v>206</v>
          </cell>
          <cell r="B13" t="str">
            <v>ESTACIONAMIENTO MERCADO HIDALG</v>
          </cell>
          <cell r="C13">
            <v>1160</v>
          </cell>
        </row>
        <row r="14">
          <cell r="A14">
            <v>214</v>
          </cell>
          <cell r="B14" t="str">
            <v>POR LIC DE RECONST. Y REMODELA</v>
          </cell>
          <cell r="C14">
            <v>138.05000000000001</v>
          </cell>
        </row>
        <row r="15">
          <cell r="A15">
            <v>221</v>
          </cell>
          <cell r="B15" t="str">
            <v>LIC USO SUELO ALIN N. OFIC COM</v>
          </cell>
          <cell r="C15">
            <v>2204.48</v>
          </cell>
        </row>
        <row r="16">
          <cell r="A16">
            <v>229</v>
          </cell>
          <cell r="B16" t="str">
            <v>CONSTANCIAS DE VALOR FISCAL</v>
          </cell>
          <cell r="C16">
            <v>1160.3699999999999</v>
          </cell>
        </row>
        <row r="17">
          <cell r="A17">
            <v>248</v>
          </cell>
          <cell r="B17" t="str">
            <v>ESTACIONAMIENTO EX. EST. FERRO</v>
          </cell>
          <cell r="C17">
            <v>1392</v>
          </cell>
        </row>
        <row r="18">
          <cell r="A18">
            <v>252</v>
          </cell>
          <cell r="B18" t="str">
            <v>RESOLUCION DE IMPACTO AMBIENTA</v>
          </cell>
          <cell r="C18">
            <v>214.11</v>
          </cell>
        </row>
        <row r="19">
          <cell r="A19">
            <v>253</v>
          </cell>
          <cell r="B19" t="str">
            <v>ESTACIONAMIENTO EMBAJADORAS  (</v>
          </cell>
          <cell r="C19">
            <v>1788</v>
          </cell>
        </row>
        <row r="20">
          <cell r="A20">
            <v>256</v>
          </cell>
          <cell r="B20" t="str">
            <v>POR ALINEAM. N° USO HABIT</v>
          </cell>
          <cell r="C20">
            <v>4847.71</v>
          </cell>
        </row>
        <row r="21">
          <cell r="A21">
            <v>273</v>
          </cell>
          <cell r="B21" t="str">
            <v>PENSION EST. JARDIN EMBAJADORA</v>
          </cell>
          <cell r="C21">
            <v>1365</v>
          </cell>
        </row>
        <row r="22">
          <cell r="A22">
            <v>274</v>
          </cell>
          <cell r="B22" t="str">
            <v>EXTENSION DE HORARIO</v>
          </cell>
          <cell r="C22">
            <v>34684.79</v>
          </cell>
        </row>
        <row r="23">
          <cell r="A23">
            <v>276</v>
          </cell>
          <cell r="B23" t="str">
            <v>CONSTANCIAS DIRECCION DE TRANS</v>
          </cell>
          <cell r="C23">
            <v>147.58000000000001</v>
          </cell>
        </row>
        <row r="24">
          <cell r="A24">
            <v>278</v>
          </cell>
          <cell r="B24" t="str">
            <v>CONSTANCIAS QUE EXPIDAN LAS DE</v>
          </cell>
          <cell r="C24">
            <v>368.95</v>
          </cell>
        </row>
        <row r="25">
          <cell r="A25">
            <v>281</v>
          </cell>
          <cell r="B25" t="str">
            <v>VIGILANCIA POR EVENTO</v>
          </cell>
          <cell r="C25">
            <v>14274</v>
          </cell>
        </row>
        <row r="26">
          <cell r="A26">
            <v>295</v>
          </cell>
          <cell r="B26" t="str">
            <v>CONSTANCIA DE UBICACION DE PRE</v>
          </cell>
          <cell r="C26">
            <v>74.22</v>
          </cell>
        </row>
        <row r="27">
          <cell r="A27">
            <v>403</v>
          </cell>
          <cell r="B27" t="str">
            <v>UNIDAD DEPORTIVA TORRES LANDA</v>
          </cell>
          <cell r="C27">
            <v>71</v>
          </cell>
        </row>
        <row r="28">
          <cell r="A28">
            <v>405</v>
          </cell>
          <cell r="B28" t="str">
            <v>CENTRO DE CONVIVENCIA EL ENCIN</v>
          </cell>
          <cell r="C28">
            <v>274</v>
          </cell>
        </row>
        <row r="29">
          <cell r="A29">
            <v>407</v>
          </cell>
          <cell r="B29" t="str">
            <v>MUSEO MOMIAS</v>
          </cell>
          <cell r="C29">
            <v>11404</v>
          </cell>
        </row>
        <row r="30">
          <cell r="A30">
            <v>408</v>
          </cell>
          <cell r="B30" t="str">
            <v>SALON CULTO A LA MUERTE</v>
          </cell>
          <cell r="C30">
            <v>120</v>
          </cell>
        </row>
        <row r="31">
          <cell r="A31">
            <v>410</v>
          </cell>
          <cell r="B31" t="str">
            <v>MONUMENTO AL PIPILA</v>
          </cell>
          <cell r="C31">
            <v>168</v>
          </cell>
        </row>
        <row r="32">
          <cell r="A32">
            <v>411</v>
          </cell>
          <cell r="B32" t="str">
            <v>MERCADO HIDALGO</v>
          </cell>
          <cell r="C32">
            <v>11940.31</v>
          </cell>
        </row>
        <row r="33">
          <cell r="A33">
            <v>412</v>
          </cell>
          <cell r="B33" t="str">
            <v>MERCADO EMBAJADORAS</v>
          </cell>
          <cell r="C33">
            <v>11727.51</v>
          </cell>
        </row>
        <row r="34">
          <cell r="A34">
            <v>414</v>
          </cell>
          <cell r="B34" t="str">
            <v>OTROS PRODUCTOS</v>
          </cell>
          <cell r="C34">
            <v>24667.200000000001</v>
          </cell>
        </row>
        <row r="35">
          <cell r="A35">
            <v>428</v>
          </cell>
          <cell r="B35" t="str">
            <v>COMERCIANTES SEMIFIJOS</v>
          </cell>
          <cell r="C35">
            <v>7380</v>
          </cell>
        </row>
        <row r="36">
          <cell r="A36">
            <v>431</v>
          </cell>
          <cell r="B36" t="str">
            <v>LOCALES MERCADO EMBAJADORAS</v>
          </cell>
          <cell r="C36">
            <v>881.98</v>
          </cell>
        </row>
        <row r="37">
          <cell r="A37">
            <v>433</v>
          </cell>
          <cell r="B37" t="str">
            <v>SOBRANTES</v>
          </cell>
          <cell r="C37">
            <v>13.88</v>
          </cell>
        </row>
        <row r="38">
          <cell r="A38">
            <v>436</v>
          </cell>
          <cell r="B38" t="str">
            <v>SANITARIOS PRESA DE LA OLLA</v>
          </cell>
          <cell r="C38">
            <v>4439</v>
          </cell>
        </row>
        <row r="39">
          <cell r="A39">
            <v>437</v>
          </cell>
          <cell r="B39" t="str">
            <v>SANITARIOS MDO. EMBAJADORAS</v>
          </cell>
          <cell r="C39">
            <v>1156</v>
          </cell>
        </row>
        <row r="40">
          <cell r="A40">
            <v>438</v>
          </cell>
          <cell r="B40" t="str">
            <v>SANITARIOS MDO. HIDALGO</v>
          </cell>
          <cell r="C40">
            <v>1964</v>
          </cell>
        </row>
        <row r="41">
          <cell r="A41">
            <v>439</v>
          </cell>
          <cell r="B41" t="str">
            <v>SANITARIOS JARDIN REFORMA</v>
          </cell>
          <cell r="C41">
            <v>680</v>
          </cell>
        </row>
        <row r="42">
          <cell r="A42">
            <v>443</v>
          </cell>
          <cell r="B42" t="str">
            <v>SANITARIOS FERROCARRIL</v>
          </cell>
          <cell r="C42">
            <v>848</v>
          </cell>
        </row>
        <row r="43">
          <cell r="A43">
            <v>445</v>
          </cell>
          <cell r="B43" t="str">
            <v>SANITARIOS MUSEO MOMIAS</v>
          </cell>
          <cell r="C43">
            <v>268</v>
          </cell>
        </row>
        <row r="44">
          <cell r="A44">
            <v>447</v>
          </cell>
          <cell r="B44" t="str">
            <v>LAS CALAS</v>
          </cell>
          <cell r="C44">
            <v>264</v>
          </cell>
        </row>
        <row r="45">
          <cell r="A45">
            <v>454</v>
          </cell>
          <cell r="B45" t="str">
            <v>FIESTAS TRADICIONALES</v>
          </cell>
          <cell r="C45">
            <v>1544</v>
          </cell>
        </row>
        <row r="46">
          <cell r="A46">
            <v>455</v>
          </cell>
          <cell r="B46" t="str">
            <v>INFRAESTRUCTURA TELEFONICA</v>
          </cell>
          <cell r="C46">
            <v>22932</v>
          </cell>
        </row>
        <row r="47">
          <cell r="A47">
            <v>457</v>
          </cell>
          <cell r="B47" t="str">
            <v>CASETAS DE  REVISTAS</v>
          </cell>
          <cell r="C47">
            <v>179</v>
          </cell>
        </row>
        <row r="48">
          <cell r="A48">
            <v>472</v>
          </cell>
          <cell r="B48" t="str">
            <v>MERCADO GAVIRA</v>
          </cell>
          <cell r="C48">
            <v>360</v>
          </cell>
        </row>
        <row r="49">
          <cell r="A49">
            <v>477</v>
          </cell>
          <cell r="B49" t="str">
            <v>PADRON DIRECTOR RESPONSABLE DE</v>
          </cell>
          <cell r="C49">
            <v>2504</v>
          </cell>
        </row>
        <row r="50">
          <cell r="A50">
            <v>479</v>
          </cell>
          <cell r="B50" t="str">
            <v>COMERCIANTES AMBULANTES</v>
          </cell>
          <cell r="C50">
            <v>322</v>
          </cell>
        </row>
        <row r="51">
          <cell r="A51">
            <v>484</v>
          </cell>
          <cell r="B51" t="str">
            <v>PERMISO PARA ESPECTÁCULOS O CE</v>
          </cell>
          <cell r="C51">
            <v>1015</v>
          </cell>
        </row>
        <row r="52">
          <cell r="A52">
            <v>485</v>
          </cell>
          <cell r="B52" t="str">
            <v>SELLADO DE BOLETOS</v>
          </cell>
          <cell r="C52">
            <v>218</v>
          </cell>
        </row>
        <row r="53">
          <cell r="A53">
            <v>491</v>
          </cell>
          <cell r="B53" t="str">
            <v>ESTRUCTURAS, CONSTRUCCIONES O</v>
          </cell>
          <cell r="C53">
            <v>78</v>
          </cell>
        </row>
        <row r="54">
          <cell r="A54">
            <v>502</v>
          </cell>
          <cell r="B54" t="str">
            <v>RECARGOS OTROS IMPTOS Y DERECH</v>
          </cell>
          <cell r="C54">
            <v>5370.84</v>
          </cell>
        </row>
        <row r="55">
          <cell r="A55">
            <v>506</v>
          </cell>
          <cell r="B55" t="str">
            <v>INFRACCIONES DIRECCION DE FISC</v>
          </cell>
          <cell r="C55">
            <v>567</v>
          </cell>
        </row>
        <row r="56">
          <cell r="A56">
            <v>507</v>
          </cell>
          <cell r="B56" t="str">
            <v>INF AL BANDO POLICIA Y BUEN GO</v>
          </cell>
          <cell r="C56">
            <v>300</v>
          </cell>
        </row>
        <row r="57">
          <cell r="A57">
            <v>508</v>
          </cell>
          <cell r="B57" t="str">
            <v>INF LEY DE TRANSITO Y SU REGLA</v>
          </cell>
          <cell r="C57">
            <v>6121</v>
          </cell>
        </row>
        <row r="58">
          <cell r="A58">
            <v>509</v>
          </cell>
          <cell r="B58" t="str">
            <v>EXTEMP VERIFICACION AMB VEHICU</v>
          </cell>
          <cell r="C58">
            <v>273</v>
          </cell>
        </row>
        <row r="59">
          <cell r="A59">
            <v>526</v>
          </cell>
          <cell r="B59" t="str">
            <v>RESPUESTA DE AYUNTAMIENTO</v>
          </cell>
          <cell r="C59">
            <v>596</v>
          </cell>
        </row>
        <row r="60">
          <cell r="A60">
            <v>600</v>
          </cell>
          <cell r="B60" t="str">
            <v>FONDO GENERAL</v>
          </cell>
          <cell r="C60">
            <v>4137937.44</v>
          </cell>
        </row>
        <row r="61">
          <cell r="A61">
            <v>887</v>
          </cell>
          <cell r="B61" t="str">
            <v>DEVOLUCIONES S/RECAUDACION</v>
          </cell>
          <cell r="C61">
            <v>2126.86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nostico 2013 "/>
      <sheetName val="PRONOSTICO 2014"/>
      <sheetName val="deudas"/>
      <sheetName val="CRI"/>
      <sheetName val="copia para AGENDA DESDE L LOCAL"/>
      <sheetName val="pronmensual 2015"/>
      <sheetName val="pron 2015 MODIFICADO"/>
      <sheetName val="proy cierre 2015"/>
      <sheetName val="acumulado 2015"/>
      <sheetName val="Hoja1"/>
      <sheetName val="Reportes UR"/>
      <sheetName val="fondo verde"/>
      <sheetName val="reportes 2015"/>
      <sheetName val="reportes 2014"/>
      <sheetName val="reportes 2013"/>
      <sheetName val="ur"/>
      <sheetName val="POLIZA15OK"/>
      <sheetName val="sep-dic14"/>
      <sheetName val="dic 2013 2014"/>
    </sheetNames>
    <sheetDataSet>
      <sheetData sheetId="0">
        <row r="6">
          <cell r="B6" t="str">
            <v>Clave</v>
          </cell>
          <cell r="C6" t="str">
            <v>UR</v>
          </cell>
          <cell r="D6" t="str">
            <v>Concepto</v>
          </cell>
          <cell r="E6" t="str">
            <v>Pronostico 2013</v>
          </cell>
          <cell r="F6" t="str">
            <v>PRESUPUESTO MODIFICADO 2013</v>
          </cell>
        </row>
        <row r="7">
          <cell r="B7">
            <v>1</v>
          </cell>
          <cell r="C7">
            <v>302</v>
          </cell>
          <cell r="D7" t="str">
            <v>URBANO CORRIENT</v>
          </cell>
          <cell r="E7">
            <v>32312169</v>
          </cell>
          <cell r="F7">
            <v>32312169</v>
          </cell>
        </row>
        <row r="8">
          <cell r="B8">
            <v>2</v>
          </cell>
          <cell r="C8">
            <v>302</v>
          </cell>
          <cell r="D8" t="str">
            <v>RUSTICO</v>
          </cell>
          <cell r="E8">
            <v>2302671</v>
          </cell>
          <cell r="F8">
            <v>2302671</v>
          </cell>
        </row>
        <row r="9">
          <cell r="B9">
            <v>103</v>
          </cell>
          <cell r="C9">
            <v>304</v>
          </cell>
          <cell r="D9" t="str">
            <v>TRASLACION DE DOMINIO</v>
          </cell>
          <cell r="E9">
            <v>2607430</v>
          </cell>
          <cell r="F9">
            <v>2607430</v>
          </cell>
        </row>
        <row r="10">
          <cell r="B10">
            <v>104</v>
          </cell>
          <cell r="C10">
            <v>304</v>
          </cell>
          <cell r="D10" t="str">
            <v>DIVISION Y LOTIFICACION</v>
          </cell>
          <cell r="E10">
            <v>646958</v>
          </cell>
          <cell r="F10">
            <v>646958</v>
          </cell>
        </row>
        <row r="11">
          <cell r="B11">
            <v>105</v>
          </cell>
          <cell r="C11">
            <v>600</v>
          </cell>
          <cell r="D11" t="str">
            <v>IMPUESTO DE FRACCIONAMIENTOS</v>
          </cell>
          <cell r="E11">
            <v>10500</v>
          </cell>
          <cell r="F11">
            <v>10500</v>
          </cell>
        </row>
        <row r="12">
          <cell r="B12">
            <v>106</v>
          </cell>
          <cell r="C12">
            <v>204</v>
          </cell>
          <cell r="D12" t="str">
            <v>BILLARES Y BOLICHES</v>
          </cell>
          <cell r="E12">
            <v>37314</v>
          </cell>
          <cell r="F12">
            <v>37314</v>
          </cell>
        </row>
        <row r="13">
          <cell r="B13">
            <v>107</v>
          </cell>
          <cell r="C13">
            <v>204</v>
          </cell>
          <cell r="D13" t="str">
            <v>VIDEO JUEGOS Y FUT-BOLITOS</v>
          </cell>
          <cell r="E13">
            <v>96225</v>
          </cell>
          <cell r="F13">
            <v>96225</v>
          </cell>
        </row>
        <row r="14">
          <cell r="B14">
            <v>109</v>
          </cell>
          <cell r="C14">
            <v>204</v>
          </cell>
          <cell r="D14" t="str">
            <v>TEATRO Y CIRCO</v>
          </cell>
          <cell r="E14">
            <v>10500</v>
          </cell>
          <cell r="F14">
            <v>10500</v>
          </cell>
        </row>
        <row r="15">
          <cell r="B15">
            <v>114</v>
          </cell>
          <cell r="C15">
            <v>600</v>
          </cell>
          <cell r="D15" t="str">
            <v>EXPLOTACIÓN DE BANCOS DE MATERIALES</v>
          </cell>
          <cell r="E15">
            <v>5250</v>
          </cell>
          <cell r="F15">
            <v>5250</v>
          </cell>
        </row>
        <row r="16">
          <cell r="B16">
            <v>110</v>
          </cell>
          <cell r="C16">
            <v>204</v>
          </cell>
          <cell r="D16" t="str">
            <v>ESPECTACULOS PUBLICOS ESPORADI</v>
          </cell>
          <cell r="E16">
            <v>508679</v>
          </cell>
          <cell r="F16">
            <v>508679</v>
          </cell>
        </row>
        <row r="17">
          <cell r="B17">
            <v>112</v>
          </cell>
          <cell r="C17">
            <v>204</v>
          </cell>
          <cell r="D17" t="str">
            <v>ESPECTACULOS PUBLICOS PERMANEN</v>
          </cell>
          <cell r="E17">
            <v>250000</v>
          </cell>
          <cell r="F17">
            <v>250000</v>
          </cell>
        </row>
        <row r="18">
          <cell r="B18">
            <v>0</v>
          </cell>
          <cell r="C18">
            <v>0</v>
          </cell>
          <cell r="D18" t="str">
            <v>TOTAL   DE   IMPUESTOS.</v>
          </cell>
          <cell r="E18">
            <v>38787696</v>
          </cell>
          <cell r="F18" t="e">
            <v>#N/A</v>
          </cell>
        </row>
        <row r="19">
          <cell r="B19">
            <v>200</v>
          </cell>
          <cell r="C19">
            <v>904</v>
          </cell>
          <cell r="D19" t="str">
            <v>RASTRO</v>
          </cell>
          <cell r="E19">
            <v>1236103</v>
          </cell>
          <cell r="F19">
            <v>1236103</v>
          </cell>
        </row>
        <row r="20">
          <cell r="B20">
            <v>201</v>
          </cell>
          <cell r="C20">
            <v>400</v>
          </cell>
          <cell r="D20" t="str">
            <v>RECOLECCION DE BASURA</v>
          </cell>
          <cell r="E20">
            <v>5000</v>
          </cell>
          <cell r="F20">
            <v>5000</v>
          </cell>
        </row>
        <row r="21">
          <cell r="B21">
            <v>202</v>
          </cell>
          <cell r="C21">
            <v>200</v>
          </cell>
          <cell r="D21" t="str">
            <v>PAGO DE VIGILANCIA POR PERIODO MENSUAL</v>
          </cell>
          <cell r="E21">
            <v>2074114</v>
          </cell>
          <cell r="F21">
            <v>2741727.17</v>
          </cell>
        </row>
        <row r="22">
          <cell r="B22">
            <v>203</v>
          </cell>
          <cell r="C22">
            <v>201</v>
          </cell>
          <cell r="D22" t="str">
            <v>PANTEONES CIUDAD</v>
          </cell>
          <cell r="E22">
            <v>617497</v>
          </cell>
          <cell r="F22">
            <v>617497</v>
          </cell>
        </row>
        <row r="23">
          <cell r="B23">
            <v>204</v>
          </cell>
          <cell r="C23">
            <v>201</v>
          </cell>
          <cell r="D23" t="str">
            <v>PANTEONES COMUNIDADES</v>
          </cell>
          <cell r="E23">
            <v>209793</v>
          </cell>
          <cell r="F23">
            <v>209793</v>
          </cell>
        </row>
        <row r="24">
          <cell r="B24">
            <v>205</v>
          </cell>
          <cell r="C24">
            <v>302</v>
          </cell>
          <cell r="D24" t="str">
            <v>ESTACIONAMIENTO MUSEO MOMIAS</v>
          </cell>
          <cell r="E24">
            <v>328069</v>
          </cell>
          <cell r="F24">
            <v>328069</v>
          </cell>
        </row>
        <row r="25">
          <cell r="B25">
            <v>206</v>
          </cell>
          <cell r="C25">
            <v>400</v>
          </cell>
          <cell r="D25" t="str">
            <v>ESTACIONAMIENTO MERCADO HIDALG</v>
          </cell>
          <cell r="E25">
            <v>327148</v>
          </cell>
          <cell r="F25">
            <v>327148</v>
          </cell>
        </row>
        <row r="26">
          <cell r="B26">
            <v>207</v>
          </cell>
          <cell r="C26">
            <v>400</v>
          </cell>
          <cell r="D26" t="str">
            <v>ESTACIONAMIENTO  MERCADO EMBAJADORAS</v>
          </cell>
          <cell r="E26">
            <v>61444</v>
          </cell>
          <cell r="F26">
            <v>61444</v>
          </cell>
        </row>
        <row r="27">
          <cell r="B27">
            <v>209</v>
          </cell>
          <cell r="C27">
            <v>302</v>
          </cell>
          <cell r="D27" t="str">
            <v>OTROS ESTACIONAMIENTOS</v>
          </cell>
          <cell r="E27">
            <v>0</v>
          </cell>
          <cell r="F27">
            <v>0</v>
          </cell>
        </row>
        <row r="28">
          <cell r="B28">
            <v>210</v>
          </cell>
          <cell r="C28">
            <v>600</v>
          </cell>
          <cell r="D28" t="str">
            <v>POR LIC. DE CONST. Y AMPLIACIO</v>
          </cell>
          <cell r="E28">
            <v>532974</v>
          </cell>
          <cell r="F28">
            <v>532974</v>
          </cell>
        </row>
        <row r="29">
          <cell r="B29">
            <v>211</v>
          </cell>
          <cell r="C29">
            <v>600</v>
          </cell>
          <cell r="D29" t="str">
            <v>POR LIC DE REGULARIZACION DE C</v>
          </cell>
          <cell r="E29">
            <v>325631</v>
          </cell>
          <cell r="F29">
            <v>325631</v>
          </cell>
        </row>
        <row r="30">
          <cell r="B30">
            <v>212</v>
          </cell>
          <cell r="C30">
            <v>600</v>
          </cell>
          <cell r="D30" t="str">
            <v>POR PRORROGAS DE LIC DE CONST</v>
          </cell>
          <cell r="E30">
            <v>56881</v>
          </cell>
          <cell r="F30">
            <v>56881</v>
          </cell>
        </row>
        <row r="31">
          <cell r="B31">
            <v>213</v>
          </cell>
          <cell r="C31">
            <v>600</v>
          </cell>
          <cell r="D31" t="str">
            <v>POR LIC DE DEMOLICION DE INMUEBLES</v>
          </cell>
          <cell r="E31">
            <v>0</v>
          </cell>
          <cell r="F31">
            <v>0</v>
          </cell>
        </row>
        <row r="32">
          <cell r="B32">
            <v>214</v>
          </cell>
          <cell r="C32">
            <v>600</v>
          </cell>
          <cell r="D32" t="str">
            <v>POR LIC DE RECONST. Y REMODELA</v>
          </cell>
          <cell r="E32">
            <v>0</v>
          </cell>
          <cell r="F32">
            <v>0</v>
          </cell>
        </row>
        <row r="33">
          <cell r="B33">
            <v>215</v>
          </cell>
          <cell r="C33">
            <v>600</v>
          </cell>
          <cell r="D33" t="str">
            <v>POR FACTIBILIDAD DE ASENTAMIENTO</v>
          </cell>
          <cell r="E33">
            <v>0</v>
          </cell>
          <cell r="F33">
            <v>0</v>
          </cell>
        </row>
        <row r="34">
          <cell r="B34">
            <v>216</v>
          </cell>
          <cell r="C34">
            <v>600</v>
          </cell>
          <cell r="D34" t="str">
            <v>POR PERITAJE DE EVALUACIÓN DE RIESGOS</v>
          </cell>
          <cell r="E34">
            <v>0</v>
          </cell>
          <cell r="F34">
            <v>0</v>
          </cell>
        </row>
        <row r="35">
          <cell r="B35">
            <v>217</v>
          </cell>
          <cell r="C35">
            <v>600</v>
          </cell>
          <cell r="D35" t="str">
            <v>ANALISIS DE FACTIBILIDAD  PARA DIV LOT O</v>
          </cell>
          <cell r="E35">
            <v>192280</v>
          </cell>
          <cell r="F35">
            <v>192280</v>
          </cell>
        </row>
        <row r="36">
          <cell r="B36">
            <v>219</v>
          </cell>
          <cell r="C36">
            <v>600</v>
          </cell>
          <cell r="D36" t="str">
            <v>LICENCIA DE FACTIBILIDAD HABITACIONAL</v>
          </cell>
          <cell r="E36">
            <v>45515</v>
          </cell>
          <cell r="F36">
            <v>45515</v>
          </cell>
        </row>
        <row r="37">
          <cell r="B37">
            <v>220</v>
          </cell>
          <cell r="C37">
            <v>600</v>
          </cell>
          <cell r="D37" t="str">
            <v>LICENCIA DE FACTIBILIDAD INDUSTRIAL</v>
          </cell>
          <cell r="E37">
            <v>36977</v>
          </cell>
          <cell r="F37">
            <v>36977</v>
          </cell>
        </row>
        <row r="38">
          <cell r="B38">
            <v>221</v>
          </cell>
          <cell r="C38">
            <v>600</v>
          </cell>
          <cell r="D38" t="str">
            <v>LICENCIA DE FACTIBILIDAD COMERCIAL</v>
          </cell>
          <cell r="E38">
            <v>373617</v>
          </cell>
          <cell r="F38">
            <v>373617</v>
          </cell>
        </row>
        <row r="39">
          <cell r="B39">
            <v>222</v>
          </cell>
          <cell r="C39">
            <v>600</v>
          </cell>
          <cell r="D39" t="str">
            <v>AUTORIZACION DE CAMBIO DE USO DE SUELO</v>
          </cell>
          <cell r="E39">
            <v>0</v>
          </cell>
          <cell r="F39">
            <v>0</v>
          </cell>
        </row>
        <row r="40">
          <cell r="B40">
            <v>225</v>
          </cell>
          <cell r="C40">
            <v>600</v>
          </cell>
          <cell r="D40" t="str">
            <v>POR CERT TERM DE OBRA Y US EDI</v>
          </cell>
          <cell r="E40">
            <v>0</v>
          </cell>
          <cell r="F40">
            <v>0</v>
          </cell>
        </row>
        <row r="41">
          <cell r="B41">
            <v>226</v>
          </cell>
          <cell r="C41">
            <v>304</v>
          </cell>
          <cell r="D41" t="str">
            <v>AVALUOS PRACTICADOS POR PERITOS FISCALES</v>
          </cell>
          <cell r="E41">
            <v>27955</v>
          </cell>
          <cell r="F41">
            <v>27955</v>
          </cell>
        </row>
        <row r="42">
          <cell r="B42">
            <v>227</v>
          </cell>
          <cell r="C42">
            <v>304</v>
          </cell>
          <cell r="D42" t="str">
            <v>AVALUOS PRACTICADOS POR TESORERIA</v>
          </cell>
          <cell r="E42">
            <v>68465</v>
          </cell>
          <cell r="F42">
            <v>68465</v>
          </cell>
        </row>
        <row r="43">
          <cell r="B43">
            <v>228</v>
          </cell>
          <cell r="C43">
            <v>204</v>
          </cell>
          <cell r="D43" t="str">
            <v>POR PERM. EVENT. P/VTA. BEBIDAS ALC.</v>
          </cell>
          <cell r="E43">
            <v>125263</v>
          </cell>
          <cell r="F43">
            <v>125263</v>
          </cell>
        </row>
        <row r="44">
          <cell r="B44">
            <v>229</v>
          </cell>
          <cell r="C44">
            <v>302</v>
          </cell>
          <cell r="D44" t="str">
            <v>POR CERT Y COPIAS DE DOCUMENTO</v>
          </cell>
          <cell r="E44">
            <v>310963</v>
          </cell>
          <cell r="F44">
            <v>310963</v>
          </cell>
        </row>
        <row r="45">
          <cell r="B45">
            <v>239</v>
          </cell>
          <cell r="C45">
            <v>600</v>
          </cell>
          <cell r="D45" t="str">
            <v>REV PROY P/EXP DE CONS DE COMP</v>
          </cell>
          <cell r="E45">
            <v>0</v>
          </cell>
          <cell r="F45">
            <v>0</v>
          </cell>
        </row>
        <row r="46">
          <cell r="B46">
            <v>240</v>
          </cell>
          <cell r="C46">
            <v>600</v>
          </cell>
          <cell r="D46" t="str">
            <v>REV PROY P/ AUT. DE TRAZA</v>
          </cell>
          <cell r="E46">
            <v>3064</v>
          </cell>
          <cell r="F46">
            <v>3064</v>
          </cell>
        </row>
        <row r="47">
          <cell r="B47">
            <v>241</v>
          </cell>
          <cell r="C47">
            <v>600</v>
          </cell>
          <cell r="D47" t="str">
            <v>POR AUTORIZACION DE OBRAS DE URBANIZACION</v>
          </cell>
          <cell r="E47">
            <v>5607</v>
          </cell>
          <cell r="F47">
            <v>5607</v>
          </cell>
        </row>
        <row r="48">
          <cell r="B48">
            <v>243</v>
          </cell>
          <cell r="C48">
            <v>600</v>
          </cell>
          <cell r="D48" t="str">
            <v>POR AUTORIZACION DE RELOTIFICACION</v>
          </cell>
          <cell r="E48">
            <v>235</v>
          </cell>
          <cell r="F48">
            <v>235</v>
          </cell>
        </row>
        <row r="49">
          <cell r="B49">
            <v>244</v>
          </cell>
          <cell r="C49">
            <v>600</v>
          </cell>
          <cell r="D49" t="str">
            <v>EXP DE LICENCIAS O PERMISOS PARA ANUNCIOS</v>
          </cell>
          <cell r="E49">
            <v>409542</v>
          </cell>
          <cell r="F49">
            <v>409542</v>
          </cell>
        </row>
        <row r="50">
          <cell r="B50">
            <v>248</v>
          </cell>
          <cell r="C50">
            <v>302</v>
          </cell>
          <cell r="D50" t="str">
            <v>ESTACIONAMIENTO F.F.C.C.</v>
          </cell>
          <cell r="E50">
            <v>757922</v>
          </cell>
          <cell r="F50">
            <v>757922</v>
          </cell>
        </row>
        <row r="51">
          <cell r="B51">
            <v>249</v>
          </cell>
          <cell r="C51">
            <v>600</v>
          </cell>
          <cell r="D51" t="str">
            <v>POR REG PRORROGA DE LIC DE CON</v>
          </cell>
          <cell r="E51">
            <v>91772</v>
          </cell>
          <cell r="F51">
            <v>91772</v>
          </cell>
        </row>
        <row r="52">
          <cell r="B52">
            <v>250</v>
          </cell>
          <cell r="C52">
            <v>500</v>
          </cell>
          <cell r="D52" t="str">
            <v>EXP. COPIAS PLANOS EXIST. ARCHIVOS</v>
          </cell>
          <cell r="E52">
            <v>0</v>
          </cell>
          <cell r="F52">
            <v>0</v>
          </cell>
        </row>
        <row r="53">
          <cell r="B53">
            <v>251</v>
          </cell>
          <cell r="C53">
            <v>500</v>
          </cell>
          <cell r="D53" t="str">
            <v>ORIG. PLANOS EXIST. ARCHIVO COM</v>
          </cell>
          <cell r="E53">
            <v>0</v>
          </cell>
          <cell r="F53">
            <v>0</v>
          </cell>
        </row>
        <row r="54">
          <cell r="B54">
            <v>252</v>
          </cell>
          <cell r="C54">
            <v>600</v>
          </cell>
          <cell r="D54" t="str">
            <v>RESOLUCIÓN DE IMPACTO AMBIENTAL</v>
          </cell>
          <cell r="E54">
            <v>33454</v>
          </cell>
          <cell r="F54">
            <v>33454</v>
          </cell>
        </row>
        <row r="55">
          <cell r="B55">
            <v>253</v>
          </cell>
          <cell r="C55">
            <v>302</v>
          </cell>
          <cell r="D55" t="str">
            <v>ESTACIONAMIENTO JARDIN EMBAJADORAS</v>
          </cell>
          <cell r="E55">
            <v>863806</v>
          </cell>
          <cell r="F55">
            <v>863806</v>
          </cell>
        </row>
        <row r="56">
          <cell r="B56">
            <v>254</v>
          </cell>
          <cell r="C56">
            <v>600</v>
          </cell>
          <cell r="D56" t="str">
            <v>POR CERT TERMINO DE OBRA Y USO INM</v>
          </cell>
          <cell r="E56">
            <v>80160</v>
          </cell>
          <cell r="F56">
            <v>80160</v>
          </cell>
        </row>
        <row r="57">
          <cell r="B57">
            <v>255</v>
          </cell>
          <cell r="C57">
            <v>600</v>
          </cell>
          <cell r="D57" t="str">
            <v>POR LICENCIAS DE TRAMITE DE CREDITO</v>
          </cell>
          <cell r="E57">
            <v>0</v>
          </cell>
          <cell r="F57">
            <v>0</v>
          </cell>
        </row>
        <row r="58">
          <cell r="B58">
            <v>256</v>
          </cell>
          <cell r="C58">
            <v>600</v>
          </cell>
          <cell r="D58" t="str">
            <v>POR ALIN Y NO. OFIC PREDIO USO HAB</v>
          </cell>
          <cell r="E58">
            <v>1187269</v>
          </cell>
          <cell r="F58">
            <v>1187269</v>
          </cell>
        </row>
        <row r="59">
          <cell r="B59">
            <v>257</v>
          </cell>
          <cell r="C59">
            <v>600</v>
          </cell>
          <cell r="D59" t="str">
            <v>POR ALIN Y NO. OFIC PREDIO USO INDUST</v>
          </cell>
          <cell r="E59">
            <v>5250</v>
          </cell>
          <cell r="F59">
            <v>5250</v>
          </cell>
        </row>
        <row r="60">
          <cell r="B60">
            <v>258</v>
          </cell>
          <cell r="C60">
            <v>600</v>
          </cell>
          <cell r="D60" t="str">
            <v>POR ALIN Y NO. OFIC PREDIO USO COMERCIAL</v>
          </cell>
          <cell r="E60">
            <v>44131</v>
          </cell>
          <cell r="F60">
            <v>44131</v>
          </cell>
        </row>
        <row r="61">
          <cell r="B61">
            <v>259</v>
          </cell>
          <cell r="C61">
            <v>600</v>
          </cell>
          <cell r="D61" t="str">
            <v>POR AUTORIZACION COMO FRACCIONAMIENTO</v>
          </cell>
          <cell r="E61">
            <v>0</v>
          </cell>
          <cell r="F61">
            <v>0</v>
          </cell>
        </row>
        <row r="62">
          <cell r="B62">
            <v>260</v>
          </cell>
          <cell r="C62">
            <v>600</v>
          </cell>
          <cell r="D62" t="str">
            <v>PERMISO VENTA DE LOTES</v>
          </cell>
          <cell r="E62">
            <v>1127</v>
          </cell>
          <cell r="F62">
            <v>1127</v>
          </cell>
        </row>
        <row r="63">
          <cell r="B63">
            <v>261</v>
          </cell>
          <cell r="C63">
            <v>600</v>
          </cell>
          <cell r="D63" t="str">
            <v>SUPERVISION DE OBRA</v>
          </cell>
          <cell r="E63">
            <v>188408</v>
          </cell>
          <cell r="F63">
            <v>188408</v>
          </cell>
        </row>
        <row r="64">
          <cell r="B64">
            <v>262</v>
          </cell>
          <cell r="C64">
            <v>200</v>
          </cell>
          <cell r="D64" t="str">
            <v>OTORGAMIENTO DE CONCESIONES</v>
          </cell>
          <cell r="E64">
            <v>0</v>
          </cell>
          <cell r="F64">
            <v>0</v>
          </cell>
        </row>
        <row r="65">
          <cell r="B65">
            <v>263</v>
          </cell>
          <cell r="C65">
            <v>200</v>
          </cell>
          <cell r="D65" t="str">
            <v>REFRENDO ANUAL CONCESIONES</v>
          </cell>
          <cell r="E65">
            <v>0</v>
          </cell>
          <cell r="F65">
            <v>0</v>
          </cell>
        </row>
        <row r="66">
          <cell r="B66">
            <v>264</v>
          </cell>
          <cell r="C66">
            <v>200</v>
          </cell>
          <cell r="D66" t="str">
            <v xml:space="preserve">REFRENDO  ANUAL DE CONCESION </v>
          </cell>
          <cell r="E66">
            <v>52500</v>
          </cell>
          <cell r="F66">
            <v>52500</v>
          </cell>
        </row>
        <row r="67">
          <cell r="B67">
            <v>265</v>
          </cell>
          <cell r="C67">
            <v>200</v>
          </cell>
          <cell r="D67" t="str">
            <v>PERMISO EVENTUAL DE TRANSPORTE PÚBLICO</v>
          </cell>
          <cell r="E67">
            <v>42000</v>
          </cell>
          <cell r="F67">
            <v>42000</v>
          </cell>
        </row>
        <row r="68">
          <cell r="B68">
            <v>266</v>
          </cell>
          <cell r="C68">
            <v>200</v>
          </cell>
          <cell r="D68" t="str">
            <v>DICTAMEN DE FACTIBILIDAD</v>
          </cell>
          <cell r="E68">
            <v>52500</v>
          </cell>
          <cell r="F68">
            <v>52500</v>
          </cell>
        </row>
        <row r="69">
          <cell r="B69">
            <v>267</v>
          </cell>
          <cell r="C69">
            <v>200</v>
          </cell>
          <cell r="D69" t="str">
            <v>CONSTANCIA DE VERIFICACION</v>
          </cell>
          <cell r="E69">
            <v>19686</v>
          </cell>
          <cell r="F69">
            <v>19686</v>
          </cell>
        </row>
        <row r="70">
          <cell r="B70">
            <v>268</v>
          </cell>
          <cell r="C70">
            <v>1101</v>
          </cell>
          <cell r="D70" t="str">
            <v>CASA DE LA CULTURA</v>
          </cell>
          <cell r="E70">
            <v>428521</v>
          </cell>
          <cell r="F70">
            <v>428521</v>
          </cell>
        </row>
        <row r="71">
          <cell r="B71">
            <v>271</v>
          </cell>
          <cell r="C71">
            <v>302</v>
          </cell>
          <cell r="D71" t="str">
            <v>PENSION EST. MUSEO DE MOMIAS</v>
          </cell>
          <cell r="E71">
            <v>37952</v>
          </cell>
          <cell r="F71">
            <v>37952</v>
          </cell>
        </row>
        <row r="72">
          <cell r="B72">
            <v>272</v>
          </cell>
          <cell r="C72">
            <v>302</v>
          </cell>
          <cell r="D72" t="str">
            <v>PENSION EST. EX ESTACION DEL FERROCARRIL</v>
          </cell>
          <cell r="E72">
            <v>29964</v>
          </cell>
          <cell r="F72">
            <v>29964</v>
          </cell>
        </row>
        <row r="73">
          <cell r="B73">
            <v>273</v>
          </cell>
          <cell r="C73">
            <v>302</v>
          </cell>
          <cell r="D73" t="str">
            <v>PENSION EST. JARDIN EMBAJADORAS</v>
          </cell>
          <cell r="E73">
            <v>130613</v>
          </cell>
          <cell r="F73">
            <v>130613</v>
          </cell>
        </row>
        <row r="74">
          <cell r="B74">
            <v>274</v>
          </cell>
          <cell r="C74">
            <v>204</v>
          </cell>
          <cell r="D74" t="str">
            <v>EXTENSION DE HORARIO</v>
          </cell>
          <cell r="E74">
            <v>1050000</v>
          </cell>
          <cell r="F74">
            <v>1050000</v>
          </cell>
        </row>
        <row r="75">
          <cell r="B75">
            <v>275</v>
          </cell>
          <cell r="C75">
            <v>600</v>
          </cell>
          <cell r="D75" t="str">
            <v>CONSTANCIAS DIRECCION DE ECOLOGÍA</v>
          </cell>
          <cell r="E75">
            <v>5346</v>
          </cell>
          <cell r="F75">
            <v>5346</v>
          </cell>
        </row>
        <row r="76">
          <cell r="B76">
            <v>276</v>
          </cell>
          <cell r="C76">
            <v>200</v>
          </cell>
          <cell r="D76" t="str">
            <v>CONSTANCIAS DE NO INFRACCION</v>
          </cell>
          <cell r="E76">
            <v>197369</v>
          </cell>
          <cell r="F76">
            <v>197369</v>
          </cell>
        </row>
        <row r="77">
          <cell r="B77">
            <v>277</v>
          </cell>
          <cell r="C77">
            <v>201</v>
          </cell>
          <cell r="D77" t="str">
            <v>SERVICIOS ACCESO A LA INFORMACIÓN</v>
          </cell>
          <cell r="E77">
            <v>1316</v>
          </cell>
          <cell r="F77">
            <v>1316</v>
          </cell>
        </row>
        <row r="78">
          <cell r="B78">
            <v>278</v>
          </cell>
          <cell r="C78">
            <v>302</v>
          </cell>
          <cell r="D78" t="str">
            <v>CONSTANCIAS EXPEDIDAS POR DEPENDENCIAS</v>
          </cell>
          <cell r="E78">
            <v>159915</v>
          </cell>
          <cell r="F78">
            <v>159915</v>
          </cell>
        </row>
        <row r="79">
          <cell r="B79">
            <v>279</v>
          </cell>
          <cell r="C79">
            <v>201</v>
          </cell>
          <cell r="D79" t="str">
            <v>CERTIFICACIONES EXPEDIDAS POR EL SECRETARIO DEL  AYTTO.</v>
          </cell>
          <cell r="E79">
            <v>2100</v>
          </cell>
          <cell r="F79">
            <v>2100</v>
          </cell>
        </row>
        <row r="80">
          <cell r="B80">
            <v>280</v>
          </cell>
          <cell r="C80">
            <v>904</v>
          </cell>
          <cell r="D80" t="str">
            <v>CONTROL CANINO</v>
          </cell>
          <cell r="E80">
            <v>27826</v>
          </cell>
          <cell r="F80">
            <v>27826</v>
          </cell>
        </row>
        <row r="81">
          <cell r="B81">
            <v>281</v>
          </cell>
          <cell r="C81">
            <v>200</v>
          </cell>
          <cell r="D81" t="str">
            <v>PAGO DE VIGILANCIA POR EVENTO</v>
          </cell>
          <cell r="E81">
            <v>100000</v>
          </cell>
          <cell r="F81">
            <v>100000</v>
          </cell>
        </row>
        <row r="82">
          <cell r="B82">
            <v>282</v>
          </cell>
          <cell r="C82">
            <v>200</v>
          </cell>
          <cell r="D82" t="str">
            <v>PERMISO  EXTRAORDINARIO</v>
          </cell>
          <cell r="E82">
            <v>10500</v>
          </cell>
          <cell r="F82">
            <v>10500</v>
          </cell>
        </row>
        <row r="83">
          <cell r="B83">
            <v>283</v>
          </cell>
          <cell r="C83">
            <v>200</v>
          </cell>
          <cell r="D83" t="str">
            <v>CONSTANCIA DE DESPINTADO</v>
          </cell>
          <cell r="E83">
            <v>500</v>
          </cell>
          <cell r="F83">
            <v>500</v>
          </cell>
        </row>
        <row r="84">
          <cell r="B84">
            <v>284</v>
          </cell>
          <cell r="C84">
            <v>200</v>
          </cell>
          <cell r="D84" t="str">
            <v>REVISTA MECANICA SEMESTRAL</v>
          </cell>
          <cell r="E84">
            <v>20985</v>
          </cell>
          <cell r="F84">
            <v>20985</v>
          </cell>
        </row>
        <row r="85">
          <cell r="B85">
            <v>285</v>
          </cell>
          <cell r="C85">
            <v>200</v>
          </cell>
          <cell r="D85" t="str">
            <v>PRORROGA PARA USO DE UNIDADES</v>
          </cell>
          <cell r="E85">
            <v>500</v>
          </cell>
          <cell r="F85">
            <v>500</v>
          </cell>
        </row>
        <row r="86">
          <cell r="B86">
            <v>286</v>
          </cell>
          <cell r="C86">
            <v>200</v>
          </cell>
          <cell r="D86" t="str">
            <v>PERMISO SUPLETORIO DE TRANSPORTE</v>
          </cell>
          <cell r="E86">
            <v>28204</v>
          </cell>
          <cell r="F86">
            <v>28204</v>
          </cell>
        </row>
        <row r="87">
          <cell r="B87">
            <v>287</v>
          </cell>
          <cell r="C87">
            <v>200</v>
          </cell>
          <cell r="D87" t="str">
            <v>CANJE DE TITULO DE CONCESION</v>
          </cell>
          <cell r="E87">
            <v>0</v>
          </cell>
          <cell r="F87">
            <v>0</v>
          </cell>
        </row>
        <row r="88">
          <cell r="B88">
            <v>288</v>
          </cell>
          <cell r="C88">
            <v>200</v>
          </cell>
          <cell r="D88" t="str">
            <v>ANALISIS DE RIESGO</v>
          </cell>
          <cell r="E88">
            <v>18865</v>
          </cell>
          <cell r="F88">
            <v>18865</v>
          </cell>
        </row>
        <row r="89">
          <cell r="B89">
            <v>289</v>
          </cell>
          <cell r="C89">
            <v>200</v>
          </cell>
          <cell r="D89" t="str">
            <v>CONFORMIDAD PARA QUEMA DE FUEGOS PIROTÉCNICOS</v>
          </cell>
          <cell r="E89">
            <v>13959</v>
          </cell>
          <cell r="F89">
            <v>13959</v>
          </cell>
        </row>
        <row r="90">
          <cell r="B90">
            <v>290</v>
          </cell>
          <cell r="C90">
            <v>200</v>
          </cell>
          <cell r="D90" t="str">
            <v>DICTAMENES DE SEGURIDAD PARA SEDENA</v>
          </cell>
          <cell r="E90">
            <v>5000</v>
          </cell>
          <cell r="F90">
            <v>5000</v>
          </cell>
        </row>
        <row r="91">
          <cell r="B91">
            <v>291</v>
          </cell>
          <cell r="C91">
            <v>200</v>
          </cell>
          <cell r="D91" t="str">
            <v>DICTAMEN DE FACTIBILIDAD PARA COMERCIOS</v>
          </cell>
          <cell r="E91">
            <v>22917</v>
          </cell>
          <cell r="F91">
            <v>22917</v>
          </cell>
        </row>
        <row r="92">
          <cell r="B92">
            <v>292</v>
          </cell>
          <cell r="C92">
            <v>200</v>
          </cell>
          <cell r="D92" t="str">
            <v>DICTAMEN DE SEGURIDAD</v>
          </cell>
          <cell r="E92">
            <v>5000</v>
          </cell>
          <cell r="F92">
            <v>5000</v>
          </cell>
        </row>
        <row r="93">
          <cell r="B93">
            <v>293</v>
          </cell>
          <cell r="C93">
            <v>200</v>
          </cell>
          <cell r="D93" t="str">
            <v>SERVICIOS EXTRAORDINARIOS</v>
          </cell>
          <cell r="E93">
            <v>44602</v>
          </cell>
          <cell r="F93">
            <v>44602</v>
          </cell>
        </row>
        <row r="94">
          <cell r="B94">
            <v>294</v>
          </cell>
          <cell r="C94">
            <v>600</v>
          </cell>
          <cell r="D94" t="str">
            <v>PERITAJES A INMUEBLES DE CONSTRUCCION RUINOSA</v>
          </cell>
          <cell r="E94">
            <v>0</v>
          </cell>
          <cell r="F94">
            <v>0</v>
          </cell>
        </row>
        <row r="95">
          <cell r="B95">
            <v>295</v>
          </cell>
          <cell r="C95">
            <v>600</v>
          </cell>
          <cell r="D95" t="str">
            <v>CONSTANCIA DE UBICACIÓN DE PREDIOS</v>
          </cell>
          <cell r="E95">
            <v>27572</v>
          </cell>
          <cell r="F95">
            <v>27572</v>
          </cell>
        </row>
        <row r="96">
          <cell r="B96">
            <v>296</v>
          </cell>
          <cell r="C96">
            <v>302</v>
          </cell>
          <cell r="D96" t="str">
            <v>CONSTANCIAS DE ESTADO DE CUENTA</v>
          </cell>
          <cell r="E96">
            <v>0</v>
          </cell>
          <cell r="F96">
            <v>0</v>
          </cell>
        </row>
        <row r="97">
          <cell r="B97">
            <v>0</v>
          </cell>
          <cell r="C97">
            <v>0</v>
          </cell>
          <cell r="D97" t="str">
            <v>TOTAL   D E   DERECHOS.</v>
          </cell>
          <cell r="E97">
            <v>13163648</v>
          </cell>
          <cell r="F97">
            <v>13831261.17</v>
          </cell>
        </row>
        <row r="98">
          <cell r="B98">
            <v>304</v>
          </cell>
          <cell r="C98">
            <v>302</v>
          </cell>
          <cell r="D98" t="str">
            <v>CONTRIBUCIONES DE MEJORAS POR OBRAS PÚBLICAS</v>
          </cell>
          <cell r="F98">
            <v>0</v>
          </cell>
        </row>
        <row r="99">
          <cell r="B99">
            <v>0</v>
          </cell>
          <cell r="C99">
            <v>0</v>
          </cell>
          <cell r="D99" t="str">
            <v>TOTAL  CONTRIB.   ESPECIALES</v>
          </cell>
          <cell r="E99">
            <v>0</v>
          </cell>
          <cell r="F99">
            <v>0</v>
          </cell>
        </row>
        <row r="100">
          <cell r="B100">
            <v>223</v>
          </cell>
          <cell r="C100">
            <v>600</v>
          </cell>
          <cell r="D100" t="str">
            <v>CABLEADO POR USO COMERCIAL</v>
          </cell>
          <cell r="E100">
            <v>39662</v>
          </cell>
          <cell r="F100">
            <v>39662</v>
          </cell>
        </row>
        <row r="101">
          <cell r="B101">
            <v>269</v>
          </cell>
          <cell r="C101">
            <v>500</v>
          </cell>
          <cell r="D101" t="str">
            <v>PADRON CONTRATISTAS</v>
          </cell>
          <cell r="E101">
            <v>0</v>
          </cell>
          <cell r="F101">
            <v>0</v>
          </cell>
        </row>
        <row r="102">
          <cell r="B102">
            <v>400</v>
          </cell>
          <cell r="C102">
            <v>302</v>
          </cell>
          <cell r="D102" t="str">
            <v>LOCALES PRESA DE LA OLLA</v>
          </cell>
          <cell r="E102">
            <v>84842</v>
          </cell>
          <cell r="F102">
            <v>84842</v>
          </cell>
        </row>
        <row r="103">
          <cell r="B103">
            <v>402</v>
          </cell>
          <cell r="C103">
            <v>302</v>
          </cell>
          <cell r="D103" t="str">
            <v>LOCALES MUSEO MOMIAS</v>
          </cell>
          <cell r="E103">
            <v>5000</v>
          </cell>
          <cell r="F103">
            <v>5000</v>
          </cell>
        </row>
        <row r="104">
          <cell r="B104">
            <v>403</v>
          </cell>
          <cell r="C104">
            <v>1601</v>
          </cell>
          <cell r="D104" t="str">
            <v>UNIDAD DEPORTIVA TORRES LANDA</v>
          </cell>
          <cell r="E104">
            <v>0</v>
          </cell>
          <cell r="F104">
            <v>0</v>
          </cell>
        </row>
        <row r="105">
          <cell r="B105">
            <v>404</v>
          </cell>
          <cell r="C105">
            <v>1601</v>
          </cell>
          <cell r="D105" t="str">
            <v>UNIDAD DEPORTIVA YERBABUENA</v>
          </cell>
          <cell r="E105">
            <v>0</v>
          </cell>
          <cell r="F105">
            <v>0</v>
          </cell>
        </row>
        <row r="106">
          <cell r="B106">
            <v>405</v>
          </cell>
          <cell r="C106">
            <v>703</v>
          </cell>
          <cell r="D106" t="str">
            <v>CENTRO DE CONVIVENCIA EL ENCINO</v>
          </cell>
          <cell r="E106">
            <v>190335</v>
          </cell>
          <cell r="F106">
            <v>190335</v>
          </cell>
        </row>
        <row r="107">
          <cell r="B107">
            <v>407</v>
          </cell>
          <cell r="C107">
            <v>308</v>
          </cell>
          <cell r="D107" t="str">
            <v>MUSEO MOMIAS</v>
          </cell>
          <cell r="E107">
            <v>19931454</v>
          </cell>
          <cell r="F107">
            <v>19931454</v>
          </cell>
        </row>
        <row r="108">
          <cell r="B108">
            <v>408</v>
          </cell>
          <cell r="C108">
            <v>308</v>
          </cell>
          <cell r="D108" t="str">
            <v>SALON CULTO A LA MUERTE</v>
          </cell>
          <cell r="E108">
            <v>1158950</v>
          </cell>
          <cell r="F108">
            <v>1158950</v>
          </cell>
        </row>
        <row r="109">
          <cell r="B109">
            <v>410</v>
          </cell>
          <cell r="C109">
            <v>302</v>
          </cell>
          <cell r="D109" t="str">
            <v>MONUMENTO AL PIPILA</v>
          </cell>
          <cell r="E109">
            <v>333548</v>
          </cell>
          <cell r="F109">
            <v>333548</v>
          </cell>
        </row>
        <row r="110">
          <cell r="B110">
            <v>411</v>
          </cell>
          <cell r="C110">
            <v>400</v>
          </cell>
          <cell r="D110" t="str">
            <v>MERCADO HIDALGO</v>
          </cell>
          <cell r="E110">
            <v>892500</v>
          </cell>
          <cell r="F110">
            <v>892500</v>
          </cell>
        </row>
        <row r="111">
          <cell r="B111">
            <v>412</v>
          </cell>
          <cell r="C111">
            <v>400</v>
          </cell>
          <cell r="D111" t="str">
            <v>MERCADO EMBAJADORAS</v>
          </cell>
          <cell r="E111">
            <v>845250</v>
          </cell>
          <cell r="F111">
            <v>845250</v>
          </cell>
        </row>
        <row r="112">
          <cell r="B112">
            <v>472</v>
          </cell>
          <cell r="C112">
            <v>400</v>
          </cell>
          <cell r="D112" t="str">
            <v>MERCADO GAVIRA</v>
          </cell>
          <cell r="E112">
            <v>126382</v>
          </cell>
          <cell r="F112">
            <v>126382</v>
          </cell>
        </row>
        <row r="113">
          <cell r="B113">
            <v>414</v>
          </cell>
          <cell r="C113">
            <v>302</v>
          </cell>
          <cell r="D113" t="str">
            <v>OTROS PRODUCTOS</v>
          </cell>
          <cell r="E113">
            <v>196000</v>
          </cell>
          <cell r="F113">
            <v>326653</v>
          </cell>
        </row>
        <row r="114">
          <cell r="B114">
            <v>417</v>
          </cell>
          <cell r="C114">
            <v>904</v>
          </cell>
          <cell r="D114" t="str">
            <v>CONSULTORIO DENTAL</v>
          </cell>
          <cell r="E114">
            <v>35000</v>
          </cell>
          <cell r="F114">
            <v>35000</v>
          </cell>
        </row>
        <row r="115">
          <cell r="B115">
            <v>416</v>
          </cell>
          <cell r="C115">
            <v>1101</v>
          </cell>
          <cell r="D115" t="str">
            <v>MUSEO INTERACTIVO</v>
          </cell>
          <cell r="E115">
            <v>500</v>
          </cell>
          <cell r="F115">
            <v>500</v>
          </cell>
        </row>
        <row r="116">
          <cell r="B116">
            <v>418</v>
          </cell>
          <cell r="C116">
            <v>303</v>
          </cell>
          <cell r="D116" t="str">
            <v>RENDIMIENTOS E INVERSIONES</v>
          </cell>
          <cell r="E116">
            <v>2849349</v>
          </cell>
          <cell r="F116">
            <v>2849349</v>
          </cell>
        </row>
        <row r="117">
          <cell r="B117">
            <v>419</v>
          </cell>
          <cell r="C117">
            <v>303</v>
          </cell>
          <cell r="D117" t="str">
            <v>REND E INVERSIONES RAMO 33</v>
          </cell>
          <cell r="E117">
            <v>523176</v>
          </cell>
          <cell r="F117">
            <v>523176</v>
          </cell>
        </row>
        <row r="118">
          <cell r="B118">
            <v>420</v>
          </cell>
          <cell r="C118">
            <v>303</v>
          </cell>
          <cell r="D118" t="str">
            <v>REND E INVER RAMO 33 PROG COMP</v>
          </cell>
          <cell r="E118">
            <v>781899</v>
          </cell>
          <cell r="F118">
            <v>781899</v>
          </cell>
        </row>
        <row r="119">
          <cell r="B119">
            <v>421</v>
          </cell>
          <cell r="C119">
            <v>302</v>
          </cell>
          <cell r="D119" t="str">
            <v>DECLARACIONES, FORMATOSY AVISO</v>
          </cell>
          <cell r="E119">
            <v>5250</v>
          </cell>
          <cell r="F119">
            <v>5250</v>
          </cell>
        </row>
        <row r="120">
          <cell r="B120">
            <v>426</v>
          </cell>
          <cell r="C120">
            <v>204</v>
          </cell>
          <cell r="D120" t="str">
            <v>MESAS EN VIA PUBLICA</v>
          </cell>
          <cell r="E120">
            <v>1269137</v>
          </cell>
          <cell r="F120">
            <v>1269137</v>
          </cell>
        </row>
        <row r="121">
          <cell r="B121">
            <v>427</v>
          </cell>
          <cell r="C121">
            <v>204</v>
          </cell>
          <cell r="D121" t="str">
            <v>TALLERES MECANICOS</v>
          </cell>
          <cell r="E121">
            <v>0</v>
          </cell>
          <cell r="F121">
            <v>0</v>
          </cell>
        </row>
        <row r="122">
          <cell r="B122">
            <v>428</v>
          </cell>
          <cell r="C122">
            <v>204</v>
          </cell>
          <cell r="D122" t="str">
            <v>COMERCIANTES  SEMIFIJOS</v>
          </cell>
          <cell r="E122">
            <v>2642169</v>
          </cell>
          <cell r="F122">
            <v>2642169</v>
          </cell>
        </row>
        <row r="123">
          <cell r="B123">
            <v>429</v>
          </cell>
          <cell r="C123">
            <v>304</v>
          </cell>
          <cell r="D123" t="str">
            <v>VENTA DE INM PROPIEDAD DEL MPIO</v>
          </cell>
          <cell r="E123">
            <v>3500000</v>
          </cell>
          <cell r="F123">
            <v>3500000</v>
          </cell>
        </row>
        <row r="124">
          <cell r="B124">
            <v>430</v>
          </cell>
          <cell r="C124">
            <v>400</v>
          </cell>
          <cell r="D124" t="str">
            <v>BODEGAS MERCADO HIDALGO</v>
          </cell>
          <cell r="E124">
            <v>13292</v>
          </cell>
          <cell r="F124">
            <v>13292</v>
          </cell>
        </row>
        <row r="125">
          <cell r="B125">
            <v>431</v>
          </cell>
          <cell r="C125">
            <v>400</v>
          </cell>
          <cell r="D125" t="str">
            <v>BODEGAS MERCADO EMBAJADORAS</v>
          </cell>
          <cell r="E125">
            <v>31500</v>
          </cell>
          <cell r="F125">
            <v>31500</v>
          </cell>
        </row>
        <row r="126">
          <cell r="B126">
            <v>432</v>
          </cell>
          <cell r="C126">
            <v>302</v>
          </cell>
          <cell r="D126" t="str">
            <v>LOCALES PANTEON</v>
          </cell>
          <cell r="E126">
            <v>5000</v>
          </cell>
          <cell r="F126">
            <v>5000</v>
          </cell>
        </row>
        <row r="127">
          <cell r="B127">
            <v>433</v>
          </cell>
          <cell r="C127">
            <v>302</v>
          </cell>
          <cell r="D127" t="str">
            <v>SOBRANTES</v>
          </cell>
          <cell r="E127">
            <v>14374</v>
          </cell>
          <cell r="F127">
            <v>14374</v>
          </cell>
        </row>
        <row r="128">
          <cell r="B128">
            <v>436</v>
          </cell>
          <cell r="C128">
            <v>302</v>
          </cell>
          <cell r="D128" t="str">
            <v>SANITARIOS PRESA DE LA OLLA</v>
          </cell>
          <cell r="E128">
            <v>58169</v>
          </cell>
          <cell r="F128">
            <v>58169</v>
          </cell>
        </row>
        <row r="129">
          <cell r="B129">
            <v>437</v>
          </cell>
          <cell r="C129">
            <v>302</v>
          </cell>
          <cell r="D129" t="str">
            <v>SANITARIOS MERCADO EMBAJADORAS</v>
          </cell>
          <cell r="E129">
            <v>447871</v>
          </cell>
          <cell r="F129">
            <v>447871</v>
          </cell>
        </row>
        <row r="130">
          <cell r="B130">
            <v>438</v>
          </cell>
          <cell r="C130">
            <v>302</v>
          </cell>
          <cell r="D130" t="str">
            <v>SANITARIOS MERCADO HIDALGO</v>
          </cell>
          <cell r="E130">
            <v>618300</v>
          </cell>
          <cell r="F130">
            <v>618300</v>
          </cell>
        </row>
        <row r="131">
          <cell r="B131">
            <v>439</v>
          </cell>
          <cell r="C131">
            <v>302</v>
          </cell>
          <cell r="D131" t="str">
            <v>SANITARIOS JARDIN REFORMA</v>
          </cell>
          <cell r="E131">
            <v>226754</v>
          </cell>
          <cell r="F131">
            <v>226754</v>
          </cell>
        </row>
        <row r="132">
          <cell r="B132">
            <v>440</v>
          </cell>
          <cell r="C132">
            <v>302</v>
          </cell>
          <cell r="D132" t="str">
            <v>SANITARIOS PLAZUELA DE LOS ANG</v>
          </cell>
          <cell r="E132">
            <v>94169</v>
          </cell>
          <cell r="F132">
            <v>94169</v>
          </cell>
        </row>
        <row r="133">
          <cell r="B133">
            <v>441</v>
          </cell>
          <cell r="C133">
            <v>302</v>
          </cell>
          <cell r="D133" t="str">
            <v>SANITARIOS LOS PASTITOS</v>
          </cell>
          <cell r="E133">
            <v>15750</v>
          </cell>
          <cell r="F133">
            <v>15750</v>
          </cell>
        </row>
        <row r="134">
          <cell r="B134">
            <v>442</v>
          </cell>
          <cell r="C134">
            <v>302</v>
          </cell>
          <cell r="D134" t="str">
            <v>SANITARIOS VALENCIANA</v>
          </cell>
          <cell r="E134">
            <v>10500</v>
          </cell>
          <cell r="F134">
            <v>10500</v>
          </cell>
        </row>
        <row r="135">
          <cell r="B135">
            <v>443</v>
          </cell>
          <cell r="C135">
            <v>302</v>
          </cell>
          <cell r="D135" t="str">
            <v>SANITARIOS EX ESTACION DEL FFCC.</v>
          </cell>
          <cell r="E135">
            <v>539616</v>
          </cell>
          <cell r="F135">
            <v>539616</v>
          </cell>
        </row>
        <row r="136">
          <cell r="B136">
            <v>444</v>
          </cell>
          <cell r="C136">
            <v>302</v>
          </cell>
          <cell r="D136" t="str">
            <v>SANITARIOS JARDIN UNION</v>
          </cell>
          <cell r="E136">
            <v>95130</v>
          </cell>
          <cell r="F136">
            <v>95130</v>
          </cell>
        </row>
        <row r="137">
          <cell r="B137">
            <v>445</v>
          </cell>
          <cell r="C137">
            <v>302</v>
          </cell>
          <cell r="D137" t="str">
            <v>SANITARIOS MUSEO MOMIAS</v>
          </cell>
          <cell r="E137">
            <v>361630</v>
          </cell>
          <cell r="F137">
            <v>361630</v>
          </cell>
        </row>
        <row r="138">
          <cell r="B138">
            <v>446</v>
          </cell>
          <cell r="C138">
            <v>302</v>
          </cell>
          <cell r="D138" t="str">
            <v>SANITARIOS GAVIRA</v>
          </cell>
          <cell r="E138">
            <v>0</v>
          </cell>
          <cell r="F138">
            <v>0</v>
          </cell>
        </row>
        <row r="139">
          <cell r="B139">
            <v>447</v>
          </cell>
          <cell r="C139">
            <v>1101</v>
          </cell>
          <cell r="D139" t="str">
            <v>MUSEO DIEGUINO</v>
          </cell>
          <cell r="E139">
            <v>107636</v>
          </cell>
          <cell r="F139">
            <v>107636</v>
          </cell>
        </row>
        <row r="140">
          <cell r="B140">
            <v>449</v>
          </cell>
          <cell r="C140">
            <v>302</v>
          </cell>
          <cell r="D140" t="str">
            <v>SANITARIOS EL BARATILLO</v>
          </cell>
          <cell r="E140">
            <v>0</v>
          </cell>
          <cell r="F140">
            <v>0</v>
          </cell>
        </row>
        <row r="141">
          <cell r="B141">
            <v>450</v>
          </cell>
          <cell r="C141">
            <v>302</v>
          </cell>
          <cell r="D141" t="str">
            <v>OTROS SANITARIOS</v>
          </cell>
          <cell r="E141">
            <v>0</v>
          </cell>
          <cell r="F141">
            <v>0</v>
          </cell>
        </row>
        <row r="142">
          <cell r="B142">
            <v>451</v>
          </cell>
          <cell r="C142">
            <v>904</v>
          </cell>
          <cell r="D142" t="str">
            <v>BODEGAS RASTRO</v>
          </cell>
          <cell r="E142">
            <v>18408</v>
          </cell>
          <cell r="F142">
            <v>18408</v>
          </cell>
        </row>
        <row r="143">
          <cell r="B143">
            <v>452</v>
          </cell>
          <cell r="C143">
            <v>703</v>
          </cell>
          <cell r="D143" t="str">
            <v>LOCALES DEL ENCINO</v>
          </cell>
          <cell r="E143">
            <v>9303</v>
          </cell>
          <cell r="F143">
            <v>9303</v>
          </cell>
        </row>
        <row r="144">
          <cell r="B144">
            <v>453</v>
          </cell>
          <cell r="C144">
            <v>204</v>
          </cell>
          <cell r="D144" t="str">
            <v>TELESCOPIO</v>
          </cell>
          <cell r="E144">
            <v>16565</v>
          </cell>
          <cell r="F144">
            <v>16565</v>
          </cell>
        </row>
        <row r="145">
          <cell r="B145">
            <v>454</v>
          </cell>
          <cell r="C145">
            <v>204</v>
          </cell>
          <cell r="D145" t="str">
            <v>FIESTAS TRADICIONALES</v>
          </cell>
          <cell r="E145">
            <v>900000</v>
          </cell>
          <cell r="F145">
            <v>900000</v>
          </cell>
        </row>
        <row r="146">
          <cell r="B146">
            <v>455</v>
          </cell>
          <cell r="C146">
            <v>600</v>
          </cell>
          <cell r="D146" t="str">
            <v>INFRAESTRUCTURA TELEFONICA</v>
          </cell>
          <cell r="E146">
            <v>772871</v>
          </cell>
          <cell r="F146">
            <v>772871</v>
          </cell>
        </row>
        <row r="147">
          <cell r="B147">
            <v>456</v>
          </cell>
          <cell r="C147">
            <v>204</v>
          </cell>
          <cell r="D147" t="str">
            <v>JUEGOS MECANICOS</v>
          </cell>
          <cell r="E147">
            <v>33795</v>
          </cell>
          <cell r="F147">
            <v>33795</v>
          </cell>
        </row>
        <row r="148">
          <cell r="B148">
            <v>457</v>
          </cell>
          <cell r="C148">
            <v>204</v>
          </cell>
          <cell r="D148" t="str">
            <v>CASETAS DE  REVISTAS</v>
          </cell>
          <cell r="E148">
            <v>9780</v>
          </cell>
          <cell r="F148">
            <v>9780</v>
          </cell>
        </row>
        <row r="149">
          <cell r="B149">
            <v>458</v>
          </cell>
          <cell r="C149">
            <v>204</v>
          </cell>
          <cell r="D149" t="str">
            <v xml:space="preserve">AMPLIACION DE HORARIO DE BILLARES, FUTBOLITOS </v>
          </cell>
          <cell r="E149">
            <v>5422</v>
          </cell>
          <cell r="F149">
            <v>5422</v>
          </cell>
        </row>
        <row r="150">
          <cell r="B150">
            <v>459</v>
          </cell>
          <cell r="C150">
            <v>1601</v>
          </cell>
          <cell r="D150" t="str">
            <v>CASETAS DEPORTIVAS</v>
          </cell>
          <cell r="E150">
            <v>0</v>
          </cell>
          <cell r="F150">
            <v>0</v>
          </cell>
        </row>
        <row r="151">
          <cell r="B151">
            <v>460</v>
          </cell>
          <cell r="C151">
            <v>1601</v>
          </cell>
          <cell r="D151" t="str">
            <v>PARQUE DE BEIS BOL SAN JERONIM</v>
          </cell>
          <cell r="E151">
            <v>0</v>
          </cell>
          <cell r="F151">
            <v>0</v>
          </cell>
        </row>
        <row r="152">
          <cell r="B152">
            <v>461</v>
          </cell>
          <cell r="C152">
            <v>303</v>
          </cell>
          <cell r="D152" t="str">
            <v>INTERESES CREDITO BANCARIO</v>
          </cell>
          <cell r="E152">
            <v>0</v>
          </cell>
          <cell r="F152">
            <v>0</v>
          </cell>
        </row>
        <row r="153">
          <cell r="B153">
            <v>462</v>
          </cell>
          <cell r="C153">
            <v>303</v>
          </cell>
          <cell r="D153" t="str">
            <v>INTERESE (REMANENTES/INTS. P/OBRAS)</v>
          </cell>
          <cell r="E153">
            <v>0</v>
          </cell>
          <cell r="F153">
            <v>0</v>
          </cell>
        </row>
        <row r="154">
          <cell r="B154">
            <v>463</v>
          </cell>
          <cell r="C154">
            <v>200</v>
          </cell>
          <cell r="D154" t="str">
            <v>SALIDA DE GRUAS</v>
          </cell>
          <cell r="E154">
            <v>23580</v>
          </cell>
          <cell r="F154">
            <v>23580</v>
          </cell>
        </row>
        <row r="155">
          <cell r="B155">
            <v>464</v>
          </cell>
          <cell r="C155">
            <v>200</v>
          </cell>
          <cell r="D155" t="str">
            <v>ARRASTRE DE VEHICULOS INFRACCIONADOS</v>
          </cell>
          <cell r="E155">
            <v>5624</v>
          </cell>
          <cell r="F155">
            <v>5624</v>
          </cell>
        </row>
        <row r="156">
          <cell r="B156">
            <v>465</v>
          </cell>
          <cell r="C156">
            <v>200</v>
          </cell>
          <cell r="D156" t="str">
            <v>PENSIÓN DE VEHICULOS INFRACCIONADOS</v>
          </cell>
          <cell r="E156">
            <v>0</v>
          </cell>
          <cell r="F156">
            <v>0</v>
          </cell>
        </row>
        <row r="157">
          <cell r="B157">
            <v>466</v>
          </cell>
          <cell r="C157">
            <v>303</v>
          </cell>
          <cell r="D157" t="str">
            <v>ANTICIPO DE SUELDOS</v>
          </cell>
          <cell r="E157">
            <v>0</v>
          </cell>
          <cell r="F157">
            <v>0</v>
          </cell>
        </row>
        <row r="158">
          <cell r="B158">
            <v>467</v>
          </cell>
          <cell r="C158">
            <v>303</v>
          </cell>
          <cell r="D158" t="str">
            <v>PRESTADORES DE SERVICIOS</v>
          </cell>
          <cell r="E158">
            <v>0</v>
          </cell>
          <cell r="F158">
            <v>0</v>
          </cell>
        </row>
        <row r="159">
          <cell r="B159">
            <v>468</v>
          </cell>
          <cell r="C159">
            <v>400</v>
          </cell>
          <cell r="D159" t="str">
            <v>REZAGO MERCADO HIDALGO</v>
          </cell>
          <cell r="E159">
            <v>0</v>
          </cell>
          <cell r="F159">
            <v>0</v>
          </cell>
        </row>
        <row r="160">
          <cell r="B160">
            <v>469</v>
          </cell>
          <cell r="C160">
            <v>600</v>
          </cell>
          <cell r="D160" t="str">
            <v>CASETAS TELEFÓNICAS</v>
          </cell>
          <cell r="E160">
            <v>211158</v>
          </cell>
          <cell r="F160">
            <v>211158</v>
          </cell>
        </row>
        <row r="161">
          <cell r="B161">
            <v>470</v>
          </cell>
          <cell r="C161">
            <v>302</v>
          </cell>
          <cell r="D161" t="str">
            <v>LOCALES ESTACIÓN DEL FERROCARRIL</v>
          </cell>
          <cell r="E161">
            <v>86294</v>
          </cell>
          <cell r="F161">
            <v>86294</v>
          </cell>
        </row>
        <row r="162">
          <cell r="B162">
            <v>471</v>
          </cell>
          <cell r="C162">
            <v>302</v>
          </cell>
          <cell r="D162" t="str">
            <v>SANITARIOS PARDO</v>
          </cell>
          <cell r="E162">
            <v>18720</v>
          </cell>
          <cell r="F162">
            <v>18720</v>
          </cell>
        </row>
        <row r="163">
          <cell r="B163">
            <v>474</v>
          </cell>
          <cell r="C163">
            <v>305</v>
          </cell>
          <cell r="D163" t="str">
            <v>ADQUISICION DE BASES, ADQUISICIONES Y SERVICIOS GENERALES</v>
          </cell>
          <cell r="E163">
            <v>18134</v>
          </cell>
          <cell r="F163">
            <v>18134</v>
          </cell>
        </row>
        <row r="164">
          <cell r="B164">
            <v>475</v>
          </cell>
          <cell r="C164">
            <v>302</v>
          </cell>
          <cell r="D164" t="str">
            <v>RESGUARDO DE BIENES EMBARGADOS</v>
          </cell>
          <cell r="E164">
            <v>0</v>
          </cell>
          <cell r="F164">
            <v>0</v>
          </cell>
        </row>
        <row r="165">
          <cell r="B165">
            <v>476</v>
          </cell>
          <cell r="C165">
            <v>304</v>
          </cell>
          <cell r="D165" t="str">
            <v>PADRON DE PERITOS FISCALES</v>
          </cell>
          <cell r="E165">
            <v>34381</v>
          </cell>
          <cell r="F165">
            <v>34381</v>
          </cell>
        </row>
        <row r="166">
          <cell r="B166">
            <v>477</v>
          </cell>
          <cell r="C166">
            <v>600</v>
          </cell>
          <cell r="D166" t="str">
            <v>DIRECTOR RESPONSABLE DE OBRA</v>
          </cell>
          <cell r="E166">
            <v>83864</v>
          </cell>
          <cell r="F166">
            <v>83864</v>
          </cell>
        </row>
        <row r="167">
          <cell r="B167">
            <v>478</v>
          </cell>
          <cell r="C167">
            <v>600</v>
          </cell>
          <cell r="D167" t="str">
            <v>DIRECTOR RESPONSABLE DESARROLLO URBANO</v>
          </cell>
          <cell r="E167">
            <v>0</v>
          </cell>
          <cell r="F167">
            <v>0</v>
          </cell>
        </row>
        <row r="168">
          <cell r="B168">
            <v>479</v>
          </cell>
          <cell r="C168">
            <v>204</v>
          </cell>
          <cell r="D168" t="str">
            <v>COMERCIANTES AMBULANTES</v>
          </cell>
          <cell r="E168">
            <v>103774</v>
          </cell>
          <cell r="F168">
            <v>103774</v>
          </cell>
        </row>
        <row r="169">
          <cell r="B169">
            <v>480</v>
          </cell>
          <cell r="C169">
            <v>204</v>
          </cell>
          <cell r="D169" t="str">
            <v>PERIFONEO</v>
          </cell>
          <cell r="E169">
            <v>11124</v>
          </cell>
          <cell r="F169">
            <v>11124</v>
          </cell>
        </row>
        <row r="170">
          <cell r="B170">
            <v>481</v>
          </cell>
          <cell r="C170">
            <v>204</v>
          </cell>
          <cell r="D170" t="str">
            <v>REPARTO DE VOLANTES</v>
          </cell>
          <cell r="E170">
            <v>10834</v>
          </cell>
          <cell r="F170">
            <v>10834</v>
          </cell>
        </row>
        <row r="171">
          <cell r="B171">
            <v>482</v>
          </cell>
          <cell r="C171">
            <v>204</v>
          </cell>
          <cell r="D171" t="str">
            <v>CALLEJONEADAS</v>
          </cell>
          <cell r="E171">
            <v>163800</v>
          </cell>
          <cell r="F171">
            <v>163800</v>
          </cell>
        </row>
        <row r="172">
          <cell r="B172">
            <v>483</v>
          </cell>
          <cell r="C172">
            <v>204</v>
          </cell>
          <cell r="D172" t="str">
            <v>PROMOTOR TURISTICO</v>
          </cell>
          <cell r="E172">
            <v>75158</v>
          </cell>
          <cell r="F172">
            <v>75158</v>
          </cell>
        </row>
        <row r="173">
          <cell r="B173">
            <v>484</v>
          </cell>
          <cell r="C173">
            <v>204</v>
          </cell>
          <cell r="D173" t="str">
            <v>FESTEJOS PARTICULARES</v>
          </cell>
          <cell r="E173">
            <v>184110</v>
          </cell>
          <cell r="F173">
            <v>184110</v>
          </cell>
        </row>
        <row r="174">
          <cell r="B174">
            <v>485</v>
          </cell>
          <cell r="C174">
            <v>204</v>
          </cell>
          <cell r="D174" t="str">
            <v>SELLADO DE BOLETOS</v>
          </cell>
          <cell r="E174">
            <v>59270</v>
          </cell>
          <cell r="F174">
            <v>59270</v>
          </cell>
        </row>
        <row r="175">
          <cell r="B175">
            <v>486</v>
          </cell>
          <cell r="C175">
            <v>400</v>
          </cell>
          <cell r="D175" t="str">
            <v>COLOCACIÒN DE GUIAS</v>
          </cell>
          <cell r="E175">
            <v>525</v>
          </cell>
          <cell r="F175">
            <v>525</v>
          </cell>
        </row>
        <row r="176">
          <cell r="B176">
            <v>487</v>
          </cell>
          <cell r="C176">
            <v>400</v>
          </cell>
          <cell r="D176" t="str">
            <v>COLOCACION DE LUMINARIA Y /O LAMPARA</v>
          </cell>
          <cell r="E176">
            <v>0</v>
          </cell>
          <cell r="F176">
            <v>0</v>
          </cell>
        </row>
        <row r="177">
          <cell r="B177">
            <v>488</v>
          </cell>
          <cell r="C177">
            <v>400</v>
          </cell>
          <cell r="D177" t="str">
            <v>POSTERIA DE CONCRETO</v>
          </cell>
          <cell r="E177">
            <v>0</v>
          </cell>
          <cell r="F177">
            <v>0</v>
          </cell>
        </row>
        <row r="178">
          <cell r="B178">
            <v>489</v>
          </cell>
          <cell r="C178">
            <v>400</v>
          </cell>
          <cell r="D178" t="str">
            <v>INSTALACIÒN DE TOMA DE CORRIENTE</v>
          </cell>
          <cell r="E178">
            <v>500</v>
          </cell>
          <cell r="F178">
            <v>500</v>
          </cell>
        </row>
        <row r="179">
          <cell r="B179">
            <v>490</v>
          </cell>
          <cell r="C179">
            <v>302</v>
          </cell>
          <cell r="D179" t="str">
            <v>RENOVACION DE CONCESION DE LOCALES MERCADOS</v>
          </cell>
          <cell r="E179">
            <v>0</v>
          </cell>
          <cell r="F179">
            <v>0</v>
          </cell>
        </row>
        <row r="180">
          <cell r="B180">
            <v>491</v>
          </cell>
          <cell r="C180">
            <v>600</v>
          </cell>
          <cell r="D180" t="str">
            <v>ESTRUCTURAS, CONSTRUCCIONES O</v>
          </cell>
          <cell r="E180">
            <v>77224</v>
          </cell>
          <cell r="F180">
            <v>77224</v>
          </cell>
        </row>
        <row r="181">
          <cell r="B181">
            <v>492</v>
          </cell>
          <cell r="C181">
            <v>600</v>
          </cell>
          <cell r="D181" t="str">
            <v>RESERVA DE ESPACIOS EN VIA PUB</v>
          </cell>
          <cell r="E181">
            <v>3713</v>
          </cell>
          <cell r="F181">
            <v>3713</v>
          </cell>
        </row>
        <row r="182">
          <cell r="B182">
            <v>493</v>
          </cell>
          <cell r="C182">
            <v>600</v>
          </cell>
          <cell r="D182" t="str">
            <v>RENOVACION PERMISO P/ USO VIA</v>
          </cell>
          <cell r="E182">
            <v>27207</v>
          </cell>
          <cell r="F182">
            <v>27207</v>
          </cell>
        </row>
        <row r="183">
          <cell r="B183">
            <v>494</v>
          </cell>
          <cell r="C183">
            <v>600</v>
          </cell>
          <cell r="D183" t="str">
            <v>REPOSICION DE CREDENCIAL</v>
          </cell>
          <cell r="E183">
            <v>300</v>
          </cell>
          <cell r="F183">
            <v>300</v>
          </cell>
        </row>
        <row r="184">
          <cell r="B184">
            <v>496</v>
          </cell>
          <cell r="C184">
            <v>600</v>
          </cell>
          <cell r="D184" t="str">
            <v>INSTALACION AEREA DE CABLEADO</v>
          </cell>
          <cell r="E184">
            <v>500</v>
          </cell>
          <cell r="F184">
            <v>500</v>
          </cell>
        </row>
        <row r="185">
          <cell r="B185">
            <v>497</v>
          </cell>
          <cell r="C185">
            <v>600</v>
          </cell>
          <cell r="D185" t="str">
            <v>CENTRO ADOC</v>
          </cell>
          <cell r="E185">
            <v>27279</v>
          </cell>
          <cell r="F185">
            <v>27279</v>
          </cell>
        </row>
        <row r="186">
          <cell r="B186">
            <v>526</v>
          </cell>
          <cell r="C186">
            <v>201</v>
          </cell>
          <cell r="D186" t="str">
            <v>RESPUESTA DE AYUNTAMIENTO</v>
          </cell>
          <cell r="E186">
            <v>15750</v>
          </cell>
          <cell r="F186">
            <v>15750</v>
          </cell>
        </row>
        <row r="187">
          <cell r="B187">
            <v>536</v>
          </cell>
          <cell r="C187">
            <v>305</v>
          </cell>
          <cell r="D187" t="str">
            <v>PADRON DE PROVEEDORES</v>
          </cell>
          <cell r="E187">
            <v>52500</v>
          </cell>
          <cell r="F187">
            <v>52500</v>
          </cell>
        </row>
        <row r="188">
          <cell r="B188">
            <v>538</v>
          </cell>
          <cell r="C188">
            <v>500</v>
          </cell>
          <cell r="D188" t="str">
            <v>BASES PARA LICITACION OBRA PUB</v>
          </cell>
          <cell r="E188">
            <v>15750</v>
          </cell>
          <cell r="F188">
            <v>15750</v>
          </cell>
        </row>
        <row r="189">
          <cell r="B189">
            <v>0</v>
          </cell>
          <cell r="C189">
            <v>0</v>
          </cell>
          <cell r="D189" t="str">
            <v>TOTAL  PRODUCTOS</v>
          </cell>
          <cell r="E189">
            <v>41127311</v>
          </cell>
          <cell r="F189">
            <v>41257964</v>
          </cell>
        </row>
        <row r="190">
          <cell r="B190">
            <v>4</v>
          </cell>
          <cell r="C190">
            <v>302</v>
          </cell>
          <cell r="D190" t="str">
            <v>RECARGOS (3%)</v>
          </cell>
          <cell r="E190">
            <v>2249477</v>
          </cell>
          <cell r="F190">
            <v>2249477</v>
          </cell>
        </row>
        <row r="191">
          <cell r="B191">
            <v>7</v>
          </cell>
          <cell r="C191">
            <v>302</v>
          </cell>
          <cell r="D191" t="str">
            <v>IMPTO. PREDIAL URBANO REZAGO</v>
          </cell>
          <cell r="E191">
            <v>7532055</v>
          </cell>
          <cell r="F191">
            <v>7532055</v>
          </cell>
        </row>
        <row r="192">
          <cell r="B192">
            <v>8</v>
          </cell>
          <cell r="C192">
            <v>302</v>
          </cell>
          <cell r="D192" t="str">
            <v>IMPTO. PREDIAL RUSTICO REZAGO</v>
          </cell>
          <cell r="E192">
            <v>297436</v>
          </cell>
          <cell r="F192">
            <v>297436</v>
          </cell>
        </row>
        <row r="193">
          <cell r="B193">
            <v>13</v>
          </cell>
          <cell r="C193">
            <v>302</v>
          </cell>
          <cell r="D193" t="str">
            <v>GTOS DE EJECUCION TODOS LOS RAMOS</v>
          </cell>
          <cell r="E193">
            <v>793322</v>
          </cell>
          <cell r="F193">
            <v>793322</v>
          </cell>
        </row>
        <row r="194">
          <cell r="B194">
            <v>14</v>
          </cell>
          <cell r="C194">
            <v>302</v>
          </cell>
          <cell r="D194" t="str">
            <v>APORTACION UNION AGRICOLA LOCAL REGIONAL</v>
          </cell>
          <cell r="E194">
            <v>25000</v>
          </cell>
          <cell r="F194">
            <v>25000</v>
          </cell>
        </row>
        <row r="195">
          <cell r="B195">
            <v>501</v>
          </cell>
          <cell r="C195">
            <v>0</v>
          </cell>
          <cell r="D195" t="str">
            <v>REZAGOS DERECHOS</v>
          </cell>
          <cell r="E195">
            <v>0</v>
          </cell>
          <cell r="F195">
            <v>0</v>
          </cell>
        </row>
        <row r="196">
          <cell r="B196">
            <v>502</v>
          </cell>
          <cell r="C196">
            <v>302</v>
          </cell>
          <cell r="D196" t="str">
            <v>RECARGOS OTROS IMPTOS Y DERECH</v>
          </cell>
          <cell r="E196">
            <v>751908</v>
          </cell>
          <cell r="F196">
            <v>751908</v>
          </cell>
        </row>
        <row r="197">
          <cell r="B197">
            <v>503</v>
          </cell>
          <cell r="C197">
            <v>304</v>
          </cell>
          <cell r="D197" t="str">
            <v>AVISO EXTEMP TRASLACION DE DOM</v>
          </cell>
          <cell r="E197">
            <v>114902</v>
          </cell>
          <cell r="F197">
            <v>114902</v>
          </cell>
        </row>
        <row r="198">
          <cell r="B198">
            <v>504</v>
          </cell>
          <cell r="C198">
            <v>304</v>
          </cell>
          <cell r="D198" t="str">
            <v>AVISO EXTEMP TERM DE OBRA</v>
          </cell>
          <cell r="E198">
            <v>92420</v>
          </cell>
          <cell r="F198">
            <v>92420</v>
          </cell>
        </row>
        <row r="199">
          <cell r="B199">
            <v>505</v>
          </cell>
          <cell r="C199">
            <v>600</v>
          </cell>
          <cell r="D199" t="str">
            <v>INF AL REG. DE CONST Y CONSER</v>
          </cell>
          <cell r="E199">
            <v>84000</v>
          </cell>
          <cell r="F199">
            <v>84000</v>
          </cell>
        </row>
        <row r="200">
          <cell r="B200">
            <v>506</v>
          </cell>
          <cell r="C200">
            <v>204</v>
          </cell>
          <cell r="D200" t="str">
            <v>INF  LEY DE ALCHOHOLES Y SU REG</v>
          </cell>
          <cell r="E200">
            <v>325853</v>
          </cell>
          <cell r="F200">
            <v>325853</v>
          </cell>
        </row>
        <row r="201">
          <cell r="B201">
            <v>507</v>
          </cell>
          <cell r="C201">
            <v>200</v>
          </cell>
          <cell r="D201" t="str">
            <v>INF AL BANDO POLICIA Y BUEN GO</v>
          </cell>
          <cell r="E201">
            <v>526154</v>
          </cell>
          <cell r="F201">
            <v>526154</v>
          </cell>
        </row>
        <row r="202">
          <cell r="B202">
            <v>508</v>
          </cell>
          <cell r="C202">
            <v>200</v>
          </cell>
          <cell r="D202" t="str">
            <v>INF LEYDE TRANSITO Y SU REGLAM</v>
          </cell>
          <cell r="E202">
            <v>4029853</v>
          </cell>
          <cell r="F202">
            <v>4029853</v>
          </cell>
        </row>
        <row r="203">
          <cell r="B203">
            <v>509</v>
          </cell>
          <cell r="C203">
            <v>600</v>
          </cell>
          <cell r="D203" t="str">
            <v>FALTA DE  VERIFICACION VEHICULAR</v>
          </cell>
          <cell r="E203">
            <v>390729</v>
          </cell>
          <cell r="F203">
            <v>390729</v>
          </cell>
        </row>
        <row r="204">
          <cell r="B204">
            <v>510</v>
          </cell>
          <cell r="C204">
            <v>302</v>
          </cell>
          <cell r="D204" t="str">
            <v>ADMTVAS NO FISCALES FEDERALES</v>
          </cell>
          <cell r="E204">
            <v>500</v>
          </cell>
          <cell r="F204">
            <v>500</v>
          </cell>
        </row>
        <row r="205">
          <cell r="B205">
            <v>511</v>
          </cell>
          <cell r="C205">
            <v>302</v>
          </cell>
          <cell r="D205" t="str">
            <v>ADMTVAS NO FISCALES ( MPALES)</v>
          </cell>
          <cell r="E205">
            <v>22061</v>
          </cell>
          <cell r="F205">
            <v>22061</v>
          </cell>
        </row>
        <row r="206">
          <cell r="B206">
            <v>512</v>
          </cell>
          <cell r="C206">
            <v>302</v>
          </cell>
          <cell r="D206" t="str">
            <v>POR REPARACION DAÑOS AL MPIO</v>
          </cell>
          <cell r="E206">
            <v>0</v>
          </cell>
          <cell r="F206">
            <v>0</v>
          </cell>
        </row>
        <row r="207">
          <cell r="B207">
            <v>513</v>
          </cell>
          <cell r="C207">
            <v>305</v>
          </cell>
          <cell r="D207" t="str">
            <v>REPARACION A DAÑOS A VEHICULOS MPALES</v>
          </cell>
          <cell r="E207">
            <v>0</v>
          </cell>
          <cell r="F207">
            <v>0</v>
          </cell>
        </row>
        <row r="208">
          <cell r="B208">
            <v>514</v>
          </cell>
          <cell r="C208">
            <v>600</v>
          </cell>
          <cell r="D208" t="str">
            <v>AFECTACION NO AUTORIZADA DE ESPECIES ARBOREAS</v>
          </cell>
          <cell r="E208">
            <v>0</v>
          </cell>
          <cell r="F208">
            <v>0</v>
          </cell>
        </row>
        <row r="209">
          <cell r="B209">
            <v>516</v>
          </cell>
          <cell r="C209">
            <v>303</v>
          </cell>
          <cell r="D209" t="str">
            <v>DONATIVOS FIESTAS DE SAN JUAN</v>
          </cell>
          <cell r="E209">
            <v>0</v>
          </cell>
          <cell r="F209">
            <v>0</v>
          </cell>
        </row>
        <row r="210">
          <cell r="B210">
            <v>517</v>
          </cell>
          <cell r="C210">
            <v>303</v>
          </cell>
          <cell r="D210" t="str">
            <v>APORTACIONES FESTIVAL INTERNACIONAL CERV</v>
          </cell>
          <cell r="E210">
            <v>0</v>
          </cell>
          <cell r="F210">
            <v>0</v>
          </cell>
        </row>
        <row r="211">
          <cell r="B211">
            <v>518</v>
          </cell>
          <cell r="C211">
            <v>303</v>
          </cell>
          <cell r="D211" t="str">
            <v>GOB DEL ESTADO CONV VIALIDAD</v>
          </cell>
          <cell r="E211">
            <v>0</v>
          </cell>
          <cell r="F211">
            <v>0</v>
          </cell>
        </row>
        <row r="212">
          <cell r="B212">
            <v>519</v>
          </cell>
          <cell r="C212">
            <v>1101</v>
          </cell>
          <cell r="D212" t="str">
            <v>GOB DEL ESTADO CASA DE LA CULT</v>
          </cell>
          <cell r="E212">
            <v>0</v>
          </cell>
          <cell r="F212">
            <v>152000</v>
          </cell>
        </row>
        <row r="213">
          <cell r="B213">
            <v>520</v>
          </cell>
          <cell r="C213">
            <v>303</v>
          </cell>
          <cell r="D213" t="str">
            <v>GOBIERNO DEL EDO. EL ENCINO Y CENTRO DEL SABER</v>
          </cell>
          <cell r="E213">
            <v>0</v>
          </cell>
          <cell r="F213">
            <v>0</v>
          </cell>
        </row>
        <row r="214">
          <cell r="B214">
            <v>521</v>
          </cell>
          <cell r="C214">
            <v>500</v>
          </cell>
          <cell r="D214" t="str">
            <v>APORT 1% CONTRATISTAS OBRAS BENEF</v>
          </cell>
          <cell r="E214">
            <v>0</v>
          </cell>
          <cell r="F214">
            <v>0</v>
          </cell>
        </row>
        <row r="215">
          <cell r="B215">
            <v>522</v>
          </cell>
          <cell r="C215">
            <v>500</v>
          </cell>
          <cell r="D215" t="str">
            <v>APORT 0.5 PROG OBRAS DE BENEF</v>
          </cell>
          <cell r="E215">
            <v>0</v>
          </cell>
          <cell r="F215">
            <v>0</v>
          </cell>
        </row>
        <row r="216">
          <cell r="B216">
            <v>528</v>
          </cell>
          <cell r="C216">
            <v>303</v>
          </cell>
          <cell r="D216" t="str">
            <v>OTRAS APORTACIONES</v>
          </cell>
          <cell r="E216">
            <v>0</v>
          </cell>
          <cell r="F216">
            <v>0</v>
          </cell>
        </row>
        <row r="217">
          <cell r="B217">
            <v>529</v>
          </cell>
          <cell r="C217">
            <v>303</v>
          </cell>
          <cell r="D217" t="str">
            <v>OTROS DONATIVOS</v>
          </cell>
          <cell r="E217">
            <v>0</v>
          </cell>
          <cell r="F217">
            <v>4712314.6500000004</v>
          </cell>
        </row>
        <row r="218">
          <cell r="B218">
            <v>542</v>
          </cell>
          <cell r="C218">
            <v>305</v>
          </cell>
          <cell r="D218" t="str">
            <v>REPARACION A DAÑOS A VEHICULOS MPALES SERVICIOS MUNICIPALES</v>
          </cell>
          <cell r="E218">
            <v>0</v>
          </cell>
          <cell r="F218">
            <v>0</v>
          </cell>
        </row>
        <row r="219">
          <cell r="B219">
            <v>544</v>
          </cell>
          <cell r="C219">
            <v>904</v>
          </cell>
          <cell r="D219" t="str">
            <v>INFRACCION AL REGLAMENTO DE PROTECCION A LOS ANIMALES</v>
          </cell>
          <cell r="E219">
            <v>500</v>
          </cell>
          <cell r="F219">
            <v>500</v>
          </cell>
        </row>
        <row r="220">
          <cell r="B220">
            <v>0</v>
          </cell>
          <cell r="C220">
            <v>0</v>
          </cell>
          <cell r="D220" t="str">
            <v>TOTAL   APROVECHAMIENTOS.</v>
          </cell>
          <cell r="E220">
            <v>17236170</v>
          </cell>
          <cell r="F220">
            <v>22100484.649999999</v>
          </cell>
        </row>
        <row r="221">
          <cell r="B221">
            <v>600</v>
          </cell>
          <cell r="C221">
            <v>303</v>
          </cell>
          <cell r="D221" t="str">
            <v>FONDO GENERAL</v>
          </cell>
          <cell r="E221">
            <v>116586204</v>
          </cell>
          <cell r="F221">
            <v>116586204</v>
          </cell>
        </row>
        <row r="222">
          <cell r="B222">
            <v>601</v>
          </cell>
          <cell r="C222">
            <v>303</v>
          </cell>
          <cell r="D222" t="str">
            <v>FONDO DEL FOMENTO MUNICIPAL</v>
          </cell>
          <cell r="E222">
            <v>11623827</v>
          </cell>
          <cell r="F222">
            <v>11623827</v>
          </cell>
        </row>
        <row r="223">
          <cell r="B223">
            <v>602</v>
          </cell>
          <cell r="C223">
            <v>303</v>
          </cell>
          <cell r="D223" t="str">
            <v>20% ADICIONAL FONDO GENERAL</v>
          </cell>
          <cell r="E223">
            <v>0</v>
          </cell>
          <cell r="F223">
            <v>0</v>
          </cell>
        </row>
        <row r="224">
          <cell r="B224">
            <v>605</v>
          </cell>
          <cell r="C224">
            <v>303</v>
          </cell>
          <cell r="D224" t="str">
            <v>IEPS ESPECIAL DE GASOLINAS Y DIESEL</v>
          </cell>
          <cell r="E224">
            <v>5726014</v>
          </cell>
          <cell r="F224">
            <v>5726014</v>
          </cell>
        </row>
        <row r="225">
          <cell r="B225">
            <v>606</v>
          </cell>
          <cell r="C225">
            <v>303</v>
          </cell>
          <cell r="D225" t="str">
            <v>FONDO DE FISCALIZACIÓN</v>
          </cell>
          <cell r="E225">
            <v>5135657</v>
          </cell>
          <cell r="F225">
            <v>5135657</v>
          </cell>
        </row>
        <row r="226">
          <cell r="B226">
            <v>607</v>
          </cell>
          <cell r="C226">
            <v>303</v>
          </cell>
          <cell r="D226" t="str">
            <v>DERECHOS ALCOHOLES</v>
          </cell>
          <cell r="E226">
            <v>144560</v>
          </cell>
          <cell r="F226">
            <v>144560</v>
          </cell>
        </row>
        <row r="227">
          <cell r="B227">
            <v>608</v>
          </cell>
          <cell r="C227">
            <v>303</v>
          </cell>
          <cell r="D227" t="str">
            <v>I.E.P.S.</v>
          </cell>
          <cell r="E227">
            <v>1374880</v>
          </cell>
          <cell r="F227">
            <v>1374880</v>
          </cell>
        </row>
        <row r="228">
          <cell r="B228">
            <v>609</v>
          </cell>
          <cell r="C228">
            <v>303</v>
          </cell>
          <cell r="D228" t="str">
            <v>I.S.A.N.</v>
          </cell>
          <cell r="E228">
            <v>1419600</v>
          </cell>
          <cell r="F228">
            <v>1419600</v>
          </cell>
        </row>
        <row r="229">
          <cell r="B229">
            <v>611</v>
          </cell>
          <cell r="C229">
            <v>303</v>
          </cell>
          <cell r="D229" t="str">
            <v>I.S.T.U.V.</v>
          </cell>
          <cell r="E229">
            <v>549120</v>
          </cell>
          <cell r="F229">
            <v>549120</v>
          </cell>
        </row>
        <row r="230">
          <cell r="B230">
            <v>532</v>
          </cell>
          <cell r="C230">
            <v>303</v>
          </cell>
          <cell r="D230" t="str">
            <v>FONDO INFRAEST SOCIAL MPAL.</v>
          </cell>
          <cell r="E230">
            <v>27516733</v>
          </cell>
          <cell r="F230">
            <v>29209232.120000001</v>
          </cell>
        </row>
        <row r="231">
          <cell r="B231">
            <v>533</v>
          </cell>
          <cell r="C231">
            <v>303</v>
          </cell>
          <cell r="D231" t="str">
            <v>FONDO PARA FORTALECIMIENTO MPAL</v>
          </cell>
          <cell r="E231">
            <v>80373403</v>
          </cell>
          <cell r="F231">
            <v>85291304.609999999</v>
          </cell>
        </row>
        <row r="232">
          <cell r="B232">
            <v>0</v>
          </cell>
          <cell r="C232">
            <v>0</v>
          </cell>
          <cell r="D232" t="str">
            <v>CONVENIOS</v>
          </cell>
          <cell r="E232">
            <v>0</v>
          </cell>
          <cell r="F232">
            <v>0</v>
          </cell>
        </row>
        <row r="233">
          <cell r="B233">
            <v>705</v>
          </cell>
          <cell r="C233">
            <v>307</v>
          </cell>
          <cell r="D233" t="str">
            <v>INMUJERES</v>
          </cell>
          <cell r="E233">
            <v>0</v>
          </cell>
          <cell r="F233">
            <v>0</v>
          </cell>
        </row>
        <row r="234">
          <cell r="B234">
            <v>707</v>
          </cell>
          <cell r="C234">
            <v>307</v>
          </cell>
          <cell r="D234" t="str">
            <v>FONDO DE PAVIMENTACION A MUNIC</v>
          </cell>
          <cell r="E234">
            <v>0</v>
          </cell>
          <cell r="F234">
            <v>2000000</v>
          </cell>
        </row>
        <row r="235">
          <cell r="B235">
            <v>708</v>
          </cell>
          <cell r="C235">
            <v>307</v>
          </cell>
          <cell r="D235" t="str">
            <v>HABITAT</v>
          </cell>
          <cell r="E235">
            <v>0</v>
          </cell>
          <cell r="F235">
            <v>9956411.3699999992</v>
          </cell>
        </row>
        <row r="236">
          <cell r="B236">
            <v>710</v>
          </cell>
          <cell r="C236">
            <v>307</v>
          </cell>
          <cell r="D236" t="str">
            <v>SUBSEMUN</v>
          </cell>
          <cell r="E236">
            <v>0</v>
          </cell>
          <cell r="F236">
            <v>10000000</v>
          </cell>
        </row>
        <row r="237">
          <cell r="B237">
            <v>712</v>
          </cell>
          <cell r="C237">
            <v>307</v>
          </cell>
          <cell r="D237" t="str">
            <v>PROGRAMA BORDERIA</v>
          </cell>
          <cell r="E237">
            <v>0</v>
          </cell>
          <cell r="F237">
            <v>799076.94</v>
          </cell>
        </row>
        <row r="238">
          <cell r="B238">
            <v>713</v>
          </cell>
          <cell r="C238">
            <v>307</v>
          </cell>
          <cell r="D238" t="str">
            <v>PROGRAMA ECONOMIA SOCIAL FAMIL</v>
          </cell>
          <cell r="E238">
            <v>0</v>
          </cell>
          <cell r="F238">
            <v>690027.7</v>
          </cell>
        </row>
        <row r="239">
          <cell r="B239">
            <v>714</v>
          </cell>
          <cell r="C239">
            <v>307</v>
          </cell>
          <cell r="D239" t="str">
            <v>FONDO DE PAVIMENTACION Y ESPAC</v>
          </cell>
          <cell r="E239">
            <v>0</v>
          </cell>
          <cell r="F239">
            <v>29294013.140000001</v>
          </cell>
        </row>
        <row r="240">
          <cell r="B240">
            <v>715</v>
          </cell>
          <cell r="C240">
            <v>307</v>
          </cell>
          <cell r="D240" t="str">
            <v>MEJORAMIENTO DE VIVIENDA</v>
          </cell>
          <cell r="E240">
            <v>0</v>
          </cell>
          <cell r="F240">
            <v>3199998.29</v>
          </cell>
        </row>
        <row r="241">
          <cell r="B241">
            <v>716</v>
          </cell>
          <cell r="C241">
            <v>307</v>
          </cell>
          <cell r="D241" t="str">
            <v>MIGRANTES 3X1</v>
          </cell>
          <cell r="E241">
            <v>0</v>
          </cell>
          <cell r="F241">
            <v>1349505.75</v>
          </cell>
        </row>
        <row r="242">
          <cell r="B242">
            <v>717</v>
          </cell>
          <cell r="C242">
            <v>307</v>
          </cell>
          <cell r="D242" t="str">
            <v>PAVIMENTACION DE CALLES</v>
          </cell>
          <cell r="E242">
            <v>0</v>
          </cell>
          <cell r="F242">
            <v>0</v>
          </cell>
        </row>
        <row r="243">
          <cell r="B243">
            <v>719</v>
          </cell>
          <cell r="C243">
            <v>307</v>
          </cell>
          <cell r="D243" t="str">
            <v>FONDOS MIXTOS</v>
          </cell>
          <cell r="E243">
            <v>0</v>
          </cell>
          <cell r="F243">
            <v>66120</v>
          </cell>
        </row>
        <row r="244">
          <cell r="B244">
            <v>720</v>
          </cell>
          <cell r="C244">
            <v>307</v>
          </cell>
          <cell r="D244" t="str">
            <v>DESARROLLO INFRAESTRUCTURA BÁSICA Y COMUNITARIA</v>
          </cell>
          <cell r="E244">
            <v>0</v>
          </cell>
          <cell r="F244">
            <v>1777536.54</v>
          </cell>
        </row>
        <row r="245">
          <cell r="B245">
            <v>721</v>
          </cell>
          <cell r="C245">
            <v>307</v>
          </cell>
          <cell r="D245" t="str">
            <v>APOYO AL EMPRENDEDOR</v>
          </cell>
          <cell r="E245">
            <v>0</v>
          </cell>
          <cell r="F245">
            <v>0</v>
          </cell>
        </row>
        <row r="246">
          <cell r="B246">
            <v>722</v>
          </cell>
          <cell r="C246">
            <v>307</v>
          </cell>
          <cell r="D246" t="str">
            <v>PROGRAMA MEJOR ATENCIÓN Y SERVICIO</v>
          </cell>
          <cell r="E246">
            <v>0</v>
          </cell>
          <cell r="F246">
            <v>200000</v>
          </cell>
        </row>
        <row r="247">
          <cell r="B247">
            <v>723</v>
          </cell>
          <cell r="C247">
            <v>307</v>
          </cell>
          <cell r="D247" t="str">
            <v>PROGRAMA PARA SOSTENIBILIDAD DE AGUA POTABLE Y SANEAMIENTO</v>
          </cell>
          <cell r="E247">
            <v>0</v>
          </cell>
          <cell r="F247">
            <v>0</v>
          </cell>
        </row>
        <row r="248">
          <cell r="B248">
            <v>724</v>
          </cell>
          <cell r="C248">
            <v>307</v>
          </cell>
          <cell r="D248" t="str">
            <v>PROYECTOS DE DESARROLLO REGIONAL 2013</v>
          </cell>
          <cell r="E248">
            <v>0</v>
          </cell>
          <cell r="F248">
            <v>34140807</v>
          </cell>
        </row>
        <row r="249">
          <cell r="B249">
            <v>725</v>
          </cell>
          <cell r="C249">
            <v>307</v>
          </cell>
          <cell r="D249" t="str">
            <v>PROGRAMA DE INFRAESTRUCTURA FISICA EDUCATIVA</v>
          </cell>
          <cell r="E249">
            <v>0</v>
          </cell>
          <cell r="F249">
            <v>500000</v>
          </cell>
        </row>
        <row r="250">
          <cell r="B250">
            <v>726</v>
          </cell>
          <cell r="C250">
            <v>307</v>
          </cell>
          <cell r="D250" t="str">
            <v>RESCATE DE ESPACIOS PUBLICOS</v>
          </cell>
          <cell r="E250">
            <v>0</v>
          </cell>
          <cell r="F250">
            <v>1500000</v>
          </cell>
        </row>
        <row r="251">
          <cell r="B251">
            <v>727</v>
          </cell>
          <cell r="C251">
            <v>307</v>
          </cell>
          <cell r="D251" t="str">
            <v>PAVIMENTACION PARA ENTIDADES</v>
          </cell>
          <cell r="E251">
            <v>0</v>
          </cell>
          <cell r="F251">
            <v>0</v>
          </cell>
        </row>
        <row r="252">
          <cell r="B252">
            <v>728</v>
          </cell>
          <cell r="C252">
            <v>307</v>
          </cell>
          <cell r="D252" t="str">
            <v>PROGRAMA DE EMPLEO TEMPORAL</v>
          </cell>
          <cell r="E252">
            <v>0</v>
          </cell>
          <cell r="F252">
            <v>886555.31</v>
          </cell>
        </row>
        <row r="253">
          <cell r="B253">
            <v>729</v>
          </cell>
          <cell r="C253">
            <v>307</v>
          </cell>
          <cell r="D253" t="str">
            <v>OPCIONES PRODUCTIVAS</v>
          </cell>
          <cell r="E253">
            <v>0</v>
          </cell>
          <cell r="F253">
            <v>720000</v>
          </cell>
        </row>
        <row r="254">
          <cell r="B254">
            <v>759</v>
          </cell>
          <cell r="C254">
            <v>307</v>
          </cell>
          <cell r="D254" t="str">
            <v>PROGRAMA DE INVERSION CONACULT</v>
          </cell>
          <cell r="E254">
            <v>0</v>
          </cell>
          <cell r="F254">
            <v>21100000</v>
          </cell>
        </row>
        <row r="255">
          <cell r="B255">
            <v>761</v>
          </cell>
          <cell r="C255">
            <v>307</v>
          </cell>
          <cell r="D255" t="str">
            <v>INSTITUTO ESTATAL DE LA CULTURA DEL EDO DE GTO</v>
          </cell>
          <cell r="E255">
            <v>0</v>
          </cell>
          <cell r="F255">
            <v>1661159.02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0</v>
          </cell>
          <cell r="C257">
            <v>0</v>
          </cell>
          <cell r="D257" t="str">
            <v>TOTAL   PARTICIPACIONES.</v>
          </cell>
          <cell r="E257">
            <v>250449998</v>
          </cell>
          <cell r="F257">
            <v>376901609.79000002</v>
          </cell>
        </row>
        <row r="258">
          <cell r="B258">
            <v>603</v>
          </cell>
          <cell r="C258">
            <v>303</v>
          </cell>
          <cell r="D258" t="str">
            <v>APOYO EXTRAORDINARO</v>
          </cell>
          <cell r="F258">
            <v>1500000</v>
          </cell>
        </row>
        <row r="259">
          <cell r="B259">
            <v>980</v>
          </cell>
          <cell r="C259">
            <v>0</v>
          </cell>
          <cell r="D259" t="str">
            <v>REMANENTES</v>
          </cell>
          <cell r="F259">
            <v>0</v>
          </cell>
        </row>
        <row r="260">
          <cell r="B260">
            <v>706</v>
          </cell>
          <cell r="C260">
            <v>0</v>
          </cell>
          <cell r="D260" t="str">
            <v>CREDITOS BANCARIOS</v>
          </cell>
          <cell r="E260">
            <v>0</v>
          </cell>
          <cell r="F260">
            <v>0</v>
          </cell>
        </row>
        <row r="261">
          <cell r="B261">
            <v>738</v>
          </cell>
          <cell r="C261">
            <v>307</v>
          </cell>
          <cell r="D261" t="str">
            <v>REMANENTES DE EJERCICIOS ANTERIORES 2011 FI</v>
          </cell>
          <cell r="F261">
            <v>4330738.04</v>
          </cell>
        </row>
        <row r="262">
          <cell r="B262">
            <v>739</v>
          </cell>
          <cell r="C262">
            <v>307</v>
          </cell>
          <cell r="D262" t="str">
            <v>REMANENTES DE EJERCICIOS ANTERIORES 2011 FII</v>
          </cell>
          <cell r="F262">
            <v>680790.07000000007</v>
          </cell>
        </row>
        <row r="263">
          <cell r="B263">
            <v>741</v>
          </cell>
          <cell r="C263">
            <v>307</v>
          </cell>
          <cell r="D263" t="str">
            <v>REMANENTES DE EJERCICIOS ANTERIORES 2010 FI</v>
          </cell>
          <cell r="F263">
            <v>822850.11</v>
          </cell>
        </row>
        <row r="264">
          <cell r="B264">
            <v>743</v>
          </cell>
          <cell r="C264">
            <v>307</v>
          </cell>
          <cell r="D264" t="str">
            <v>REMANENTES DE EJERCICIOS ANTERIORES 2009 FI</v>
          </cell>
          <cell r="F264">
            <v>960384.25</v>
          </cell>
        </row>
        <row r="265">
          <cell r="B265">
            <v>745</v>
          </cell>
          <cell r="C265">
            <v>307</v>
          </cell>
          <cell r="D265" t="str">
            <v>REMANENTES DE EJERCICIOS ANTERIORES 2008 FI</v>
          </cell>
          <cell r="F265">
            <v>286016.43</v>
          </cell>
        </row>
        <row r="266">
          <cell r="B266">
            <v>748</v>
          </cell>
          <cell r="C266">
            <v>307</v>
          </cell>
          <cell r="D266" t="str">
            <v>REMANENTES DE EJERCICIOS ANTERIORES 2007 FI</v>
          </cell>
          <cell r="F266">
            <v>1097891.3500000001</v>
          </cell>
        </row>
        <row r="267">
          <cell r="B267">
            <v>749</v>
          </cell>
          <cell r="C267">
            <v>307</v>
          </cell>
          <cell r="D267" t="str">
            <v>REMANENTES DE EJERCICIOS ANTERIORES P/OBRAS 2007 FI</v>
          </cell>
          <cell r="F267">
            <v>0</v>
          </cell>
        </row>
        <row r="268">
          <cell r="B268">
            <v>751</v>
          </cell>
          <cell r="C268">
            <v>307</v>
          </cell>
          <cell r="D268" t="str">
            <v>REMANENTES DE EJERCICIOS ANTERIORES 2006 FI</v>
          </cell>
          <cell r="F268">
            <v>22235.75</v>
          </cell>
        </row>
        <row r="269">
          <cell r="B269">
            <v>753</v>
          </cell>
          <cell r="C269">
            <v>307</v>
          </cell>
          <cell r="D269" t="str">
            <v>REMANENTES DE EJERCICIOS ANTERIORES 2005 FI</v>
          </cell>
          <cell r="F269">
            <v>138092.76999999999</v>
          </cell>
        </row>
        <row r="270">
          <cell r="B270">
            <v>755</v>
          </cell>
          <cell r="C270">
            <v>307</v>
          </cell>
          <cell r="D270" t="str">
            <v>REMANENTES DE EJERCICIOS ANTERIORES 2002 FI</v>
          </cell>
          <cell r="F270">
            <v>0</v>
          </cell>
        </row>
        <row r="271">
          <cell r="B271">
            <v>756</v>
          </cell>
          <cell r="C271">
            <v>307</v>
          </cell>
          <cell r="D271" t="str">
            <v>REMANENTES DE EJERCICIOS ANTERIORES 2001 FI</v>
          </cell>
          <cell r="F271">
            <v>0</v>
          </cell>
        </row>
        <row r="272">
          <cell r="B272">
            <v>740</v>
          </cell>
          <cell r="C272">
            <v>307</v>
          </cell>
          <cell r="D272" t="str">
            <v>REMANENTES DE EJERCICIOS ANTERIORES GASTO CORRIENTE 2011</v>
          </cell>
          <cell r="F272">
            <v>0</v>
          </cell>
        </row>
        <row r="273">
          <cell r="B273">
            <v>757</v>
          </cell>
          <cell r="C273">
            <v>307</v>
          </cell>
          <cell r="D273" t="str">
            <v>REMANENTES DE EJERCICIOS ANTERIORES GASTO CORRIENTE 2008</v>
          </cell>
          <cell r="E273">
            <v>0</v>
          </cell>
          <cell r="F273">
            <v>0</v>
          </cell>
        </row>
        <row r="274">
          <cell r="B274">
            <v>762</v>
          </cell>
          <cell r="C274">
            <v>307</v>
          </cell>
          <cell r="D274" t="str">
            <v>REMANENTES DE EJERCICIOS ANTERIORES GASTO CORRIENTE 2012 FI</v>
          </cell>
          <cell r="E274">
            <v>0</v>
          </cell>
          <cell r="F274">
            <v>11514670.59</v>
          </cell>
        </row>
        <row r="275">
          <cell r="B275">
            <v>765</v>
          </cell>
          <cell r="C275">
            <v>307</v>
          </cell>
          <cell r="D275" t="str">
            <v>REMANENTES DE EJERCICIOS ANTERIORES 2012 FII</v>
          </cell>
          <cell r="E275">
            <v>0</v>
          </cell>
          <cell r="F275">
            <v>5809800.9299999997</v>
          </cell>
        </row>
        <row r="276">
          <cell r="B276">
            <v>763</v>
          </cell>
          <cell r="C276">
            <v>307</v>
          </cell>
          <cell r="D276" t="str">
            <v>APLICACIÓN DE REMANENTES GASTO CORRIENTE</v>
          </cell>
          <cell r="E276">
            <v>0</v>
          </cell>
          <cell r="F276">
            <v>9647503.6400000006</v>
          </cell>
        </row>
        <row r="277">
          <cell r="B277">
            <v>0</v>
          </cell>
          <cell r="C277">
            <v>0</v>
          </cell>
          <cell r="D277" t="str">
            <v>TOTAL  EXTRAORDINARIOS</v>
          </cell>
          <cell r="E277">
            <v>0</v>
          </cell>
          <cell r="F277">
            <v>36810973.93</v>
          </cell>
        </row>
        <row r="278">
          <cell r="D278">
            <v>0</v>
          </cell>
          <cell r="F278">
            <v>0</v>
          </cell>
        </row>
        <row r="279">
          <cell r="B279">
            <v>0</v>
          </cell>
          <cell r="C279">
            <v>0</v>
          </cell>
          <cell r="D279" t="str">
            <v>TOTAL INGRESOS</v>
          </cell>
          <cell r="E279">
            <v>360764823</v>
          </cell>
          <cell r="F279" t="e">
            <v>#N/A</v>
          </cell>
        </row>
        <row r="280">
          <cell r="B280">
            <v>0</v>
          </cell>
          <cell r="C280">
            <v>0</v>
          </cell>
          <cell r="D280">
            <v>0</v>
          </cell>
          <cell r="F280">
            <v>0</v>
          </cell>
        </row>
        <row r="281">
          <cell r="B281">
            <v>0</v>
          </cell>
          <cell r="C281">
            <v>0</v>
          </cell>
          <cell r="D281" t="str">
            <v>INGRESOS PROPIOS</v>
          </cell>
          <cell r="E281">
            <v>110314824</v>
          </cell>
          <cell r="F281">
            <v>0</v>
          </cell>
        </row>
      </sheetData>
      <sheetData sheetId="1"/>
      <sheetData sheetId="2"/>
      <sheetData sheetId="3"/>
      <sheetData sheetId="4"/>
      <sheetData sheetId="5">
        <row r="8">
          <cell r="D8">
            <v>0</v>
          </cell>
          <cell r="E8">
            <v>1034742</v>
          </cell>
          <cell r="F8">
            <v>86228.5</v>
          </cell>
          <cell r="G8">
            <v>86228.5</v>
          </cell>
          <cell r="H8">
            <v>86228.5</v>
          </cell>
          <cell r="I8">
            <v>86228.5</v>
          </cell>
          <cell r="J8">
            <v>86228.5</v>
          </cell>
          <cell r="K8">
            <v>86228.5</v>
          </cell>
          <cell r="L8">
            <v>86228.5</v>
          </cell>
          <cell r="M8">
            <v>86228.5</v>
          </cell>
          <cell r="N8">
            <v>86228.5</v>
          </cell>
          <cell r="O8">
            <v>86228.5</v>
          </cell>
          <cell r="P8">
            <v>86228.5</v>
          </cell>
          <cell r="Q8">
            <v>86228.5</v>
          </cell>
        </row>
        <row r="9">
          <cell r="D9">
            <v>0</v>
          </cell>
          <cell r="E9" t="str">
            <v/>
          </cell>
        </row>
        <row r="10">
          <cell r="D10">
            <v>106</v>
          </cell>
          <cell r="E10">
            <v>26905</v>
          </cell>
          <cell r="F10">
            <v>2242.0833333333335</v>
          </cell>
          <cell r="G10">
            <v>2242.0833333333335</v>
          </cell>
          <cell r="H10">
            <v>2242.0833333333335</v>
          </cell>
          <cell r="I10">
            <v>2242.0833333333335</v>
          </cell>
          <cell r="J10">
            <v>2242.0833333333335</v>
          </cell>
          <cell r="K10">
            <v>2242.0833333333335</v>
          </cell>
          <cell r="L10">
            <v>2242.0833333333335</v>
          </cell>
          <cell r="M10">
            <v>2242.0833333333335</v>
          </cell>
          <cell r="N10">
            <v>2242.0833333333335</v>
          </cell>
          <cell r="O10">
            <v>2242.0833333333335</v>
          </cell>
          <cell r="P10">
            <v>2242.0833333333335</v>
          </cell>
          <cell r="Q10">
            <v>2242.0833333333335</v>
          </cell>
        </row>
        <row r="11">
          <cell r="D11">
            <v>107</v>
          </cell>
          <cell r="E11">
            <v>15600</v>
          </cell>
          <cell r="F11">
            <v>1300</v>
          </cell>
          <cell r="G11">
            <v>1300</v>
          </cell>
          <cell r="H11">
            <v>1300</v>
          </cell>
          <cell r="I11">
            <v>1300</v>
          </cell>
          <cell r="J11">
            <v>1300</v>
          </cell>
          <cell r="K11">
            <v>1300</v>
          </cell>
          <cell r="L11">
            <v>1300</v>
          </cell>
          <cell r="M11">
            <v>1300</v>
          </cell>
          <cell r="N11">
            <v>1300</v>
          </cell>
          <cell r="O11">
            <v>1300</v>
          </cell>
          <cell r="P11">
            <v>1300</v>
          </cell>
          <cell r="Q11">
            <v>1300</v>
          </cell>
        </row>
        <row r="12">
          <cell r="D12">
            <v>0</v>
          </cell>
          <cell r="E12" t="str">
            <v/>
          </cell>
          <cell r="F12">
            <v>0</v>
          </cell>
        </row>
        <row r="13">
          <cell r="D13">
            <v>109</v>
          </cell>
          <cell r="E13">
            <v>11357</v>
          </cell>
          <cell r="F13">
            <v>946.41666666666663</v>
          </cell>
          <cell r="G13">
            <v>946.41666666666663</v>
          </cell>
          <cell r="H13">
            <v>946.41666666666663</v>
          </cell>
          <cell r="I13">
            <v>946.41666666666663</v>
          </cell>
          <cell r="J13">
            <v>946.41666666666663</v>
          </cell>
          <cell r="K13">
            <v>946.41666666666663</v>
          </cell>
          <cell r="L13">
            <v>946.41666666666663</v>
          </cell>
          <cell r="M13">
            <v>946.41666666666663</v>
          </cell>
          <cell r="N13">
            <v>946.41666666666663</v>
          </cell>
          <cell r="O13">
            <v>946.41666666666663</v>
          </cell>
          <cell r="P13">
            <v>946.41666666666663</v>
          </cell>
          <cell r="Q13">
            <v>946.41666666666663</v>
          </cell>
        </row>
        <row r="14">
          <cell r="D14">
            <v>110</v>
          </cell>
          <cell r="E14">
            <v>437610</v>
          </cell>
          <cell r="F14">
            <v>36467.5</v>
          </cell>
          <cell r="G14">
            <v>36467.5</v>
          </cell>
          <cell r="H14">
            <v>36467.5</v>
          </cell>
          <cell r="I14">
            <v>36467.5</v>
          </cell>
          <cell r="J14">
            <v>36467.5</v>
          </cell>
          <cell r="K14">
            <v>36467.5</v>
          </cell>
          <cell r="L14">
            <v>36467.5</v>
          </cell>
          <cell r="M14">
            <v>36467.5</v>
          </cell>
          <cell r="N14">
            <v>36467.5</v>
          </cell>
          <cell r="O14">
            <v>36467.5</v>
          </cell>
          <cell r="P14">
            <v>36467.5</v>
          </cell>
          <cell r="Q14">
            <v>36467.5</v>
          </cell>
        </row>
        <row r="15">
          <cell r="D15">
            <v>112</v>
          </cell>
          <cell r="E15">
            <v>543270</v>
          </cell>
          <cell r="F15">
            <v>45272.5</v>
          </cell>
          <cell r="G15">
            <v>45272.5</v>
          </cell>
          <cell r="H15">
            <v>45272.5</v>
          </cell>
          <cell r="I15">
            <v>45272.5</v>
          </cell>
          <cell r="J15">
            <v>45272.5</v>
          </cell>
          <cell r="K15">
            <v>45272.5</v>
          </cell>
          <cell r="L15">
            <v>45272.5</v>
          </cell>
          <cell r="M15">
            <v>45272.5</v>
          </cell>
          <cell r="N15">
            <v>45272.5</v>
          </cell>
          <cell r="O15">
            <v>45272.5</v>
          </cell>
          <cell r="P15">
            <v>45272.5</v>
          </cell>
          <cell r="Q15">
            <v>45272.5</v>
          </cell>
        </row>
        <row r="16">
          <cell r="D16">
            <v>0</v>
          </cell>
          <cell r="E16">
            <v>50999679</v>
          </cell>
          <cell r="F16">
            <v>31028031.53188258</v>
          </cell>
          <cell r="G16">
            <v>5337289.3977376902</v>
          </cell>
          <cell r="H16">
            <v>2592793.6628258065</v>
          </cell>
          <cell r="I16">
            <v>1756684.5234894312</v>
          </cell>
          <cell r="J16">
            <v>1483590.7913050761</v>
          </cell>
          <cell r="K16">
            <v>1193850.7927383853</v>
          </cell>
          <cell r="L16">
            <v>1277046.8607553979</v>
          </cell>
          <cell r="M16">
            <v>1087743.4389856346</v>
          </cell>
          <cell r="N16">
            <v>1368409.0319955426</v>
          </cell>
          <cell r="O16">
            <v>1361120.8053636113</v>
          </cell>
          <cell r="P16">
            <v>1330492.2771109429</v>
          </cell>
          <cell r="Q16">
            <v>1182625.8858099056</v>
          </cell>
        </row>
        <row r="17">
          <cell r="D17">
            <v>0</v>
          </cell>
          <cell r="E17">
            <v>0</v>
          </cell>
        </row>
        <row r="18">
          <cell r="D18">
            <v>1</v>
          </cell>
          <cell r="E18">
            <v>36000000</v>
          </cell>
          <cell r="F18">
            <v>26262115.905836102</v>
          </cell>
          <cell r="G18">
            <v>3357961.3662299961</v>
          </cell>
          <cell r="H18">
            <v>1221905.5703031935</v>
          </cell>
          <cell r="I18">
            <v>790639.98105761234</v>
          </cell>
          <cell r="J18">
            <v>591041.49104455789</v>
          </cell>
          <cell r="K18">
            <v>418171.55672544905</v>
          </cell>
          <cell r="L18">
            <v>558259.62442566478</v>
          </cell>
          <cell r="M18">
            <v>430445.05721246568</v>
          </cell>
          <cell r="N18">
            <v>646006.20968805393</v>
          </cell>
          <cell r="O18">
            <v>575517.96414181322</v>
          </cell>
          <cell r="P18">
            <v>641449.90323237481</v>
          </cell>
          <cell r="Q18">
            <v>506485.37010271603</v>
          </cell>
        </row>
        <row r="19">
          <cell r="D19">
            <v>7</v>
          </cell>
          <cell r="E19">
            <v>8146670</v>
          </cell>
          <cell r="F19">
            <v>2540311.8880885779</v>
          </cell>
          <cell r="G19">
            <v>1173470.1432236857</v>
          </cell>
          <cell r="H19">
            <v>871940.61955619405</v>
          </cell>
          <cell r="I19">
            <v>520347.63364326075</v>
          </cell>
          <cell r="J19">
            <v>556095.78710636019</v>
          </cell>
          <cell r="K19">
            <v>435687.67113459331</v>
          </cell>
          <cell r="L19">
            <v>331998.35512214998</v>
          </cell>
          <cell r="M19">
            <v>292738.7993473052</v>
          </cell>
          <cell r="N19">
            <v>394233.35024457792</v>
          </cell>
          <cell r="O19">
            <v>379639.44629002654</v>
          </cell>
          <cell r="P19">
            <v>313693.74719252193</v>
          </cell>
          <cell r="Q19">
            <v>336512.5590507462</v>
          </cell>
        </row>
        <row r="20">
          <cell r="D20">
            <v>2</v>
          </cell>
          <cell r="E20">
            <v>3000000</v>
          </cell>
          <cell r="F20">
            <v>1869322.1026246578</v>
          </cell>
          <cell r="G20">
            <v>450739.50079520291</v>
          </cell>
          <cell r="H20">
            <v>171458.91327118143</v>
          </cell>
          <cell r="I20">
            <v>136598.69161819675</v>
          </cell>
          <cell r="J20">
            <v>34830.997694520629</v>
          </cell>
          <cell r="K20">
            <v>34168.214243560367</v>
          </cell>
          <cell r="L20">
            <v>83658.165356491809</v>
          </cell>
          <cell r="M20">
            <v>45500.865065146019</v>
          </cell>
          <cell r="N20">
            <v>25577.564980495026</v>
          </cell>
          <cell r="O20">
            <v>78181.235087053661</v>
          </cell>
          <cell r="P20">
            <v>39709.250708008643</v>
          </cell>
          <cell r="Q20">
            <v>30254.498555485272</v>
          </cell>
        </row>
        <row r="21">
          <cell r="D21">
            <v>8</v>
          </cell>
          <cell r="E21">
            <v>321706</v>
          </cell>
          <cell r="F21">
            <v>62006.385333240156</v>
          </cell>
          <cell r="G21">
            <v>60843.137488803543</v>
          </cell>
          <cell r="H21">
            <v>33213.309695238029</v>
          </cell>
          <cell r="I21">
            <v>14822.967170361208</v>
          </cell>
          <cell r="J21">
            <v>7347.2654596372422</v>
          </cell>
          <cell r="K21">
            <v>11548.100634782288</v>
          </cell>
          <cell r="L21">
            <v>8855.4658510912341</v>
          </cell>
          <cell r="M21">
            <v>24783.467360717743</v>
          </cell>
          <cell r="N21">
            <v>8316.6570824153168</v>
          </cell>
          <cell r="O21">
            <v>33506.909844717782</v>
          </cell>
          <cell r="P21">
            <v>41364.125978037388</v>
          </cell>
          <cell r="Q21">
            <v>15098.208100958038</v>
          </cell>
        </row>
        <row r="22">
          <cell r="D22">
            <v>0</v>
          </cell>
          <cell r="E22" t="str">
            <v/>
          </cell>
        </row>
        <row r="23">
          <cell r="D23">
            <v>103</v>
          </cell>
          <cell r="E23">
            <v>2820197</v>
          </cell>
          <cell r="F23">
            <v>235016.41666666666</v>
          </cell>
          <cell r="G23">
            <v>235016.41666666666</v>
          </cell>
          <cell r="H23">
            <v>235016.41666666666</v>
          </cell>
          <cell r="I23">
            <v>235016.41666666666</v>
          </cell>
          <cell r="J23">
            <v>235016.41666666666</v>
          </cell>
          <cell r="K23">
            <v>235016.41666666666</v>
          </cell>
          <cell r="L23">
            <v>235016.41666666666</v>
          </cell>
          <cell r="M23">
            <v>235016.41666666666</v>
          </cell>
          <cell r="N23">
            <v>235016.41666666666</v>
          </cell>
          <cell r="O23">
            <v>235016.41666666666</v>
          </cell>
          <cell r="P23">
            <v>235016.41666666666</v>
          </cell>
          <cell r="Q23">
            <v>235016.41666666666</v>
          </cell>
        </row>
        <row r="24">
          <cell r="D24">
            <v>0</v>
          </cell>
          <cell r="E24" t="str">
            <v/>
          </cell>
        </row>
        <row r="25">
          <cell r="D25">
            <v>104</v>
          </cell>
          <cell r="E25">
            <v>699749</v>
          </cell>
          <cell r="F25">
            <v>58312.416666666664</v>
          </cell>
          <cell r="G25">
            <v>58312.416666666664</v>
          </cell>
          <cell r="H25">
            <v>58312.416666666664</v>
          </cell>
          <cell r="I25">
            <v>58312.416666666664</v>
          </cell>
          <cell r="J25">
            <v>58312.416666666664</v>
          </cell>
          <cell r="K25">
            <v>58312.416666666664</v>
          </cell>
          <cell r="L25">
            <v>58312.416666666664</v>
          </cell>
          <cell r="M25">
            <v>58312.416666666664</v>
          </cell>
          <cell r="N25">
            <v>58312.416666666664</v>
          </cell>
          <cell r="O25">
            <v>58312.416666666664</v>
          </cell>
          <cell r="P25">
            <v>58312.416666666664</v>
          </cell>
          <cell r="Q25">
            <v>58312.416666666664</v>
          </cell>
        </row>
        <row r="26">
          <cell r="D26">
            <v>0</v>
          </cell>
          <cell r="E26" t="str">
            <v/>
          </cell>
        </row>
        <row r="27">
          <cell r="D27">
            <v>105</v>
          </cell>
          <cell r="E27">
            <v>11357</v>
          </cell>
          <cell r="F27">
            <v>946.41666666666663</v>
          </cell>
          <cell r="G27">
            <v>946.41666666666663</v>
          </cell>
          <cell r="H27">
            <v>946.41666666666663</v>
          </cell>
          <cell r="I27">
            <v>946.41666666666663</v>
          </cell>
          <cell r="J27">
            <v>946.41666666666663</v>
          </cell>
          <cell r="K27">
            <v>946.41666666666663</v>
          </cell>
          <cell r="L27">
            <v>946.41666666666663</v>
          </cell>
          <cell r="M27">
            <v>946.41666666666663</v>
          </cell>
          <cell r="N27">
            <v>946.41666666666663</v>
          </cell>
          <cell r="O27">
            <v>946.41666666666663</v>
          </cell>
          <cell r="P27">
            <v>946.41666666666663</v>
          </cell>
          <cell r="Q27">
            <v>946.41666666666663</v>
          </cell>
        </row>
        <row r="28">
          <cell r="D28">
            <v>0</v>
          </cell>
          <cell r="E28">
            <v>10920</v>
          </cell>
          <cell r="F28">
            <v>910</v>
          </cell>
          <cell r="G28">
            <v>910</v>
          </cell>
          <cell r="H28">
            <v>910</v>
          </cell>
          <cell r="I28">
            <v>910</v>
          </cell>
          <cell r="J28">
            <v>910</v>
          </cell>
          <cell r="K28">
            <v>910</v>
          </cell>
          <cell r="L28">
            <v>910</v>
          </cell>
          <cell r="M28">
            <v>910</v>
          </cell>
          <cell r="N28">
            <v>910</v>
          </cell>
          <cell r="O28">
            <v>910</v>
          </cell>
          <cell r="P28">
            <v>910</v>
          </cell>
          <cell r="Q28">
            <v>910</v>
          </cell>
        </row>
        <row r="29">
          <cell r="D29">
            <v>0</v>
          </cell>
          <cell r="E29" t="str">
            <v/>
          </cell>
        </row>
        <row r="30">
          <cell r="D30">
            <v>114</v>
          </cell>
          <cell r="E30">
            <v>10920</v>
          </cell>
          <cell r="F30">
            <v>910</v>
          </cell>
          <cell r="G30">
            <v>910</v>
          </cell>
          <cell r="H30">
            <v>910</v>
          </cell>
          <cell r="I30">
            <v>910</v>
          </cell>
          <cell r="J30">
            <v>910</v>
          </cell>
          <cell r="K30">
            <v>910</v>
          </cell>
          <cell r="L30">
            <v>910</v>
          </cell>
          <cell r="M30">
            <v>910</v>
          </cell>
          <cell r="N30">
            <v>910</v>
          </cell>
          <cell r="O30">
            <v>910</v>
          </cell>
          <cell r="P30">
            <v>910</v>
          </cell>
          <cell r="Q30">
            <v>910</v>
          </cell>
        </row>
        <row r="31">
          <cell r="D31">
            <v>0</v>
          </cell>
          <cell r="E31">
            <v>3169060</v>
          </cell>
          <cell r="F31">
            <v>264088.33333333331</v>
          </cell>
          <cell r="G31">
            <v>264088.33333333331</v>
          </cell>
          <cell r="H31">
            <v>264088.33333333331</v>
          </cell>
          <cell r="I31">
            <v>264088.33333333331</v>
          </cell>
          <cell r="J31">
            <v>264088.33333333331</v>
          </cell>
          <cell r="K31">
            <v>264088.33333333331</v>
          </cell>
          <cell r="L31">
            <v>264088.33333333331</v>
          </cell>
          <cell r="M31">
            <v>264088.33333333331</v>
          </cell>
          <cell r="N31">
            <v>264088.33333333331</v>
          </cell>
          <cell r="O31">
            <v>264088.33333333331</v>
          </cell>
          <cell r="P31">
            <v>264088.33333333331</v>
          </cell>
          <cell r="Q31">
            <v>264088.33333333331</v>
          </cell>
        </row>
        <row r="32">
          <cell r="D32">
            <v>0</v>
          </cell>
          <cell r="E32">
            <v>2433035</v>
          </cell>
          <cell r="F32">
            <v>202752.91666666666</v>
          </cell>
          <cell r="G32">
            <v>202752.91666666666</v>
          </cell>
          <cell r="H32">
            <v>202752.91666666666</v>
          </cell>
          <cell r="I32">
            <v>202752.91666666666</v>
          </cell>
          <cell r="J32">
            <v>202752.91666666666</v>
          </cell>
          <cell r="K32">
            <v>202752.91666666666</v>
          </cell>
          <cell r="L32">
            <v>202752.91666666666</v>
          </cell>
          <cell r="M32">
            <v>202752.91666666666</v>
          </cell>
          <cell r="N32">
            <v>202752.91666666666</v>
          </cell>
          <cell r="O32">
            <v>202752.91666666666</v>
          </cell>
          <cell r="P32">
            <v>202752.91666666666</v>
          </cell>
          <cell r="Q32">
            <v>202752.91666666666</v>
          </cell>
        </row>
        <row r="33">
          <cell r="D33">
            <v>116</v>
          </cell>
          <cell r="E33">
            <v>0</v>
          </cell>
        </row>
        <row r="34">
          <cell r="D34">
            <v>4</v>
          </cell>
          <cell r="E34">
            <v>2433035</v>
          </cell>
          <cell r="F34">
            <v>202752.91666666666</v>
          </cell>
          <cell r="G34">
            <v>202752.91666666666</v>
          </cell>
          <cell r="H34">
            <v>202752.91666666666</v>
          </cell>
          <cell r="I34">
            <v>202752.91666666666</v>
          </cell>
          <cell r="J34">
            <v>202752.91666666666</v>
          </cell>
          <cell r="K34">
            <v>202752.91666666666</v>
          </cell>
          <cell r="L34">
            <v>202752.91666666666</v>
          </cell>
          <cell r="M34">
            <v>202752.91666666666</v>
          </cell>
          <cell r="N34">
            <v>202752.91666666666</v>
          </cell>
          <cell r="O34">
            <v>202752.91666666666</v>
          </cell>
          <cell r="P34">
            <v>202752.91666666666</v>
          </cell>
          <cell r="Q34">
            <v>202752.91666666666</v>
          </cell>
        </row>
        <row r="35">
          <cell r="D35">
            <v>115</v>
          </cell>
          <cell r="E35" t="str">
            <v/>
          </cell>
        </row>
        <row r="36">
          <cell r="D36">
            <v>0</v>
          </cell>
          <cell r="E36">
            <v>736025</v>
          </cell>
          <cell r="F36">
            <v>61335.416666666664</v>
          </cell>
          <cell r="G36">
            <v>61335.416666666664</v>
          </cell>
          <cell r="H36">
            <v>61335.416666666664</v>
          </cell>
          <cell r="I36">
            <v>61335.416666666664</v>
          </cell>
          <cell r="J36">
            <v>61335.416666666664</v>
          </cell>
          <cell r="K36">
            <v>61335.416666666664</v>
          </cell>
          <cell r="L36">
            <v>61335.416666666664</v>
          </cell>
          <cell r="M36">
            <v>61335.416666666664</v>
          </cell>
          <cell r="N36">
            <v>61335.416666666664</v>
          </cell>
          <cell r="O36">
            <v>61335.416666666664</v>
          </cell>
          <cell r="P36">
            <v>61335.416666666664</v>
          </cell>
          <cell r="Q36">
            <v>61335.416666666664</v>
          </cell>
        </row>
        <row r="37">
          <cell r="D37">
            <v>118</v>
          </cell>
          <cell r="E37" t="str">
            <v/>
          </cell>
        </row>
        <row r="38">
          <cell r="D38">
            <v>13</v>
          </cell>
          <cell r="E38">
            <v>736025</v>
          </cell>
          <cell r="F38">
            <v>61335.416666666664</v>
          </cell>
          <cell r="G38">
            <v>61335.416666666664</v>
          </cell>
          <cell r="H38">
            <v>61335.416666666664</v>
          </cell>
          <cell r="I38">
            <v>61335.416666666664</v>
          </cell>
          <cell r="J38">
            <v>61335.416666666664</v>
          </cell>
          <cell r="K38">
            <v>61335.416666666664</v>
          </cell>
          <cell r="L38">
            <v>61335.416666666664</v>
          </cell>
          <cell r="M38">
            <v>61335.416666666664</v>
          </cell>
          <cell r="N38">
            <v>61335.416666666664</v>
          </cell>
          <cell r="O38">
            <v>61335.416666666664</v>
          </cell>
          <cell r="P38">
            <v>61335.416666666664</v>
          </cell>
          <cell r="Q38">
            <v>61335.416666666664</v>
          </cell>
        </row>
        <row r="39">
          <cell r="D39">
            <v>117</v>
          </cell>
          <cell r="E39" t="str">
            <v/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304</v>
          </cell>
          <cell r="E42">
            <v>0</v>
          </cell>
        </row>
        <row r="43">
          <cell r="D43">
            <v>0</v>
          </cell>
          <cell r="E43">
            <v>15909158</v>
          </cell>
          <cell r="F43">
            <v>1325763.166666666</v>
          </cell>
          <cell r="G43">
            <v>1325763.166666666</v>
          </cell>
          <cell r="H43">
            <v>1325763.166666666</v>
          </cell>
          <cell r="I43">
            <v>1325763.166666666</v>
          </cell>
          <cell r="J43">
            <v>1325763.166666666</v>
          </cell>
          <cell r="K43">
            <v>1325763.166666666</v>
          </cell>
          <cell r="L43">
            <v>1325763.166666666</v>
          </cell>
          <cell r="M43">
            <v>1325763.166666666</v>
          </cell>
          <cell r="N43">
            <v>1325763.166666666</v>
          </cell>
          <cell r="O43">
            <v>1325763.166666666</v>
          </cell>
          <cell r="P43">
            <v>1325763.166666666</v>
          </cell>
          <cell r="Q43">
            <v>1325763.166666666</v>
          </cell>
        </row>
        <row r="44">
          <cell r="D44">
            <v>0</v>
          </cell>
          <cell r="E44">
            <v>15909158</v>
          </cell>
          <cell r="F44">
            <v>1325763.166666666</v>
          </cell>
          <cell r="G44">
            <v>1325763.166666666</v>
          </cell>
          <cell r="H44">
            <v>1325763.166666666</v>
          </cell>
          <cell r="I44">
            <v>1325763.166666666</v>
          </cell>
          <cell r="J44">
            <v>1325763.166666666</v>
          </cell>
          <cell r="K44">
            <v>1325763.166666666</v>
          </cell>
          <cell r="L44">
            <v>1325763.166666666</v>
          </cell>
          <cell r="M44">
            <v>1325763.166666666</v>
          </cell>
          <cell r="N44">
            <v>1325763.166666666</v>
          </cell>
          <cell r="O44">
            <v>1325763.166666666</v>
          </cell>
          <cell r="P44">
            <v>1325763.166666666</v>
          </cell>
          <cell r="Q44">
            <v>1325763.166666666</v>
          </cell>
        </row>
        <row r="45">
          <cell r="D45">
            <v>0</v>
          </cell>
          <cell r="E45" t="str">
            <v/>
          </cell>
        </row>
        <row r="46">
          <cell r="D46">
            <v>201</v>
          </cell>
          <cell r="E46">
            <v>416983</v>
          </cell>
          <cell r="F46">
            <v>34748.583333333336</v>
          </cell>
          <cell r="G46">
            <v>34748.583333333336</v>
          </cell>
          <cell r="H46">
            <v>34748.583333333336</v>
          </cell>
          <cell r="I46">
            <v>34748.583333333336</v>
          </cell>
          <cell r="J46">
            <v>34748.583333333336</v>
          </cell>
          <cell r="K46">
            <v>34748.583333333336</v>
          </cell>
          <cell r="L46">
            <v>34748.583333333336</v>
          </cell>
          <cell r="M46">
            <v>34748.583333333336</v>
          </cell>
          <cell r="N46">
            <v>34748.583333333336</v>
          </cell>
          <cell r="O46">
            <v>34748.583333333336</v>
          </cell>
          <cell r="P46">
            <v>34748.583333333336</v>
          </cell>
          <cell r="Q46">
            <v>34748.583333333336</v>
          </cell>
        </row>
        <row r="47">
          <cell r="D47">
            <v>0</v>
          </cell>
          <cell r="E47" t="str">
            <v/>
          </cell>
        </row>
        <row r="48">
          <cell r="D48">
            <v>203</v>
          </cell>
          <cell r="E48">
            <v>667884</v>
          </cell>
          <cell r="F48">
            <v>55657</v>
          </cell>
          <cell r="G48">
            <v>55657</v>
          </cell>
          <cell r="H48">
            <v>55657</v>
          </cell>
          <cell r="I48">
            <v>55657</v>
          </cell>
          <cell r="J48">
            <v>55657</v>
          </cell>
          <cell r="K48">
            <v>55657</v>
          </cell>
          <cell r="L48">
            <v>55657</v>
          </cell>
          <cell r="M48">
            <v>55657</v>
          </cell>
          <cell r="N48">
            <v>55657</v>
          </cell>
          <cell r="O48">
            <v>55657</v>
          </cell>
          <cell r="P48">
            <v>55657</v>
          </cell>
          <cell r="Q48">
            <v>55657</v>
          </cell>
        </row>
        <row r="49">
          <cell r="D49">
            <v>204</v>
          </cell>
          <cell r="E49">
            <v>226912</v>
          </cell>
          <cell r="F49">
            <v>18909.333333333332</v>
          </cell>
          <cell r="G49">
            <v>18909.333333333332</v>
          </cell>
          <cell r="H49">
            <v>18909.333333333332</v>
          </cell>
          <cell r="I49">
            <v>18909.333333333332</v>
          </cell>
          <cell r="J49">
            <v>18909.333333333332</v>
          </cell>
          <cell r="K49">
            <v>18909.333333333332</v>
          </cell>
          <cell r="L49">
            <v>18909.333333333332</v>
          </cell>
          <cell r="M49">
            <v>18909.333333333332</v>
          </cell>
          <cell r="N49">
            <v>18909.333333333332</v>
          </cell>
          <cell r="O49">
            <v>18909.333333333332</v>
          </cell>
          <cell r="P49">
            <v>18909.333333333332</v>
          </cell>
          <cell r="Q49">
            <v>18909.333333333332</v>
          </cell>
        </row>
        <row r="50">
          <cell r="D50">
            <v>0</v>
          </cell>
          <cell r="E50" t="str">
            <v/>
          </cell>
        </row>
        <row r="51">
          <cell r="D51">
            <v>200</v>
          </cell>
          <cell r="E51">
            <v>1527624</v>
          </cell>
          <cell r="F51">
            <v>127302</v>
          </cell>
          <cell r="G51">
            <v>127302</v>
          </cell>
          <cell r="H51">
            <v>127302</v>
          </cell>
          <cell r="I51">
            <v>127302</v>
          </cell>
          <cell r="J51">
            <v>127302</v>
          </cell>
          <cell r="K51">
            <v>127302</v>
          </cell>
          <cell r="L51">
            <v>127302</v>
          </cell>
          <cell r="M51">
            <v>127302</v>
          </cell>
          <cell r="N51">
            <v>127302</v>
          </cell>
          <cell r="O51">
            <v>127302</v>
          </cell>
          <cell r="P51">
            <v>127302</v>
          </cell>
          <cell r="Q51">
            <v>127302</v>
          </cell>
        </row>
        <row r="52">
          <cell r="D52">
            <v>0</v>
          </cell>
          <cell r="E52" t="str">
            <v/>
          </cell>
        </row>
        <row r="53">
          <cell r="D53">
            <v>281</v>
          </cell>
          <cell r="E53">
            <v>24918</v>
          </cell>
          <cell r="F53">
            <v>2076.5</v>
          </cell>
          <cell r="G53">
            <v>2076.5</v>
          </cell>
          <cell r="H53">
            <v>2076.5</v>
          </cell>
          <cell r="I53">
            <v>2076.5</v>
          </cell>
          <cell r="J53">
            <v>2076.5</v>
          </cell>
          <cell r="K53">
            <v>2076.5</v>
          </cell>
          <cell r="L53">
            <v>2076.5</v>
          </cell>
          <cell r="M53">
            <v>2076.5</v>
          </cell>
          <cell r="N53">
            <v>2076.5</v>
          </cell>
          <cell r="O53">
            <v>2076.5</v>
          </cell>
          <cell r="P53">
            <v>2076.5</v>
          </cell>
          <cell r="Q53">
            <v>2076.5</v>
          </cell>
        </row>
        <row r="54">
          <cell r="D54">
            <v>202</v>
          </cell>
          <cell r="E54">
            <v>2243362</v>
          </cell>
          <cell r="F54">
            <v>186946.83333333334</v>
          </cell>
          <cell r="G54">
            <v>186946.83333333334</v>
          </cell>
          <cell r="H54">
            <v>186946.83333333334</v>
          </cell>
          <cell r="I54">
            <v>186946.83333333334</v>
          </cell>
          <cell r="J54">
            <v>186946.83333333334</v>
          </cell>
          <cell r="K54">
            <v>186946.83333333334</v>
          </cell>
          <cell r="L54">
            <v>186946.83333333334</v>
          </cell>
          <cell r="M54">
            <v>186946.83333333334</v>
          </cell>
          <cell r="N54">
            <v>186946.83333333334</v>
          </cell>
          <cell r="O54">
            <v>186946.83333333334</v>
          </cell>
          <cell r="P54">
            <v>186946.83333333334</v>
          </cell>
          <cell r="Q54">
            <v>186946.83333333334</v>
          </cell>
        </row>
        <row r="55">
          <cell r="D55">
            <v>0</v>
          </cell>
          <cell r="E55" t="str">
            <v/>
          </cell>
        </row>
        <row r="56">
          <cell r="D56">
            <v>262</v>
          </cell>
          <cell r="E56">
            <v>0</v>
          </cell>
        </row>
        <row r="57">
          <cell r="D57">
            <v>263</v>
          </cell>
          <cell r="E57">
            <v>0</v>
          </cell>
        </row>
        <row r="58">
          <cell r="D58">
            <v>264</v>
          </cell>
          <cell r="E58">
            <v>66205</v>
          </cell>
          <cell r="F58">
            <v>5517.083333333333</v>
          </cell>
          <cell r="G58">
            <v>5517.083333333333</v>
          </cell>
          <cell r="H58">
            <v>5517.083333333333</v>
          </cell>
          <cell r="I58">
            <v>5517.083333333333</v>
          </cell>
          <cell r="J58">
            <v>5517.083333333333</v>
          </cell>
          <cell r="K58">
            <v>5517.083333333333</v>
          </cell>
          <cell r="L58">
            <v>5517.083333333333</v>
          </cell>
          <cell r="M58">
            <v>5517.083333333333</v>
          </cell>
          <cell r="N58">
            <v>5517.083333333333</v>
          </cell>
          <cell r="O58">
            <v>5517.083333333333</v>
          </cell>
          <cell r="P58">
            <v>5517.083333333333</v>
          </cell>
          <cell r="Q58">
            <v>5517.083333333333</v>
          </cell>
        </row>
        <row r="59">
          <cell r="D59">
            <v>265</v>
          </cell>
          <cell r="E59">
            <v>57200</v>
          </cell>
          <cell r="F59">
            <v>4766.666666666667</v>
          </cell>
          <cell r="G59">
            <v>4766.666666666667</v>
          </cell>
          <cell r="H59">
            <v>4766.666666666667</v>
          </cell>
          <cell r="I59">
            <v>4766.666666666667</v>
          </cell>
          <cell r="J59">
            <v>4766.666666666667</v>
          </cell>
          <cell r="K59">
            <v>4766.666666666667</v>
          </cell>
          <cell r="L59">
            <v>4766.666666666667</v>
          </cell>
          <cell r="M59">
            <v>4766.666666666667</v>
          </cell>
          <cell r="N59">
            <v>4766.666666666667</v>
          </cell>
          <cell r="O59">
            <v>4766.666666666667</v>
          </cell>
          <cell r="P59">
            <v>4766.666666666667</v>
          </cell>
          <cell r="Q59">
            <v>4766.666666666667</v>
          </cell>
        </row>
        <row r="60">
          <cell r="D60">
            <v>282</v>
          </cell>
          <cell r="E60">
            <v>11357</v>
          </cell>
          <cell r="F60">
            <v>946.41666666666663</v>
          </cell>
          <cell r="G60">
            <v>946.41666666666663</v>
          </cell>
          <cell r="H60">
            <v>946.41666666666663</v>
          </cell>
          <cell r="I60">
            <v>946.41666666666663</v>
          </cell>
          <cell r="J60">
            <v>946.41666666666663</v>
          </cell>
          <cell r="K60">
            <v>946.41666666666663</v>
          </cell>
          <cell r="L60">
            <v>946.41666666666663</v>
          </cell>
          <cell r="M60">
            <v>946.41666666666663</v>
          </cell>
          <cell r="N60">
            <v>946.41666666666663</v>
          </cell>
          <cell r="O60">
            <v>946.41666666666663</v>
          </cell>
          <cell r="P60">
            <v>946.41666666666663</v>
          </cell>
          <cell r="Q60">
            <v>946.41666666666663</v>
          </cell>
        </row>
        <row r="61">
          <cell r="D61">
            <v>283</v>
          </cell>
          <cell r="E61">
            <v>520</v>
          </cell>
          <cell r="F61">
            <v>43.333333333333336</v>
          </cell>
          <cell r="G61">
            <v>43.333333333333336</v>
          </cell>
          <cell r="H61">
            <v>43.333333333333336</v>
          </cell>
          <cell r="I61">
            <v>43.333333333333336</v>
          </cell>
          <cell r="J61">
            <v>43.333333333333336</v>
          </cell>
          <cell r="K61">
            <v>43.333333333333336</v>
          </cell>
          <cell r="L61">
            <v>43.333333333333336</v>
          </cell>
          <cell r="M61">
            <v>43.333333333333336</v>
          </cell>
          <cell r="N61">
            <v>43.333333333333336</v>
          </cell>
          <cell r="O61">
            <v>43.333333333333336</v>
          </cell>
          <cell r="P61">
            <v>43.333333333333336</v>
          </cell>
          <cell r="Q61">
            <v>43.333333333333336</v>
          </cell>
        </row>
        <row r="62">
          <cell r="D62">
            <v>284</v>
          </cell>
          <cell r="E62">
            <v>41600</v>
          </cell>
          <cell r="F62">
            <v>3466.6666666666665</v>
          </cell>
          <cell r="G62">
            <v>3466.6666666666665</v>
          </cell>
          <cell r="H62">
            <v>3466.6666666666665</v>
          </cell>
          <cell r="I62">
            <v>3466.6666666666665</v>
          </cell>
          <cell r="J62">
            <v>3466.6666666666665</v>
          </cell>
          <cell r="K62">
            <v>3466.6666666666665</v>
          </cell>
          <cell r="L62">
            <v>3466.6666666666665</v>
          </cell>
          <cell r="M62">
            <v>3466.6666666666665</v>
          </cell>
          <cell r="N62">
            <v>3466.6666666666665</v>
          </cell>
          <cell r="O62">
            <v>3466.6666666666665</v>
          </cell>
          <cell r="P62">
            <v>3466.6666666666665</v>
          </cell>
          <cell r="Q62">
            <v>3466.6666666666665</v>
          </cell>
        </row>
        <row r="63">
          <cell r="D63">
            <v>285</v>
          </cell>
          <cell r="E63">
            <v>5200</v>
          </cell>
          <cell r="F63">
            <v>433.33333333333331</v>
          </cell>
          <cell r="G63">
            <v>433.33333333333331</v>
          </cell>
          <cell r="H63">
            <v>433.33333333333331</v>
          </cell>
          <cell r="I63">
            <v>433.33333333333331</v>
          </cell>
          <cell r="J63">
            <v>433.33333333333331</v>
          </cell>
          <cell r="K63">
            <v>433.33333333333331</v>
          </cell>
          <cell r="L63">
            <v>433.33333333333331</v>
          </cell>
          <cell r="M63">
            <v>433.33333333333331</v>
          </cell>
          <cell r="N63">
            <v>433.33333333333331</v>
          </cell>
          <cell r="O63">
            <v>433.33333333333331</v>
          </cell>
          <cell r="P63">
            <v>433.33333333333331</v>
          </cell>
          <cell r="Q63">
            <v>433.33333333333331</v>
          </cell>
        </row>
        <row r="64">
          <cell r="D64">
            <v>286</v>
          </cell>
          <cell r="E64">
            <v>112958</v>
          </cell>
          <cell r="F64">
            <v>9413.1666666666661</v>
          </cell>
          <cell r="G64">
            <v>9413.1666666666661</v>
          </cell>
          <cell r="H64">
            <v>9413.1666666666661</v>
          </cell>
          <cell r="I64">
            <v>9413.1666666666661</v>
          </cell>
          <cell r="J64">
            <v>9413.1666666666661</v>
          </cell>
          <cell r="K64">
            <v>9413.1666666666661</v>
          </cell>
          <cell r="L64">
            <v>9413.1666666666661</v>
          </cell>
          <cell r="M64">
            <v>9413.1666666666661</v>
          </cell>
          <cell r="N64">
            <v>9413.1666666666661</v>
          </cell>
          <cell r="O64">
            <v>9413.1666666666661</v>
          </cell>
          <cell r="P64">
            <v>9413.1666666666661</v>
          </cell>
          <cell r="Q64">
            <v>9413.1666666666661</v>
          </cell>
        </row>
        <row r="65">
          <cell r="D65">
            <v>287</v>
          </cell>
          <cell r="E65">
            <v>0</v>
          </cell>
        </row>
        <row r="66">
          <cell r="D66">
            <v>0</v>
          </cell>
          <cell r="E66" t="str">
            <v/>
          </cell>
        </row>
        <row r="67">
          <cell r="D67">
            <v>276</v>
          </cell>
          <cell r="E67">
            <v>213475</v>
          </cell>
          <cell r="F67">
            <v>17789.583333333332</v>
          </cell>
          <cell r="G67">
            <v>17789.583333333332</v>
          </cell>
          <cell r="H67">
            <v>17789.583333333332</v>
          </cell>
          <cell r="I67">
            <v>17789.583333333332</v>
          </cell>
          <cell r="J67">
            <v>17789.583333333332</v>
          </cell>
          <cell r="K67">
            <v>17789.583333333332</v>
          </cell>
          <cell r="L67">
            <v>17789.583333333332</v>
          </cell>
          <cell r="M67">
            <v>17789.583333333332</v>
          </cell>
          <cell r="N67">
            <v>17789.583333333332</v>
          </cell>
          <cell r="O67">
            <v>17789.583333333332</v>
          </cell>
          <cell r="P67">
            <v>17789.583333333332</v>
          </cell>
          <cell r="Q67">
            <v>17789.583333333332</v>
          </cell>
        </row>
        <row r="68">
          <cell r="D68">
            <v>0</v>
          </cell>
          <cell r="E68" t="str">
            <v/>
          </cell>
        </row>
        <row r="69">
          <cell r="D69">
            <v>205</v>
          </cell>
          <cell r="E69">
            <v>354840</v>
          </cell>
          <cell r="F69">
            <v>29570</v>
          </cell>
          <cell r="G69">
            <v>29570</v>
          </cell>
          <cell r="H69">
            <v>29570</v>
          </cell>
          <cell r="I69">
            <v>29570</v>
          </cell>
          <cell r="J69">
            <v>29570</v>
          </cell>
          <cell r="K69">
            <v>29570</v>
          </cell>
          <cell r="L69">
            <v>29570</v>
          </cell>
          <cell r="M69">
            <v>29570</v>
          </cell>
          <cell r="N69">
            <v>29570</v>
          </cell>
          <cell r="O69">
            <v>29570</v>
          </cell>
          <cell r="P69">
            <v>29570</v>
          </cell>
          <cell r="Q69">
            <v>29570</v>
          </cell>
        </row>
        <row r="70">
          <cell r="D70">
            <v>271</v>
          </cell>
          <cell r="E70">
            <v>41049</v>
          </cell>
          <cell r="F70">
            <v>3420.75</v>
          </cell>
          <cell r="G70">
            <v>3420.75</v>
          </cell>
          <cell r="H70">
            <v>3420.75</v>
          </cell>
          <cell r="I70">
            <v>3420.75</v>
          </cell>
          <cell r="J70">
            <v>3420.75</v>
          </cell>
          <cell r="K70">
            <v>3420.75</v>
          </cell>
          <cell r="L70">
            <v>3420.75</v>
          </cell>
          <cell r="M70">
            <v>3420.75</v>
          </cell>
          <cell r="N70">
            <v>3420.75</v>
          </cell>
          <cell r="O70">
            <v>3420.75</v>
          </cell>
          <cell r="P70">
            <v>3420.75</v>
          </cell>
          <cell r="Q70">
            <v>3420.75</v>
          </cell>
        </row>
        <row r="71">
          <cell r="D71">
            <v>206</v>
          </cell>
          <cell r="E71">
            <v>353120</v>
          </cell>
          <cell r="F71">
            <v>29426.666666666668</v>
          </cell>
          <cell r="G71">
            <v>29426.666666666668</v>
          </cell>
          <cell r="H71">
            <v>29426.666666666668</v>
          </cell>
          <cell r="I71">
            <v>29426.666666666668</v>
          </cell>
          <cell r="J71">
            <v>29426.666666666668</v>
          </cell>
          <cell r="K71">
            <v>29426.666666666668</v>
          </cell>
          <cell r="L71">
            <v>29426.666666666668</v>
          </cell>
          <cell r="M71">
            <v>29426.666666666668</v>
          </cell>
          <cell r="N71">
            <v>29426.666666666668</v>
          </cell>
          <cell r="O71">
            <v>29426.666666666668</v>
          </cell>
          <cell r="P71">
            <v>29426.666666666668</v>
          </cell>
          <cell r="Q71">
            <v>29426.666666666668</v>
          </cell>
        </row>
        <row r="72">
          <cell r="D72">
            <v>207</v>
          </cell>
          <cell r="E72">
            <v>54080</v>
          </cell>
          <cell r="F72">
            <v>4506.666666666667</v>
          </cell>
          <cell r="G72">
            <v>4506.666666666667</v>
          </cell>
          <cell r="H72">
            <v>4506.666666666667</v>
          </cell>
          <cell r="I72">
            <v>4506.666666666667</v>
          </cell>
          <cell r="J72">
            <v>4506.666666666667</v>
          </cell>
          <cell r="K72">
            <v>4506.666666666667</v>
          </cell>
          <cell r="L72">
            <v>4506.666666666667</v>
          </cell>
          <cell r="M72">
            <v>4506.666666666667</v>
          </cell>
          <cell r="N72">
            <v>4506.666666666667</v>
          </cell>
          <cell r="O72">
            <v>4506.666666666667</v>
          </cell>
          <cell r="P72">
            <v>4506.666666666667</v>
          </cell>
          <cell r="Q72">
            <v>4506.666666666667</v>
          </cell>
        </row>
        <row r="73">
          <cell r="D73">
            <v>248</v>
          </cell>
          <cell r="E73">
            <v>819769</v>
          </cell>
          <cell r="F73">
            <v>68314.083333333328</v>
          </cell>
          <cell r="G73">
            <v>68314.083333333328</v>
          </cell>
          <cell r="H73">
            <v>68314.083333333328</v>
          </cell>
          <cell r="I73">
            <v>68314.083333333328</v>
          </cell>
          <cell r="J73">
            <v>68314.083333333328</v>
          </cell>
          <cell r="K73">
            <v>68314.083333333328</v>
          </cell>
          <cell r="L73">
            <v>68314.083333333328</v>
          </cell>
          <cell r="M73">
            <v>68314.083333333328</v>
          </cell>
          <cell r="N73">
            <v>68314.083333333328</v>
          </cell>
          <cell r="O73">
            <v>68314.083333333328</v>
          </cell>
          <cell r="P73">
            <v>68314.083333333328</v>
          </cell>
          <cell r="Q73">
            <v>68314.083333333328</v>
          </cell>
        </row>
        <row r="74">
          <cell r="D74">
            <v>272</v>
          </cell>
          <cell r="E74">
            <v>4254</v>
          </cell>
          <cell r="F74">
            <v>354.5</v>
          </cell>
          <cell r="G74">
            <v>354.5</v>
          </cell>
          <cell r="H74">
            <v>354.5</v>
          </cell>
          <cell r="I74">
            <v>354.5</v>
          </cell>
          <cell r="J74">
            <v>354.5</v>
          </cell>
          <cell r="K74">
            <v>354.5</v>
          </cell>
          <cell r="L74">
            <v>354.5</v>
          </cell>
          <cell r="M74">
            <v>354.5</v>
          </cell>
          <cell r="N74">
            <v>354.5</v>
          </cell>
          <cell r="O74">
            <v>354.5</v>
          </cell>
          <cell r="P74">
            <v>354.5</v>
          </cell>
          <cell r="Q74">
            <v>354.5</v>
          </cell>
        </row>
        <row r="75">
          <cell r="D75">
            <v>253</v>
          </cell>
          <cell r="E75">
            <v>1025495</v>
          </cell>
          <cell r="F75">
            <v>85457.916666666672</v>
          </cell>
          <cell r="G75">
            <v>85457.916666666672</v>
          </cell>
          <cell r="H75">
            <v>85457.916666666672</v>
          </cell>
          <cell r="I75">
            <v>85457.916666666672</v>
          </cell>
          <cell r="J75">
            <v>85457.916666666672</v>
          </cell>
          <cell r="K75">
            <v>85457.916666666672</v>
          </cell>
          <cell r="L75">
            <v>85457.916666666672</v>
          </cell>
          <cell r="M75">
            <v>85457.916666666672</v>
          </cell>
          <cell r="N75">
            <v>85457.916666666672</v>
          </cell>
          <cell r="O75">
            <v>85457.916666666672</v>
          </cell>
          <cell r="P75">
            <v>85457.916666666672</v>
          </cell>
          <cell r="Q75">
            <v>85457.916666666672</v>
          </cell>
        </row>
        <row r="76">
          <cell r="D76">
            <v>273</v>
          </cell>
          <cell r="E76">
            <v>141272</v>
          </cell>
          <cell r="F76">
            <v>11772.666666666666</v>
          </cell>
          <cell r="G76">
            <v>11772.666666666666</v>
          </cell>
          <cell r="H76">
            <v>11772.666666666666</v>
          </cell>
          <cell r="I76">
            <v>11772.666666666666</v>
          </cell>
          <cell r="J76">
            <v>11772.666666666666</v>
          </cell>
          <cell r="K76">
            <v>11772.666666666666</v>
          </cell>
          <cell r="L76">
            <v>11772.666666666666</v>
          </cell>
          <cell r="M76">
            <v>11772.666666666666</v>
          </cell>
          <cell r="N76">
            <v>11772.666666666666</v>
          </cell>
          <cell r="O76">
            <v>11772.666666666666</v>
          </cell>
          <cell r="P76">
            <v>11772.666666666666</v>
          </cell>
          <cell r="Q76">
            <v>11772.666666666666</v>
          </cell>
        </row>
        <row r="77">
          <cell r="D77">
            <v>209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D79">
            <v>268</v>
          </cell>
          <cell r="E79">
            <v>520000</v>
          </cell>
          <cell r="F79">
            <v>43333.333333333336</v>
          </cell>
          <cell r="G79">
            <v>43333.333333333336</v>
          </cell>
          <cell r="H79">
            <v>43333.333333333336</v>
          </cell>
          <cell r="I79">
            <v>43333.333333333336</v>
          </cell>
          <cell r="J79">
            <v>43333.333333333336</v>
          </cell>
          <cell r="K79">
            <v>43333.333333333336</v>
          </cell>
          <cell r="L79">
            <v>43333.333333333336</v>
          </cell>
          <cell r="M79">
            <v>43333.333333333336</v>
          </cell>
          <cell r="N79">
            <v>43333.333333333336</v>
          </cell>
          <cell r="O79">
            <v>43333.333333333336</v>
          </cell>
          <cell r="P79">
            <v>43333.333333333336</v>
          </cell>
          <cell r="Q79">
            <v>43333.333333333336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D81">
            <v>267</v>
          </cell>
          <cell r="E81">
            <v>15600</v>
          </cell>
          <cell r="F81">
            <v>1300</v>
          </cell>
          <cell r="G81">
            <v>1300</v>
          </cell>
          <cell r="H81">
            <v>1300</v>
          </cell>
          <cell r="I81">
            <v>1300</v>
          </cell>
          <cell r="J81">
            <v>1300</v>
          </cell>
          <cell r="K81">
            <v>1300</v>
          </cell>
          <cell r="L81">
            <v>1300</v>
          </cell>
          <cell r="M81">
            <v>1300</v>
          </cell>
          <cell r="N81">
            <v>1300</v>
          </cell>
          <cell r="O81">
            <v>1300</v>
          </cell>
          <cell r="P81">
            <v>1300</v>
          </cell>
          <cell r="Q81">
            <v>1300</v>
          </cell>
        </row>
        <row r="82">
          <cell r="D82">
            <v>266</v>
          </cell>
          <cell r="E82">
            <v>104000</v>
          </cell>
          <cell r="F82">
            <v>8666.6666666666661</v>
          </cell>
          <cell r="G82">
            <v>8666.6666666666661</v>
          </cell>
          <cell r="H82">
            <v>8666.6666666666661</v>
          </cell>
          <cell r="I82">
            <v>8666.6666666666661</v>
          </cell>
          <cell r="J82">
            <v>8666.6666666666661</v>
          </cell>
          <cell r="K82">
            <v>8666.6666666666661</v>
          </cell>
          <cell r="L82">
            <v>8666.6666666666661</v>
          </cell>
          <cell r="M82">
            <v>8666.6666666666661</v>
          </cell>
          <cell r="N82">
            <v>8666.6666666666661</v>
          </cell>
          <cell r="O82">
            <v>8666.6666666666661</v>
          </cell>
          <cell r="P82">
            <v>8666.6666666666661</v>
          </cell>
          <cell r="Q82">
            <v>8666.6666666666661</v>
          </cell>
        </row>
        <row r="83">
          <cell r="D83">
            <v>288</v>
          </cell>
          <cell r="E83">
            <v>20404</v>
          </cell>
          <cell r="F83">
            <v>1700.3333333333333</v>
          </cell>
          <cell r="G83">
            <v>1700.3333333333333</v>
          </cell>
          <cell r="H83">
            <v>1700.3333333333333</v>
          </cell>
          <cell r="I83">
            <v>1700.3333333333333</v>
          </cell>
          <cell r="J83">
            <v>1700.3333333333333</v>
          </cell>
          <cell r="K83">
            <v>1700.3333333333333</v>
          </cell>
          <cell r="L83">
            <v>1700.3333333333333</v>
          </cell>
          <cell r="M83">
            <v>1700.3333333333333</v>
          </cell>
          <cell r="N83">
            <v>1700.3333333333333</v>
          </cell>
          <cell r="O83">
            <v>1700.3333333333333</v>
          </cell>
          <cell r="P83">
            <v>1700.3333333333333</v>
          </cell>
          <cell r="Q83">
            <v>1700.3333333333333</v>
          </cell>
        </row>
        <row r="84">
          <cell r="D84">
            <v>289</v>
          </cell>
          <cell r="E84">
            <v>15098</v>
          </cell>
          <cell r="F84">
            <v>1258.1666666666667</v>
          </cell>
          <cell r="G84">
            <v>1258.1666666666667</v>
          </cell>
          <cell r="H84">
            <v>1258.1666666666667</v>
          </cell>
          <cell r="I84">
            <v>1258.1666666666667</v>
          </cell>
          <cell r="J84">
            <v>1258.1666666666667</v>
          </cell>
          <cell r="K84">
            <v>1258.1666666666667</v>
          </cell>
          <cell r="L84">
            <v>1258.1666666666667</v>
          </cell>
          <cell r="M84">
            <v>1258.1666666666667</v>
          </cell>
          <cell r="N84">
            <v>1258.1666666666667</v>
          </cell>
          <cell r="O84">
            <v>1258.1666666666667</v>
          </cell>
          <cell r="P84">
            <v>1258.1666666666667</v>
          </cell>
          <cell r="Q84">
            <v>1258.1666666666667</v>
          </cell>
        </row>
        <row r="85">
          <cell r="D85">
            <v>290</v>
          </cell>
          <cell r="E85">
            <v>2600</v>
          </cell>
          <cell r="F85">
            <v>216.66666666666666</v>
          </cell>
          <cell r="G85">
            <v>216.66666666666666</v>
          </cell>
          <cell r="H85">
            <v>216.66666666666666</v>
          </cell>
          <cell r="I85">
            <v>216.66666666666666</v>
          </cell>
          <cell r="J85">
            <v>216.66666666666666</v>
          </cell>
          <cell r="K85">
            <v>216.66666666666666</v>
          </cell>
          <cell r="L85">
            <v>216.66666666666666</v>
          </cell>
          <cell r="M85">
            <v>216.66666666666666</v>
          </cell>
          <cell r="N85">
            <v>216.66666666666666</v>
          </cell>
          <cell r="O85">
            <v>216.66666666666666</v>
          </cell>
          <cell r="P85">
            <v>216.66666666666666</v>
          </cell>
          <cell r="Q85">
            <v>216.66666666666666</v>
          </cell>
        </row>
        <row r="86">
          <cell r="D86">
            <v>291</v>
          </cell>
          <cell r="E86">
            <v>21456</v>
          </cell>
          <cell r="F86">
            <v>1788</v>
          </cell>
          <cell r="G86">
            <v>1788</v>
          </cell>
          <cell r="H86">
            <v>1788</v>
          </cell>
          <cell r="I86">
            <v>1788</v>
          </cell>
          <cell r="J86">
            <v>1788</v>
          </cell>
          <cell r="K86">
            <v>1788</v>
          </cell>
          <cell r="L86">
            <v>1788</v>
          </cell>
          <cell r="M86">
            <v>1788</v>
          </cell>
          <cell r="N86">
            <v>1788</v>
          </cell>
          <cell r="O86">
            <v>1788</v>
          </cell>
          <cell r="P86">
            <v>1788</v>
          </cell>
          <cell r="Q86">
            <v>1788</v>
          </cell>
        </row>
        <row r="87">
          <cell r="D87">
            <v>292</v>
          </cell>
          <cell r="E87">
            <v>5200</v>
          </cell>
          <cell r="F87">
            <v>433.33333333333331</v>
          </cell>
          <cell r="G87">
            <v>433.33333333333331</v>
          </cell>
          <cell r="H87">
            <v>433.33333333333331</v>
          </cell>
          <cell r="I87">
            <v>433.33333333333331</v>
          </cell>
          <cell r="J87">
            <v>433.33333333333331</v>
          </cell>
          <cell r="K87">
            <v>433.33333333333331</v>
          </cell>
          <cell r="L87">
            <v>433.33333333333331</v>
          </cell>
          <cell r="M87">
            <v>433.33333333333331</v>
          </cell>
          <cell r="N87">
            <v>433.33333333333331</v>
          </cell>
          <cell r="O87">
            <v>433.33333333333331</v>
          </cell>
          <cell r="P87">
            <v>433.33333333333331</v>
          </cell>
          <cell r="Q87">
            <v>433.33333333333331</v>
          </cell>
        </row>
        <row r="88">
          <cell r="D88">
            <v>293</v>
          </cell>
          <cell r="E88">
            <v>48242</v>
          </cell>
          <cell r="F88">
            <v>4020.1666666666665</v>
          </cell>
          <cell r="G88">
            <v>4020.1666666666665</v>
          </cell>
          <cell r="H88">
            <v>4020.1666666666665</v>
          </cell>
          <cell r="I88">
            <v>4020.1666666666665</v>
          </cell>
          <cell r="J88">
            <v>4020.1666666666665</v>
          </cell>
          <cell r="K88">
            <v>4020.1666666666665</v>
          </cell>
          <cell r="L88">
            <v>4020.1666666666665</v>
          </cell>
          <cell r="M88">
            <v>4020.1666666666665</v>
          </cell>
          <cell r="N88">
            <v>4020.1666666666665</v>
          </cell>
          <cell r="O88">
            <v>4020.1666666666665</v>
          </cell>
          <cell r="P88">
            <v>4020.1666666666665</v>
          </cell>
          <cell r="Q88">
            <v>4020.1666666666665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D90">
            <v>210</v>
          </cell>
          <cell r="E90">
            <v>919999</v>
          </cell>
          <cell r="F90">
            <v>76666.583333333328</v>
          </cell>
          <cell r="G90">
            <v>76666.583333333328</v>
          </cell>
          <cell r="H90">
            <v>76666.583333333328</v>
          </cell>
          <cell r="I90">
            <v>76666.583333333328</v>
          </cell>
          <cell r="J90">
            <v>76666.583333333328</v>
          </cell>
          <cell r="K90">
            <v>76666.583333333328</v>
          </cell>
          <cell r="L90">
            <v>76666.583333333328</v>
          </cell>
          <cell r="M90">
            <v>76666.583333333328</v>
          </cell>
          <cell r="N90">
            <v>76666.583333333328</v>
          </cell>
          <cell r="O90">
            <v>76666.583333333328</v>
          </cell>
          <cell r="P90">
            <v>76666.583333333328</v>
          </cell>
          <cell r="Q90">
            <v>76666.583333333328</v>
          </cell>
        </row>
        <row r="91">
          <cell r="D91">
            <v>211</v>
          </cell>
          <cell r="E91">
            <v>352203</v>
          </cell>
          <cell r="F91">
            <v>29350.25</v>
          </cell>
          <cell r="G91">
            <v>29350.25</v>
          </cell>
          <cell r="H91">
            <v>29350.25</v>
          </cell>
          <cell r="I91">
            <v>29350.25</v>
          </cell>
          <cell r="J91">
            <v>29350.25</v>
          </cell>
          <cell r="K91">
            <v>29350.25</v>
          </cell>
          <cell r="L91">
            <v>29350.25</v>
          </cell>
          <cell r="M91">
            <v>29350.25</v>
          </cell>
          <cell r="N91">
            <v>29350.25</v>
          </cell>
          <cell r="O91">
            <v>29350.25</v>
          </cell>
          <cell r="P91">
            <v>29350.25</v>
          </cell>
          <cell r="Q91">
            <v>29350.25</v>
          </cell>
        </row>
        <row r="92">
          <cell r="D92">
            <v>212</v>
          </cell>
          <cell r="E92">
            <v>32120</v>
          </cell>
          <cell r="F92">
            <v>2676.6666666666665</v>
          </cell>
          <cell r="G92">
            <v>2676.6666666666665</v>
          </cell>
          <cell r="H92">
            <v>2676.6666666666665</v>
          </cell>
          <cell r="I92">
            <v>2676.6666666666665</v>
          </cell>
          <cell r="J92">
            <v>2676.6666666666665</v>
          </cell>
          <cell r="K92">
            <v>2676.6666666666665</v>
          </cell>
          <cell r="L92">
            <v>2676.6666666666665</v>
          </cell>
          <cell r="M92">
            <v>2676.6666666666665</v>
          </cell>
          <cell r="N92">
            <v>2676.6666666666665</v>
          </cell>
          <cell r="O92">
            <v>2676.6666666666665</v>
          </cell>
          <cell r="P92">
            <v>2676.6666666666665</v>
          </cell>
          <cell r="Q92">
            <v>2676.6666666666665</v>
          </cell>
        </row>
        <row r="93">
          <cell r="D93">
            <v>249</v>
          </cell>
          <cell r="E93">
            <v>99261</v>
          </cell>
          <cell r="F93">
            <v>8271.75</v>
          </cell>
          <cell r="G93">
            <v>8271.75</v>
          </cell>
          <cell r="H93">
            <v>8271.75</v>
          </cell>
          <cell r="I93">
            <v>8271.75</v>
          </cell>
          <cell r="J93">
            <v>8271.75</v>
          </cell>
          <cell r="K93">
            <v>8271.75</v>
          </cell>
          <cell r="L93">
            <v>8271.75</v>
          </cell>
          <cell r="M93">
            <v>8271.75</v>
          </cell>
          <cell r="N93">
            <v>8271.75</v>
          </cell>
          <cell r="O93">
            <v>8271.75</v>
          </cell>
          <cell r="P93">
            <v>8271.75</v>
          </cell>
          <cell r="Q93">
            <v>8271.75</v>
          </cell>
        </row>
        <row r="94">
          <cell r="D94">
            <v>213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D95">
            <v>214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D96">
            <v>254</v>
          </cell>
          <cell r="E96">
            <v>86702</v>
          </cell>
          <cell r="F96">
            <v>7225.166666666667</v>
          </cell>
          <cell r="G96">
            <v>7225.166666666667</v>
          </cell>
          <cell r="H96">
            <v>7225.166666666667</v>
          </cell>
          <cell r="I96">
            <v>7225.166666666667</v>
          </cell>
          <cell r="J96">
            <v>7225.166666666667</v>
          </cell>
          <cell r="K96">
            <v>7225.166666666667</v>
          </cell>
          <cell r="L96">
            <v>7225.166666666667</v>
          </cell>
          <cell r="M96">
            <v>7225.166666666667</v>
          </cell>
          <cell r="N96">
            <v>7225.166666666667</v>
          </cell>
          <cell r="O96">
            <v>7225.166666666667</v>
          </cell>
          <cell r="P96">
            <v>7225.166666666667</v>
          </cell>
          <cell r="Q96">
            <v>7225.166666666667</v>
          </cell>
        </row>
        <row r="97">
          <cell r="D97">
            <v>225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D98">
            <v>215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D99">
            <v>216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D100">
            <v>294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D101">
            <v>255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D102">
            <v>217</v>
          </cell>
          <cell r="E102">
            <v>207970</v>
          </cell>
          <cell r="F102">
            <v>17330.833333333332</v>
          </cell>
          <cell r="G102">
            <v>17330.833333333332</v>
          </cell>
          <cell r="H102">
            <v>17330.833333333332</v>
          </cell>
          <cell r="I102">
            <v>17330.833333333332</v>
          </cell>
          <cell r="J102">
            <v>17330.833333333332</v>
          </cell>
          <cell r="K102">
            <v>17330.833333333332</v>
          </cell>
          <cell r="L102">
            <v>17330.833333333332</v>
          </cell>
          <cell r="M102">
            <v>17330.833333333332</v>
          </cell>
          <cell r="N102">
            <v>17330.833333333332</v>
          </cell>
          <cell r="O102">
            <v>17330.833333333332</v>
          </cell>
          <cell r="P102">
            <v>17330.833333333332</v>
          </cell>
          <cell r="Q102">
            <v>17330.833333333332</v>
          </cell>
        </row>
        <row r="103">
          <cell r="D103">
            <v>256</v>
          </cell>
          <cell r="E103">
            <v>1344483</v>
          </cell>
          <cell r="F103">
            <v>112040.25</v>
          </cell>
          <cell r="G103">
            <v>112040.25</v>
          </cell>
          <cell r="H103">
            <v>112040.25</v>
          </cell>
          <cell r="I103">
            <v>112040.25</v>
          </cell>
          <cell r="J103">
            <v>112040.25</v>
          </cell>
          <cell r="K103">
            <v>112040.25</v>
          </cell>
          <cell r="L103">
            <v>112040.25</v>
          </cell>
          <cell r="M103">
            <v>112040.25</v>
          </cell>
          <cell r="N103">
            <v>112040.25</v>
          </cell>
          <cell r="O103">
            <v>112040.25</v>
          </cell>
          <cell r="P103">
            <v>112040.25</v>
          </cell>
          <cell r="Q103">
            <v>112040.25</v>
          </cell>
        </row>
        <row r="104">
          <cell r="D104">
            <v>257</v>
          </cell>
          <cell r="E104">
            <v>20800</v>
          </cell>
          <cell r="F104">
            <v>1733.3333333333333</v>
          </cell>
          <cell r="G104">
            <v>1733.3333333333333</v>
          </cell>
          <cell r="H104">
            <v>1733.3333333333333</v>
          </cell>
          <cell r="I104">
            <v>1733.3333333333333</v>
          </cell>
          <cell r="J104">
            <v>1733.3333333333333</v>
          </cell>
          <cell r="K104">
            <v>1733.3333333333333</v>
          </cell>
          <cell r="L104">
            <v>1733.3333333333333</v>
          </cell>
          <cell r="M104">
            <v>1733.3333333333333</v>
          </cell>
          <cell r="N104">
            <v>1733.3333333333333</v>
          </cell>
          <cell r="O104">
            <v>1733.3333333333333</v>
          </cell>
          <cell r="P104">
            <v>1733.3333333333333</v>
          </cell>
          <cell r="Q104">
            <v>1733.3333333333333</v>
          </cell>
        </row>
        <row r="105">
          <cell r="D105">
            <v>258</v>
          </cell>
          <cell r="E105">
            <v>104000</v>
          </cell>
          <cell r="F105">
            <v>8666.6666666666661</v>
          </cell>
          <cell r="G105">
            <v>8666.6666666666661</v>
          </cell>
          <cell r="H105">
            <v>8666.6666666666661</v>
          </cell>
          <cell r="I105">
            <v>8666.6666666666661</v>
          </cell>
          <cell r="J105">
            <v>8666.6666666666661</v>
          </cell>
          <cell r="K105">
            <v>8666.6666666666661</v>
          </cell>
          <cell r="L105">
            <v>8666.6666666666661</v>
          </cell>
          <cell r="M105">
            <v>8666.6666666666661</v>
          </cell>
          <cell r="N105">
            <v>8666.6666666666661</v>
          </cell>
          <cell r="O105">
            <v>8666.6666666666661</v>
          </cell>
          <cell r="P105">
            <v>8666.6666666666661</v>
          </cell>
          <cell r="Q105">
            <v>8666.6666666666661</v>
          </cell>
        </row>
        <row r="106">
          <cell r="D106">
            <v>219</v>
          </cell>
          <cell r="E106">
            <v>49229</v>
          </cell>
          <cell r="F106">
            <v>4102.416666666667</v>
          </cell>
          <cell r="G106">
            <v>4102.416666666667</v>
          </cell>
          <cell r="H106">
            <v>4102.416666666667</v>
          </cell>
          <cell r="I106">
            <v>4102.416666666667</v>
          </cell>
          <cell r="J106">
            <v>4102.416666666667</v>
          </cell>
          <cell r="K106">
            <v>4102.416666666667</v>
          </cell>
          <cell r="L106">
            <v>4102.416666666667</v>
          </cell>
          <cell r="M106">
            <v>4102.416666666667</v>
          </cell>
          <cell r="N106">
            <v>4102.416666666667</v>
          </cell>
          <cell r="O106">
            <v>4102.416666666667</v>
          </cell>
          <cell r="P106">
            <v>4102.416666666667</v>
          </cell>
          <cell r="Q106">
            <v>4102.416666666667</v>
          </cell>
        </row>
        <row r="107">
          <cell r="D107">
            <v>220</v>
          </cell>
          <cell r="E107">
            <v>15600</v>
          </cell>
          <cell r="F107">
            <v>1300</v>
          </cell>
          <cell r="G107">
            <v>1300</v>
          </cell>
          <cell r="H107">
            <v>1300</v>
          </cell>
          <cell r="I107">
            <v>1300</v>
          </cell>
          <cell r="J107">
            <v>1300</v>
          </cell>
          <cell r="K107">
            <v>1300</v>
          </cell>
          <cell r="L107">
            <v>1300</v>
          </cell>
          <cell r="M107">
            <v>1300</v>
          </cell>
          <cell r="N107">
            <v>1300</v>
          </cell>
          <cell r="O107">
            <v>1300</v>
          </cell>
          <cell r="P107">
            <v>1300</v>
          </cell>
          <cell r="Q107">
            <v>1300</v>
          </cell>
        </row>
        <row r="108">
          <cell r="D108">
            <v>221</v>
          </cell>
          <cell r="E108">
            <v>348636</v>
          </cell>
          <cell r="F108">
            <v>29053</v>
          </cell>
          <cell r="G108">
            <v>29053</v>
          </cell>
          <cell r="H108">
            <v>29053</v>
          </cell>
          <cell r="I108">
            <v>29053</v>
          </cell>
          <cell r="J108">
            <v>29053</v>
          </cell>
          <cell r="K108">
            <v>29053</v>
          </cell>
          <cell r="L108">
            <v>29053</v>
          </cell>
          <cell r="M108">
            <v>29053</v>
          </cell>
          <cell r="N108">
            <v>29053</v>
          </cell>
          <cell r="O108">
            <v>29053</v>
          </cell>
          <cell r="P108">
            <v>29053</v>
          </cell>
          <cell r="Q108">
            <v>29053</v>
          </cell>
        </row>
        <row r="109">
          <cell r="D109">
            <v>222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D110">
            <v>295</v>
          </cell>
          <cell r="E110">
            <v>21668</v>
          </cell>
          <cell r="F110">
            <v>1805.6666666666667</v>
          </cell>
          <cell r="G110">
            <v>1805.6666666666667</v>
          </cell>
          <cell r="H110">
            <v>1805.6666666666667</v>
          </cell>
          <cell r="I110">
            <v>1805.6666666666667</v>
          </cell>
          <cell r="J110">
            <v>1805.6666666666667</v>
          </cell>
          <cell r="K110">
            <v>1805.6666666666667</v>
          </cell>
          <cell r="L110">
            <v>1805.6666666666667</v>
          </cell>
          <cell r="M110">
            <v>1805.6666666666667</v>
          </cell>
          <cell r="N110">
            <v>1805.6666666666667</v>
          </cell>
          <cell r="O110">
            <v>1805.6666666666667</v>
          </cell>
          <cell r="P110">
            <v>1805.6666666666667</v>
          </cell>
          <cell r="Q110">
            <v>1805.6666666666667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D112">
            <v>250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D113">
            <v>251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D114">
            <v>226</v>
          </cell>
          <cell r="E114">
            <v>30236</v>
          </cell>
          <cell r="F114">
            <v>2519.6666666666665</v>
          </cell>
          <cell r="G114">
            <v>2519.6666666666665</v>
          </cell>
          <cell r="H114">
            <v>2519.6666666666665</v>
          </cell>
          <cell r="I114">
            <v>2519.6666666666665</v>
          </cell>
          <cell r="J114">
            <v>2519.6666666666665</v>
          </cell>
          <cell r="K114">
            <v>2519.6666666666665</v>
          </cell>
          <cell r="L114">
            <v>2519.6666666666665</v>
          </cell>
          <cell r="M114">
            <v>2519.6666666666665</v>
          </cell>
          <cell r="N114">
            <v>2519.6666666666665</v>
          </cell>
          <cell r="O114">
            <v>2519.6666666666665</v>
          </cell>
          <cell r="P114">
            <v>2519.6666666666665</v>
          </cell>
          <cell r="Q114">
            <v>2519.6666666666665</v>
          </cell>
        </row>
        <row r="115">
          <cell r="D115">
            <v>227</v>
          </cell>
          <cell r="E115">
            <v>23861</v>
          </cell>
          <cell r="F115">
            <v>1988.4166666666667</v>
          </cell>
          <cell r="G115">
            <v>1988.4166666666667</v>
          </cell>
          <cell r="H115">
            <v>1988.4166666666667</v>
          </cell>
          <cell r="I115">
            <v>1988.4166666666667</v>
          </cell>
          <cell r="J115">
            <v>1988.4166666666667</v>
          </cell>
          <cell r="K115">
            <v>1988.4166666666667</v>
          </cell>
          <cell r="L115">
            <v>1988.4166666666667</v>
          </cell>
          <cell r="M115">
            <v>1988.4166666666667</v>
          </cell>
          <cell r="N115">
            <v>1988.4166666666667</v>
          </cell>
          <cell r="O115">
            <v>1988.4166666666667</v>
          </cell>
          <cell r="P115">
            <v>1988.4166666666667</v>
          </cell>
          <cell r="Q115">
            <v>1988.4166666666667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D117">
            <v>239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D118">
            <v>240</v>
          </cell>
          <cell r="E118">
            <v>10400</v>
          </cell>
          <cell r="F118">
            <v>866.66666666666663</v>
          </cell>
          <cell r="G118">
            <v>866.66666666666663</v>
          </cell>
          <cell r="H118">
            <v>866.66666666666663</v>
          </cell>
          <cell r="I118">
            <v>866.66666666666663</v>
          </cell>
          <cell r="J118">
            <v>866.66666666666663</v>
          </cell>
          <cell r="K118">
            <v>866.66666666666663</v>
          </cell>
          <cell r="L118">
            <v>866.66666666666663</v>
          </cell>
          <cell r="M118">
            <v>866.66666666666663</v>
          </cell>
          <cell r="N118">
            <v>866.66666666666663</v>
          </cell>
          <cell r="O118">
            <v>866.66666666666663</v>
          </cell>
          <cell r="P118">
            <v>866.66666666666663</v>
          </cell>
          <cell r="Q118">
            <v>866.66666666666663</v>
          </cell>
        </row>
        <row r="119">
          <cell r="D119">
            <v>259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D120">
            <v>241</v>
          </cell>
          <cell r="E120">
            <v>503</v>
          </cell>
          <cell r="F120">
            <v>41.916666666666664</v>
          </cell>
          <cell r="G120">
            <v>41.916666666666664</v>
          </cell>
          <cell r="H120">
            <v>41.916666666666664</v>
          </cell>
          <cell r="I120">
            <v>41.916666666666664</v>
          </cell>
          <cell r="J120">
            <v>41.916666666666664</v>
          </cell>
          <cell r="K120">
            <v>41.916666666666664</v>
          </cell>
          <cell r="L120">
            <v>41.916666666666664</v>
          </cell>
          <cell r="M120">
            <v>41.916666666666664</v>
          </cell>
          <cell r="N120">
            <v>41.916666666666664</v>
          </cell>
          <cell r="O120">
            <v>41.916666666666664</v>
          </cell>
          <cell r="P120">
            <v>41.916666666666664</v>
          </cell>
          <cell r="Q120">
            <v>41.916666666666664</v>
          </cell>
        </row>
        <row r="121">
          <cell r="D121">
            <v>261</v>
          </cell>
          <cell r="E121">
            <v>203782</v>
          </cell>
          <cell r="F121">
            <v>16981.833333333332</v>
          </cell>
          <cell r="G121">
            <v>16981.833333333332</v>
          </cell>
          <cell r="H121">
            <v>16981.833333333332</v>
          </cell>
          <cell r="I121">
            <v>16981.833333333332</v>
          </cell>
          <cell r="J121">
            <v>16981.833333333332</v>
          </cell>
          <cell r="K121">
            <v>16981.833333333332</v>
          </cell>
          <cell r="L121">
            <v>16981.833333333332</v>
          </cell>
          <cell r="M121">
            <v>16981.833333333332</v>
          </cell>
          <cell r="N121">
            <v>16981.833333333332</v>
          </cell>
          <cell r="O121">
            <v>16981.833333333332</v>
          </cell>
          <cell r="P121">
            <v>16981.833333333332</v>
          </cell>
          <cell r="Q121">
            <v>16981.833333333332</v>
          </cell>
        </row>
        <row r="122">
          <cell r="D122">
            <v>260</v>
          </cell>
          <cell r="E122">
            <v>20800</v>
          </cell>
          <cell r="F122">
            <v>1733.3333333333333</v>
          </cell>
          <cell r="G122">
            <v>1733.3333333333333</v>
          </cell>
          <cell r="H122">
            <v>1733.3333333333333</v>
          </cell>
          <cell r="I122">
            <v>1733.3333333333333</v>
          </cell>
          <cell r="J122">
            <v>1733.3333333333333</v>
          </cell>
          <cell r="K122">
            <v>1733.3333333333333</v>
          </cell>
          <cell r="L122">
            <v>1733.3333333333333</v>
          </cell>
          <cell r="M122">
            <v>1733.3333333333333</v>
          </cell>
          <cell r="N122">
            <v>1733.3333333333333</v>
          </cell>
          <cell r="O122">
            <v>1733.3333333333333</v>
          </cell>
          <cell r="P122">
            <v>1733.3333333333333</v>
          </cell>
          <cell r="Q122">
            <v>1733.3333333333333</v>
          </cell>
        </row>
        <row r="123">
          <cell r="D123">
            <v>243</v>
          </cell>
          <cell r="E123">
            <v>5200</v>
          </cell>
          <cell r="F123">
            <v>433.33333333333331</v>
          </cell>
          <cell r="G123">
            <v>433.33333333333331</v>
          </cell>
          <cell r="H123">
            <v>433.33333333333331</v>
          </cell>
          <cell r="I123">
            <v>433.33333333333331</v>
          </cell>
          <cell r="J123">
            <v>433.33333333333331</v>
          </cell>
          <cell r="K123">
            <v>433.33333333333331</v>
          </cell>
          <cell r="L123">
            <v>433.33333333333331</v>
          </cell>
          <cell r="M123">
            <v>433.33333333333331</v>
          </cell>
          <cell r="N123">
            <v>433.33333333333331</v>
          </cell>
          <cell r="O123">
            <v>433.33333333333331</v>
          </cell>
          <cell r="P123">
            <v>433.33333333333331</v>
          </cell>
          <cell r="Q123">
            <v>433.33333333333331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D125">
            <v>244</v>
          </cell>
          <cell r="E125">
            <v>442961</v>
          </cell>
          <cell r="F125">
            <v>36913.416666666664</v>
          </cell>
          <cell r="G125">
            <v>36913.416666666664</v>
          </cell>
          <cell r="H125">
            <v>36913.416666666664</v>
          </cell>
          <cell r="I125">
            <v>36913.416666666664</v>
          </cell>
          <cell r="J125">
            <v>36913.416666666664</v>
          </cell>
          <cell r="K125">
            <v>36913.416666666664</v>
          </cell>
          <cell r="L125">
            <v>36913.416666666664</v>
          </cell>
          <cell r="M125">
            <v>36913.416666666664</v>
          </cell>
          <cell r="N125">
            <v>36913.416666666664</v>
          </cell>
          <cell r="O125">
            <v>36913.416666666664</v>
          </cell>
          <cell r="P125">
            <v>36913.416666666664</v>
          </cell>
          <cell r="Q125">
            <v>36913.416666666664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D127">
            <v>228</v>
          </cell>
          <cell r="E127">
            <v>135484</v>
          </cell>
          <cell r="F127">
            <v>11290.333333333334</v>
          </cell>
          <cell r="G127">
            <v>11290.333333333334</v>
          </cell>
          <cell r="H127">
            <v>11290.333333333334</v>
          </cell>
          <cell r="I127">
            <v>11290.333333333334</v>
          </cell>
          <cell r="J127">
            <v>11290.333333333334</v>
          </cell>
          <cell r="K127">
            <v>11290.333333333334</v>
          </cell>
          <cell r="L127">
            <v>11290.333333333334</v>
          </cell>
          <cell r="M127">
            <v>11290.333333333334</v>
          </cell>
          <cell r="N127">
            <v>11290.333333333334</v>
          </cell>
          <cell r="O127">
            <v>11290.333333333334</v>
          </cell>
          <cell r="P127">
            <v>11290.333333333334</v>
          </cell>
          <cell r="Q127">
            <v>11290.333333333334</v>
          </cell>
        </row>
        <row r="128">
          <cell r="D128">
            <v>274</v>
          </cell>
          <cell r="E128">
            <v>1135680</v>
          </cell>
          <cell r="F128">
            <v>94640</v>
          </cell>
          <cell r="G128">
            <v>94640</v>
          </cell>
          <cell r="H128">
            <v>94640</v>
          </cell>
          <cell r="I128">
            <v>94640</v>
          </cell>
          <cell r="J128">
            <v>94640</v>
          </cell>
          <cell r="K128">
            <v>94640</v>
          </cell>
          <cell r="L128">
            <v>94640</v>
          </cell>
          <cell r="M128">
            <v>94640</v>
          </cell>
          <cell r="N128">
            <v>94640</v>
          </cell>
          <cell r="O128">
            <v>94640</v>
          </cell>
          <cell r="P128">
            <v>94640</v>
          </cell>
          <cell r="Q128">
            <v>94640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D130">
            <v>252</v>
          </cell>
          <cell r="E130">
            <v>36184</v>
          </cell>
          <cell r="F130">
            <v>3015.3333333333335</v>
          </cell>
          <cell r="G130">
            <v>3015.3333333333335</v>
          </cell>
          <cell r="H130">
            <v>3015.3333333333335</v>
          </cell>
          <cell r="I130">
            <v>3015.3333333333335</v>
          </cell>
          <cell r="J130">
            <v>3015.3333333333335</v>
          </cell>
          <cell r="K130">
            <v>3015.3333333333335</v>
          </cell>
          <cell r="L130">
            <v>3015.3333333333335</v>
          </cell>
          <cell r="M130">
            <v>3015.3333333333335</v>
          </cell>
          <cell r="N130">
            <v>3015.3333333333335</v>
          </cell>
          <cell r="O130">
            <v>3015.3333333333335</v>
          </cell>
          <cell r="P130">
            <v>3015.3333333333335</v>
          </cell>
          <cell r="Q130">
            <v>3015.3333333333335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D132">
            <v>229</v>
          </cell>
          <cell r="E132">
            <v>336337</v>
          </cell>
          <cell r="F132">
            <v>28028.083333333332</v>
          </cell>
          <cell r="G132">
            <v>28028.083333333332</v>
          </cell>
          <cell r="H132">
            <v>28028.083333333332</v>
          </cell>
          <cell r="I132">
            <v>28028.083333333332</v>
          </cell>
          <cell r="J132">
            <v>28028.083333333332</v>
          </cell>
          <cell r="K132">
            <v>28028.083333333332</v>
          </cell>
          <cell r="L132">
            <v>28028.083333333332</v>
          </cell>
          <cell r="M132">
            <v>28028.083333333332</v>
          </cell>
          <cell r="N132">
            <v>28028.083333333332</v>
          </cell>
          <cell r="O132">
            <v>28028.083333333332</v>
          </cell>
          <cell r="P132">
            <v>28028.083333333332</v>
          </cell>
          <cell r="Q132">
            <v>28028.083333333332</v>
          </cell>
        </row>
        <row r="133">
          <cell r="D133">
            <v>296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D134">
            <v>279</v>
          </cell>
          <cell r="E134">
            <v>520</v>
          </cell>
          <cell r="F134">
            <v>43.333333333333336</v>
          </cell>
          <cell r="G134">
            <v>43.333333333333336</v>
          </cell>
          <cell r="H134">
            <v>43.333333333333336</v>
          </cell>
          <cell r="I134">
            <v>43.333333333333336</v>
          </cell>
          <cell r="J134">
            <v>43.333333333333336</v>
          </cell>
          <cell r="K134">
            <v>43.333333333333336</v>
          </cell>
          <cell r="L134">
            <v>43.333333333333336</v>
          </cell>
          <cell r="M134">
            <v>43.333333333333336</v>
          </cell>
          <cell r="N134">
            <v>43.333333333333336</v>
          </cell>
          <cell r="O134">
            <v>43.333333333333336</v>
          </cell>
          <cell r="P134">
            <v>43.333333333333336</v>
          </cell>
          <cell r="Q134">
            <v>43.333333333333336</v>
          </cell>
        </row>
        <row r="135">
          <cell r="D135">
            <v>278</v>
          </cell>
          <cell r="E135">
            <v>208000</v>
          </cell>
          <cell r="F135">
            <v>17333.333333333332</v>
          </cell>
          <cell r="G135">
            <v>17333.333333333332</v>
          </cell>
          <cell r="H135">
            <v>17333.333333333332</v>
          </cell>
          <cell r="I135">
            <v>17333.333333333332</v>
          </cell>
          <cell r="J135">
            <v>17333.333333333332</v>
          </cell>
          <cell r="K135">
            <v>17333.333333333332</v>
          </cell>
          <cell r="L135">
            <v>17333.333333333332</v>
          </cell>
          <cell r="M135">
            <v>17333.333333333332</v>
          </cell>
          <cell r="N135">
            <v>17333.333333333332</v>
          </cell>
          <cell r="O135">
            <v>17333.333333333332</v>
          </cell>
          <cell r="P135">
            <v>17333.333333333332</v>
          </cell>
          <cell r="Q135">
            <v>17333.333333333332</v>
          </cell>
        </row>
        <row r="136">
          <cell r="D136">
            <v>275</v>
          </cell>
          <cell r="E136">
            <v>5782</v>
          </cell>
          <cell r="F136">
            <v>481.83333333333331</v>
          </cell>
          <cell r="G136">
            <v>481.83333333333331</v>
          </cell>
          <cell r="H136">
            <v>481.83333333333331</v>
          </cell>
          <cell r="I136">
            <v>481.83333333333331</v>
          </cell>
          <cell r="J136">
            <v>481.83333333333331</v>
          </cell>
          <cell r="K136">
            <v>481.83333333333331</v>
          </cell>
          <cell r="L136">
            <v>481.83333333333331</v>
          </cell>
          <cell r="M136">
            <v>481.83333333333331</v>
          </cell>
          <cell r="N136">
            <v>481.83333333333331</v>
          </cell>
          <cell r="O136">
            <v>481.83333333333331</v>
          </cell>
          <cell r="P136">
            <v>481.83333333333331</v>
          </cell>
          <cell r="Q136">
            <v>481.83333333333331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D138">
            <v>297</v>
          </cell>
          <cell r="E138">
            <v>520000</v>
          </cell>
          <cell r="F138">
            <v>43333.333333333336</v>
          </cell>
          <cell r="G138">
            <v>43333.333333333336</v>
          </cell>
          <cell r="H138">
            <v>43333.333333333336</v>
          </cell>
          <cell r="I138">
            <v>43333.333333333336</v>
          </cell>
          <cell r="J138">
            <v>43333.333333333336</v>
          </cell>
          <cell r="K138">
            <v>43333.333333333336</v>
          </cell>
          <cell r="L138">
            <v>43333.333333333336</v>
          </cell>
          <cell r="M138">
            <v>43333.333333333336</v>
          </cell>
          <cell r="N138">
            <v>43333.333333333336</v>
          </cell>
          <cell r="O138">
            <v>43333.333333333336</v>
          </cell>
          <cell r="P138">
            <v>43333.333333333336</v>
          </cell>
          <cell r="Q138">
            <v>43333.333333333336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D140">
            <v>277</v>
          </cell>
          <cell r="E140">
            <v>2080</v>
          </cell>
          <cell r="F140">
            <v>173.33333333333334</v>
          </cell>
          <cell r="G140">
            <v>173.33333333333334</v>
          </cell>
          <cell r="H140">
            <v>173.33333333333334</v>
          </cell>
          <cell r="I140">
            <v>173.33333333333334</v>
          </cell>
          <cell r="J140">
            <v>173.33333333333334</v>
          </cell>
          <cell r="K140">
            <v>173.33333333333334</v>
          </cell>
          <cell r="L140">
            <v>173.33333333333334</v>
          </cell>
          <cell r="M140">
            <v>173.33333333333334</v>
          </cell>
          <cell r="N140">
            <v>173.33333333333334</v>
          </cell>
          <cell r="O140">
            <v>173.33333333333334</v>
          </cell>
          <cell r="P140">
            <v>173.33333333333334</v>
          </cell>
          <cell r="Q140">
            <v>173.33333333333334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D142">
            <v>280</v>
          </cell>
          <cell r="E142">
            <v>26000</v>
          </cell>
          <cell r="F142">
            <v>2166.6666666666665</v>
          </cell>
          <cell r="G142">
            <v>2166.6666666666665</v>
          </cell>
          <cell r="H142">
            <v>2166.6666666666665</v>
          </cell>
          <cell r="I142">
            <v>2166.6666666666665</v>
          </cell>
          <cell r="J142">
            <v>2166.6666666666665</v>
          </cell>
          <cell r="K142">
            <v>2166.6666666666665</v>
          </cell>
          <cell r="L142">
            <v>2166.6666666666665</v>
          </cell>
          <cell r="M142">
            <v>2166.6666666666665</v>
          </cell>
          <cell r="N142">
            <v>2166.6666666666665</v>
          </cell>
          <cell r="O142">
            <v>2166.6666666666665</v>
          </cell>
          <cell r="P142">
            <v>2166.6666666666665</v>
          </cell>
          <cell r="Q142">
            <v>2166.6666666666665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D146">
            <v>515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D149">
            <v>546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D150">
            <v>0</v>
          </cell>
          <cell r="E150">
            <v>41958602</v>
          </cell>
          <cell r="F150">
            <v>3420449.6053731046</v>
          </cell>
          <cell r="G150">
            <v>2805089.4315819326</v>
          </cell>
          <cell r="H150">
            <v>3068139.705225247</v>
          </cell>
          <cell r="I150">
            <v>4250963.2637842139</v>
          </cell>
          <cell r="J150">
            <v>2926101.2821767177</v>
          </cell>
          <cell r="K150">
            <v>2969355.7537580715</v>
          </cell>
          <cell r="L150">
            <v>4578696.3020343324</v>
          </cell>
          <cell r="M150">
            <v>4233903.0827508857</v>
          </cell>
          <cell r="N150">
            <v>3093975.41941571</v>
          </cell>
          <cell r="O150">
            <v>3109875.5004686895</v>
          </cell>
          <cell r="P150">
            <v>3405375.0169507703</v>
          </cell>
          <cell r="Q150">
            <v>4096677.6364803328</v>
          </cell>
        </row>
        <row r="151">
          <cell r="D151">
            <v>0</v>
          </cell>
          <cell r="E151">
            <v>41958602</v>
          </cell>
          <cell r="F151">
            <v>3420449.6053731046</v>
          </cell>
          <cell r="G151">
            <v>2805089.4315819326</v>
          </cell>
          <cell r="H151">
            <v>3068139.705225247</v>
          </cell>
          <cell r="I151">
            <v>4250963.2637842139</v>
          </cell>
          <cell r="J151">
            <v>2926101.2821767177</v>
          </cell>
          <cell r="K151">
            <v>2969355.7537580715</v>
          </cell>
          <cell r="L151">
            <v>4578696.3020343324</v>
          </cell>
          <cell r="M151">
            <v>4233903.0827508857</v>
          </cell>
          <cell r="N151">
            <v>3093975.41941571</v>
          </cell>
          <cell r="O151">
            <v>3109875.5004686895</v>
          </cell>
          <cell r="P151">
            <v>3405375.0169507703</v>
          </cell>
          <cell r="Q151">
            <v>4096677.6364803328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D154">
            <v>411</v>
          </cell>
          <cell r="E154">
            <v>965328</v>
          </cell>
          <cell r="F154">
            <v>80444</v>
          </cell>
          <cell r="G154">
            <v>80444</v>
          </cell>
          <cell r="H154">
            <v>80444</v>
          </cell>
          <cell r="I154">
            <v>80444</v>
          </cell>
          <cell r="J154">
            <v>80444</v>
          </cell>
          <cell r="K154">
            <v>80444</v>
          </cell>
          <cell r="L154">
            <v>80444</v>
          </cell>
          <cell r="M154">
            <v>80444</v>
          </cell>
          <cell r="N154">
            <v>80444</v>
          </cell>
          <cell r="O154">
            <v>80444</v>
          </cell>
          <cell r="P154">
            <v>80444</v>
          </cell>
          <cell r="Q154">
            <v>80444</v>
          </cell>
        </row>
        <row r="155">
          <cell r="D155">
            <v>430</v>
          </cell>
          <cell r="E155">
            <v>14376</v>
          </cell>
          <cell r="F155">
            <v>1198</v>
          </cell>
          <cell r="G155">
            <v>1198</v>
          </cell>
          <cell r="H155">
            <v>1198</v>
          </cell>
          <cell r="I155">
            <v>1198</v>
          </cell>
          <cell r="J155">
            <v>1198</v>
          </cell>
          <cell r="K155">
            <v>1198</v>
          </cell>
          <cell r="L155">
            <v>1198</v>
          </cell>
          <cell r="M155">
            <v>1198</v>
          </cell>
          <cell r="N155">
            <v>1198</v>
          </cell>
          <cell r="O155">
            <v>1198</v>
          </cell>
          <cell r="P155">
            <v>1198</v>
          </cell>
          <cell r="Q155">
            <v>1198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D157">
            <v>412</v>
          </cell>
          <cell r="E157">
            <v>1138816</v>
          </cell>
          <cell r="F157">
            <v>94901.333333333328</v>
          </cell>
          <cell r="G157">
            <v>94901.333333333328</v>
          </cell>
          <cell r="H157">
            <v>94901.333333333328</v>
          </cell>
          <cell r="I157">
            <v>94901.333333333328</v>
          </cell>
          <cell r="J157">
            <v>94901.333333333328</v>
          </cell>
          <cell r="K157">
            <v>94901.333333333328</v>
          </cell>
          <cell r="L157">
            <v>94901.333333333328</v>
          </cell>
          <cell r="M157">
            <v>94901.333333333328</v>
          </cell>
          <cell r="N157">
            <v>94901.333333333328</v>
          </cell>
          <cell r="O157">
            <v>94901.333333333328</v>
          </cell>
          <cell r="P157">
            <v>94901.333333333328</v>
          </cell>
          <cell r="Q157">
            <v>94901.333333333328</v>
          </cell>
        </row>
        <row r="158">
          <cell r="D158">
            <v>431</v>
          </cell>
          <cell r="E158">
            <v>24326</v>
          </cell>
          <cell r="F158">
            <v>2027.1666666666667</v>
          </cell>
          <cell r="G158">
            <v>2027.1666666666667</v>
          </cell>
          <cell r="H158">
            <v>2027.1666666666667</v>
          </cell>
          <cell r="I158">
            <v>2027.1666666666667</v>
          </cell>
          <cell r="J158">
            <v>2027.1666666666667</v>
          </cell>
          <cell r="K158">
            <v>2027.1666666666667</v>
          </cell>
          <cell r="L158">
            <v>2027.1666666666667</v>
          </cell>
          <cell r="M158">
            <v>2027.1666666666667</v>
          </cell>
          <cell r="N158">
            <v>2027.1666666666667</v>
          </cell>
          <cell r="O158">
            <v>2027.1666666666667</v>
          </cell>
          <cell r="P158">
            <v>2027.1666666666667</v>
          </cell>
          <cell r="Q158">
            <v>2027.1666666666667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D160">
            <v>472</v>
          </cell>
          <cell r="E160">
            <v>136694</v>
          </cell>
          <cell r="F160">
            <v>11391.166666666666</v>
          </cell>
          <cell r="G160">
            <v>11391.166666666666</v>
          </cell>
          <cell r="H160">
            <v>11391.166666666666</v>
          </cell>
          <cell r="I160">
            <v>11391.166666666666</v>
          </cell>
          <cell r="J160">
            <v>11391.166666666666</v>
          </cell>
          <cell r="K160">
            <v>11391.166666666666</v>
          </cell>
          <cell r="L160">
            <v>11391.166666666666</v>
          </cell>
          <cell r="M160">
            <v>11391.166666666666</v>
          </cell>
          <cell r="N160">
            <v>11391.166666666666</v>
          </cell>
          <cell r="O160">
            <v>11391.166666666666</v>
          </cell>
          <cell r="P160">
            <v>11391.166666666666</v>
          </cell>
          <cell r="Q160">
            <v>11391.166666666666</v>
          </cell>
        </row>
        <row r="161">
          <cell r="D161">
            <v>0</v>
          </cell>
          <cell r="E161" t="str">
            <v/>
          </cell>
        </row>
        <row r="162">
          <cell r="D162">
            <v>407</v>
          </cell>
          <cell r="E162">
            <v>22360000</v>
          </cell>
          <cell r="F162">
            <v>1787232.7720397706</v>
          </cell>
          <cell r="G162">
            <v>1171872.5982485989</v>
          </cell>
          <cell r="H162">
            <v>1434922.8718919132</v>
          </cell>
          <cell r="I162">
            <v>2617746.430450879</v>
          </cell>
          <cell r="J162">
            <v>1292884.4488433839</v>
          </cell>
          <cell r="K162">
            <v>1336138.9204247377</v>
          </cell>
          <cell r="L162">
            <v>2945479.4687009994</v>
          </cell>
          <cell r="M162">
            <v>2600686.2494175509</v>
          </cell>
          <cell r="N162">
            <v>1460758.5860823763</v>
          </cell>
          <cell r="O162">
            <v>1476658.6671353558</v>
          </cell>
          <cell r="P162">
            <v>1772158.1836174361</v>
          </cell>
          <cell r="Q162">
            <v>2463460.8031469979</v>
          </cell>
        </row>
        <row r="163">
          <cell r="D163">
            <v>410</v>
          </cell>
          <cell r="E163">
            <v>360766</v>
          </cell>
          <cell r="F163">
            <v>30063.833333333332</v>
          </cell>
          <cell r="G163">
            <v>30063.833333333332</v>
          </cell>
          <cell r="H163">
            <v>30063.833333333332</v>
          </cell>
          <cell r="I163">
            <v>30063.833333333332</v>
          </cell>
          <cell r="J163">
            <v>30063.833333333332</v>
          </cell>
          <cell r="K163">
            <v>30063.833333333332</v>
          </cell>
          <cell r="L163">
            <v>30063.833333333332</v>
          </cell>
          <cell r="M163">
            <v>30063.833333333332</v>
          </cell>
          <cell r="N163">
            <v>30063.833333333332</v>
          </cell>
          <cell r="O163">
            <v>30063.833333333332</v>
          </cell>
          <cell r="P163">
            <v>30063.833333333332</v>
          </cell>
          <cell r="Q163">
            <v>30063.833333333332</v>
          </cell>
        </row>
        <row r="164">
          <cell r="D164">
            <v>447</v>
          </cell>
          <cell r="E164">
            <v>75166</v>
          </cell>
          <cell r="F164">
            <v>6263.833333333333</v>
          </cell>
          <cell r="G164">
            <v>6263.833333333333</v>
          </cell>
          <cell r="H164">
            <v>6263.833333333333</v>
          </cell>
          <cell r="I164">
            <v>6263.833333333333</v>
          </cell>
          <cell r="J164">
            <v>6263.833333333333</v>
          </cell>
          <cell r="K164">
            <v>6263.833333333333</v>
          </cell>
          <cell r="L164">
            <v>6263.833333333333</v>
          </cell>
          <cell r="M164">
            <v>6263.833333333333</v>
          </cell>
          <cell r="N164">
            <v>6263.833333333333</v>
          </cell>
          <cell r="O164">
            <v>6263.833333333333</v>
          </cell>
          <cell r="P164">
            <v>6263.833333333333</v>
          </cell>
          <cell r="Q164">
            <v>6263.833333333333</v>
          </cell>
        </row>
        <row r="165">
          <cell r="D165">
            <v>416</v>
          </cell>
          <cell r="E165">
            <v>0</v>
          </cell>
        </row>
        <row r="166">
          <cell r="D166">
            <v>0</v>
          </cell>
          <cell r="E166" t="str">
            <v/>
          </cell>
        </row>
        <row r="167">
          <cell r="D167">
            <v>405</v>
          </cell>
          <cell r="E167">
            <v>205866</v>
          </cell>
          <cell r="F167">
            <v>17155.5</v>
          </cell>
          <cell r="G167">
            <v>17155.5</v>
          </cell>
          <cell r="H167">
            <v>17155.5</v>
          </cell>
          <cell r="I167">
            <v>17155.5</v>
          </cell>
          <cell r="J167">
            <v>17155.5</v>
          </cell>
          <cell r="K167">
            <v>17155.5</v>
          </cell>
          <cell r="L167">
            <v>17155.5</v>
          </cell>
          <cell r="M167">
            <v>17155.5</v>
          </cell>
          <cell r="N167">
            <v>17155.5</v>
          </cell>
          <cell r="O167">
            <v>17155.5</v>
          </cell>
          <cell r="P167">
            <v>17155.5</v>
          </cell>
          <cell r="Q167">
            <v>17155.5</v>
          </cell>
        </row>
        <row r="168">
          <cell r="D168">
            <v>460</v>
          </cell>
          <cell r="E168">
            <v>0</v>
          </cell>
        </row>
        <row r="169">
          <cell r="D169">
            <v>0</v>
          </cell>
          <cell r="E169" t="str">
            <v/>
          </cell>
        </row>
        <row r="170">
          <cell r="D170">
            <v>400</v>
          </cell>
          <cell r="E170">
            <v>91765</v>
          </cell>
          <cell r="F170">
            <v>7647.083333333333</v>
          </cell>
          <cell r="G170">
            <v>7647.083333333333</v>
          </cell>
          <cell r="H170">
            <v>7647.083333333333</v>
          </cell>
          <cell r="I170">
            <v>7647.083333333333</v>
          </cell>
          <cell r="J170">
            <v>7647.083333333333</v>
          </cell>
          <cell r="K170">
            <v>7647.083333333333</v>
          </cell>
          <cell r="L170">
            <v>7647.083333333333</v>
          </cell>
          <cell r="M170">
            <v>7647.083333333333</v>
          </cell>
          <cell r="N170">
            <v>7647.083333333333</v>
          </cell>
          <cell r="O170">
            <v>7647.083333333333</v>
          </cell>
          <cell r="P170">
            <v>7647.083333333333</v>
          </cell>
          <cell r="Q170">
            <v>7647.083333333333</v>
          </cell>
        </row>
        <row r="171">
          <cell r="D171">
            <v>401</v>
          </cell>
          <cell r="E171" t="str">
            <v/>
          </cell>
        </row>
        <row r="172">
          <cell r="D172">
            <v>402</v>
          </cell>
          <cell r="E172">
            <v>0</v>
          </cell>
        </row>
        <row r="173">
          <cell r="D173">
            <v>432</v>
          </cell>
          <cell r="E173">
            <v>20800</v>
          </cell>
          <cell r="F173">
            <v>1733.3333333333333</v>
          </cell>
          <cell r="G173">
            <v>1733.3333333333333</v>
          </cell>
          <cell r="H173">
            <v>1733.3333333333333</v>
          </cell>
          <cell r="I173">
            <v>1733.3333333333333</v>
          </cell>
          <cell r="J173">
            <v>1733.3333333333333</v>
          </cell>
          <cell r="K173">
            <v>1733.3333333333333</v>
          </cell>
          <cell r="L173">
            <v>1733.3333333333333</v>
          </cell>
          <cell r="M173">
            <v>1733.3333333333333</v>
          </cell>
          <cell r="N173">
            <v>1733.3333333333333</v>
          </cell>
          <cell r="O173">
            <v>1733.3333333333333</v>
          </cell>
          <cell r="P173">
            <v>1733.3333333333333</v>
          </cell>
          <cell r="Q173">
            <v>1733.3333333333333</v>
          </cell>
        </row>
        <row r="174">
          <cell r="D174">
            <v>470</v>
          </cell>
          <cell r="E174">
            <v>170039</v>
          </cell>
          <cell r="F174">
            <v>14169.916666666666</v>
          </cell>
          <cell r="G174">
            <v>14169.916666666666</v>
          </cell>
          <cell r="H174">
            <v>14169.916666666666</v>
          </cell>
          <cell r="I174">
            <v>14169.916666666666</v>
          </cell>
          <cell r="J174">
            <v>14169.916666666666</v>
          </cell>
          <cell r="K174">
            <v>14169.916666666666</v>
          </cell>
          <cell r="L174">
            <v>14169.916666666666</v>
          </cell>
          <cell r="M174">
            <v>14169.916666666666</v>
          </cell>
          <cell r="N174">
            <v>14169.916666666666</v>
          </cell>
          <cell r="O174">
            <v>14169.916666666666</v>
          </cell>
          <cell r="P174">
            <v>14169.916666666666</v>
          </cell>
          <cell r="Q174">
            <v>14169.916666666666</v>
          </cell>
        </row>
        <row r="175">
          <cell r="D175">
            <v>452</v>
          </cell>
          <cell r="E175">
            <v>9864</v>
          </cell>
          <cell r="F175">
            <v>822</v>
          </cell>
          <cell r="G175">
            <v>822</v>
          </cell>
          <cell r="H175">
            <v>822</v>
          </cell>
          <cell r="I175">
            <v>822</v>
          </cell>
          <cell r="J175">
            <v>822</v>
          </cell>
          <cell r="K175">
            <v>822</v>
          </cell>
          <cell r="L175">
            <v>822</v>
          </cell>
          <cell r="M175">
            <v>822</v>
          </cell>
          <cell r="N175">
            <v>822</v>
          </cell>
          <cell r="O175">
            <v>822</v>
          </cell>
          <cell r="P175">
            <v>822</v>
          </cell>
          <cell r="Q175">
            <v>822</v>
          </cell>
        </row>
        <row r="176">
          <cell r="D176">
            <v>0</v>
          </cell>
          <cell r="E176" t="str">
            <v/>
          </cell>
        </row>
        <row r="177">
          <cell r="D177">
            <v>457</v>
          </cell>
          <cell r="E177">
            <v>9040</v>
          </cell>
          <cell r="F177">
            <v>753.33333333333337</v>
          </cell>
          <cell r="G177">
            <v>753.33333333333337</v>
          </cell>
          <cell r="H177">
            <v>753.33333333333337</v>
          </cell>
          <cell r="I177">
            <v>753.33333333333337</v>
          </cell>
          <cell r="J177">
            <v>753.33333333333337</v>
          </cell>
          <cell r="K177">
            <v>753.33333333333337</v>
          </cell>
          <cell r="L177">
            <v>753.33333333333337</v>
          </cell>
          <cell r="M177">
            <v>753.33333333333337</v>
          </cell>
          <cell r="N177">
            <v>753.33333333333337</v>
          </cell>
          <cell r="O177">
            <v>753.33333333333337</v>
          </cell>
          <cell r="P177">
            <v>753.33333333333337</v>
          </cell>
          <cell r="Q177">
            <v>753.33333333333337</v>
          </cell>
        </row>
        <row r="178">
          <cell r="D178">
            <v>459</v>
          </cell>
          <cell r="E178">
            <v>1040</v>
          </cell>
          <cell r="F178">
            <v>86.666666666666671</v>
          </cell>
          <cell r="G178">
            <v>86.666666666666671</v>
          </cell>
          <cell r="H178">
            <v>86.666666666666671</v>
          </cell>
          <cell r="I178">
            <v>86.666666666666671</v>
          </cell>
          <cell r="J178">
            <v>86.666666666666671</v>
          </cell>
          <cell r="K178">
            <v>86.666666666666671</v>
          </cell>
          <cell r="L178">
            <v>86.666666666666671</v>
          </cell>
          <cell r="M178">
            <v>86.666666666666671</v>
          </cell>
          <cell r="N178">
            <v>86.666666666666671</v>
          </cell>
          <cell r="O178">
            <v>86.666666666666671</v>
          </cell>
          <cell r="P178">
            <v>86.666666666666671</v>
          </cell>
          <cell r="Q178">
            <v>86.666666666666671</v>
          </cell>
        </row>
        <row r="179">
          <cell r="D179">
            <v>0</v>
          </cell>
          <cell r="E179" t="str">
            <v/>
          </cell>
        </row>
        <row r="180">
          <cell r="D180">
            <v>451</v>
          </cell>
          <cell r="E180">
            <v>36816</v>
          </cell>
          <cell r="F180">
            <v>3068</v>
          </cell>
          <cell r="G180">
            <v>3068</v>
          </cell>
          <cell r="H180">
            <v>3068</v>
          </cell>
          <cell r="I180">
            <v>3068</v>
          </cell>
          <cell r="J180">
            <v>3068</v>
          </cell>
          <cell r="K180">
            <v>3068</v>
          </cell>
          <cell r="L180">
            <v>3068</v>
          </cell>
          <cell r="M180">
            <v>3068</v>
          </cell>
          <cell r="N180">
            <v>3068</v>
          </cell>
          <cell r="O180">
            <v>3068</v>
          </cell>
          <cell r="P180">
            <v>3068</v>
          </cell>
          <cell r="Q180">
            <v>3068</v>
          </cell>
        </row>
        <row r="181">
          <cell r="D181">
            <v>0</v>
          </cell>
          <cell r="E181" t="str">
            <v/>
          </cell>
        </row>
        <row r="182">
          <cell r="D182">
            <v>436</v>
          </cell>
          <cell r="E182">
            <v>124800</v>
          </cell>
          <cell r="F182">
            <v>10400</v>
          </cell>
          <cell r="G182">
            <v>10400</v>
          </cell>
          <cell r="H182">
            <v>10400</v>
          </cell>
          <cell r="I182">
            <v>10400</v>
          </cell>
          <cell r="J182">
            <v>10400</v>
          </cell>
          <cell r="K182">
            <v>10400</v>
          </cell>
          <cell r="L182">
            <v>10400</v>
          </cell>
          <cell r="M182">
            <v>10400</v>
          </cell>
          <cell r="N182">
            <v>10400</v>
          </cell>
          <cell r="O182">
            <v>10400</v>
          </cell>
          <cell r="P182">
            <v>10400</v>
          </cell>
          <cell r="Q182">
            <v>10400</v>
          </cell>
        </row>
        <row r="183">
          <cell r="D183">
            <v>437</v>
          </cell>
          <cell r="E183">
            <v>430000</v>
          </cell>
          <cell r="F183">
            <v>35833.333333333336</v>
          </cell>
          <cell r="G183">
            <v>35833.333333333336</v>
          </cell>
          <cell r="H183">
            <v>35833.333333333336</v>
          </cell>
          <cell r="I183">
            <v>35833.333333333336</v>
          </cell>
          <cell r="J183">
            <v>35833.333333333336</v>
          </cell>
          <cell r="K183">
            <v>35833.333333333336</v>
          </cell>
          <cell r="L183">
            <v>35833.333333333336</v>
          </cell>
          <cell r="M183">
            <v>35833.333333333336</v>
          </cell>
          <cell r="N183">
            <v>35833.333333333336</v>
          </cell>
          <cell r="O183">
            <v>35833.333333333336</v>
          </cell>
          <cell r="P183">
            <v>35833.333333333336</v>
          </cell>
          <cell r="Q183">
            <v>35833.333333333336</v>
          </cell>
        </row>
        <row r="184">
          <cell r="D184">
            <v>438</v>
          </cell>
          <cell r="E184">
            <v>370000</v>
          </cell>
          <cell r="F184">
            <v>30833.333333333332</v>
          </cell>
          <cell r="G184">
            <v>30833.333333333332</v>
          </cell>
          <cell r="H184">
            <v>30833.333333333332</v>
          </cell>
          <cell r="I184">
            <v>30833.333333333332</v>
          </cell>
          <cell r="J184">
            <v>30833.333333333332</v>
          </cell>
          <cell r="K184">
            <v>30833.333333333332</v>
          </cell>
          <cell r="L184">
            <v>30833.333333333332</v>
          </cell>
          <cell r="M184">
            <v>30833.333333333332</v>
          </cell>
          <cell r="N184">
            <v>30833.333333333332</v>
          </cell>
          <cell r="O184">
            <v>30833.333333333332</v>
          </cell>
          <cell r="P184">
            <v>30833.333333333332</v>
          </cell>
          <cell r="Q184">
            <v>30833.333333333332</v>
          </cell>
        </row>
        <row r="185">
          <cell r="D185">
            <v>439</v>
          </cell>
          <cell r="E185">
            <v>200000</v>
          </cell>
          <cell r="F185">
            <v>16666.666666666668</v>
          </cell>
          <cell r="G185">
            <v>16666.666666666668</v>
          </cell>
          <cell r="H185">
            <v>16666.666666666668</v>
          </cell>
          <cell r="I185">
            <v>16666.666666666668</v>
          </cell>
          <cell r="J185">
            <v>16666.666666666668</v>
          </cell>
          <cell r="K185">
            <v>16666.666666666668</v>
          </cell>
          <cell r="L185">
            <v>16666.666666666668</v>
          </cell>
          <cell r="M185">
            <v>16666.666666666668</v>
          </cell>
          <cell r="N185">
            <v>16666.666666666668</v>
          </cell>
          <cell r="O185">
            <v>16666.666666666668</v>
          </cell>
          <cell r="P185">
            <v>16666.666666666668</v>
          </cell>
          <cell r="Q185">
            <v>16666.666666666668</v>
          </cell>
        </row>
        <row r="186">
          <cell r="D186">
            <v>440</v>
          </cell>
          <cell r="E186">
            <v>187200</v>
          </cell>
          <cell r="F186">
            <v>15600</v>
          </cell>
          <cell r="G186">
            <v>15600</v>
          </cell>
          <cell r="H186">
            <v>15600</v>
          </cell>
          <cell r="I186">
            <v>15600</v>
          </cell>
          <cell r="J186">
            <v>15600</v>
          </cell>
          <cell r="K186">
            <v>15600</v>
          </cell>
          <cell r="L186">
            <v>15600</v>
          </cell>
          <cell r="M186">
            <v>15600</v>
          </cell>
          <cell r="N186">
            <v>15600</v>
          </cell>
          <cell r="O186">
            <v>15600</v>
          </cell>
          <cell r="P186">
            <v>15600</v>
          </cell>
          <cell r="Q186">
            <v>15600</v>
          </cell>
        </row>
        <row r="187">
          <cell r="D187">
            <v>441</v>
          </cell>
          <cell r="E187">
            <v>38480</v>
          </cell>
          <cell r="F187">
            <v>3206.6666666666665</v>
          </cell>
          <cell r="G187">
            <v>3206.6666666666665</v>
          </cell>
          <cell r="H187">
            <v>3206.6666666666665</v>
          </cell>
          <cell r="I187">
            <v>3206.6666666666665</v>
          </cell>
          <cell r="J187">
            <v>3206.6666666666665</v>
          </cell>
          <cell r="K187">
            <v>3206.6666666666665</v>
          </cell>
          <cell r="L187">
            <v>3206.6666666666665</v>
          </cell>
          <cell r="M187">
            <v>3206.6666666666665</v>
          </cell>
          <cell r="N187">
            <v>3206.6666666666665</v>
          </cell>
          <cell r="O187">
            <v>3206.6666666666665</v>
          </cell>
          <cell r="P187">
            <v>3206.6666666666665</v>
          </cell>
          <cell r="Q187">
            <v>3206.6666666666665</v>
          </cell>
        </row>
        <row r="188">
          <cell r="D188">
            <v>442</v>
          </cell>
          <cell r="E188">
            <v>37440</v>
          </cell>
          <cell r="F188">
            <v>3120</v>
          </cell>
          <cell r="G188">
            <v>3120</v>
          </cell>
          <cell r="H188">
            <v>3120</v>
          </cell>
          <cell r="I188">
            <v>3120</v>
          </cell>
          <cell r="J188">
            <v>3120</v>
          </cell>
          <cell r="K188">
            <v>3120</v>
          </cell>
          <cell r="L188">
            <v>3120</v>
          </cell>
          <cell r="M188">
            <v>3120</v>
          </cell>
          <cell r="N188">
            <v>3120</v>
          </cell>
          <cell r="O188">
            <v>3120</v>
          </cell>
          <cell r="P188">
            <v>3120</v>
          </cell>
          <cell r="Q188">
            <v>3120</v>
          </cell>
        </row>
        <row r="189">
          <cell r="D189">
            <v>443</v>
          </cell>
          <cell r="E189">
            <v>520000</v>
          </cell>
          <cell r="F189">
            <v>43333.333333333336</v>
          </cell>
          <cell r="G189">
            <v>43333.333333333336</v>
          </cell>
          <cell r="H189">
            <v>43333.333333333336</v>
          </cell>
          <cell r="I189">
            <v>43333.333333333336</v>
          </cell>
          <cell r="J189">
            <v>43333.333333333336</v>
          </cell>
          <cell r="K189">
            <v>43333.333333333336</v>
          </cell>
          <cell r="L189">
            <v>43333.333333333336</v>
          </cell>
          <cell r="M189">
            <v>43333.333333333336</v>
          </cell>
          <cell r="N189">
            <v>43333.333333333336</v>
          </cell>
          <cell r="O189">
            <v>43333.333333333336</v>
          </cell>
          <cell r="P189">
            <v>43333.333333333336</v>
          </cell>
          <cell r="Q189">
            <v>43333.333333333336</v>
          </cell>
        </row>
        <row r="190">
          <cell r="D190">
            <v>444</v>
          </cell>
          <cell r="E190">
            <v>204000</v>
          </cell>
          <cell r="F190">
            <v>17000</v>
          </cell>
          <cell r="G190">
            <v>17000</v>
          </cell>
          <cell r="H190">
            <v>17000</v>
          </cell>
          <cell r="I190">
            <v>17000</v>
          </cell>
          <cell r="J190">
            <v>17000</v>
          </cell>
          <cell r="K190">
            <v>17000</v>
          </cell>
          <cell r="L190">
            <v>17000</v>
          </cell>
          <cell r="M190">
            <v>17000</v>
          </cell>
          <cell r="N190">
            <v>17000</v>
          </cell>
          <cell r="O190">
            <v>17000</v>
          </cell>
          <cell r="P190">
            <v>17000</v>
          </cell>
          <cell r="Q190">
            <v>17000</v>
          </cell>
        </row>
        <row r="191">
          <cell r="D191">
            <v>445</v>
          </cell>
          <cell r="E191">
            <v>374400</v>
          </cell>
          <cell r="F191">
            <v>31200</v>
          </cell>
          <cell r="G191">
            <v>31200</v>
          </cell>
          <cell r="H191">
            <v>31200</v>
          </cell>
          <cell r="I191">
            <v>31200</v>
          </cell>
          <cell r="J191">
            <v>31200</v>
          </cell>
          <cell r="K191">
            <v>31200</v>
          </cell>
          <cell r="L191">
            <v>31200</v>
          </cell>
          <cell r="M191">
            <v>31200</v>
          </cell>
          <cell r="N191">
            <v>31200</v>
          </cell>
          <cell r="O191">
            <v>31200</v>
          </cell>
          <cell r="P191">
            <v>31200</v>
          </cell>
          <cell r="Q191">
            <v>31200</v>
          </cell>
        </row>
        <row r="192">
          <cell r="D192">
            <v>446</v>
          </cell>
          <cell r="E192">
            <v>0</v>
          </cell>
        </row>
        <row r="193">
          <cell r="D193">
            <v>449</v>
          </cell>
          <cell r="E193">
            <v>0</v>
          </cell>
        </row>
        <row r="194">
          <cell r="D194">
            <v>471</v>
          </cell>
          <cell r="E194">
            <v>49920</v>
          </cell>
          <cell r="F194">
            <v>4160</v>
          </cell>
          <cell r="G194">
            <v>4160</v>
          </cell>
          <cell r="H194">
            <v>4160</v>
          </cell>
          <cell r="I194">
            <v>4160</v>
          </cell>
          <cell r="J194">
            <v>4160</v>
          </cell>
          <cell r="K194">
            <v>4160</v>
          </cell>
          <cell r="L194">
            <v>4160</v>
          </cell>
          <cell r="M194">
            <v>4160</v>
          </cell>
          <cell r="N194">
            <v>4160</v>
          </cell>
          <cell r="O194">
            <v>4160</v>
          </cell>
          <cell r="P194">
            <v>4160</v>
          </cell>
          <cell r="Q194">
            <v>4160</v>
          </cell>
        </row>
        <row r="195">
          <cell r="D195">
            <v>0</v>
          </cell>
          <cell r="E195" t="str">
            <v/>
          </cell>
        </row>
        <row r="196">
          <cell r="D196">
            <v>0</v>
          </cell>
          <cell r="E196" t="str">
            <v/>
          </cell>
        </row>
        <row r="197">
          <cell r="D197">
            <v>538</v>
          </cell>
          <cell r="E197">
            <v>5200</v>
          </cell>
          <cell r="F197">
            <v>433.33333333333331</v>
          </cell>
          <cell r="G197">
            <v>433.33333333333331</v>
          </cell>
          <cell r="H197">
            <v>433.33333333333331</v>
          </cell>
          <cell r="I197">
            <v>433.33333333333331</v>
          </cell>
          <cell r="J197">
            <v>433.33333333333331</v>
          </cell>
          <cell r="K197">
            <v>433.33333333333331</v>
          </cell>
          <cell r="L197">
            <v>433.33333333333331</v>
          </cell>
          <cell r="M197">
            <v>433.33333333333331</v>
          </cell>
          <cell r="N197">
            <v>433.33333333333331</v>
          </cell>
          <cell r="O197">
            <v>433.33333333333331</v>
          </cell>
          <cell r="P197">
            <v>433.33333333333331</v>
          </cell>
          <cell r="Q197">
            <v>433.33333333333331</v>
          </cell>
        </row>
        <row r="198">
          <cell r="D198">
            <v>474</v>
          </cell>
          <cell r="E198">
            <v>10400</v>
          </cell>
          <cell r="F198">
            <v>866.66666666666663</v>
          </cell>
          <cell r="G198">
            <v>866.66666666666663</v>
          </cell>
          <cell r="H198">
            <v>866.66666666666663</v>
          </cell>
          <cell r="I198">
            <v>866.66666666666663</v>
          </cell>
          <cell r="J198">
            <v>866.66666666666663</v>
          </cell>
          <cell r="K198">
            <v>866.66666666666663</v>
          </cell>
          <cell r="L198">
            <v>866.66666666666663</v>
          </cell>
          <cell r="M198">
            <v>866.66666666666663</v>
          </cell>
          <cell r="N198">
            <v>866.66666666666663</v>
          </cell>
          <cell r="O198">
            <v>866.66666666666663</v>
          </cell>
          <cell r="P198">
            <v>866.66666666666663</v>
          </cell>
          <cell r="Q198">
            <v>866.66666666666663</v>
          </cell>
        </row>
        <row r="199">
          <cell r="D199">
            <v>0</v>
          </cell>
          <cell r="E199" t="str">
            <v/>
          </cell>
        </row>
        <row r="200">
          <cell r="D200">
            <v>269</v>
          </cell>
          <cell r="E200">
            <v>0</v>
          </cell>
        </row>
        <row r="201">
          <cell r="D201">
            <v>536</v>
          </cell>
          <cell r="E201">
            <v>56784</v>
          </cell>
          <cell r="F201">
            <v>4732</v>
          </cell>
          <cell r="G201">
            <v>4732</v>
          </cell>
          <cell r="H201">
            <v>4732</v>
          </cell>
          <cell r="I201">
            <v>4732</v>
          </cell>
          <cell r="J201">
            <v>4732</v>
          </cell>
          <cell r="K201">
            <v>4732</v>
          </cell>
          <cell r="L201">
            <v>4732</v>
          </cell>
          <cell r="M201">
            <v>4732</v>
          </cell>
          <cell r="N201">
            <v>4732</v>
          </cell>
          <cell r="O201">
            <v>4732</v>
          </cell>
          <cell r="P201">
            <v>4732</v>
          </cell>
          <cell r="Q201">
            <v>4732</v>
          </cell>
        </row>
        <row r="202">
          <cell r="D202">
            <v>476</v>
          </cell>
          <cell r="E202">
            <v>37186</v>
          </cell>
          <cell r="F202">
            <v>3098.8333333333335</v>
          </cell>
          <cell r="G202">
            <v>3098.8333333333335</v>
          </cell>
          <cell r="H202">
            <v>3098.8333333333335</v>
          </cell>
          <cell r="I202">
            <v>3098.8333333333335</v>
          </cell>
          <cell r="J202">
            <v>3098.8333333333335</v>
          </cell>
          <cell r="K202">
            <v>3098.8333333333335</v>
          </cell>
          <cell r="L202">
            <v>3098.8333333333335</v>
          </cell>
          <cell r="M202">
            <v>3098.8333333333335</v>
          </cell>
          <cell r="N202">
            <v>3098.8333333333335</v>
          </cell>
          <cell r="O202">
            <v>3098.8333333333335</v>
          </cell>
          <cell r="P202">
            <v>3098.8333333333335</v>
          </cell>
          <cell r="Q202">
            <v>3098.8333333333335</v>
          </cell>
        </row>
        <row r="203">
          <cell r="D203">
            <v>477</v>
          </cell>
          <cell r="E203">
            <v>104000</v>
          </cell>
          <cell r="F203">
            <v>8666.6666666666661</v>
          </cell>
          <cell r="G203">
            <v>8666.6666666666661</v>
          </cell>
          <cell r="H203">
            <v>8666.6666666666661</v>
          </cell>
          <cell r="I203">
            <v>8666.6666666666661</v>
          </cell>
          <cell r="J203">
            <v>8666.6666666666661</v>
          </cell>
          <cell r="K203">
            <v>8666.6666666666661</v>
          </cell>
          <cell r="L203">
            <v>8666.6666666666661</v>
          </cell>
          <cell r="M203">
            <v>8666.6666666666661</v>
          </cell>
          <cell r="N203">
            <v>8666.6666666666661</v>
          </cell>
          <cell r="O203">
            <v>8666.6666666666661</v>
          </cell>
          <cell r="P203">
            <v>8666.6666666666661</v>
          </cell>
          <cell r="Q203">
            <v>8666.6666666666661</v>
          </cell>
        </row>
        <row r="204">
          <cell r="D204">
            <v>478</v>
          </cell>
          <cell r="E204">
            <v>0</v>
          </cell>
        </row>
        <row r="205">
          <cell r="D205">
            <v>0</v>
          </cell>
          <cell r="E205" t="str">
            <v/>
          </cell>
        </row>
        <row r="206">
          <cell r="D206">
            <v>475</v>
          </cell>
          <cell r="E206">
            <v>0</v>
          </cell>
        </row>
        <row r="207">
          <cell r="D207">
            <v>0</v>
          </cell>
          <cell r="E207" t="str">
            <v/>
          </cell>
        </row>
        <row r="208">
          <cell r="D208">
            <v>463</v>
          </cell>
          <cell r="E208">
            <v>0</v>
          </cell>
        </row>
        <row r="209">
          <cell r="D209">
            <v>464</v>
          </cell>
          <cell r="E209">
            <v>0</v>
          </cell>
        </row>
        <row r="210">
          <cell r="D210">
            <v>465</v>
          </cell>
          <cell r="E210">
            <v>0</v>
          </cell>
        </row>
        <row r="211">
          <cell r="D211">
            <v>0</v>
          </cell>
          <cell r="E211" t="str">
            <v/>
          </cell>
        </row>
        <row r="212">
          <cell r="D212">
            <v>433</v>
          </cell>
          <cell r="E212">
            <v>15547</v>
          </cell>
          <cell r="F212">
            <v>1295.5833333333333</v>
          </cell>
          <cell r="G212">
            <v>1295.5833333333333</v>
          </cell>
          <cell r="H212">
            <v>1295.5833333333333</v>
          </cell>
          <cell r="I212">
            <v>1295.5833333333333</v>
          </cell>
          <cell r="J212">
            <v>1295.5833333333333</v>
          </cell>
          <cell r="K212">
            <v>1295.5833333333333</v>
          </cell>
          <cell r="L212">
            <v>1295.5833333333333</v>
          </cell>
          <cell r="M212">
            <v>1295.5833333333333</v>
          </cell>
          <cell r="N212">
            <v>1295.5833333333333</v>
          </cell>
          <cell r="O212">
            <v>1295.5833333333333</v>
          </cell>
          <cell r="P212">
            <v>1295.5833333333333</v>
          </cell>
          <cell r="Q212">
            <v>1295.5833333333333</v>
          </cell>
        </row>
        <row r="213">
          <cell r="D213">
            <v>429</v>
          </cell>
          <cell r="E213">
            <v>73695</v>
          </cell>
          <cell r="F213">
            <v>6141.25</v>
          </cell>
          <cell r="G213">
            <v>6141.25</v>
          </cell>
          <cell r="H213">
            <v>6141.25</v>
          </cell>
          <cell r="I213">
            <v>6141.25</v>
          </cell>
          <cell r="J213">
            <v>6141.25</v>
          </cell>
          <cell r="K213">
            <v>6141.25</v>
          </cell>
          <cell r="L213">
            <v>6141.25</v>
          </cell>
          <cell r="M213">
            <v>6141.25</v>
          </cell>
          <cell r="N213">
            <v>6141.25</v>
          </cell>
          <cell r="O213">
            <v>6141.25</v>
          </cell>
          <cell r="P213">
            <v>6141.25</v>
          </cell>
          <cell r="Q213">
            <v>6141.25</v>
          </cell>
        </row>
        <row r="214">
          <cell r="D214">
            <v>414</v>
          </cell>
          <cell r="E214">
            <v>29085</v>
          </cell>
          <cell r="F214">
            <v>2423.75</v>
          </cell>
          <cell r="G214">
            <v>2423.75</v>
          </cell>
          <cell r="H214">
            <v>2423.75</v>
          </cell>
          <cell r="I214">
            <v>2423.75</v>
          </cell>
          <cell r="J214">
            <v>2423.75</v>
          </cell>
          <cell r="K214">
            <v>2423.75</v>
          </cell>
          <cell r="L214">
            <v>2423.75</v>
          </cell>
          <cell r="M214">
            <v>2423.75</v>
          </cell>
          <cell r="N214">
            <v>2423.75</v>
          </cell>
          <cell r="O214">
            <v>2423.75</v>
          </cell>
          <cell r="P214">
            <v>2423.75</v>
          </cell>
          <cell r="Q214">
            <v>2423.75</v>
          </cell>
        </row>
        <row r="215">
          <cell r="D215">
            <v>417</v>
          </cell>
          <cell r="E215">
            <v>41722</v>
          </cell>
          <cell r="F215">
            <v>3476.8333333333335</v>
          </cell>
          <cell r="G215">
            <v>3476.8333333333335</v>
          </cell>
          <cell r="H215">
            <v>3476.8333333333335</v>
          </cell>
          <cell r="I215">
            <v>3476.8333333333335</v>
          </cell>
          <cell r="J215">
            <v>3476.8333333333335</v>
          </cell>
          <cell r="K215">
            <v>3476.8333333333335</v>
          </cell>
          <cell r="L215">
            <v>3476.8333333333335</v>
          </cell>
          <cell r="M215">
            <v>3476.8333333333335</v>
          </cell>
          <cell r="N215">
            <v>3476.8333333333335</v>
          </cell>
          <cell r="O215">
            <v>3476.8333333333335</v>
          </cell>
          <cell r="P215">
            <v>3476.8333333333335</v>
          </cell>
          <cell r="Q215">
            <v>3476.8333333333335</v>
          </cell>
        </row>
        <row r="216">
          <cell r="D216">
            <v>497</v>
          </cell>
          <cell r="E216">
            <v>25151</v>
          </cell>
          <cell r="F216">
            <v>2095.9166666666665</v>
          </cell>
          <cell r="G216">
            <v>2095.9166666666665</v>
          </cell>
          <cell r="H216">
            <v>2095.9166666666665</v>
          </cell>
          <cell r="I216">
            <v>2095.9166666666665</v>
          </cell>
          <cell r="J216">
            <v>2095.9166666666665</v>
          </cell>
          <cell r="K216">
            <v>2095.9166666666665</v>
          </cell>
          <cell r="L216">
            <v>2095.9166666666665</v>
          </cell>
          <cell r="M216">
            <v>2095.9166666666665</v>
          </cell>
          <cell r="N216">
            <v>2095.9166666666665</v>
          </cell>
          <cell r="O216">
            <v>2095.9166666666665</v>
          </cell>
          <cell r="P216">
            <v>2095.9166666666665</v>
          </cell>
          <cell r="Q216">
            <v>2095.9166666666665</v>
          </cell>
        </row>
        <row r="217">
          <cell r="D217">
            <v>0</v>
          </cell>
          <cell r="E217" t="str">
            <v/>
          </cell>
        </row>
        <row r="218">
          <cell r="D218">
            <v>0</v>
          </cell>
          <cell r="E218" t="str">
            <v/>
          </cell>
        </row>
        <row r="219">
          <cell r="D219">
            <v>491</v>
          </cell>
          <cell r="E219">
            <v>17052</v>
          </cell>
          <cell r="F219">
            <v>1421</v>
          </cell>
          <cell r="G219">
            <v>1421</v>
          </cell>
          <cell r="H219">
            <v>1421</v>
          </cell>
          <cell r="I219">
            <v>1421</v>
          </cell>
          <cell r="J219">
            <v>1421</v>
          </cell>
          <cell r="K219">
            <v>1421</v>
          </cell>
          <cell r="L219">
            <v>1421</v>
          </cell>
          <cell r="M219">
            <v>1421</v>
          </cell>
          <cell r="N219">
            <v>1421</v>
          </cell>
          <cell r="O219">
            <v>1421</v>
          </cell>
          <cell r="P219">
            <v>1421</v>
          </cell>
          <cell r="Q219">
            <v>1421</v>
          </cell>
        </row>
        <row r="220">
          <cell r="D220">
            <v>469</v>
          </cell>
          <cell r="E220">
            <v>228388</v>
          </cell>
          <cell r="F220">
            <v>19032.333333333332</v>
          </cell>
          <cell r="G220">
            <v>19032.333333333332</v>
          </cell>
          <cell r="H220">
            <v>19032.333333333332</v>
          </cell>
          <cell r="I220">
            <v>19032.333333333332</v>
          </cell>
          <cell r="J220">
            <v>19032.333333333332</v>
          </cell>
          <cell r="K220">
            <v>19032.333333333332</v>
          </cell>
          <cell r="L220">
            <v>19032.333333333332</v>
          </cell>
          <cell r="M220">
            <v>19032.333333333332</v>
          </cell>
          <cell r="N220">
            <v>19032.333333333332</v>
          </cell>
          <cell r="O220">
            <v>19032.333333333332</v>
          </cell>
          <cell r="P220">
            <v>19032.333333333332</v>
          </cell>
          <cell r="Q220">
            <v>19032.333333333332</v>
          </cell>
        </row>
        <row r="221">
          <cell r="D221">
            <v>455</v>
          </cell>
          <cell r="E221">
            <v>835937</v>
          </cell>
          <cell r="F221">
            <v>69661.416666666672</v>
          </cell>
          <cell r="G221">
            <v>69661.416666666672</v>
          </cell>
          <cell r="H221">
            <v>69661.416666666672</v>
          </cell>
          <cell r="I221">
            <v>69661.416666666672</v>
          </cell>
          <cell r="J221">
            <v>69661.416666666672</v>
          </cell>
          <cell r="K221">
            <v>69661.416666666672</v>
          </cell>
          <cell r="L221">
            <v>69661.416666666672</v>
          </cell>
          <cell r="M221">
            <v>69661.416666666672</v>
          </cell>
          <cell r="N221">
            <v>69661.416666666672</v>
          </cell>
          <cell r="O221">
            <v>69661.416666666672</v>
          </cell>
          <cell r="P221">
            <v>69661.416666666672</v>
          </cell>
          <cell r="Q221">
            <v>69661.416666666672</v>
          </cell>
        </row>
        <row r="222">
          <cell r="D222">
            <v>223</v>
          </cell>
          <cell r="E222">
            <v>42898</v>
          </cell>
          <cell r="F222">
            <v>3574.8333333333335</v>
          </cell>
          <cell r="G222">
            <v>3574.8333333333335</v>
          </cell>
          <cell r="H222">
            <v>3574.8333333333335</v>
          </cell>
          <cell r="I222">
            <v>3574.8333333333335</v>
          </cell>
          <cell r="J222">
            <v>3574.8333333333335</v>
          </cell>
          <cell r="K222">
            <v>3574.8333333333335</v>
          </cell>
          <cell r="L222">
            <v>3574.8333333333335</v>
          </cell>
          <cell r="M222">
            <v>3574.8333333333335</v>
          </cell>
          <cell r="N222">
            <v>3574.8333333333335</v>
          </cell>
          <cell r="O222">
            <v>3574.8333333333335</v>
          </cell>
          <cell r="P222">
            <v>3574.8333333333335</v>
          </cell>
          <cell r="Q222">
            <v>3574.8333333333335</v>
          </cell>
        </row>
        <row r="223">
          <cell r="D223">
            <v>428</v>
          </cell>
          <cell r="E223">
            <v>2857770</v>
          </cell>
          <cell r="F223">
            <v>238147.5</v>
          </cell>
          <cell r="G223">
            <v>238147.5</v>
          </cell>
          <cell r="H223">
            <v>238147.5</v>
          </cell>
          <cell r="I223">
            <v>238147.5</v>
          </cell>
          <cell r="J223">
            <v>238147.5</v>
          </cell>
          <cell r="K223">
            <v>238147.5</v>
          </cell>
          <cell r="L223">
            <v>238147.5</v>
          </cell>
          <cell r="M223">
            <v>238147.5</v>
          </cell>
          <cell r="N223">
            <v>238147.5</v>
          </cell>
          <cell r="O223">
            <v>238147.5</v>
          </cell>
          <cell r="P223">
            <v>238147.5</v>
          </cell>
          <cell r="Q223">
            <v>238147.5</v>
          </cell>
        </row>
        <row r="224">
          <cell r="D224">
            <v>479</v>
          </cell>
          <cell r="E224">
            <v>111904</v>
          </cell>
          <cell r="F224">
            <v>9325.3333333333339</v>
          </cell>
          <cell r="G224">
            <v>9325.3333333333339</v>
          </cell>
          <cell r="H224">
            <v>9325.3333333333339</v>
          </cell>
          <cell r="I224">
            <v>9325.3333333333339</v>
          </cell>
          <cell r="J224">
            <v>9325.3333333333339</v>
          </cell>
          <cell r="K224">
            <v>9325.3333333333339</v>
          </cell>
          <cell r="L224">
            <v>9325.3333333333339</v>
          </cell>
          <cell r="M224">
            <v>9325.3333333333339</v>
          </cell>
          <cell r="N224">
            <v>9325.3333333333339</v>
          </cell>
          <cell r="O224">
            <v>9325.3333333333339</v>
          </cell>
          <cell r="P224">
            <v>9325.3333333333339</v>
          </cell>
          <cell r="Q224">
            <v>9325.3333333333339</v>
          </cell>
        </row>
        <row r="225">
          <cell r="D225">
            <v>454</v>
          </cell>
          <cell r="E225">
            <v>1423448</v>
          </cell>
          <cell r="F225">
            <v>118620.66666666667</v>
          </cell>
          <cell r="G225">
            <v>118620.66666666667</v>
          </cell>
          <cell r="H225">
            <v>118620.66666666667</v>
          </cell>
          <cell r="I225">
            <v>118620.66666666667</v>
          </cell>
          <cell r="J225">
            <v>118620.66666666667</v>
          </cell>
          <cell r="K225">
            <v>118620.66666666667</v>
          </cell>
          <cell r="L225">
            <v>118620.66666666667</v>
          </cell>
          <cell r="M225">
            <v>118620.66666666667</v>
          </cell>
          <cell r="N225">
            <v>118620.66666666667</v>
          </cell>
          <cell r="O225">
            <v>118620.66666666667</v>
          </cell>
          <cell r="P225">
            <v>118620.66666666667</v>
          </cell>
          <cell r="Q225">
            <v>118620.66666666667</v>
          </cell>
        </row>
        <row r="226">
          <cell r="D226">
            <v>426</v>
          </cell>
          <cell r="E226">
            <v>2745397</v>
          </cell>
          <cell r="F226">
            <v>228783.08333333334</v>
          </cell>
          <cell r="G226">
            <v>228783.08333333334</v>
          </cell>
          <cell r="H226">
            <v>228783.08333333334</v>
          </cell>
          <cell r="I226">
            <v>228783.08333333334</v>
          </cell>
          <cell r="J226">
            <v>228783.08333333334</v>
          </cell>
          <cell r="K226">
            <v>228783.08333333334</v>
          </cell>
          <cell r="L226">
            <v>228783.08333333334</v>
          </cell>
          <cell r="M226">
            <v>228783.08333333334</v>
          </cell>
          <cell r="N226">
            <v>228783.08333333334</v>
          </cell>
          <cell r="O226">
            <v>228783.08333333334</v>
          </cell>
          <cell r="P226">
            <v>228783.08333333334</v>
          </cell>
          <cell r="Q226">
            <v>228783.08333333334</v>
          </cell>
        </row>
        <row r="227">
          <cell r="D227">
            <v>427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D228">
            <v>453</v>
          </cell>
          <cell r="E228">
            <v>21765</v>
          </cell>
          <cell r="F228">
            <v>1813.75</v>
          </cell>
          <cell r="G228">
            <v>1813.75</v>
          </cell>
          <cell r="H228">
            <v>1813.75</v>
          </cell>
          <cell r="I228">
            <v>1813.75</v>
          </cell>
          <cell r="J228">
            <v>1813.75</v>
          </cell>
          <cell r="K228">
            <v>1813.75</v>
          </cell>
          <cell r="L228">
            <v>1813.75</v>
          </cell>
          <cell r="M228">
            <v>1813.75</v>
          </cell>
          <cell r="N228">
            <v>1813.75</v>
          </cell>
          <cell r="O228">
            <v>1813.75</v>
          </cell>
          <cell r="P228">
            <v>1813.75</v>
          </cell>
          <cell r="Q228">
            <v>1813.75</v>
          </cell>
        </row>
        <row r="229">
          <cell r="D229">
            <v>456</v>
          </cell>
          <cell r="E229">
            <v>36553</v>
          </cell>
          <cell r="F229">
            <v>3046.0833333333335</v>
          </cell>
          <cell r="G229">
            <v>3046.0833333333335</v>
          </cell>
          <cell r="H229">
            <v>3046.0833333333335</v>
          </cell>
          <cell r="I229">
            <v>3046.0833333333335</v>
          </cell>
          <cell r="J229">
            <v>3046.0833333333335</v>
          </cell>
          <cell r="K229">
            <v>3046.0833333333335</v>
          </cell>
          <cell r="L229">
            <v>3046.0833333333335</v>
          </cell>
          <cell r="M229">
            <v>3046.0833333333335</v>
          </cell>
          <cell r="N229">
            <v>3046.0833333333335</v>
          </cell>
          <cell r="O229">
            <v>3046.0833333333335</v>
          </cell>
          <cell r="P229">
            <v>3046.0833333333335</v>
          </cell>
          <cell r="Q229">
            <v>3046.0833333333335</v>
          </cell>
        </row>
        <row r="230">
          <cell r="D230">
            <v>480</v>
          </cell>
          <cell r="E230">
            <v>12032</v>
          </cell>
          <cell r="F230">
            <v>1002.6666666666666</v>
          </cell>
          <cell r="G230">
            <v>1002.6666666666666</v>
          </cell>
          <cell r="H230">
            <v>1002.6666666666666</v>
          </cell>
          <cell r="I230">
            <v>1002.6666666666666</v>
          </cell>
          <cell r="J230">
            <v>1002.6666666666666</v>
          </cell>
          <cell r="K230">
            <v>1002.6666666666666</v>
          </cell>
          <cell r="L230">
            <v>1002.6666666666666</v>
          </cell>
          <cell r="M230">
            <v>1002.6666666666666</v>
          </cell>
          <cell r="N230">
            <v>1002.6666666666666</v>
          </cell>
          <cell r="O230">
            <v>1002.6666666666666</v>
          </cell>
          <cell r="P230">
            <v>1002.6666666666666</v>
          </cell>
          <cell r="Q230">
            <v>1002.6666666666666</v>
          </cell>
        </row>
        <row r="231">
          <cell r="D231">
            <v>481</v>
          </cell>
          <cell r="E231">
            <v>9788</v>
          </cell>
          <cell r="F231">
            <v>815.66666666666663</v>
          </cell>
          <cell r="G231">
            <v>815.66666666666663</v>
          </cell>
          <cell r="H231">
            <v>815.66666666666663</v>
          </cell>
          <cell r="I231">
            <v>815.66666666666663</v>
          </cell>
          <cell r="J231">
            <v>815.66666666666663</v>
          </cell>
          <cell r="K231">
            <v>815.66666666666663</v>
          </cell>
          <cell r="L231">
            <v>815.66666666666663</v>
          </cell>
          <cell r="M231">
            <v>815.66666666666663</v>
          </cell>
          <cell r="N231">
            <v>815.66666666666663</v>
          </cell>
          <cell r="O231">
            <v>815.66666666666663</v>
          </cell>
          <cell r="P231">
            <v>815.66666666666663</v>
          </cell>
          <cell r="Q231">
            <v>815.66666666666663</v>
          </cell>
        </row>
        <row r="232">
          <cell r="D232">
            <v>482</v>
          </cell>
          <cell r="E232">
            <v>177166</v>
          </cell>
          <cell r="F232">
            <v>14763.833333333334</v>
          </cell>
          <cell r="G232">
            <v>14763.833333333334</v>
          </cell>
          <cell r="H232">
            <v>14763.833333333334</v>
          </cell>
          <cell r="I232">
            <v>14763.833333333334</v>
          </cell>
          <cell r="J232">
            <v>14763.833333333334</v>
          </cell>
          <cell r="K232">
            <v>14763.833333333334</v>
          </cell>
          <cell r="L232">
            <v>14763.833333333334</v>
          </cell>
          <cell r="M232">
            <v>14763.833333333334</v>
          </cell>
          <cell r="N232">
            <v>14763.833333333334</v>
          </cell>
          <cell r="O232">
            <v>14763.833333333334</v>
          </cell>
          <cell r="P232">
            <v>14763.833333333334</v>
          </cell>
          <cell r="Q232">
            <v>14763.833333333334</v>
          </cell>
        </row>
        <row r="233">
          <cell r="D233">
            <v>483</v>
          </cell>
          <cell r="E233">
            <v>81292</v>
          </cell>
          <cell r="F233">
            <v>6774.333333333333</v>
          </cell>
          <cell r="G233">
            <v>6774.333333333333</v>
          </cell>
          <cell r="H233">
            <v>6774.333333333333</v>
          </cell>
          <cell r="I233">
            <v>6774.333333333333</v>
          </cell>
          <cell r="J233">
            <v>6774.333333333333</v>
          </cell>
          <cell r="K233">
            <v>6774.333333333333</v>
          </cell>
          <cell r="L233">
            <v>6774.333333333333</v>
          </cell>
          <cell r="M233">
            <v>6774.333333333333</v>
          </cell>
          <cell r="N233">
            <v>6774.333333333333</v>
          </cell>
          <cell r="O233">
            <v>6774.333333333333</v>
          </cell>
          <cell r="P233">
            <v>6774.333333333333</v>
          </cell>
          <cell r="Q233">
            <v>6774.333333333333</v>
          </cell>
        </row>
        <row r="234">
          <cell r="D234">
            <v>492</v>
          </cell>
          <cell r="E234">
            <v>0</v>
          </cell>
        </row>
        <row r="235">
          <cell r="D235">
            <v>0</v>
          </cell>
          <cell r="E235" t="str">
            <v/>
          </cell>
        </row>
        <row r="236">
          <cell r="D236">
            <v>0</v>
          </cell>
          <cell r="E236" t="str">
            <v/>
          </cell>
        </row>
        <row r="237">
          <cell r="D237">
            <v>458</v>
          </cell>
          <cell r="E237">
            <v>5865</v>
          </cell>
          <cell r="F237">
            <v>488.75</v>
          </cell>
          <cell r="G237">
            <v>488.75</v>
          </cell>
          <cell r="H237">
            <v>488.75</v>
          </cell>
          <cell r="I237">
            <v>488.75</v>
          </cell>
          <cell r="J237">
            <v>488.75</v>
          </cell>
          <cell r="K237">
            <v>488.75</v>
          </cell>
          <cell r="L237">
            <v>488.75</v>
          </cell>
          <cell r="M237">
            <v>488.75</v>
          </cell>
          <cell r="N237">
            <v>488.75</v>
          </cell>
          <cell r="O237">
            <v>488.75</v>
          </cell>
          <cell r="P237">
            <v>488.75</v>
          </cell>
          <cell r="Q237">
            <v>488.75</v>
          </cell>
        </row>
        <row r="238">
          <cell r="D238">
            <v>0</v>
          </cell>
          <cell r="E238" t="str">
            <v/>
          </cell>
        </row>
        <row r="239">
          <cell r="D239">
            <v>421</v>
          </cell>
          <cell r="E239">
            <v>5678</v>
          </cell>
          <cell r="F239">
            <v>473.16666666666669</v>
          </cell>
          <cell r="G239">
            <v>473.16666666666669</v>
          </cell>
          <cell r="H239">
            <v>473.16666666666669</v>
          </cell>
          <cell r="I239">
            <v>473.16666666666669</v>
          </cell>
          <cell r="J239">
            <v>473.16666666666669</v>
          </cell>
          <cell r="K239">
            <v>473.16666666666669</v>
          </cell>
          <cell r="L239">
            <v>473.16666666666669</v>
          </cell>
          <cell r="M239">
            <v>473.16666666666669</v>
          </cell>
          <cell r="N239">
            <v>473.16666666666669</v>
          </cell>
          <cell r="O239">
            <v>473.16666666666669</v>
          </cell>
          <cell r="P239">
            <v>473.16666666666669</v>
          </cell>
          <cell r="Q239">
            <v>473.16666666666669</v>
          </cell>
        </row>
        <row r="240">
          <cell r="D240">
            <v>490</v>
          </cell>
          <cell r="E240">
            <v>0</v>
          </cell>
        </row>
        <row r="241">
          <cell r="D241">
            <v>484</v>
          </cell>
          <cell r="E241">
            <v>208000</v>
          </cell>
          <cell r="F241">
            <v>17333.333333333332</v>
          </cell>
          <cell r="G241">
            <v>17333.333333333332</v>
          </cell>
          <cell r="H241">
            <v>17333.333333333332</v>
          </cell>
          <cell r="I241">
            <v>17333.333333333332</v>
          </cell>
          <cell r="J241">
            <v>17333.333333333332</v>
          </cell>
          <cell r="K241">
            <v>17333.333333333332</v>
          </cell>
          <cell r="L241">
            <v>17333.333333333332</v>
          </cell>
          <cell r="M241">
            <v>17333.333333333332</v>
          </cell>
          <cell r="N241">
            <v>17333.333333333332</v>
          </cell>
          <cell r="O241">
            <v>17333.333333333332</v>
          </cell>
          <cell r="P241">
            <v>17333.333333333332</v>
          </cell>
          <cell r="Q241">
            <v>17333.333333333332</v>
          </cell>
        </row>
        <row r="242">
          <cell r="D242">
            <v>493</v>
          </cell>
          <cell r="E242">
            <v>29428</v>
          </cell>
          <cell r="F242">
            <v>2452.3333333333335</v>
          </cell>
          <cell r="G242">
            <v>2452.3333333333335</v>
          </cell>
          <cell r="H242">
            <v>2452.3333333333335</v>
          </cell>
          <cell r="I242">
            <v>2452.3333333333335</v>
          </cell>
          <cell r="J242">
            <v>2452.3333333333335</v>
          </cell>
          <cell r="K242">
            <v>2452.3333333333335</v>
          </cell>
          <cell r="L242">
            <v>2452.3333333333335</v>
          </cell>
          <cell r="M242">
            <v>2452.3333333333335</v>
          </cell>
          <cell r="N242">
            <v>2452.3333333333335</v>
          </cell>
          <cell r="O242">
            <v>2452.3333333333335</v>
          </cell>
          <cell r="P242">
            <v>2452.3333333333335</v>
          </cell>
          <cell r="Q242">
            <v>2452.3333333333335</v>
          </cell>
        </row>
        <row r="243">
          <cell r="D243">
            <v>494</v>
          </cell>
          <cell r="E243">
            <v>483</v>
          </cell>
          <cell r="F243">
            <v>40.25</v>
          </cell>
          <cell r="G243">
            <v>40.25</v>
          </cell>
          <cell r="H243">
            <v>40.25</v>
          </cell>
          <cell r="I243">
            <v>40.25</v>
          </cell>
          <cell r="J243">
            <v>40.25</v>
          </cell>
          <cell r="K243">
            <v>40.25</v>
          </cell>
          <cell r="L243">
            <v>40.25</v>
          </cell>
          <cell r="M243">
            <v>40.25</v>
          </cell>
          <cell r="N243">
            <v>40.25</v>
          </cell>
          <cell r="O243">
            <v>40.25</v>
          </cell>
          <cell r="P243">
            <v>40.25</v>
          </cell>
          <cell r="Q243">
            <v>40.25</v>
          </cell>
        </row>
        <row r="244">
          <cell r="D244">
            <v>495</v>
          </cell>
          <cell r="E244" t="str">
            <v/>
          </cell>
        </row>
        <row r="245">
          <cell r="D245">
            <v>0</v>
          </cell>
          <cell r="E245" t="str">
            <v/>
          </cell>
        </row>
        <row r="246">
          <cell r="D246">
            <v>485</v>
          </cell>
          <cell r="E246">
            <v>52920</v>
          </cell>
          <cell r="F246">
            <v>4410</v>
          </cell>
          <cell r="G246">
            <v>4410</v>
          </cell>
          <cell r="H246">
            <v>4410</v>
          </cell>
          <cell r="I246">
            <v>4410</v>
          </cell>
          <cell r="J246">
            <v>4410</v>
          </cell>
          <cell r="K246">
            <v>4410</v>
          </cell>
          <cell r="L246">
            <v>4410</v>
          </cell>
          <cell r="M246">
            <v>4410</v>
          </cell>
          <cell r="N246">
            <v>4410</v>
          </cell>
          <cell r="O246">
            <v>4410</v>
          </cell>
          <cell r="P246">
            <v>4410</v>
          </cell>
          <cell r="Q246">
            <v>4410</v>
          </cell>
        </row>
        <row r="247">
          <cell r="D247">
            <v>526</v>
          </cell>
          <cell r="E247">
            <v>41600</v>
          </cell>
          <cell r="F247">
            <v>3466.6666666666665</v>
          </cell>
          <cell r="G247">
            <v>3466.6666666666665</v>
          </cell>
          <cell r="H247">
            <v>3466.6666666666665</v>
          </cell>
          <cell r="I247">
            <v>3466.6666666666665</v>
          </cell>
          <cell r="J247">
            <v>3466.6666666666665</v>
          </cell>
          <cell r="K247">
            <v>3466.6666666666665</v>
          </cell>
          <cell r="L247">
            <v>3466.6666666666665</v>
          </cell>
          <cell r="M247">
            <v>3466.6666666666665</v>
          </cell>
          <cell r="N247">
            <v>3466.6666666666665</v>
          </cell>
          <cell r="O247">
            <v>3466.6666666666665</v>
          </cell>
          <cell r="P247">
            <v>3466.6666666666665</v>
          </cell>
          <cell r="Q247">
            <v>3466.6666666666665</v>
          </cell>
        </row>
        <row r="248">
          <cell r="D248">
            <v>0</v>
          </cell>
          <cell r="E248" t="str">
            <v/>
          </cell>
        </row>
        <row r="249">
          <cell r="D249">
            <v>486</v>
          </cell>
          <cell r="E249">
            <v>0</v>
          </cell>
        </row>
        <row r="250">
          <cell r="D250">
            <v>487</v>
          </cell>
          <cell r="E250">
            <v>0</v>
          </cell>
        </row>
        <row r="251">
          <cell r="D251">
            <v>488</v>
          </cell>
          <cell r="E251">
            <v>0</v>
          </cell>
        </row>
        <row r="252">
          <cell r="D252">
            <v>489</v>
          </cell>
          <cell r="E252">
            <v>0</v>
          </cell>
        </row>
        <row r="253">
          <cell r="D253">
            <v>496</v>
          </cell>
          <cell r="E253">
            <v>0</v>
          </cell>
        </row>
        <row r="254">
          <cell r="D254">
            <v>0</v>
          </cell>
          <cell r="E254">
            <v>0</v>
          </cell>
        </row>
        <row r="255">
          <cell r="D255">
            <v>418</v>
          </cell>
          <cell r="E255">
            <v>3081856</v>
          </cell>
          <cell r="F255">
            <v>256821.33333333334</v>
          </cell>
          <cell r="G255">
            <v>256821.33333333334</v>
          </cell>
          <cell r="H255">
            <v>256821.33333333334</v>
          </cell>
          <cell r="I255">
            <v>256821.33333333334</v>
          </cell>
          <cell r="J255">
            <v>256821.33333333334</v>
          </cell>
          <cell r="K255">
            <v>256821.33333333334</v>
          </cell>
          <cell r="L255">
            <v>256821.33333333334</v>
          </cell>
          <cell r="M255">
            <v>256821.33333333334</v>
          </cell>
          <cell r="N255">
            <v>256821.33333333334</v>
          </cell>
          <cell r="O255">
            <v>256821.33333333334</v>
          </cell>
          <cell r="P255">
            <v>256821.33333333334</v>
          </cell>
          <cell r="Q255">
            <v>256821.33333333334</v>
          </cell>
        </row>
        <row r="256">
          <cell r="D256">
            <v>419</v>
          </cell>
          <cell r="E256">
            <v>565867</v>
          </cell>
          <cell r="F256">
            <v>47155.583333333336</v>
          </cell>
          <cell r="G256">
            <v>47155.583333333336</v>
          </cell>
          <cell r="H256">
            <v>47155.583333333336</v>
          </cell>
          <cell r="I256">
            <v>47155.583333333336</v>
          </cell>
          <cell r="J256">
            <v>47155.583333333336</v>
          </cell>
          <cell r="K256">
            <v>47155.583333333336</v>
          </cell>
          <cell r="L256">
            <v>47155.583333333336</v>
          </cell>
          <cell r="M256">
            <v>47155.583333333336</v>
          </cell>
          <cell r="N256">
            <v>47155.583333333336</v>
          </cell>
          <cell r="O256">
            <v>47155.583333333336</v>
          </cell>
          <cell r="P256">
            <v>47155.583333333336</v>
          </cell>
          <cell r="Q256">
            <v>47155.583333333336</v>
          </cell>
        </row>
        <row r="257">
          <cell r="D257">
            <v>420</v>
          </cell>
          <cell r="E257">
            <v>785686</v>
          </cell>
          <cell r="F257">
            <v>65473.833333333336</v>
          </cell>
          <cell r="G257">
            <v>65473.833333333336</v>
          </cell>
          <cell r="H257">
            <v>65473.833333333336</v>
          </cell>
          <cell r="I257">
            <v>65473.833333333336</v>
          </cell>
          <cell r="J257">
            <v>65473.833333333336</v>
          </cell>
          <cell r="K257">
            <v>65473.833333333336</v>
          </cell>
          <cell r="L257">
            <v>65473.833333333336</v>
          </cell>
          <cell r="M257">
            <v>65473.833333333336</v>
          </cell>
          <cell r="N257">
            <v>65473.833333333336</v>
          </cell>
          <cell r="O257">
            <v>65473.833333333336</v>
          </cell>
          <cell r="P257">
            <v>65473.833333333336</v>
          </cell>
          <cell r="Q257">
            <v>65473.833333333336</v>
          </cell>
        </row>
        <row r="258">
          <cell r="D258">
            <v>461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D259">
            <v>462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D260">
            <v>467</v>
          </cell>
          <cell r="E260">
            <v>24117</v>
          </cell>
          <cell r="F260">
            <v>2009.75</v>
          </cell>
          <cell r="G260">
            <v>2009.75</v>
          </cell>
          <cell r="H260">
            <v>2009.75</v>
          </cell>
          <cell r="I260">
            <v>2009.75</v>
          </cell>
          <cell r="J260">
            <v>2009.75</v>
          </cell>
          <cell r="K260">
            <v>2009.75</v>
          </cell>
          <cell r="L260">
            <v>2009.75</v>
          </cell>
          <cell r="M260">
            <v>2009.75</v>
          </cell>
          <cell r="N260">
            <v>2009.75</v>
          </cell>
          <cell r="O260">
            <v>2009.75</v>
          </cell>
          <cell r="P260">
            <v>2009.75</v>
          </cell>
          <cell r="Q260">
            <v>2009.75</v>
          </cell>
        </row>
        <row r="261">
          <cell r="D261">
            <v>466</v>
          </cell>
          <cell r="E261">
            <v>0</v>
          </cell>
        </row>
        <row r="262">
          <cell r="D262">
            <v>0</v>
          </cell>
          <cell r="E262">
            <v>7281891</v>
          </cell>
          <cell r="F262">
            <v>655273.05204577523</v>
          </cell>
          <cell r="G262">
            <v>590167.17289708357</v>
          </cell>
          <cell r="H262">
            <v>629721.24907025404</v>
          </cell>
          <cell r="I262">
            <v>622662.13135814585</v>
          </cell>
          <cell r="J262">
            <v>579012.70799249795</v>
          </cell>
          <cell r="K262">
            <v>585778.49960249127</v>
          </cell>
          <cell r="L262">
            <v>611961.97705837572</v>
          </cell>
          <cell r="M262">
            <v>616148.69408570975</v>
          </cell>
          <cell r="N262">
            <v>587175.29145379749</v>
          </cell>
          <cell r="O262">
            <v>597337.33435741661</v>
          </cell>
          <cell r="P262">
            <v>572407.96621603705</v>
          </cell>
          <cell r="Q262">
            <v>634244.92386241513</v>
          </cell>
        </row>
        <row r="263">
          <cell r="D263">
            <v>0</v>
          </cell>
          <cell r="E263">
            <v>7281891</v>
          </cell>
          <cell r="F263">
            <v>655273.05204577523</v>
          </cell>
          <cell r="G263">
            <v>590167.17289708357</v>
          </cell>
          <cell r="H263">
            <v>629721.24907025404</v>
          </cell>
          <cell r="I263">
            <v>622662.13135814585</v>
          </cell>
          <cell r="J263">
            <v>579012.70799249795</v>
          </cell>
          <cell r="K263">
            <v>585778.49960249127</v>
          </cell>
          <cell r="L263">
            <v>611961.97705837572</v>
          </cell>
          <cell r="M263">
            <v>616148.69408570975</v>
          </cell>
          <cell r="N263">
            <v>587175.29145379749</v>
          </cell>
          <cell r="O263">
            <v>597337.33435741661</v>
          </cell>
          <cell r="P263">
            <v>572407.96621603705</v>
          </cell>
          <cell r="Q263">
            <v>634244.92386241513</v>
          </cell>
        </row>
        <row r="264">
          <cell r="D264">
            <v>0</v>
          </cell>
          <cell r="E264" t="str">
            <v/>
          </cell>
        </row>
        <row r="265">
          <cell r="D265">
            <v>510</v>
          </cell>
          <cell r="E265">
            <v>260000</v>
          </cell>
          <cell r="F265">
            <v>21666.666666666668</v>
          </cell>
          <cell r="G265">
            <v>21666.666666666668</v>
          </cell>
          <cell r="H265">
            <v>21666.666666666668</v>
          </cell>
          <cell r="I265">
            <v>21666.666666666668</v>
          </cell>
          <cell r="J265">
            <v>21666.666666666668</v>
          </cell>
          <cell r="K265">
            <v>21666.666666666668</v>
          </cell>
          <cell r="L265">
            <v>21666.666666666668</v>
          </cell>
          <cell r="M265">
            <v>21666.666666666668</v>
          </cell>
          <cell r="N265">
            <v>21666.666666666668</v>
          </cell>
          <cell r="O265">
            <v>21666.666666666668</v>
          </cell>
          <cell r="P265">
            <v>21666.666666666668</v>
          </cell>
          <cell r="Q265">
            <v>21666.666666666668</v>
          </cell>
        </row>
        <row r="266">
          <cell r="D266">
            <v>0</v>
          </cell>
          <cell r="E266" t="str">
            <v/>
          </cell>
        </row>
        <row r="267">
          <cell r="D267">
            <v>0</v>
          </cell>
          <cell r="E267" t="str">
            <v/>
          </cell>
        </row>
        <row r="268">
          <cell r="D268">
            <v>503</v>
          </cell>
          <cell r="E268">
            <v>79652</v>
          </cell>
          <cell r="F268">
            <v>6637.666666666667</v>
          </cell>
          <cell r="G268">
            <v>6637.666666666667</v>
          </cell>
          <cell r="H268">
            <v>6637.666666666667</v>
          </cell>
          <cell r="I268">
            <v>6637.666666666667</v>
          </cell>
          <cell r="J268">
            <v>6637.666666666667</v>
          </cell>
          <cell r="K268">
            <v>6637.666666666667</v>
          </cell>
          <cell r="L268">
            <v>6637.666666666667</v>
          </cell>
          <cell r="M268">
            <v>6637.666666666667</v>
          </cell>
          <cell r="N268">
            <v>6637.666666666667</v>
          </cell>
          <cell r="O268">
            <v>6637.666666666667</v>
          </cell>
          <cell r="P268">
            <v>6637.666666666667</v>
          </cell>
          <cell r="Q268">
            <v>6637.666666666667</v>
          </cell>
        </row>
        <row r="269">
          <cell r="D269">
            <v>0</v>
          </cell>
          <cell r="E269" t="str">
            <v/>
          </cell>
        </row>
        <row r="270">
          <cell r="D270">
            <v>504</v>
          </cell>
          <cell r="E270">
            <v>40783</v>
          </cell>
          <cell r="F270">
            <v>3398.5833333333335</v>
          </cell>
          <cell r="G270">
            <v>3398.5833333333335</v>
          </cell>
          <cell r="H270">
            <v>3398.5833333333335</v>
          </cell>
          <cell r="I270">
            <v>3398.5833333333335</v>
          </cell>
          <cell r="J270">
            <v>3398.5833333333335</v>
          </cell>
          <cell r="K270">
            <v>3398.5833333333335</v>
          </cell>
          <cell r="L270">
            <v>3398.5833333333335</v>
          </cell>
          <cell r="M270">
            <v>3398.5833333333335</v>
          </cell>
          <cell r="N270">
            <v>3398.5833333333335</v>
          </cell>
          <cell r="O270">
            <v>3398.5833333333335</v>
          </cell>
          <cell r="P270">
            <v>3398.5833333333335</v>
          </cell>
          <cell r="Q270">
            <v>3398.5833333333335</v>
          </cell>
        </row>
        <row r="271">
          <cell r="D271">
            <v>505</v>
          </cell>
          <cell r="E271">
            <v>52437</v>
          </cell>
          <cell r="F271">
            <v>4369.75</v>
          </cell>
          <cell r="G271">
            <v>4369.75</v>
          </cell>
          <cell r="H271">
            <v>4369.75</v>
          </cell>
          <cell r="I271">
            <v>4369.75</v>
          </cell>
          <cell r="J271">
            <v>4369.75</v>
          </cell>
          <cell r="K271">
            <v>4369.75</v>
          </cell>
          <cell r="L271">
            <v>4369.75</v>
          </cell>
          <cell r="M271">
            <v>4369.75</v>
          </cell>
          <cell r="N271">
            <v>4369.75</v>
          </cell>
          <cell r="O271">
            <v>4369.75</v>
          </cell>
          <cell r="P271">
            <v>4369.75</v>
          </cell>
          <cell r="Q271">
            <v>4369.75</v>
          </cell>
        </row>
        <row r="272">
          <cell r="D272">
            <v>0</v>
          </cell>
          <cell r="E272" t="str">
            <v/>
          </cell>
        </row>
        <row r="273">
          <cell r="D273">
            <v>508</v>
          </cell>
          <cell r="E273">
            <v>4358689</v>
          </cell>
          <cell r="F273">
            <v>411672.88537910877</v>
          </cell>
          <cell r="G273">
            <v>346567.00623041688</v>
          </cell>
          <cell r="H273">
            <v>386121.08240358747</v>
          </cell>
          <cell r="I273">
            <v>379061.96469147928</v>
          </cell>
          <cell r="J273">
            <v>335412.5413258312</v>
          </cell>
          <cell r="K273">
            <v>342178.33293582452</v>
          </cell>
          <cell r="L273">
            <v>368361.81039170898</v>
          </cell>
          <cell r="M273">
            <v>372548.52741904301</v>
          </cell>
          <cell r="N273">
            <v>343575.12478713074</v>
          </cell>
          <cell r="O273">
            <v>353737.16769074992</v>
          </cell>
          <cell r="P273">
            <v>328807.79954937031</v>
          </cell>
          <cell r="Q273">
            <v>390644.75719574862</v>
          </cell>
        </row>
        <row r="274">
          <cell r="D274">
            <v>507</v>
          </cell>
          <cell r="E274">
            <v>569088</v>
          </cell>
          <cell r="F274">
            <v>47424</v>
          </cell>
          <cell r="G274">
            <v>47424</v>
          </cell>
          <cell r="H274">
            <v>47424</v>
          </cell>
          <cell r="I274">
            <v>47424</v>
          </cell>
          <cell r="J274">
            <v>47424</v>
          </cell>
          <cell r="K274">
            <v>47424</v>
          </cell>
          <cell r="L274">
            <v>47424</v>
          </cell>
          <cell r="M274">
            <v>47424</v>
          </cell>
          <cell r="N274">
            <v>47424</v>
          </cell>
          <cell r="O274">
            <v>47424</v>
          </cell>
          <cell r="P274">
            <v>47424</v>
          </cell>
          <cell r="Q274">
            <v>47424</v>
          </cell>
        </row>
        <row r="275">
          <cell r="D275">
            <v>0</v>
          </cell>
          <cell r="E275" t="str">
            <v/>
          </cell>
        </row>
        <row r="276">
          <cell r="D276">
            <v>506</v>
          </cell>
          <cell r="E276">
            <v>352442</v>
          </cell>
          <cell r="F276">
            <v>29370.166666666668</v>
          </cell>
          <cell r="G276">
            <v>29370.166666666668</v>
          </cell>
          <cell r="H276">
            <v>29370.166666666668</v>
          </cell>
          <cell r="I276">
            <v>29370.166666666668</v>
          </cell>
          <cell r="J276">
            <v>29370.166666666668</v>
          </cell>
          <cell r="K276">
            <v>29370.166666666668</v>
          </cell>
          <cell r="L276">
            <v>29370.166666666668</v>
          </cell>
          <cell r="M276">
            <v>29370.166666666668</v>
          </cell>
          <cell r="N276">
            <v>29370.166666666668</v>
          </cell>
          <cell r="O276">
            <v>29370.166666666668</v>
          </cell>
          <cell r="P276">
            <v>29370.166666666668</v>
          </cell>
          <cell r="Q276">
            <v>29370.166666666668</v>
          </cell>
        </row>
        <row r="277">
          <cell r="D277">
            <v>0</v>
          </cell>
          <cell r="E277" t="str">
            <v/>
          </cell>
        </row>
        <row r="278">
          <cell r="D278">
            <v>509</v>
          </cell>
          <cell r="E278">
            <v>422612</v>
          </cell>
          <cell r="F278">
            <v>35217.666666666664</v>
          </cell>
          <cell r="G278">
            <v>35217.666666666664</v>
          </cell>
          <cell r="H278">
            <v>35217.666666666664</v>
          </cell>
          <cell r="I278">
            <v>35217.666666666664</v>
          </cell>
          <cell r="J278">
            <v>35217.666666666664</v>
          </cell>
          <cell r="K278">
            <v>35217.666666666664</v>
          </cell>
          <cell r="L278">
            <v>35217.666666666664</v>
          </cell>
          <cell r="M278">
            <v>35217.666666666664</v>
          </cell>
          <cell r="N278">
            <v>35217.666666666664</v>
          </cell>
          <cell r="O278">
            <v>35217.666666666664</v>
          </cell>
          <cell r="P278">
            <v>35217.666666666664</v>
          </cell>
          <cell r="Q278">
            <v>35217.666666666664</v>
          </cell>
        </row>
        <row r="279">
          <cell r="D279">
            <v>514</v>
          </cell>
          <cell r="E279">
            <v>0</v>
          </cell>
        </row>
        <row r="280">
          <cell r="D280">
            <v>0</v>
          </cell>
          <cell r="E280" t="str">
            <v/>
          </cell>
        </row>
        <row r="281">
          <cell r="D281">
            <v>544</v>
          </cell>
          <cell r="E281">
            <v>17828</v>
          </cell>
          <cell r="F281">
            <v>1485.6666666666667</v>
          </cell>
          <cell r="G281">
            <v>1485.6666666666667</v>
          </cell>
          <cell r="H281">
            <v>1485.6666666666667</v>
          </cell>
          <cell r="I281">
            <v>1485.6666666666667</v>
          </cell>
          <cell r="J281">
            <v>1485.6666666666667</v>
          </cell>
          <cell r="K281">
            <v>1485.6666666666667</v>
          </cell>
          <cell r="L281">
            <v>1485.6666666666667</v>
          </cell>
          <cell r="M281">
            <v>1485.6666666666667</v>
          </cell>
          <cell r="N281">
            <v>1485.6666666666667</v>
          </cell>
          <cell r="O281">
            <v>1485.6666666666667</v>
          </cell>
          <cell r="P281">
            <v>1485.6666666666667</v>
          </cell>
          <cell r="Q281">
            <v>1485.6666666666667</v>
          </cell>
        </row>
        <row r="282">
          <cell r="D282">
            <v>0</v>
          </cell>
          <cell r="E282" t="str">
            <v/>
          </cell>
        </row>
        <row r="283">
          <cell r="D283">
            <v>512</v>
          </cell>
          <cell r="E283">
            <v>0</v>
          </cell>
        </row>
        <row r="284">
          <cell r="D284">
            <v>513</v>
          </cell>
          <cell r="E284">
            <v>0</v>
          </cell>
        </row>
        <row r="285">
          <cell r="D285">
            <v>542</v>
          </cell>
          <cell r="E285">
            <v>0</v>
          </cell>
        </row>
        <row r="286">
          <cell r="D286">
            <v>511</v>
          </cell>
          <cell r="E286">
            <v>10400</v>
          </cell>
          <cell r="F286">
            <v>866.66666666666663</v>
          </cell>
          <cell r="G286">
            <v>866.66666666666663</v>
          </cell>
          <cell r="H286">
            <v>866.66666666666663</v>
          </cell>
          <cell r="I286">
            <v>866.66666666666663</v>
          </cell>
          <cell r="J286">
            <v>866.66666666666663</v>
          </cell>
          <cell r="K286">
            <v>866.66666666666663</v>
          </cell>
          <cell r="L286">
            <v>866.66666666666663</v>
          </cell>
          <cell r="M286">
            <v>866.66666666666663</v>
          </cell>
          <cell r="N286">
            <v>866.66666666666663</v>
          </cell>
          <cell r="O286">
            <v>866.66666666666663</v>
          </cell>
          <cell r="P286">
            <v>866.66666666666663</v>
          </cell>
          <cell r="Q286">
            <v>866.66666666666663</v>
          </cell>
        </row>
        <row r="287">
          <cell r="D287">
            <v>0</v>
          </cell>
          <cell r="E287" t="str">
            <v/>
          </cell>
        </row>
        <row r="288">
          <cell r="D288">
            <v>502</v>
          </cell>
          <cell r="E288">
            <v>813263</v>
          </cell>
          <cell r="F288">
            <v>67771.916666666672</v>
          </cell>
          <cell r="G288">
            <v>67771.916666666672</v>
          </cell>
          <cell r="H288">
            <v>67771.916666666672</v>
          </cell>
          <cell r="I288">
            <v>67771.916666666672</v>
          </cell>
          <cell r="J288">
            <v>67771.916666666672</v>
          </cell>
          <cell r="K288">
            <v>67771.916666666672</v>
          </cell>
          <cell r="L288">
            <v>67771.916666666672</v>
          </cell>
          <cell r="M288">
            <v>67771.916666666672</v>
          </cell>
          <cell r="N288">
            <v>67771.916666666672</v>
          </cell>
          <cell r="O288">
            <v>67771.916666666672</v>
          </cell>
          <cell r="P288">
            <v>67771.916666666672</v>
          </cell>
          <cell r="Q288">
            <v>67771.916666666672</v>
          </cell>
        </row>
        <row r="289">
          <cell r="D289">
            <v>0</v>
          </cell>
          <cell r="E289">
            <v>0</v>
          </cell>
        </row>
        <row r="290">
          <cell r="D290">
            <v>0</v>
          </cell>
          <cell r="E290">
            <v>0</v>
          </cell>
        </row>
        <row r="291">
          <cell r="D291">
            <v>0</v>
          </cell>
          <cell r="E291" t="str">
            <v/>
          </cell>
        </row>
        <row r="292">
          <cell r="D292">
            <v>0</v>
          </cell>
          <cell r="E292" t="str">
            <v/>
          </cell>
        </row>
        <row r="293">
          <cell r="D293">
            <v>516</v>
          </cell>
          <cell r="E293">
            <v>0</v>
          </cell>
        </row>
        <row r="294">
          <cell r="D294">
            <v>517</v>
          </cell>
          <cell r="E294">
            <v>0</v>
          </cell>
        </row>
        <row r="295">
          <cell r="D295">
            <v>518</v>
          </cell>
          <cell r="E295">
            <v>0</v>
          </cell>
        </row>
        <row r="296">
          <cell r="D296">
            <v>519</v>
          </cell>
          <cell r="E296">
            <v>226211</v>
          </cell>
          <cell r="F296">
            <v>18850.916666666668</v>
          </cell>
          <cell r="G296">
            <v>18850.916666666668</v>
          </cell>
          <cell r="H296">
            <v>18850.916666666668</v>
          </cell>
          <cell r="I296">
            <v>18850.916666666668</v>
          </cell>
          <cell r="J296">
            <v>18850.916666666668</v>
          </cell>
          <cell r="K296">
            <v>18850.916666666668</v>
          </cell>
          <cell r="L296">
            <v>18850.916666666668</v>
          </cell>
          <cell r="M296">
            <v>18850.916666666668</v>
          </cell>
          <cell r="N296">
            <v>18850.916666666668</v>
          </cell>
          <cell r="O296">
            <v>18850.916666666668</v>
          </cell>
          <cell r="P296">
            <v>18850.916666666668</v>
          </cell>
          <cell r="Q296">
            <v>18850.916666666668</v>
          </cell>
        </row>
        <row r="297">
          <cell r="D297">
            <v>520</v>
          </cell>
          <cell r="E297">
            <v>0</v>
          </cell>
        </row>
        <row r="298">
          <cell r="D298">
            <v>521</v>
          </cell>
          <cell r="E298">
            <v>0</v>
          </cell>
        </row>
        <row r="299">
          <cell r="D299">
            <v>522</v>
          </cell>
          <cell r="E299">
            <v>0</v>
          </cell>
        </row>
        <row r="300">
          <cell r="D300">
            <v>528</v>
          </cell>
          <cell r="E300">
            <v>0</v>
          </cell>
        </row>
        <row r="301">
          <cell r="D301">
            <v>529</v>
          </cell>
          <cell r="E301">
            <v>520</v>
          </cell>
          <cell r="F301">
            <v>43.333333333333336</v>
          </cell>
          <cell r="G301">
            <v>43.333333333333336</v>
          </cell>
          <cell r="H301">
            <v>43.333333333333336</v>
          </cell>
          <cell r="I301">
            <v>43.333333333333336</v>
          </cell>
          <cell r="J301">
            <v>43.333333333333336</v>
          </cell>
          <cell r="K301">
            <v>43.333333333333336</v>
          </cell>
          <cell r="L301">
            <v>43.333333333333336</v>
          </cell>
          <cell r="M301">
            <v>43.333333333333336</v>
          </cell>
          <cell r="N301">
            <v>43.333333333333336</v>
          </cell>
          <cell r="O301">
            <v>43.333333333333336</v>
          </cell>
          <cell r="P301">
            <v>43.333333333333336</v>
          </cell>
          <cell r="Q301">
            <v>43.333333333333336</v>
          </cell>
        </row>
        <row r="302">
          <cell r="D302">
            <v>14</v>
          </cell>
          <cell r="E302">
            <v>77966</v>
          </cell>
          <cell r="F302">
            <v>6497.166666666667</v>
          </cell>
          <cell r="G302">
            <v>6497.166666666667</v>
          </cell>
          <cell r="H302">
            <v>6497.166666666667</v>
          </cell>
          <cell r="I302">
            <v>6497.166666666667</v>
          </cell>
          <cell r="J302">
            <v>6497.166666666667</v>
          </cell>
          <cell r="K302">
            <v>6497.166666666667</v>
          </cell>
          <cell r="L302">
            <v>6497.166666666667</v>
          </cell>
          <cell r="M302">
            <v>6497.166666666667</v>
          </cell>
          <cell r="N302">
            <v>6497.166666666667</v>
          </cell>
          <cell r="O302">
            <v>6497.166666666667</v>
          </cell>
          <cell r="P302">
            <v>6497.166666666667</v>
          </cell>
          <cell r="Q302">
            <v>6497.166666666667</v>
          </cell>
        </row>
        <row r="303">
          <cell r="D303">
            <v>0</v>
          </cell>
          <cell r="E303">
            <v>270262790</v>
          </cell>
          <cell r="F303">
            <v>22521899.166666668</v>
          </cell>
          <cell r="G303">
            <v>22521899.166666668</v>
          </cell>
          <cell r="H303">
            <v>22521899.166666668</v>
          </cell>
          <cell r="I303">
            <v>22521899.166666668</v>
          </cell>
          <cell r="J303">
            <v>22521899.166666668</v>
          </cell>
          <cell r="K303">
            <v>22521899.166666668</v>
          </cell>
          <cell r="L303">
            <v>22521899.166666668</v>
          </cell>
          <cell r="M303">
            <v>22521899.166666668</v>
          </cell>
          <cell r="N303">
            <v>22521899.166666668</v>
          </cell>
          <cell r="O303">
            <v>22521899.166666668</v>
          </cell>
          <cell r="P303">
            <v>22521899.166666668</v>
          </cell>
          <cell r="Q303">
            <v>22521899.166666668</v>
          </cell>
        </row>
        <row r="304">
          <cell r="D304">
            <v>0</v>
          </cell>
          <cell r="E304">
            <v>152366865</v>
          </cell>
          <cell r="F304">
            <v>12697238.75</v>
          </cell>
          <cell r="G304">
            <v>12697238.75</v>
          </cell>
          <cell r="H304">
            <v>12697238.75</v>
          </cell>
          <cell r="I304">
            <v>12697238.75</v>
          </cell>
          <cell r="J304">
            <v>12697238.75</v>
          </cell>
          <cell r="K304">
            <v>12697238.75</v>
          </cell>
          <cell r="L304">
            <v>12697238.75</v>
          </cell>
          <cell r="M304">
            <v>12697238.75</v>
          </cell>
          <cell r="N304">
            <v>12697238.75</v>
          </cell>
          <cell r="O304">
            <v>12697238.75</v>
          </cell>
          <cell r="P304">
            <v>12697238.75</v>
          </cell>
          <cell r="Q304">
            <v>12697238.75</v>
          </cell>
        </row>
        <row r="305">
          <cell r="D305">
            <v>600</v>
          </cell>
          <cell r="E305">
            <v>124887142</v>
          </cell>
          <cell r="F305">
            <v>10407261.833333334</v>
          </cell>
          <cell r="G305">
            <v>10407261.833333334</v>
          </cell>
          <cell r="H305">
            <v>10407261.833333334</v>
          </cell>
          <cell r="I305">
            <v>10407261.833333334</v>
          </cell>
          <cell r="J305">
            <v>10407261.833333334</v>
          </cell>
          <cell r="K305">
            <v>10407261.833333334</v>
          </cell>
          <cell r="L305">
            <v>10407261.833333334</v>
          </cell>
          <cell r="M305">
            <v>10407261.833333334</v>
          </cell>
          <cell r="N305">
            <v>10407261.833333334</v>
          </cell>
          <cell r="O305">
            <v>10407261.833333334</v>
          </cell>
          <cell r="P305">
            <v>10407261.833333334</v>
          </cell>
          <cell r="Q305">
            <v>10407261.833333334</v>
          </cell>
        </row>
        <row r="306">
          <cell r="D306">
            <v>601</v>
          </cell>
          <cell r="E306">
            <v>12451444</v>
          </cell>
          <cell r="F306">
            <v>1037620.3333333334</v>
          </cell>
          <cell r="G306">
            <v>1037620.3333333334</v>
          </cell>
          <cell r="H306">
            <v>1037620.3333333334</v>
          </cell>
          <cell r="I306">
            <v>1037620.3333333334</v>
          </cell>
          <cell r="J306">
            <v>1037620.3333333334</v>
          </cell>
          <cell r="K306">
            <v>1037620.3333333334</v>
          </cell>
          <cell r="L306">
            <v>1037620.3333333334</v>
          </cell>
          <cell r="M306">
            <v>1037620.3333333334</v>
          </cell>
          <cell r="N306">
            <v>1037620.3333333334</v>
          </cell>
          <cell r="O306">
            <v>1037620.3333333334</v>
          </cell>
          <cell r="P306">
            <v>1037620.3333333334</v>
          </cell>
          <cell r="Q306">
            <v>1037620.3333333334</v>
          </cell>
        </row>
        <row r="307">
          <cell r="D307">
            <v>602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D308">
            <v>604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D309">
            <v>605</v>
          </cell>
          <cell r="E309">
            <v>6133707</v>
          </cell>
          <cell r="F309">
            <v>511142.25</v>
          </cell>
          <cell r="G309">
            <v>511142.25</v>
          </cell>
          <cell r="H309">
            <v>511142.25</v>
          </cell>
          <cell r="I309">
            <v>511142.25</v>
          </cell>
          <cell r="J309">
            <v>511142.25</v>
          </cell>
          <cell r="K309">
            <v>511142.25</v>
          </cell>
          <cell r="L309">
            <v>511142.25</v>
          </cell>
          <cell r="M309">
            <v>511142.25</v>
          </cell>
          <cell r="N309">
            <v>511142.25</v>
          </cell>
          <cell r="O309">
            <v>511142.25</v>
          </cell>
          <cell r="P309">
            <v>511142.25</v>
          </cell>
          <cell r="Q309">
            <v>511142.25</v>
          </cell>
        </row>
        <row r="310">
          <cell r="D310">
            <v>606</v>
          </cell>
          <cell r="E310">
            <v>5501316</v>
          </cell>
          <cell r="F310">
            <v>458443</v>
          </cell>
          <cell r="G310">
            <v>458443</v>
          </cell>
          <cell r="H310">
            <v>458443</v>
          </cell>
          <cell r="I310">
            <v>458443</v>
          </cell>
          <cell r="J310">
            <v>458443</v>
          </cell>
          <cell r="K310">
            <v>458443</v>
          </cell>
          <cell r="L310">
            <v>458443</v>
          </cell>
          <cell r="M310">
            <v>458443</v>
          </cell>
          <cell r="N310">
            <v>458443</v>
          </cell>
          <cell r="O310">
            <v>458443</v>
          </cell>
          <cell r="P310">
            <v>458443</v>
          </cell>
          <cell r="Q310">
            <v>458443</v>
          </cell>
        </row>
        <row r="311">
          <cell r="D311">
            <v>607</v>
          </cell>
          <cell r="E311">
            <v>154853</v>
          </cell>
          <cell r="F311">
            <v>12904.416666666666</v>
          </cell>
          <cell r="G311">
            <v>12904.416666666666</v>
          </cell>
          <cell r="H311">
            <v>12904.416666666666</v>
          </cell>
          <cell r="I311">
            <v>12904.416666666666</v>
          </cell>
          <cell r="J311">
            <v>12904.416666666666</v>
          </cell>
          <cell r="K311">
            <v>12904.416666666666</v>
          </cell>
          <cell r="L311">
            <v>12904.416666666666</v>
          </cell>
          <cell r="M311">
            <v>12904.416666666666</v>
          </cell>
          <cell r="N311">
            <v>12904.416666666666</v>
          </cell>
          <cell r="O311">
            <v>12904.416666666666</v>
          </cell>
          <cell r="P311">
            <v>12904.416666666666</v>
          </cell>
          <cell r="Q311">
            <v>12904.416666666666</v>
          </cell>
        </row>
        <row r="312">
          <cell r="D312">
            <v>608</v>
          </cell>
          <cell r="E312">
            <v>1472771</v>
          </cell>
          <cell r="F312">
            <v>122730.91666666667</v>
          </cell>
          <cell r="G312">
            <v>122730.91666666667</v>
          </cell>
          <cell r="H312">
            <v>122730.91666666667</v>
          </cell>
          <cell r="I312">
            <v>122730.91666666667</v>
          </cell>
          <cell r="J312">
            <v>122730.91666666667</v>
          </cell>
          <cell r="K312">
            <v>122730.91666666667</v>
          </cell>
          <cell r="L312">
            <v>122730.91666666667</v>
          </cell>
          <cell r="M312">
            <v>122730.91666666667</v>
          </cell>
          <cell r="N312">
            <v>122730.91666666667</v>
          </cell>
          <cell r="O312">
            <v>122730.91666666667</v>
          </cell>
          <cell r="P312">
            <v>122730.91666666667</v>
          </cell>
          <cell r="Q312">
            <v>122730.91666666667</v>
          </cell>
        </row>
        <row r="313">
          <cell r="D313">
            <v>609</v>
          </cell>
          <cell r="E313">
            <v>1520676</v>
          </cell>
          <cell r="F313">
            <v>126723</v>
          </cell>
          <cell r="G313">
            <v>126723</v>
          </cell>
          <cell r="H313">
            <v>126723</v>
          </cell>
          <cell r="I313">
            <v>126723</v>
          </cell>
          <cell r="J313">
            <v>126723</v>
          </cell>
          <cell r="K313">
            <v>126723</v>
          </cell>
          <cell r="L313">
            <v>126723</v>
          </cell>
          <cell r="M313">
            <v>126723</v>
          </cell>
          <cell r="N313">
            <v>126723</v>
          </cell>
          <cell r="O313">
            <v>126723</v>
          </cell>
          <cell r="P313">
            <v>126723</v>
          </cell>
          <cell r="Q313">
            <v>126723</v>
          </cell>
        </row>
        <row r="314">
          <cell r="D314">
            <v>611</v>
          </cell>
          <cell r="E314">
            <v>244956</v>
          </cell>
          <cell r="F314">
            <v>20413</v>
          </cell>
          <cell r="G314">
            <v>20413</v>
          </cell>
          <cell r="H314">
            <v>20413</v>
          </cell>
          <cell r="I314">
            <v>20413</v>
          </cell>
          <cell r="J314">
            <v>20413</v>
          </cell>
          <cell r="K314">
            <v>20413</v>
          </cell>
          <cell r="L314">
            <v>20413</v>
          </cell>
          <cell r="M314">
            <v>20413</v>
          </cell>
          <cell r="N314">
            <v>20413</v>
          </cell>
          <cell r="O314">
            <v>20413</v>
          </cell>
          <cell r="P314">
            <v>20413</v>
          </cell>
          <cell r="Q314">
            <v>20413</v>
          </cell>
        </row>
        <row r="315">
          <cell r="D315">
            <v>0</v>
          </cell>
          <cell r="E315">
            <v>117895925</v>
          </cell>
          <cell r="F315">
            <v>9824660.4166666679</v>
          </cell>
          <cell r="G315">
            <v>9824660.4166666679</v>
          </cell>
          <cell r="H315">
            <v>9824660.4166666679</v>
          </cell>
          <cell r="I315">
            <v>9824660.4166666679</v>
          </cell>
          <cell r="J315">
            <v>9824660.4166666679</v>
          </cell>
          <cell r="K315">
            <v>9824660.4166666679</v>
          </cell>
          <cell r="L315">
            <v>9824660.4166666679</v>
          </cell>
          <cell r="M315">
            <v>9824660.4166666679</v>
          </cell>
          <cell r="N315">
            <v>9824660.4166666679</v>
          </cell>
          <cell r="O315">
            <v>9824660.4166666679</v>
          </cell>
          <cell r="P315">
            <v>9824660.4166666679</v>
          </cell>
          <cell r="Q315">
            <v>9824660.4166666679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D317">
            <v>532</v>
          </cell>
          <cell r="E317">
            <v>30392148</v>
          </cell>
          <cell r="F317">
            <v>2532679</v>
          </cell>
          <cell r="G317">
            <v>2532679</v>
          </cell>
          <cell r="H317">
            <v>2532679</v>
          </cell>
          <cell r="I317">
            <v>2532679</v>
          </cell>
          <cell r="J317">
            <v>2532679</v>
          </cell>
          <cell r="K317">
            <v>2532679</v>
          </cell>
          <cell r="L317">
            <v>2532679</v>
          </cell>
          <cell r="M317">
            <v>2532679</v>
          </cell>
          <cell r="N317">
            <v>2532679</v>
          </cell>
          <cell r="O317">
            <v>2532679</v>
          </cell>
          <cell r="P317">
            <v>2532679</v>
          </cell>
          <cell r="Q317">
            <v>2532679</v>
          </cell>
        </row>
        <row r="318">
          <cell r="D318">
            <v>533</v>
          </cell>
          <cell r="E318">
            <v>87503777</v>
          </cell>
          <cell r="F318">
            <v>7291981.416666667</v>
          </cell>
          <cell r="G318">
            <v>7291981.416666667</v>
          </cell>
          <cell r="H318">
            <v>7291981.416666667</v>
          </cell>
          <cell r="I318">
            <v>7291981.416666667</v>
          </cell>
          <cell r="J318">
            <v>7291981.416666667</v>
          </cell>
          <cell r="K318">
            <v>7291981.416666667</v>
          </cell>
          <cell r="L318">
            <v>7291981.416666667</v>
          </cell>
          <cell r="M318">
            <v>7291981.416666667</v>
          </cell>
          <cell r="N318">
            <v>7291981.416666667</v>
          </cell>
          <cell r="O318">
            <v>7291981.416666667</v>
          </cell>
          <cell r="P318">
            <v>7291981.416666667</v>
          </cell>
          <cell r="Q318">
            <v>7291981.416666667</v>
          </cell>
        </row>
        <row r="319">
          <cell r="D319">
            <v>0</v>
          </cell>
          <cell r="E319">
            <v>0</v>
          </cell>
        </row>
        <row r="320">
          <cell r="D320">
            <v>603</v>
          </cell>
          <cell r="E320">
            <v>0</v>
          </cell>
        </row>
        <row r="321">
          <cell r="D321">
            <v>0</v>
          </cell>
          <cell r="E321">
            <v>0</v>
          </cell>
        </row>
        <row r="322">
          <cell r="D322">
            <v>0</v>
          </cell>
          <cell r="E322">
            <v>0</v>
          </cell>
        </row>
        <row r="323">
          <cell r="D323">
            <v>705</v>
          </cell>
          <cell r="E323">
            <v>0</v>
          </cell>
        </row>
        <row r="324">
          <cell r="D324">
            <v>707</v>
          </cell>
          <cell r="E324">
            <v>0</v>
          </cell>
        </row>
        <row r="325">
          <cell r="D325">
            <v>708</v>
          </cell>
          <cell r="E325">
            <v>0</v>
          </cell>
        </row>
        <row r="326">
          <cell r="D326">
            <v>709</v>
          </cell>
          <cell r="E326">
            <v>0</v>
          </cell>
        </row>
        <row r="327">
          <cell r="D327">
            <v>710</v>
          </cell>
          <cell r="E327">
            <v>0</v>
          </cell>
        </row>
        <row r="328">
          <cell r="D328">
            <v>712</v>
          </cell>
          <cell r="E328">
            <v>0</v>
          </cell>
        </row>
        <row r="329">
          <cell r="D329">
            <v>713</v>
          </cell>
          <cell r="E329">
            <v>0</v>
          </cell>
        </row>
        <row r="330">
          <cell r="D330">
            <v>714</v>
          </cell>
          <cell r="E330">
            <v>0</v>
          </cell>
        </row>
        <row r="331">
          <cell r="D331">
            <v>715</v>
          </cell>
          <cell r="E331">
            <v>0</v>
          </cell>
        </row>
        <row r="332">
          <cell r="D332">
            <v>716</v>
          </cell>
          <cell r="E332">
            <v>0</v>
          </cell>
        </row>
        <row r="333">
          <cell r="D333">
            <v>717</v>
          </cell>
          <cell r="E333">
            <v>0</v>
          </cell>
        </row>
        <row r="334">
          <cell r="D334">
            <v>719</v>
          </cell>
          <cell r="E334">
            <v>0</v>
          </cell>
        </row>
        <row r="335">
          <cell r="D335">
            <v>720</v>
          </cell>
          <cell r="E335">
            <v>0</v>
          </cell>
        </row>
        <row r="336">
          <cell r="D336">
            <v>721</v>
          </cell>
          <cell r="E336">
            <v>0</v>
          </cell>
        </row>
        <row r="337">
          <cell r="D337">
            <v>722</v>
          </cell>
          <cell r="E337">
            <v>0</v>
          </cell>
        </row>
        <row r="338">
          <cell r="D338">
            <v>723</v>
          </cell>
          <cell r="E338">
            <v>0</v>
          </cell>
        </row>
        <row r="339">
          <cell r="D339">
            <v>724</v>
          </cell>
          <cell r="E339">
            <v>0</v>
          </cell>
        </row>
        <row r="340">
          <cell r="D340">
            <v>725</v>
          </cell>
          <cell r="E340">
            <v>0</v>
          </cell>
        </row>
        <row r="341">
          <cell r="D341">
            <v>726</v>
          </cell>
          <cell r="E341">
            <v>0</v>
          </cell>
        </row>
        <row r="342">
          <cell r="D342">
            <v>727</v>
          </cell>
          <cell r="E342">
            <v>0</v>
          </cell>
        </row>
        <row r="343">
          <cell r="D343">
            <v>728</v>
          </cell>
          <cell r="E343">
            <v>0</v>
          </cell>
        </row>
        <row r="344">
          <cell r="D344">
            <v>729</v>
          </cell>
          <cell r="E344">
            <v>0</v>
          </cell>
        </row>
        <row r="345">
          <cell r="D345">
            <v>730</v>
          </cell>
          <cell r="E345">
            <v>0</v>
          </cell>
        </row>
        <row r="346">
          <cell r="D346">
            <v>731</v>
          </cell>
          <cell r="E346">
            <v>0</v>
          </cell>
        </row>
        <row r="347">
          <cell r="D347">
            <v>732</v>
          </cell>
          <cell r="E347">
            <v>0</v>
          </cell>
        </row>
        <row r="348">
          <cell r="D348">
            <v>733</v>
          </cell>
          <cell r="E348">
            <v>0</v>
          </cell>
        </row>
        <row r="349">
          <cell r="D349">
            <v>759</v>
          </cell>
          <cell r="E349">
            <v>0</v>
          </cell>
        </row>
        <row r="350">
          <cell r="D350">
            <v>761</v>
          </cell>
          <cell r="E350">
            <v>0</v>
          </cell>
        </row>
        <row r="351">
          <cell r="D351">
            <v>772</v>
          </cell>
          <cell r="E351">
            <v>0</v>
          </cell>
        </row>
        <row r="352">
          <cell r="D352">
            <v>0</v>
          </cell>
          <cell r="E352">
            <v>0</v>
          </cell>
        </row>
        <row r="353">
          <cell r="D353">
            <v>779</v>
          </cell>
          <cell r="E353">
            <v>0</v>
          </cell>
        </row>
        <row r="354">
          <cell r="D354">
            <v>775</v>
          </cell>
          <cell r="E354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D356">
            <v>0</v>
          </cell>
          <cell r="E356">
            <v>0</v>
          </cell>
        </row>
        <row r="357">
          <cell r="D357">
            <v>706</v>
          </cell>
          <cell r="E357">
            <v>0</v>
          </cell>
        </row>
      </sheetData>
      <sheetData sheetId="6">
        <row r="7">
          <cell r="C7">
            <v>0</v>
          </cell>
          <cell r="D7" t="str">
            <v>IMPUESTOS</v>
          </cell>
          <cell r="E7">
            <v>55214401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55214401</v>
          </cell>
        </row>
        <row r="8">
          <cell r="C8">
            <v>0</v>
          </cell>
          <cell r="D8" t="str">
            <v>IMPUESTOS SOBRE LOS INGRESOS</v>
          </cell>
          <cell r="E8">
            <v>1034742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1034742</v>
          </cell>
        </row>
        <row r="9">
          <cell r="C9">
            <v>0</v>
          </cell>
          <cell r="D9" t="str">
            <v>SOBRE JUEGOS Y APUESTAS PERMITIDAS</v>
          </cell>
          <cell r="E9">
            <v>0</v>
          </cell>
          <cell r="Q9">
            <v>0</v>
          </cell>
        </row>
        <row r="10">
          <cell r="C10">
            <v>106</v>
          </cell>
          <cell r="D10" t="str">
            <v>BILLARES Y BOLICHES</v>
          </cell>
          <cell r="E10">
            <v>26905</v>
          </cell>
          <cell r="F10">
            <v>0</v>
          </cell>
          <cell r="G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26905</v>
          </cell>
        </row>
        <row r="11">
          <cell r="C11">
            <v>107</v>
          </cell>
          <cell r="D11" t="str">
            <v>VIDEO JUEGOS Y FUT-BOLITOS</v>
          </cell>
          <cell r="E11">
            <v>15600</v>
          </cell>
          <cell r="F11">
            <v>0</v>
          </cell>
          <cell r="G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15600</v>
          </cell>
        </row>
        <row r="12">
          <cell r="C12">
            <v>0</v>
          </cell>
          <cell r="D12" t="str">
            <v>SOBRE DIVERSIONES Y ESPECTACULOS PUBLICOS</v>
          </cell>
          <cell r="E12">
            <v>0</v>
          </cell>
          <cell r="F12">
            <v>0</v>
          </cell>
          <cell r="Q12">
            <v>0</v>
          </cell>
        </row>
        <row r="13">
          <cell r="C13">
            <v>109</v>
          </cell>
          <cell r="D13" t="str">
            <v>TEATRO Y CIRCO</v>
          </cell>
          <cell r="E13">
            <v>11357</v>
          </cell>
          <cell r="F13">
            <v>0</v>
          </cell>
          <cell r="G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11357</v>
          </cell>
        </row>
        <row r="14">
          <cell r="C14">
            <v>110</v>
          </cell>
          <cell r="D14" t="str">
            <v>ESPECTÁCULOS PÚBLICOS ESPORADICOS</v>
          </cell>
          <cell r="E14">
            <v>437610</v>
          </cell>
          <cell r="F14">
            <v>0</v>
          </cell>
          <cell r="G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437610</v>
          </cell>
        </row>
        <row r="15">
          <cell r="C15">
            <v>112</v>
          </cell>
          <cell r="D15" t="str">
            <v>ESPECTACULOS PÚBLICOS PERMANENTE</v>
          </cell>
          <cell r="E15">
            <v>543270</v>
          </cell>
          <cell r="F15">
            <v>0</v>
          </cell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543270</v>
          </cell>
        </row>
        <row r="16">
          <cell r="C16">
            <v>0</v>
          </cell>
          <cell r="D16" t="str">
            <v>IMPUESTO SOBRE PATRIMONIO</v>
          </cell>
          <cell r="E16">
            <v>50999679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50999679</v>
          </cell>
        </row>
        <row r="17">
          <cell r="C17">
            <v>0</v>
          </cell>
          <cell r="D17" t="str">
            <v>IMPUESTO PREDIAL</v>
          </cell>
          <cell r="E17">
            <v>0</v>
          </cell>
          <cell r="Q17">
            <v>0</v>
          </cell>
        </row>
        <row r="18">
          <cell r="C18">
            <v>1</v>
          </cell>
          <cell r="D18" t="str">
            <v>URBANO</v>
          </cell>
          <cell r="E18">
            <v>36000000</v>
          </cell>
          <cell r="F18">
            <v>0</v>
          </cell>
          <cell r="G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36000000</v>
          </cell>
        </row>
        <row r="19">
          <cell r="C19">
            <v>7</v>
          </cell>
          <cell r="D19" t="str">
            <v>IMPTO. PREDIAL URBANO REZAGO</v>
          </cell>
          <cell r="E19">
            <v>8146670</v>
          </cell>
          <cell r="F19">
            <v>0</v>
          </cell>
          <cell r="G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8146670</v>
          </cell>
        </row>
        <row r="20">
          <cell r="C20">
            <v>2</v>
          </cell>
          <cell r="D20" t="str">
            <v>RUSTICO</v>
          </cell>
          <cell r="E20">
            <v>3000000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3000000</v>
          </cell>
        </row>
        <row r="21">
          <cell r="C21">
            <v>8</v>
          </cell>
          <cell r="D21" t="str">
            <v>IMPTO. PREDIAL RUSTICO REZAGO</v>
          </cell>
          <cell r="E21">
            <v>321706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321706</v>
          </cell>
        </row>
        <row r="22">
          <cell r="C22">
            <v>0</v>
          </cell>
          <cell r="D22" t="str">
            <v>TRASLACION DE DOMINIO</v>
          </cell>
          <cell r="E22">
            <v>0</v>
          </cell>
          <cell r="Q22">
            <v>0</v>
          </cell>
        </row>
        <row r="23">
          <cell r="C23">
            <v>103</v>
          </cell>
          <cell r="D23" t="str">
            <v>TRASLACION DE DOMINIO</v>
          </cell>
          <cell r="E23">
            <v>2820197</v>
          </cell>
          <cell r="F23">
            <v>0</v>
          </cell>
          <cell r="G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2820197</v>
          </cell>
        </row>
        <row r="24">
          <cell r="C24">
            <v>0</v>
          </cell>
          <cell r="D24" t="str">
            <v>SOBRE DIV. Y LOTIFICACION DE INMUEBLES</v>
          </cell>
          <cell r="E24">
            <v>0</v>
          </cell>
          <cell r="Q24">
            <v>0</v>
          </cell>
        </row>
        <row r="25">
          <cell r="C25">
            <v>104</v>
          </cell>
          <cell r="D25" t="str">
            <v>SOBRE DIV. Y LOTIFICACION DE INMUEBLES</v>
          </cell>
          <cell r="E25">
            <v>699749</v>
          </cell>
          <cell r="F25">
            <v>0</v>
          </cell>
          <cell r="G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699749</v>
          </cell>
        </row>
        <row r="26">
          <cell r="C26">
            <v>0</v>
          </cell>
          <cell r="D26" t="str">
            <v>IMPUESTO DE FRACCIONAMIENTOS</v>
          </cell>
          <cell r="E26">
            <v>0</v>
          </cell>
          <cell r="Q26">
            <v>0</v>
          </cell>
        </row>
        <row r="27">
          <cell r="C27">
            <v>105</v>
          </cell>
          <cell r="D27" t="str">
            <v>IMPUESTO DE FRACCIONAMIENTOS</v>
          </cell>
          <cell r="E27">
            <v>11357</v>
          </cell>
          <cell r="F27">
            <v>0</v>
          </cell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11357</v>
          </cell>
        </row>
        <row r="28">
          <cell r="C28">
            <v>0</v>
          </cell>
          <cell r="D28" t="str">
            <v>IMPUESTOS ECOLOGICOS</v>
          </cell>
          <cell r="E28">
            <v>10920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10920</v>
          </cell>
        </row>
        <row r="29">
          <cell r="C29">
            <v>0</v>
          </cell>
          <cell r="D29" t="str">
            <v>SOBRE EXPLOTACIÓN DE BANCOS</v>
          </cell>
          <cell r="E29">
            <v>0</v>
          </cell>
          <cell r="Q29">
            <v>0</v>
          </cell>
        </row>
        <row r="30">
          <cell r="C30">
            <v>114</v>
          </cell>
          <cell r="D30" t="str">
            <v>EXPLOTACIÓN DE BANCOS</v>
          </cell>
          <cell r="E30">
            <v>10920</v>
          </cell>
          <cell r="F30">
            <v>0</v>
          </cell>
          <cell r="G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10920</v>
          </cell>
        </row>
        <row r="31">
          <cell r="C31">
            <v>0</v>
          </cell>
          <cell r="D31" t="str">
            <v>ACCESORIOS</v>
          </cell>
          <cell r="E31">
            <v>3169060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3169060</v>
          </cell>
        </row>
        <row r="32">
          <cell r="C32">
            <v>0</v>
          </cell>
          <cell r="D32" t="str">
            <v>RECARGOS</v>
          </cell>
          <cell r="E32">
            <v>2433035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2433035</v>
          </cell>
        </row>
        <row r="33">
          <cell r="C33">
            <v>116</v>
          </cell>
          <cell r="D33" t="str">
            <v>RECARGOS IMPUESTOS S/ INGRESOS</v>
          </cell>
          <cell r="E33">
            <v>0</v>
          </cell>
          <cell r="Q33">
            <v>0</v>
          </cell>
        </row>
        <row r="34">
          <cell r="C34">
            <v>4</v>
          </cell>
          <cell r="D34" t="str">
            <v>RECARGOS IMPUESTOS S/PATRIMONIO</v>
          </cell>
          <cell r="E34">
            <v>2433035</v>
          </cell>
          <cell r="F34">
            <v>0</v>
          </cell>
          <cell r="G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2433035</v>
          </cell>
        </row>
        <row r="35">
          <cell r="C35">
            <v>115</v>
          </cell>
          <cell r="D35" t="str">
            <v>RECARGOS IMPUESTOS S/ OTROS IMPUESTOS</v>
          </cell>
          <cell r="E35">
            <v>0</v>
          </cell>
          <cell r="Q35">
            <v>0</v>
          </cell>
        </row>
        <row r="36">
          <cell r="C36">
            <v>0</v>
          </cell>
          <cell r="D36" t="str">
            <v>GASTOS DE EJECUCION</v>
          </cell>
          <cell r="E36">
            <v>736025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736025</v>
          </cell>
        </row>
        <row r="37">
          <cell r="C37">
            <v>118</v>
          </cell>
          <cell r="D37" t="str">
            <v>GASTOS DE EJECUCION IMPUESTOS S/INGRESOS</v>
          </cell>
          <cell r="E37">
            <v>0</v>
          </cell>
          <cell r="Q37">
            <v>0</v>
          </cell>
        </row>
        <row r="38">
          <cell r="C38">
            <v>13</v>
          </cell>
          <cell r="D38" t="str">
            <v>GASTOS DE EJECUCION IMPUESTOS S/PATRIMONIO</v>
          </cell>
          <cell r="E38">
            <v>736025</v>
          </cell>
          <cell r="F38">
            <v>0</v>
          </cell>
          <cell r="G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736025</v>
          </cell>
        </row>
        <row r="39">
          <cell r="C39">
            <v>117</v>
          </cell>
          <cell r="D39" t="str">
            <v>GASTOS DE EJECUCION IMPUESTOS S/OTROS IMPUESTOS</v>
          </cell>
          <cell r="E39">
            <v>0</v>
          </cell>
          <cell r="Q39">
            <v>0</v>
          </cell>
        </row>
        <row r="40">
          <cell r="C40">
            <v>0</v>
          </cell>
          <cell r="D40" t="str">
            <v>CONTRIBUCIONES DE MEJORAS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0</v>
          </cell>
          <cell r="D41" t="str">
            <v>CONTRIBUCION DE MEJORAS POR OBRAS PÚBLICAS</v>
          </cell>
          <cell r="E41">
            <v>0</v>
          </cell>
          <cell r="Q41">
            <v>0</v>
          </cell>
        </row>
        <row r="42">
          <cell r="C42">
            <v>304</v>
          </cell>
          <cell r="D42" t="str">
            <v>CONTRIBUCION DE MEJORAS POR OBRAS PÚBLICAS</v>
          </cell>
          <cell r="E42">
            <v>0</v>
          </cell>
          <cell r="Q42">
            <v>0</v>
          </cell>
        </row>
        <row r="43">
          <cell r="C43">
            <v>0</v>
          </cell>
          <cell r="D43" t="str">
            <v>DERECHOS</v>
          </cell>
          <cell r="E43">
            <v>15909158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15909158</v>
          </cell>
        </row>
        <row r="44">
          <cell r="C44">
            <v>0</v>
          </cell>
          <cell r="D44" t="str">
            <v>DERECHOS POR PRESTACION DE SERVICIOS</v>
          </cell>
          <cell r="E44">
            <v>15909158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15909158</v>
          </cell>
        </row>
        <row r="45">
          <cell r="C45">
            <v>0</v>
          </cell>
          <cell r="D45" t="str">
            <v>SERVICIOS DE LIMPIA</v>
          </cell>
          <cell r="E45">
            <v>0</v>
          </cell>
          <cell r="Q45">
            <v>0</v>
          </cell>
        </row>
        <row r="46">
          <cell r="C46">
            <v>201</v>
          </cell>
          <cell r="D46" t="str">
            <v>RECOLECCION DE BASURA</v>
          </cell>
          <cell r="E46">
            <v>416983</v>
          </cell>
          <cell r="F46">
            <v>0</v>
          </cell>
          <cell r="G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416983</v>
          </cell>
        </row>
        <row r="47">
          <cell r="C47">
            <v>0</v>
          </cell>
          <cell r="D47" t="str">
            <v>SERVICIOS DE PANTEONES</v>
          </cell>
          <cell r="E47">
            <v>0</v>
          </cell>
          <cell r="Q47">
            <v>0</v>
          </cell>
        </row>
        <row r="48">
          <cell r="C48">
            <v>203</v>
          </cell>
          <cell r="D48" t="str">
            <v>PANTEONES CIUDAD</v>
          </cell>
          <cell r="E48">
            <v>667884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667884</v>
          </cell>
        </row>
        <row r="49">
          <cell r="C49">
            <v>204</v>
          </cell>
          <cell r="D49" t="str">
            <v>PANTEONES COMUNIDADES</v>
          </cell>
          <cell r="E49">
            <v>226912</v>
          </cell>
          <cell r="F49">
            <v>0</v>
          </cell>
          <cell r="G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226912</v>
          </cell>
        </row>
        <row r="50">
          <cell r="C50">
            <v>0</v>
          </cell>
          <cell r="D50" t="str">
            <v>SERVICIOS DE RASTRO</v>
          </cell>
          <cell r="E50">
            <v>0</v>
          </cell>
          <cell r="Q50">
            <v>0</v>
          </cell>
        </row>
        <row r="51">
          <cell r="C51">
            <v>200</v>
          </cell>
          <cell r="D51" t="str">
            <v xml:space="preserve">RASTRO </v>
          </cell>
          <cell r="E51">
            <v>1527624</v>
          </cell>
          <cell r="F51">
            <v>0</v>
          </cell>
          <cell r="G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1527624</v>
          </cell>
        </row>
        <row r="52">
          <cell r="C52">
            <v>0</v>
          </cell>
          <cell r="D52" t="str">
            <v>SERVICIOS DE SEGURIDAD PÚBLICA</v>
          </cell>
          <cell r="E52">
            <v>0</v>
          </cell>
          <cell r="Q52">
            <v>0</v>
          </cell>
        </row>
        <row r="53">
          <cell r="C53">
            <v>281</v>
          </cell>
          <cell r="D53" t="str">
            <v>PAGO DE VIGILANCIA POR EVENTO</v>
          </cell>
          <cell r="E53">
            <v>24918</v>
          </cell>
          <cell r="F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24918</v>
          </cell>
        </row>
        <row r="54">
          <cell r="C54">
            <v>202</v>
          </cell>
          <cell r="D54" t="str">
            <v>PAGO DE VIGILANCIA POR PERIODO MENSUAL</v>
          </cell>
          <cell r="E54">
            <v>2243362</v>
          </cell>
          <cell r="F54">
            <v>0</v>
          </cell>
          <cell r="G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2243362</v>
          </cell>
        </row>
        <row r="55">
          <cell r="C55">
            <v>0</v>
          </cell>
          <cell r="D55" t="str">
            <v>SERV DE TRANSPORTE PÚB URB Y SUB RUTA FIJA</v>
          </cell>
          <cell r="E55">
            <v>0</v>
          </cell>
          <cell r="Q55">
            <v>0</v>
          </cell>
        </row>
        <row r="56">
          <cell r="C56">
            <v>262</v>
          </cell>
          <cell r="D56" t="str">
            <v>OTORGAMIENTO CONCESIONES</v>
          </cell>
          <cell r="E56">
            <v>0</v>
          </cell>
          <cell r="Q56">
            <v>0</v>
          </cell>
        </row>
        <row r="57">
          <cell r="C57">
            <v>263</v>
          </cell>
          <cell r="D57" t="str">
            <v>TRANSMISIÓN DE DERECHOS DE CONCESION</v>
          </cell>
          <cell r="E57">
            <v>0</v>
          </cell>
          <cell r="Q57">
            <v>0</v>
          </cell>
        </row>
        <row r="58">
          <cell r="C58">
            <v>264</v>
          </cell>
          <cell r="D58" t="str">
            <v>REFRENDO ANUAL DE CONCESION</v>
          </cell>
          <cell r="E58">
            <v>66205</v>
          </cell>
          <cell r="F58">
            <v>0</v>
          </cell>
          <cell r="G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66205</v>
          </cell>
        </row>
        <row r="59">
          <cell r="C59">
            <v>265</v>
          </cell>
          <cell r="D59" t="str">
            <v>PERMISO EVENTUAL TRANSPORTE PUB</v>
          </cell>
          <cell r="E59">
            <v>57200</v>
          </cell>
          <cell r="F59">
            <v>0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57200</v>
          </cell>
        </row>
        <row r="60">
          <cell r="C60">
            <v>282</v>
          </cell>
          <cell r="D60" t="str">
            <v>PERMISO EXTRAORDINARIO</v>
          </cell>
          <cell r="E60">
            <v>11357</v>
          </cell>
          <cell r="F60">
            <v>0</v>
          </cell>
          <cell r="G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11357</v>
          </cell>
        </row>
        <row r="61">
          <cell r="C61">
            <v>283</v>
          </cell>
          <cell r="D61" t="str">
            <v>CONSTANCIA DE DESPINTADO</v>
          </cell>
          <cell r="E61">
            <v>520</v>
          </cell>
          <cell r="F61">
            <v>0</v>
          </cell>
          <cell r="G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520</v>
          </cell>
        </row>
        <row r="62">
          <cell r="C62">
            <v>284</v>
          </cell>
          <cell r="D62" t="str">
            <v>REVISTA MECANICA SEMESTRAL</v>
          </cell>
          <cell r="E62">
            <v>41600</v>
          </cell>
          <cell r="F62">
            <v>0</v>
          </cell>
          <cell r="G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41600</v>
          </cell>
        </row>
        <row r="63">
          <cell r="C63">
            <v>285</v>
          </cell>
          <cell r="D63" t="str">
            <v>PRORROGA PARA USO DE UNIDADES</v>
          </cell>
          <cell r="E63">
            <v>5200</v>
          </cell>
          <cell r="F63">
            <v>0</v>
          </cell>
          <cell r="G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5200</v>
          </cell>
        </row>
        <row r="64">
          <cell r="C64">
            <v>286</v>
          </cell>
          <cell r="D64" t="str">
            <v>PERMISO SUPLETORIO DE TRANSPORTE</v>
          </cell>
          <cell r="E64">
            <v>112958</v>
          </cell>
          <cell r="F64">
            <v>0</v>
          </cell>
          <cell r="G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112958</v>
          </cell>
        </row>
        <row r="65">
          <cell r="C65">
            <v>287</v>
          </cell>
          <cell r="D65" t="str">
            <v>CANJE DE TITULO DE CONCESION</v>
          </cell>
          <cell r="E65">
            <v>0</v>
          </cell>
          <cell r="Q65">
            <v>0</v>
          </cell>
        </row>
        <row r="66">
          <cell r="C66">
            <v>0</v>
          </cell>
          <cell r="D66" t="str">
            <v>POR SERVICIOS TRANSITO Y VIALIDAD</v>
          </cell>
          <cell r="E66">
            <v>0</v>
          </cell>
          <cell r="Q66">
            <v>0</v>
          </cell>
        </row>
        <row r="67">
          <cell r="C67">
            <v>276</v>
          </cell>
          <cell r="D67" t="str">
            <v>CONSTANCIAS DE NO INFRACCION</v>
          </cell>
          <cell r="E67">
            <v>213475</v>
          </cell>
          <cell r="F67">
            <v>0</v>
          </cell>
          <cell r="G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213475</v>
          </cell>
        </row>
        <row r="68">
          <cell r="C68">
            <v>0</v>
          </cell>
          <cell r="D68" t="str">
            <v>POR SERVICIOS DE ESTACIONAMIENTOS PÚBLICOS</v>
          </cell>
          <cell r="E68">
            <v>0</v>
          </cell>
          <cell r="Q68">
            <v>0</v>
          </cell>
        </row>
        <row r="69">
          <cell r="C69">
            <v>205</v>
          </cell>
          <cell r="D69" t="str">
            <v>ESTACIONAMIENTO MUSEO MOMIAS</v>
          </cell>
          <cell r="E69">
            <v>354840</v>
          </cell>
          <cell r="F69">
            <v>0</v>
          </cell>
          <cell r="G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354840</v>
          </cell>
        </row>
        <row r="70">
          <cell r="C70">
            <v>271</v>
          </cell>
          <cell r="D70" t="str">
            <v>PENSION EST MUSEO MOMIAS</v>
          </cell>
          <cell r="E70">
            <v>41049</v>
          </cell>
          <cell r="F70">
            <v>0</v>
          </cell>
          <cell r="G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41049</v>
          </cell>
        </row>
        <row r="71">
          <cell r="C71">
            <v>206</v>
          </cell>
          <cell r="D71" t="str">
            <v>ESTACIONAMIENTO MERCADO HIDALGO</v>
          </cell>
          <cell r="E71">
            <v>353120</v>
          </cell>
          <cell r="F71">
            <v>0</v>
          </cell>
          <cell r="G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353120</v>
          </cell>
        </row>
        <row r="72">
          <cell r="C72">
            <v>207</v>
          </cell>
          <cell r="D72" t="str">
            <v>ESTACIONAMIENTO MERCADO EMBAJADORAS</v>
          </cell>
          <cell r="E72">
            <v>54080</v>
          </cell>
          <cell r="F72">
            <v>0</v>
          </cell>
          <cell r="G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54080</v>
          </cell>
        </row>
        <row r="73">
          <cell r="C73">
            <v>248</v>
          </cell>
          <cell r="D73" t="str">
            <v>ESTACIOMANIENTO EX-ESTACION DEL FERROCARRIL</v>
          </cell>
          <cell r="E73">
            <v>819769</v>
          </cell>
          <cell r="F73">
            <v>0</v>
          </cell>
          <cell r="G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819769</v>
          </cell>
        </row>
        <row r="74">
          <cell r="C74">
            <v>272</v>
          </cell>
          <cell r="D74" t="str">
            <v>PENSION EST EX ESTACION DEL FERROCARRIL</v>
          </cell>
          <cell r="E74">
            <v>4254</v>
          </cell>
          <cell r="F74">
            <v>0</v>
          </cell>
          <cell r="G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4254</v>
          </cell>
        </row>
        <row r="75">
          <cell r="C75">
            <v>253</v>
          </cell>
          <cell r="D75" t="str">
            <v>ESTACIONAMIENTO JARDIN EMBAJADORAS</v>
          </cell>
          <cell r="E75">
            <v>1025495</v>
          </cell>
          <cell r="F75">
            <v>0</v>
          </cell>
          <cell r="G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1025495</v>
          </cell>
        </row>
        <row r="76">
          <cell r="C76">
            <v>273</v>
          </cell>
          <cell r="D76" t="str">
            <v>PENSION EST JARDIN EMBAJADORAS</v>
          </cell>
          <cell r="E76">
            <v>141272</v>
          </cell>
          <cell r="F76">
            <v>0</v>
          </cell>
          <cell r="G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141272</v>
          </cell>
        </row>
        <row r="77">
          <cell r="C77">
            <v>209</v>
          </cell>
          <cell r="D77" t="str">
            <v>OTROS ESTACIONAMIENTOS</v>
          </cell>
          <cell r="E77">
            <v>0</v>
          </cell>
          <cell r="F77">
            <v>0</v>
          </cell>
          <cell r="G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>
            <v>0</v>
          </cell>
          <cell r="D78" t="str">
            <v>SERVICIOS DE CASA DE LA CULTURA</v>
          </cell>
          <cell r="E78">
            <v>0</v>
          </cell>
          <cell r="F78">
            <v>0</v>
          </cell>
          <cell r="G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>
            <v>268</v>
          </cell>
          <cell r="D79" t="str">
            <v>CASA DE LA CULTURA</v>
          </cell>
          <cell r="E79">
            <v>520000</v>
          </cell>
          <cell r="F79">
            <v>0</v>
          </cell>
          <cell r="G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520000</v>
          </cell>
        </row>
        <row r="80">
          <cell r="C80">
            <v>0</v>
          </cell>
          <cell r="D80" t="str">
            <v>SERVICIOS DE PROTECC IÓN CIVIL</v>
          </cell>
          <cell r="E80">
            <v>0</v>
          </cell>
          <cell r="F80">
            <v>0</v>
          </cell>
          <cell r="G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>
            <v>267</v>
          </cell>
          <cell r="D81" t="str">
            <v>CONSTANCIA DE VERIFICACION</v>
          </cell>
          <cell r="E81">
            <v>15600</v>
          </cell>
          <cell r="F81">
            <v>0</v>
          </cell>
          <cell r="G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15600</v>
          </cell>
        </row>
        <row r="82">
          <cell r="C82">
            <v>266</v>
          </cell>
          <cell r="D82" t="str">
            <v>DICTAMEN DE FACTIBILIDAD</v>
          </cell>
          <cell r="E82">
            <v>104000</v>
          </cell>
          <cell r="F82">
            <v>0</v>
          </cell>
          <cell r="G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104000</v>
          </cell>
        </row>
        <row r="83">
          <cell r="C83">
            <v>288</v>
          </cell>
          <cell r="D83" t="str">
            <v>ANALISIS DE RIESGO</v>
          </cell>
          <cell r="E83">
            <v>20404</v>
          </cell>
          <cell r="F83">
            <v>0</v>
          </cell>
          <cell r="G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20404</v>
          </cell>
        </row>
        <row r="84">
          <cell r="C84">
            <v>289</v>
          </cell>
          <cell r="D84" t="str">
            <v>CONFORMIDAD PARA QUEMA DE FUEGOS PIROTECNICOS</v>
          </cell>
          <cell r="E84">
            <v>15098</v>
          </cell>
          <cell r="F84">
            <v>0</v>
          </cell>
          <cell r="G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15098</v>
          </cell>
        </row>
        <row r="85">
          <cell r="C85">
            <v>290</v>
          </cell>
          <cell r="D85" t="str">
            <v>DICTAMENES DE SEGURIDAD P/SEDENA</v>
          </cell>
          <cell r="E85">
            <v>2600</v>
          </cell>
          <cell r="F85">
            <v>0</v>
          </cell>
          <cell r="G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2600</v>
          </cell>
        </row>
        <row r="86">
          <cell r="C86">
            <v>291</v>
          </cell>
          <cell r="D86" t="str">
            <v>DICTAMEN DE FACTIBILIDAD P/COMERCIOS</v>
          </cell>
          <cell r="E86">
            <v>21456</v>
          </cell>
          <cell r="F86">
            <v>0</v>
          </cell>
          <cell r="G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21456</v>
          </cell>
        </row>
        <row r="87">
          <cell r="C87">
            <v>292</v>
          </cell>
          <cell r="D87" t="str">
            <v>DICTAMEN DE SEGURIDAD</v>
          </cell>
          <cell r="E87">
            <v>5200</v>
          </cell>
          <cell r="F87">
            <v>0</v>
          </cell>
          <cell r="G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5200</v>
          </cell>
        </row>
        <row r="88">
          <cell r="C88">
            <v>293</v>
          </cell>
          <cell r="D88" t="str">
            <v>SERVICIOS EXTRAORDINARIOS</v>
          </cell>
          <cell r="E88">
            <v>48242</v>
          </cell>
          <cell r="F88">
            <v>0</v>
          </cell>
          <cell r="G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48242</v>
          </cell>
        </row>
        <row r="89">
          <cell r="C89">
            <v>0</v>
          </cell>
          <cell r="D89" t="str">
            <v>POR SERVICIOS DE OBRA PÚBLICA Y DES URB</v>
          </cell>
          <cell r="E89">
            <v>0</v>
          </cell>
          <cell r="F89">
            <v>0</v>
          </cell>
          <cell r="G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>
            <v>210</v>
          </cell>
          <cell r="D90" t="str">
            <v>POR LICENCIAS DE CONSTRUCCION Y AMPLIACION</v>
          </cell>
          <cell r="E90">
            <v>919999</v>
          </cell>
          <cell r="F90">
            <v>0</v>
          </cell>
          <cell r="G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919999</v>
          </cell>
        </row>
        <row r="91">
          <cell r="C91">
            <v>211</v>
          </cell>
          <cell r="D91" t="str">
            <v>POR LICENCIAS DE REGULARIZACION DE CONSTRUCCION</v>
          </cell>
          <cell r="E91">
            <v>352203</v>
          </cell>
          <cell r="F91">
            <v>0</v>
          </cell>
          <cell r="G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352203</v>
          </cell>
        </row>
        <row r="92">
          <cell r="C92">
            <v>212</v>
          </cell>
          <cell r="D92" t="str">
            <v>POR PRORROGAS DE LICENCIAS DE CONSTRUCCION</v>
          </cell>
          <cell r="E92">
            <v>32120</v>
          </cell>
          <cell r="F92">
            <v>0</v>
          </cell>
          <cell r="G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32120</v>
          </cell>
        </row>
        <row r="93">
          <cell r="C93">
            <v>249</v>
          </cell>
          <cell r="D93" t="str">
            <v>POR REGULARIZACION PRORROGA DE LICENCIA DE CONSTRUCCION</v>
          </cell>
          <cell r="E93">
            <v>99261</v>
          </cell>
          <cell r="F93">
            <v>0</v>
          </cell>
          <cell r="G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99261</v>
          </cell>
        </row>
        <row r="94">
          <cell r="C94">
            <v>213</v>
          </cell>
          <cell r="D94" t="str">
            <v>POR LICENCIAS DE DEMOLICION DE INMUEBLES</v>
          </cell>
          <cell r="E94">
            <v>0</v>
          </cell>
          <cell r="F94">
            <v>0</v>
          </cell>
          <cell r="G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C95">
            <v>214</v>
          </cell>
          <cell r="D95" t="str">
            <v>POR LICENCIAS DE RECONSTRUCCION Y REMODELACION</v>
          </cell>
          <cell r="E95">
            <v>0</v>
          </cell>
          <cell r="F95">
            <v>0</v>
          </cell>
          <cell r="G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C96">
            <v>254</v>
          </cell>
          <cell r="D96" t="str">
            <v xml:space="preserve">POR CERTIFICACION TERMINO DE OBRA </v>
          </cell>
          <cell r="E96">
            <v>86702</v>
          </cell>
          <cell r="F96">
            <v>0</v>
          </cell>
          <cell r="G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86702</v>
          </cell>
        </row>
        <row r="97">
          <cell r="C97">
            <v>225</v>
          </cell>
          <cell r="D97" t="str">
            <v>POR CERTIFICACION DE TERMINACION DE OBRA Y USO DEL INMUEBLE</v>
          </cell>
          <cell r="E97">
            <v>0</v>
          </cell>
          <cell r="F97">
            <v>0</v>
          </cell>
          <cell r="G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C98">
            <v>215</v>
          </cell>
          <cell r="D98" t="str">
            <v>POR FACTIBILIDAD DE ASENTAMIENTO</v>
          </cell>
          <cell r="E98">
            <v>0</v>
          </cell>
          <cell r="F98">
            <v>0</v>
          </cell>
          <cell r="G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C99">
            <v>216</v>
          </cell>
          <cell r="D99" t="str">
            <v>POR PERITAJE DE EVALUACION DE RIESGOS</v>
          </cell>
          <cell r="E99">
            <v>0</v>
          </cell>
          <cell r="F99">
            <v>0</v>
          </cell>
          <cell r="G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C100">
            <v>294</v>
          </cell>
          <cell r="D100" t="str">
            <v>PERITAJES A INMUEBLES DE CONSTRUCCION RUINOSA</v>
          </cell>
          <cell r="E100">
            <v>0</v>
          </cell>
          <cell r="F100">
            <v>0</v>
          </cell>
          <cell r="G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C101">
            <v>255</v>
          </cell>
          <cell r="D101" t="str">
            <v>POR LICENCIAS DE TRAMITE DE CREDITO</v>
          </cell>
          <cell r="E101">
            <v>0</v>
          </cell>
          <cell r="F101">
            <v>0</v>
          </cell>
          <cell r="G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C102">
            <v>217</v>
          </cell>
          <cell r="D102" t="str">
            <v>ANALISIS DE FACTIBILIDAD PARA DIVIDIR, LOTIFICAR O FUSIONAR</v>
          </cell>
          <cell r="E102">
            <v>207970</v>
          </cell>
          <cell r="F102">
            <v>0</v>
          </cell>
          <cell r="G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207970</v>
          </cell>
        </row>
        <row r="103">
          <cell r="C103">
            <v>256</v>
          </cell>
          <cell r="D103" t="str">
            <v>POR ALIN Y NO. OFIC PREDIO USO HAB</v>
          </cell>
          <cell r="E103">
            <v>1344483</v>
          </cell>
          <cell r="F103">
            <v>0</v>
          </cell>
          <cell r="G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1344483</v>
          </cell>
        </row>
        <row r="104">
          <cell r="C104">
            <v>257</v>
          </cell>
          <cell r="D104" t="str">
            <v>POR ALIN Y NO. OFIC PREDIO USO INDUST</v>
          </cell>
          <cell r="E104">
            <v>20800</v>
          </cell>
          <cell r="F104">
            <v>0</v>
          </cell>
          <cell r="G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20800</v>
          </cell>
        </row>
        <row r="105">
          <cell r="C105">
            <v>258</v>
          </cell>
          <cell r="D105" t="str">
            <v>POR ALIN Y NO. OFIC PREDIO USO COMERCIAL</v>
          </cell>
          <cell r="E105">
            <v>104000</v>
          </cell>
          <cell r="F105">
            <v>0</v>
          </cell>
          <cell r="G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104000</v>
          </cell>
        </row>
        <row r="106">
          <cell r="C106">
            <v>219</v>
          </cell>
          <cell r="D106" t="str">
            <v>LICENCIA DE FACTIBILIDAD HABITACIONAL</v>
          </cell>
          <cell r="E106">
            <v>49229</v>
          </cell>
          <cell r="F106">
            <v>0</v>
          </cell>
          <cell r="G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49229</v>
          </cell>
        </row>
        <row r="107">
          <cell r="C107">
            <v>220</v>
          </cell>
          <cell r="D107" t="str">
            <v>LICENCIA DE FACTIBILIDAD INDUSTRIAL</v>
          </cell>
          <cell r="E107">
            <v>15600</v>
          </cell>
          <cell r="F107">
            <v>0</v>
          </cell>
          <cell r="G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15600</v>
          </cell>
        </row>
        <row r="108">
          <cell r="C108">
            <v>221</v>
          </cell>
          <cell r="D108" t="str">
            <v>LICENCIA DE FACTIBILIDAD COMERCIAL</v>
          </cell>
          <cell r="E108">
            <v>348636</v>
          </cell>
          <cell r="F108">
            <v>0</v>
          </cell>
          <cell r="G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348636</v>
          </cell>
        </row>
        <row r="109">
          <cell r="C109">
            <v>222</v>
          </cell>
          <cell r="D109" t="str">
            <v>AUTORIZACION CAMBIO DE USO DE SUELO</v>
          </cell>
          <cell r="E109">
            <v>0</v>
          </cell>
          <cell r="F109">
            <v>0</v>
          </cell>
          <cell r="G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C110">
            <v>295</v>
          </cell>
          <cell r="D110" t="str">
            <v>CONSTANCIA DE UBICACIÓN DE PREDIOS</v>
          </cell>
          <cell r="E110">
            <v>21668</v>
          </cell>
          <cell r="F110">
            <v>0</v>
          </cell>
          <cell r="G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21668</v>
          </cell>
        </row>
        <row r="111">
          <cell r="C111">
            <v>0</v>
          </cell>
          <cell r="D111" t="str">
            <v>POR SERVICIOS CATASTRALES Y PRACTICA DE AVALUOS</v>
          </cell>
          <cell r="E111">
            <v>0</v>
          </cell>
          <cell r="F111">
            <v>0</v>
          </cell>
          <cell r="G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C112">
            <v>250</v>
          </cell>
          <cell r="D112" t="str">
            <v xml:space="preserve">Por expedición de copias de planos </v>
          </cell>
          <cell r="E112">
            <v>0</v>
          </cell>
          <cell r="F112">
            <v>0</v>
          </cell>
          <cell r="G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C113">
            <v>251</v>
          </cell>
          <cell r="D113" t="str">
            <v xml:space="preserve">Original de planos existentes </v>
          </cell>
          <cell r="E113">
            <v>0</v>
          </cell>
          <cell r="F113">
            <v>0</v>
          </cell>
          <cell r="G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C114">
            <v>226</v>
          </cell>
          <cell r="D114" t="str">
            <v>REVISIÓN Y AUTORIZACIÓN DE AVALÚOS</v>
          </cell>
          <cell r="E114">
            <v>30236</v>
          </cell>
          <cell r="F114">
            <v>0</v>
          </cell>
          <cell r="G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30236</v>
          </cell>
        </row>
        <row r="115">
          <cell r="C115">
            <v>227</v>
          </cell>
          <cell r="D115" t="str">
            <v>PRACTICADOS POR TESORERIA</v>
          </cell>
          <cell r="E115">
            <v>23861</v>
          </cell>
          <cell r="F115">
            <v>0</v>
          </cell>
          <cell r="G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23861</v>
          </cell>
        </row>
        <row r="116">
          <cell r="C116">
            <v>0</v>
          </cell>
          <cell r="D116" t="str">
            <v>POR SERVICIOS EN MATERIA DE FRACCIONAMIENTOS</v>
          </cell>
          <cell r="E116">
            <v>0</v>
          </cell>
          <cell r="F116">
            <v>0</v>
          </cell>
          <cell r="G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C117">
            <v>239</v>
          </cell>
          <cell r="D117" t="str">
            <v>REVISION DE PROYECTOS PARA CONSTANCIA DE COMPATIBILIDAD</v>
          </cell>
          <cell r="E117">
            <v>0</v>
          </cell>
          <cell r="F117">
            <v>0</v>
          </cell>
          <cell r="G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C118">
            <v>240</v>
          </cell>
          <cell r="D118" t="str">
            <v>REVISION DE PROYECTOS PARA TRAZA</v>
          </cell>
          <cell r="E118">
            <v>10400</v>
          </cell>
          <cell r="F118">
            <v>0</v>
          </cell>
          <cell r="G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10400</v>
          </cell>
        </row>
        <row r="119">
          <cell r="C119">
            <v>259</v>
          </cell>
          <cell r="D119" t="str">
            <v>AUTORIZACION DE FRACCIONAMIENTO</v>
          </cell>
          <cell r="E119">
            <v>0</v>
          </cell>
          <cell r="F119">
            <v>0</v>
          </cell>
          <cell r="G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C120">
            <v>241</v>
          </cell>
          <cell r="D120" t="str">
            <v>AUTORIZACION DE OBRAS DE URBANIZACION</v>
          </cell>
          <cell r="E120">
            <v>503</v>
          </cell>
          <cell r="F120">
            <v>0</v>
          </cell>
          <cell r="G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503</v>
          </cell>
        </row>
        <row r="121">
          <cell r="C121">
            <v>261</v>
          </cell>
          <cell r="D121" t="str">
            <v>SUPERVISION DE OBRAS</v>
          </cell>
          <cell r="E121">
            <v>203782</v>
          </cell>
          <cell r="F121">
            <v>0</v>
          </cell>
          <cell r="G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203782</v>
          </cell>
        </row>
        <row r="122">
          <cell r="C122">
            <v>260</v>
          </cell>
          <cell r="D122" t="str">
            <v>PERMISO VENTA DE LOTES</v>
          </cell>
          <cell r="E122">
            <v>20800</v>
          </cell>
          <cell r="F122">
            <v>0</v>
          </cell>
          <cell r="G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20800</v>
          </cell>
        </row>
        <row r="123">
          <cell r="C123">
            <v>243</v>
          </cell>
          <cell r="D123" t="str">
            <v>AUTORIZACION DE RELOTIFICACION</v>
          </cell>
          <cell r="E123">
            <v>5200</v>
          </cell>
          <cell r="F123">
            <v>0</v>
          </cell>
          <cell r="G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5200</v>
          </cell>
        </row>
        <row r="124">
          <cell r="C124">
            <v>0</v>
          </cell>
          <cell r="D124" t="str">
            <v>EXPEDICION DE LICENCIAS Y PERMISOS PARA ANUNCIOS</v>
          </cell>
          <cell r="E124">
            <v>0</v>
          </cell>
          <cell r="F124">
            <v>0</v>
          </cell>
          <cell r="G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>
            <v>244</v>
          </cell>
          <cell r="D125" t="str">
            <v>LICENCIAS ESTABLECIMIENTO DE ANUNCIOS</v>
          </cell>
          <cell r="E125">
            <v>442961</v>
          </cell>
          <cell r="F125">
            <v>0</v>
          </cell>
          <cell r="G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442961</v>
          </cell>
        </row>
        <row r="126">
          <cell r="C126">
            <v>0</v>
          </cell>
          <cell r="D126" t="str">
            <v>VENTA DE BEBIDAS ALCOHÓLICAS</v>
          </cell>
          <cell r="E126">
            <v>0</v>
          </cell>
          <cell r="F126">
            <v>0</v>
          </cell>
          <cell r="G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C127">
            <v>228</v>
          </cell>
          <cell r="D127" t="str">
            <v>PERMISOS PARA VENTA DE BEBIDAS ALCOHÓLICAS</v>
          </cell>
          <cell r="E127">
            <v>135484</v>
          </cell>
          <cell r="F127">
            <v>0</v>
          </cell>
          <cell r="G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135484</v>
          </cell>
        </row>
        <row r="128">
          <cell r="C128">
            <v>274</v>
          </cell>
          <cell r="D128" t="str">
            <v>AMPLIACION DE HORARIO VENTA DE BEBIDAS ALCOHOLICAS</v>
          </cell>
          <cell r="E128">
            <v>1135680</v>
          </cell>
          <cell r="F128">
            <v>0</v>
          </cell>
          <cell r="G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1135680</v>
          </cell>
        </row>
        <row r="129">
          <cell r="C129">
            <v>0</v>
          </cell>
          <cell r="D129" t="str">
            <v>POR SERVICIOS EN MATERIA AMBIENTAL</v>
          </cell>
          <cell r="E129">
            <v>0</v>
          </cell>
          <cell r="F129">
            <v>0</v>
          </cell>
          <cell r="G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C130">
            <v>252</v>
          </cell>
          <cell r="D130" t="str">
            <v>RESOLUCION DE IMPACTO AMBIENTA</v>
          </cell>
          <cell r="E130">
            <v>36184</v>
          </cell>
          <cell r="F130">
            <v>0</v>
          </cell>
          <cell r="G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36184</v>
          </cell>
        </row>
        <row r="131">
          <cell r="C131">
            <v>0</v>
          </cell>
          <cell r="D131" t="str">
            <v>POR LA EXP DE CERTIFICADOS, CERTIFICACIONES Y CONSTANCIAS</v>
          </cell>
          <cell r="E131">
            <v>0</v>
          </cell>
          <cell r="F131">
            <v>0</v>
          </cell>
          <cell r="G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C132">
            <v>229</v>
          </cell>
          <cell r="D132" t="str">
            <v>CONATANCIAS DE ESTADO DE CUENTA DE NO ADEUDO</v>
          </cell>
          <cell r="E132">
            <v>336337</v>
          </cell>
          <cell r="F132">
            <v>0</v>
          </cell>
          <cell r="G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336337</v>
          </cell>
        </row>
        <row r="133">
          <cell r="C133">
            <v>296</v>
          </cell>
          <cell r="D133" t="str">
            <v>CONSTANCIA DE VALOR FISCAL</v>
          </cell>
          <cell r="E133">
            <v>0</v>
          </cell>
          <cell r="F133">
            <v>0</v>
          </cell>
          <cell r="G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C134">
            <v>279</v>
          </cell>
          <cell r="D134" t="str">
            <v>CONSTANCIAS EXPEDIDAS POR EL SECRETARIO</v>
          </cell>
          <cell r="E134">
            <v>520</v>
          </cell>
          <cell r="F134">
            <v>0</v>
          </cell>
          <cell r="G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520</v>
          </cell>
        </row>
        <row r="135">
          <cell r="C135">
            <v>278</v>
          </cell>
          <cell r="D135" t="str">
            <v>CONSTANCIAS EXPEDIDAS POR DEPENDENCIAS</v>
          </cell>
          <cell r="E135">
            <v>208000</v>
          </cell>
          <cell r="F135">
            <v>0</v>
          </cell>
          <cell r="G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208000</v>
          </cell>
        </row>
        <row r="136">
          <cell r="C136">
            <v>275</v>
          </cell>
          <cell r="D136" t="str">
            <v>CONSTANCIAS DIRECCION DE ECOLOGÍA</v>
          </cell>
          <cell r="E136">
            <v>5782</v>
          </cell>
          <cell r="F136">
            <v>0</v>
          </cell>
          <cell r="G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5782</v>
          </cell>
        </row>
        <row r="137">
          <cell r="C137">
            <v>0</v>
          </cell>
          <cell r="D137" t="str">
            <v>POR SERVICIOS DE ALUMBRADO PUBLICO</v>
          </cell>
          <cell r="E137">
            <v>0</v>
          </cell>
          <cell r="F137">
            <v>0</v>
          </cell>
          <cell r="G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C138">
            <v>297</v>
          </cell>
          <cell r="D138" t="str">
            <v>DAP</v>
          </cell>
          <cell r="E138">
            <v>520000</v>
          </cell>
          <cell r="F138">
            <v>0</v>
          </cell>
          <cell r="G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520000</v>
          </cell>
        </row>
        <row r="139">
          <cell r="C139">
            <v>0</v>
          </cell>
          <cell r="D139" t="str">
            <v>POR SERV EN MATERIA DE ACCESO A LA INF PUB</v>
          </cell>
          <cell r="E139">
            <v>0</v>
          </cell>
          <cell r="F139">
            <v>0</v>
          </cell>
          <cell r="G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C140">
            <v>277</v>
          </cell>
          <cell r="D140" t="str">
            <v>SERVICIOS ACCESO A LA INFORMACION</v>
          </cell>
          <cell r="E140">
            <v>2080</v>
          </cell>
          <cell r="F140">
            <v>0</v>
          </cell>
          <cell r="G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2080</v>
          </cell>
        </row>
        <row r="141">
          <cell r="C141">
            <v>0</v>
          </cell>
          <cell r="D141" t="str">
            <v>POR LOS SERV DE ASISTENCIA Y SALUD PÚBLICA</v>
          </cell>
          <cell r="E141">
            <v>0</v>
          </cell>
          <cell r="F141">
            <v>0</v>
          </cell>
          <cell r="G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C142">
            <v>280</v>
          </cell>
          <cell r="D142" t="str">
            <v>CONTROL CANINO</v>
          </cell>
          <cell r="E142">
            <v>26000</v>
          </cell>
          <cell r="F142">
            <v>0</v>
          </cell>
          <cell r="G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26000</v>
          </cell>
        </row>
        <row r="143">
          <cell r="C143">
            <v>0</v>
          </cell>
          <cell r="D143" t="str">
            <v>ACCESORIOS</v>
          </cell>
          <cell r="E143">
            <v>0</v>
          </cell>
          <cell r="F143">
            <v>0</v>
          </cell>
          <cell r="G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C144">
            <v>0</v>
          </cell>
          <cell r="D144" t="str">
            <v>RECARGOS</v>
          </cell>
          <cell r="E144">
            <v>0</v>
          </cell>
          <cell r="F144">
            <v>0</v>
          </cell>
          <cell r="G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C145">
            <v>0</v>
          </cell>
          <cell r="D145" t="str">
            <v>RECARGOS  DERECHOS EXPLOTACION DOMINIO PUBLICO</v>
          </cell>
          <cell r="E145">
            <v>0</v>
          </cell>
          <cell r="F145">
            <v>0</v>
          </cell>
          <cell r="G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C146">
            <v>515</v>
          </cell>
          <cell r="D146" t="str">
            <v>RECARGOS DERECHOS POR PRESTACION DE SERVICIO</v>
          </cell>
          <cell r="E146">
            <v>0</v>
          </cell>
          <cell r="F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C147">
            <v>0</v>
          </cell>
          <cell r="D147" t="str">
            <v>GASTOS DE EJECUCION</v>
          </cell>
          <cell r="E147">
            <v>0</v>
          </cell>
          <cell r="F147">
            <v>0</v>
          </cell>
          <cell r="G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C148">
            <v>0</v>
          </cell>
          <cell r="D148" t="str">
            <v>GASTOS DE EJECUCION EXPLOTACION DOMINIO PUBLICO</v>
          </cell>
          <cell r="E148">
            <v>0</v>
          </cell>
          <cell r="F148">
            <v>0</v>
          </cell>
          <cell r="G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C149">
            <v>546</v>
          </cell>
          <cell r="D149" t="str">
            <v>GASTOS DE EJECUCION POR PRESTACION DE SERVICIO</v>
          </cell>
          <cell r="E149">
            <v>0</v>
          </cell>
          <cell r="F149">
            <v>0</v>
          </cell>
          <cell r="G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C150">
            <v>0</v>
          </cell>
          <cell r="D150" t="str">
            <v>PRODUCTOS</v>
          </cell>
          <cell r="E150">
            <v>41958602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41958602</v>
          </cell>
        </row>
        <row r="151">
          <cell r="C151">
            <v>0</v>
          </cell>
          <cell r="D151" t="str">
            <v>PRODUCTOS DE TIPO CORRIENTE</v>
          </cell>
          <cell r="E151">
            <v>41958602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41958602</v>
          </cell>
        </row>
        <row r="152">
          <cell r="C152">
            <v>0</v>
          </cell>
          <cell r="D152" t="str">
            <v>LOCALES MERCADOS MUNICIPALES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C153">
            <v>0</v>
          </cell>
          <cell r="D153" t="str">
            <v>HIDALGO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C154">
            <v>411</v>
          </cell>
          <cell r="D154" t="str">
            <v>LOCALES MERCADO HIDALGO</v>
          </cell>
          <cell r="E154">
            <v>965328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965328</v>
          </cell>
        </row>
        <row r="155">
          <cell r="C155">
            <v>430</v>
          </cell>
          <cell r="D155" t="str">
            <v>BODEGAS MERCADO HIDALGO</v>
          </cell>
          <cell r="E155">
            <v>14376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14376</v>
          </cell>
        </row>
        <row r="156">
          <cell r="C156">
            <v>0</v>
          </cell>
          <cell r="D156" t="str">
            <v>EMBAJADORAS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>
            <v>412</v>
          </cell>
          <cell r="D157" t="str">
            <v>LOCALES MERCADO EMBAJADORAS</v>
          </cell>
          <cell r="E157">
            <v>1138816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1138816</v>
          </cell>
        </row>
        <row r="158">
          <cell r="C158">
            <v>431</v>
          </cell>
          <cell r="D158" t="str">
            <v>BODEGAS MERCADO EMBAJADORAS</v>
          </cell>
          <cell r="E158">
            <v>24326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24326</v>
          </cell>
        </row>
        <row r="159">
          <cell r="C159">
            <v>0</v>
          </cell>
          <cell r="D159" t="str">
            <v>GAVIRA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C160">
            <v>472</v>
          </cell>
          <cell r="D160" t="str">
            <v>MERCADO GAVIRA</v>
          </cell>
          <cell r="E160">
            <v>136694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136694</v>
          </cell>
        </row>
        <row r="161">
          <cell r="C161">
            <v>0</v>
          </cell>
          <cell r="D161" t="str">
            <v>MUSEOS</v>
          </cell>
          <cell r="E161">
            <v>0</v>
          </cell>
          <cell r="H161">
            <v>0</v>
          </cell>
          <cell r="I161">
            <v>0</v>
          </cell>
          <cell r="J161">
            <v>0</v>
          </cell>
          <cell r="Q161">
            <v>0</v>
          </cell>
        </row>
        <row r="162">
          <cell r="C162">
            <v>407</v>
          </cell>
          <cell r="D162" t="str">
            <v>MUSEO MOMIAS</v>
          </cell>
          <cell r="E162">
            <v>22360000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22360000</v>
          </cell>
        </row>
        <row r="163">
          <cell r="C163">
            <v>410</v>
          </cell>
          <cell r="D163" t="str">
            <v>MONUMENTO AL PIPILA</v>
          </cell>
          <cell r="E163">
            <v>360766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360766</v>
          </cell>
        </row>
        <row r="164">
          <cell r="C164">
            <v>447</v>
          </cell>
          <cell r="D164" t="str">
            <v>MUSEO DIEGUINO</v>
          </cell>
          <cell r="E164">
            <v>75166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75166</v>
          </cell>
        </row>
        <row r="165">
          <cell r="C165">
            <v>416</v>
          </cell>
          <cell r="D165" t="str">
            <v>MUSEO INTERACTIVO DE HISTORIA</v>
          </cell>
          <cell r="E165">
            <v>0</v>
          </cell>
          <cell r="H165">
            <v>0</v>
          </cell>
          <cell r="I165">
            <v>0</v>
          </cell>
          <cell r="J165">
            <v>0</v>
          </cell>
          <cell r="Q165">
            <v>0</v>
          </cell>
        </row>
        <row r="166">
          <cell r="C166">
            <v>0</v>
          </cell>
          <cell r="D166" t="str">
            <v>CENTROS RECREATIVOS</v>
          </cell>
          <cell r="E166">
            <v>0</v>
          </cell>
          <cell r="H166">
            <v>0</v>
          </cell>
          <cell r="I166">
            <v>0</v>
          </cell>
          <cell r="J166">
            <v>0</v>
          </cell>
          <cell r="Q166">
            <v>0</v>
          </cell>
        </row>
        <row r="167">
          <cell r="C167">
            <v>405</v>
          </cell>
          <cell r="D167" t="str">
            <v>CENTRO DE CONVIVENCIAS EL ENCINO Y CENTRO DEL</v>
          </cell>
          <cell r="E167">
            <v>205866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205866</v>
          </cell>
        </row>
        <row r="168">
          <cell r="C168">
            <v>460</v>
          </cell>
          <cell r="D168" t="str">
            <v>PARQUE BEISBOL SAN JERONIMO</v>
          </cell>
          <cell r="E168">
            <v>0</v>
          </cell>
          <cell r="H168">
            <v>0</v>
          </cell>
          <cell r="I168">
            <v>0</v>
          </cell>
          <cell r="J168">
            <v>0</v>
          </cell>
          <cell r="Q168">
            <v>0</v>
          </cell>
        </row>
        <row r="169">
          <cell r="C169">
            <v>0</v>
          </cell>
          <cell r="D169" t="str">
            <v>LOCALES</v>
          </cell>
          <cell r="E169">
            <v>0</v>
          </cell>
          <cell r="H169">
            <v>0</v>
          </cell>
          <cell r="I169">
            <v>0</v>
          </cell>
          <cell r="J169">
            <v>0</v>
          </cell>
          <cell r="Q169">
            <v>0</v>
          </cell>
        </row>
        <row r="170">
          <cell r="C170">
            <v>400</v>
          </cell>
          <cell r="D170" t="str">
            <v>LOCALES PRESA DE LA OLLA</v>
          </cell>
          <cell r="E170">
            <v>91765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91765</v>
          </cell>
        </row>
        <row r="171">
          <cell r="C171">
            <v>401</v>
          </cell>
          <cell r="D171" t="str">
            <v>LOCALES MONUMENTO AL PIPILA</v>
          </cell>
          <cell r="E171">
            <v>0</v>
          </cell>
          <cell r="H171">
            <v>0</v>
          </cell>
          <cell r="I171">
            <v>0</v>
          </cell>
          <cell r="J171">
            <v>0</v>
          </cell>
          <cell r="Q171">
            <v>0</v>
          </cell>
        </row>
        <row r="172">
          <cell r="C172">
            <v>402</v>
          </cell>
          <cell r="D172" t="str">
            <v>LOCALES EN MUSEO DE LAS MOMIAS</v>
          </cell>
          <cell r="E172">
            <v>0</v>
          </cell>
          <cell r="H172">
            <v>0</v>
          </cell>
          <cell r="I172">
            <v>0</v>
          </cell>
          <cell r="J172">
            <v>0</v>
          </cell>
          <cell r="Q172">
            <v>0</v>
          </cell>
        </row>
        <row r="173">
          <cell r="C173">
            <v>432</v>
          </cell>
          <cell r="D173" t="str">
            <v>LOCALES PANTEON</v>
          </cell>
          <cell r="E173">
            <v>20800</v>
          </cell>
          <cell r="F173">
            <v>0</v>
          </cell>
          <cell r="G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20800</v>
          </cell>
        </row>
        <row r="174">
          <cell r="C174">
            <v>470</v>
          </cell>
          <cell r="D174" t="str">
            <v>LOCALES ESTACION</v>
          </cell>
          <cell r="E174">
            <v>170039</v>
          </cell>
          <cell r="F174">
            <v>0</v>
          </cell>
          <cell r="G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170039</v>
          </cell>
        </row>
        <row r="175">
          <cell r="C175">
            <v>452</v>
          </cell>
          <cell r="D175" t="str">
            <v>LOCALES DEL ENCINO</v>
          </cell>
          <cell r="E175">
            <v>9864</v>
          </cell>
          <cell r="F175">
            <v>0</v>
          </cell>
          <cell r="G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9864</v>
          </cell>
        </row>
        <row r="176">
          <cell r="C176">
            <v>0</v>
          </cell>
          <cell r="D176" t="str">
            <v>CASETAS</v>
          </cell>
          <cell r="E176">
            <v>0</v>
          </cell>
          <cell r="Q176">
            <v>0</v>
          </cell>
        </row>
        <row r="177">
          <cell r="C177">
            <v>457</v>
          </cell>
          <cell r="D177" t="str">
            <v>CASETAS DE REVISTAS</v>
          </cell>
          <cell r="E177">
            <v>9040</v>
          </cell>
          <cell r="F177">
            <v>0</v>
          </cell>
          <cell r="G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9040</v>
          </cell>
        </row>
        <row r="178">
          <cell r="C178">
            <v>459</v>
          </cell>
          <cell r="D178" t="str">
            <v>CASETAS DEPORTIVAS</v>
          </cell>
          <cell r="E178">
            <v>1040</v>
          </cell>
          <cell r="F178">
            <v>0</v>
          </cell>
          <cell r="G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1040</v>
          </cell>
        </row>
        <row r="179">
          <cell r="C179">
            <v>0</v>
          </cell>
          <cell r="D179" t="str">
            <v>BODEGAS</v>
          </cell>
          <cell r="E179">
            <v>0</v>
          </cell>
          <cell r="Q179">
            <v>0</v>
          </cell>
        </row>
        <row r="180">
          <cell r="C180">
            <v>451</v>
          </cell>
          <cell r="D180" t="str">
            <v>BODEGAS DE RASTRO</v>
          </cell>
          <cell r="E180">
            <v>36816</v>
          </cell>
          <cell r="F180">
            <v>0</v>
          </cell>
          <cell r="G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36816</v>
          </cell>
        </row>
        <row r="181">
          <cell r="C181">
            <v>0</v>
          </cell>
          <cell r="D181" t="str">
            <v>SANITARIOS</v>
          </cell>
          <cell r="E181">
            <v>0</v>
          </cell>
          <cell r="Q181">
            <v>0</v>
          </cell>
        </row>
        <row r="182">
          <cell r="C182">
            <v>436</v>
          </cell>
          <cell r="D182" t="str">
            <v>SANITARIOS PRESA DE LA OLLA</v>
          </cell>
          <cell r="E182">
            <v>124800</v>
          </cell>
          <cell r="F182">
            <v>0</v>
          </cell>
          <cell r="G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124800</v>
          </cell>
        </row>
        <row r="183">
          <cell r="C183">
            <v>437</v>
          </cell>
          <cell r="D183" t="str">
            <v>SANITARIOS MERCADO EMBAJADORAS</v>
          </cell>
          <cell r="E183">
            <v>430000</v>
          </cell>
          <cell r="F183">
            <v>0</v>
          </cell>
          <cell r="G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430000</v>
          </cell>
        </row>
        <row r="184">
          <cell r="C184">
            <v>438</v>
          </cell>
          <cell r="D184" t="str">
            <v>SANITARIOS MERCADO HIDALGO</v>
          </cell>
          <cell r="E184">
            <v>370000</v>
          </cell>
          <cell r="F184">
            <v>0</v>
          </cell>
          <cell r="G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370000</v>
          </cell>
        </row>
        <row r="185">
          <cell r="C185">
            <v>439</v>
          </cell>
          <cell r="D185" t="str">
            <v>SANITARIOS JARDIN REFORMA</v>
          </cell>
          <cell r="E185">
            <v>200000</v>
          </cell>
          <cell r="F185">
            <v>0</v>
          </cell>
          <cell r="G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200000</v>
          </cell>
        </row>
        <row r="186">
          <cell r="C186">
            <v>440</v>
          </cell>
          <cell r="D186" t="str">
            <v>SANITARIOS PLAZUELA DE LOS ANGELES</v>
          </cell>
          <cell r="E186">
            <v>187200</v>
          </cell>
          <cell r="F186">
            <v>0</v>
          </cell>
          <cell r="G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187200</v>
          </cell>
        </row>
        <row r="187">
          <cell r="C187">
            <v>441</v>
          </cell>
          <cell r="D187" t="str">
            <v>SANITARIOS LOS PASTITOS</v>
          </cell>
          <cell r="E187">
            <v>38480</v>
          </cell>
          <cell r="F187">
            <v>0</v>
          </cell>
          <cell r="G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38480</v>
          </cell>
        </row>
        <row r="188">
          <cell r="C188">
            <v>442</v>
          </cell>
          <cell r="D188" t="str">
            <v>SANITARIOS VALENCIANA</v>
          </cell>
          <cell r="E188">
            <v>37440</v>
          </cell>
          <cell r="F188">
            <v>0</v>
          </cell>
          <cell r="G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37440</v>
          </cell>
        </row>
        <row r="189">
          <cell r="C189">
            <v>443</v>
          </cell>
          <cell r="D189" t="str">
            <v>SANITARIOS EX-ESTACION DEL F.F.C.C.</v>
          </cell>
          <cell r="E189">
            <v>520000</v>
          </cell>
          <cell r="F189">
            <v>0</v>
          </cell>
          <cell r="G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520000</v>
          </cell>
        </row>
        <row r="190">
          <cell r="C190">
            <v>444</v>
          </cell>
          <cell r="D190" t="str">
            <v>SANITARIOS JARDIN UNION</v>
          </cell>
          <cell r="E190">
            <v>204000</v>
          </cell>
          <cell r="F190">
            <v>0</v>
          </cell>
          <cell r="G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204000</v>
          </cell>
        </row>
        <row r="191">
          <cell r="C191">
            <v>445</v>
          </cell>
          <cell r="D191" t="str">
            <v>SANITARIOS MUSEO MOMIAS</v>
          </cell>
          <cell r="E191">
            <v>374400</v>
          </cell>
          <cell r="F191">
            <v>0</v>
          </cell>
          <cell r="G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374400</v>
          </cell>
        </row>
        <row r="192">
          <cell r="C192">
            <v>446</v>
          </cell>
          <cell r="D192" t="str">
            <v>SANITARIOS GAVIRA</v>
          </cell>
          <cell r="E192">
            <v>0</v>
          </cell>
          <cell r="Q192">
            <v>0</v>
          </cell>
        </row>
        <row r="193">
          <cell r="C193">
            <v>449</v>
          </cell>
          <cell r="D193" t="str">
            <v>SANITARIOS EL BARATILLO</v>
          </cell>
          <cell r="E193">
            <v>0</v>
          </cell>
          <cell r="Q193">
            <v>0</v>
          </cell>
        </row>
        <row r="194">
          <cell r="C194">
            <v>471</v>
          </cell>
          <cell r="D194" t="str">
            <v>SANITARIOS PARDO</v>
          </cell>
          <cell r="E194">
            <v>49920</v>
          </cell>
          <cell r="F194">
            <v>0</v>
          </cell>
          <cell r="G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49920</v>
          </cell>
        </row>
        <row r="195">
          <cell r="C195">
            <v>0</v>
          </cell>
          <cell r="D195" t="str">
            <v xml:space="preserve">OTROS PRODUCTOS QUE GENERAN INGRESOS CORRIENTES </v>
          </cell>
          <cell r="E195">
            <v>0</v>
          </cell>
          <cell r="Q195">
            <v>0</v>
          </cell>
        </row>
        <row r="196">
          <cell r="C196">
            <v>0</v>
          </cell>
          <cell r="D196" t="str">
            <v>VENTA DE BASES PARA LICITACION</v>
          </cell>
          <cell r="E196">
            <v>0</v>
          </cell>
          <cell r="Q196">
            <v>0</v>
          </cell>
        </row>
        <row r="197">
          <cell r="C197">
            <v>538</v>
          </cell>
          <cell r="D197" t="str">
            <v>ADQ BASES OBRA PÚBLICA</v>
          </cell>
          <cell r="E197">
            <v>5200</v>
          </cell>
          <cell r="F197">
            <v>0</v>
          </cell>
          <cell r="G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5200</v>
          </cell>
        </row>
        <row r="198">
          <cell r="C198">
            <v>474</v>
          </cell>
          <cell r="D198" t="str">
            <v>ADQ BASES ADQ Y SERV GRALES</v>
          </cell>
          <cell r="E198">
            <v>10400</v>
          </cell>
          <cell r="F198">
            <v>0</v>
          </cell>
          <cell r="G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10400</v>
          </cell>
        </row>
        <row r="199">
          <cell r="C199">
            <v>0</v>
          </cell>
          <cell r="D199" t="str">
            <v>PADRONES MUNICIPALES</v>
          </cell>
          <cell r="E199">
            <v>0</v>
          </cell>
          <cell r="Q199">
            <v>0</v>
          </cell>
        </row>
        <row r="200">
          <cell r="C200">
            <v>269</v>
          </cell>
          <cell r="D200" t="str">
            <v>PADRON DE CONTRATISTAS</v>
          </cell>
          <cell r="E200">
            <v>0</v>
          </cell>
          <cell r="Q200">
            <v>0</v>
          </cell>
        </row>
        <row r="201">
          <cell r="C201">
            <v>536</v>
          </cell>
          <cell r="D201" t="str">
            <v>PADRON DE PROVEEDORES</v>
          </cell>
          <cell r="E201">
            <v>56784</v>
          </cell>
          <cell r="F201">
            <v>0</v>
          </cell>
          <cell r="G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56784</v>
          </cell>
        </row>
        <row r="202">
          <cell r="C202">
            <v>476</v>
          </cell>
          <cell r="D202" t="str">
            <v>PADRON DE PERITOS FISCALES</v>
          </cell>
          <cell r="E202">
            <v>37186</v>
          </cell>
          <cell r="F202">
            <v>0</v>
          </cell>
          <cell r="G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37186</v>
          </cell>
        </row>
        <row r="203">
          <cell r="C203">
            <v>477</v>
          </cell>
          <cell r="D203" t="str">
            <v>DIRECTOR RESPONSABLE DE OBRA</v>
          </cell>
          <cell r="E203">
            <v>104000</v>
          </cell>
          <cell r="F203">
            <v>0</v>
          </cell>
          <cell r="G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104000</v>
          </cell>
        </row>
        <row r="204">
          <cell r="C204">
            <v>478</v>
          </cell>
          <cell r="D204" t="str">
            <v>DIR. RESPONSABLE DES URBANO</v>
          </cell>
          <cell r="E204">
            <v>0</v>
          </cell>
          <cell r="Q204">
            <v>0</v>
          </cell>
        </row>
        <row r="205">
          <cell r="C205">
            <v>0</v>
          </cell>
          <cell r="D205" t="str">
            <v>RESGUARDO DE BIENES EMBARGADOS</v>
          </cell>
          <cell r="E205">
            <v>0</v>
          </cell>
          <cell r="Q205">
            <v>0</v>
          </cell>
        </row>
        <row r="206">
          <cell r="C206">
            <v>475</v>
          </cell>
          <cell r="D206" t="str">
            <v>BIENES EMBARGADOS</v>
          </cell>
          <cell r="E206">
            <v>0</v>
          </cell>
          <cell r="Q206">
            <v>0</v>
          </cell>
        </row>
        <row r="207">
          <cell r="C207">
            <v>0</v>
          </cell>
          <cell r="D207" t="str">
            <v>ARRASTRE Y PENSIÓN DE VEHÍCULOS INFRACCIONADOS</v>
          </cell>
          <cell r="E207">
            <v>0</v>
          </cell>
          <cell r="Q207">
            <v>0</v>
          </cell>
        </row>
        <row r="208">
          <cell r="C208">
            <v>463</v>
          </cell>
          <cell r="D208" t="str">
            <v>SALIDA DE GRUAS</v>
          </cell>
          <cell r="E208">
            <v>0</v>
          </cell>
          <cell r="Q208">
            <v>0</v>
          </cell>
        </row>
        <row r="209">
          <cell r="C209">
            <v>464</v>
          </cell>
          <cell r="D209" t="str">
            <v>ARRASTRE DE VEHICULOS INFRACCIONADOS</v>
          </cell>
          <cell r="E209">
            <v>0</v>
          </cell>
          <cell r="Q209">
            <v>0</v>
          </cell>
        </row>
        <row r="210">
          <cell r="C210">
            <v>465</v>
          </cell>
          <cell r="D210" t="str">
            <v>PENSION DE VEHICULOS INFRACCIONADOS</v>
          </cell>
          <cell r="E210">
            <v>0</v>
          </cell>
          <cell r="Q210">
            <v>0</v>
          </cell>
        </row>
        <row r="211">
          <cell r="C211">
            <v>0</v>
          </cell>
          <cell r="D211" t="str">
            <v>OTROS PRODUCTOS</v>
          </cell>
          <cell r="E211">
            <v>0</v>
          </cell>
          <cell r="Q211">
            <v>0</v>
          </cell>
        </row>
        <row r="212">
          <cell r="C212">
            <v>433</v>
          </cell>
          <cell r="D212" t="str">
            <v>SOBRANTES</v>
          </cell>
          <cell r="E212">
            <v>15547</v>
          </cell>
          <cell r="F212">
            <v>0</v>
          </cell>
          <cell r="G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15547</v>
          </cell>
        </row>
        <row r="213">
          <cell r="C213">
            <v>429</v>
          </cell>
          <cell r="D213" t="str">
            <v>VENTA DE INMUEBLES PROPIEDAD DEL MUNICIPIO</v>
          </cell>
          <cell r="E213">
            <v>73695</v>
          </cell>
          <cell r="F213">
            <v>0</v>
          </cell>
          <cell r="G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73695</v>
          </cell>
        </row>
        <row r="214">
          <cell r="C214">
            <v>414</v>
          </cell>
          <cell r="D214" t="str">
            <v>OTROS PRODUCTOS</v>
          </cell>
          <cell r="E214">
            <v>29085</v>
          </cell>
          <cell r="F214">
            <v>0</v>
          </cell>
          <cell r="G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29085</v>
          </cell>
        </row>
        <row r="215">
          <cell r="C215">
            <v>417</v>
          </cell>
          <cell r="D215" t="str">
            <v>CONSULTORIO DENTAL</v>
          </cell>
          <cell r="E215">
            <v>41722</v>
          </cell>
          <cell r="F215">
            <v>0</v>
          </cell>
          <cell r="G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41722</v>
          </cell>
        </row>
        <row r="216">
          <cell r="C216">
            <v>497</v>
          </cell>
          <cell r="D216" t="str">
            <v>CENTRO ADOC</v>
          </cell>
          <cell r="E216">
            <v>25151</v>
          </cell>
          <cell r="F216">
            <v>0</v>
          </cell>
          <cell r="G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25151</v>
          </cell>
        </row>
        <row r="217">
          <cell r="C217">
            <v>0</v>
          </cell>
          <cell r="D217" t="str">
            <v>OCUPACIÓN Y APROVECHAMIENTO DE LA VÍA PÚBLICA</v>
          </cell>
          <cell r="E217">
            <v>0</v>
          </cell>
          <cell r="Q217">
            <v>0</v>
          </cell>
        </row>
        <row r="218">
          <cell r="C218">
            <v>0</v>
          </cell>
          <cell r="D218" t="str">
            <v>OCUPACIÓN Y APROVECHAMIENTO DE LA VÍA PÚBLICA</v>
          </cell>
          <cell r="E218">
            <v>0</v>
          </cell>
          <cell r="Q218">
            <v>0</v>
          </cell>
        </row>
        <row r="219">
          <cell r="C219">
            <v>491</v>
          </cell>
          <cell r="D219" t="str">
            <v>ESTRUCTURAS, CONSTRUCCIONES O MATERIALES EN VIA PÚBLICA</v>
          </cell>
          <cell r="E219">
            <v>17052</v>
          </cell>
          <cell r="F219">
            <v>0</v>
          </cell>
          <cell r="G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17052</v>
          </cell>
        </row>
        <row r="220">
          <cell r="C220">
            <v>469</v>
          </cell>
          <cell r="D220" t="str">
            <v>CASETAS TELEFONICAS</v>
          </cell>
          <cell r="E220">
            <v>228388</v>
          </cell>
          <cell r="F220">
            <v>0</v>
          </cell>
          <cell r="G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228388</v>
          </cell>
        </row>
        <row r="221">
          <cell r="C221">
            <v>455</v>
          </cell>
          <cell r="D221" t="str">
            <v>INFRAESTRUCTURA DE TELEFONIA</v>
          </cell>
          <cell r="E221">
            <v>835937</v>
          </cell>
          <cell r="F221">
            <v>0</v>
          </cell>
          <cell r="G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835937</v>
          </cell>
        </row>
        <row r="222">
          <cell r="C222">
            <v>223</v>
          </cell>
          <cell r="D222" t="str">
            <v>CABLEADO POR USO COMERCIAL</v>
          </cell>
          <cell r="E222">
            <v>42898</v>
          </cell>
          <cell r="F222">
            <v>0</v>
          </cell>
          <cell r="G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42898</v>
          </cell>
        </row>
        <row r="223">
          <cell r="C223">
            <v>428</v>
          </cell>
          <cell r="D223" t="str">
            <v>COMERCIANTES SEMIFIJOS</v>
          </cell>
          <cell r="E223">
            <v>2857770</v>
          </cell>
          <cell r="F223">
            <v>0</v>
          </cell>
          <cell r="G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2857770</v>
          </cell>
        </row>
        <row r="224">
          <cell r="C224">
            <v>479</v>
          </cell>
          <cell r="D224" t="str">
            <v>COMERCIANTES AMBULANTES</v>
          </cell>
          <cell r="E224">
            <v>111904</v>
          </cell>
          <cell r="F224">
            <v>0</v>
          </cell>
          <cell r="G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111904</v>
          </cell>
        </row>
        <row r="225">
          <cell r="C225">
            <v>454</v>
          </cell>
          <cell r="D225" t="str">
            <v>COMERCIANTES EN FIESTAS TRADICIONALES</v>
          </cell>
          <cell r="E225">
            <v>1423448</v>
          </cell>
          <cell r="F225">
            <v>0</v>
          </cell>
          <cell r="G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1423448</v>
          </cell>
        </row>
        <row r="226">
          <cell r="C226">
            <v>426</v>
          </cell>
          <cell r="D226" t="str">
            <v>MESAS EN VÍA PÚBLICA</v>
          </cell>
          <cell r="E226">
            <v>2745397</v>
          </cell>
          <cell r="F226">
            <v>0</v>
          </cell>
          <cell r="G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2745397</v>
          </cell>
        </row>
        <row r="227">
          <cell r="C227">
            <v>427</v>
          </cell>
          <cell r="D227" t="str">
            <v>TALLERES MECANICOS</v>
          </cell>
          <cell r="E227">
            <v>0</v>
          </cell>
          <cell r="F227">
            <v>0</v>
          </cell>
          <cell r="G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C228">
            <v>453</v>
          </cell>
          <cell r="D228" t="str">
            <v>TELESCOPIO</v>
          </cell>
          <cell r="E228">
            <v>21765</v>
          </cell>
          <cell r="F228">
            <v>0</v>
          </cell>
          <cell r="G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21765</v>
          </cell>
        </row>
        <row r="229">
          <cell r="C229">
            <v>456</v>
          </cell>
          <cell r="D229" t="str">
            <v>JUEGOS MECANICOS</v>
          </cell>
          <cell r="E229">
            <v>36553</v>
          </cell>
          <cell r="F229">
            <v>0</v>
          </cell>
          <cell r="G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36553</v>
          </cell>
        </row>
        <row r="230">
          <cell r="C230">
            <v>480</v>
          </cell>
          <cell r="D230" t="str">
            <v>PERIFONEO</v>
          </cell>
          <cell r="E230">
            <v>12032</v>
          </cell>
          <cell r="F230">
            <v>0</v>
          </cell>
          <cell r="G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12032</v>
          </cell>
        </row>
        <row r="231">
          <cell r="C231">
            <v>481</v>
          </cell>
          <cell r="D231" t="str">
            <v>REPARTO DE VOLANTES</v>
          </cell>
          <cell r="E231">
            <v>9788</v>
          </cell>
          <cell r="F231">
            <v>0</v>
          </cell>
          <cell r="G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9788</v>
          </cell>
        </row>
        <row r="232">
          <cell r="C232">
            <v>482</v>
          </cell>
          <cell r="D232" t="str">
            <v>CALLEJONEADAS</v>
          </cell>
          <cell r="E232">
            <v>177166</v>
          </cell>
          <cell r="F232">
            <v>0</v>
          </cell>
          <cell r="G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177166</v>
          </cell>
        </row>
        <row r="233">
          <cell r="C233">
            <v>483</v>
          </cell>
          <cell r="D233" t="str">
            <v>PROMOTOR TURISTICO</v>
          </cell>
          <cell r="E233">
            <v>81292</v>
          </cell>
          <cell r="F233">
            <v>0</v>
          </cell>
          <cell r="G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81292</v>
          </cell>
        </row>
        <row r="234">
          <cell r="C234">
            <v>492</v>
          </cell>
          <cell r="D234" t="str">
            <v>RESERVA DE ESPACIOS EN VIA PUBLICA</v>
          </cell>
          <cell r="E234">
            <v>0</v>
          </cell>
          <cell r="Q234">
            <v>0</v>
          </cell>
        </row>
        <row r="235">
          <cell r="C235">
            <v>0</v>
          </cell>
          <cell r="D235" t="str">
            <v>AMPLIACIÓN DE FUNCIONAMIENTO</v>
          </cell>
          <cell r="E235">
            <v>0</v>
          </cell>
          <cell r="Q235">
            <v>0</v>
          </cell>
        </row>
        <row r="236">
          <cell r="C236">
            <v>0</v>
          </cell>
          <cell r="D236" t="str">
            <v>AMP HOR ESTABLECIMIENTOS POR TIEMPO</v>
          </cell>
          <cell r="E236">
            <v>0</v>
          </cell>
          <cell r="Q236">
            <v>0</v>
          </cell>
        </row>
        <row r="237">
          <cell r="C237">
            <v>458</v>
          </cell>
          <cell r="D237" t="str">
            <v>AMP HOR BILLARES, FUTBOLITOS, MAQ</v>
          </cell>
          <cell r="E237">
            <v>5865</v>
          </cell>
          <cell r="F237">
            <v>0</v>
          </cell>
          <cell r="G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5865</v>
          </cell>
        </row>
        <row r="238">
          <cell r="C238">
            <v>0</v>
          </cell>
          <cell r="D238" t="str">
            <v>FORMAS VALORADAS</v>
          </cell>
          <cell r="E238">
            <v>0</v>
          </cell>
          <cell r="Q238">
            <v>0</v>
          </cell>
        </row>
        <row r="239">
          <cell r="C239">
            <v>421</v>
          </cell>
          <cell r="D239" t="str">
            <v>DECLARACIONES, FORMATOS Y AVISOS</v>
          </cell>
          <cell r="E239">
            <v>5678</v>
          </cell>
          <cell r="F239">
            <v>0</v>
          </cell>
          <cell r="G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5678</v>
          </cell>
        </row>
        <row r="240">
          <cell r="C240">
            <v>490</v>
          </cell>
          <cell r="D240" t="str">
            <v>RENOVACIÓN DE CONCESION  LOCALES MERCADOS</v>
          </cell>
          <cell r="E240">
            <v>0</v>
          </cell>
          <cell r="Q240">
            <v>0</v>
          </cell>
        </row>
        <row r="241">
          <cell r="C241">
            <v>484</v>
          </cell>
          <cell r="D241" t="str">
            <v>PERMISO PARA ESPECTACULOS, CELEBRACION DE FESTEJOS</v>
          </cell>
          <cell r="E241">
            <v>208000</v>
          </cell>
          <cell r="F241">
            <v>0</v>
          </cell>
          <cell r="G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208000</v>
          </cell>
        </row>
        <row r="242">
          <cell r="C242">
            <v>493</v>
          </cell>
          <cell r="D242" t="str">
            <v>RENOVACION PERMISSO P/ USO VIA PUBLICA</v>
          </cell>
          <cell r="E242">
            <v>29428</v>
          </cell>
          <cell r="F242">
            <v>0</v>
          </cell>
          <cell r="G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29428</v>
          </cell>
        </row>
        <row r="243">
          <cell r="C243">
            <v>494</v>
          </cell>
          <cell r="D243" t="str">
            <v>REPOSICION DE CREDENCIAL</v>
          </cell>
          <cell r="E243">
            <v>483</v>
          </cell>
          <cell r="F243">
            <v>0</v>
          </cell>
          <cell r="G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483</v>
          </cell>
        </row>
        <row r="244">
          <cell r="C244">
            <v>495</v>
          </cell>
          <cell r="D244" t="str">
            <v>BOLETO EXTRAVIADO</v>
          </cell>
          <cell r="E244">
            <v>0</v>
          </cell>
          <cell r="Q244">
            <v>0</v>
          </cell>
        </row>
        <row r="245">
          <cell r="C245">
            <v>0</v>
          </cell>
          <cell r="D245" t="str">
            <v>DE LAS CONFORMIDADES</v>
          </cell>
          <cell r="E245">
            <v>0</v>
          </cell>
          <cell r="Q245">
            <v>0</v>
          </cell>
        </row>
        <row r="246">
          <cell r="C246">
            <v>485</v>
          </cell>
          <cell r="D246" t="str">
            <v>SELLADO DE BOLETOS</v>
          </cell>
          <cell r="E246">
            <v>52920</v>
          </cell>
          <cell r="F246">
            <v>0</v>
          </cell>
          <cell r="G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52920</v>
          </cell>
        </row>
        <row r="247">
          <cell r="C247">
            <v>526</v>
          </cell>
          <cell r="D247" t="str">
            <v>RESPUESTA DE AYUNTAMIENTO</v>
          </cell>
          <cell r="E247">
            <v>41600</v>
          </cell>
          <cell r="F247">
            <v>0</v>
          </cell>
          <cell r="G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41600</v>
          </cell>
        </row>
        <row r="248">
          <cell r="C248">
            <v>0</v>
          </cell>
          <cell r="D248" t="str">
            <v>CUOTAS POR SERVICIOS MUNICIPALES</v>
          </cell>
          <cell r="E248">
            <v>0</v>
          </cell>
          <cell r="Q248">
            <v>0</v>
          </cell>
        </row>
        <row r="249">
          <cell r="C249">
            <v>486</v>
          </cell>
          <cell r="D249" t="str">
            <v>Por colocación  de Guías</v>
          </cell>
          <cell r="E249">
            <v>0</v>
          </cell>
          <cell r="Q249">
            <v>0</v>
          </cell>
        </row>
        <row r="250">
          <cell r="C250">
            <v>487</v>
          </cell>
          <cell r="D250" t="str">
            <v>Por colocación de una luminaria y/o lámpara.</v>
          </cell>
          <cell r="E250">
            <v>0</v>
          </cell>
          <cell r="Q250">
            <v>0</v>
          </cell>
        </row>
        <row r="251">
          <cell r="C251">
            <v>488</v>
          </cell>
          <cell r="D251" t="str">
            <v>Por colocación de postería de concreto.</v>
          </cell>
          <cell r="E251">
            <v>0</v>
          </cell>
          <cell r="Q251">
            <v>0</v>
          </cell>
        </row>
        <row r="252">
          <cell r="C252">
            <v>489</v>
          </cell>
          <cell r="D252" t="str">
            <v>Por instalación de toma de corriente.</v>
          </cell>
          <cell r="E252">
            <v>0</v>
          </cell>
          <cell r="Q252">
            <v>0</v>
          </cell>
        </row>
        <row r="253">
          <cell r="C253">
            <v>496</v>
          </cell>
          <cell r="D253" t="str">
            <v>INSTALACION AREA DE CABLEADO</v>
          </cell>
          <cell r="E253">
            <v>0</v>
          </cell>
          <cell r="Q253">
            <v>0</v>
          </cell>
        </row>
        <row r="254">
          <cell r="C254">
            <v>0</v>
          </cell>
          <cell r="D254" t="str">
            <v>CAPITALES Y VALORES</v>
          </cell>
          <cell r="E254">
            <v>0</v>
          </cell>
          <cell r="Q254">
            <v>0</v>
          </cell>
        </row>
        <row r="255">
          <cell r="C255">
            <v>418</v>
          </cell>
          <cell r="D255" t="str">
            <v>RENDIMIENTOS E INVERSIONES</v>
          </cell>
          <cell r="E255">
            <v>3081856</v>
          </cell>
          <cell r="F255">
            <v>0</v>
          </cell>
          <cell r="G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3081856</v>
          </cell>
        </row>
        <row r="256">
          <cell r="C256">
            <v>419</v>
          </cell>
          <cell r="D256" t="str">
            <v>RENDIMIENTO E INVERSIONES RAMO 33</v>
          </cell>
          <cell r="E256">
            <v>565867</v>
          </cell>
          <cell r="F256">
            <v>0</v>
          </cell>
          <cell r="G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565867</v>
          </cell>
        </row>
        <row r="257">
          <cell r="C257">
            <v>420</v>
          </cell>
          <cell r="D257" t="str">
            <v>RENDIMIENTOS E INVERSIONES RAMO 33 PROG. COMP. DE</v>
          </cell>
          <cell r="E257">
            <v>785686</v>
          </cell>
          <cell r="F257">
            <v>0</v>
          </cell>
          <cell r="G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785686</v>
          </cell>
        </row>
        <row r="258">
          <cell r="C258">
            <v>461</v>
          </cell>
          <cell r="D258" t="str">
            <v>INTERESES CREDITO BANCARIO</v>
          </cell>
          <cell r="E258">
            <v>0</v>
          </cell>
          <cell r="F258">
            <v>0</v>
          </cell>
          <cell r="G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C259">
            <v>462</v>
          </cell>
          <cell r="D259" t="str">
            <v>INTERESES (REMANENTES/INTS. P/OBRAS)</v>
          </cell>
          <cell r="E259">
            <v>0</v>
          </cell>
          <cell r="F259">
            <v>0</v>
          </cell>
          <cell r="G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C260">
            <v>467</v>
          </cell>
          <cell r="D260" t="str">
            <v>PRESTADORES DE SERVICIOS</v>
          </cell>
          <cell r="E260">
            <v>24117</v>
          </cell>
          <cell r="F260">
            <v>0</v>
          </cell>
          <cell r="G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24117</v>
          </cell>
        </row>
        <row r="261">
          <cell r="C261">
            <v>466</v>
          </cell>
          <cell r="D261" t="str">
            <v>POR ANTICIPOS DE SUELDO</v>
          </cell>
          <cell r="E261">
            <v>0</v>
          </cell>
          <cell r="Q261">
            <v>0</v>
          </cell>
        </row>
        <row r="262">
          <cell r="C262">
            <v>0</v>
          </cell>
          <cell r="D262" t="str">
            <v>APROVECHAMIENTOS</v>
          </cell>
          <cell r="E262">
            <v>7281891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7281891</v>
          </cell>
        </row>
        <row r="263">
          <cell r="C263">
            <v>0</v>
          </cell>
          <cell r="D263" t="str">
            <v>APROVECHAMIENTOS DE TIPO CORRIENTE</v>
          </cell>
          <cell r="E263">
            <v>7281891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7281891</v>
          </cell>
        </row>
        <row r="264">
          <cell r="C264">
            <v>0</v>
          </cell>
          <cell r="D264" t="str">
            <v>INCENTIVOS DERIVADOS DE LA COLABORACION FISCAL</v>
          </cell>
          <cell r="E264">
            <v>0</v>
          </cell>
          <cell r="Q264">
            <v>0</v>
          </cell>
        </row>
        <row r="265">
          <cell r="C265">
            <v>510</v>
          </cell>
          <cell r="D265" t="str">
            <v>MULTAS ADMINISTRATIVAS FEDERALES NO FISCALES</v>
          </cell>
          <cell r="E265">
            <v>260000</v>
          </cell>
          <cell r="F265">
            <v>0</v>
          </cell>
          <cell r="G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260000</v>
          </cell>
        </row>
        <row r="266">
          <cell r="C266">
            <v>0</v>
          </cell>
          <cell r="D266" t="str">
            <v>MULTAS</v>
          </cell>
          <cell r="E266">
            <v>0</v>
          </cell>
          <cell r="Q266">
            <v>0</v>
          </cell>
        </row>
        <row r="267">
          <cell r="C267">
            <v>0</v>
          </cell>
          <cell r="D267" t="str">
            <v>CATASTRO</v>
          </cell>
          <cell r="E267">
            <v>0</v>
          </cell>
          <cell r="Q267">
            <v>0</v>
          </cell>
        </row>
        <row r="268">
          <cell r="C268">
            <v>503</v>
          </cell>
          <cell r="D268" t="str">
            <v>AVISO EXTEMPORANEO TRASLADO DE DOMINIO</v>
          </cell>
          <cell r="E268">
            <v>79652</v>
          </cell>
          <cell r="F268">
            <v>0</v>
          </cell>
          <cell r="G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79652</v>
          </cell>
        </row>
        <row r="269">
          <cell r="C269">
            <v>0</v>
          </cell>
          <cell r="D269" t="str">
            <v>DESARROLLO URBANO</v>
          </cell>
          <cell r="E269">
            <v>0</v>
          </cell>
          <cell r="Q269">
            <v>0</v>
          </cell>
        </row>
        <row r="270">
          <cell r="C270">
            <v>504</v>
          </cell>
          <cell r="D270" t="str">
            <v>AVISO EXTEMP TERM DE OBRA</v>
          </cell>
          <cell r="E270">
            <v>40783</v>
          </cell>
          <cell r="F270">
            <v>0</v>
          </cell>
          <cell r="G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40783</v>
          </cell>
        </row>
        <row r="271">
          <cell r="C271">
            <v>505</v>
          </cell>
          <cell r="D271" t="str">
            <v>INFRAC. AL REGLAM. DE CONST. Y CONSERV. DE LA</v>
          </cell>
          <cell r="E271">
            <v>52437</v>
          </cell>
          <cell r="F271">
            <v>0</v>
          </cell>
          <cell r="G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52437</v>
          </cell>
        </row>
        <row r="272">
          <cell r="C272">
            <v>0</v>
          </cell>
          <cell r="D272" t="str">
            <v>SEGURIDAD CIUDADANA</v>
          </cell>
          <cell r="E272">
            <v>0</v>
          </cell>
          <cell r="Q272">
            <v>0</v>
          </cell>
        </row>
        <row r="273">
          <cell r="C273">
            <v>508</v>
          </cell>
          <cell r="D273" t="str">
            <v>INF LEY DE TRANSITO Y SU REGLAMENTO</v>
          </cell>
          <cell r="E273">
            <v>4358689</v>
          </cell>
          <cell r="F273">
            <v>0</v>
          </cell>
          <cell r="G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4358689</v>
          </cell>
        </row>
        <row r="274">
          <cell r="C274">
            <v>507</v>
          </cell>
          <cell r="D274" t="str">
            <v>INF AL BANDO DE POLICIA Y BUEN GOBIERNO</v>
          </cell>
          <cell r="E274">
            <v>569088</v>
          </cell>
          <cell r="F274">
            <v>0</v>
          </cell>
          <cell r="G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569088</v>
          </cell>
        </row>
        <row r="275">
          <cell r="C275">
            <v>0</v>
          </cell>
          <cell r="D275" t="str">
            <v>FISCALIZACION</v>
          </cell>
          <cell r="E275">
            <v>0</v>
          </cell>
          <cell r="Q275">
            <v>0</v>
          </cell>
        </row>
        <row r="276">
          <cell r="C276">
            <v>506</v>
          </cell>
          <cell r="D276" t="str">
            <v>INFRACCIONES DIRECCIÓN DE FISCALIZACIÓN</v>
          </cell>
          <cell r="E276">
            <v>352442</v>
          </cell>
          <cell r="F276">
            <v>0</v>
          </cell>
          <cell r="G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352442</v>
          </cell>
        </row>
        <row r="277">
          <cell r="C277">
            <v>0</v>
          </cell>
          <cell r="D277" t="str">
            <v>ECOLOGÍA</v>
          </cell>
          <cell r="E277">
            <v>0</v>
          </cell>
          <cell r="Q277">
            <v>0</v>
          </cell>
        </row>
        <row r="278">
          <cell r="C278">
            <v>509</v>
          </cell>
          <cell r="D278" t="str">
            <v>FALTA DE VERIFICACION VEHICULAR</v>
          </cell>
          <cell r="E278">
            <v>422612</v>
          </cell>
          <cell r="F278">
            <v>0</v>
          </cell>
          <cell r="G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422612</v>
          </cell>
        </row>
        <row r="279">
          <cell r="C279">
            <v>514</v>
          </cell>
          <cell r="D279" t="str">
            <v>AFECTACION NO AUTORIZADA DE ESPECIES ARBOREAS</v>
          </cell>
          <cell r="E279">
            <v>0</v>
          </cell>
          <cell r="Q279">
            <v>0</v>
          </cell>
        </row>
        <row r="280">
          <cell r="C280">
            <v>0</v>
          </cell>
          <cell r="D280" t="str">
            <v>CONTROL CANINO</v>
          </cell>
          <cell r="E280">
            <v>0</v>
          </cell>
          <cell r="Q280">
            <v>0</v>
          </cell>
        </row>
        <row r="281">
          <cell r="C281">
            <v>544</v>
          </cell>
          <cell r="D281" t="str">
            <v>INFRACCIONES AL REG PROTECC ANIMALES</v>
          </cell>
          <cell r="E281">
            <v>17828</v>
          </cell>
          <cell r="F281">
            <v>0</v>
          </cell>
          <cell r="G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17828</v>
          </cell>
        </row>
        <row r="282">
          <cell r="C282">
            <v>0</v>
          </cell>
          <cell r="D282" t="str">
            <v>OTRAS MULTAS</v>
          </cell>
          <cell r="E282">
            <v>0</v>
          </cell>
          <cell r="Q282">
            <v>0</v>
          </cell>
        </row>
        <row r="283">
          <cell r="C283">
            <v>512</v>
          </cell>
          <cell r="D283" t="str">
            <v>POR REPARACION DAÑOS AL MPIO</v>
          </cell>
          <cell r="E283">
            <v>0</v>
          </cell>
          <cell r="Q283">
            <v>0</v>
          </cell>
        </row>
        <row r="284">
          <cell r="C284">
            <v>513</v>
          </cell>
          <cell r="D284" t="str">
            <v>POR REP DAÑOS A VEHIC MPALES.</v>
          </cell>
          <cell r="E284">
            <v>0</v>
          </cell>
          <cell r="Q284">
            <v>0</v>
          </cell>
        </row>
        <row r="285">
          <cell r="C285">
            <v>542</v>
          </cell>
          <cell r="D285" t="str">
            <v>REPARACION DE DAÑOS AL MUNICIPIO SERVICIOS MUNICIP</v>
          </cell>
          <cell r="E285">
            <v>0</v>
          </cell>
          <cell r="Q285">
            <v>0</v>
          </cell>
        </row>
        <row r="286">
          <cell r="C286">
            <v>511</v>
          </cell>
          <cell r="D286" t="str">
            <v>MULTAS ADMINISTRATIVAS MUNICIPALES  NO FISCALES</v>
          </cell>
          <cell r="E286">
            <v>10400</v>
          </cell>
          <cell r="F286">
            <v>0</v>
          </cell>
          <cell r="G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10400</v>
          </cell>
        </row>
        <row r="287">
          <cell r="C287">
            <v>0</v>
          </cell>
          <cell r="D287" t="str">
            <v>RECARGOS</v>
          </cell>
          <cell r="E287">
            <v>0</v>
          </cell>
          <cell r="Q287">
            <v>0</v>
          </cell>
        </row>
        <row r="288">
          <cell r="C288">
            <v>502</v>
          </cell>
          <cell r="D288" t="str">
            <v>RECARGOS</v>
          </cell>
          <cell r="E288">
            <v>813263</v>
          </cell>
          <cell r="F288">
            <v>0</v>
          </cell>
          <cell r="G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813263</v>
          </cell>
        </row>
        <row r="289">
          <cell r="C289">
            <v>0</v>
          </cell>
          <cell r="D289" t="str">
            <v>HONORARIOS DE COBRANZA</v>
          </cell>
          <cell r="E289">
            <v>0</v>
          </cell>
          <cell r="Q289">
            <v>0</v>
          </cell>
        </row>
        <row r="290">
          <cell r="C290">
            <v>0</v>
          </cell>
          <cell r="D290" t="str">
            <v>GASTOS DE EJECUCION</v>
          </cell>
          <cell r="E290">
            <v>0</v>
          </cell>
          <cell r="Q290">
            <v>0</v>
          </cell>
        </row>
        <row r="291">
          <cell r="C291">
            <v>0</v>
          </cell>
          <cell r="D291" t="str">
            <v>OTROS APROVECHAMIENTOS</v>
          </cell>
          <cell r="E291">
            <v>0</v>
          </cell>
          <cell r="Q291">
            <v>0</v>
          </cell>
        </row>
        <row r="292">
          <cell r="C292">
            <v>0</v>
          </cell>
          <cell r="D292" t="str">
            <v>DONATIVOS, SUBSIDIOS Y APORTACIONES</v>
          </cell>
          <cell r="E292">
            <v>0</v>
          </cell>
          <cell r="Q292">
            <v>0</v>
          </cell>
        </row>
        <row r="293">
          <cell r="C293">
            <v>516</v>
          </cell>
          <cell r="D293" t="str">
            <v>DONATIVOS FIESTAS DE SAN JUAN</v>
          </cell>
          <cell r="E293">
            <v>0</v>
          </cell>
          <cell r="Q293">
            <v>0</v>
          </cell>
        </row>
        <row r="294">
          <cell r="C294">
            <v>517</v>
          </cell>
          <cell r="D294" t="str">
            <v>APORTACIONES FIC</v>
          </cell>
          <cell r="E294">
            <v>0</v>
          </cell>
          <cell r="Q294">
            <v>0</v>
          </cell>
        </row>
        <row r="295">
          <cell r="C295">
            <v>518</v>
          </cell>
          <cell r="D295" t="str">
            <v>GOB DEL ESTADO CONV VIALIDAD</v>
          </cell>
          <cell r="E295">
            <v>0</v>
          </cell>
          <cell r="Q295">
            <v>0</v>
          </cell>
        </row>
        <row r="296">
          <cell r="C296">
            <v>519</v>
          </cell>
          <cell r="D296" t="str">
            <v>GOB DEL ESTADO CASA DE LA CULT</v>
          </cell>
          <cell r="E296">
            <v>226211</v>
          </cell>
          <cell r="F296">
            <v>0</v>
          </cell>
          <cell r="G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226211</v>
          </cell>
        </row>
        <row r="297">
          <cell r="C297">
            <v>520</v>
          </cell>
          <cell r="D297" t="str">
            <v>GOB DEL EDO EL ENCINO Y CENTRO</v>
          </cell>
          <cell r="E297">
            <v>0</v>
          </cell>
          <cell r="Q297">
            <v>0</v>
          </cell>
        </row>
        <row r="298">
          <cell r="C298">
            <v>521</v>
          </cell>
          <cell r="D298" t="str">
            <v>APORT CONTRATISTAS OBRAS BENEF</v>
          </cell>
          <cell r="E298">
            <v>0</v>
          </cell>
          <cell r="Q298">
            <v>0</v>
          </cell>
        </row>
        <row r="299">
          <cell r="C299">
            <v>522</v>
          </cell>
          <cell r="D299" t="str">
            <v>APORT PARA PROG OBRAS DE BENEF</v>
          </cell>
          <cell r="E299">
            <v>0</v>
          </cell>
          <cell r="Q299">
            <v>0</v>
          </cell>
        </row>
        <row r="300">
          <cell r="C300">
            <v>528</v>
          </cell>
          <cell r="D300" t="str">
            <v>OTRAS APORTACIONES</v>
          </cell>
          <cell r="E300">
            <v>0</v>
          </cell>
          <cell r="Q300">
            <v>0</v>
          </cell>
        </row>
        <row r="301">
          <cell r="C301">
            <v>529</v>
          </cell>
          <cell r="D301" t="str">
            <v>OTROS DONATIVOS</v>
          </cell>
          <cell r="E301">
            <v>520</v>
          </cell>
          <cell r="F301">
            <v>0</v>
          </cell>
          <cell r="G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520</v>
          </cell>
        </row>
        <row r="302">
          <cell r="C302">
            <v>14</v>
          </cell>
          <cell r="D302" t="str">
            <v>APORT. UNION AGRICOLA LOCAL REG</v>
          </cell>
          <cell r="E302">
            <v>77966</v>
          </cell>
          <cell r="F302">
            <v>0</v>
          </cell>
          <cell r="G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77966</v>
          </cell>
        </row>
        <row r="303">
          <cell r="C303">
            <v>0</v>
          </cell>
          <cell r="D303" t="str">
            <v>PARTICIPACIONES Y APORTACIONES</v>
          </cell>
          <cell r="E303">
            <v>270262790</v>
          </cell>
          <cell r="F303">
            <v>0</v>
          </cell>
          <cell r="G303">
            <v>0</v>
          </cell>
          <cell r="H303">
            <v>48225.1</v>
          </cell>
          <cell r="I303">
            <v>1006063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271317078.10000002</v>
          </cell>
        </row>
        <row r="304">
          <cell r="C304">
            <v>0</v>
          </cell>
          <cell r="D304" t="str">
            <v>PARTICIPACIONES</v>
          </cell>
          <cell r="E304">
            <v>152366865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152366865</v>
          </cell>
        </row>
        <row r="305">
          <cell r="C305">
            <v>600</v>
          </cell>
          <cell r="D305" t="str">
            <v>FONDO GENERAL</v>
          </cell>
          <cell r="E305">
            <v>124887142</v>
          </cell>
          <cell r="F305">
            <v>0</v>
          </cell>
          <cell r="G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124887142</v>
          </cell>
        </row>
        <row r="306">
          <cell r="C306">
            <v>601</v>
          </cell>
          <cell r="D306" t="str">
            <v>FONDO DE FOMENTO MUNICIPAL</v>
          </cell>
          <cell r="E306">
            <v>12451444</v>
          </cell>
          <cell r="F306">
            <v>0</v>
          </cell>
          <cell r="G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12451444</v>
          </cell>
        </row>
        <row r="307">
          <cell r="C307">
            <v>602</v>
          </cell>
          <cell r="D307" t="str">
            <v>'20% ADICIONAL FONDO GENERAL</v>
          </cell>
          <cell r="E307">
            <v>0</v>
          </cell>
          <cell r="F307">
            <v>0</v>
          </cell>
          <cell r="G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C308">
            <v>604</v>
          </cell>
          <cell r="D308" t="str">
            <v>APORTACION ADICIONAL</v>
          </cell>
          <cell r="E308">
            <v>0</v>
          </cell>
          <cell r="F308">
            <v>0</v>
          </cell>
          <cell r="G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C309">
            <v>605</v>
          </cell>
          <cell r="D309" t="str">
            <v>IEPS ESPECIAL DE GASOLINAS Y DIESEL</v>
          </cell>
          <cell r="E309">
            <v>6133707</v>
          </cell>
          <cell r="F309">
            <v>0</v>
          </cell>
          <cell r="G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6133707</v>
          </cell>
        </row>
        <row r="310">
          <cell r="C310">
            <v>606</v>
          </cell>
          <cell r="D310" t="str">
            <v>FONDO DE FISCALIZACION</v>
          </cell>
          <cell r="E310">
            <v>5501316</v>
          </cell>
          <cell r="F310">
            <v>0</v>
          </cell>
          <cell r="G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5501316</v>
          </cell>
        </row>
        <row r="311">
          <cell r="C311">
            <v>607</v>
          </cell>
          <cell r="D311" t="str">
            <v>DERECHOS ALCOHOLES</v>
          </cell>
          <cell r="E311">
            <v>154853</v>
          </cell>
          <cell r="F311">
            <v>0</v>
          </cell>
          <cell r="G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154853</v>
          </cell>
        </row>
        <row r="312">
          <cell r="C312">
            <v>608</v>
          </cell>
          <cell r="D312" t="str">
            <v>I.E.P.S.</v>
          </cell>
          <cell r="E312">
            <v>1472771</v>
          </cell>
          <cell r="F312">
            <v>0</v>
          </cell>
          <cell r="G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1472771</v>
          </cell>
        </row>
        <row r="313">
          <cell r="C313">
            <v>609</v>
          </cell>
          <cell r="D313" t="str">
            <v>I.S.A.N.</v>
          </cell>
          <cell r="E313">
            <v>1520676</v>
          </cell>
          <cell r="F313">
            <v>0</v>
          </cell>
          <cell r="G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1520676</v>
          </cell>
        </row>
        <row r="314">
          <cell r="C314">
            <v>611</v>
          </cell>
          <cell r="D314" t="str">
            <v>I.S.T.U.V.</v>
          </cell>
          <cell r="E314">
            <v>244956</v>
          </cell>
          <cell r="F314">
            <v>0</v>
          </cell>
          <cell r="G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244956</v>
          </cell>
        </row>
        <row r="315">
          <cell r="C315">
            <v>0</v>
          </cell>
          <cell r="D315" t="str">
            <v>APORTACIONES</v>
          </cell>
          <cell r="E315">
            <v>117895925</v>
          </cell>
          <cell r="F315">
            <v>0</v>
          </cell>
          <cell r="G315">
            <v>0</v>
          </cell>
          <cell r="H315">
            <v>48225.1</v>
          </cell>
          <cell r="I315">
            <v>1006063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118950213.09999999</v>
          </cell>
        </row>
        <row r="316">
          <cell r="C316">
            <v>0</v>
          </cell>
          <cell r="D316" t="str">
            <v xml:space="preserve">RAMO 33 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C317">
            <v>532</v>
          </cell>
          <cell r="D317" t="str">
            <v>FONDO DE INFRAESTRUCTURA SOCIAL MUNICIPAL</v>
          </cell>
          <cell r="E317">
            <v>30392148</v>
          </cell>
          <cell r="F317">
            <v>0</v>
          </cell>
          <cell r="G317">
            <v>0</v>
          </cell>
          <cell r="H317">
            <v>48225.1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30440373.100000001</v>
          </cell>
        </row>
        <row r="318">
          <cell r="C318">
            <v>533</v>
          </cell>
          <cell r="D318" t="str">
            <v>FONDO PARA FORTALECIMIENTO MUNICIPAL</v>
          </cell>
          <cell r="E318">
            <v>87503777</v>
          </cell>
          <cell r="F318">
            <v>0</v>
          </cell>
          <cell r="G318">
            <v>0</v>
          </cell>
          <cell r="I318">
            <v>1006063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88509840</v>
          </cell>
        </row>
        <row r="319">
          <cell r="C319">
            <v>0</v>
          </cell>
          <cell r="D319" t="str">
            <v>INGRESOS EXTRAORDINARIOS</v>
          </cell>
          <cell r="E319">
            <v>0</v>
          </cell>
          <cell r="F319">
            <v>0</v>
          </cell>
          <cell r="G319">
            <v>0</v>
          </cell>
          <cell r="H319">
            <v>89669125.170000002</v>
          </cell>
          <cell r="I319">
            <v>160000</v>
          </cell>
          <cell r="J319">
            <v>32131930.09</v>
          </cell>
          <cell r="K319">
            <v>21500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121982555.26000001</v>
          </cell>
        </row>
        <row r="320">
          <cell r="C320">
            <v>603</v>
          </cell>
          <cell r="D320" t="str">
            <v>APOYO EXTRAORDINARIO</v>
          </cell>
          <cell r="E320">
            <v>0</v>
          </cell>
          <cell r="Q320">
            <v>0</v>
          </cell>
        </row>
        <row r="321">
          <cell r="C321">
            <v>0</v>
          </cell>
          <cell r="D321" t="str">
            <v>CONVENIOS</v>
          </cell>
          <cell r="E321">
            <v>0</v>
          </cell>
          <cell r="F321">
            <v>2000000</v>
          </cell>
          <cell r="G321">
            <v>3270000</v>
          </cell>
          <cell r="H321">
            <v>89669125.170000002</v>
          </cell>
          <cell r="I321">
            <v>80000</v>
          </cell>
          <cell r="J321">
            <v>32131930.09</v>
          </cell>
          <cell r="K321">
            <v>21500</v>
          </cell>
          <cell r="L321">
            <v>0</v>
          </cell>
          <cell r="M321">
            <v>400000</v>
          </cell>
          <cell r="N321">
            <v>0</v>
          </cell>
          <cell r="O321">
            <v>0</v>
          </cell>
          <cell r="P321">
            <v>0</v>
          </cell>
          <cell r="Q321">
            <v>127572555.26000001</v>
          </cell>
        </row>
        <row r="322">
          <cell r="C322">
            <v>0</v>
          </cell>
          <cell r="D322" t="str">
            <v>FEDERAL</v>
          </cell>
          <cell r="E322">
            <v>0</v>
          </cell>
          <cell r="Q322">
            <v>0</v>
          </cell>
        </row>
        <row r="323">
          <cell r="C323">
            <v>705</v>
          </cell>
          <cell r="D323" t="str">
            <v>INMUJERES</v>
          </cell>
          <cell r="E323">
            <v>0</v>
          </cell>
          <cell r="Q323">
            <v>0</v>
          </cell>
        </row>
        <row r="324">
          <cell r="C324">
            <v>707</v>
          </cell>
          <cell r="D324" t="str">
            <v>FONDO DE PAVIMENTACION A MUNICIPIOS</v>
          </cell>
          <cell r="E324">
            <v>0</v>
          </cell>
          <cell r="Q324">
            <v>0</v>
          </cell>
        </row>
        <row r="325">
          <cell r="C325">
            <v>708</v>
          </cell>
          <cell r="D325" t="str">
            <v>HABITAT</v>
          </cell>
          <cell r="E325">
            <v>0</v>
          </cell>
          <cell r="H325">
            <v>3161764.71</v>
          </cell>
          <cell r="Q325">
            <v>3161764.71</v>
          </cell>
        </row>
        <row r="326">
          <cell r="C326">
            <v>709</v>
          </cell>
          <cell r="D326" t="str">
            <v>PROG P/DES ZONAS PRIORITARIAS</v>
          </cell>
          <cell r="E326">
            <v>0</v>
          </cell>
          <cell r="Q326">
            <v>0</v>
          </cell>
        </row>
        <row r="327">
          <cell r="C327">
            <v>710</v>
          </cell>
          <cell r="D327" t="str">
            <v>SUBSEMUN</v>
          </cell>
          <cell r="E327">
            <v>0</v>
          </cell>
          <cell r="H327">
            <v>11237280</v>
          </cell>
          <cell r="Q327">
            <v>11237280</v>
          </cell>
        </row>
        <row r="328">
          <cell r="C328">
            <v>712</v>
          </cell>
          <cell r="D328" t="str">
            <v>BORDERIA</v>
          </cell>
          <cell r="E328">
            <v>0</v>
          </cell>
          <cell r="H328">
            <v>631475</v>
          </cell>
          <cell r="Q328">
            <v>631475</v>
          </cell>
        </row>
        <row r="329">
          <cell r="C329">
            <v>713</v>
          </cell>
          <cell r="D329" t="str">
            <v>PROG. ECONOMIA SOCIAL FAMILIAR</v>
          </cell>
          <cell r="E329">
            <v>0</v>
          </cell>
          <cell r="Q329">
            <v>0</v>
          </cell>
        </row>
        <row r="330">
          <cell r="C330">
            <v>714</v>
          </cell>
          <cell r="D330" t="str">
            <v>FONDO DE PAVIMENTACIO Y ESPACIOS DEPORTIVOS</v>
          </cell>
          <cell r="E330">
            <v>0</v>
          </cell>
          <cell r="Q330">
            <v>0</v>
          </cell>
        </row>
        <row r="331">
          <cell r="C331">
            <v>715</v>
          </cell>
          <cell r="D331" t="str">
            <v>MEJORAMIENTO DE VIVIENDA</v>
          </cell>
          <cell r="E331">
            <v>0</v>
          </cell>
          <cell r="Q331">
            <v>0</v>
          </cell>
        </row>
        <row r="332">
          <cell r="C332">
            <v>716</v>
          </cell>
          <cell r="D332" t="str">
            <v>MIGRANTES 3 X 1</v>
          </cell>
          <cell r="E332">
            <v>0</v>
          </cell>
          <cell r="Q332">
            <v>0</v>
          </cell>
        </row>
        <row r="333">
          <cell r="C333">
            <v>717</v>
          </cell>
          <cell r="D333" t="str">
            <v>PROGRAMA DE PAVIMENTACION DE CALLES</v>
          </cell>
          <cell r="E333">
            <v>0</v>
          </cell>
          <cell r="Q333">
            <v>0</v>
          </cell>
        </row>
        <row r="334">
          <cell r="C334">
            <v>719</v>
          </cell>
          <cell r="D334" t="str">
            <v>FONDOS MIXTOS</v>
          </cell>
          <cell r="E334">
            <v>0</v>
          </cell>
          <cell r="I334">
            <v>80000</v>
          </cell>
          <cell r="J334">
            <v>80000</v>
          </cell>
          <cell r="Q334">
            <v>160000</v>
          </cell>
        </row>
        <row r="335">
          <cell r="C335">
            <v>720</v>
          </cell>
          <cell r="D335" t="str">
            <v>DESARROLLO DE INFRAESTRUCTURA BASICA Y COMUNITARIA</v>
          </cell>
          <cell r="E335">
            <v>0</v>
          </cell>
          <cell r="Q335">
            <v>0</v>
          </cell>
        </row>
        <row r="336">
          <cell r="C336">
            <v>721</v>
          </cell>
          <cell r="D336" t="str">
            <v>APOYO AL EMPRENDEDOR</v>
          </cell>
          <cell r="E336">
            <v>0</v>
          </cell>
          <cell r="Q336">
            <v>0</v>
          </cell>
        </row>
        <row r="337">
          <cell r="C337">
            <v>722</v>
          </cell>
          <cell r="D337" t="str">
            <v>PROGRAMA MEJOR ATENCION Y SERVICIO</v>
          </cell>
          <cell r="E337">
            <v>0</v>
          </cell>
          <cell r="M337">
            <v>400000</v>
          </cell>
          <cell r="Q337">
            <v>400000</v>
          </cell>
        </row>
        <row r="338">
          <cell r="C338">
            <v>723</v>
          </cell>
          <cell r="D338" t="str">
            <v>PROG. P/SOSTENIBILIDAD SERV. AGUA POTABLE Y SANEAMIENTO</v>
          </cell>
          <cell r="E338">
            <v>0</v>
          </cell>
          <cell r="Q338">
            <v>0</v>
          </cell>
        </row>
        <row r="339">
          <cell r="C339">
            <v>724</v>
          </cell>
          <cell r="D339" t="str">
            <v>PROYECTOS DE DESARROLLO REGION</v>
          </cell>
          <cell r="E339">
            <v>0</v>
          </cell>
          <cell r="H339">
            <v>22800000</v>
          </cell>
          <cell r="J339">
            <v>-22800</v>
          </cell>
          <cell r="Q339">
            <v>22777200</v>
          </cell>
        </row>
        <row r="340">
          <cell r="C340">
            <v>725</v>
          </cell>
          <cell r="D340" t="str">
            <v>INFRAESTRUCTURA EDUCATIVA</v>
          </cell>
          <cell r="E340">
            <v>0</v>
          </cell>
          <cell r="Q340">
            <v>0</v>
          </cell>
        </row>
        <row r="341">
          <cell r="C341">
            <v>726</v>
          </cell>
          <cell r="D341" t="str">
            <v>RESCATE DE ESPACIOS PUBLICOS</v>
          </cell>
          <cell r="E341">
            <v>0</v>
          </cell>
          <cell r="Q341">
            <v>0</v>
          </cell>
        </row>
        <row r="342">
          <cell r="C342">
            <v>727</v>
          </cell>
          <cell r="D342" t="str">
            <v>PAVIMENTACION PARA ENTIDADES FEDERATIVAS</v>
          </cell>
          <cell r="E342">
            <v>0</v>
          </cell>
          <cell r="Q342">
            <v>0</v>
          </cell>
        </row>
        <row r="343">
          <cell r="C343">
            <v>728</v>
          </cell>
          <cell r="D343" t="str">
            <v>PROGRAMA DE EMPLEO TEMPORAL</v>
          </cell>
          <cell r="E343">
            <v>0</v>
          </cell>
          <cell r="Q343">
            <v>0</v>
          </cell>
        </row>
        <row r="344">
          <cell r="C344">
            <v>729</v>
          </cell>
          <cell r="D344" t="str">
            <v>OPCIONES PRODUCTIVAS</v>
          </cell>
          <cell r="E344">
            <v>0</v>
          </cell>
          <cell r="Q344">
            <v>0</v>
          </cell>
        </row>
        <row r="345">
          <cell r="C345">
            <v>730</v>
          </cell>
          <cell r="D345" t="str">
            <v xml:space="preserve">FIDER </v>
          </cell>
          <cell r="E345">
            <v>0</v>
          </cell>
          <cell r="Q345">
            <v>0</v>
          </cell>
        </row>
        <row r="346">
          <cell r="C346">
            <v>731</v>
          </cell>
          <cell r="D346" t="str">
            <v>FONDO PARA EL MEJORAMIENTO Y DESCENTRALIZACION AMBIENTAL DEL EDO. GTO.</v>
          </cell>
          <cell r="E346">
            <v>0</v>
          </cell>
          <cell r="Q346">
            <v>0</v>
          </cell>
        </row>
        <row r="347">
          <cell r="C347">
            <v>732</v>
          </cell>
          <cell r="D347" t="str">
            <v>FONDO DE INFRAESTRUCTURA DEPORTIVA</v>
          </cell>
          <cell r="E347">
            <v>0</v>
          </cell>
          <cell r="Q347">
            <v>0</v>
          </cell>
        </row>
        <row r="348">
          <cell r="C348">
            <v>733</v>
          </cell>
          <cell r="D348" t="str">
            <v>FONDO DE CULTURA</v>
          </cell>
          <cell r="E348">
            <v>0</v>
          </cell>
          <cell r="H348">
            <v>1469915</v>
          </cell>
          <cell r="J348">
            <v>-1469.91</v>
          </cell>
          <cell r="Q348">
            <v>1468445.09</v>
          </cell>
        </row>
        <row r="349">
          <cell r="C349">
            <v>736</v>
          </cell>
          <cell r="D349" t="str">
            <v>FOPADEM</v>
          </cell>
          <cell r="E349">
            <v>0</v>
          </cell>
          <cell r="H349">
            <v>9800000</v>
          </cell>
          <cell r="J349">
            <v>-9800</v>
          </cell>
          <cell r="Q349">
            <v>9790200</v>
          </cell>
        </row>
        <row r="350">
          <cell r="C350">
            <v>759</v>
          </cell>
          <cell r="D350" t="str">
            <v>PGM INVERSION CONACULTA</v>
          </cell>
          <cell r="E350">
            <v>0</v>
          </cell>
          <cell r="F350">
            <v>2000000</v>
          </cell>
          <cell r="H350">
            <v>40568690.460000001</v>
          </cell>
          <cell r="Q350">
            <v>42568690.460000001</v>
          </cell>
        </row>
        <row r="351">
          <cell r="C351">
            <v>761</v>
          </cell>
          <cell r="D351" t="str">
            <v>INSTITUTO ESTATAL DE LA CULTURA DEL EDO. GTO.</v>
          </cell>
          <cell r="E351">
            <v>0</v>
          </cell>
          <cell r="Q351">
            <v>0</v>
          </cell>
        </row>
        <row r="352">
          <cell r="C352">
            <v>772</v>
          </cell>
          <cell r="D352" t="str">
            <v>PRONADEP (PROGRAMA NACIONAL DE PREVENCION AL DELITO)</v>
          </cell>
          <cell r="E352">
            <v>0</v>
          </cell>
          <cell r="Q352">
            <v>0</v>
          </cell>
        </row>
        <row r="353">
          <cell r="C353">
            <v>773</v>
          </cell>
          <cell r="D353" t="str">
            <v>Fondo de contingencias A</v>
          </cell>
          <cell r="E353">
            <v>0</v>
          </cell>
          <cell r="J353">
            <v>31100000</v>
          </cell>
          <cell r="Q353">
            <v>31100000</v>
          </cell>
        </row>
        <row r="354">
          <cell r="C354">
            <v>779</v>
          </cell>
          <cell r="D354" t="str">
            <v>RAMO ADMINISTRATIVO 20 "DESARROLLO SOCIAL"</v>
          </cell>
          <cell r="E354">
            <v>0</v>
          </cell>
          <cell r="K354">
            <v>21500</v>
          </cell>
          <cell r="Q354">
            <v>21500</v>
          </cell>
        </row>
        <row r="355">
          <cell r="C355">
            <v>775</v>
          </cell>
          <cell r="D355" t="str">
            <v>FONDO DE APORTACIONES PARA LA INFRAESTRUCTURA SOCIAL</v>
          </cell>
          <cell r="E355">
            <v>0</v>
          </cell>
          <cell r="G355">
            <v>3270000</v>
          </cell>
          <cell r="J355">
            <v>986000</v>
          </cell>
          <cell r="Q355">
            <v>4256000</v>
          </cell>
        </row>
        <row r="356">
          <cell r="C356">
            <v>0</v>
          </cell>
          <cell r="D356" t="str">
            <v>INGRESOS DERIVADOS DE FINANCIAMIENTO/REMANENTES</v>
          </cell>
          <cell r="E356">
            <v>0</v>
          </cell>
          <cell r="F356">
            <v>0</v>
          </cell>
          <cell r="G356">
            <v>51185798.670000002</v>
          </cell>
          <cell r="H356">
            <v>12107979.52</v>
          </cell>
          <cell r="I356">
            <v>0</v>
          </cell>
          <cell r="J356">
            <v>3286239.05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66580017.239999995</v>
          </cell>
        </row>
        <row r="357">
          <cell r="C357">
            <v>0</v>
          </cell>
          <cell r="D357" t="str">
            <v>ENDEUDAMIENTO INTERNO</v>
          </cell>
          <cell r="E357" t="str">
            <v/>
          </cell>
          <cell r="Q357">
            <v>0</v>
          </cell>
        </row>
        <row r="358">
          <cell r="C358">
            <v>706</v>
          </cell>
          <cell r="D358" t="str">
            <v>CREDITOS BANCARIOS</v>
          </cell>
          <cell r="E358" t="str">
            <v/>
          </cell>
          <cell r="Q358">
            <v>0</v>
          </cell>
        </row>
        <row r="359">
          <cell r="C359">
            <v>738</v>
          </cell>
          <cell r="D359" t="str">
            <v>REMANENTES DE EJERCICIOS ANTERIORES 2011 FI</v>
          </cell>
          <cell r="E359">
            <v>0</v>
          </cell>
          <cell r="G359">
            <v>2000</v>
          </cell>
          <cell r="H359">
            <v>3466865.6</v>
          </cell>
          <cell r="Q359">
            <v>3468865.6</v>
          </cell>
        </row>
        <row r="360">
          <cell r="C360">
            <v>740</v>
          </cell>
          <cell r="D360" t="str">
            <v>REMANENTES DE EJERCICIOS ANTERIORES GASTO CORRIENTE 2011</v>
          </cell>
          <cell r="E360">
            <v>0</v>
          </cell>
          <cell r="G360">
            <v>0</v>
          </cell>
          <cell r="Q360">
            <v>0</v>
          </cell>
        </row>
        <row r="361">
          <cell r="C361">
            <v>741</v>
          </cell>
          <cell r="D361" t="str">
            <v>REMANENTES DE EJERCICIOS ANTERIORES 2010 FI</v>
          </cell>
          <cell r="E361">
            <v>0</v>
          </cell>
          <cell r="G361">
            <v>0</v>
          </cell>
          <cell r="H361">
            <v>91180.81</v>
          </cell>
          <cell r="Q361">
            <v>91180.81</v>
          </cell>
        </row>
        <row r="362">
          <cell r="C362">
            <v>743</v>
          </cell>
          <cell r="D362" t="str">
            <v>REMANENTES DE EJERCICIOS ANTERIORES 2009 FI</v>
          </cell>
          <cell r="E362">
            <v>0</v>
          </cell>
          <cell r="G362">
            <v>94189.67</v>
          </cell>
          <cell r="H362">
            <v>178283.44</v>
          </cell>
          <cell r="Q362">
            <v>272473.11</v>
          </cell>
        </row>
        <row r="363">
          <cell r="C363">
            <v>745</v>
          </cell>
          <cell r="D363" t="str">
            <v>REMANENTES DE EJERCICIOS ANTERIORES 2008 FI</v>
          </cell>
          <cell r="E363">
            <v>0</v>
          </cell>
          <cell r="G363">
            <v>0</v>
          </cell>
          <cell r="H363">
            <v>10468.459999999999</v>
          </cell>
          <cell r="Q363">
            <v>10468.459999999999</v>
          </cell>
        </row>
        <row r="364">
          <cell r="C364">
            <v>748</v>
          </cell>
          <cell r="D364" t="str">
            <v>REMANENTES DE EJERCICIOS ANTERIORES 2007 FI</v>
          </cell>
          <cell r="E364">
            <v>0</v>
          </cell>
          <cell r="G364">
            <v>40997.51</v>
          </cell>
          <cell r="H364">
            <v>139432.10999999999</v>
          </cell>
          <cell r="Q364">
            <v>180429.62</v>
          </cell>
        </row>
        <row r="365">
          <cell r="C365">
            <v>749</v>
          </cell>
          <cell r="D365" t="str">
            <v>REMANENTES DE EJERCICIOS ANTERIORES P/OBRAS 2007 FI</v>
          </cell>
          <cell r="E365">
            <v>0</v>
          </cell>
          <cell r="G365">
            <v>0</v>
          </cell>
          <cell r="Q365">
            <v>0</v>
          </cell>
        </row>
        <row r="366">
          <cell r="C366">
            <v>751</v>
          </cell>
          <cell r="D366" t="str">
            <v>REMANENTES DE EJERCICIOS ANTERIORES 2006 FI</v>
          </cell>
          <cell r="E366">
            <v>0</v>
          </cell>
          <cell r="G366">
            <v>0</v>
          </cell>
          <cell r="H366">
            <v>1007.61</v>
          </cell>
          <cell r="Q366">
            <v>1007.61</v>
          </cell>
        </row>
        <row r="367">
          <cell r="C367">
            <v>753</v>
          </cell>
          <cell r="D367" t="str">
            <v>REMANENTES DE EJERCICIOS ANTERIORES 2005 FI</v>
          </cell>
          <cell r="E367">
            <v>0</v>
          </cell>
          <cell r="G367">
            <v>0</v>
          </cell>
          <cell r="H367">
            <v>29929.88</v>
          </cell>
          <cell r="Q367">
            <v>29929.88</v>
          </cell>
        </row>
        <row r="368">
          <cell r="C368">
            <v>755</v>
          </cell>
          <cell r="D368" t="str">
            <v>REMANENTES DE EJERCICIOS ANTERIORES 2002 FI</v>
          </cell>
          <cell r="E368">
            <v>0</v>
          </cell>
          <cell r="G368">
            <v>0</v>
          </cell>
          <cell r="Q368">
            <v>0</v>
          </cell>
        </row>
        <row r="369">
          <cell r="C369">
            <v>756</v>
          </cell>
          <cell r="D369" t="str">
            <v>REMANENTES DE EJERCICIOS ANTERIORES 2001 FI</v>
          </cell>
          <cell r="E369">
            <v>0</v>
          </cell>
          <cell r="G369">
            <v>0</v>
          </cell>
          <cell r="Q369">
            <v>0</v>
          </cell>
        </row>
        <row r="370">
          <cell r="C370">
            <v>757</v>
          </cell>
          <cell r="D370" t="str">
            <v>REMANENTES DE EJERCICIOS ANTERIORES GASTO CORRIENTE 2008</v>
          </cell>
          <cell r="E370">
            <v>0</v>
          </cell>
          <cell r="G370">
            <v>0</v>
          </cell>
          <cell r="Q370">
            <v>0</v>
          </cell>
        </row>
        <row r="371">
          <cell r="C371">
            <v>762</v>
          </cell>
          <cell r="D371" t="str">
            <v>REMANENTES DE EJERCICIOS ANTERIORES 2012 FI</v>
          </cell>
          <cell r="E371">
            <v>0</v>
          </cell>
          <cell r="G371">
            <v>28616.69</v>
          </cell>
          <cell r="H371">
            <v>111050.59</v>
          </cell>
          <cell r="Q371">
            <v>139667.28</v>
          </cell>
        </row>
        <row r="372">
          <cell r="C372">
            <v>763</v>
          </cell>
          <cell r="D372" t="str">
            <v>APLICACIÓN DE REMANENTES DE EJERCICIOS ANTERIORES CONVENIOS 2012</v>
          </cell>
          <cell r="E372">
            <v>0</v>
          </cell>
          <cell r="G372">
            <v>0</v>
          </cell>
          <cell r="Q372">
            <v>0</v>
          </cell>
        </row>
        <row r="373">
          <cell r="C373">
            <v>765</v>
          </cell>
          <cell r="D373" t="str">
            <v>REMANENTES DE EJERCICIOS ANTERIORES 2012 FII</v>
          </cell>
          <cell r="E373">
            <v>0</v>
          </cell>
          <cell r="G373">
            <v>0</v>
          </cell>
          <cell r="Q373">
            <v>0</v>
          </cell>
        </row>
        <row r="374">
          <cell r="C374">
            <v>766</v>
          </cell>
          <cell r="D374" t="str">
            <v>REMANENTES DE EJERCICIOS ANTERIORES 2013 FI</v>
          </cell>
          <cell r="E374">
            <v>0</v>
          </cell>
          <cell r="G374">
            <v>7458632.4199999999</v>
          </cell>
          <cell r="H374">
            <v>950170.6</v>
          </cell>
          <cell r="Q374">
            <v>8408803.0199999996</v>
          </cell>
        </row>
        <row r="375">
          <cell r="C375">
            <v>767</v>
          </cell>
          <cell r="D375" t="str">
            <v>APLICACIÓN DE REMANENTES DE EJERCICIOS ANTERIORES CONVENIOS 2013</v>
          </cell>
          <cell r="E375">
            <v>0</v>
          </cell>
          <cell r="G375">
            <v>205470.32</v>
          </cell>
          <cell r="H375">
            <v>855889.18</v>
          </cell>
          <cell r="Q375">
            <v>1061359.5</v>
          </cell>
        </row>
        <row r="376">
          <cell r="C376">
            <v>768</v>
          </cell>
          <cell r="D376" t="str">
            <v>APLICACIÓN DE REMANENTES DE EJERCICIOS ANTERIORES GASTO CORRIENTE 2013</v>
          </cell>
          <cell r="E376">
            <v>0</v>
          </cell>
          <cell r="G376">
            <v>0</v>
          </cell>
          <cell r="Q376">
            <v>0</v>
          </cell>
        </row>
        <row r="377">
          <cell r="C377">
            <v>769</v>
          </cell>
          <cell r="D377" t="str">
            <v>APLICACIÓN DE REMANENTES DE EJERCICIOS ANTERIORES GASTO CORRIENTE 2012</v>
          </cell>
          <cell r="E377">
            <v>0</v>
          </cell>
          <cell r="G377">
            <v>0</v>
          </cell>
          <cell r="Q377">
            <v>0</v>
          </cell>
        </row>
        <row r="378">
          <cell r="C378">
            <v>770</v>
          </cell>
          <cell r="D378" t="str">
            <v>APLICACIÓN DE REMANENTES DE EJERCICIOS ANTERIORES 2013 FII</v>
          </cell>
          <cell r="E378">
            <v>0</v>
          </cell>
          <cell r="G378">
            <v>0</v>
          </cell>
          <cell r="J378">
            <v>173960</v>
          </cell>
          <cell r="Q378">
            <v>173960</v>
          </cell>
        </row>
        <row r="379">
          <cell r="C379">
            <v>771</v>
          </cell>
          <cell r="D379" t="str">
            <v xml:space="preserve">APLICACIÓN DE REMANENTES DE EJERCICIOS ANTERIORES 2013 COINVERSION </v>
          </cell>
          <cell r="E379">
            <v>0</v>
          </cell>
          <cell r="G379">
            <v>0</v>
          </cell>
          <cell r="J379">
            <v>234000</v>
          </cell>
          <cell r="Q379">
            <v>234000</v>
          </cell>
        </row>
        <row r="380">
          <cell r="C380">
            <v>776</v>
          </cell>
          <cell r="D380" t="str">
            <v>REMANENTES DE EJERCICIOS ANTERIORES 2014 FI</v>
          </cell>
          <cell r="E380">
            <v>0</v>
          </cell>
          <cell r="G380">
            <v>8650105.6600000001</v>
          </cell>
          <cell r="H380">
            <v>6273701.2400000002</v>
          </cell>
          <cell r="Q380">
            <v>14923806.9</v>
          </cell>
        </row>
        <row r="381">
          <cell r="C381">
            <v>777</v>
          </cell>
          <cell r="D381" t="str">
            <v>APLICACIÓN DE REMANENTES DE EJERCICIOS ANTERIORES 2014 CONVENIOS</v>
          </cell>
          <cell r="E381">
            <v>0</v>
          </cell>
          <cell r="G381">
            <v>34705786.399999999</v>
          </cell>
          <cell r="Q381">
            <v>34705786.399999999</v>
          </cell>
        </row>
        <row r="382">
          <cell r="C382">
            <v>778</v>
          </cell>
          <cell r="D382" t="str">
            <v>REMANENTES DE EJERCICIOS ANTERIORES 2014 FII</v>
          </cell>
          <cell r="E382">
            <v>0</v>
          </cell>
          <cell r="J382">
            <v>2878279.05</v>
          </cell>
          <cell r="Q382">
            <v>2878279.05</v>
          </cell>
        </row>
        <row r="383">
          <cell r="C383">
            <v>0</v>
          </cell>
          <cell r="D383">
            <v>0</v>
          </cell>
          <cell r="E383">
            <v>0</v>
          </cell>
          <cell r="Q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Q384">
            <v>0</v>
          </cell>
        </row>
        <row r="385">
          <cell r="C385">
            <v>0</v>
          </cell>
          <cell r="D385" t="str">
            <v>TOTAL</v>
          </cell>
          <cell r="E385">
            <v>390626842</v>
          </cell>
          <cell r="F385">
            <v>0</v>
          </cell>
          <cell r="G385">
            <v>0</v>
          </cell>
          <cell r="H385">
            <v>101825329.78999999</v>
          </cell>
          <cell r="I385">
            <v>1166063</v>
          </cell>
          <cell r="J385">
            <v>35418169.140000001</v>
          </cell>
          <cell r="K385">
            <v>21500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707816257.86000001</v>
          </cell>
        </row>
        <row r="386"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C387">
            <v>0</v>
          </cell>
          <cell r="D387" t="str">
            <v>Ingresos Propios</v>
          </cell>
          <cell r="E387">
            <v>120364052</v>
          </cell>
          <cell r="F387">
            <v>0</v>
          </cell>
          <cell r="G387">
            <v>-51185798.670000002</v>
          </cell>
          <cell r="H387">
            <v>89669125.170000002</v>
          </cell>
          <cell r="I387">
            <v>160000</v>
          </cell>
          <cell r="J387">
            <v>32131930.09</v>
          </cell>
          <cell r="K387">
            <v>21500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369919162.51999998</v>
          </cell>
        </row>
      </sheetData>
      <sheetData sheetId="7"/>
      <sheetData sheetId="8">
        <row r="7">
          <cell r="B7">
            <v>1</v>
          </cell>
          <cell r="C7">
            <v>304</v>
          </cell>
          <cell r="D7" t="str">
            <v>URBANO CORRIENT</v>
          </cell>
          <cell r="E7">
            <v>36000000</v>
          </cell>
          <cell r="F7">
            <v>36000000</v>
          </cell>
          <cell r="G7">
            <v>29526251.850000001</v>
          </cell>
          <cell r="H7">
            <v>32099210.489999998</v>
          </cell>
          <cell r="I7">
            <v>35468541.799999997</v>
          </cell>
          <cell r="J7">
            <v>3369331.3099999987</v>
          </cell>
          <cell r="K7">
            <v>-1.4762727777777873E-2</v>
          </cell>
          <cell r="L7">
            <v>-531458.20000000298</v>
          </cell>
        </row>
        <row r="8">
          <cell r="B8">
            <v>2</v>
          </cell>
          <cell r="C8">
            <v>304</v>
          </cell>
          <cell r="D8" t="str">
            <v>RUSTICO</v>
          </cell>
          <cell r="E8">
            <v>3000000</v>
          </cell>
          <cell r="F8">
            <v>3000000</v>
          </cell>
          <cell r="G8">
            <v>2303465.79</v>
          </cell>
          <cell r="H8">
            <v>2697269.03</v>
          </cell>
          <cell r="I8">
            <v>2956187.64</v>
          </cell>
          <cell r="J8">
            <v>258918.61000000034</v>
          </cell>
          <cell r="K8">
            <v>-1.4604119999999998E-2</v>
          </cell>
          <cell r="L8">
            <v>-43812.35999999987</v>
          </cell>
        </row>
        <row r="9">
          <cell r="B9">
            <v>103</v>
          </cell>
          <cell r="C9">
            <v>304</v>
          </cell>
          <cell r="D9" t="str">
            <v>TRASLACION DE DOMINIO</v>
          </cell>
          <cell r="E9">
            <v>2820197</v>
          </cell>
          <cell r="F9">
            <v>2820197</v>
          </cell>
          <cell r="G9">
            <v>2240112.23</v>
          </cell>
          <cell r="H9">
            <v>2144633.23</v>
          </cell>
          <cell r="I9">
            <v>1938416.8</v>
          </cell>
          <cell r="J9">
            <v>-206216.42999999993</v>
          </cell>
          <cell r="K9">
            <v>-0.3126661719021756</v>
          </cell>
          <cell r="L9">
            <v>-881780.2</v>
          </cell>
        </row>
        <row r="10">
          <cell r="B10">
            <v>104</v>
          </cell>
          <cell r="C10">
            <v>304</v>
          </cell>
          <cell r="D10" t="str">
            <v>DIVISION Y LOTIFICACION</v>
          </cell>
          <cell r="E10">
            <v>699749</v>
          </cell>
          <cell r="F10">
            <v>699749</v>
          </cell>
          <cell r="G10">
            <v>525590.49</v>
          </cell>
          <cell r="H10">
            <v>543883.75</v>
          </cell>
          <cell r="I10">
            <v>527275.6</v>
          </cell>
          <cell r="J10">
            <v>-16608.150000000023</v>
          </cell>
          <cell r="K10">
            <v>-0.24647895173840906</v>
          </cell>
          <cell r="L10">
            <v>-172473.40000000002</v>
          </cell>
        </row>
        <row r="11">
          <cell r="B11">
            <v>105</v>
          </cell>
          <cell r="C11">
            <v>600</v>
          </cell>
          <cell r="D11" t="str">
            <v>IMPUESTO DE FRACCIONAMIENTOS</v>
          </cell>
          <cell r="E11">
            <v>11357</v>
          </cell>
          <cell r="F11">
            <v>11357</v>
          </cell>
          <cell r="G11">
            <v>338419.4</v>
          </cell>
          <cell r="H11">
            <v>160471.25</v>
          </cell>
          <cell r="I11">
            <v>30960.02</v>
          </cell>
          <cell r="J11">
            <v>-129511.23</v>
          </cell>
          <cell r="K11">
            <v>1.7260737870916616</v>
          </cell>
          <cell r="L11">
            <v>19603.02</v>
          </cell>
        </row>
        <row r="12">
          <cell r="B12">
            <v>106</v>
          </cell>
          <cell r="C12">
            <v>204</v>
          </cell>
          <cell r="D12" t="str">
            <v>BILLARES Y BOLICHES</v>
          </cell>
          <cell r="E12">
            <v>26905</v>
          </cell>
          <cell r="F12">
            <v>26905</v>
          </cell>
          <cell r="G12">
            <v>22854</v>
          </cell>
          <cell r="H12">
            <v>19267</v>
          </cell>
          <cell r="I12">
            <v>23139</v>
          </cell>
          <cell r="J12">
            <v>3872</v>
          </cell>
          <cell r="K12">
            <v>-0.13997398253112803</v>
          </cell>
          <cell r="L12">
            <v>-3766</v>
          </cell>
        </row>
        <row r="13">
          <cell r="B13">
            <v>107</v>
          </cell>
          <cell r="C13">
            <v>204</v>
          </cell>
          <cell r="D13" t="str">
            <v>VIDEO JUEGOS Y FUT-BOLITOS</v>
          </cell>
          <cell r="E13">
            <v>15600</v>
          </cell>
          <cell r="F13">
            <v>15600</v>
          </cell>
          <cell r="G13">
            <v>24849</v>
          </cell>
          <cell r="H13">
            <v>14065</v>
          </cell>
          <cell r="I13">
            <v>16363</v>
          </cell>
          <cell r="J13">
            <v>2298</v>
          </cell>
          <cell r="K13">
            <v>4.891025641025637E-2</v>
          </cell>
          <cell r="L13">
            <v>763</v>
          </cell>
        </row>
        <row r="14">
          <cell r="B14">
            <v>109</v>
          </cell>
          <cell r="C14">
            <v>204</v>
          </cell>
          <cell r="D14" t="str">
            <v>TEATRO Y CIRCO</v>
          </cell>
          <cell r="E14">
            <v>11357</v>
          </cell>
          <cell r="F14">
            <v>11357</v>
          </cell>
          <cell r="G14">
            <v>0</v>
          </cell>
          <cell r="H14">
            <v>10768</v>
          </cell>
          <cell r="I14">
            <v>47648.800000000003</v>
          </cell>
          <cell r="J14">
            <v>36880.800000000003</v>
          </cell>
          <cell r="K14">
            <v>3.1955445980452586</v>
          </cell>
          <cell r="L14">
            <v>36291.800000000003</v>
          </cell>
        </row>
        <row r="15">
          <cell r="B15">
            <v>114</v>
          </cell>
          <cell r="C15">
            <v>600</v>
          </cell>
          <cell r="D15" t="str">
            <v>EXPLOTACIÓN DE BANCOS DE MATERIALES</v>
          </cell>
          <cell r="E15">
            <v>10920</v>
          </cell>
          <cell r="F15">
            <v>10920</v>
          </cell>
          <cell r="G15">
            <v>48717.51</v>
          </cell>
          <cell r="H15">
            <v>21647.77</v>
          </cell>
          <cell r="I15">
            <v>9486.5400000000009</v>
          </cell>
          <cell r="J15">
            <v>-12161.23</v>
          </cell>
          <cell r="K15">
            <v>-0.13126923076923069</v>
          </cell>
          <cell r="L15">
            <v>-1433.4599999999991</v>
          </cell>
        </row>
        <row r="16">
          <cell r="B16">
            <v>110</v>
          </cell>
          <cell r="C16">
            <v>204</v>
          </cell>
          <cell r="D16" t="str">
            <v>ESPECTACULOS PUBLICOS ESPORADI</v>
          </cell>
          <cell r="E16">
            <v>437610</v>
          </cell>
          <cell r="F16">
            <v>437610</v>
          </cell>
          <cell r="G16">
            <v>540917.9</v>
          </cell>
          <cell r="H16">
            <v>239742.27</v>
          </cell>
          <cell r="I16">
            <v>203759.27</v>
          </cell>
          <cell r="J16">
            <v>-35983</v>
          </cell>
          <cell r="K16">
            <v>-0.53438159548456388</v>
          </cell>
          <cell r="L16">
            <v>-233850.73</v>
          </cell>
        </row>
        <row r="17">
          <cell r="B17">
            <v>112</v>
          </cell>
          <cell r="C17">
            <v>204</v>
          </cell>
          <cell r="D17" t="str">
            <v>ESPECTACULOS PUBLICOS PERMANEN</v>
          </cell>
          <cell r="E17">
            <v>543270</v>
          </cell>
          <cell r="F17">
            <v>543270</v>
          </cell>
          <cell r="G17">
            <v>408544.81</v>
          </cell>
          <cell r="H17">
            <v>353449.68</v>
          </cell>
          <cell r="I17">
            <v>306667.40999999997</v>
          </cell>
          <cell r="J17">
            <v>-46782.270000000019</v>
          </cell>
          <cell r="K17">
            <v>-0.43551565519907232</v>
          </cell>
          <cell r="L17">
            <v>-236602.59000000003</v>
          </cell>
        </row>
        <row r="18">
          <cell r="B18">
            <v>0</v>
          </cell>
          <cell r="C18">
            <v>0</v>
          </cell>
          <cell r="D18" t="str">
            <v>TOTAL   DE   IMPUESTOS.</v>
          </cell>
          <cell r="E18">
            <v>43576965</v>
          </cell>
          <cell r="F18">
            <v>43576965</v>
          </cell>
          <cell r="G18">
            <v>35979722.979999997</v>
          </cell>
          <cell r="H18">
            <v>38304407.469999999</v>
          </cell>
          <cell r="I18">
            <v>41528445.879999995</v>
          </cell>
          <cell r="J18">
            <v>3224038.4099999964</v>
          </cell>
          <cell r="K18">
            <v>-4.7009219664563728E-2</v>
          </cell>
          <cell r="L18">
            <v>-2048519.1200000048</v>
          </cell>
        </row>
        <row r="19">
          <cell r="B19">
            <v>200</v>
          </cell>
          <cell r="C19">
            <v>904</v>
          </cell>
          <cell r="D19" t="str">
            <v>RASTRO MUNICIPAL</v>
          </cell>
          <cell r="E19">
            <v>1527624</v>
          </cell>
          <cell r="F19">
            <v>1527624</v>
          </cell>
          <cell r="G19">
            <v>940682.07</v>
          </cell>
          <cell r="H19">
            <v>985660.45</v>
          </cell>
          <cell r="I19">
            <v>870650.17</v>
          </cell>
          <cell r="J19">
            <v>-115010.27999999991</v>
          </cell>
          <cell r="K19">
            <v>-0.43006252192948002</v>
          </cell>
          <cell r="L19">
            <v>-656973.82999999996</v>
          </cell>
        </row>
        <row r="20">
          <cell r="B20">
            <v>201</v>
          </cell>
          <cell r="C20">
            <v>400</v>
          </cell>
          <cell r="D20" t="str">
            <v>RECOLECCION,TRASLADO DE RESIDUOS</v>
          </cell>
          <cell r="E20">
            <v>416983</v>
          </cell>
          <cell r="F20">
            <v>416983</v>
          </cell>
          <cell r="G20">
            <v>18616.21</v>
          </cell>
          <cell r="H20">
            <v>274285.05</v>
          </cell>
          <cell r="I20">
            <v>388437.43</v>
          </cell>
          <cell r="J20">
            <v>114152.38</v>
          </cell>
          <cell r="K20">
            <v>-6.8457395145605449E-2</v>
          </cell>
          <cell r="L20">
            <v>-28545.570000000007</v>
          </cell>
        </row>
        <row r="21">
          <cell r="B21">
            <v>202</v>
          </cell>
          <cell r="C21">
            <v>200</v>
          </cell>
          <cell r="D21" t="str">
            <v>VIGILANCIA PERIODO MENSUAL</v>
          </cell>
          <cell r="E21">
            <v>2243362</v>
          </cell>
          <cell r="F21">
            <v>2243362</v>
          </cell>
          <cell r="G21">
            <v>1366695.78</v>
          </cell>
          <cell r="H21">
            <v>1586489.25</v>
          </cell>
          <cell r="I21">
            <v>1660463.92</v>
          </cell>
          <cell r="J21">
            <v>73974.669999999925</v>
          </cell>
          <cell r="K21">
            <v>-0.25983237658478664</v>
          </cell>
          <cell r="L21">
            <v>-582898.08000000007</v>
          </cell>
        </row>
        <row r="22">
          <cell r="B22">
            <v>203</v>
          </cell>
          <cell r="C22">
            <v>904</v>
          </cell>
          <cell r="D22" t="str">
            <v>PANTEONES CIUDAD</v>
          </cell>
          <cell r="E22">
            <v>667884</v>
          </cell>
          <cell r="F22">
            <v>667884</v>
          </cell>
          <cell r="G22">
            <v>420710.68</v>
          </cell>
          <cell r="H22">
            <v>478801.14</v>
          </cell>
          <cell r="I22">
            <v>488929.18</v>
          </cell>
          <cell r="J22">
            <v>10128.039999999979</v>
          </cell>
          <cell r="K22">
            <v>-0.2679429661438214</v>
          </cell>
          <cell r="L22">
            <v>-178954.82</v>
          </cell>
        </row>
        <row r="23">
          <cell r="B23">
            <v>204</v>
          </cell>
          <cell r="C23">
            <v>904</v>
          </cell>
          <cell r="D23" t="str">
            <v>PANTEONES COMUNIDADES</v>
          </cell>
          <cell r="E23">
            <v>226912</v>
          </cell>
          <cell r="F23">
            <v>226912</v>
          </cell>
          <cell r="G23">
            <v>180168.81</v>
          </cell>
          <cell r="H23">
            <v>200112.06</v>
          </cell>
          <cell r="I23">
            <v>236671.76</v>
          </cell>
          <cell r="J23">
            <v>36559.700000000012</v>
          </cell>
          <cell r="K23">
            <v>4.3011211394725857E-2</v>
          </cell>
          <cell r="L23">
            <v>9759.7600000000093</v>
          </cell>
        </row>
        <row r="24">
          <cell r="B24">
            <v>205</v>
          </cell>
          <cell r="C24">
            <v>302</v>
          </cell>
          <cell r="D24" t="str">
            <v>ESTACIONAMIENTO MUSEO MOMIAS</v>
          </cell>
          <cell r="E24">
            <v>354840</v>
          </cell>
          <cell r="F24">
            <v>354840</v>
          </cell>
          <cell r="G24">
            <v>172772</v>
          </cell>
          <cell r="H24">
            <v>301535</v>
          </cell>
          <cell r="I24">
            <v>450087</v>
          </cell>
          <cell r="J24">
            <v>148552</v>
          </cell>
          <cell r="K24">
            <v>0.26842238755495429</v>
          </cell>
          <cell r="L24">
            <v>95247</v>
          </cell>
        </row>
        <row r="25">
          <cell r="B25">
            <v>206</v>
          </cell>
          <cell r="C25">
            <v>400</v>
          </cell>
          <cell r="D25" t="str">
            <v>ESTACIONAMIENTO MERCADO HIDALGO</v>
          </cell>
          <cell r="E25">
            <v>353120</v>
          </cell>
          <cell r="F25">
            <v>353120</v>
          </cell>
          <cell r="G25">
            <v>211456</v>
          </cell>
          <cell r="H25">
            <v>224904</v>
          </cell>
          <cell r="I25">
            <v>278983</v>
          </cell>
          <cell r="J25">
            <v>54079</v>
          </cell>
          <cell r="K25">
            <v>-0.20994845944721341</v>
          </cell>
          <cell r="L25">
            <v>-74137</v>
          </cell>
        </row>
        <row r="26">
          <cell r="B26">
            <v>207</v>
          </cell>
          <cell r="C26">
            <v>400</v>
          </cell>
          <cell r="D26" t="str">
            <v>ESTACIONAMIENTO MERCADO EMBAJADORAS</v>
          </cell>
          <cell r="E26">
            <v>54080</v>
          </cell>
          <cell r="F26">
            <v>54080</v>
          </cell>
          <cell r="G26">
            <v>36465</v>
          </cell>
          <cell r="H26">
            <v>35056.6</v>
          </cell>
          <cell r="I26">
            <v>153196</v>
          </cell>
          <cell r="J26">
            <v>118139.4</v>
          </cell>
          <cell r="K26">
            <v>1.8327662721893492</v>
          </cell>
          <cell r="L26">
            <v>99116</v>
          </cell>
        </row>
        <row r="27">
          <cell r="B27">
            <v>209</v>
          </cell>
          <cell r="C27">
            <v>302</v>
          </cell>
          <cell r="D27" t="str">
            <v>OTROS ESTACIONAMIENTOS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/>
          </cell>
          <cell r="L27">
            <v>0</v>
          </cell>
        </row>
        <row r="28">
          <cell r="B28">
            <v>210</v>
          </cell>
          <cell r="C28">
            <v>600</v>
          </cell>
          <cell r="D28" t="str">
            <v>PERMISOS DE CONSTRUCCION</v>
          </cell>
          <cell r="E28">
            <v>919999</v>
          </cell>
          <cell r="F28">
            <v>919999</v>
          </cell>
          <cell r="G28">
            <v>573503.04</v>
          </cell>
          <cell r="H28">
            <v>663207.43000000005</v>
          </cell>
          <cell r="I28">
            <v>656098.39</v>
          </cell>
          <cell r="J28">
            <v>-7109.0400000000373</v>
          </cell>
          <cell r="K28">
            <v>-0.28684880092260967</v>
          </cell>
          <cell r="L28">
            <v>-263900.61</v>
          </cell>
        </row>
        <row r="29">
          <cell r="B29">
            <v>211</v>
          </cell>
          <cell r="C29">
            <v>600</v>
          </cell>
          <cell r="D29" t="str">
            <v>PERMISOS REGULARIZACION DE CONSTRUCCION</v>
          </cell>
          <cell r="E29">
            <v>352203</v>
          </cell>
          <cell r="F29">
            <v>352203</v>
          </cell>
          <cell r="G29">
            <v>268349.98</v>
          </cell>
          <cell r="H29">
            <v>285430.99</v>
          </cell>
          <cell r="I29">
            <v>646150.29</v>
          </cell>
          <cell r="J29">
            <v>360719.30000000005</v>
          </cell>
          <cell r="K29">
            <v>0.83459621297944664</v>
          </cell>
          <cell r="L29">
            <v>293947.29000000004</v>
          </cell>
        </row>
        <row r="30">
          <cell r="B30">
            <v>212</v>
          </cell>
          <cell r="C30">
            <v>600</v>
          </cell>
          <cell r="D30" t="str">
            <v>PRORROGA DE PERMISOS DE CONSTRUCCION</v>
          </cell>
          <cell r="E30">
            <v>32120</v>
          </cell>
          <cell r="F30">
            <v>32120</v>
          </cell>
          <cell r="G30">
            <v>32298.240000000002</v>
          </cell>
          <cell r="H30">
            <v>28482.95</v>
          </cell>
          <cell r="I30">
            <v>19996.580000000002</v>
          </cell>
          <cell r="J30">
            <v>-8486.369999999999</v>
          </cell>
          <cell r="K30">
            <v>-0.37744146948941459</v>
          </cell>
          <cell r="L30">
            <v>-12123.419999999998</v>
          </cell>
        </row>
        <row r="31">
          <cell r="B31">
            <v>213</v>
          </cell>
          <cell r="C31">
            <v>600</v>
          </cell>
          <cell r="D31" t="str">
            <v>POR LICENCIAS DE DEMOLICION DE INMUEBLES</v>
          </cell>
          <cell r="E31">
            <v>0</v>
          </cell>
          <cell r="F31">
            <v>0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</row>
        <row r="32">
          <cell r="B32">
            <v>214</v>
          </cell>
          <cell r="C32">
            <v>600</v>
          </cell>
          <cell r="D32" t="str">
            <v>POR LICENCIAS DE RECONSTRUCCION Y REMODELACION</v>
          </cell>
          <cell r="E32">
            <v>0</v>
          </cell>
          <cell r="F32">
            <v>0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</row>
        <row r="33">
          <cell r="B33">
            <v>215</v>
          </cell>
          <cell r="C33">
            <v>600</v>
          </cell>
          <cell r="D33" t="str">
            <v>AUT.ASENTAMIENTO CONST. MOVILES</v>
          </cell>
          <cell r="E33">
            <v>0</v>
          </cell>
          <cell r="F33">
            <v>0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</row>
        <row r="34">
          <cell r="B34">
            <v>216</v>
          </cell>
          <cell r="C34">
            <v>600</v>
          </cell>
          <cell r="D34" t="str">
            <v>POR PERITAJE DE EVALUACION DE RIESGOS</v>
          </cell>
          <cell r="E34">
            <v>0</v>
          </cell>
          <cell r="F34">
            <v>0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B35">
            <v>217</v>
          </cell>
          <cell r="C35">
            <v>600</v>
          </cell>
          <cell r="D35" t="str">
            <v>PERMISO DE DIVISION</v>
          </cell>
          <cell r="E35">
            <v>207970</v>
          </cell>
          <cell r="F35">
            <v>207970</v>
          </cell>
          <cell r="G35">
            <v>137986.26</v>
          </cell>
          <cell r="H35">
            <v>146647.18</v>
          </cell>
          <cell r="I35">
            <v>132906.79999999999</v>
          </cell>
          <cell r="J35">
            <v>-13740.380000000005</v>
          </cell>
          <cell r="K35">
            <v>-0.36093282685002648</v>
          </cell>
          <cell r="L35">
            <v>-75063.200000000012</v>
          </cell>
        </row>
        <row r="36">
          <cell r="B36">
            <v>219</v>
          </cell>
          <cell r="C36">
            <v>600</v>
          </cell>
          <cell r="D36" t="str">
            <v>PERMISO USO DE SUELO HABITACIONAL</v>
          </cell>
          <cell r="E36">
            <v>49229</v>
          </cell>
          <cell r="F36">
            <v>49229</v>
          </cell>
          <cell r="G36">
            <v>70523.33</v>
          </cell>
          <cell r="H36">
            <v>38814.39</v>
          </cell>
          <cell r="I36">
            <v>15928.15</v>
          </cell>
          <cell r="J36">
            <v>-22886.239999999998</v>
          </cell>
          <cell r="K36">
            <v>-0.67644782546872784</v>
          </cell>
          <cell r="L36">
            <v>-33300.85</v>
          </cell>
        </row>
        <row r="37">
          <cell r="B37">
            <v>220</v>
          </cell>
          <cell r="C37">
            <v>600</v>
          </cell>
          <cell r="D37" t="str">
            <v>PERMISO USO DE SUELO INDUSTRIAL</v>
          </cell>
          <cell r="E37">
            <v>15600</v>
          </cell>
          <cell r="F37">
            <v>15600</v>
          </cell>
          <cell r="G37">
            <v>12483</v>
          </cell>
          <cell r="H37">
            <v>69048.61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</row>
        <row r="38">
          <cell r="B38">
            <v>221</v>
          </cell>
          <cell r="C38">
            <v>600</v>
          </cell>
          <cell r="D38" t="str">
            <v>PERMISO USO DE SUELO COMERCIAL</v>
          </cell>
          <cell r="E38">
            <v>348636</v>
          </cell>
          <cell r="F38">
            <v>348636</v>
          </cell>
          <cell r="G38">
            <v>206384.01</v>
          </cell>
          <cell r="H38">
            <v>225178.37</v>
          </cell>
          <cell r="I38">
            <v>200596.9</v>
          </cell>
          <cell r="J38">
            <v>-24581.47</v>
          </cell>
          <cell r="K38">
            <v>-0.42462367626980579</v>
          </cell>
          <cell r="L38">
            <v>-148039.1</v>
          </cell>
        </row>
        <row r="39">
          <cell r="B39">
            <v>298</v>
          </cell>
          <cell r="C39">
            <v>600</v>
          </cell>
          <cell r="D39" t="str">
            <v>EVALUACION DE COMPATIBILIDAD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>
            <v>8280.09</v>
          </cell>
          <cell r="J39" t="str">
            <v/>
          </cell>
          <cell r="K39" t="str">
            <v/>
          </cell>
          <cell r="L39" t="str">
            <v/>
          </cell>
        </row>
        <row r="40">
          <cell r="B40">
            <v>222</v>
          </cell>
          <cell r="C40">
            <v>600</v>
          </cell>
          <cell r="D40" t="str">
            <v>AUTORIZACION CAMBIO DE USO DE SUELO</v>
          </cell>
          <cell r="E40">
            <v>0</v>
          </cell>
          <cell r="F40">
            <v>0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</row>
        <row r="41">
          <cell r="B41">
            <v>225</v>
          </cell>
          <cell r="C41">
            <v>600</v>
          </cell>
          <cell r="D41" t="str">
            <v>POR CERTIFICACION DE TERMINACION DE OBRA Y USO DEL INMUEBLE</v>
          </cell>
          <cell r="E41">
            <v>0</v>
          </cell>
          <cell r="F41">
            <v>0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</row>
        <row r="42">
          <cell r="B42">
            <v>226</v>
          </cell>
          <cell r="C42">
            <v>304</v>
          </cell>
          <cell r="D42" t="str">
            <v>REV.Y AUT.DE AVALUOS POR PERITOS VALUADORES FISCALES</v>
          </cell>
          <cell r="E42">
            <v>30236</v>
          </cell>
          <cell r="F42">
            <v>30236</v>
          </cell>
          <cell r="G42">
            <v>35564.769999999997</v>
          </cell>
          <cell r="H42">
            <v>33074.76</v>
          </cell>
          <cell r="I42">
            <v>56647.03</v>
          </cell>
          <cell r="J42">
            <v>23572.269999999997</v>
          </cell>
          <cell r="K42">
            <v>0.87349616351369219</v>
          </cell>
          <cell r="L42">
            <v>26411.03</v>
          </cell>
        </row>
        <row r="43">
          <cell r="B43">
            <v>227</v>
          </cell>
          <cell r="C43">
            <v>304</v>
          </cell>
          <cell r="D43" t="str">
            <v>POR AVALUOS DE INMUEBLES</v>
          </cell>
          <cell r="E43">
            <v>23861</v>
          </cell>
          <cell r="F43">
            <v>23861</v>
          </cell>
          <cell r="G43">
            <v>21313</v>
          </cell>
          <cell r="H43">
            <v>17091.580000000002</v>
          </cell>
          <cell r="I43">
            <v>6430.77</v>
          </cell>
          <cell r="J43">
            <v>-10660.810000000001</v>
          </cell>
          <cell r="K43">
            <v>-0.73049033988516832</v>
          </cell>
          <cell r="L43">
            <v>-17430.23</v>
          </cell>
        </row>
        <row r="44">
          <cell r="B44">
            <v>228</v>
          </cell>
          <cell r="C44">
            <v>204</v>
          </cell>
          <cell r="D44" t="str">
            <v>PERMISOS PARA VENTA DE BEBIDAS ALCOHÓLICAS</v>
          </cell>
          <cell r="E44">
            <v>135484</v>
          </cell>
          <cell r="F44">
            <v>135484</v>
          </cell>
          <cell r="G44">
            <v>256332.14</v>
          </cell>
          <cell r="H44">
            <v>181311.82</v>
          </cell>
          <cell r="I44">
            <v>165862.32</v>
          </cell>
          <cell r="J44">
            <v>-15449.5</v>
          </cell>
          <cell r="K44">
            <v>0.22422071978979075</v>
          </cell>
          <cell r="L44">
            <v>30378.320000000007</v>
          </cell>
        </row>
        <row r="45">
          <cell r="B45">
            <v>229</v>
          </cell>
          <cell r="C45">
            <v>302</v>
          </cell>
          <cell r="D45" t="str">
            <v>CONSTANCIAS DE ESTADO DE CUENTA DE NO ADEUDO</v>
          </cell>
          <cell r="E45">
            <v>336337</v>
          </cell>
          <cell r="F45">
            <v>336337</v>
          </cell>
          <cell r="G45">
            <v>236369.4</v>
          </cell>
          <cell r="H45">
            <v>287347.75</v>
          </cell>
          <cell r="I45">
            <v>460433.19</v>
          </cell>
          <cell r="J45">
            <v>173085.44</v>
          </cell>
          <cell r="K45">
            <v>0.36896383686600043</v>
          </cell>
          <cell r="L45">
            <v>124096.19</v>
          </cell>
        </row>
        <row r="46">
          <cell r="B46">
            <v>239</v>
          </cell>
          <cell r="C46">
            <v>600</v>
          </cell>
          <cell r="D46" t="str">
            <v>REV. DE PROY. PARA EXP. DE CONSTANCIA DE COMPATIBILIDAD URB.</v>
          </cell>
          <cell r="E46">
            <v>0</v>
          </cell>
          <cell r="F46">
            <v>0</v>
          </cell>
          <cell r="G46" t="str">
            <v/>
          </cell>
          <cell r="H46" t="str">
            <v/>
          </cell>
          <cell r="I46">
            <v>22228.37</v>
          </cell>
          <cell r="J46" t="str">
            <v/>
          </cell>
          <cell r="K46" t="str">
            <v/>
          </cell>
          <cell r="L46">
            <v>22228.37</v>
          </cell>
        </row>
        <row r="47">
          <cell r="B47">
            <v>240</v>
          </cell>
          <cell r="C47">
            <v>600</v>
          </cell>
          <cell r="D47" t="str">
            <v>REV. DE PROY. PARA APROBACION DE TRAZA</v>
          </cell>
          <cell r="E47">
            <v>10400</v>
          </cell>
          <cell r="F47">
            <v>10400</v>
          </cell>
          <cell r="G47">
            <v>133955.85999999999</v>
          </cell>
          <cell r="H47">
            <v>172445.94</v>
          </cell>
          <cell r="I47">
            <v>1500</v>
          </cell>
          <cell r="J47">
            <v>-170945.94</v>
          </cell>
          <cell r="K47">
            <v>-0.85576923076923084</v>
          </cell>
          <cell r="L47">
            <v>-8900</v>
          </cell>
        </row>
        <row r="48">
          <cell r="B48">
            <v>241</v>
          </cell>
          <cell r="C48">
            <v>600</v>
          </cell>
          <cell r="D48" t="str">
            <v>REV.PROY.PARA AUT. DE OBRAS DE URBANIZACION</v>
          </cell>
          <cell r="E48">
            <v>503</v>
          </cell>
          <cell r="F48">
            <v>503</v>
          </cell>
          <cell r="G48">
            <v>754859.13</v>
          </cell>
          <cell r="H48">
            <v>229.95</v>
          </cell>
          <cell r="I48">
            <v>7803.73</v>
          </cell>
          <cell r="J48">
            <v>7573.78</v>
          </cell>
          <cell r="K48">
            <v>14.514373757455267</v>
          </cell>
          <cell r="L48">
            <v>7300.73</v>
          </cell>
        </row>
        <row r="49">
          <cell r="B49">
            <v>243</v>
          </cell>
          <cell r="C49">
            <v>600</v>
          </cell>
          <cell r="D49" t="str">
            <v>PERMISO DE MODIFICACION DE TRAZA</v>
          </cell>
          <cell r="E49">
            <v>5200</v>
          </cell>
          <cell r="F49">
            <v>5200</v>
          </cell>
          <cell r="G49">
            <v>8435.7199999999993</v>
          </cell>
          <cell r="H49">
            <v>6365.02</v>
          </cell>
          <cell r="I49">
            <v>162692.39000000001</v>
          </cell>
          <cell r="J49">
            <v>156327.37000000002</v>
          </cell>
          <cell r="K49">
            <v>30.28699807692308</v>
          </cell>
          <cell r="L49">
            <v>157492.39000000001</v>
          </cell>
        </row>
        <row r="50">
          <cell r="B50">
            <v>244</v>
          </cell>
          <cell r="C50">
            <v>600</v>
          </cell>
          <cell r="D50" t="str">
            <v>EXP. DE LIC. O PERM.  ESTBMTO. DE ANUNCIOS</v>
          </cell>
          <cell r="E50">
            <v>442961</v>
          </cell>
          <cell r="F50">
            <v>442961</v>
          </cell>
          <cell r="G50">
            <v>190513.88</v>
          </cell>
          <cell r="H50">
            <v>454741.9</v>
          </cell>
          <cell r="I50">
            <v>357404.83</v>
          </cell>
          <cell r="J50">
            <v>-97337.07</v>
          </cell>
          <cell r="K50">
            <v>-0.19314605574757138</v>
          </cell>
          <cell r="L50">
            <v>-85556.169999999984</v>
          </cell>
        </row>
        <row r="51">
          <cell r="B51">
            <v>248</v>
          </cell>
          <cell r="C51">
            <v>302</v>
          </cell>
          <cell r="D51" t="str">
            <v>ESTACIOMANIENTO EX-ESTACION DEL FERROCARRIL</v>
          </cell>
          <cell r="E51">
            <v>819769</v>
          </cell>
          <cell r="F51">
            <v>819769</v>
          </cell>
          <cell r="G51">
            <v>489503.66</v>
          </cell>
          <cell r="H51">
            <v>539593</v>
          </cell>
          <cell r="I51">
            <v>613383.14</v>
          </cell>
          <cell r="J51">
            <v>73790.140000000014</v>
          </cell>
          <cell r="K51">
            <v>-0.25176099608548264</v>
          </cell>
          <cell r="L51">
            <v>-206385.86</v>
          </cell>
        </row>
        <row r="52">
          <cell r="B52">
            <v>249</v>
          </cell>
          <cell r="C52">
            <v>600</v>
          </cell>
          <cell r="D52" t="str">
            <v>REGULARIZACION DE PRORROGA PERM.CONST.</v>
          </cell>
          <cell r="E52">
            <v>99261</v>
          </cell>
          <cell r="F52">
            <v>99261</v>
          </cell>
          <cell r="G52">
            <v>49731.98</v>
          </cell>
          <cell r="H52">
            <v>67137.63</v>
          </cell>
          <cell r="I52">
            <v>63298.59</v>
          </cell>
          <cell r="J52">
            <v>-3839.0400000000081</v>
          </cell>
          <cell r="K52">
            <v>-0.36230150814519302</v>
          </cell>
          <cell r="L52">
            <v>-35962.410000000003</v>
          </cell>
        </row>
        <row r="53">
          <cell r="B53">
            <v>250</v>
          </cell>
          <cell r="C53">
            <v>500</v>
          </cell>
          <cell r="D53" t="str">
            <v xml:space="preserve">Por expedición de copias de planos 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</row>
        <row r="54">
          <cell r="B54">
            <v>251</v>
          </cell>
          <cell r="C54">
            <v>500</v>
          </cell>
          <cell r="D54" t="str">
            <v>ORIGINAL PLANOS EXISTENTES EN ARCHIVO</v>
          </cell>
          <cell r="E54">
            <v>0</v>
          </cell>
          <cell r="F54">
            <v>0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</row>
        <row r="55">
          <cell r="B55">
            <v>252</v>
          </cell>
          <cell r="C55">
            <v>600</v>
          </cell>
          <cell r="D55" t="str">
            <v>SERVICIOS EN MATERIA AMBIENTAL</v>
          </cell>
          <cell r="E55">
            <v>36184</v>
          </cell>
          <cell r="F55">
            <v>36184</v>
          </cell>
          <cell r="G55">
            <v>46239.96</v>
          </cell>
          <cell r="H55">
            <v>92449.57</v>
          </cell>
          <cell r="I55">
            <v>83411.070000000007</v>
          </cell>
          <cell r="J55">
            <v>-9038.5</v>
          </cell>
          <cell r="K55">
            <v>1.3051920738447933</v>
          </cell>
          <cell r="L55">
            <v>47227.070000000007</v>
          </cell>
        </row>
        <row r="56">
          <cell r="B56">
            <v>253</v>
          </cell>
          <cell r="C56">
            <v>302</v>
          </cell>
          <cell r="D56" t="str">
            <v>ESTACIONAMIENTO JARDIN EMBAJADORAS</v>
          </cell>
          <cell r="E56">
            <v>1025495</v>
          </cell>
          <cell r="F56">
            <v>1025495</v>
          </cell>
          <cell r="G56">
            <v>537369.41</v>
          </cell>
          <cell r="H56">
            <v>648057</v>
          </cell>
          <cell r="I56">
            <v>714511</v>
          </cell>
          <cell r="J56">
            <v>66454</v>
          </cell>
          <cell r="K56">
            <v>-0.30325257558544894</v>
          </cell>
          <cell r="L56">
            <v>-310984</v>
          </cell>
        </row>
        <row r="57">
          <cell r="B57">
            <v>254</v>
          </cell>
          <cell r="C57">
            <v>600</v>
          </cell>
          <cell r="D57" t="str">
            <v>POR CERTIFICACION DE TERMINACION DE OBRA Y USO DEL INMUEBLE</v>
          </cell>
          <cell r="E57">
            <v>86702</v>
          </cell>
          <cell r="F57">
            <v>86702</v>
          </cell>
          <cell r="G57">
            <v>77280.62</v>
          </cell>
          <cell r="H57">
            <v>98097.97</v>
          </cell>
          <cell r="I57">
            <v>127339.17</v>
          </cell>
          <cell r="J57">
            <v>29241.199999999997</v>
          </cell>
          <cell r="K57">
            <v>0.4686993379622153</v>
          </cell>
          <cell r="L57">
            <v>40637.17</v>
          </cell>
        </row>
        <row r="58">
          <cell r="B58">
            <v>255</v>
          </cell>
          <cell r="C58">
            <v>600</v>
          </cell>
          <cell r="D58" t="str">
            <v>PERMISOS PARA FACTIBILIDAD TRAM. DE CREDITO</v>
          </cell>
          <cell r="E58">
            <v>0</v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</row>
        <row r="59">
          <cell r="B59">
            <v>256</v>
          </cell>
          <cell r="C59">
            <v>600</v>
          </cell>
          <cell r="D59" t="str">
            <v>CONSTANCIA ALINEAM Y No.OFICIAL HAB.</v>
          </cell>
          <cell r="E59">
            <v>1344483</v>
          </cell>
          <cell r="F59">
            <v>1344483</v>
          </cell>
          <cell r="G59">
            <v>898571.54</v>
          </cell>
          <cell r="H59">
            <v>914605.72</v>
          </cell>
          <cell r="I59">
            <v>1115329.5900000001</v>
          </cell>
          <cell r="J59">
            <v>200723.87000000011</v>
          </cell>
          <cell r="K59">
            <v>-0.17043979730498626</v>
          </cell>
          <cell r="L59">
            <v>-229153.40999999992</v>
          </cell>
        </row>
        <row r="60">
          <cell r="B60">
            <v>257</v>
          </cell>
          <cell r="C60">
            <v>600</v>
          </cell>
          <cell r="D60" t="str">
            <v>CONSTANCIA ALINEAM Y No.OFICIAL IND.</v>
          </cell>
          <cell r="E60">
            <v>20800</v>
          </cell>
          <cell r="F60">
            <v>20800</v>
          </cell>
          <cell r="G60">
            <v>8343.1299999999992</v>
          </cell>
          <cell r="H60">
            <v>38893.089999999997</v>
          </cell>
          <cell r="I60">
            <v>8726.75</v>
          </cell>
          <cell r="J60">
            <v>-30166.339999999997</v>
          </cell>
          <cell r="K60">
            <v>-0.58044471153846156</v>
          </cell>
          <cell r="L60">
            <v>-12073.25</v>
          </cell>
        </row>
        <row r="61">
          <cell r="B61">
            <v>258</v>
          </cell>
          <cell r="C61">
            <v>600</v>
          </cell>
          <cell r="D61" t="str">
            <v>CONSTANCIA ALINEAM Y No.OFICIAL COM.</v>
          </cell>
          <cell r="E61">
            <v>104000</v>
          </cell>
          <cell r="F61">
            <v>104000</v>
          </cell>
          <cell r="G61">
            <v>69157.460000000006</v>
          </cell>
          <cell r="H61">
            <v>91571.87</v>
          </cell>
          <cell r="I61">
            <v>138568.54</v>
          </cell>
          <cell r="J61">
            <v>46996.670000000013</v>
          </cell>
          <cell r="K61">
            <v>0.33238980769230775</v>
          </cell>
          <cell r="L61">
            <v>34568.540000000008</v>
          </cell>
        </row>
        <row r="62">
          <cell r="B62">
            <v>259</v>
          </cell>
          <cell r="C62">
            <v>600</v>
          </cell>
          <cell r="D62" t="str">
            <v>AUTORIZACION DE FRACCIONAMIENTO</v>
          </cell>
          <cell r="E62">
            <v>0</v>
          </cell>
          <cell r="F62">
            <v>0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</row>
        <row r="63">
          <cell r="B63">
            <v>260</v>
          </cell>
          <cell r="C63">
            <v>600</v>
          </cell>
          <cell r="D63" t="str">
            <v>PERMISO VENTA DE LOTES</v>
          </cell>
          <cell r="E63">
            <v>20800</v>
          </cell>
          <cell r="F63">
            <v>20800</v>
          </cell>
          <cell r="G63">
            <v>73233.009999999995</v>
          </cell>
          <cell r="H63">
            <v>21632.98</v>
          </cell>
          <cell r="I63">
            <v>52989.14</v>
          </cell>
          <cell r="J63">
            <v>31356.16</v>
          </cell>
          <cell r="K63">
            <v>1.5475548076923076</v>
          </cell>
          <cell r="L63">
            <v>32189.14</v>
          </cell>
        </row>
        <row r="64">
          <cell r="B64">
            <v>261</v>
          </cell>
          <cell r="C64">
            <v>600</v>
          </cell>
          <cell r="D64" t="str">
            <v>SUPERVISION DE OBRAS</v>
          </cell>
          <cell r="E64">
            <v>203782</v>
          </cell>
          <cell r="F64">
            <v>203782</v>
          </cell>
          <cell r="G64">
            <v>1456902.13</v>
          </cell>
          <cell r="H64">
            <v>188585.86</v>
          </cell>
          <cell r="I64">
            <v>566889.32999999996</v>
          </cell>
          <cell r="J64">
            <v>378303.47</v>
          </cell>
          <cell r="K64">
            <v>1.7818420174500198</v>
          </cell>
          <cell r="L64">
            <v>363107.32999999996</v>
          </cell>
        </row>
        <row r="65">
          <cell r="B65">
            <v>262</v>
          </cell>
          <cell r="C65">
            <v>200</v>
          </cell>
          <cell r="D65" t="str">
            <v xml:space="preserve">OTORGAMIENTO DE CONCESION </v>
          </cell>
          <cell r="E65">
            <v>0</v>
          </cell>
          <cell r="F65">
            <v>0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</row>
        <row r="66">
          <cell r="B66">
            <v>263</v>
          </cell>
          <cell r="C66">
            <v>200</v>
          </cell>
          <cell r="D66" t="str">
            <v>TRANSMISIÓN DE DERECHOS DE CONCESION</v>
          </cell>
          <cell r="E66">
            <v>0</v>
          </cell>
          <cell r="F66">
            <v>0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</row>
        <row r="67">
          <cell r="B67">
            <v>264</v>
          </cell>
          <cell r="C67">
            <v>200</v>
          </cell>
          <cell r="D67" t="str">
            <v>REFRENDO ANUAL DE CONCESION</v>
          </cell>
          <cell r="E67">
            <v>66205</v>
          </cell>
          <cell r="F67">
            <v>66205</v>
          </cell>
          <cell r="G67">
            <v>64287.45</v>
          </cell>
          <cell r="H67">
            <v>63658.76</v>
          </cell>
          <cell r="I67">
            <v>70883.399999999994</v>
          </cell>
          <cell r="J67">
            <v>7224.6399999999921</v>
          </cell>
          <cell r="K67">
            <v>7.0665357601389589E-2</v>
          </cell>
          <cell r="L67">
            <v>4678.3999999999942</v>
          </cell>
        </row>
        <row r="68">
          <cell r="B68">
            <v>265</v>
          </cell>
          <cell r="C68">
            <v>200</v>
          </cell>
          <cell r="D68" t="str">
            <v>PERMISO EVENTUAL TRANSPORTE PUB</v>
          </cell>
          <cell r="E68">
            <v>57200</v>
          </cell>
          <cell r="F68">
            <v>57200</v>
          </cell>
          <cell r="G68">
            <v>48853.57</v>
          </cell>
          <cell r="H68">
            <v>47030.61</v>
          </cell>
          <cell r="I68">
            <v>95829.77</v>
          </cell>
          <cell r="J68">
            <v>48799.16</v>
          </cell>
          <cell r="K68">
            <v>0.67534562937062947</v>
          </cell>
          <cell r="L68">
            <v>38629.770000000004</v>
          </cell>
        </row>
        <row r="69">
          <cell r="B69">
            <v>266</v>
          </cell>
          <cell r="C69">
            <v>200</v>
          </cell>
          <cell r="D69" t="str">
            <v>DICTAMEN DE FACTIBILIDAD</v>
          </cell>
          <cell r="E69">
            <v>104000</v>
          </cell>
          <cell r="F69">
            <v>104000</v>
          </cell>
          <cell r="G69">
            <v>80032.259999999995</v>
          </cell>
          <cell r="H69">
            <v>98795.08</v>
          </cell>
          <cell r="I69">
            <v>152757</v>
          </cell>
          <cell r="J69">
            <v>53961.919999999998</v>
          </cell>
          <cell r="K69">
            <v>0.46881730769230767</v>
          </cell>
          <cell r="L69">
            <v>48757</v>
          </cell>
        </row>
        <row r="70">
          <cell r="B70">
            <v>267</v>
          </cell>
          <cell r="C70">
            <v>200</v>
          </cell>
          <cell r="D70" t="str">
            <v>CONSTANCIA DE VERIFICACION</v>
          </cell>
          <cell r="E70">
            <v>15600</v>
          </cell>
          <cell r="F70">
            <v>15600</v>
          </cell>
          <cell r="G70">
            <v>8986.9500000000007</v>
          </cell>
          <cell r="H70">
            <v>10533.56</v>
          </cell>
          <cell r="I70">
            <v>9103.06</v>
          </cell>
          <cell r="J70">
            <v>-1430.5</v>
          </cell>
          <cell r="K70">
            <v>-0.41647051282051284</v>
          </cell>
          <cell r="L70">
            <v>-6496.9400000000005</v>
          </cell>
        </row>
        <row r="71">
          <cell r="B71">
            <v>268</v>
          </cell>
          <cell r="C71">
            <v>1101</v>
          </cell>
          <cell r="D71" t="str">
            <v>SERVICIOS CASA DE LA CULTURA</v>
          </cell>
          <cell r="E71">
            <v>520000</v>
          </cell>
          <cell r="F71">
            <v>520000</v>
          </cell>
          <cell r="G71">
            <v>396535.52</v>
          </cell>
          <cell r="H71">
            <v>469296.94</v>
          </cell>
          <cell r="I71">
            <v>526686.24</v>
          </cell>
          <cell r="J71">
            <v>57389.299999999988</v>
          </cell>
          <cell r="K71">
            <v>1.2858153846153852E-2</v>
          </cell>
          <cell r="L71">
            <v>6686.2399999999907</v>
          </cell>
        </row>
        <row r="72">
          <cell r="B72">
            <v>271</v>
          </cell>
          <cell r="C72">
            <v>302</v>
          </cell>
          <cell r="D72" t="str">
            <v>PENSION EST MUSEO MOMIAS</v>
          </cell>
          <cell r="E72">
            <v>41049</v>
          </cell>
          <cell r="F72">
            <v>41049</v>
          </cell>
          <cell r="G72">
            <v>22456</v>
          </cell>
          <cell r="H72">
            <v>28775.759999999998</v>
          </cell>
          <cell r="I72">
            <v>34263.879999999997</v>
          </cell>
          <cell r="J72">
            <v>5488.119999999999</v>
          </cell>
          <cell r="K72">
            <v>-0.16529318619211197</v>
          </cell>
          <cell r="L72">
            <v>-6785.1200000000026</v>
          </cell>
        </row>
        <row r="73">
          <cell r="B73">
            <v>272</v>
          </cell>
          <cell r="C73">
            <v>302</v>
          </cell>
          <cell r="D73" t="str">
            <v>PENSION EST EX ESTACION DEL FERROCARRIL</v>
          </cell>
          <cell r="E73">
            <v>4254</v>
          </cell>
          <cell r="F73">
            <v>4254</v>
          </cell>
          <cell r="G73">
            <v>11516.2</v>
          </cell>
          <cell r="H73">
            <v>2085.1999999999998</v>
          </cell>
          <cell r="I73">
            <v>7342.05</v>
          </cell>
          <cell r="J73">
            <v>5256.85</v>
          </cell>
          <cell r="K73">
            <v>0.7259167842031029</v>
          </cell>
          <cell r="L73">
            <v>3088.05</v>
          </cell>
        </row>
        <row r="74">
          <cell r="B74">
            <v>273</v>
          </cell>
          <cell r="C74">
            <v>302</v>
          </cell>
          <cell r="D74" t="str">
            <v>PENSION EST JARDIN EMBAJADORAS</v>
          </cell>
          <cell r="E74">
            <v>141272</v>
          </cell>
          <cell r="F74">
            <v>141272</v>
          </cell>
          <cell r="G74">
            <v>72298.38</v>
          </cell>
          <cell r="H74">
            <v>73802.92</v>
          </cell>
          <cell r="I74">
            <v>80748.759999999995</v>
          </cell>
          <cell r="J74">
            <v>6945.8399999999965</v>
          </cell>
          <cell r="K74">
            <v>-0.428416388243955</v>
          </cell>
          <cell r="L74">
            <v>-60523.240000000005</v>
          </cell>
        </row>
        <row r="75">
          <cell r="B75">
            <v>274</v>
          </cell>
          <cell r="C75">
            <v>204</v>
          </cell>
          <cell r="D75" t="str">
            <v>PERMISO AMPL. HORARIO VTA. BEBIDAS ALCOHOLICAS</v>
          </cell>
          <cell r="E75">
            <v>1135680</v>
          </cell>
          <cell r="F75">
            <v>1135680</v>
          </cell>
          <cell r="G75">
            <v>1199514.3600000001</v>
          </cell>
          <cell r="H75">
            <v>1173801.74</v>
          </cell>
          <cell r="I75">
            <v>1321099.8999999999</v>
          </cell>
          <cell r="J75">
            <v>147298.15999999992</v>
          </cell>
          <cell r="K75">
            <v>0.16326773386869542</v>
          </cell>
          <cell r="L75">
            <v>185419.89999999991</v>
          </cell>
        </row>
        <row r="76">
          <cell r="B76">
            <v>275</v>
          </cell>
          <cell r="C76">
            <v>600</v>
          </cell>
          <cell r="D76" t="str">
            <v>CONSTANCIAS DIRECCION DE ECOLOGÍA</v>
          </cell>
          <cell r="E76">
            <v>5782</v>
          </cell>
          <cell r="F76">
            <v>5782</v>
          </cell>
          <cell r="G76">
            <v>7091.04</v>
          </cell>
          <cell r="H76" t="str">
            <v/>
          </cell>
          <cell r="I76">
            <v>1045.8</v>
          </cell>
          <cell r="J76" t="str">
            <v/>
          </cell>
          <cell r="K76">
            <v>-0.81912832929782087</v>
          </cell>
          <cell r="L76">
            <v>-4736.2</v>
          </cell>
        </row>
        <row r="77">
          <cell r="B77">
            <v>276</v>
          </cell>
          <cell r="C77">
            <v>200</v>
          </cell>
          <cell r="D77" t="str">
            <v>CONSTANCIAS DE NO INFRACCION TRANSITO Y VIALIDAD</v>
          </cell>
          <cell r="E77">
            <v>213475</v>
          </cell>
          <cell r="F77">
            <v>213475</v>
          </cell>
          <cell r="G77">
            <v>141448.26999999999</v>
          </cell>
          <cell r="H77">
            <v>163385.4</v>
          </cell>
          <cell r="I77">
            <v>170810.5</v>
          </cell>
          <cell r="J77">
            <v>7425.1000000000058</v>
          </cell>
          <cell r="K77">
            <v>-0.19985712612718121</v>
          </cell>
          <cell r="L77">
            <v>-42664.5</v>
          </cell>
        </row>
        <row r="78">
          <cell r="B78">
            <v>277</v>
          </cell>
          <cell r="C78">
            <v>201</v>
          </cell>
          <cell r="D78" t="str">
            <v>SERVICIOS ACCESO A LA INFORMACION</v>
          </cell>
          <cell r="E78">
            <v>2080</v>
          </cell>
          <cell r="F78">
            <v>2080</v>
          </cell>
          <cell r="G78">
            <v>1384.08</v>
          </cell>
          <cell r="H78">
            <v>1567.08</v>
          </cell>
          <cell r="I78">
            <v>1149.96</v>
          </cell>
          <cell r="J78">
            <v>-417.11999999999989</v>
          </cell>
          <cell r="K78">
            <v>-0.44713461538461541</v>
          </cell>
          <cell r="L78">
            <v>-930.04</v>
          </cell>
        </row>
        <row r="79">
          <cell r="B79">
            <v>278</v>
          </cell>
          <cell r="C79">
            <v>302</v>
          </cell>
          <cell r="D79" t="str">
            <v>CONSTANCIAS EXPEDIDAS POR DEPENDENCIAS</v>
          </cell>
          <cell r="E79">
            <v>208000</v>
          </cell>
          <cell r="F79">
            <v>208000</v>
          </cell>
          <cell r="G79">
            <v>123765.43</v>
          </cell>
          <cell r="H79">
            <v>193156.7</v>
          </cell>
          <cell r="I79">
            <v>223565.55</v>
          </cell>
          <cell r="J79">
            <v>30408.849999999977</v>
          </cell>
          <cell r="K79">
            <v>7.4834375000000009E-2</v>
          </cell>
          <cell r="L79">
            <v>15565.549999999988</v>
          </cell>
        </row>
        <row r="80">
          <cell r="B80">
            <v>279</v>
          </cell>
          <cell r="C80">
            <v>201</v>
          </cell>
          <cell r="D80" t="str">
            <v xml:space="preserve">CERTIFICACIONES POR EL SECRETARIO </v>
          </cell>
          <cell r="E80">
            <v>520</v>
          </cell>
          <cell r="F80">
            <v>520</v>
          </cell>
          <cell r="G80">
            <v>822.36</v>
          </cell>
          <cell r="H80">
            <v>490.11</v>
          </cell>
          <cell r="I80">
            <v>2467.5300000000002</v>
          </cell>
          <cell r="J80">
            <v>1977.42</v>
          </cell>
          <cell r="K80">
            <v>3.7452500000000004</v>
          </cell>
          <cell r="L80">
            <v>1947.5300000000002</v>
          </cell>
        </row>
        <row r="81">
          <cell r="B81">
            <v>280</v>
          </cell>
          <cell r="C81">
            <v>904</v>
          </cell>
          <cell r="D81" t="str">
            <v>SERV. EN MAT. DE CONTROL CANINO</v>
          </cell>
          <cell r="E81">
            <v>26000</v>
          </cell>
          <cell r="F81">
            <v>26000</v>
          </cell>
          <cell r="G81">
            <v>18721.32</v>
          </cell>
          <cell r="H81">
            <v>17634.93</v>
          </cell>
          <cell r="I81">
            <v>12799.97</v>
          </cell>
          <cell r="J81">
            <v>-4834.9600000000009</v>
          </cell>
          <cell r="K81">
            <v>-0.50769346153846162</v>
          </cell>
          <cell r="L81">
            <v>-13200.03</v>
          </cell>
        </row>
        <row r="82">
          <cell r="B82">
            <v>281</v>
          </cell>
          <cell r="C82">
            <v>200</v>
          </cell>
          <cell r="D82" t="str">
            <v>SERVICIO DE VIGILANCIA POR EVENTO</v>
          </cell>
          <cell r="E82">
            <v>24918</v>
          </cell>
          <cell r="F82">
            <v>24918</v>
          </cell>
          <cell r="G82">
            <v>16209.96</v>
          </cell>
          <cell r="H82">
            <v>57707.6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</row>
        <row r="83">
          <cell r="B83">
            <v>282</v>
          </cell>
          <cell r="C83">
            <v>200</v>
          </cell>
          <cell r="D83" t="str">
            <v>PERMISO SERVICIO EXTRAORDINARIO</v>
          </cell>
          <cell r="E83">
            <v>11357</v>
          </cell>
          <cell r="F83">
            <v>11357</v>
          </cell>
          <cell r="G83">
            <v>7814.16</v>
          </cell>
          <cell r="H83">
            <v>7675.16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</row>
        <row r="84">
          <cell r="B84">
            <v>283</v>
          </cell>
          <cell r="C84">
            <v>200</v>
          </cell>
          <cell r="D84" t="str">
            <v>CONSTANCIA DE DESPINTADO</v>
          </cell>
          <cell r="E84">
            <v>520</v>
          </cell>
          <cell r="F84">
            <v>520</v>
          </cell>
          <cell r="G84">
            <v>435.9</v>
          </cell>
          <cell r="H84">
            <v>135.99</v>
          </cell>
          <cell r="I84">
            <v>141.41999999999999</v>
          </cell>
          <cell r="J84">
            <v>5.4299999999999784</v>
          </cell>
          <cell r="K84">
            <v>-0.72803846153846163</v>
          </cell>
          <cell r="L84">
            <v>-378.58000000000004</v>
          </cell>
        </row>
        <row r="85">
          <cell r="B85">
            <v>284</v>
          </cell>
          <cell r="C85">
            <v>200</v>
          </cell>
          <cell r="D85" t="str">
            <v>REVISTA MECANICA SEMESTRAL</v>
          </cell>
          <cell r="E85">
            <v>41600</v>
          </cell>
          <cell r="F85">
            <v>41600</v>
          </cell>
          <cell r="G85">
            <v>24971.7</v>
          </cell>
          <cell r="H85">
            <v>32216.69</v>
          </cell>
          <cell r="I85">
            <v>31377.23</v>
          </cell>
          <cell r="J85">
            <v>-839.45999999999913</v>
          </cell>
          <cell r="K85">
            <v>-0.24573966346153853</v>
          </cell>
          <cell r="L85">
            <v>-10222.77</v>
          </cell>
        </row>
        <row r="86">
          <cell r="B86">
            <v>285</v>
          </cell>
          <cell r="C86">
            <v>200</v>
          </cell>
          <cell r="D86" t="str">
            <v>PRORROGA PARA USO DE UNIDADES</v>
          </cell>
          <cell r="E86">
            <v>5200</v>
          </cell>
          <cell r="F86">
            <v>5200</v>
          </cell>
          <cell r="G86" t="str">
            <v/>
          </cell>
          <cell r="H86">
            <v>10148.84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</row>
        <row r="87">
          <cell r="B87">
            <v>286</v>
          </cell>
          <cell r="C87">
            <v>200</v>
          </cell>
          <cell r="D87" t="str">
            <v>PERMISO SUPLETORIO DE TRANSPORTE</v>
          </cell>
          <cell r="E87">
            <v>112958</v>
          </cell>
          <cell r="F87">
            <v>112958</v>
          </cell>
          <cell r="G87">
            <v>75707.350000000006</v>
          </cell>
          <cell r="H87">
            <v>74812.12</v>
          </cell>
          <cell r="I87">
            <v>68728.77</v>
          </cell>
          <cell r="J87">
            <v>-6083.3499999999913</v>
          </cell>
          <cell r="K87">
            <v>-0.39155464863046441</v>
          </cell>
          <cell r="L87">
            <v>-44229.229999999996</v>
          </cell>
        </row>
        <row r="88">
          <cell r="B88">
            <v>287</v>
          </cell>
          <cell r="C88">
            <v>200</v>
          </cell>
          <cell r="D88" t="str">
            <v>CANJE DE TITULO DE CONCESION</v>
          </cell>
          <cell r="E88">
            <v>0</v>
          </cell>
          <cell r="F88">
            <v>0</v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</row>
        <row r="89">
          <cell r="B89">
            <v>288</v>
          </cell>
          <cell r="C89">
            <v>200</v>
          </cell>
          <cell r="D89" t="str">
            <v>ANALISIS DE RIESGO</v>
          </cell>
          <cell r="E89">
            <v>20404</v>
          </cell>
          <cell r="F89">
            <v>20404</v>
          </cell>
          <cell r="G89">
            <v>26998.92</v>
          </cell>
          <cell r="H89">
            <v>20279.22</v>
          </cell>
          <cell r="I89">
            <v>17304.96</v>
          </cell>
          <cell r="J89">
            <v>-2974.260000000002</v>
          </cell>
          <cell r="K89">
            <v>-0.15188394432464225</v>
          </cell>
          <cell r="L89">
            <v>-3099.0400000000009</v>
          </cell>
        </row>
        <row r="90">
          <cell r="B90">
            <v>289</v>
          </cell>
          <cell r="C90">
            <v>200</v>
          </cell>
          <cell r="D90" t="str">
            <v>CONFORMIDAD PARA QUEMA DE FUEGOS PIROTECNICOS</v>
          </cell>
          <cell r="E90">
            <v>15098</v>
          </cell>
          <cell r="F90">
            <v>15098</v>
          </cell>
          <cell r="G90">
            <v>10451.58</v>
          </cell>
          <cell r="H90">
            <v>8973.69</v>
          </cell>
          <cell r="I90">
            <v>14401.25</v>
          </cell>
          <cell r="J90">
            <v>5427.5599999999995</v>
          </cell>
          <cell r="K90">
            <v>-4.6148496489601287E-2</v>
          </cell>
          <cell r="L90">
            <v>-696.75</v>
          </cell>
        </row>
        <row r="91">
          <cell r="B91">
            <v>290</v>
          </cell>
          <cell r="C91">
            <v>200</v>
          </cell>
          <cell r="D91" t="str">
            <v>DICTAMENES DE SEGURIDAD P/SEDENA</v>
          </cell>
          <cell r="E91">
            <v>2600</v>
          </cell>
          <cell r="F91">
            <v>2600</v>
          </cell>
          <cell r="G91">
            <v>1598.3</v>
          </cell>
          <cell r="H91">
            <v>2327.08</v>
          </cell>
          <cell r="I91">
            <v>172.87</v>
          </cell>
          <cell r="J91">
            <v>-2154.21</v>
          </cell>
          <cell r="K91">
            <v>-0.93351153846153845</v>
          </cell>
          <cell r="L91">
            <v>-2427.13</v>
          </cell>
        </row>
        <row r="92">
          <cell r="B92">
            <v>291</v>
          </cell>
          <cell r="C92">
            <v>200</v>
          </cell>
          <cell r="D92" t="str">
            <v>DICTAMEN DE FACTIBILIDAD P/COMERCIOS</v>
          </cell>
          <cell r="E92">
            <v>21456</v>
          </cell>
          <cell r="F92">
            <v>21456</v>
          </cell>
          <cell r="G92">
            <v>19045.11</v>
          </cell>
          <cell r="H92">
            <v>15281.08</v>
          </cell>
          <cell r="I92">
            <v>15970.05</v>
          </cell>
          <cell r="J92">
            <v>688.96999999999935</v>
          </cell>
          <cell r="K92">
            <v>-0.2556837248322148</v>
          </cell>
          <cell r="L92">
            <v>-5485.9500000000007</v>
          </cell>
        </row>
        <row r="93">
          <cell r="B93">
            <v>292</v>
          </cell>
          <cell r="C93">
            <v>200</v>
          </cell>
          <cell r="D93" t="str">
            <v>DICTAMEN DE SEGURIDAD</v>
          </cell>
          <cell r="E93">
            <v>5200</v>
          </cell>
          <cell r="F93">
            <v>5200</v>
          </cell>
          <cell r="G93">
            <v>8999.64</v>
          </cell>
          <cell r="H93">
            <v>20279.22</v>
          </cell>
          <cell r="I93">
            <v>51760.57</v>
          </cell>
          <cell r="J93">
            <v>31481.35</v>
          </cell>
          <cell r="K93">
            <v>8.9539557692307685</v>
          </cell>
          <cell r="L93">
            <v>46560.57</v>
          </cell>
        </row>
        <row r="94">
          <cell r="B94">
            <v>293</v>
          </cell>
          <cell r="C94">
            <v>200</v>
          </cell>
          <cell r="D94" t="str">
            <v>SERVICIOS EXTRAORDINARIOS</v>
          </cell>
          <cell r="E94">
            <v>48242</v>
          </cell>
          <cell r="F94">
            <v>48242</v>
          </cell>
          <cell r="G94">
            <v>34913.760000000002</v>
          </cell>
          <cell r="H94">
            <v>46360.6</v>
          </cell>
          <cell r="I94">
            <v>46192.29</v>
          </cell>
          <cell r="J94">
            <v>-168.30999999999767</v>
          </cell>
          <cell r="K94">
            <v>-4.2488080925334737E-2</v>
          </cell>
          <cell r="L94">
            <v>-2049.7099999999991</v>
          </cell>
        </row>
        <row r="95">
          <cell r="B95">
            <v>294</v>
          </cell>
          <cell r="C95">
            <v>600</v>
          </cell>
          <cell r="D95" t="str">
            <v>PERITAJES A INMUEBLES DE CONSTRUCCION RUINOSA</v>
          </cell>
          <cell r="E95">
            <v>0</v>
          </cell>
          <cell r="F95">
            <v>0</v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</row>
        <row r="96">
          <cell r="B96">
            <v>299</v>
          </cell>
          <cell r="C96">
            <v>304</v>
          </cell>
          <cell r="D96" t="str">
            <v>CERTIFICACION DE CLAVE CATASTRAL</v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>
            <v>19347.3</v>
          </cell>
          <cell r="J96" t="str">
            <v/>
          </cell>
          <cell r="K96" t="str">
            <v/>
          </cell>
          <cell r="L96" t="str">
            <v/>
          </cell>
        </row>
        <row r="97">
          <cell r="B97">
            <v>295</v>
          </cell>
          <cell r="C97">
            <v>600</v>
          </cell>
          <cell r="D97" t="str">
            <v>CONSTANCIA DE UBICACIÓN DE PREDIOS</v>
          </cell>
          <cell r="E97">
            <v>21668</v>
          </cell>
          <cell r="F97">
            <v>21668</v>
          </cell>
          <cell r="G97">
            <v>39841.980000000003</v>
          </cell>
          <cell r="H97">
            <v>8765.1</v>
          </cell>
          <cell r="I97">
            <v>6135.5</v>
          </cell>
          <cell r="J97">
            <v>-2629.6000000000004</v>
          </cell>
          <cell r="K97">
            <v>-0.71684050212294625</v>
          </cell>
          <cell r="L97">
            <v>-15532.5</v>
          </cell>
        </row>
        <row r="98">
          <cell r="B98">
            <v>296</v>
          </cell>
          <cell r="C98">
            <v>302</v>
          </cell>
          <cell r="D98" t="str">
            <v>CONSTANCIA DE VALOR FISCAL</v>
          </cell>
          <cell r="E98">
            <v>0</v>
          </cell>
          <cell r="F98">
            <v>0</v>
          </cell>
          <cell r="G98" t="str">
            <v/>
          </cell>
          <cell r="H98">
            <v>527.52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</row>
        <row r="99">
          <cell r="B99">
            <v>297</v>
          </cell>
          <cell r="C99">
            <v>400</v>
          </cell>
          <cell r="D99" t="str">
            <v>DAP</v>
          </cell>
          <cell r="E99">
            <v>520000</v>
          </cell>
          <cell r="F99">
            <v>520000</v>
          </cell>
          <cell r="G99" t="str">
            <v/>
          </cell>
          <cell r="H99">
            <v>532345.88</v>
          </cell>
          <cell r="I99">
            <v>672866.04</v>
          </cell>
          <cell r="J99">
            <v>140520.16000000003</v>
          </cell>
          <cell r="K99">
            <v>0.29397315384615386</v>
          </cell>
          <cell r="L99">
            <v>152866.04000000004</v>
          </cell>
        </row>
        <row r="100">
          <cell r="B100">
            <v>0</v>
          </cell>
          <cell r="C100">
            <v>0</v>
          </cell>
          <cell r="D100" t="str">
            <v>TOTAL   D E   DERECHOS.</v>
          </cell>
          <cell r="E100">
            <v>15909158</v>
          </cell>
          <cell r="F100">
            <v>15909158</v>
          </cell>
          <cell r="G100">
            <v>12457472.759999998</v>
          </cell>
          <cell r="H100">
            <v>12578737.459999997</v>
          </cell>
          <cell r="I100">
            <v>14587776.230000004</v>
          </cell>
          <cell r="J100">
            <v>2009038.770000007</v>
          </cell>
          <cell r="K100">
            <v>-8.3057932418547642E-2</v>
          </cell>
          <cell r="L100">
            <v>-1321381.7699999958</v>
          </cell>
        </row>
        <row r="101">
          <cell r="B101">
            <v>304</v>
          </cell>
          <cell r="C101">
            <v>302</v>
          </cell>
          <cell r="D101" t="str">
            <v>CONTRIBUCIONES DE MEJORAS POR OBRAS PÚBLICAS</v>
          </cell>
          <cell r="E101">
            <v>0</v>
          </cell>
          <cell r="F101">
            <v>0</v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</row>
        <row r="102">
          <cell r="B102">
            <v>0</v>
          </cell>
          <cell r="C102">
            <v>0</v>
          </cell>
          <cell r="D102" t="str">
            <v>TOTAL  CONTRIB.   ESPECIALES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str">
            <v/>
          </cell>
          <cell r="L102">
            <v>0</v>
          </cell>
        </row>
        <row r="103">
          <cell r="B103">
            <v>223</v>
          </cell>
          <cell r="C103">
            <v>600</v>
          </cell>
          <cell r="D103" t="str">
            <v>CABLEADO POR USO COMERCIAL</v>
          </cell>
          <cell r="E103">
            <v>42898</v>
          </cell>
          <cell r="F103">
            <v>42898</v>
          </cell>
          <cell r="G103">
            <v>66025.83</v>
          </cell>
          <cell r="H103">
            <v>61787.88</v>
          </cell>
          <cell r="I103">
            <v>65102.42</v>
          </cell>
          <cell r="J103">
            <v>3314.5400000000009</v>
          </cell>
          <cell r="K103">
            <v>0.5176096787729032</v>
          </cell>
          <cell r="L103">
            <v>22204.42</v>
          </cell>
        </row>
        <row r="104">
          <cell r="B104">
            <v>269</v>
          </cell>
          <cell r="C104">
            <v>500</v>
          </cell>
          <cell r="D104" t="str">
            <v>PADRON CONTRATISTAS</v>
          </cell>
          <cell r="E104">
            <v>0</v>
          </cell>
          <cell r="F104">
            <v>0</v>
          </cell>
          <cell r="G104" t="str">
            <v/>
          </cell>
          <cell r="H104">
            <v>1348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</row>
        <row r="105">
          <cell r="B105">
            <v>400</v>
          </cell>
          <cell r="C105">
            <v>302</v>
          </cell>
          <cell r="D105" t="str">
            <v>LOCALES PRESA DE LA OLLA</v>
          </cell>
          <cell r="E105">
            <v>91765</v>
          </cell>
          <cell r="F105">
            <v>91765</v>
          </cell>
          <cell r="G105">
            <v>65183</v>
          </cell>
          <cell r="H105">
            <v>108791.77</v>
          </cell>
          <cell r="I105">
            <v>104540.52</v>
          </cell>
          <cell r="J105">
            <v>-4251.25</v>
          </cell>
          <cell r="K105">
            <v>0.13921996403857695</v>
          </cell>
          <cell r="L105">
            <v>12775.520000000004</v>
          </cell>
        </row>
        <row r="106">
          <cell r="B106">
            <v>402</v>
          </cell>
          <cell r="C106">
            <v>302</v>
          </cell>
          <cell r="D106" t="str">
            <v>LOCALES MUSEO MOMIAS</v>
          </cell>
          <cell r="E106">
            <v>0</v>
          </cell>
          <cell r="F106">
            <v>0</v>
          </cell>
          <cell r="G106">
            <v>3870</v>
          </cell>
          <cell r="H106">
            <v>6658</v>
          </cell>
          <cell r="I106">
            <v>5584</v>
          </cell>
          <cell r="J106">
            <v>-1074</v>
          </cell>
          <cell r="K106" t="str">
            <v/>
          </cell>
          <cell r="L106">
            <v>5584</v>
          </cell>
        </row>
        <row r="107">
          <cell r="B107">
            <v>403</v>
          </cell>
          <cell r="C107">
            <v>1601</v>
          </cell>
          <cell r="D107" t="str">
            <v>UNIDAD DEPORTIVA TORRES LANDA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</row>
        <row r="108">
          <cell r="B108">
            <v>404</v>
          </cell>
          <cell r="C108">
            <v>302</v>
          </cell>
          <cell r="D108" t="str">
            <v>UNIDAD DEPORTIVA YERBABUENA</v>
          </cell>
          <cell r="E108" t="str">
            <v/>
          </cell>
          <cell r="F108" t="str">
            <v/>
          </cell>
          <cell r="G108">
            <v>100950</v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</row>
        <row r="109">
          <cell r="B109">
            <v>405</v>
          </cell>
          <cell r="C109">
            <v>703</v>
          </cell>
          <cell r="D109" t="str">
            <v>CENTRO DE CONVIVENCIA EL ENCINO</v>
          </cell>
          <cell r="E109">
            <v>205866</v>
          </cell>
          <cell r="F109">
            <v>205866</v>
          </cell>
          <cell r="G109">
            <v>130596</v>
          </cell>
          <cell r="H109">
            <v>208409.5</v>
          </cell>
          <cell r="I109">
            <v>177212</v>
          </cell>
          <cell r="J109">
            <v>-31197.5</v>
          </cell>
          <cell r="K109">
            <v>-0.13918762690293685</v>
          </cell>
          <cell r="L109">
            <v>-28654</v>
          </cell>
        </row>
        <row r="110">
          <cell r="B110">
            <v>407</v>
          </cell>
          <cell r="C110">
            <v>308</v>
          </cell>
          <cell r="D110" t="str">
            <v>MUSEO MOMIAS</v>
          </cell>
          <cell r="E110">
            <v>22360000</v>
          </cell>
          <cell r="F110">
            <v>22360000</v>
          </cell>
          <cell r="G110">
            <v>14125930</v>
          </cell>
          <cell r="H110">
            <v>15840209</v>
          </cell>
          <cell r="I110">
            <v>19584820</v>
          </cell>
          <cell r="J110">
            <v>3744611</v>
          </cell>
          <cell r="K110">
            <v>-0.12411359570661895</v>
          </cell>
          <cell r="L110">
            <v>-2775180</v>
          </cell>
        </row>
        <row r="111">
          <cell r="B111">
            <v>408</v>
          </cell>
          <cell r="C111">
            <v>308</v>
          </cell>
          <cell r="D111" t="str">
            <v>SALON CULTO A LA MUERTE</v>
          </cell>
          <cell r="E111" t="str">
            <v/>
          </cell>
          <cell r="F111" t="str">
            <v/>
          </cell>
          <cell r="G111">
            <v>785580</v>
          </cell>
          <cell r="H111">
            <v>6135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</row>
        <row r="112">
          <cell r="B112">
            <v>499</v>
          </cell>
          <cell r="C112">
            <v>308</v>
          </cell>
          <cell r="D112" t="str">
            <v>MUSEO MOMIAS CAV</v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>
            <v>166671</v>
          </cell>
          <cell r="J112" t="str">
            <v/>
          </cell>
          <cell r="K112" t="str">
            <v/>
          </cell>
          <cell r="L112" t="str">
            <v/>
          </cell>
        </row>
        <row r="113">
          <cell r="B113">
            <v>410</v>
          </cell>
          <cell r="C113">
            <v>302</v>
          </cell>
          <cell r="D113" t="str">
            <v>MONUMENTO AL PIPILA</v>
          </cell>
          <cell r="E113">
            <v>360766</v>
          </cell>
          <cell r="F113">
            <v>360766</v>
          </cell>
          <cell r="G113">
            <v>210309</v>
          </cell>
          <cell r="H113">
            <v>231977</v>
          </cell>
          <cell r="I113">
            <v>330260</v>
          </cell>
          <cell r="J113">
            <v>98283</v>
          </cell>
          <cell r="K113">
            <v>-8.4558966199697272E-2</v>
          </cell>
          <cell r="L113">
            <v>-30506</v>
          </cell>
        </row>
        <row r="114">
          <cell r="B114">
            <v>411</v>
          </cell>
          <cell r="C114">
            <v>400</v>
          </cell>
          <cell r="D114" t="str">
            <v>MERCADO HIDALGO</v>
          </cell>
          <cell r="E114">
            <v>965328</v>
          </cell>
          <cell r="F114">
            <v>965328</v>
          </cell>
          <cell r="G114">
            <v>775195.6</v>
          </cell>
          <cell r="H114">
            <v>1196705.18</v>
          </cell>
          <cell r="I114">
            <v>961673.02</v>
          </cell>
          <cell r="J114">
            <v>-235032.15999999992</v>
          </cell>
          <cell r="K114">
            <v>-3.7862571063927986E-3</v>
          </cell>
          <cell r="L114">
            <v>-3654.9799999999814</v>
          </cell>
        </row>
        <row r="115">
          <cell r="B115">
            <v>412</v>
          </cell>
          <cell r="C115">
            <v>400</v>
          </cell>
          <cell r="D115" t="str">
            <v>MERCADO EMBAJADORAS</v>
          </cell>
          <cell r="E115">
            <v>1138816</v>
          </cell>
          <cell r="F115">
            <v>1138816</v>
          </cell>
          <cell r="G115">
            <v>816331.44</v>
          </cell>
          <cell r="H115">
            <v>781158.01</v>
          </cell>
          <cell r="I115">
            <v>312777.46000000002</v>
          </cell>
          <cell r="J115">
            <v>-468380.55</v>
          </cell>
          <cell r="K115">
            <v>-0.72534855499044615</v>
          </cell>
          <cell r="L115">
            <v>-826038.54</v>
          </cell>
        </row>
        <row r="116">
          <cell r="B116">
            <v>472</v>
          </cell>
          <cell r="C116">
            <v>400</v>
          </cell>
          <cell r="D116" t="str">
            <v>MERCADO GAVIRA</v>
          </cell>
          <cell r="E116">
            <v>136694</v>
          </cell>
          <cell r="F116">
            <v>136694</v>
          </cell>
          <cell r="G116">
            <v>64946</v>
          </cell>
          <cell r="H116">
            <v>111704.35</v>
          </cell>
          <cell r="I116">
            <v>106248.84</v>
          </cell>
          <cell r="J116">
            <v>-5455.5100000000093</v>
          </cell>
          <cell r="K116">
            <v>-0.22272491843094799</v>
          </cell>
          <cell r="L116">
            <v>-30445.160000000003</v>
          </cell>
        </row>
        <row r="117">
          <cell r="B117">
            <v>414</v>
          </cell>
          <cell r="C117">
            <v>302</v>
          </cell>
          <cell r="D117" t="str">
            <v>OTROS PRODUCTOS</v>
          </cell>
          <cell r="E117">
            <v>29085</v>
          </cell>
          <cell r="F117">
            <v>29085</v>
          </cell>
          <cell r="G117">
            <v>88993.56</v>
          </cell>
          <cell r="H117">
            <v>16896.189999999999</v>
          </cell>
          <cell r="I117">
            <v>30608.9</v>
          </cell>
          <cell r="J117">
            <v>13712.710000000003</v>
          </cell>
          <cell r="K117">
            <v>5.2394705174488632E-2</v>
          </cell>
          <cell r="L117">
            <v>1523.9000000000015</v>
          </cell>
        </row>
        <row r="118">
          <cell r="B118">
            <v>416</v>
          </cell>
          <cell r="C118">
            <v>1101</v>
          </cell>
          <cell r="D118" t="str">
            <v>MUSEO INTERACTIVO</v>
          </cell>
          <cell r="E118">
            <v>0</v>
          </cell>
          <cell r="F118">
            <v>0</v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</row>
        <row r="119">
          <cell r="B119">
            <v>418</v>
          </cell>
          <cell r="C119">
            <v>303</v>
          </cell>
          <cell r="D119" t="str">
            <v>RENDIMIENTOS E INVERSIONES</v>
          </cell>
          <cell r="E119">
            <v>3081856</v>
          </cell>
          <cell r="F119">
            <v>3081856</v>
          </cell>
          <cell r="G119">
            <v>2381482.64</v>
          </cell>
          <cell r="H119">
            <v>2674769.85</v>
          </cell>
          <cell r="I119">
            <v>2887361.99</v>
          </cell>
          <cell r="J119">
            <v>212592.14000000013</v>
          </cell>
          <cell r="K119">
            <v>-6.3109376297919129E-2</v>
          </cell>
          <cell r="L119">
            <v>-194494.00999999978</v>
          </cell>
        </row>
        <row r="120">
          <cell r="B120">
            <v>419</v>
          </cell>
          <cell r="C120">
            <v>303</v>
          </cell>
          <cell r="D120" t="str">
            <v>REND E INVERSIONES RAMO 33</v>
          </cell>
          <cell r="E120">
            <v>565867</v>
          </cell>
          <cell r="F120">
            <v>565867</v>
          </cell>
          <cell r="G120">
            <v>321911.84999999998</v>
          </cell>
          <cell r="H120">
            <v>350852.14</v>
          </cell>
          <cell r="I120">
            <v>120774.85</v>
          </cell>
          <cell r="J120">
            <v>-230077.29</v>
          </cell>
          <cell r="K120">
            <v>-0.78656671974156467</v>
          </cell>
          <cell r="L120">
            <v>-445092.15</v>
          </cell>
        </row>
        <row r="121">
          <cell r="B121">
            <v>420</v>
          </cell>
          <cell r="C121">
            <v>303</v>
          </cell>
          <cell r="D121" t="str">
            <v>REND E INVER RAMO 33 PROG COMP</v>
          </cell>
          <cell r="E121">
            <v>785686</v>
          </cell>
          <cell r="F121">
            <v>785686</v>
          </cell>
          <cell r="G121">
            <v>548022.71</v>
          </cell>
          <cell r="H121">
            <v>541211.85</v>
          </cell>
          <cell r="I121">
            <v>383709.03</v>
          </cell>
          <cell r="J121">
            <v>-157502.81999999995</v>
          </cell>
          <cell r="K121">
            <v>-0.51162547124423741</v>
          </cell>
          <cell r="L121">
            <v>-401976.97</v>
          </cell>
        </row>
        <row r="122">
          <cell r="B122">
            <v>421</v>
          </cell>
          <cell r="C122">
            <v>302</v>
          </cell>
          <cell r="D122" t="str">
            <v>DECLARACIONES, FORMATOSY AVISO</v>
          </cell>
          <cell r="E122">
            <v>5678</v>
          </cell>
          <cell r="F122">
            <v>5678</v>
          </cell>
          <cell r="G122">
            <v>5480</v>
          </cell>
          <cell r="H122">
            <v>6358</v>
          </cell>
          <cell r="I122">
            <v>14856</v>
          </cell>
          <cell r="J122">
            <v>8498</v>
          </cell>
          <cell r="K122">
            <v>1.6164142303628037</v>
          </cell>
          <cell r="L122">
            <v>9178</v>
          </cell>
        </row>
        <row r="123">
          <cell r="B123">
            <v>426</v>
          </cell>
          <cell r="C123">
            <v>201</v>
          </cell>
          <cell r="D123" t="str">
            <v>MESAS EN VIA PUBLICA</v>
          </cell>
          <cell r="E123">
            <v>2745397</v>
          </cell>
          <cell r="F123">
            <v>2745397</v>
          </cell>
          <cell r="G123">
            <v>1332916.33</v>
          </cell>
          <cell r="H123">
            <v>2542414.29</v>
          </cell>
          <cell r="I123">
            <v>1833947.18</v>
          </cell>
          <cell r="J123">
            <v>-708467.1100000001</v>
          </cell>
          <cell r="K123">
            <v>-0.33199199241494037</v>
          </cell>
          <cell r="L123">
            <v>-911449.82000000007</v>
          </cell>
        </row>
        <row r="124">
          <cell r="B124">
            <v>427</v>
          </cell>
          <cell r="C124">
            <v>204</v>
          </cell>
          <cell r="D124" t="str">
            <v>TALLERES MECANICOS</v>
          </cell>
          <cell r="E124">
            <v>0</v>
          </cell>
          <cell r="F124">
            <v>0</v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</row>
        <row r="125">
          <cell r="B125">
            <v>428</v>
          </cell>
          <cell r="C125">
            <v>204</v>
          </cell>
          <cell r="D125" t="str">
            <v>COMERCIANTES  SEMIFIJOS</v>
          </cell>
          <cell r="E125">
            <v>2857770</v>
          </cell>
          <cell r="F125">
            <v>2857770</v>
          </cell>
          <cell r="G125">
            <v>1835735.21</v>
          </cell>
          <cell r="H125">
            <v>1766576.38</v>
          </cell>
          <cell r="I125">
            <v>713248.14</v>
          </cell>
          <cell r="J125">
            <v>-1053328.2399999998</v>
          </cell>
          <cell r="K125">
            <v>-0.75041793426342918</v>
          </cell>
          <cell r="L125">
            <v>-2144521.86</v>
          </cell>
        </row>
        <row r="126">
          <cell r="B126">
            <v>429</v>
          </cell>
          <cell r="C126">
            <v>304</v>
          </cell>
          <cell r="D126" t="str">
            <v>VENTA DE INM PROPIEDAD DEL MPIO</v>
          </cell>
          <cell r="E126">
            <v>73695</v>
          </cell>
          <cell r="F126">
            <v>73695</v>
          </cell>
          <cell r="G126">
            <v>603914.28</v>
          </cell>
          <cell r="H126">
            <v>70860.649999999994</v>
          </cell>
          <cell r="I126">
            <v>138858</v>
          </cell>
          <cell r="J126">
            <v>67997.350000000006</v>
          </cell>
          <cell r="K126">
            <v>0.88422552411968258</v>
          </cell>
          <cell r="L126">
            <v>65163</v>
          </cell>
        </row>
        <row r="127">
          <cell r="B127">
            <v>430</v>
          </cell>
          <cell r="C127">
            <v>400</v>
          </cell>
          <cell r="D127" t="str">
            <v>BODEGAS MERCADO HIDALGO</v>
          </cell>
          <cell r="E127">
            <v>14376</v>
          </cell>
          <cell r="F127">
            <v>14376</v>
          </cell>
          <cell r="G127">
            <v>36988.339999999997</v>
          </cell>
          <cell r="H127">
            <v>35412.83</v>
          </cell>
          <cell r="I127">
            <v>2738</v>
          </cell>
          <cell r="J127">
            <v>-32674.83</v>
          </cell>
          <cell r="K127">
            <v>-0.80954368391764053</v>
          </cell>
          <cell r="L127">
            <v>-11638</v>
          </cell>
        </row>
        <row r="128">
          <cell r="B128">
            <v>431</v>
          </cell>
          <cell r="C128">
            <v>400</v>
          </cell>
          <cell r="D128" t="str">
            <v>BODEGAS MERCADO EMBAJADORAS</v>
          </cell>
          <cell r="E128">
            <v>24326</v>
          </cell>
          <cell r="F128">
            <v>24326</v>
          </cell>
          <cell r="G128">
            <v>17457.580000000002</v>
          </cell>
          <cell r="H128">
            <v>16834</v>
          </cell>
          <cell r="I128">
            <v>9166</v>
          </cell>
          <cell r="J128">
            <v>-7668</v>
          </cell>
          <cell r="K128">
            <v>-0.62320151278467484</v>
          </cell>
          <cell r="L128">
            <v>-15160</v>
          </cell>
        </row>
        <row r="129">
          <cell r="B129">
            <v>432</v>
          </cell>
          <cell r="C129">
            <v>302</v>
          </cell>
          <cell r="D129" t="str">
            <v>LOCALES PANTEON</v>
          </cell>
          <cell r="E129">
            <v>20800</v>
          </cell>
          <cell r="F129">
            <v>20800</v>
          </cell>
          <cell r="G129">
            <v>33251.18</v>
          </cell>
          <cell r="H129">
            <v>19818.689999999999</v>
          </cell>
          <cell r="I129">
            <v>1761.83</v>
          </cell>
          <cell r="J129">
            <v>-18056.86</v>
          </cell>
          <cell r="K129">
            <v>-0.91529663461538457</v>
          </cell>
          <cell r="L129">
            <v>-19038.169999999998</v>
          </cell>
        </row>
        <row r="130">
          <cell r="B130">
            <v>433</v>
          </cell>
          <cell r="C130">
            <v>302</v>
          </cell>
          <cell r="D130" t="str">
            <v>SOBRANTES</v>
          </cell>
          <cell r="E130">
            <v>15547</v>
          </cell>
          <cell r="F130">
            <v>15547</v>
          </cell>
          <cell r="G130">
            <v>19461.169999999998</v>
          </cell>
          <cell r="H130">
            <v>15583.44</v>
          </cell>
          <cell r="I130">
            <v>16214.91</v>
          </cell>
          <cell r="J130">
            <v>631.46999999999935</v>
          </cell>
          <cell r="K130">
            <v>4.2960699813468839E-2</v>
          </cell>
          <cell r="L130">
            <v>667.90999999999985</v>
          </cell>
        </row>
        <row r="131">
          <cell r="B131">
            <v>436</v>
          </cell>
          <cell r="C131">
            <v>302</v>
          </cell>
          <cell r="D131" t="str">
            <v>SANITARIOS PRESA DE LA OLLA</v>
          </cell>
          <cell r="E131">
            <v>124800</v>
          </cell>
          <cell r="F131">
            <v>124800</v>
          </cell>
          <cell r="G131">
            <v>35000</v>
          </cell>
          <cell r="H131">
            <v>110620.16</v>
          </cell>
          <cell r="I131">
            <v>101690</v>
          </cell>
          <cell r="J131">
            <v>-8930.1600000000035</v>
          </cell>
          <cell r="K131">
            <v>-0.185176282051282</v>
          </cell>
          <cell r="L131">
            <v>-23110</v>
          </cell>
        </row>
        <row r="132">
          <cell r="B132">
            <v>437</v>
          </cell>
          <cell r="C132">
            <v>400</v>
          </cell>
          <cell r="D132" t="str">
            <v>SANITARIOS MERCADO EMBAJADORAS</v>
          </cell>
          <cell r="E132">
            <v>430000</v>
          </cell>
          <cell r="F132">
            <v>430000</v>
          </cell>
          <cell r="G132">
            <v>424684</v>
          </cell>
          <cell r="H132">
            <v>179820</v>
          </cell>
          <cell r="I132">
            <v>494668</v>
          </cell>
          <cell r="J132">
            <v>314848</v>
          </cell>
          <cell r="K132">
            <v>0.15039069767441871</v>
          </cell>
          <cell r="L132">
            <v>64668</v>
          </cell>
        </row>
        <row r="133">
          <cell r="B133">
            <v>438</v>
          </cell>
          <cell r="C133">
            <v>400</v>
          </cell>
          <cell r="D133" t="str">
            <v>SANITARIOS MERCADO HIDALGO</v>
          </cell>
          <cell r="E133">
            <v>370000</v>
          </cell>
          <cell r="F133">
            <v>370000</v>
          </cell>
          <cell r="G133">
            <v>721481.5</v>
          </cell>
          <cell r="H133">
            <v>343664</v>
          </cell>
          <cell r="I133">
            <v>722865.5</v>
          </cell>
          <cell r="J133">
            <v>379201.5</v>
          </cell>
          <cell r="K133">
            <v>0.95369054054054048</v>
          </cell>
          <cell r="L133">
            <v>352865.5</v>
          </cell>
        </row>
        <row r="134">
          <cell r="B134">
            <v>439</v>
          </cell>
          <cell r="C134">
            <v>302</v>
          </cell>
          <cell r="D134" t="str">
            <v>SANITARIOS JARDIN REFORMA</v>
          </cell>
          <cell r="E134">
            <v>200000</v>
          </cell>
          <cell r="F134">
            <v>200000</v>
          </cell>
          <cell r="G134">
            <v>171524</v>
          </cell>
          <cell r="H134">
            <v>119212</v>
          </cell>
          <cell r="I134">
            <v>194440</v>
          </cell>
          <cell r="J134">
            <v>75228</v>
          </cell>
          <cell r="K134">
            <v>-2.7800000000000047E-2</v>
          </cell>
          <cell r="L134">
            <v>-5560</v>
          </cell>
        </row>
        <row r="135">
          <cell r="B135">
            <v>440</v>
          </cell>
          <cell r="C135">
            <v>302</v>
          </cell>
          <cell r="D135" t="str">
            <v>SANITARIOS PLAZUELA DE LOS ANG</v>
          </cell>
          <cell r="E135">
            <v>187200</v>
          </cell>
          <cell r="F135">
            <v>187200</v>
          </cell>
          <cell r="G135">
            <v>64000</v>
          </cell>
          <cell r="H135">
            <v>128000</v>
          </cell>
          <cell r="I135">
            <v>133120</v>
          </cell>
          <cell r="J135">
            <v>5120</v>
          </cell>
          <cell r="K135">
            <v>-0.28888888888888886</v>
          </cell>
          <cell r="L135">
            <v>-54080</v>
          </cell>
        </row>
        <row r="136">
          <cell r="B136">
            <v>441</v>
          </cell>
          <cell r="C136">
            <v>302</v>
          </cell>
          <cell r="D136" t="str">
            <v>SANITARIOS LOS PASTITOS</v>
          </cell>
          <cell r="E136">
            <v>38480</v>
          </cell>
          <cell r="F136">
            <v>38480</v>
          </cell>
          <cell r="G136">
            <v>15884</v>
          </cell>
          <cell r="H136">
            <v>26484</v>
          </cell>
          <cell r="I136">
            <v>28124</v>
          </cell>
          <cell r="J136">
            <v>1640</v>
          </cell>
          <cell r="K136">
            <v>-0.26912681912681913</v>
          </cell>
          <cell r="L136">
            <v>-10356</v>
          </cell>
        </row>
        <row r="137">
          <cell r="B137">
            <v>442</v>
          </cell>
          <cell r="C137">
            <v>302</v>
          </cell>
          <cell r="D137" t="str">
            <v>SANITARIOS VALENCIANA</v>
          </cell>
          <cell r="E137">
            <v>37440</v>
          </cell>
          <cell r="F137">
            <v>37440</v>
          </cell>
          <cell r="G137">
            <v>8350</v>
          </cell>
          <cell r="H137">
            <v>12000</v>
          </cell>
          <cell r="I137">
            <v>24923.43</v>
          </cell>
          <cell r="J137">
            <v>12923.43</v>
          </cell>
          <cell r="K137">
            <v>-0.3343100961538461</v>
          </cell>
          <cell r="L137">
            <v>-12516.57</v>
          </cell>
        </row>
        <row r="138">
          <cell r="B138">
            <v>443</v>
          </cell>
          <cell r="C138">
            <v>302</v>
          </cell>
          <cell r="D138" t="str">
            <v>SANITARIOS EX ESTACION DEL FFCC.</v>
          </cell>
          <cell r="E138">
            <v>520000</v>
          </cell>
          <cell r="F138">
            <v>520000</v>
          </cell>
          <cell r="G138">
            <v>300000</v>
          </cell>
          <cell r="H138">
            <v>178244</v>
          </cell>
          <cell r="I138">
            <v>473334.5</v>
          </cell>
          <cell r="J138">
            <v>295090.5</v>
          </cell>
          <cell r="K138">
            <v>-8.9741346153846102E-2</v>
          </cell>
          <cell r="L138">
            <v>-46665.5</v>
          </cell>
        </row>
        <row r="139">
          <cell r="B139">
            <v>444</v>
          </cell>
          <cell r="C139">
            <v>302</v>
          </cell>
          <cell r="D139" t="str">
            <v>SANITARIOS JARDIN UNION</v>
          </cell>
          <cell r="E139">
            <v>204000</v>
          </cell>
          <cell r="F139">
            <v>204000</v>
          </cell>
          <cell r="G139">
            <v>64000</v>
          </cell>
          <cell r="H139">
            <v>128000</v>
          </cell>
          <cell r="I139">
            <v>133120</v>
          </cell>
          <cell r="J139">
            <v>5120</v>
          </cell>
          <cell r="K139">
            <v>-0.34745098039215683</v>
          </cell>
          <cell r="L139">
            <v>-70880</v>
          </cell>
        </row>
        <row r="140">
          <cell r="B140">
            <v>445</v>
          </cell>
          <cell r="C140">
            <v>400</v>
          </cell>
          <cell r="D140" t="str">
            <v>SANITARIOS MUSEO MOMIAS</v>
          </cell>
          <cell r="E140">
            <v>374400</v>
          </cell>
          <cell r="F140">
            <v>374400</v>
          </cell>
          <cell r="G140">
            <v>260384.5</v>
          </cell>
          <cell r="H140">
            <v>162736</v>
          </cell>
          <cell r="I140">
            <v>471303</v>
          </cell>
          <cell r="J140">
            <v>308567</v>
          </cell>
          <cell r="K140">
            <v>0.2588221153846153</v>
          </cell>
          <cell r="L140">
            <v>96903</v>
          </cell>
        </row>
        <row r="141">
          <cell r="B141">
            <v>446</v>
          </cell>
          <cell r="C141">
            <v>302</v>
          </cell>
          <cell r="D141" t="str">
            <v>SANITARIOS GAVIRA</v>
          </cell>
          <cell r="E141">
            <v>0</v>
          </cell>
          <cell r="F141">
            <v>0</v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</row>
        <row r="142">
          <cell r="B142">
            <v>447</v>
          </cell>
          <cell r="C142">
            <v>1101</v>
          </cell>
          <cell r="D142" t="str">
            <v>MUSEO DIEGUINO</v>
          </cell>
          <cell r="E142">
            <v>75166</v>
          </cell>
          <cell r="F142">
            <v>75166</v>
          </cell>
          <cell r="G142">
            <v>35845</v>
          </cell>
          <cell r="H142">
            <v>37756</v>
          </cell>
          <cell r="I142">
            <v>42420</v>
          </cell>
          <cell r="J142">
            <v>4664</v>
          </cell>
          <cell r="K142">
            <v>-0.43564909666604579</v>
          </cell>
          <cell r="L142">
            <v>-32746</v>
          </cell>
        </row>
        <row r="143">
          <cell r="B143">
            <v>449</v>
          </cell>
          <cell r="C143">
            <v>302</v>
          </cell>
          <cell r="D143" t="str">
            <v>SANITARIOS EL BARATILLO</v>
          </cell>
          <cell r="E143">
            <v>0</v>
          </cell>
          <cell r="F143">
            <v>0</v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</row>
        <row r="144">
          <cell r="B144">
            <v>450</v>
          </cell>
          <cell r="C144">
            <v>302</v>
          </cell>
          <cell r="D144" t="str">
            <v>OTROS SANITARIOS</v>
          </cell>
          <cell r="E144" t="str">
            <v/>
          </cell>
          <cell r="F144" t="str">
            <v/>
          </cell>
          <cell r="G144" t="str">
            <v/>
          </cell>
          <cell r="H144">
            <v>154666.15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</row>
        <row r="145">
          <cell r="B145">
            <v>451</v>
          </cell>
          <cell r="C145">
            <v>904</v>
          </cell>
          <cell r="D145" t="str">
            <v>BODEGAS RASTRO</v>
          </cell>
          <cell r="E145">
            <v>36816</v>
          </cell>
          <cell r="F145">
            <v>36816</v>
          </cell>
          <cell r="G145">
            <v>22620</v>
          </cell>
          <cell r="H145">
            <v>23543</v>
          </cell>
          <cell r="I145">
            <v>24544</v>
          </cell>
          <cell r="J145">
            <v>1001</v>
          </cell>
          <cell r="K145">
            <v>-0.33333333333333337</v>
          </cell>
          <cell r="L145">
            <v>-12272</v>
          </cell>
        </row>
        <row r="146">
          <cell r="B146">
            <v>452</v>
          </cell>
          <cell r="C146">
            <v>703</v>
          </cell>
          <cell r="D146" t="str">
            <v>LOCALES DEL ENCINO</v>
          </cell>
          <cell r="E146">
            <v>9864</v>
          </cell>
          <cell r="F146">
            <v>9864</v>
          </cell>
          <cell r="G146">
            <v>6510</v>
          </cell>
          <cell r="H146">
            <v>5765</v>
          </cell>
          <cell r="I146">
            <v>1934</v>
          </cell>
          <cell r="J146">
            <v>-3831</v>
          </cell>
          <cell r="K146">
            <v>-0.80393349553933491</v>
          </cell>
          <cell r="L146">
            <v>-7930</v>
          </cell>
        </row>
        <row r="147">
          <cell r="B147">
            <v>453</v>
          </cell>
          <cell r="C147">
            <v>204</v>
          </cell>
          <cell r="D147" t="str">
            <v>TELESCOPIO</v>
          </cell>
          <cell r="E147">
            <v>21765</v>
          </cell>
          <cell r="F147">
            <v>21765</v>
          </cell>
          <cell r="G147">
            <v>16280</v>
          </cell>
          <cell r="H147">
            <v>13952</v>
          </cell>
          <cell r="I147">
            <v>3628</v>
          </cell>
          <cell r="J147">
            <v>-10324</v>
          </cell>
          <cell r="K147">
            <v>-0.83331036067080178</v>
          </cell>
          <cell r="L147">
            <v>-18137</v>
          </cell>
        </row>
        <row r="148">
          <cell r="B148">
            <v>454</v>
          </cell>
          <cell r="C148">
            <v>204</v>
          </cell>
          <cell r="D148" t="str">
            <v>FIESTAS TRADICIONALES</v>
          </cell>
          <cell r="E148">
            <v>1423448</v>
          </cell>
          <cell r="F148">
            <v>1423448</v>
          </cell>
          <cell r="G148">
            <v>976437.97</v>
          </cell>
          <cell r="H148">
            <v>720078.32</v>
          </cell>
          <cell r="I148">
            <v>816747.41</v>
          </cell>
          <cell r="J148">
            <v>96669.090000000084</v>
          </cell>
          <cell r="K148">
            <v>-0.42621900483895436</v>
          </cell>
          <cell r="L148">
            <v>-606700.59</v>
          </cell>
        </row>
        <row r="149">
          <cell r="B149">
            <v>455</v>
          </cell>
          <cell r="C149">
            <v>600</v>
          </cell>
          <cell r="D149" t="str">
            <v>INFRAESTRUCTURA TELEFONICA</v>
          </cell>
          <cell r="E149">
            <v>835937</v>
          </cell>
          <cell r="F149">
            <v>835937</v>
          </cell>
          <cell r="G149">
            <v>435775</v>
          </cell>
          <cell r="H149">
            <v>1054496</v>
          </cell>
          <cell r="I149">
            <v>1019312</v>
          </cell>
          <cell r="J149">
            <v>-35184</v>
          </cell>
          <cell r="K149">
            <v>0.2193646171900514</v>
          </cell>
          <cell r="L149">
            <v>183375</v>
          </cell>
        </row>
        <row r="150">
          <cell r="B150">
            <v>456</v>
          </cell>
          <cell r="C150">
            <v>204</v>
          </cell>
          <cell r="D150" t="str">
            <v>JUEGOS MECANICOS</v>
          </cell>
          <cell r="E150">
            <v>36553</v>
          </cell>
          <cell r="F150">
            <v>36553</v>
          </cell>
          <cell r="G150">
            <v>70956</v>
          </cell>
          <cell r="H150">
            <v>77112</v>
          </cell>
          <cell r="I150">
            <v>95874</v>
          </cell>
          <cell r="J150">
            <v>18762</v>
          </cell>
          <cell r="K150">
            <v>1.6228763712964738</v>
          </cell>
          <cell r="L150">
            <v>59321</v>
          </cell>
        </row>
        <row r="151">
          <cell r="B151">
            <v>457</v>
          </cell>
          <cell r="C151">
            <v>204</v>
          </cell>
          <cell r="D151" t="str">
            <v>CASETAS DE  REVISTAS</v>
          </cell>
          <cell r="E151">
            <v>9040</v>
          </cell>
          <cell r="F151">
            <v>9040</v>
          </cell>
          <cell r="G151">
            <v>6333</v>
          </cell>
          <cell r="H151">
            <v>6569</v>
          </cell>
          <cell r="I151">
            <v>1327.8</v>
          </cell>
          <cell r="J151">
            <v>-5241.2</v>
          </cell>
          <cell r="K151">
            <v>-0.85311946902654867</v>
          </cell>
          <cell r="L151">
            <v>-7712.2</v>
          </cell>
        </row>
        <row r="152">
          <cell r="B152">
            <v>458</v>
          </cell>
          <cell r="C152">
            <v>204</v>
          </cell>
          <cell r="D152" t="str">
            <v xml:space="preserve">AMPLIACION DE HORARIO DE BILLARES, FUTBOLITOS </v>
          </cell>
          <cell r="E152">
            <v>5865</v>
          </cell>
          <cell r="F152">
            <v>5865</v>
          </cell>
          <cell r="G152">
            <v>7440</v>
          </cell>
          <cell r="H152">
            <v>6708</v>
          </cell>
          <cell r="I152">
            <v>7980</v>
          </cell>
          <cell r="J152">
            <v>1272</v>
          </cell>
          <cell r="K152">
            <v>0.36061381074168808</v>
          </cell>
          <cell r="L152">
            <v>2115</v>
          </cell>
        </row>
        <row r="153">
          <cell r="B153">
            <v>459</v>
          </cell>
          <cell r="C153">
            <v>1601</v>
          </cell>
          <cell r="D153" t="str">
            <v>CASETAS DEPORTIVAS</v>
          </cell>
          <cell r="E153">
            <v>1040</v>
          </cell>
          <cell r="F153">
            <v>1040</v>
          </cell>
          <cell r="G153">
            <v>2521.31</v>
          </cell>
          <cell r="H153">
            <v>3386.84</v>
          </cell>
          <cell r="I153">
            <v>1186.1099999999999</v>
          </cell>
          <cell r="J153">
            <v>-2200.7300000000005</v>
          </cell>
          <cell r="K153">
            <v>0.14049038461538443</v>
          </cell>
          <cell r="L153">
            <v>146.1099999999999</v>
          </cell>
        </row>
        <row r="154">
          <cell r="B154">
            <v>460</v>
          </cell>
          <cell r="C154">
            <v>1601</v>
          </cell>
          <cell r="D154" t="str">
            <v>PARQUE DE BEIS BOL SAN JERONIM</v>
          </cell>
          <cell r="E154">
            <v>0</v>
          </cell>
          <cell r="F154">
            <v>0</v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</row>
        <row r="155">
          <cell r="B155">
            <v>461</v>
          </cell>
          <cell r="C155">
            <v>303</v>
          </cell>
          <cell r="D155" t="str">
            <v>INTERESES CREDITO BANCARIO</v>
          </cell>
          <cell r="E155">
            <v>0</v>
          </cell>
          <cell r="F155">
            <v>0</v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</row>
        <row r="156">
          <cell r="B156">
            <v>462</v>
          </cell>
          <cell r="C156">
            <v>303</v>
          </cell>
          <cell r="D156" t="str">
            <v>INTERESE (REMANENTES/INTS. P/OBRAS)</v>
          </cell>
          <cell r="E156">
            <v>0</v>
          </cell>
          <cell r="F156">
            <v>0</v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</row>
        <row r="157">
          <cell r="B157">
            <v>463</v>
          </cell>
          <cell r="C157">
            <v>200</v>
          </cell>
          <cell r="D157" t="str">
            <v>SALIDA DE GRUAS</v>
          </cell>
          <cell r="E157">
            <v>0</v>
          </cell>
          <cell r="F157">
            <v>0</v>
          </cell>
          <cell r="G157">
            <v>3418</v>
          </cell>
          <cell r="H157">
            <v>249</v>
          </cell>
          <cell r="I157">
            <v>259</v>
          </cell>
          <cell r="J157">
            <v>10</v>
          </cell>
          <cell r="K157" t="str">
            <v/>
          </cell>
          <cell r="L157">
            <v>259</v>
          </cell>
        </row>
        <row r="158">
          <cell r="B158">
            <v>464</v>
          </cell>
          <cell r="C158">
            <v>200</v>
          </cell>
          <cell r="D158" t="str">
            <v>ARRASTRE DE VEHICULOS INFRACCIONADOS</v>
          </cell>
          <cell r="E158">
            <v>0</v>
          </cell>
          <cell r="F158">
            <v>0</v>
          </cell>
          <cell r="G158">
            <v>864</v>
          </cell>
          <cell r="H158">
            <v>80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</row>
        <row r="159">
          <cell r="B159">
            <v>465</v>
          </cell>
          <cell r="C159">
            <v>200</v>
          </cell>
          <cell r="D159" t="str">
            <v>PENSIÓN DE VEHICULOS INFRACCIONADOS</v>
          </cell>
          <cell r="E159">
            <v>0</v>
          </cell>
          <cell r="F159">
            <v>0</v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</row>
        <row r="160">
          <cell r="B160">
            <v>466</v>
          </cell>
          <cell r="C160">
            <v>303</v>
          </cell>
          <cell r="D160" t="str">
            <v>ANTICIPO DE SUELDOS</v>
          </cell>
          <cell r="E160">
            <v>0</v>
          </cell>
          <cell r="F160">
            <v>0</v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</row>
        <row r="161">
          <cell r="B161">
            <v>467</v>
          </cell>
          <cell r="C161">
            <v>303</v>
          </cell>
          <cell r="D161" t="str">
            <v>PRESTADORES DE SERVICIOS</v>
          </cell>
          <cell r="E161">
            <v>24117</v>
          </cell>
          <cell r="F161">
            <v>24117</v>
          </cell>
          <cell r="G161">
            <v>18163.84</v>
          </cell>
          <cell r="H161">
            <v>15352.72</v>
          </cell>
          <cell r="I161">
            <v>8446.2199999999993</v>
          </cell>
          <cell r="J161">
            <v>-6906.5</v>
          </cell>
          <cell r="K161">
            <v>-0.64978148194219854</v>
          </cell>
          <cell r="L161">
            <v>-15670.78</v>
          </cell>
        </row>
        <row r="162">
          <cell r="B162">
            <v>468</v>
          </cell>
          <cell r="C162">
            <v>400</v>
          </cell>
          <cell r="D162" t="str">
            <v>REZAGO MERCADO HIDALGO</v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</row>
        <row r="163">
          <cell r="B163">
            <v>469</v>
          </cell>
          <cell r="C163">
            <v>600</v>
          </cell>
          <cell r="D163" t="str">
            <v>CASETAS TELEFÓNICAS</v>
          </cell>
          <cell r="E163">
            <v>228388</v>
          </cell>
          <cell r="F163">
            <v>228388</v>
          </cell>
          <cell r="G163">
            <v>175352</v>
          </cell>
          <cell r="H163">
            <v>324057</v>
          </cell>
          <cell r="I163">
            <v>337137</v>
          </cell>
          <cell r="J163">
            <v>13080</v>
          </cell>
          <cell r="K163">
            <v>0.47615899259155481</v>
          </cell>
          <cell r="L163">
            <v>108749</v>
          </cell>
        </row>
        <row r="164">
          <cell r="B164">
            <v>470</v>
          </cell>
          <cell r="C164">
            <v>400</v>
          </cell>
          <cell r="D164" t="str">
            <v>LOCALES ESTACIÓN DEL FERROCARRIL</v>
          </cell>
          <cell r="E164">
            <v>170039</v>
          </cell>
          <cell r="F164">
            <v>170039</v>
          </cell>
          <cell r="G164">
            <v>90888.99</v>
          </cell>
          <cell r="H164">
            <v>163498.92000000001</v>
          </cell>
          <cell r="I164">
            <v>74277.64</v>
          </cell>
          <cell r="J164">
            <v>-89221.280000000013</v>
          </cell>
          <cell r="K164">
            <v>-0.56317291915384116</v>
          </cell>
          <cell r="L164">
            <v>-95761.36</v>
          </cell>
        </row>
        <row r="165">
          <cell r="B165">
            <v>471</v>
          </cell>
          <cell r="C165">
            <v>302</v>
          </cell>
          <cell r="D165" t="str">
            <v>SANITARIOS PARDO</v>
          </cell>
          <cell r="E165">
            <v>49920</v>
          </cell>
          <cell r="F165">
            <v>49920</v>
          </cell>
          <cell r="G165">
            <v>16000</v>
          </cell>
          <cell r="H165">
            <v>32000</v>
          </cell>
          <cell r="I165">
            <v>33280</v>
          </cell>
          <cell r="J165">
            <v>1280</v>
          </cell>
          <cell r="K165">
            <v>-0.33333333333333337</v>
          </cell>
          <cell r="L165">
            <v>-16640</v>
          </cell>
        </row>
        <row r="166">
          <cell r="B166">
            <v>474</v>
          </cell>
          <cell r="C166">
            <v>305</v>
          </cell>
          <cell r="D166" t="str">
            <v>ADQUISICION DE BASES, ADQUISICIONES Y SERVICIOS GENERALES</v>
          </cell>
          <cell r="E166">
            <v>10400</v>
          </cell>
          <cell r="F166">
            <v>10400</v>
          </cell>
          <cell r="G166">
            <v>17010</v>
          </cell>
          <cell r="H166">
            <v>12768</v>
          </cell>
          <cell r="I166">
            <v>9786</v>
          </cell>
          <cell r="J166">
            <v>-2982</v>
          </cell>
          <cell r="K166">
            <v>-5.9038461538461484E-2</v>
          </cell>
          <cell r="L166">
            <v>-614</v>
          </cell>
        </row>
        <row r="167">
          <cell r="B167">
            <v>475</v>
          </cell>
          <cell r="C167">
            <v>302</v>
          </cell>
          <cell r="D167" t="str">
            <v>RESGUARDO DE BIENES EMBARGADOS</v>
          </cell>
          <cell r="E167">
            <v>0</v>
          </cell>
          <cell r="F167">
            <v>0</v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</row>
        <row r="168">
          <cell r="B168">
            <v>476</v>
          </cell>
          <cell r="C168">
            <v>304</v>
          </cell>
          <cell r="D168" t="str">
            <v>PADRON DE PERITOS FISCALES</v>
          </cell>
          <cell r="E168">
            <v>37186</v>
          </cell>
          <cell r="F168">
            <v>37186</v>
          </cell>
          <cell r="G168">
            <v>38490</v>
          </cell>
          <cell r="H168">
            <v>38262</v>
          </cell>
          <cell r="I168">
            <v>37080</v>
          </cell>
          <cell r="J168">
            <v>-1182</v>
          </cell>
          <cell r="K168">
            <v>-2.850535147636224E-3</v>
          </cell>
          <cell r="L168">
            <v>-106</v>
          </cell>
        </row>
        <row r="169">
          <cell r="B169">
            <v>477</v>
          </cell>
          <cell r="C169">
            <v>600</v>
          </cell>
          <cell r="D169" t="str">
            <v>DIRECTOR RESPONSABLE DE OBRA</v>
          </cell>
          <cell r="E169">
            <v>104000</v>
          </cell>
          <cell r="F169">
            <v>104000</v>
          </cell>
          <cell r="G169">
            <v>98915</v>
          </cell>
          <cell r="H169">
            <v>102857</v>
          </cell>
          <cell r="I169">
            <v>90830</v>
          </cell>
          <cell r="J169">
            <v>-12027</v>
          </cell>
          <cell r="K169">
            <v>-0.1266346153846154</v>
          </cell>
          <cell r="L169">
            <v>-13170</v>
          </cell>
        </row>
        <row r="170">
          <cell r="B170">
            <v>478</v>
          </cell>
          <cell r="C170">
            <v>600</v>
          </cell>
          <cell r="D170" t="str">
            <v>DIRECTOR RESPONSABLE DESARROLLO URBANO</v>
          </cell>
          <cell r="E170">
            <v>0</v>
          </cell>
          <cell r="F170">
            <v>0</v>
          </cell>
          <cell r="G170" t="str">
            <v/>
          </cell>
          <cell r="H170" t="str">
            <v/>
          </cell>
          <cell r="I170">
            <v>1465</v>
          </cell>
          <cell r="J170" t="str">
            <v/>
          </cell>
          <cell r="K170" t="str">
            <v/>
          </cell>
          <cell r="L170">
            <v>1465</v>
          </cell>
        </row>
        <row r="171">
          <cell r="B171">
            <v>479</v>
          </cell>
          <cell r="C171">
            <v>204</v>
          </cell>
          <cell r="D171" t="str">
            <v>COMERCIANTES AMBULANTES</v>
          </cell>
          <cell r="E171">
            <v>111904</v>
          </cell>
          <cell r="F171">
            <v>111904</v>
          </cell>
          <cell r="G171">
            <v>91454</v>
          </cell>
          <cell r="H171">
            <v>52790.27</v>
          </cell>
          <cell r="I171">
            <v>32901.65</v>
          </cell>
          <cell r="J171">
            <v>-19888.619999999995</v>
          </cell>
          <cell r="K171">
            <v>-0.70598325350300262</v>
          </cell>
          <cell r="L171">
            <v>-79002.350000000006</v>
          </cell>
        </row>
        <row r="172">
          <cell r="B172">
            <v>480</v>
          </cell>
          <cell r="C172">
            <v>204</v>
          </cell>
          <cell r="D172" t="str">
            <v>PERIFONEO</v>
          </cell>
          <cell r="E172">
            <v>12032</v>
          </cell>
          <cell r="F172">
            <v>12032</v>
          </cell>
          <cell r="G172">
            <v>1566</v>
          </cell>
          <cell r="H172">
            <v>11041</v>
          </cell>
          <cell r="I172">
            <v>5828</v>
          </cell>
          <cell r="J172">
            <v>-5213</v>
          </cell>
          <cell r="K172">
            <v>-0.515625</v>
          </cell>
          <cell r="L172">
            <v>-6204</v>
          </cell>
        </row>
        <row r="173">
          <cell r="B173">
            <v>481</v>
          </cell>
          <cell r="C173">
            <v>204</v>
          </cell>
          <cell r="D173" t="str">
            <v>REPARTO DE VOLANTES</v>
          </cell>
          <cell r="E173">
            <v>9788</v>
          </cell>
          <cell r="F173">
            <v>9788</v>
          </cell>
          <cell r="G173">
            <v>5372</v>
          </cell>
          <cell r="H173">
            <v>3088</v>
          </cell>
          <cell r="I173">
            <v>7236</v>
          </cell>
          <cell r="J173">
            <v>4148</v>
          </cell>
          <cell r="K173">
            <v>-0.26072742133224358</v>
          </cell>
          <cell r="L173">
            <v>-2552</v>
          </cell>
        </row>
        <row r="174">
          <cell r="B174">
            <v>482</v>
          </cell>
          <cell r="C174">
            <v>204</v>
          </cell>
          <cell r="D174" t="str">
            <v>CALLEJONEADAS</v>
          </cell>
          <cell r="E174">
            <v>177166</v>
          </cell>
          <cell r="F174">
            <v>177166</v>
          </cell>
          <cell r="G174">
            <v>194042.14</v>
          </cell>
          <cell r="H174">
            <v>112774</v>
          </cell>
          <cell r="I174">
            <v>168535</v>
          </cell>
          <cell r="J174">
            <v>55761</v>
          </cell>
          <cell r="K174">
            <v>-4.8717022453518166E-2</v>
          </cell>
          <cell r="L174">
            <v>-8631</v>
          </cell>
        </row>
        <row r="175">
          <cell r="B175">
            <v>483</v>
          </cell>
          <cell r="C175">
            <v>204</v>
          </cell>
          <cell r="D175" t="str">
            <v>PROMOTOR TURISTICO</v>
          </cell>
          <cell r="E175">
            <v>81292</v>
          </cell>
          <cell r="F175">
            <v>81292</v>
          </cell>
          <cell r="G175">
            <v>54497.71</v>
          </cell>
          <cell r="H175">
            <v>80392.929999999993</v>
          </cell>
          <cell r="I175">
            <v>84260.44</v>
          </cell>
          <cell r="J175">
            <v>3867.5100000000093</v>
          </cell>
          <cell r="K175">
            <v>3.6515770309501594E-2</v>
          </cell>
          <cell r="L175">
            <v>2968.4400000000023</v>
          </cell>
        </row>
        <row r="176">
          <cell r="B176">
            <v>484</v>
          </cell>
          <cell r="C176">
            <v>204</v>
          </cell>
          <cell r="D176" t="str">
            <v>PERMISO PARA ESPECTACULOS, CELEBRACION DE FESTEJOS</v>
          </cell>
          <cell r="E176">
            <v>208000</v>
          </cell>
          <cell r="F176">
            <v>208000</v>
          </cell>
          <cell r="G176">
            <v>234075.01</v>
          </cell>
          <cell r="H176">
            <v>180069</v>
          </cell>
          <cell r="I176">
            <v>185079</v>
          </cell>
          <cell r="J176">
            <v>5010</v>
          </cell>
          <cell r="K176">
            <v>-0.11019711538461541</v>
          </cell>
          <cell r="L176">
            <v>-22921</v>
          </cell>
        </row>
        <row r="177">
          <cell r="B177">
            <v>485</v>
          </cell>
          <cell r="C177">
            <v>204</v>
          </cell>
          <cell r="D177" t="str">
            <v>SELLADO DE BOLETOS</v>
          </cell>
          <cell r="E177">
            <v>52920</v>
          </cell>
          <cell r="F177">
            <v>52920</v>
          </cell>
          <cell r="G177">
            <v>28737.99</v>
          </cell>
          <cell r="H177">
            <v>29285</v>
          </cell>
          <cell r="I177">
            <v>32592</v>
          </cell>
          <cell r="J177">
            <v>3307</v>
          </cell>
          <cell r="K177">
            <v>-0.38412698412698409</v>
          </cell>
          <cell r="L177">
            <v>-20328</v>
          </cell>
        </row>
        <row r="178">
          <cell r="B178">
            <v>486</v>
          </cell>
          <cell r="C178">
            <v>400</v>
          </cell>
          <cell r="D178" t="str">
            <v>COLOCACIÒN DE GUIAS</v>
          </cell>
          <cell r="E178">
            <v>0</v>
          </cell>
          <cell r="F178">
            <v>0</v>
          </cell>
          <cell r="G178">
            <v>1134</v>
          </cell>
          <cell r="H178">
            <v>1576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</row>
        <row r="179">
          <cell r="B179">
            <v>487</v>
          </cell>
          <cell r="C179">
            <v>400</v>
          </cell>
          <cell r="D179" t="str">
            <v>COLOCACION DE LUMINARIA</v>
          </cell>
          <cell r="E179">
            <v>0</v>
          </cell>
          <cell r="F179">
            <v>0</v>
          </cell>
          <cell r="G179">
            <v>2004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</row>
        <row r="180">
          <cell r="B180">
            <v>488</v>
          </cell>
          <cell r="C180">
            <v>400</v>
          </cell>
          <cell r="D180" t="str">
            <v>COLOCACION DE POSTERIA</v>
          </cell>
          <cell r="E180">
            <v>0</v>
          </cell>
          <cell r="F180">
            <v>0</v>
          </cell>
          <cell r="G180">
            <v>492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</row>
        <row r="181">
          <cell r="B181">
            <v>489</v>
          </cell>
          <cell r="C181">
            <v>400</v>
          </cell>
          <cell r="D181" t="str">
            <v>INSTALACION DE CABLEADO AEREO</v>
          </cell>
          <cell r="E181">
            <v>0</v>
          </cell>
          <cell r="F181">
            <v>0</v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</row>
        <row r="182">
          <cell r="B182">
            <v>490</v>
          </cell>
          <cell r="C182">
            <v>302</v>
          </cell>
          <cell r="D182" t="str">
            <v>RENOVACION DE CONCESION DE LOCALES MERCADOS</v>
          </cell>
          <cell r="E182">
            <v>0</v>
          </cell>
          <cell r="F182">
            <v>0</v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</row>
        <row r="183">
          <cell r="B183">
            <v>491</v>
          </cell>
          <cell r="C183">
            <v>600</v>
          </cell>
          <cell r="D183" t="str">
            <v>ESTRUCTURAS, CONSTRUCCIONES O</v>
          </cell>
          <cell r="E183">
            <v>17052</v>
          </cell>
          <cell r="F183">
            <v>17052</v>
          </cell>
          <cell r="G183">
            <v>12129.88</v>
          </cell>
          <cell r="H183">
            <v>12961.6</v>
          </cell>
          <cell r="I183">
            <v>27197.33</v>
          </cell>
          <cell r="J183">
            <v>14235.730000000001</v>
          </cell>
          <cell r="K183">
            <v>0.59496422707013852</v>
          </cell>
          <cell r="L183">
            <v>10145.330000000002</v>
          </cell>
        </row>
        <row r="184">
          <cell r="B184">
            <v>492</v>
          </cell>
          <cell r="C184">
            <v>201</v>
          </cell>
          <cell r="D184" t="str">
            <v>RESERVA DE ESPACIOS EN VIA PUB</v>
          </cell>
          <cell r="E184">
            <v>0</v>
          </cell>
          <cell r="F184">
            <v>0</v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</row>
        <row r="185">
          <cell r="B185">
            <v>493</v>
          </cell>
          <cell r="C185">
            <v>204</v>
          </cell>
          <cell r="D185" t="str">
            <v>RENOVACION PERMISO P/ USO VIA</v>
          </cell>
          <cell r="E185">
            <v>29428</v>
          </cell>
          <cell r="F185">
            <v>29428</v>
          </cell>
          <cell r="G185">
            <v>30978.240000000002</v>
          </cell>
          <cell r="H185">
            <v>46477.919999999998</v>
          </cell>
          <cell r="I185">
            <v>11645.67</v>
          </cell>
          <cell r="J185">
            <v>-34832.25</v>
          </cell>
          <cell r="K185">
            <v>-0.6042656653527253</v>
          </cell>
          <cell r="L185">
            <v>-17782.330000000002</v>
          </cell>
        </row>
        <row r="186">
          <cell r="B186">
            <v>494</v>
          </cell>
          <cell r="C186">
            <v>302</v>
          </cell>
          <cell r="D186" t="str">
            <v>REPOSICION DE CREDENCIAL</v>
          </cell>
          <cell r="E186">
            <v>483</v>
          </cell>
          <cell r="F186">
            <v>483</v>
          </cell>
          <cell r="G186">
            <v>715</v>
          </cell>
          <cell r="H186">
            <v>204</v>
          </cell>
          <cell r="I186">
            <v>355</v>
          </cell>
          <cell r="J186">
            <v>151</v>
          </cell>
          <cell r="K186">
            <v>-0.26501035196687373</v>
          </cell>
          <cell r="L186">
            <v>-128</v>
          </cell>
        </row>
        <row r="187">
          <cell r="B187">
            <v>496</v>
          </cell>
          <cell r="C187">
            <v>600</v>
          </cell>
          <cell r="D187" t="str">
            <v>INSTALACION AEREA DE CABLEADO</v>
          </cell>
          <cell r="E187">
            <v>0</v>
          </cell>
          <cell r="F187">
            <v>0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</row>
        <row r="188">
          <cell r="B188">
            <v>497</v>
          </cell>
          <cell r="C188">
            <v>1101</v>
          </cell>
          <cell r="D188" t="str">
            <v>CURSOS FORMACION SERV. DIG.</v>
          </cell>
          <cell r="E188">
            <v>25151</v>
          </cell>
          <cell r="F188">
            <v>25151</v>
          </cell>
          <cell r="G188">
            <v>25000</v>
          </cell>
          <cell r="H188">
            <v>17784</v>
          </cell>
          <cell r="I188">
            <v>37908</v>
          </cell>
          <cell r="J188">
            <v>20124</v>
          </cell>
          <cell r="K188">
            <v>0.50721641286628771</v>
          </cell>
          <cell r="L188">
            <v>12757</v>
          </cell>
        </row>
        <row r="189">
          <cell r="B189">
            <v>498</v>
          </cell>
          <cell r="C189">
            <v>400</v>
          </cell>
          <cell r="D189" t="str">
            <v>MERCADOS DE ARTESANÍAS EX ESTACIÓN</v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>
            <v>40131.199999999997</v>
          </cell>
          <cell r="J189" t="str">
            <v/>
          </cell>
          <cell r="K189" t="str">
            <v/>
          </cell>
          <cell r="L189" t="str">
            <v/>
          </cell>
        </row>
        <row r="190">
          <cell r="B190">
            <v>526</v>
          </cell>
          <cell r="C190">
            <v>201</v>
          </cell>
          <cell r="D190" t="str">
            <v>RESPUESTA DE AYUNTAMIENTO</v>
          </cell>
          <cell r="E190">
            <v>41600</v>
          </cell>
          <cell r="F190">
            <v>41600</v>
          </cell>
          <cell r="G190">
            <v>23834</v>
          </cell>
          <cell r="H190">
            <v>27511</v>
          </cell>
          <cell r="I190">
            <v>43249</v>
          </cell>
          <cell r="J190">
            <v>15738</v>
          </cell>
          <cell r="K190">
            <v>3.963942307692303E-2</v>
          </cell>
          <cell r="L190">
            <v>1649</v>
          </cell>
        </row>
        <row r="191">
          <cell r="B191">
            <v>536</v>
          </cell>
          <cell r="C191">
            <v>305</v>
          </cell>
          <cell r="D191" t="str">
            <v>PADRON DE PROVEEDORES</v>
          </cell>
          <cell r="E191">
            <v>56784</v>
          </cell>
          <cell r="F191">
            <v>56784</v>
          </cell>
          <cell r="G191">
            <v>73848</v>
          </cell>
          <cell r="H191">
            <v>50213</v>
          </cell>
          <cell r="I191">
            <v>52487</v>
          </cell>
          <cell r="J191">
            <v>2274</v>
          </cell>
          <cell r="K191">
            <v>-7.5672724711186246E-2</v>
          </cell>
          <cell r="L191">
            <v>-4297</v>
          </cell>
        </row>
        <row r="192">
          <cell r="B192">
            <v>417</v>
          </cell>
          <cell r="C192">
            <v>904</v>
          </cell>
          <cell r="D192" t="str">
            <v>CONSULTORIO DENTAL</v>
          </cell>
          <cell r="E192">
            <v>41722</v>
          </cell>
          <cell r="F192">
            <v>41722</v>
          </cell>
          <cell r="G192">
            <v>28497</v>
          </cell>
          <cell r="H192">
            <v>27904</v>
          </cell>
          <cell r="I192">
            <v>24173</v>
          </cell>
          <cell r="J192">
            <v>-3731</v>
          </cell>
          <cell r="K192">
            <v>-0.4206174200661521</v>
          </cell>
          <cell r="L192">
            <v>-17549</v>
          </cell>
        </row>
        <row r="193">
          <cell r="B193">
            <v>310</v>
          </cell>
          <cell r="C193">
            <v>200</v>
          </cell>
          <cell r="D193" t="str">
            <v>CARTA DE NO ANTECEDENTES ADMVOS.</v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>
            <v>9450</v>
          </cell>
          <cell r="J193" t="str">
            <v/>
          </cell>
          <cell r="K193" t="str">
            <v/>
          </cell>
          <cell r="L193" t="str">
            <v/>
          </cell>
        </row>
        <row r="194">
          <cell r="B194">
            <v>538</v>
          </cell>
          <cell r="C194">
            <v>500</v>
          </cell>
          <cell r="D194" t="str">
            <v>BASES PARA LICITACION OBRA PUB</v>
          </cell>
          <cell r="E194">
            <v>5200</v>
          </cell>
          <cell r="F194">
            <v>5200</v>
          </cell>
          <cell r="G194" t="str">
            <v/>
          </cell>
          <cell r="H194">
            <v>2964</v>
          </cell>
          <cell r="I194">
            <v>11550</v>
          </cell>
          <cell r="J194">
            <v>8586</v>
          </cell>
          <cell r="K194">
            <v>1.2211538461538463</v>
          </cell>
          <cell r="L194">
            <v>6350</v>
          </cell>
        </row>
        <row r="195">
          <cell r="B195">
            <v>0</v>
          </cell>
          <cell r="C195">
            <v>0</v>
          </cell>
          <cell r="D195" t="str">
            <v>TOTAL  PRODUCTOS</v>
          </cell>
          <cell r="E195">
            <v>41958602</v>
          </cell>
          <cell r="F195">
            <v>41958602</v>
          </cell>
          <cell r="G195">
            <v>29284036.799999997</v>
          </cell>
          <cell r="H195">
            <v>31451444.830000009</v>
          </cell>
          <cell r="I195">
            <v>34127814.989999995</v>
          </cell>
          <cell r="J195">
            <v>2676370.1599999852</v>
          </cell>
          <cell r="K195">
            <v>-0.18663126597973889</v>
          </cell>
          <cell r="L195">
            <v>-7830787.0100000054</v>
          </cell>
        </row>
        <row r="196">
          <cell r="B196">
            <v>116</v>
          </cell>
          <cell r="C196">
            <v>0</v>
          </cell>
          <cell r="D196" t="str">
            <v>RECARGOS DE IMPUESTOS SOBRE LOS INGRESOS</v>
          </cell>
          <cell r="E196">
            <v>0</v>
          </cell>
          <cell r="F196">
            <v>0</v>
          </cell>
          <cell r="G196" t="str">
            <v/>
          </cell>
          <cell r="H196" t="str">
            <v/>
          </cell>
          <cell r="I196">
            <v>22741.35</v>
          </cell>
          <cell r="J196" t="str">
            <v/>
          </cell>
          <cell r="K196" t="str">
            <v/>
          </cell>
          <cell r="L196">
            <v>22741.35</v>
          </cell>
        </row>
        <row r="197">
          <cell r="B197">
            <v>115</v>
          </cell>
          <cell r="C197">
            <v>0</v>
          </cell>
          <cell r="D197" t="str">
            <v>RECARGOS IMPUESTOS ECOLOGICOS</v>
          </cell>
          <cell r="E197" t="str">
            <v/>
          </cell>
          <cell r="F197">
            <v>0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</row>
        <row r="198">
          <cell r="B198">
            <v>117</v>
          </cell>
          <cell r="C198">
            <v>0</v>
          </cell>
          <cell r="D198" t="str">
            <v>GASTOS DE EJECUCION IMPTOS. ECOLOGICOS</v>
          </cell>
          <cell r="E198" t="str">
            <v/>
          </cell>
          <cell r="F198">
            <v>0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</row>
        <row r="199">
          <cell r="B199">
            <v>118</v>
          </cell>
          <cell r="C199">
            <v>0</v>
          </cell>
          <cell r="D199" t="str">
            <v>GASTOS DE EJECUCION IMPTOS. SOBRE LOS INGRESOS</v>
          </cell>
          <cell r="E199" t="str">
            <v/>
          </cell>
          <cell r="F199">
            <v>0</v>
          </cell>
          <cell r="G199" t="str">
            <v/>
          </cell>
          <cell r="H199" t="str">
            <v/>
          </cell>
          <cell r="I199">
            <v>1143.9000000000001</v>
          </cell>
          <cell r="J199" t="str">
            <v/>
          </cell>
          <cell r="K199" t="str">
            <v/>
          </cell>
          <cell r="L199">
            <v>1143.9000000000001</v>
          </cell>
        </row>
        <row r="200">
          <cell r="B200">
            <v>4</v>
          </cell>
          <cell r="C200">
            <v>304</v>
          </cell>
          <cell r="D200" t="str">
            <v>RECARGOS IMPUESTO SOBRE PATRIMONIO</v>
          </cell>
          <cell r="E200">
            <v>2433035</v>
          </cell>
          <cell r="F200">
            <v>2433035</v>
          </cell>
          <cell r="G200">
            <v>2093990.85</v>
          </cell>
          <cell r="H200">
            <v>2434010.75</v>
          </cell>
          <cell r="I200">
            <v>2230266.69</v>
          </cell>
          <cell r="J200">
            <v>-203744.06000000006</v>
          </cell>
          <cell r="K200">
            <v>-8.3339660136414029E-2</v>
          </cell>
          <cell r="L200">
            <v>-202768.31000000006</v>
          </cell>
        </row>
        <row r="201">
          <cell r="B201">
            <v>7</v>
          </cell>
          <cell r="C201">
            <v>304</v>
          </cell>
          <cell r="D201" t="str">
            <v>IMPTO. PREDIAL URBANO REZAGO</v>
          </cell>
          <cell r="E201">
            <v>8146670</v>
          </cell>
          <cell r="F201">
            <v>8146670</v>
          </cell>
          <cell r="G201">
            <v>5282831.78</v>
          </cell>
          <cell r="H201">
            <v>6484058.5199999996</v>
          </cell>
          <cell r="I201">
            <v>5505081.7000000002</v>
          </cell>
          <cell r="J201">
            <v>-978976.81999999937</v>
          </cell>
          <cell r="K201">
            <v>-0.32425375030533943</v>
          </cell>
          <cell r="L201">
            <v>-2641588.2999999998</v>
          </cell>
        </row>
        <row r="202">
          <cell r="B202">
            <v>8</v>
          </cell>
          <cell r="C202">
            <v>304</v>
          </cell>
          <cell r="D202" t="str">
            <v>IMPTO. PREDIAL RUSTICO REZAGO</v>
          </cell>
          <cell r="E202">
            <v>321706</v>
          </cell>
          <cell r="F202">
            <v>321706</v>
          </cell>
          <cell r="G202">
            <v>522752.67</v>
          </cell>
          <cell r="H202">
            <v>485192.72</v>
          </cell>
          <cell r="I202">
            <v>686131.68</v>
          </cell>
          <cell r="J202">
            <v>200938.96000000008</v>
          </cell>
          <cell r="K202">
            <v>1.132791057673777</v>
          </cell>
          <cell r="L202">
            <v>364425.68000000005</v>
          </cell>
        </row>
        <row r="203">
          <cell r="B203">
            <v>545</v>
          </cell>
          <cell r="C203">
            <v>0</v>
          </cell>
          <cell r="D203" t="str">
            <v>GTOS. EJECUCION DE PRODUCTOS</v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>
            <v>57448.32</v>
          </cell>
          <cell r="J203" t="str">
            <v/>
          </cell>
          <cell r="K203" t="str">
            <v/>
          </cell>
          <cell r="L203" t="str">
            <v/>
          </cell>
        </row>
        <row r="204">
          <cell r="B204">
            <v>515</v>
          </cell>
          <cell r="C204">
            <v>0</v>
          </cell>
          <cell r="D204" t="str">
            <v>RECARGOS DE DER. POR PRESTACION DE SERV.</v>
          </cell>
          <cell r="E204">
            <v>0</v>
          </cell>
          <cell r="F204">
            <v>0</v>
          </cell>
          <cell r="G204" t="str">
            <v/>
          </cell>
          <cell r="H204" t="str">
            <v/>
          </cell>
          <cell r="I204">
            <v>30308.18</v>
          </cell>
          <cell r="J204" t="str">
            <v/>
          </cell>
          <cell r="K204" t="str">
            <v/>
          </cell>
          <cell r="L204">
            <v>30308.18</v>
          </cell>
        </row>
        <row r="205">
          <cell r="B205">
            <v>13</v>
          </cell>
          <cell r="C205">
            <v>302</v>
          </cell>
          <cell r="D205" t="str">
            <v>GASTOS DE EJECUCION IMPTOS. SOBRE PATRIMONIO</v>
          </cell>
          <cell r="E205">
            <v>736025</v>
          </cell>
          <cell r="F205">
            <v>736025</v>
          </cell>
          <cell r="G205">
            <v>409670.58</v>
          </cell>
          <cell r="H205">
            <v>497558.32</v>
          </cell>
          <cell r="I205">
            <v>365667.62</v>
          </cell>
          <cell r="J205">
            <v>-131890.70000000001</v>
          </cell>
          <cell r="K205">
            <v>-0.50318587004517512</v>
          </cell>
          <cell r="L205">
            <v>-370357.38</v>
          </cell>
        </row>
        <row r="206">
          <cell r="B206">
            <v>14</v>
          </cell>
          <cell r="C206">
            <v>302</v>
          </cell>
          <cell r="D206" t="str">
            <v>APORT. UNION AGRICOLA LOCAL REG</v>
          </cell>
          <cell r="E206">
            <v>77966</v>
          </cell>
          <cell r="F206">
            <v>77966</v>
          </cell>
          <cell r="G206">
            <v>85141.5</v>
          </cell>
          <cell r="H206">
            <v>72012</v>
          </cell>
          <cell r="I206">
            <v>98616.5</v>
          </cell>
          <cell r="J206">
            <v>26604.5</v>
          </cell>
          <cell r="K206">
            <v>0.26486545417233143</v>
          </cell>
          <cell r="L206">
            <v>20650.5</v>
          </cell>
        </row>
        <row r="207">
          <cell r="B207">
            <v>501</v>
          </cell>
          <cell r="C207">
            <v>0</v>
          </cell>
          <cell r="D207" t="str">
            <v>REZAGOS DERECHOS</v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</row>
        <row r="208">
          <cell r="B208">
            <v>502</v>
          </cell>
          <cell r="C208">
            <v>302</v>
          </cell>
          <cell r="D208" t="str">
            <v>RECARGOS PRODUCTOS</v>
          </cell>
          <cell r="E208">
            <v>813263</v>
          </cell>
          <cell r="F208">
            <v>813263</v>
          </cell>
          <cell r="G208">
            <v>674968.52</v>
          </cell>
          <cell r="H208">
            <v>656097.16</v>
          </cell>
          <cell r="I208">
            <v>236686.51</v>
          </cell>
          <cell r="J208">
            <v>-419410.65</v>
          </cell>
          <cell r="K208">
            <v>-0.7089668286888744</v>
          </cell>
          <cell r="L208">
            <v>-576576.49</v>
          </cell>
        </row>
        <row r="209">
          <cell r="B209">
            <v>503</v>
          </cell>
          <cell r="C209">
            <v>304</v>
          </cell>
          <cell r="D209" t="str">
            <v>AVISO EXTEMPORANEO TRASLADO DE DOMINIO</v>
          </cell>
          <cell r="E209">
            <v>79652</v>
          </cell>
          <cell r="F209">
            <v>79652</v>
          </cell>
          <cell r="G209">
            <v>59733.2</v>
          </cell>
          <cell r="H209">
            <v>45968.32</v>
          </cell>
          <cell r="I209">
            <v>39057.94</v>
          </cell>
          <cell r="J209">
            <v>-6910.3799999999974</v>
          </cell>
          <cell r="K209">
            <v>-0.50964269572640986</v>
          </cell>
          <cell r="L209">
            <v>-40594.06</v>
          </cell>
        </row>
        <row r="210">
          <cell r="B210">
            <v>504</v>
          </cell>
          <cell r="C210">
            <v>304</v>
          </cell>
          <cell r="D210" t="str">
            <v>AVISO EXTEMP TERM DE OBRA</v>
          </cell>
          <cell r="E210">
            <v>40783</v>
          </cell>
          <cell r="F210">
            <v>40783</v>
          </cell>
          <cell r="G210">
            <v>25757.7</v>
          </cell>
          <cell r="H210">
            <v>27398.63</v>
          </cell>
          <cell r="I210">
            <v>26683.8</v>
          </cell>
          <cell r="J210">
            <v>-714.83000000000175</v>
          </cell>
          <cell r="K210">
            <v>-0.3457126743986465</v>
          </cell>
          <cell r="L210">
            <v>-14099.2</v>
          </cell>
        </row>
        <row r="211">
          <cell r="B211">
            <v>505</v>
          </cell>
          <cell r="C211">
            <v>600</v>
          </cell>
          <cell r="D211" t="str">
            <v>INFRAC. AL REGLAM. DE CONST. Y CONSERV. DE LA</v>
          </cell>
          <cell r="E211">
            <v>52437</v>
          </cell>
          <cell r="F211">
            <v>52437</v>
          </cell>
          <cell r="G211">
            <v>76837.62</v>
          </cell>
          <cell r="H211">
            <v>27703</v>
          </cell>
          <cell r="I211">
            <v>118856.09</v>
          </cell>
          <cell r="J211">
            <v>91153.09</v>
          </cell>
          <cell r="K211">
            <v>1.266645498407613</v>
          </cell>
          <cell r="L211">
            <v>66419.09</v>
          </cell>
        </row>
        <row r="212">
          <cell r="B212">
            <v>506</v>
          </cell>
          <cell r="C212">
            <v>204</v>
          </cell>
          <cell r="D212" t="str">
            <v>INFRACCIONES DIRECCIÓN DE FISCALIZACIÓN</v>
          </cell>
          <cell r="E212">
            <v>352442</v>
          </cell>
          <cell r="F212">
            <v>352442</v>
          </cell>
          <cell r="G212">
            <v>304221.81</v>
          </cell>
          <cell r="H212">
            <v>307441.99</v>
          </cell>
          <cell r="I212">
            <v>320982.93</v>
          </cell>
          <cell r="J212">
            <v>13540.940000000002</v>
          </cell>
          <cell r="K212">
            <v>-8.9260275449577486E-2</v>
          </cell>
          <cell r="L212">
            <v>-31459.070000000007</v>
          </cell>
        </row>
        <row r="213">
          <cell r="B213">
            <v>507</v>
          </cell>
          <cell r="C213">
            <v>200</v>
          </cell>
          <cell r="D213" t="str">
            <v>INF AL BANDO DE POLICIA Y BUEN GOBIERNO</v>
          </cell>
          <cell r="E213">
            <v>569088</v>
          </cell>
          <cell r="F213">
            <v>569088</v>
          </cell>
          <cell r="G213">
            <v>602667</v>
          </cell>
          <cell r="H213">
            <v>529090.48</v>
          </cell>
          <cell r="I213">
            <v>457468.01</v>
          </cell>
          <cell r="J213">
            <v>-71622.469999999972</v>
          </cell>
          <cell r="K213">
            <v>-0.1961383652440396</v>
          </cell>
          <cell r="L213">
            <v>-111619.98999999999</v>
          </cell>
        </row>
        <row r="214">
          <cell r="B214">
            <v>508</v>
          </cell>
          <cell r="C214">
            <v>200</v>
          </cell>
          <cell r="D214" t="str">
            <v>INF LEY DE TRANSITO Y SU REGLAMENTO</v>
          </cell>
          <cell r="E214">
            <v>4358689</v>
          </cell>
          <cell r="F214">
            <v>4358689</v>
          </cell>
          <cell r="G214">
            <v>3481924.04</v>
          </cell>
          <cell r="H214">
            <v>3152110.88</v>
          </cell>
          <cell r="I214">
            <v>2980869.6</v>
          </cell>
          <cell r="J214">
            <v>-171241.2799999998</v>
          </cell>
          <cell r="K214">
            <v>-0.31610867396136777</v>
          </cell>
          <cell r="L214">
            <v>-1377819.4</v>
          </cell>
        </row>
        <row r="215">
          <cell r="B215">
            <v>509</v>
          </cell>
          <cell r="C215">
            <v>600</v>
          </cell>
          <cell r="D215" t="str">
            <v>FALTA DE VERIFICACION VEHICULAR</v>
          </cell>
          <cell r="E215">
            <v>422612</v>
          </cell>
          <cell r="F215">
            <v>422612</v>
          </cell>
          <cell r="G215">
            <v>501641.08</v>
          </cell>
          <cell r="H215">
            <v>285845.8</v>
          </cell>
          <cell r="I215">
            <v>248889</v>
          </cell>
          <cell r="J215">
            <v>-36956.799999999988</v>
          </cell>
          <cell r="K215">
            <v>-0.41106972826138399</v>
          </cell>
          <cell r="L215">
            <v>-173723</v>
          </cell>
        </row>
        <row r="216">
          <cell r="B216">
            <v>510</v>
          </cell>
          <cell r="C216">
            <v>302</v>
          </cell>
          <cell r="D216" t="str">
            <v>MULTAS ADMINISTRATIVAS FEDERALES NO FISCALES</v>
          </cell>
          <cell r="E216">
            <v>260000</v>
          </cell>
          <cell r="F216">
            <v>260000</v>
          </cell>
          <cell r="G216">
            <v>61.6</v>
          </cell>
          <cell r="H216">
            <v>480956.37</v>
          </cell>
          <cell r="I216">
            <v>1688889.29</v>
          </cell>
          <cell r="J216">
            <v>1207932.92</v>
          </cell>
          <cell r="K216">
            <v>5.4957280384615386</v>
          </cell>
          <cell r="L216">
            <v>1428889.29</v>
          </cell>
        </row>
        <row r="217">
          <cell r="B217">
            <v>511</v>
          </cell>
          <cell r="C217">
            <v>302</v>
          </cell>
          <cell r="D217" t="str">
            <v>MULTAS ADMINISTRATIVAS MUNICIPALES  NO FISCALES</v>
          </cell>
          <cell r="E217">
            <v>10400</v>
          </cell>
          <cell r="F217">
            <v>10400</v>
          </cell>
          <cell r="G217">
            <v>63968.3</v>
          </cell>
          <cell r="H217">
            <v>8290.1</v>
          </cell>
          <cell r="I217">
            <v>226445.52</v>
          </cell>
          <cell r="J217">
            <v>218155.41999999998</v>
          </cell>
          <cell r="K217">
            <v>20.773607692307692</v>
          </cell>
          <cell r="L217">
            <v>216045.52</v>
          </cell>
        </row>
        <row r="218">
          <cell r="B218">
            <v>512</v>
          </cell>
          <cell r="C218">
            <v>302</v>
          </cell>
          <cell r="D218" t="str">
            <v>POR REPARACION DAÑOS AL MPIO</v>
          </cell>
          <cell r="E218">
            <v>0</v>
          </cell>
          <cell r="F218">
            <v>0</v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</row>
        <row r="219">
          <cell r="B219">
            <v>513</v>
          </cell>
          <cell r="C219">
            <v>305</v>
          </cell>
          <cell r="D219" t="str">
            <v>REPARACION A DAÑOS A VEHICULOS MPALES</v>
          </cell>
          <cell r="E219">
            <v>0</v>
          </cell>
          <cell r="F219">
            <v>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</row>
        <row r="220">
          <cell r="B220">
            <v>514</v>
          </cell>
          <cell r="C220">
            <v>600</v>
          </cell>
          <cell r="D220" t="str">
            <v>AFECTACION NO AUTORIZADA DE ESPECIES ARBOREAS</v>
          </cell>
          <cell r="E220">
            <v>0</v>
          </cell>
          <cell r="F220">
            <v>0</v>
          </cell>
          <cell r="G220" t="str">
            <v/>
          </cell>
          <cell r="H220" t="str">
            <v/>
          </cell>
          <cell r="I220">
            <v>3831</v>
          </cell>
          <cell r="J220" t="str">
            <v/>
          </cell>
          <cell r="K220" t="str">
            <v/>
          </cell>
          <cell r="L220">
            <v>3831</v>
          </cell>
        </row>
        <row r="221">
          <cell r="B221">
            <v>516</v>
          </cell>
          <cell r="C221">
            <v>303</v>
          </cell>
          <cell r="D221" t="str">
            <v>DONATIVOS FIESTAS DE SAN JUAN</v>
          </cell>
          <cell r="E221">
            <v>0</v>
          </cell>
          <cell r="F221">
            <v>0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</row>
        <row r="222">
          <cell r="B222">
            <v>517</v>
          </cell>
          <cell r="C222">
            <v>303</v>
          </cell>
          <cell r="D222" t="str">
            <v>APORTACIONES FESTIVAL INTERNACIONAL CERV</v>
          </cell>
          <cell r="E222">
            <v>0</v>
          </cell>
          <cell r="F222">
            <v>0</v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</row>
        <row r="223">
          <cell r="B223">
            <v>518</v>
          </cell>
          <cell r="C223">
            <v>303</v>
          </cell>
          <cell r="D223" t="str">
            <v>GOB DEL ESTADO CONV VIALIDAD</v>
          </cell>
          <cell r="E223">
            <v>0</v>
          </cell>
          <cell r="F223">
            <v>0</v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</row>
        <row r="224">
          <cell r="B224">
            <v>519</v>
          </cell>
          <cell r="C224">
            <v>1101</v>
          </cell>
          <cell r="D224" t="str">
            <v>GOB DEL ESTADO CASA DE LA CULT</v>
          </cell>
          <cell r="E224">
            <v>226211</v>
          </cell>
          <cell r="F224">
            <v>226211</v>
          </cell>
          <cell r="G224">
            <v>117900</v>
          </cell>
          <cell r="H224">
            <v>150947</v>
          </cell>
          <cell r="I224">
            <v>66564</v>
          </cell>
          <cell r="J224">
            <v>-84383</v>
          </cell>
          <cell r="K224">
            <v>-0.70574375251424559</v>
          </cell>
          <cell r="L224">
            <v>-159647</v>
          </cell>
        </row>
        <row r="225">
          <cell r="B225">
            <v>520</v>
          </cell>
          <cell r="C225">
            <v>303</v>
          </cell>
          <cell r="D225" t="str">
            <v>GOBIERNO DEL EDO. EL ENCINO Y CENTRO DEL SABER</v>
          </cell>
          <cell r="E225">
            <v>0</v>
          </cell>
          <cell r="F225">
            <v>0</v>
          </cell>
          <cell r="G225" t="str">
            <v/>
          </cell>
          <cell r="H225">
            <v>239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</row>
        <row r="226">
          <cell r="B226">
            <v>521</v>
          </cell>
          <cell r="C226">
            <v>500</v>
          </cell>
          <cell r="D226" t="str">
            <v>APORT 1% CONTRATISTAS OBRAS BENEF</v>
          </cell>
          <cell r="E226">
            <v>0</v>
          </cell>
          <cell r="F226">
            <v>0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</row>
        <row r="227">
          <cell r="B227">
            <v>522</v>
          </cell>
          <cell r="C227">
            <v>500</v>
          </cell>
          <cell r="D227" t="str">
            <v>APORT 0.5 PROG OBRAS DE BENEF</v>
          </cell>
          <cell r="E227">
            <v>0</v>
          </cell>
          <cell r="F227">
            <v>0</v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</row>
        <row r="228">
          <cell r="B228">
            <v>528</v>
          </cell>
          <cell r="C228">
            <v>303</v>
          </cell>
          <cell r="D228" t="str">
            <v>OTRAS APORTACIONES</v>
          </cell>
          <cell r="E228">
            <v>0</v>
          </cell>
          <cell r="F228">
            <v>0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</row>
        <row r="229">
          <cell r="B229">
            <v>529</v>
          </cell>
          <cell r="C229">
            <v>303</v>
          </cell>
          <cell r="D229" t="str">
            <v>OTROS DONATIVOS</v>
          </cell>
          <cell r="E229">
            <v>520</v>
          </cell>
          <cell r="F229">
            <v>520</v>
          </cell>
          <cell r="G229">
            <v>4680504.29</v>
          </cell>
          <cell r="H229">
            <v>15337.47</v>
          </cell>
          <cell r="I229">
            <v>502.83</v>
          </cell>
          <cell r="J229">
            <v>-14834.64</v>
          </cell>
          <cell r="K229">
            <v>-3.3019230769230745E-2</v>
          </cell>
          <cell r="L229">
            <v>-17.170000000000016</v>
          </cell>
        </row>
        <row r="230">
          <cell r="B230">
            <v>542</v>
          </cell>
          <cell r="C230">
            <v>305</v>
          </cell>
          <cell r="D230" t="str">
            <v>REPARACION A DAÑOS A VEHICULOS MPALES SERVICIOS MUNICIPALES</v>
          </cell>
          <cell r="E230">
            <v>0</v>
          </cell>
          <cell r="F230">
            <v>0</v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</row>
        <row r="231">
          <cell r="B231">
            <v>544</v>
          </cell>
          <cell r="C231">
            <v>904</v>
          </cell>
          <cell r="D231" t="str">
            <v>INFRACCION AL REGLAMENTO DE PROTECCION A LOS ANIMALES</v>
          </cell>
          <cell r="E231">
            <v>17828</v>
          </cell>
          <cell r="F231">
            <v>17828</v>
          </cell>
          <cell r="G231">
            <v>9452.52</v>
          </cell>
          <cell r="H231">
            <v>32557.9</v>
          </cell>
          <cell r="I231">
            <v>30535.5</v>
          </cell>
          <cell r="J231">
            <v>-2022.4000000000015</v>
          </cell>
          <cell r="K231">
            <v>0.71278326228404754</v>
          </cell>
          <cell r="L231">
            <v>12707.5</v>
          </cell>
        </row>
        <row r="232">
          <cell r="B232">
            <v>0</v>
          </cell>
          <cell r="C232">
            <v>0</v>
          </cell>
          <cell r="D232" t="str">
            <v>TOTAL   APROVECHAMIENTOS.</v>
          </cell>
          <cell r="E232">
            <v>18919327</v>
          </cell>
          <cell r="F232">
            <v>18919327</v>
          </cell>
          <cell r="G232">
            <v>18994025.059999999</v>
          </cell>
          <cell r="H232">
            <v>15692816.410000004</v>
          </cell>
          <cell r="I232">
            <v>15443667.959999999</v>
          </cell>
          <cell r="J232">
            <v>-249148.45000000484</v>
          </cell>
          <cell r="K232">
            <v>-0.18370944378729759</v>
          </cell>
          <cell r="L232">
            <v>-3475659.040000001</v>
          </cell>
        </row>
        <row r="233">
          <cell r="B233">
            <v>600</v>
          </cell>
          <cell r="C233">
            <v>303</v>
          </cell>
          <cell r="D233" t="str">
            <v>FONDO GENERAL</v>
          </cell>
          <cell r="E233">
            <v>124887142</v>
          </cell>
          <cell r="F233">
            <v>124887142</v>
          </cell>
          <cell r="G233">
            <v>81980565.489999995</v>
          </cell>
          <cell r="H233">
            <v>94233156.129999995</v>
          </cell>
          <cell r="I233">
            <v>94711890.870000005</v>
          </cell>
          <cell r="J233">
            <v>478734.74000000954</v>
          </cell>
          <cell r="K233">
            <v>-0.24162015918340096</v>
          </cell>
          <cell r="L233">
            <v>-30175251.129999995</v>
          </cell>
        </row>
        <row r="234">
          <cell r="B234">
            <v>601</v>
          </cell>
          <cell r="C234">
            <v>303</v>
          </cell>
          <cell r="D234" t="str">
            <v>FONDO DEL FOMENTO MUNICIPAL</v>
          </cell>
          <cell r="E234">
            <v>12451444</v>
          </cell>
          <cell r="F234">
            <v>12451444</v>
          </cell>
          <cell r="G234">
            <v>11325264.67</v>
          </cell>
          <cell r="H234">
            <v>14131751.060000001</v>
          </cell>
          <cell r="I234">
            <v>12542010.4</v>
          </cell>
          <cell r="J234">
            <v>-1589740.6600000001</v>
          </cell>
          <cell r="K234">
            <v>7.2735660217402298E-3</v>
          </cell>
          <cell r="L234">
            <v>90566.400000000373</v>
          </cell>
        </row>
        <row r="235">
          <cell r="B235">
            <v>602</v>
          </cell>
          <cell r="C235">
            <v>303</v>
          </cell>
          <cell r="D235" t="str">
            <v>20% ADICIONAL FONDO GENERAL</v>
          </cell>
          <cell r="E235">
            <v>0</v>
          </cell>
          <cell r="F235">
            <v>0</v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</row>
        <row r="236">
          <cell r="B236">
            <v>605</v>
          </cell>
          <cell r="C236">
            <v>303</v>
          </cell>
          <cell r="D236" t="str">
            <v>IEPS ESPECIAL DE GASOLINAS Y DIESEL</v>
          </cell>
          <cell r="E236">
            <v>6133707</v>
          </cell>
          <cell r="F236">
            <v>6133707</v>
          </cell>
          <cell r="G236">
            <v>3413545.98</v>
          </cell>
          <cell r="H236">
            <v>3942322.49</v>
          </cell>
          <cell r="I236">
            <v>3973435.11</v>
          </cell>
          <cell r="J236">
            <v>31112.619999999646</v>
          </cell>
          <cell r="K236">
            <v>-0.35219678572843471</v>
          </cell>
          <cell r="L236">
            <v>-2160271.89</v>
          </cell>
        </row>
        <row r="237">
          <cell r="B237">
            <v>606</v>
          </cell>
          <cell r="C237">
            <v>303</v>
          </cell>
          <cell r="D237" t="str">
            <v>FONDO DE FISCALIZACIÓN</v>
          </cell>
          <cell r="E237">
            <v>5501316</v>
          </cell>
          <cell r="F237">
            <v>5501316</v>
          </cell>
          <cell r="G237">
            <v>3979804.63</v>
          </cell>
          <cell r="H237">
            <v>7108664.4100000001</v>
          </cell>
          <cell r="I237">
            <v>7062800.0300000003</v>
          </cell>
          <cell r="J237">
            <v>-45864.379999999888</v>
          </cell>
          <cell r="K237">
            <v>0.28383827251515825</v>
          </cell>
          <cell r="L237">
            <v>1561484.0300000003</v>
          </cell>
        </row>
        <row r="238">
          <cell r="B238">
            <v>607</v>
          </cell>
          <cell r="C238">
            <v>303</v>
          </cell>
          <cell r="D238" t="str">
            <v>DERECHOS ALCOHOLES</v>
          </cell>
          <cell r="E238">
            <v>154853</v>
          </cell>
          <cell r="F238">
            <v>154853</v>
          </cell>
          <cell r="G238">
            <v>401234.5</v>
          </cell>
          <cell r="H238">
            <v>384381.46</v>
          </cell>
          <cell r="I238">
            <v>482035.95</v>
          </cell>
          <cell r="J238">
            <v>97654.489999999991</v>
          </cell>
          <cell r="K238">
            <v>2.1128615525692109</v>
          </cell>
          <cell r="L238">
            <v>327182.95</v>
          </cell>
        </row>
        <row r="239">
          <cell r="B239">
            <v>608</v>
          </cell>
          <cell r="C239">
            <v>303</v>
          </cell>
          <cell r="D239" t="str">
            <v>I.E.P.S.</v>
          </cell>
          <cell r="E239">
            <v>1472771</v>
          </cell>
          <cell r="F239">
            <v>1472771</v>
          </cell>
          <cell r="G239">
            <v>1264536.42</v>
          </cell>
          <cell r="H239">
            <v>1513617.42</v>
          </cell>
          <cell r="I239">
            <v>1655628.17</v>
          </cell>
          <cell r="J239">
            <v>142010.75</v>
          </cell>
          <cell r="K239">
            <v>0.12415858948879355</v>
          </cell>
          <cell r="L239">
            <v>182857.16999999993</v>
          </cell>
        </row>
        <row r="240">
          <cell r="B240">
            <v>609</v>
          </cell>
          <cell r="C240">
            <v>303</v>
          </cell>
          <cell r="D240" t="str">
            <v>I.S.A.N.</v>
          </cell>
          <cell r="E240">
            <v>1520676</v>
          </cell>
          <cell r="F240">
            <v>1520676</v>
          </cell>
          <cell r="G240">
            <v>1283860.56</v>
          </cell>
          <cell r="H240">
            <v>1433276.27</v>
          </cell>
          <cell r="I240">
            <v>1454738.5</v>
          </cell>
          <cell r="J240">
            <v>21462.229999999981</v>
          </cell>
          <cell r="K240">
            <v>-4.3360650131915035E-2</v>
          </cell>
          <cell r="L240">
            <v>-65937.5</v>
          </cell>
        </row>
        <row r="241">
          <cell r="B241">
            <v>611</v>
          </cell>
          <cell r="C241">
            <v>303</v>
          </cell>
          <cell r="D241" t="str">
            <v>I.S.T.U.V.</v>
          </cell>
          <cell r="E241">
            <v>244956</v>
          </cell>
          <cell r="F241">
            <v>244956</v>
          </cell>
          <cell r="G241">
            <v>426143.42</v>
          </cell>
          <cell r="H241">
            <v>163801.5</v>
          </cell>
          <cell r="I241">
            <v>58499.7</v>
          </cell>
          <cell r="J241">
            <v>-105301.8</v>
          </cell>
          <cell r="K241">
            <v>-0.76118282467055309</v>
          </cell>
          <cell r="L241">
            <v>-186456.3</v>
          </cell>
        </row>
        <row r="242">
          <cell r="B242">
            <v>532</v>
          </cell>
          <cell r="C242">
            <v>307</v>
          </cell>
          <cell r="D242" t="str">
            <v>FONDO INFRAEST SOCIAL MPAL.</v>
          </cell>
          <cell r="E242">
            <v>30392148</v>
          </cell>
          <cell r="F242">
            <v>30440373.100000001</v>
          </cell>
          <cell r="G242">
            <v>20446461</v>
          </cell>
          <cell r="H242">
            <v>25350912</v>
          </cell>
          <cell r="I242">
            <v>25634000</v>
          </cell>
          <cell r="J242">
            <v>283088</v>
          </cell>
          <cell r="K242">
            <v>-0.15789468428033171</v>
          </cell>
          <cell r="L242">
            <v>-4806373.1000000015</v>
          </cell>
        </row>
        <row r="243">
          <cell r="B243">
            <v>533</v>
          </cell>
          <cell r="C243">
            <v>307</v>
          </cell>
          <cell r="D243" t="str">
            <v>FONDO PARA FORTALECIMIENTO MPAL</v>
          </cell>
          <cell r="E243">
            <v>87503777</v>
          </cell>
          <cell r="F243">
            <v>88509840</v>
          </cell>
          <cell r="G243">
            <v>48392148</v>
          </cell>
          <cell r="H243">
            <v>58614768</v>
          </cell>
          <cell r="I243">
            <v>59006560</v>
          </cell>
          <cell r="J243">
            <v>391792</v>
          </cell>
          <cell r="K243">
            <v>-0.33333333333333337</v>
          </cell>
          <cell r="L243">
            <v>-29503280</v>
          </cell>
        </row>
        <row r="244">
          <cell r="B244">
            <v>0</v>
          </cell>
          <cell r="C244">
            <v>0</v>
          </cell>
          <cell r="D244" t="str">
            <v>TOTAL   PARTICIPACIONES.</v>
          </cell>
          <cell r="E244">
            <v>270262790</v>
          </cell>
          <cell r="F244">
            <v>271317078.10000002</v>
          </cell>
          <cell r="G244">
            <v>172913564.67000002</v>
          </cell>
          <cell r="H244">
            <v>206876650.73999998</v>
          </cell>
          <cell r="I244">
            <v>206581598.73000002</v>
          </cell>
          <cell r="J244">
            <v>-295052.00999996066</v>
          </cell>
          <cell r="K244">
            <v>-0.23859714185090952</v>
          </cell>
          <cell r="L244">
            <v>-64735479.370000005</v>
          </cell>
        </row>
        <row r="245">
          <cell r="B245">
            <v>708</v>
          </cell>
          <cell r="C245">
            <v>307</v>
          </cell>
          <cell r="D245" t="str">
            <v>HABITAT</v>
          </cell>
          <cell r="E245">
            <v>0</v>
          </cell>
          <cell r="F245">
            <v>3161764.71</v>
          </cell>
          <cell r="G245" t="str">
            <v/>
          </cell>
          <cell r="H245" t="str">
            <v/>
          </cell>
          <cell r="I245">
            <v>250000</v>
          </cell>
          <cell r="J245" t="str">
            <v/>
          </cell>
          <cell r="K245">
            <v>-0.92093023266111407</v>
          </cell>
          <cell r="L245">
            <v>-2911764.71</v>
          </cell>
        </row>
        <row r="246">
          <cell r="B246">
            <v>705</v>
          </cell>
          <cell r="C246">
            <v>307</v>
          </cell>
          <cell r="D246" t="str">
            <v>INMUJERES</v>
          </cell>
          <cell r="E246">
            <v>0</v>
          </cell>
          <cell r="F246">
            <v>0</v>
          </cell>
          <cell r="G246" t="str">
            <v/>
          </cell>
          <cell r="H246" t="str">
            <v/>
          </cell>
          <cell r="I246">
            <v>300000</v>
          </cell>
          <cell r="J246" t="str">
            <v/>
          </cell>
          <cell r="K246" t="str">
            <v/>
          </cell>
          <cell r="L246">
            <v>300000</v>
          </cell>
        </row>
        <row r="247">
          <cell r="B247">
            <v>710</v>
          </cell>
          <cell r="C247">
            <v>307</v>
          </cell>
          <cell r="D247" t="str">
            <v>SUBSEMUN</v>
          </cell>
          <cell r="E247">
            <v>0</v>
          </cell>
          <cell r="F247">
            <v>11237280</v>
          </cell>
          <cell r="G247">
            <v>10000000</v>
          </cell>
          <cell r="H247">
            <v>10502126.380000001</v>
          </cell>
          <cell r="I247">
            <v>5618640</v>
          </cell>
          <cell r="J247" t="str">
            <v/>
          </cell>
          <cell r="K247">
            <v>-0.5</v>
          </cell>
          <cell r="L247">
            <v>-5618640</v>
          </cell>
        </row>
        <row r="248">
          <cell r="B248">
            <v>712</v>
          </cell>
          <cell r="C248">
            <v>307</v>
          </cell>
          <cell r="D248" t="str">
            <v>PROGRAMA BORDERIA</v>
          </cell>
          <cell r="E248">
            <v>0</v>
          </cell>
          <cell r="F248">
            <v>631475</v>
          </cell>
          <cell r="G248">
            <v>323076.93</v>
          </cell>
          <cell r="H248">
            <v>193890</v>
          </cell>
          <cell r="I248">
            <v>58725</v>
          </cell>
          <cell r="J248" t="str">
            <v/>
          </cell>
          <cell r="K248">
            <v>-0.90700344431687718</v>
          </cell>
          <cell r="L248">
            <v>-572750</v>
          </cell>
        </row>
        <row r="249">
          <cell r="B249">
            <v>713</v>
          </cell>
          <cell r="C249">
            <v>307</v>
          </cell>
          <cell r="D249" t="str">
            <v>PROGRAMA ECONOMIA SOCIAL FAMIL</v>
          </cell>
          <cell r="E249">
            <v>0</v>
          </cell>
          <cell r="F249">
            <v>0</v>
          </cell>
          <cell r="G249">
            <v>314720.7</v>
          </cell>
          <cell r="H249">
            <v>674772.5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</row>
        <row r="250">
          <cell r="B250">
            <v>714</v>
          </cell>
          <cell r="C250">
            <v>307</v>
          </cell>
          <cell r="D250" t="str">
            <v>FONDO DE PAVIMENTACION Y ESPAC</v>
          </cell>
          <cell r="E250">
            <v>0</v>
          </cell>
          <cell r="F250">
            <v>0</v>
          </cell>
          <cell r="G250">
            <v>20456873.960000001</v>
          </cell>
          <cell r="H250">
            <v>25340657.98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</row>
        <row r="251">
          <cell r="B251">
            <v>716</v>
          </cell>
          <cell r="C251">
            <v>307</v>
          </cell>
          <cell r="D251" t="str">
            <v>MIGRANTES 3X1</v>
          </cell>
          <cell r="E251">
            <v>0</v>
          </cell>
          <cell r="F251">
            <v>0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</row>
        <row r="252">
          <cell r="B252">
            <v>719</v>
          </cell>
          <cell r="C252">
            <v>307</v>
          </cell>
          <cell r="D252" t="str">
            <v>FONDOS MIXTOS</v>
          </cell>
          <cell r="E252">
            <v>0</v>
          </cell>
          <cell r="F252">
            <v>160000</v>
          </cell>
          <cell r="G252">
            <v>53550</v>
          </cell>
          <cell r="H252">
            <v>64750</v>
          </cell>
          <cell r="I252">
            <v>78750</v>
          </cell>
          <cell r="J252" t="str">
            <v/>
          </cell>
          <cell r="K252">
            <v>-0.5078125</v>
          </cell>
          <cell r="L252">
            <v>-81250</v>
          </cell>
        </row>
        <row r="253">
          <cell r="B253">
            <v>722</v>
          </cell>
          <cell r="C253">
            <v>307</v>
          </cell>
          <cell r="D253" t="str">
            <v>PROGRAMA MEJOR ANTENCIÓN Y SERVICIO</v>
          </cell>
          <cell r="E253">
            <v>0</v>
          </cell>
          <cell r="F253">
            <v>400000</v>
          </cell>
          <cell r="G253" t="str">
            <v/>
          </cell>
          <cell r="H253" t="str">
            <v/>
          </cell>
          <cell r="I253">
            <v>400000</v>
          </cell>
          <cell r="J253" t="str">
            <v/>
          </cell>
          <cell r="K253">
            <v>0</v>
          </cell>
          <cell r="L253">
            <v>0</v>
          </cell>
        </row>
        <row r="254">
          <cell r="B254">
            <v>724</v>
          </cell>
          <cell r="C254">
            <v>307</v>
          </cell>
          <cell r="D254" t="str">
            <v>PROYECTOS DE DESARROLLO REGIONAL</v>
          </cell>
          <cell r="E254">
            <v>0</v>
          </cell>
          <cell r="F254">
            <v>22777200</v>
          </cell>
          <cell r="G254">
            <v>15527388.1</v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</row>
        <row r="255">
          <cell r="B255">
            <v>728</v>
          </cell>
          <cell r="C255">
            <v>307</v>
          </cell>
          <cell r="D255" t="str">
            <v>PROGRAMA DE EMPLEO TEMPORAL</v>
          </cell>
          <cell r="E255">
            <v>0</v>
          </cell>
          <cell r="F255">
            <v>0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</row>
        <row r="256">
          <cell r="B256">
            <v>729</v>
          </cell>
          <cell r="C256">
            <v>307</v>
          </cell>
          <cell r="D256" t="str">
            <v>OPCIONES PRODUCTIVAS</v>
          </cell>
          <cell r="E256">
            <v>0</v>
          </cell>
          <cell r="F256">
            <v>0</v>
          </cell>
          <cell r="G256" t="str">
            <v/>
          </cell>
          <cell r="H256" t="str">
            <v/>
          </cell>
          <cell r="I256">
            <v>240000</v>
          </cell>
          <cell r="J256" t="str">
            <v/>
          </cell>
          <cell r="K256" t="str">
            <v/>
          </cell>
          <cell r="L256">
            <v>240000</v>
          </cell>
        </row>
        <row r="257">
          <cell r="B257">
            <v>730</v>
          </cell>
          <cell r="C257">
            <v>307</v>
          </cell>
          <cell r="D257" t="str">
            <v>FIDER</v>
          </cell>
          <cell r="E257">
            <v>0</v>
          </cell>
          <cell r="F257">
            <v>0</v>
          </cell>
          <cell r="G257" t="str">
            <v/>
          </cell>
          <cell r="H257">
            <v>166689.79999999999</v>
          </cell>
          <cell r="I257">
            <v>5182.5600000000004</v>
          </cell>
          <cell r="J257" t="str">
            <v/>
          </cell>
          <cell r="K257" t="str">
            <v/>
          </cell>
          <cell r="L257">
            <v>5182.5600000000004</v>
          </cell>
        </row>
        <row r="258">
          <cell r="B258">
            <v>731</v>
          </cell>
          <cell r="C258">
            <v>307</v>
          </cell>
          <cell r="D258" t="str">
            <v>FONDO PARA EL MEJORAMIENTO Y D</v>
          </cell>
          <cell r="E258">
            <v>0</v>
          </cell>
          <cell r="F258">
            <v>0</v>
          </cell>
          <cell r="G258" t="str">
            <v/>
          </cell>
          <cell r="H258">
            <v>2100000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</row>
        <row r="259">
          <cell r="B259">
            <v>732</v>
          </cell>
          <cell r="C259">
            <v>307</v>
          </cell>
          <cell r="D259" t="str">
            <v>FONDO DE INFRAESTRUCTURA DEPOR</v>
          </cell>
          <cell r="E259">
            <v>0</v>
          </cell>
          <cell r="F259">
            <v>0</v>
          </cell>
          <cell r="G259" t="str">
            <v/>
          </cell>
          <cell r="H259">
            <v>3544071.38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</row>
        <row r="260">
          <cell r="B260">
            <v>733</v>
          </cell>
          <cell r="C260">
            <v>307</v>
          </cell>
          <cell r="D260" t="str">
            <v>FONDO DE CULTURA</v>
          </cell>
          <cell r="E260">
            <v>0</v>
          </cell>
          <cell r="F260">
            <v>1468445.09</v>
          </cell>
          <cell r="G260" t="str">
            <v/>
          </cell>
          <cell r="H260">
            <v>1498500</v>
          </cell>
          <cell r="I260">
            <v>1468445.08</v>
          </cell>
          <cell r="J260" t="str">
            <v/>
          </cell>
          <cell r="K260">
            <v>-6.8099244021624372E-9</v>
          </cell>
          <cell r="L260">
            <v>-1.0000000009313226E-2</v>
          </cell>
        </row>
        <row r="261">
          <cell r="B261">
            <v>734</v>
          </cell>
          <cell r="C261">
            <v>307</v>
          </cell>
          <cell r="D261" t="str">
            <v>SEMARNAT</v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</row>
        <row r="262">
          <cell r="B262">
            <v>735</v>
          </cell>
          <cell r="C262">
            <v>307</v>
          </cell>
          <cell r="D262" t="str">
            <v>MUNICIPALIZACION DE FRACCIONAM</v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</row>
        <row r="263">
          <cell r="B263">
            <v>736</v>
          </cell>
          <cell r="C263">
            <v>307</v>
          </cell>
          <cell r="D263" t="str">
            <v>FOPADEM</v>
          </cell>
          <cell r="E263" t="str">
            <v/>
          </cell>
          <cell r="F263">
            <v>9790200</v>
          </cell>
          <cell r="G263" t="str">
            <v/>
          </cell>
          <cell r="H263" t="str">
            <v/>
          </cell>
          <cell r="I263">
            <v>4896760.92</v>
          </cell>
          <cell r="J263" t="str">
            <v/>
          </cell>
          <cell r="K263">
            <v>-0.49983034871606302</v>
          </cell>
          <cell r="L263">
            <v>-4893439.08</v>
          </cell>
        </row>
        <row r="264">
          <cell r="B264">
            <v>759</v>
          </cell>
          <cell r="C264">
            <v>307</v>
          </cell>
          <cell r="D264" t="str">
            <v>PROGRAMA DE INVERSION CONACULT</v>
          </cell>
          <cell r="E264">
            <v>0</v>
          </cell>
          <cell r="F264">
            <v>42568690.460000001</v>
          </cell>
          <cell r="G264" t="str">
            <v/>
          </cell>
          <cell r="H264">
            <v>9556491.4199999999</v>
          </cell>
          <cell r="I264">
            <v>1000000</v>
          </cell>
          <cell r="J264" t="str">
            <v/>
          </cell>
          <cell r="K264">
            <v>-0.97650855619014976</v>
          </cell>
          <cell r="L264">
            <v>-41568690.460000001</v>
          </cell>
        </row>
        <row r="265">
          <cell r="B265">
            <v>772</v>
          </cell>
          <cell r="C265">
            <v>307</v>
          </cell>
          <cell r="D265" t="str">
            <v>PROGRAMA NACIONAL DE PREVENCION AL DELITO</v>
          </cell>
          <cell r="E265">
            <v>0</v>
          </cell>
          <cell r="F265">
            <v>0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</row>
        <row r="266">
          <cell r="B266">
            <v>773</v>
          </cell>
          <cell r="C266">
            <v>307</v>
          </cell>
          <cell r="D266" t="str">
            <v>FONDO DE CONTINGENCIA "A"</v>
          </cell>
          <cell r="E266" t="str">
            <v/>
          </cell>
          <cell r="F266">
            <v>31100000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</row>
        <row r="267">
          <cell r="B267">
            <v>775</v>
          </cell>
          <cell r="C267">
            <v>307</v>
          </cell>
          <cell r="D267" t="str">
            <v>FONDO DE APORT. PARA INFRAESTR</v>
          </cell>
          <cell r="E267">
            <v>0</v>
          </cell>
          <cell r="F267">
            <v>4256000</v>
          </cell>
          <cell r="G267" t="str">
            <v/>
          </cell>
          <cell r="H267" t="str">
            <v/>
          </cell>
          <cell r="I267">
            <v>3120120.43</v>
          </cell>
          <cell r="J267" t="str">
            <v/>
          </cell>
          <cell r="K267">
            <v>-0.26688899671052624</v>
          </cell>
          <cell r="L267">
            <v>-1135879.5699999998</v>
          </cell>
        </row>
        <row r="268">
          <cell r="B268">
            <v>779</v>
          </cell>
          <cell r="C268">
            <v>307</v>
          </cell>
          <cell r="D268" t="str">
            <v>RAMO ADMINISTRATIVO 20 "DESARROLLO SOCIAL"</v>
          </cell>
          <cell r="E268">
            <v>0</v>
          </cell>
          <cell r="F268">
            <v>21500</v>
          </cell>
          <cell r="G268">
            <v>0</v>
          </cell>
          <cell r="H268">
            <v>0</v>
          </cell>
          <cell r="I268">
            <v>21500</v>
          </cell>
          <cell r="J268">
            <v>0</v>
          </cell>
          <cell r="K268">
            <v>0</v>
          </cell>
          <cell r="L268">
            <v>0</v>
          </cell>
        </row>
        <row r="269">
          <cell r="B269">
            <v>0</v>
          </cell>
          <cell r="C269">
            <v>0</v>
          </cell>
          <cell r="D269" t="str">
            <v>TOTAL  CONVENIOS</v>
          </cell>
          <cell r="E269">
            <v>0</v>
          </cell>
          <cell r="F269">
            <v>127572555.26000001</v>
          </cell>
          <cell r="G269">
            <v>46675609.689999998</v>
          </cell>
          <cell r="H269">
            <v>53641949.460000001</v>
          </cell>
          <cell r="I269">
            <v>17458123.990000002</v>
          </cell>
          <cell r="J269">
            <v>-36183825.469999999</v>
          </cell>
          <cell r="K269">
            <v>-0.86315141250859662</v>
          </cell>
          <cell r="L269">
            <v>-110114431.27000001</v>
          </cell>
        </row>
        <row r="270">
          <cell r="B270">
            <v>603</v>
          </cell>
          <cell r="C270">
            <v>303</v>
          </cell>
          <cell r="D270" t="str">
            <v>APOYO EXTRAORDINARO</v>
          </cell>
          <cell r="E270">
            <v>0</v>
          </cell>
          <cell r="F270">
            <v>0</v>
          </cell>
          <cell r="G270">
            <v>562500</v>
          </cell>
          <cell r="H270" t="str">
            <v/>
          </cell>
          <cell r="I270">
            <v>9000000</v>
          </cell>
          <cell r="J270" t="str">
            <v/>
          </cell>
          <cell r="K270" t="str">
            <v/>
          </cell>
          <cell r="L270">
            <v>9000000</v>
          </cell>
        </row>
        <row r="271">
          <cell r="B271">
            <v>0</v>
          </cell>
          <cell r="C271">
            <v>0</v>
          </cell>
          <cell r="D271" t="str">
            <v>REMANENTES</v>
          </cell>
          <cell r="E271">
            <v>0</v>
          </cell>
          <cell r="F271">
            <v>0</v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</row>
        <row r="272">
          <cell r="B272">
            <v>738</v>
          </cell>
          <cell r="C272">
            <v>307</v>
          </cell>
          <cell r="D272" t="str">
            <v>REMANENTES DE EJERCICIOS ANTERIORES 2011 FI</v>
          </cell>
          <cell r="E272">
            <v>0</v>
          </cell>
          <cell r="F272">
            <v>3468865.6</v>
          </cell>
          <cell r="G272">
            <v>40424.699999999997</v>
          </cell>
          <cell r="H272">
            <v>148524</v>
          </cell>
          <cell r="I272">
            <v>2026.67</v>
          </cell>
          <cell r="J272" t="str">
            <v/>
          </cell>
          <cell r="K272">
            <v>-0.99941575424542251</v>
          </cell>
          <cell r="L272">
            <v>-3466838.93</v>
          </cell>
        </row>
        <row r="273">
          <cell r="B273">
            <v>741</v>
          </cell>
          <cell r="C273">
            <v>307</v>
          </cell>
          <cell r="D273" t="str">
            <v>REMANENTES DE EJERCICIOS ANTERIORES 2010 FI</v>
          </cell>
          <cell r="E273" t="str">
            <v/>
          </cell>
          <cell r="F273">
            <v>91180.81</v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</row>
        <row r="274">
          <cell r="B274">
            <v>743</v>
          </cell>
          <cell r="C274">
            <v>307</v>
          </cell>
          <cell r="D274" t="str">
            <v>REMANENTES DE EJERCICIOS ANTERIORES 2009 FI</v>
          </cell>
          <cell r="E274" t="str">
            <v/>
          </cell>
          <cell r="F274">
            <v>272473.11</v>
          </cell>
          <cell r="G274" t="str">
            <v/>
          </cell>
          <cell r="H274">
            <v>10131.84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</row>
        <row r="275">
          <cell r="B275">
            <v>745</v>
          </cell>
          <cell r="C275">
            <v>307</v>
          </cell>
          <cell r="D275" t="str">
            <v>REMANENTES DE EJERCICIOS ANTERIORES 2008 FI</v>
          </cell>
          <cell r="E275" t="str">
            <v/>
          </cell>
          <cell r="F275">
            <v>10468.459999999999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</row>
        <row r="276">
          <cell r="B276">
            <v>748</v>
          </cell>
          <cell r="C276">
            <v>307</v>
          </cell>
          <cell r="D276" t="str">
            <v>REMANENTES DE EJERCICIOS ANTERIORES 2007 FI</v>
          </cell>
          <cell r="E276" t="str">
            <v/>
          </cell>
          <cell r="F276">
            <v>180429.62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</row>
        <row r="277">
          <cell r="B277">
            <v>751</v>
          </cell>
          <cell r="C277">
            <v>307</v>
          </cell>
          <cell r="D277" t="str">
            <v>REMANENTES DE EJERCICIOS ANTERIORES 2006 FI</v>
          </cell>
          <cell r="E277" t="str">
            <v/>
          </cell>
          <cell r="F277">
            <v>1007.61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</row>
        <row r="278">
          <cell r="B278">
            <v>753</v>
          </cell>
          <cell r="C278">
            <v>307</v>
          </cell>
          <cell r="D278" t="str">
            <v>REMANENTES DE EJERCICIOS ANTERIORES 2005 FI</v>
          </cell>
          <cell r="E278" t="str">
            <v/>
          </cell>
          <cell r="F278">
            <v>29929.88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</row>
        <row r="279">
          <cell r="B279">
            <v>762</v>
          </cell>
          <cell r="C279">
            <v>307</v>
          </cell>
          <cell r="D279" t="str">
            <v>REMANENTES DE EJERCICIOS ANTERIORES 2012 FI</v>
          </cell>
          <cell r="E279" t="str">
            <v/>
          </cell>
          <cell r="F279">
            <v>139667.28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</row>
        <row r="280">
          <cell r="B280">
            <v>763</v>
          </cell>
          <cell r="C280">
            <v>307</v>
          </cell>
          <cell r="D280" t="str">
            <v>APLICACIÓN DE REMANENTES GASTO CORRIENTE</v>
          </cell>
          <cell r="E280" t="str">
            <v/>
          </cell>
          <cell r="F280">
            <v>0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</row>
        <row r="281">
          <cell r="B281">
            <v>765</v>
          </cell>
          <cell r="C281">
            <v>307</v>
          </cell>
          <cell r="D281" t="str">
            <v>REMANENTES DE EJERCICIOS ANTERIORES 2012 FII</v>
          </cell>
          <cell r="E281" t="str">
            <v/>
          </cell>
          <cell r="F281">
            <v>0</v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</row>
        <row r="282">
          <cell r="B282">
            <v>766</v>
          </cell>
          <cell r="C282">
            <v>307</v>
          </cell>
          <cell r="D282" t="str">
            <v>REMANENTES DE EJERCICIOS ANTERIORES 2013 FI</v>
          </cell>
          <cell r="E282" t="str">
            <v/>
          </cell>
          <cell r="F282">
            <v>8408803.0199999996</v>
          </cell>
          <cell r="G282" t="str">
            <v/>
          </cell>
          <cell r="H282">
            <v>82364.83</v>
          </cell>
          <cell r="I282">
            <v>7765.8</v>
          </cell>
          <cell r="J282" t="str">
            <v/>
          </cell>
          <cell r="K282">
            <v>-0.99907646784191173</v>
          </cell>
          <cell r="L282">
            <v>-8401037.2199999988</v>
          </cell>
        </row>
        <row r="283">
          <cell r="B283">
            <v>767</v>
          </cell>
          <cell r="C283">
            <v>307</v>
          </cell>
          <cell r="D283" t="str">
            <v>APLICACIÓN DE REMANENTES DE EJERCICIOS ANTERIORES CONVENIOS 2013</v>
          </cell>
          <cell r="E283" t="str">
            <v/>
          </cell>
          <cell r="F283">
            <v>1061359.5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</row>
        <row r="284">
          <cell r="B284">
            <v>768</v>
          </cell>
          <cell r="C284">
            <v>307</v>
          </cell>
          <cell r="D284" t="str">
            <v>APLICACIÓN DE REMANENTES DE EJERCICIOS ANTERIORES GASTO CORRIENTE 2013</v>
          </cell>
          <cell r="E284" t="str">
            <v/>
          </cell>
          <cell r="F284">
            <v>0</v>
          </cell>
          <cell r="G284" t="str">
            <v/>
          </cell>
          <cell r="H284" t="str">
            <v/>
          </cell>
          <cell r="I284">
            <v>1880</v>
          </cell>
          <cell r="J284" t="str">
            <v/>
          </cell>
          <cell r="K284" t="str">
            <v/>
          </cell>
          <cell r="L284">
            <v>1880</v>
          </cell>
        </row>
        <row r="285">
          <cell r="B285">
            <v>769</v>
          </cell>
          <cell r="C285">
            <v>307</v>
          </cell>
          <cell r="D285" t="str">
            <v>APLICACIÓN DE REMANENTES DE EJERCICIOS ANTERIORES GASTO CORRIENTE 2012</v>
          </cell>
          <cell r="E285" t="str">
            <v/>
          </cell>
          <cell r="F285">
            <v>0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</row>
        <row r="286">
          <cell r="B286">
            <v>771</v>
          </cell>
          <cell r="C286">
            <v>307</v>
          </cell>
          <cell r="D286" t="str">
            <v xml:space="preserve">APLICACIÓN DE REMANENTES DE EJERCICIOS ANTERIORES 2013 COINVERSION </v>
          </cell>
          <cell r="E286">
            <v>0</v>
          </cell>
          <cell r="F286">
            <v>234000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</row>
        <row r="287">
          <cell r="B287">
            <v>770</v>
          </cell>
          <cell r="C287">
            <v>307</v>
          </cell>
          <cell r="D287" t="str">
            <v>APLICACIÓN DE REMANENTES DE EJERCICIOS ANTERIORES 2013 FII</v>
          </cell>
          <cell r="E287">
            <v>0</v>
          </cell>
          <cell r="F287">
            <v>173960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</row>
        <row r="288">
          <cell r="B288">
            <v>776</v>
          </cell>
          <cell r="C288">
            <v>307</v>
          </cell>
          <cell r="D288" t="str">
            <v>REMANENTES DE EJERCICIOS ANTERIORES 2014 FI</v>
          </cell>
          <cell r="E288">
            <v>0</v>
          </cell>
          <cell r="F288">
            <v>14923806.9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</row>
        <row r="289">
          <cell r="B289">
            <v>778</v>
          </cell>
          <cell r="C289">
            <v>307</v>
          </cell>
          <cell r="D289" t="str">
            <v>REMANENTES DE EJERCICIOS ANTERIORES 2014 FII</v>
          </cell>
          <cell r="E289" t="str">
            <v/>
          </cell>
          <cell r="F289">
            <v>2878279.05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</row>
        <row r="290">
          <cell r="B290">
            <v>777</v>
          </cell>
          <cell r="C290">
            <v>307</v>
          </cell>
          <cell r="D290" t="str">
            <v>APLICACIÓN DE REMANENTES DE EJERCICIOS ANTERIORES 2014 CONVENIOS</v>
          </cell>
          <cell r="E290">
            <v>0</v>
          </cell>
          <cell r="F290">
            <v>34705786.399999999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</row>
        <row r="291">
          <cell r="B291">
            <v>0</v>
          </cell>
          <cell r="C291">
            <v>0</v>
          </cell>
          <cell r="D291" t="str">
            <v>TOTAL  EXTRAORDINARIOS</v>
          </cell>
          <cell r="E291">
            <v>0</v>
          </cell>
          <cell r="F291">
            <v>66580017.239999995</v>
          </cell>
          <cell r="G291">
            <v>602924.69999999995</v>
          </cell>
          <cell r="H291">
            <v>241020.66999999998</v>
          </cell>
          <cell r="I291">
            <v>9011672.4700000007</v>
          </cell>
          <cell r="J291">
            <v>8770651.8000000007</v>
          </cell>
          <cell r="K291">
            <v>-0.86464899164090392</v>
          </cell>
          <cell r="L291">
            <v>-57568344.769999996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 t="str">
            <v/>
          </cell>
          <cell r="L292">
            <v>0</v>
          </cell>
        </row>
        <row r="293">
          <cell r="B293">
            <v>0</v>
          </cell>
          <cell r="C293">
            <v>0</v>
          </cell>
          <cell r="D293" t="str">
            <v>TOTAL INGRESOS</v>
          </cell>
          <cell r="E293">
            <v>390626842</v>
          </cell>
          <cell r="F293">
            <v>585833702.60000002</v>
          </cell>
          <cell r="G293">
            <v>316907356.66000003</v>
          </cell>
          <cell r="H293">
            <v>358787027.03999996</v>
          </cell>
          <cell r="I293">
            <v>338739100.25000006</v>
          </cell>
          <cell r="J293">
            <v>-20047926.789999977</v>
          </cell>
          <cell r="K293">
            <v>-0.42178283914592929</v>
          </cell>
          <cell r="L293">
            <v>-247094602.34999996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str">
            <v/>
          </cell>
          <cell r="L294">
            <v>0</v>
          </cell>
        </row>
        <row r="295">
          <cell r="B295">
            <v>0</v>
          </cell>
          <cell r="C295">
            <v>0</v>
          </cell>
          <cell r="D295" t="str">
            <v>INGRESOS PROPIOS</v>
          </cell>
          <cell r="E295">
            <v>120364052</v>
          </cell>
          <cell r="F295">
            <v>120364052</v>
          </cell>
          <cell r="G295">
            <v>96715257.600000024</v>
          </cell>
          <cell r="H295">
            <v>98027406.169999987</v>
          </cell>
          <cell r="I295">
            <v>105687705.06</v>
          </cell>
          <cell r="J295">
            <v>7660298.889999982</v>
          </cell>
          <cell r="K295">
            <v>-0.12193297497163025</v>
          </cell>
          <cell r="L295">
            <v>-14676346.939999998</v>
          </cell>
        </row>
      </sheetData>
      <sheetData sheetId="9"/>
      <sheetData sheetId="10"/>
      <sheetData sheetId="11"/>
      <sheetData sheetId="12">
        <row r="2">
          <cell r="Q2" t="str">
            <v>_may15</v>
          </cell>
          <cell r="R2">
            <v>0</v>
          </cell>
          <cell r="S2">
            <v>0</v>
          </cell>
          <cell r="AC2" t="str">
            <v>_ago15</v>
          </cell>
          <cell r="AD2">
            <v>0</v>
          </cell>
          <cell r="AE2">
            <v>0</v>
          </cell>
        </row>
        <row r="3">
          <cell r="Q3">
            <v>1</v>
          </cell>
          <cell r="R3" t="str">
            <v>IMPTO. PREDIAL URBANO CORRIENT</v>
          </cell>
          <cell r="S3">
            <v>33565721.670000002</v>
          </cell>
          <cell r="AC3">
            <v>1</v>
          </cell>
          <cell r="AD3" t="str">
            <v>IMPTO. PREDIAL URBANO CORRIENT</v>
          </cell>
          <cell r="AE3">
            <v>35468541.799999997</v>
          </cell>
        </row>
        <row r="4">
          <cell r="Q4">
            <v>2</v>
          </cell>
          <cell r="R4" t="str">
            <v>IMPTO. PREDIAL RUSTICO CORRIEN</v>
          </cell>
          <cell r="S4">
            <v>2830641.5</v>
          </cell>
          <cell r="AC4">
            <v>2</v>
          </cell>
          <cell r="AD4" t="str">
            <v>IMPTO. PREDIAL RUSTICO CORRIEN</v>
          </cell>
          <cell r="AE4">
            <v>2956187.64</v>
          </cell>
        </row>
        <row r="5">
          <cell r="Q5">
            <v>4</v>
          </cell>
          <cell r="R5" t="str">
            <v>RECARGOS IMPTO. SOBRE PATRIMON</v>
          </cell>
          <cell r="S5">
            <v>1605982.95</v>
          </cell>
          <cell r="AC5">
            <v>4</v>
          </cell>
          <cell r="AD5" t="str">
            <v>RECARGOS IMPTO. SOBRE PATRIMON</v>
          </cell>
          <cell r="AE5">
            <v>2230266.69</v>
          </cell>
        </row>
        <row r="6">
          <cell r="Q6">
            <v>7</v>
          </cell>
          <cell r="R6" t="str">
            <v>IMPTO. PREDIAL URBANO REZAGO</v>
          </cell>
          <cell r="S6">
            <v>4412036.66</v>
          </cell>
          <cell r="AC6">
            <v>7</v>
          </cell>
          <cell r="AD6" t="str">
            <v>IMPTO. PREDIAL URBANO REZAGO</v>
          </cell>
          <cell r="AE6">
            <v>5505081.7000000002</v>
          </cell>
        </row>
        <row r="7">
          <cell r="Q7">
            <v>8</v>
          </cell>
          <cell r="R7" t="str">
            <v>IMPTO. PREDIAL RUSTICO REZAGO</v>
          </cell>
          <cell r="S7">
            <v>565613.53</v>
          </cell>
          <cell r="AC7">
            <v>8</v>
          </cell>
          <cell r="AD7" t="str">
            <v>IMPTO. PREDIAL RUSTICO REZAGO</v>
          </cell>
          <cell r="AE7">
            <v>686131.68</v>
          </cell>
        </row>
        <row r="8">
          <cell r="Q8">
            <v>13</v>
          </cell>
          <cell r="R8" t="str">
            <v>GTOS.DE EJEC. IMPTOS. SOBRE PA</v>
          </cell>
          <cell r="S8">
            <v>247558.79</v>
          </cell>
          <cell r="AC8">
            <v>13</v>
          </cell>
          <cell r="AD8" t="str">
            <v>GTOS.DE EJEC. IMPTOS. SOBRE PA</v>
          </cell>
          <cell r="AE8">
            <v>365667.62</v>
          </cell>
        </row>
        <row r="9">
          <cell r="Q9">
            <v>14</v>
          </cell>
          <cell r="R9" t="str">
            <v>C.O.A. 20%</v>
          </cell>
          <cell r="S9">
            <v>94284</v>
          </cell>
          <cell r="AC9">
            <v>14</v>
          </cell>
          <cell r="AD9" t="str">
            <v>C.O.A. 20%</v>
          </cell>
          <cell r="AE9">
            <v>98616.5</v>
          </cell>
        </row>
        <row r="10">
          <cell r="Q10">
            <v>103</v>
          </cell>
          <cell r="R10" t="str">
            <v>IMPTO. SOBRE TRASLACION DE DOM</v>
          </cell>
          <cell r="S10">
            <v>1265519.67</v>
          </cell>
          <cell r="AC10">
            <v>103</v>
          </cell>
          <cell r="AD10" t="str">
            <v>IMPTO. SOBRE TRASLACION DE DOM</v>
          </cell>
          <cell r="AE10">
            <v>1938416.8</v>
          </cell>
        </row>
        <row r="11">
          <cell r="Q11">
            <v>104</v>
          </cell>
          <cell r="R11" t="str">
            <v>IMPTO.SOBRE DIVISION Y LOTIFIC</v>
          </cell>
          <cell r="S11">
            <v>278897.49</v>
          </cell>
          <cell r="AC11">
            <v>104</v>
          </cell>
          <cell r="AD11" t="str">
            <v>IMPTO.SOBRE DIVISION Y LOTIFIC</v>
          </cell>
          <cell r="AE11">
            <v>527275.6</v>
          </cell>
        </row>
        <row r="12">
          <cell r="Q12">
            <v>105</v>
          </cell>
          <cell r="R12" t="str">
            <v>IMPTO. SOBRE FRACCIONAMIENTOS</v>
          </cell>
          <cell r="S12">
            <v>30960.02</v>
          </cell>
          <cell r="AC12">
            <v>105</v>
          </cell>
          <cell r="AD12" t="str">
            <v>IMPTO. SOBRE FRACCIONAMIENTOS</v>
          </cell>
          <cell r="AE12">
            <v>30960.02</v>
          </cell>
        </row>
        <row r="13">
          <cell r="Q13">
            <v>106</v>
          </cell>
          <cell r="R13" t="str">
            <v>IMPTO.SOB.JUEGOS BILLARES Y BO</v>
          </cell>
          <cell r="S13">
            <v>16372</v>
          </cell>
          <cell r="AC13">
            <v>106</v>
          </cell>
          <cell r="AD13" t="str">
            <v>IMPTO.SOB.JUEGOS BILLARES Y BO</v>
          </cell>
          <cell r="AE13">
            <v>23139</v>
          </cell>
        </row>
        <row r="14">
          <cell r="Q14">
            <v>107</v>
          </cell>
          <cell r="R14" t="str">
            <v>IMPTO.SOB.JUEGOS VIDEO JUEGOS</v>
          </cell>
          <cell r="S14">
            <v>11159</v>
          </cell>
          <cell r="AC14">
            <v>107</v>
          </cell>
          <cell r="AD14" t="str">
            <v>IMPTO.SOB.JUEGOS VIDEO JUEGOS</v>
          </cell>
          <cell r="AE14">
            <v>16363</v>
          </cell>
        </row>
        <row r="15">
          <cell r="Q15">
            <v>109</v>
          </cell>
          <cell r="R15" t="str">
            <v>IMPTO. SOBRE DIV.Y ESPEC.TEATR</v>
          </cell>
          <cell r="S15">
            <v>6360</v>
          </cell>
          <cell r="AC15">
            <v>109</v>
          </cell>
          <cell r="AD15" t="str">
            <v>IMPTO. SOBRE DIV.Y ESPEC.TEATR</v>
          </cell>
          <cell r="AE15">
            <v>47648.800000000003</v>
          </cell>
        </row>
        <row r="16">
          <cell r="Q16">
            <v>110</v>
          </cell>
          <cell r="R16" t="str">
            <v>IMPTO. SOBRE DIV.Y ESPC.PUB.ES</v>
          </cell>
          <cell r="S16">
            <v>153382.01999999999</v>
          </cell>
          <cell r="AC16">
            <v>110</v>
          </cell>
          <cell r="AD16" t="str">
            <v>IMPTO. SOBRE DIV.Y ESPC.PUB.ES</v>
          </cell>
          <cell r="AE16">
            <v>203759.27</v>
          </cell>
        </row>
        <row r="17">
          <cell r="Q17">
            <v>112</v>
          </cell>
          <cell r="R17" t="str">
            <v>IMPTO.SOBRE ESPEC.PUB.PERMANEN</v>
          </cell>
          <cell r="S17">
            <v>177560.67</v>
          </cell>
          <cell r="AC17">
            <v>112</v>
          </cell>
          <cell r="AD17" t="str">
            <v>IMPTO.SOBRE ESPEC.PUB.PERMANEN</v>
          </cell>
          <cell r="AE17">
            <v>306667.40999999997</v>
          </cell>
        </row>
        <row r="18">
          <cell r="Q18">
            <v>114</v>
          </cell>
          <cell r="R18" t="str">
            <v>IMPTO. SOBRE EXPLOTACION DE BA</v>
          </cell>
          <cell r="S18">
            <v>9486.5400000000009</v>
          </cell>
          <cell r="AC18">
            <v>114</v>
          </cell>
          <cell r="AD18" t="str">
            <v>IMPTO. SOBRE EXPLOTACION DE BA</v>
          </cell>
          <cell r="AE18">
            <v>9486.5400000000009</v>
          </cell>
        </row>
        <row r="19">
          <cell r="Q19">
            <v>116</v>
          </cell>
          <cell r="R19" t="str">
            <v>RECARGOS IMPUESTOS SOBRE INGRE</v>
          </cell>
          <cell r="S19">
            <v>16811.12</v>
          </cell>
          <cell r="AC19">
            <v>116</v>
          </cell>
          <cell r="AD19" t="str">
            <v>RECARGOS IMPUESTOS SOBRE INGRE</v>
          </cell>
          <cell r="AE19">
            <v>22741.35</v>
          </cell>
        </row>
        <row r="20">
          <cell r="Q20">
            <v>118</v>
          </cell>
          <cell r="R20" t="str">
            <v>GASTOS DE EJECUCION IMPUESTOS</v>
          </cell>
          <cell r="S20">
            <v>1011</v>
          </cell>
          <cell r="AC20">
            <v>118</v>
          </cell>
          <cell r="AD20" t="str">
            <v>GASTOS DE EJECUCION IMPUESTOS</v>
          </cell>
          <cell r="AE20">
            <v>1143.9000000000001</v>
          </cell>
        </row>
        <row r="21">
          <cell r="Q21">
            <v>200</v>
          </cell>
          <cell r="R21" t="str">
            <v>SERVICIO DE RASTRO MUNICIPAL</v>
          </cell>
          <cell r="S21">
            <v>515615.22</v>
          </cell>
          <cell r="AC21">
            <v>200</v>
          </cell>
          <cell r="AD21" t="str">
            <v>SERVICIO DE RASTRO MUNICIPAL</v>
          </cell>
          <cell r="AE21">
            <v>870650.17</v>
          </cell>
        </row>
        <row r="22">
          <cell r="Q22">
            <v>201</v>
          </cell>
          <cell r="R22" t="str">
            <v>SERV.LIMPIA,RECOLECCION,TRASLA</v>
          </cell>
          <cell r="S22">
            <v>250706.97</v>
          </cell>
          <cell r="AC22">
            <v>201</v>
          </cell>
          <cell r="AD22" t="str">
            <v>SERV.LIMPIA,RECOLECCION,TRASLA</v>
          </cell>
          <cell r="AE22">
            <v>388437.43</v>
          </cell>
        </row>
        <row r="23">
          <cell r="Q23">
            <v>202</v>
          </cell>
          <cell r="R23" t="str">
            <v>SERVICIO VIGILANCIA PERIODO ME</v>
          </cell>
          <cell r="S23">
            <v>1022602.78</v>
          </cell>
          <cell r="AC23">
            <v>202</v>
          </cell>
          <cell r="AD23" t="str">
            <v>SERVICIO VIGILANCIA PERIODO ME</v>
          </cell>
          <cell r="AE23">
            <v>1660463.92</v>
          </cell>
        </row>
        <row r="24">
          <cell r="Q24">
            <v>203</v>
          </cell>
          <cell r="R24" t="str">
            <v>PANTEONES CIUDAD</v>
          </cell>
          <cell r="S24">
            <v>323784.96000000002</v>
          </cell>
          <cell r="AC24">
            <v>203</v>
          </cell>
          <cell r="AD24" t="str">
            <v>PANTEONES CIUDAD</v>
          </cell>
          <cell r="AE24">
            <v>488929.18</v>
          </cell>
        </row>
        <row r="25">
          <cell r="Q25">
            <v>204</v>
          </cell>
          <cell r="R25" t="str">
            <v>PANTEONES COMUNIDADES</v>
          </cell>
          <cell r="S25">
            <v>148904.53</v>
          </cell>
          <cell r="AC25">
            <v>204</v>
          </cell>
          <cell r="AD25" t="str">
            <v>PANTEONES COMUNIDADES</v>
          </cell>
          <cell r="AE25">
            <v>236671.76</v>
          </cell>
        </row>
        <row r="26">
          <cell r="Q26">
            <v>205</v>
          </cell>
          <cell r="R26" t="str">
            <v>ESTACIONAMIENTO MUSEO MOMIAS</v>
          </cell>
          <cell r="S26">
            <v>234058</v>
          </cell>
          <cell r="AC26">
            <v>205</v>
          </cell>
          <cell r="AD26" t="str">
            <v>ESTACIONAMIENTO MUSEO MOMIAS</v>
          </cell>
          <cell r="AE26">
            <v>450087</v>
          </cell>
        </row>
        <row r="27">
          <cell r="Q27">
            <v>206</v>
          </cell>
          <cell r="R27" t="str">
            <v>ESTACIONAMIENTO MERCADO HIDALG</v>
          </cell>
          <cell r="S27">
            <v>169639</v>
          </cell>
          <cell r="AC27">
            <v>206</v>
          </cell>
          <cell r="AD27" t="str">
            <v>ESTACIONAMIENTO MERCADO HIDALG</v>
          </cell>
          <cell r="AE27">
            <v>278983</v>
          </cell>
        </row>
        <row r="28">
          <cell r="Q28">
            <v>207</v>
          </cell>
          <cell r="R28" t="str">
            <v>ESTAC.  MERCADO EMBAJADORAS</v>
          </cell>
          <cell r="S28">
            <v>128285</v>
          </cell>
          <cell r="AC28">
            <v>207</v>
          </cell>
          <cell r="AD28" t="str">
            <v>ESTAC.  MERCADO EMBAJADORAS</v>
          </cell>
          <cell r="AE28">
            <v>153196</v>
          </cell>
        </row>
        <row r="29">
          <cell r="Q29">
            <v>210</v>
          </cell>
          <cell r="R29" t="str">
            <v>PERMISOS DE CONSTRUCCION</v>
          </cell>
          <cell r="S29">
            <v>431110.62</v>
          </cell>
          <cell r="AC29">
            <v>210</v>
          </cell>
          <cell r="AD29" t="str">
            <v>PERMISOS DE CONSTRUCCION</v>
          </cell>
          <cell r="AE29">
            <v>656098.39</v>
          </cell>
        </row>
        <row r="30">
          <cell r="Q30">
            <v>211</v>
          </cell>
          <cell r="R30" t="str">
            <v>PERMISOS DE REGULARIZACION DE</v>
          </cell>
          <cell r="S30">
            <v>78373.649999999994</v>
          </cell>
          <cell r="AC30">
            <v>211</v>
          </cell>
          <cell r="AD30" t="str">
            <v>PERMISOS DE REGULARIZACION DE</v>
          </cell>
          <cell r="AE30">
            <v>646150.29</v>
          </cell>
        </row>
        <row r="31">
          <cell r="Q31">
            <v>212</v>
          </cell>
          <cell r="R31" t="str">
            <v>PRORROGA DE PERMISO DE CONSTRU</v>
          </cell>
          <cell r="S31">
            <v>13925.57</v>
          </cell>
          <cell r="AC31">
            <v>212</v>
          </cell>
          <cell r="AD31" t="str">
            <v>PRORROGA DE PERMISO DE CONSTRU</v>
          </cell>
          <cell r="AE31">
            <v>19996.580000000002</v>
          </cell>
        </row>
        <row r="32">
          <cell r="Q32">
            <v>217</v>
          </cell>
          <cell r="R32" t="str">
            <v>PERMISOS DE DIVISION</v>
          </cell>
          <cell r="S32">
            <v>86062.6</v>
          </cell>
          <cell r="AC32">
            <v>217</v>
          </cell>
          <cell r="AD32" t="str">
            <v>PERMISOS DE DIVISION</v>
          </cell>
          <cell r="AE32">
            <v>132906.79999999999</v>
          </cell>
        </row>
        <row r="33">
          <cell r="Q33">
            <v>219</v>
          </cell>
          <cell r="R33" t="str">
            <v>PERMISO DE USO DE SUELO HABITA</v>
          </cell>
          <cell r="S33">
            <v>11244.01</v>
          </cell>
          <cell r="AC33">
            <v>219</v>
          </cell>
          <cell r="AD33" t="str">
            <v>PERMISO DE USO DE SUELO HABITA</v>
          </cell>
          <cell r="AE33">
            <v>15928.15</v>
          </cell>
        </row>
        <row r="34">
          <cell r="Q34">
            <v>221</v>
          </cell>
          <cell r="R34" t="str">
            <v>PERMISO USO DE SUELO COMERCIAL</v>
          </cell>
          <cell r="S34">
            <v>146326.31</v>
          </cell>
          <cell r="AC34">
            <v>221</v>
          </cell>
          <cell r="AD34" t="str">
            <v>PERMISO USO DE SUELO COMERCIAL</v>
          </cell>
          <cell r="AE34">
            <v>200596.9</v>
          </cell>
        </row>
        <row r="35">
          <cell r="Q35">
            <v>223</v>
          </cell>
          <cell r="R35" t="str">
            <v>USO DE SUELO VIA PUBLICA ESTRU</v>
          </cell>
          <cell r="S35">
            <v>65102.42</v>
          </cell>
          <cell r="AC35">
            <v>223</v>
          </cell>
          <cell r="AD35" t="str">
            <v>USO DE SUELO VIA PUBLICA ESTRU</v>
          </cell>
          <cell r="AE35">
            <v>65102.42</v>
          </cell>
        </row>
        <row r="36">
          <cell r="Q36">
            <v>226</v>
          </cell>
          <cell r="R36" t="str">
            <v>REV.Y AUT.DE AVALUOS POR PERIT</v>
          </cell>
          <cell r="S36">
            <v>29858.32</v>
          </cell>
          <cell r="AC36">
            <v>226</v>
          </cell>
          <cell r="AD36" t="str">
            <v>REV.Y AUT.DE AVALUOS POR PERIT</v>
          </cell>
          <cell r="AE36">
            <v>56647.03</v>
          </cell>
        </row>
        <row r="37">
          <cell r="Q37">
            <v>227</v>
          </cell>
          <cell r="R37" t="str">
            <v>AVALUOS DE INMUEBLES</v>
          </cell>
          <cell r="S37">
            <v>5894.77</v>
          </cell>
          <cell r="AC37">
            <v>227</v>
          </cell>
          <cell r="AD37" t="str">
            <v>AVALUOS DE INMUEBLES</v>
          </cell>
          <cell r="AE37">
            <v>6430.77</v>
          </cell>
        </row>
        <row r="38">
          <cell r="Q38">
            <v>228</v>
          </cell>
          <cell r="R38" t="str">
            <v>PERMISO VENTA DE BEBIDAS ALCOH</v>
          </cell>
          <cell r="S38">
            <v>89310.48</v>
          </cell>
          <cell r="AC38">
            <v>228</v>
          </cell>
          <cell r="AD38" t="str">
            <v>PERMISO VENTA DE BEBIDAS ALCOH</v>
          </cell>
          <cell r="AE38">
            <v>165862.32</v>
          </cell>
        </row>
        <row r="39">
          <cell r="Q39">
            <v>229</v>
          </cell>
          <cell r="R39" t="str">
            <v>CONSTANCIAS DE ESTADO DE CUENT</v>
          </cell>
          <cell r="S39">
            <v>266630.75</v>
          </cell>
          <cell r="AC39">
            <v>229</v>
          </cell>
          <cell r="AD39" t="str">
            <v>CONSTANCIAS DE ESTADO DE CUENT</v>
          </cell>
          <cell r="AE39">
            <v>460433.19</v>
          </cell>
        </row>
        <row r="40">
          <cell r="Q40">
            <v>239</v>
          </cell>
          <cell r="R40" t="str">
            <v>REV.PROY.PARA EXP. DE CONSTANC</v>
          </cell>
          <cell r="S40">
            <v>22228.37</v>
          </cell>
          <cell r="AC40">
            <v>239</v>
          </cell>
          <cell r="AD40" t="str">
            <v>REV.PROY.PARA EXP. DE CONSTANC</v>
          </cell>
          <cell r="AE40">
            <v>22228.37</v>
          </cell>
        </row>
        <row r="41">
          <cell r="Q41">
            <v>241</v>
          </cell>
          <cell r="R41" t="str">
            <v>REV. DE PROY. PARA AUTORIZACIO</v>
          </cell>
          <cell r="S41">
            <v>6904.48</v>
          </cell>
          <cell r="AC41">
            <v>240</v>
          </cell>
          <cell r="AD41" t="str">
            <v>REV.DE PROY.DE APROBACION DE T</v>
          </cell>
          <cell r="AE41">
            <v>1500</v>
          </cell>
        </row>
        <row r="42">
          <cell r="Q42">
            <v>243</v>
          </cell>
          <cell r="R42" t="str">
            <v>PERMISO DE  MODIFICACION DE TR</v>
          </cell>
          <cell r="S42">
            <v>79130.080000000002</v>
          </cell>
          <cell r="AC42">
            <v>241</v>
          </cell>
          <cell r="AD42" t="str">
            <v>REV. DE PROY. PARA AUTORIZACIO</v>
          </cell>
          <cell r="AE42">
            <v>7803.73</v>
          </cell>
        </row>
        <row r="43">
          <cell r="Q43">
            <v>244</v>
          </cell>
          <cell r="R43" t="str">
            <v>EXP. DE LIC. O PERM.  ESTBMTO.</v>
          </cell>
          <cell r="S43">
            <v>256019.63</v>
          </cell>
          <cell r="AC43">
            <v>243</v>
          </cell>
          <cell r="AD43" t="str">
            <v>PERMISO DE  MODIFICACION DE TR</v>
          </cell>
          <cell r="AE43">
            <v>162692.39000000001</v>
          </cell>
        </row>
        <row r="44">
          <cell r="Q44">
            <v>248</v>
          </cell>
          <cell r="R44" t="str">
            <v>ESTACIONAMIENTO EX. EST. FERRO</v>
          </cell>
          <cell r="S44">
            <v>372957.14</v>
          </cell>
          <cell r="AC44">
            <v>244</v>
          </cell>
          <cell r="AD44" t="str">
            <v>EXP. DE LIC. O PERM.  ESTBMTO.</v>
          </cell>
          <cell r="AE44">
            <v>357404.83</v>
          </cell>
        </row>
        <row r="45">
          <cell r="Q45">
            <v>249</v>
          </cell>
          <cell r="R45" t="str">
            <v>REGULARIZACION DE PRORROGA PER</v>
          </cell>
          <cell r="S45">
            <v>14030.64</v>
          </cell>
          <cell r="AC45">
            <v>248</v>
          </cell>
          <cell r="AD45" t="str">
            <v>ESTACIONAMIENTO EX. EST. FERRO</v>
          </cell>
          <cell r="AE45">
            <v>613383.14</v>
          </cell>
        </row>
        <row r="46">
          <cell r="Q46">
            <v>252</v>
          </cell>
          <cell r="R46" t="str">
            <v>SERVICIOS DE MATERIA AMBIENTAL</v>
          </cell>
          <cell r="S46">
            <v>47394.04</v>
          </cell>
          <cell r="AC46">
            <v>249</v>
          </cell>
          <cell r="AD46" t="str">
            <v>REGULARIZACION DE PRORROGA PER</v>
          </cell>
          <cell r="AE46">
            <v>63298.59</v>
          </cell>
        </row>
        <row r="47">
          <cell r="Q47">
            <v>253</v>
          </cell>
          <cell r="R47" t="str">
            <v>ESTACIONAMIENTO EMBAJADORAS  (</v>
          </cell>
          <cell r="S47">
            <v>387023</v>
          </cell>
          <cell r="AC47">
            <v>252</v>
          </cell>
          <cell r="AD47" t="str">
            <v>SERVICIOS DE MATERIA AMBIENTAL</v>
          </cell>
          <cell r="AE47">
            <v>83411.070000000007</v>
          </cell>
        </row>
        <row r="48">
          <cell r="Q48">
            <v>254</v>
          </cell>
          <cell r="R48" t="str">
            <v>CERTIFICACION TERMINO DE OBRA</v>
          </cell>
          <cell r="S48">
            <v>67048.22</v>
          </cell>
          <cell r="AC48">
            <v>253</v>
          </cell>
          <cell r="AD48" t="str">
            <v>ESTACIONAMIENTO EMBAJADORAS  (</v>
          </cell>
          <cell r="AE48">
            <v>714511</v>
          </cell>
        </row>
        <row r="49">
          <cell r="Q49">
            <v>256</v>
          </cell>
          <cell r="R49" t="str">
            <v>CONSTANCIA ALINEAMTO.Y NO.OFIC</v>
          </cell>
          <cell r="S49">
            <v>649679.26</v>
          </cell>
          <cell r="AC49">
            <v>254</v>
          </cell>
          <cell r="AD49" t="str">
            <v>CERTIFICACION TERMINO DE OBRA</v>
          </cell>
          <cell r="AE49">
            <v>127339.17</v>
          </cell>
        </row>
        <row r="50">
          <cell r="Q50">
            <v>257</v>
          </cell>
          <cell r="R50" t="str">
            <v>CONSTANCIA DE ALINEAMTO.Y NO.O</v>
          </cell>
          <cell r="S50">
            <v>8726.75</v>
          </cell>
          <cell r="AC50">
            <v>256</v>
          </cell>
          <cell r="AD50" t="str">
            <v>CONSTANCIA ALINEAMTO.Y NO.OFIC</v>
          </cell>
          <cell r="AE50">
            <v>1115329.5900000001</v>
          </cell>
        </row>
        <row r="51">
          <cell r="Q51" t="str">
            <v>_x000C_</v>
          </cell>
          <cell r="AC51" t="str">
            <v>_x000C_</v>
          </cell>
        </row>
        <row r="53">
          <cell r="Q53" t="str">
            <v>Pag</v>
          </cell>
          <cell r="R53" t="str">
            <v>ina : 2                    Fecha Impresión</v>
          </cell>
          <cell r="AC53" t="str">
            <v>Pag</v>
          </cell>
          <cell r="AD53" t="str">
            <v>ina : 2                    Fecha Impresión</v>
          </cell>
        </row>
        <row r="54">
          <cell r="Q54" t="str">
            <v>MUN</v>
          </cell>
          <cell r="R54" t="str">
            <v>ICIPIO DE GUANAJUATO, GTO</v>
          </cell>
          <cell r="AC54" t="str">
            <v>MUN</v>
          </cell>
          <cell r="AD54" t="str">
            <v>ICIPIO DE GUANAJUATO, GTO</v>
          </cell>
        </row>
        <row r="55">
          <cell r="Q55" t="str">
            <v>REP</v>
          </cell>
          <cell r="R55" t="str">
            <v>ORTE DE COBRANZA DEL DIA 01/01/2015 AL DIA</v>
          </cell>
          <cell r="AC55" t="str">
            <v>REP</v>
          </cell>
          <cell r="AD55" t="str">
            <v>ORTE DE COBRANZA DEL DIA 01/01/2015 AL DIA</v>
          </cell>
        </row>
        <row r="56">
          <cell r="Q56" t="str">
            <v>RES</v>
          </cell>
          <cell r="R56" t="str">
            <v>UMEN</v>
          </cell>
          <cell r="AC56" t="str">
            <v>RES</v>
          </cell>
          <cell r="AD56" t="str">
            <v>UMEN</v>
          </cell>
        </row>
        <row r="57">
          <cell r="Q57" t="str">
            <v>---</v>
          </cell>
          <cell r="R57" t="str">
            <v>------------------------------------------</v>
          </cell>
          <cell r="S57" t="str">
            <v>----------------</v>
          </cell>
          <cell r="AC57" t="str">
            <v>---</v>
          </cell>
          <cell r="AD57" t="str">
            <v>------------------------------------------</v>
          </cell>
          <cell r="AE57" t="str">
            <v>----------------</v>
          </cell>
        </row>
        <row r="58">
          <cell r="Q58" t="str">
            <v>CVE</v>
          </cell>
          <cell r="R58" t="str">
            <v>CONCEPTO</v>
          </cell>
          <cell r="S58" t="str">
            <v>COBRADO</v>
          </cell>
          <cell r="AC58" t="str">
            <v>CVE</v>
          </cell>
          <cell r="AD58" t="str">
            <v>CONCEPTO</v>
          </cell>
          <cell r="AE58" t="str">
            <v>COBRADO</v>
          </cell>
        </row>
        <row r="59">
          <cell r="Q59" t="str">
            <v>---</v>
          </cell>
          <cell r="R59" t="str">
            <v>------------------------------------------</v>
          </cell>
          <cell r="S59" t="str">
            <v>----------------</v>
          </cell>
          <cell r="AC59" t="str">
            <v>---</v>
          </cell>
          <cell r="AD59" t="str">
            <v>------------------------------------------</v>
          </cell>
          <cell r="AE59" t="str">
            <v>----------------</v>
          </cell>
        </row>
        <row r="60">
          <cell r="Q60">
            <v>258</v>
          </cell>
          <cell r="R60" t="str">
            <v>CONSTANCIA DE ALINEAMTO.Y  NO.</v>
          </cell>
          <cell r="S60">
            <v>99750.81</v>
          </cell>
          <cell r="AC60">
            <v>257</v>
          </cell>
          <cell r="AD60" t="str">
            <v>CONSTANCIA DE ALINEAMTO.Y NO.O</v>
          </cell>
          <cell r="AE60">
            <v>8726.75</v>
          </cell>
        </row>
        <row r="61">
          <cell r="Q61">
            <v>260</v>
          </cell>
          <cell r="R61" t="str">
            <v>PERMISO PARA VENTA DE LOTES</v>
          </cell>
          <cell r="S61">
            <v>34412.94</v>
          </cell>
          <cell r="AC61">
            <v>258</v>
          </cell>
          <cell r="AD61" t="str">
            <v>CONSTANCIA DE ALINEAMTO.Y  NO.</v>
          </cell>
          <cell r="AE61">
            <v>138568.54</v>
          </cell>
        </row>
        <row r="62">
          <cell r="Q62">
            <v>261</v>
          </cell>
          <cell r="R62" t="str">
            <v>SUPERVISION DE OBRA</v>
          </cell>
          <cell r="S62">
            <v>234056.79</v>
          </cell>
          <cell r="AC62">
            <v>260</v>
          </cell>
          <cell r="AD62" t="str">
            <v>PERMISO PARA VENTA DE LOTES</v>
          </cell>
          <cell r="AE62">
            <v>52989.14</v>
          </cell>
        </row>
        <row r="63">
          <cell r="Q63">
            <v>264</v>
          </cell>
          <cell r="R63" t="str">
            <v>REFRENDO ANUAL DE CONCESION</v>
          </cell>
          <cell r="S63">
            <v>70883.399999999994</v>
          </cell>
          <cell r="AC63">
            <v>261</v>
          </cell>
          <cell r="AD63" t="str">
            <v>SUPERVISION DE OBRA</v>
          </cell>
          <cell r="AE63">
            <v>566889.32999999996</v>
          </cell>
        </row>
        <row r="64">
          <cell r="Q64">
            <v>265</v>
          </cell>
          <cell r="R64" t="str">
            <v>PERMISO EVENTUAL DE TRANSPORTE</v>
          </cell>
          <cell r="S64">
            <v>44349.11</v>
          </cell>
          <cell r="AC64">
            <v>264</v>
          </cell>
          <cell r="AD64" t="str">
            <v>REFRENDO ANUAL DE CONCESION</v>
          </cell>
          <cell r="AE64">
            <v>70883.399999999994</v>
          </cell>
        </row>
        <row r="65">
          <cell r="Q65">
            <v>266</v>
          </cell>
          <cell r="R65" t="str">
            <v>DICTAMEN DE FACTIBILIDAD PROTE</v>
          </cell>
          <cell r="S65">
            <v>93042.9</v>
          </cell>
          <cell r="AC65">
            <v>265</v>
          </cell>
          <cell r="AD65" t="str">
            <v>PERMISO EVENTUAL DE TRANSPORTE</v>
          </cell>
          <cell r="AE65">
            <v>95829.77</v>
          </cell>
        </row>
        <row r="66">
          <cell r="Q66">
            <v>267</v>
          </cell>
          <cell r="R66" t="str">
            <v>CONSTANCIA  DE VERIFICACION PR</v>
          </cell>
          <cell r="S66">
            <v>4320.07</v>
          </cell>
          <cell r="AC66">
            <v>266</v>
          </cell>
          <cell r="AD66" t="str">
            <v>DICTAMEN DE FACTIBILIDAD PROTE</v>
          </cell>
          <cell r="AE66">
            <v>152757</v>
          </cell>
        </row>
        <row r="67">
          <cell r="Q67">
            <v>268</v>
          </cell>
          <cell r="R67" t="str">
            <v>SERVICIOS CASA DE LA CULTURA</v>
          </cell>
          <cell r="S67">
            <v>333135.24</v>
          </cell>
          <cell r="AC67">
            <v>267</v>
          </cell>
          <cell r="AD67" t="str">
            <v>CONSTANCIA  DE VERIFICACION PR</v>
          </cell>
          <cell r="AE67">
            <v>9103.06</v>
          </cell>
        </row>
        <row r="68">
          <cell r="Q68">
            <v>271</v>
          </cell>
          <cell r="R68" t="str">
            <v>PENSION EST. MUSEO DE MOMIAS</v>
          </cell>
          <cell r="S68">
            <v>19951.12</v>
          </cell>
          <cell r="AC68">
            <v>268</v>
          </cell>
          <cell r="AD68" t="str">
            <v>SERVICIOS CASA DE LA CULTURA</v>
          </cell>
          <cell r="AE68">
            <v>526686.24</v>
          </cell>
        </row>
        <row r="69">
          <cell r="Q69">
            <v>272</v>
          </cell>
          <cell r="R69" t="str">
            <v>PENSION EST. EX ESTACION DEL F</v>
          </cell>
          <cell r="S69">
            <v>4924.68</v>
          </cell>
          <cell r="AC69">
            <v>271</v>
          </cell>
          <cell r="AD69" t="str">
            <v>PENSION EST. MUSEO DE MOMIAS</v>
          </cell>
          <cell r="AE69">
            <v>34263.879999999997</v>
          </cell>
        </row>
        <row r="70">
          <cell r="Q70">
            <v>273</v>
          </cell>
          <cell r="R70" t="str">
            <v>PENSION EST. JARDIN EMBAJADORA</v>
          </cell>
          <cell r="S70">
            <v>50753.919999999998</v>
          </cell>
          <cell r="AC70">
            <v>272</v>
          </cell>
          <cell r="AD70" t="str">
            <v>PENSION EST. EX ESTACION DEL F</v>
          </cell>
          <cell r="AE70">
            <v>7342.05</v>
          </cell>
        </row>
        <row r="71">
          <cell r="Q71">
            <v>274</v>
          </cell>
          <cell r="R71" t="str">
            <v>PERMISO AMPL HORARIO VTA. BEBI</v>
          </cell>
          <cell r="S71">
            <v>820811.4</v>
          </cell>
          <cell r="AC71">
            <v>273</v>
          </cell>
          <cell r="AD71" t="str">
            <v>PENSION EST. JARDIN EMBAJADORA</v>
          </cell>
          <cell r="AE71">
            <v>80748.759999999995</v>
          </cell>
        </row>
        <row r="72">
          <cell r="Q72">
            <v>276</v>
          </cell>
          <cell r="R72" t="str">
            <v>CONSTANCIAS NO INFRACCION TRAN</v>
          </cell>
          <cell r="S72">
            <v>106755.4</v>
          </cell>
          <cell r="AC72">
            <v>274</v>
          </cell>
          <cell r="AD72" t="str">
            <v>PERMISO AMPL HORARIO VTA. BEBI</v>
          </cell>
          <cell r="AE72">
            <v>1321099.8999999999</v>
          </cell>
        </row>
        <row r="73">
          <cell r="Q73">
            <v>277</v>
          </cell>
          <cell r="R73" t="str">
            <v>SERVICIOS ACCESO A LA INFORMAC</v>
          </cell>
          <cell r="S73">
            <v>775.04</v>
          </cell>
          <cell r="AC73">
            <v>275</v>
          </cell>
          <cell r="AD73" t="str">
            <v>CONSTANCIAS DIRECCION DE ECOLO</v>
          </cell>
          <cell r="AE73">
            <v>1045.8</v>
          </cell>
        </row>
        <row r="74">
          <cell r="Q74">
            <v>278</v>
          </cell>
          <cell r="R74" t="str">
            <v>CONSTANCIAS QUE EXPIDAN LAS DE</v>
          </cell>
          <cell r="S74">
            <v>159077.38</v>
          </cell>
          <cell r="AC74">
            <v>276</v>
          </cell>
          <cell r="AD74" t="str">
            <v>CONSTANCIAS NO INFRACCION TRAN</v>
          </cell>
          <cell r="AE74">
            <v>170810.5</v>
          </cell>
        </row>
        <row r="75">
          <cell r="Q75">
            <v>279</v>
          </cell>
          <cell r="R75" t="str">
            <v>CERTIFICACIONES EXPEDIDAS POR</v>
          </cell>
          <cell r="S75">
            <v>1838.16</v>
          </cell>
          <cell r="AC75">
            <v>277</v>
          </cell>
          <cell r="AD75" t="str">
            <v>SERVICIOS ACCESO A LA INFORMAC</v>
          </cell>
          <cell r="AE75">
            <v>1149.96</v>
          </cell>
        </row>
        <row r="76">
          <cell r="Q76">
            <v>280</v>
          </cell>
          <cell r="R76" t="str">
            <v>SERVICIOS EN MATERIA DE CONTRO</v>
          </cell>
          <cell r="S76">
            <v>7799.71</v>
          </cell>
          <cell r="AC76">
            <v>278</v>
          </cell>
          <cell r="AD76" t="str">
            <v>CONSTANCIAS QUE EXPIDAN LAS DE</v>
          </cell>
          <cell r="AE76">
            <v>223565.55</v>
          </cell>
        </row>
        <row r="77">
          <cell r="Q77">
            <v>284</v>
          </cell>
          <cell r="R77" t="str">
            <v>REVISTA MECANICA SEMESTRAL</v>
          </cell>
          <cell r="S77">
            <v>30808.63</v>
          </cell>
          <cell r="AC77">
            <v>279</v>
          </cell>
          <cell r="AD77" t="str">
            <v>CERTIFICACIONES EXPEDIDAS POR</v>
          </cell>
          <cell r="AE77">
            <v>2467.5300000000002</v>
          </cell>
        </row>
        <row r="78">
          <cell r="Q78">
            <v>286</v>
          </cell>
          <cell r="R78" t="str">
            <v>PERMISO SUPLETORIO DE TRANSPOR</v>
          </cell>
          <cell r="S78">
            <v>45436.41</v>
          </cell>
          <cell r="AC78">
            <v>280</v>
          </cell>
          <cell r="AD78" t="str">
            <v>SERVICIOS EN MATERIA DE CONTRO</v>
          </cell>
          <cell r="AE78">
            <v>12799.97</v>
          </cell>
        </row>
        <row r="79">
          <cell r="Q79">
            <v>288</v>
          </cell>
          <cell r="R79" t="str">
            <v>ANALISIS DE RIESGOS</v>
          </cell>
          <cell r="S79">
            <v>11897.16</v>
          </cell>
          <cell r="AC79">
            <v>283</v>
          </cell>
          <cell r="AD79" t="str">
            <v>CONSTANCIA DE DESPINTADO</v>
          </cell>
          <cell r="AE79">
            <v>141.41999999999999</v>
          </cell>
        </row>
        <row r="80">
          <cell r="Q80">
            <v>289</v>
          </cell>
          <cell r="R80" t="str">
            <v>CONFORMIDAD USO Y QUEMA DE FUE</v>
          </cell>
          <cell r="S80">
            <v>10063.73</v>
          </cell>
          <cell r="AC80">
            <v>284</v>
          </cell>
          <cell r="AD80" t="str">
            <v>REVISTA MECANICA SEMESTRAL</v>
          </cell>
          <cell r="AE80">
            <v>31377.23</v>
          </cell>
        </row>
        <row r="81">
          <cell r="Q81">
            <v>291</v>
          </cell>
          <cell r="R81" t="str">
            <v>DICTAMEN DE FACTIBILIDAD PARA</v>
          </cell>
          <cell r="S81">
            <v>10801</v>
          </cell>
          <cell r="AC81">
            <v>286</v>
          </cell>
          <cell r="AD81" t="str">
            <v>PERMISO SUPLETORIO DE TRANSPOR</v>
          </cell>
          <cell r="AE81">
            <v>68728.77</v>
          </cell>
        </row>
        <row r="82">
          <cell r="Q82">
            <v>292</v>
          </cell>
          <cell r="R82" t="str">
            <v>DICTAMEN DE SEGURIDAD PROGRAMA</v>
          </cell>
          <cell r="S82">
            <v>30670.15</v>
          </cell>
          <cell r="AC82">
            <v>288</v>
          </cell>
          <cell r="AD82" t="str">
            <v>ANALISIS DE RIESGOS</v>
          </cell>
          <cell r="AE82">
            <v>17304.96</v>
          </cell>
        </row>
        <row r="83">
          <cell r="Q83">
            <v>293</v>
          </cell>
          <cell r="R83" t="str">
            <v>SERVICIOS EXTRAORDINARIOS DE M</v>
          </cell>
          <cell r="S83">
            <v>34728.51</v>
          </cell>
          <cell r="AC83">
            <v>289</v>
          </cell>
          <cell r="AD83" t="str">
            <v>CONFORMIDAD USO Y QUEMA DE FUE</v>
          </cell>
          <cell r="AE83">
            <v>14401.25</v>
          </cell>
        </row>
        <row r="84">
          <cell r="Q84">
            <v>295</v>
          </cell>
          <cell r="R84" t="str">
            <v>CONSTANCIA DE UBICACION DE PRE</v>
          </cell>
          <cell r="S84">
            <v>5784.9</v>
          </cell>
          <cell r="AC84">
            <v>290</v>
          </cell>
          <cell r="AD84" t="str">
            <v>DICTAMEN DE SEGURIDAD P SEDENA</v>
          </cell>
          <cell r="AE84">
            <v>172.87</v>
          </cell>
        </row>
        <row r="85">
          <cell r="Q85">
            <v>297</v>
          </cell>
          <cell r="R85" t="str">
            <v>D.A.P.</v>
          </cell>
          <cell r="S85">
            <v>634214.65</v>
          </cell>
          <cell r="AC85">
            <v>291</v>
          </cell>
          <cell r="AD85" t="str">
            <v>DICTAMEN DE FACTIBILIDAD PARA</v>
          </cell>
          <cell r="AE85">
            <v>15970.05</v>
          </cell>
        </row>
        <row r="86">
          <cell r="Q86">
            <v>298</v>
          </cell>
          <cell r="R86" t="str">
            <v>POR EVALUACION DE COMPATIBILID</v>
          </cell>
          <cell r="S86">
            <v>2760.03</v>
          </cell>
          <cell r="AC86">
            <v>292</v>
          </cell>
          <cell r="AD86" t="str">
            <v>DICTAMEN DE SEGURIDAD PROGRAMA</v>
          </cell>
          <cell r="AE86">
            <v>51760.57</v>
          </cell>
        </row>
        <row r="87">
          <cell r="Q87">
            <v>299</v>
          </cell>
          <cell r="R87" t="str">
            <v>CERTIFICACION DE CLAVE CATASTR</v>
          </cell>
          <cell r="S87">
            <v>9325.0499999999993</v>
          </cell>
          <cell r="AC87">
            <v>293</v>
          </cell>
          <cell r="AD87" t="str">
            <v>SERVICIOS EXTRAORDINARIOS DE M</v>
          </cell>
          <cell r="AE87">
            <v>46192.29</v>
          </cell>
        </row>
        <row r="88">
          <cell r="Q88">
            <v>310</v>
          </cell>
          <cell r="R88" t="str">
            <v>CARTA NO ANTECEDENTES DE FALTA</v>
          </cell>
          <cell r="S88">
            <v>5950</v>
          </cell>
          <cell r="AC88">
            <v>295</v>
          </cell>
          <cell r="AD88" t="str">
            <v>CONSTANCIA DE UBICACION DE PRE</v>
          </cell>
          <cell r="AE88">
            <v>6135.5</v>
          </cell>
        </row>
        <row r="89">
          <cell r="Q89">
            <v>400</v>
          </cell>
          <cell r="R89" t="str">
            <v>LOCALES PRESA DE LA OLLA</v>
          </cell>
          <cell r="S89">
            <v>65872.2</v>
          </cell>
          <cell r="AC89">
            <v>297</v>
          </cell>
          <cell r="AD89" t="str">
            <v>D.A.P.</v>
          </cell>
          <cell r="AE89">
            <v>672866.04</v>
          </cell>
        </row>
        <row r="90">
          <cell r="Q90">
            <v>402</v>
          </cell>
          <cell r="R90" t="str">
            <v>LOCALES MUSEO DE LAS MOMIAS</v>
          </cell>
          <cell r="S90">
            <v>3490</v>
          </cell>
          <cell r="AC90">
            <v>298</v>
          </cell>
          <cell r="AD90" t="str">
            <v>POR EVALUACION DE COMPATIBILID</v>
          </cell>
          <cell r="AE90">
            <v>8280.09</v>
          </cell>
        </row>
        <row r="91">
          <cell r="Q91">
            <v>405</v>
          </cell>
          <cell r="R91" t="str">
            <v>CENTRO DE CONVIVENCIA EL ENCIN</v>
          </cell>
          <cell r="S91">
            <v>106343</v>
          </cell>
          <cell r="AC91">
            <v>299</v>
          </cell>
          <cell r="AD91" t="str">
            <v>CERTIFICACION DE CLAVE CATASTR</v>
          </cell>
          <cell r="AE91">
            <v>19347.3</v>
          </cell>
        </row>
        <row r="92">
          <cell r="Q92">
            <v>407</v>
          </cell>
          <cell r="R92" t="str">
            <v>MUSEO MOMIAS</v>
          </cell>
          <cell r="S92">
            <v>10301379</v>
          </cell>
          <cell r="AC92">
            <v>310</v>
          </cell>
          <cell r="AD92" t="str">
            <v>CARTA NO ANTECEDENTES DE FALTA</v>
          </cell>
          <cell r="AE92">
            <v>9450</v>
          </cell>
        </row>
        <row r="93">
          <cell r="Q93">
            <v>410</v>
          </cell>
          <cell r="R93" t="str">
            <v>MONUMENTO AL PIPILA</v>
          </cell>
          <cell r="S93">
            <v>155720</v>
          </cell>
          <cell r="AC93">
            <v>400</v>
          </cell>
          <cell r="AD93" t="str">
            <v>LOCALES PRESA DE LA OLLA</v>
          </cell>
          <cell r="AE93">
            <v>104540.52</v>
          </cell>
        </row>
        <row r="94">
          <cell r="Q94">
            <v>411</v>
          </cell>
          <cell r="R94" t="str">
            <v>CUOTAS MERCADO HIDALGO</v>
          </cell>
          <cell r="S94">
            <v>644169.84</v>
          </cell>
          <cell r="AC94">
            <v>402</v>
          </cell>
          <cell r="AD94" t="str">
            <v>LOCALES MUSEO DE LAS MOMIAS</v>
          </cell>
          <cell r="AE94">
            <v>5584</v>
          </cell>
        </row>
        <row r="95">
          <cell r="Q95">
            <v>412</v>
          </cell>
          <cell r="R95" t="str">
            <v>CUOTAS MERCADO EMBAJADORAS</v>
          </cell>
          <cell r="S95">
            <v>202218.49</v>
          </cell>
          <cell r="AC95">
            <v>405</v>
          </cell>
          <cell r="AD95" t="str">
            <v>CENTRO DE CONVIVENCIA EL ENCIN</v>
          </cell>
          <cell r="AE95">
            <v>177212</v>
          </cell>
        </row>
        <row r="96">
          <cell r="Q96">
            <v>414</v>
          </cell>
          <cell r="R96" t="str">
            <v>OTROS PRODUCTOS</v>
          </cell>
          <cell r="S96">
            <v>28834.1</v>
          </cell>
          <cell r="AC96">
            <v>407</v>
          </cell>
          <cell r="AD96" t="str">
            <v>MUSEO MOMIAS</v>
          </cell>
          <cell r="AE96">
            <v>19584820</v>
          </cell>
        </row>
        <row r="97">
          <cell r="Q97">
            <v>417</v>
          </cell>
          <cell r="R97" t="str">
            <v>CONSULTORIO DENTAL</v>
          </cell>
          <cell r="S97">
            <v>13166</v>
          </cell>
          <cell r="AC97">
            <v>410</v>
          </cell>
          <cell r="AD97" t="str">
            <v>MONUMENTO AL PIPILA</v>
          </cell>
          <cell r="AE97">
            <v>330260</v>
          </cell>
        </row>
        <row r="98">
          <cell r="Q98">
            <v>418</v>
          </cell>
          <cell r="R98" t="str">
            <v>RENDIMIENTOS E INVERSIONES</v>
          </cell>
          <cell r="S98">
            <v>1636723.76</v>
          </cell>
          <cell r="AC98">
            <v>411</v>
          </cell>
          <cell r="AD98" t="str">
            <v>CUOTAS MERCADO HIDALGO</v>
          </cell>
          <cell r="AE98">
            <v>961673.02</v>
          </cell>
        </row>
        <row r="99">
          <cell r="Q99">
            <v>419</v>
          </cell>
          <cell r="R99" t="str">
            <v>REND E INVERSIONES RAMO 33</v>
          </cell>
          <cell r="S99">
            <v>69493.73</v>
          </cell>
          <cell r="AC99">
            <v>412</v>
          </cell>
          <cell r="AD99" t="str">
            <v>CUOTAS MERCADO EMBAJADORAS</v>
          </cell>
          <cell r="AE99">
            <v>312777.46000000002</v>
          </cell>
        </row>
        <row r="100">
          <cell r="Q100">
            <v>420</v>
          </cell>
          <cell r="R100" t="str">
            <v>REND E INVER RAMO 33 PROG COMP</v>
          </cell>
          <cell r="S100">
            <v>212940.66</v>
          </cell>
          <cell r="AC100">
            <v>414</v>
          </cell>
          <cell r="AD100" t="str">
            <v>OTROS PRODUCTOS</v>
          </cell>
          <cell r="AE100">
            <v>30608.9</v>
          </cell>
        </row>
        <row r="101">
          <cell r="Q101">
            <v>421</v>
          </cell>
          <cell r="R101" t="str">
            <v>FORMAS VALORADAS</v>
          </cell>
          <cell r="S101">
            <v>11568</v>
          </cell>
          <cell r="AC101">
            <v>417</v>
          </cell>
          <cell r="AD101" t="str">
            <v>CONSULTORIO DENTAL</v>
          </cell>
          <cell r="AE101">
            <v>24173</v>
          </cell>
        </row>
        <row r="102">
          <cell r="Q102">
            <v>426</v>
          </cell>
          <cell r="R102" t="str">
            <v>AREAS OCUP POR HOT, REST, BARE</v>
          </cell>
          <cell r="S102">
            <v>1199058.67</v>
          </cell>
          <cell r="AC102">
            <v>418</v>
          </cell>
          <cell r="AD102" t="str">
            <v>RENDIMIENTOS E INVERSIONES</v>
          </cell>
          <cell r="AE102">
            <v>2887361.99</v>
          </cell>
        </row>
        <row r="103">
          <cell r="Q103">
            <v>428</v>
          </cell>
          <cell r="R103" t="str">
            <v>COMERCIANTES SEMIFIJOS</v>
          </cell>
          <cell r="S103">
            <v>547302.18000000005</v>
          </cell>
          <cell r="AC103">
            <v>419</v>
          </cell>
          <cell r="AD103" t="str">
            <v>REND E INVERSIONES RAMO 33</v>
          </cell>
          <cell r="AE103">
            <v>120774.85</v>
          </cell>
        </row>
        <row r="104">
          <cell r="Q104">
            <v>429</v>
          </cell>
          <cell r="R104" t="str">
            <v>VTA DE INMUEBLES PROP DEL MPIO</v>
          </cell>
          <cell r="S104">
            <v>138858</v>
          </cell>
          <cell r="AC104">
            <v>420</v>
          </cell>
          <cell r="AD104" t="str">
            <v>REND E INVER RAMO 33 PROG COMP</v>
          </cell>
          <cell r="AE104">
            <v>383709.03</v>
          </cell>
        </row>
        <row r="105">
          <cell r="Q105">
            <v>430</v>
          </cell>
          <cell r="R105" t="str">
            <v>LOCALES MERCADO HIDALGO</v>
          </cell>
          <cell r="S105">
            <v>2738</v>
          </cell>
          <cell r="AC105">
            <v>421</v>
          </cell>
          <cell r="AD105" t="str">
            <v>FORMAS VALORADAS</v>
          </cell>
          <cell r="AE105">
            <v>14856</v>
          </cell>
        </row>
        <row r="106">
          <cell r="Q106">
            <v>431</v>
          </cell>
          <cell r="R106" t="str">
            <v>LOCALES MERCADO EMBAJADORAS</v>
          </cell>
          <cell r="S106">
            <v>6861</v>
          </cell>
          <cell r="AC106">
            <v>426</v>
          </cell>
          <cell r="AD106" t="str">
            <v>AREAS OCUP POR HOT, REST, BARE</v>
          </cell>
          <cell r="AE106">
            <v>1833947.18</v>
          </cell>
        </row>
        <row r="107">
          <cell r="Q107">
            <v>432</v>
          </cell>
          <cell r="R107" t="str">
            <v>LOCALES PANTEON</v>
          </cell>
          <cell r="S107">
            <v>1761.83</v>
          </cell>
          <cell r="AC107">
            <v>428</v>
          </cell>
          <cell r="AD107" t="str">
            <v>COMERCIANTES SEMIFIJOS</v>
          </cell>
          <cell r="AE107">
            <v>713248.14</v>
          </cell>
        </row>
        <row r="108">
          <cell r="Q108" t="str">
            <v>_x000C_</v>
          </cell>
          <cell r="AC108" t="str">
            <v>_x000C_</v>
          </cell>
        </row>
        <row r="110">
          <cell r="Q110" t="str">
            <v>Pag</v>
          </cell>
          <cell r="R110" t="str">
            <v>ina : 3                    Fecha Impresión</v>
          </cell>
          <cell r="AC110" t="str">
            <v>Pag</v>
          </cell>
          <cell r="AD110" t="str">
            <v>ina : 3                    Fecha Impresión</v>
          </cell>
        </row>
        <row r="111">
          <cell r="Q111" t="str">
            <v>MUN</v>
          </cell>
          <cell r="R111" t="str">
            <v>ICIPIO DE GUANAJUATO, GTO</v>
          </cell>
          <cell r="AC111" t="str">
            <v>MUN</v>
          </cell>
          <cell r="AD111" t="str">
            <v>ICIPIO DE GUANAJUATO, GTO</v>
          </cell>
        </row>
        <row r="112">
          <cell r="Q112" t="str">
            <v>REP</v>
          </cell>
          <cell r="R112" t="str">
            <v>ORTE DE COBRANZA DEL DIA 01/01/2015 AL DIA</v>
          </cell>
          <cell r="AC112" t="str">
            <v>REP</v>
          </cell>
          <cell r="AD112" t="str">
            <v>ORTE DE COBRANZA DEL DIA 01/01/2015 AL DIA</v>
          </cell>
        </row>
        <row r="113">
          <cell r="Q113" t="str">
            <v>RES</v>
          </cell>
          <cell r="R113" t="str">
            <v>UMEN</v>
          </cell>
          <cell r="AC113" t="str">
            <v>RES</v>
          </cell>
          <cell r="AD113" t="str">
            <v>UMEN</v>
          </cell>
        </row>
        <row r="114">
          <cell r="Q114" t="str">
            <v>---</v>
          </cell>
          <cell r="R114" t="str">
            <v>------------------------------------------</v>
          </cell>
          <cell r="S114" t="str">
            <v>----------------</v>
          </cell>
          <cell r="AC114" t="str">
            <v>---</v>
          </cell>
          <cell r="AD114" t="str">
            <v>------------------------------------------</v>
          </cell>
          <cell r="AE114" t="str">
            <v>----------------</v>
          </cell>
        </row>
        <row r="115">
          <cell r="Q115" t="str">
            <v>CVE</v>
          </cell>
          <cell r="R115" t="str">
            <v>CONCEPTO</v>
          </cell>
          <cell r="S115" t="str">
            <v>COBRADO</v>
          </cell>
          <cell r="AC115" t="str">
            <v>CVE</v>
          </cell>
          <cell r="AD115" t="str">
            <v>CONCEPTO</v>
          </cell>
          <cell r="AE115" t="str">
            <v>COBRADO</v>
          </cell>
        </row>
        <row r="116">
          <cell r="Q116" t="str">
            <v>---</v>
          </cell>
          <cell r="R116" t="str">
            <v>------------------------------------------</v>
          </cell>
          <cell r="S116" t="str">
            <v>----------------</v>
          </cell>
          <cell r="AC116" t="str">
            <v>---</v>
          </cell>
          <cell r="AD116" t="str">
            <v>------------------------------------------</v>
          </cell>
          <cell r="AE116" t="str">
            <v>----------------</v>
          </cell>
        </row>
        <row r="117">
          <cell r="Q117">
            <v>433</v>
          </cell>
          <cell r="R117" t="str">
            <v>SOBRANTES</v>
          </cell>
          <cell r="S117">
            <v>10259.23</v>
          </cell>
          <cell r="AC117">
            <v>429</v>
          </cell>
          <cell r="AD117" t="str">
            <v>VTA DE INMUEBLES PROP DEL MPIO</v>
          </cell>
          <cell r="AE117">
            <v>138858</v>
          </cell>
        </row>
        <row r="118">
          <cell r="Q118">
            <v>436</v>
          </cell>
          <cell r="R118" t="str">
            <v>SANITARIOS PRESA DE LA OLLA</v>
          </cell>
          <cell r="S118">
            <v>32500</v>
          </cell>
          <cell r="AC118">
            <v>430</v>
          </cell>
          <cell r="AD118" t="str">
            <v>LOCALES MERCADO HIDALGO</v>
          </cell>
          <cell r="AE118">
            <v>2738</v>
          </cell>
        </row>
        <row r="119">
          <cell r="Q119">
            <v>437</v>
          </cell>
          <cell r="R119" t="str">
            <v>SANITARIOS MDO. EMBAJADORAS</v>
          </cell>
          <cell r="S119">
            <v>313633</v>
          </cell>
          <cell r="AC119">
            <v>431</v>
          </cell>
          <cell r="AD119" t="str">
            <v>LOCALES MERCADO EMBAJADORAS</v>
          </cell>
          <cell r="AE119">
            <v>9166</v>
          </cell>
        </row>
        <row r="120">
          <cell r="Q120">
            <v>438</v>
          </cell>
          <cell r="R120" t="str">
            <v>SANITARIOS MDO. HIDALGO</v>
          </cell>
          <cell r="S120">
            <v>430667.5</v>
          </cell>
          <cell r="AC120">
            <v>432</v>
          </cell>
          <cell r="AD120" t="str">
            <v>LOCALES PANTEON</v>
          </cell>
          <cell r="AE120">
            <v>1761.83</v>
          </cell>
        </row>
        <row r="121">
          <cell r="Q121">
            <v>439</v>
          </cell>
          <cell r="R121" t="str">
            <v>SANITARIOS JARDIN REFORMA</v>
          </cell>
          <cell r="S121">
            <v>104223</v>
          </cell>
          <cell r="AC121">
            <v>433</v>
          </cell>
          <cell r="AD121" t="str">
            <v>SOBRANTES</v>
          </cell>
          <cell r="AE121">
            <v>16214.91</v>
          </cell>
        </row>
        <row r="122">
          <cell r="Q122">
            <v>440</v>
          </cell>
          <cell r="R122" t="str">
            <v>SANITARIOS PLAZUELA LOS ANGELE</v>
          </cell>
          <cell r="S122">
            <v>83200</v>
          </cell>
          <cell r="AC122">
            <v>436</v>
          </cell>
          <cell r="AD122" t="str">
            <v>SANITARIOS PRESA DE LA OLLA</v>
          </cell>
          <cell r="AE122">
            <v>101690</v>
          </cell>
        </row>
        <row r="123">
          <cell r="Q123">
            <v>441</v>
          </cell>
          <cell r="R123" t="str">
            <v>SANITARIOS LOS PASTITOS</v>
          </cell>
          <cell r="S123">
            <v>11954</v>
          </cell>
          <cell r="AC123">
            <v>437</v>
          </cell>
          <cell r="AD123" t="str">
            <v>SANITARIOS MDO. EMBAJADORAS</v>
          </cell>
          <cell r="AE123">
            <v>494668</v>
          </cell>
        </row>
        <row r="124">
          <cell r="Q124">
            <v>442</v>
          </cell>
          <cell r="R124" t="str">
            <v>SANITARIOS VALENCIANA</v>
          </cell>
          <cell r="S124">
            <v>18683.43</v>
          </cell>
          <cell r="AC124">
            <v>438</v>
          </cell>
          <cell r="AD124" t="str">
            <v>SANITARIOS MDO. HIDALGO</v>
          </cell>
          <cell r="AE124">
            <v>722865.5</v>
          </cell>
        </row>
        <row r="125">
          <cell r="Q125">
            <v>443</v>
          </cell>
          <cell r="R125" t="str">
            <v>SANITARIOS FERROCARRIL</v>
          </cell>
          <cell r="S125">
            <v>277349.5</v>
          </cell>
          <cell r="AC125">
            <v>439</v>
          </cell>
          <cell r="AD125" t="str">
            <v>SANITARIOS JARDIN REFORMA</v>
          </cell>
          <cell r="AE125">
            <v>194440</v>
          </cell>
        </row>
        <row r="126">
          <cell r="Q126">
            <v>444</v>
          </cell>
          <cell r="R126" t="str">
            <v>SANITARIOS JARDIN UNION</v>
          </cell>
          <cell r="S126">
            <v>83200</v>
          </cell>
          <cell r="AC126">
            <v>440</v>
          </cell>
          <cell r="AD126" t="str">
            <v>SANITARIOS PLAZUELA LOS ANGELE</v>
          </cell>
          <cell r="AE126">
            <v>133120</v>
          </cell>
        </row>
        <row r="127">
          <cell r="Q127">
            <v>445</v>
          </cell>
          <cell r="R127" t="str">
            <v>SANITARIOS MUSEO MOMIAS</v>
          </cell>
          <cell r="S127">
            <v>251903</v>
          </cell>
          <cell r="AC127">
            <v>441</v>
          </cell>
          <cell r="AD127" t="str">
            <v>SANITARIOS LOS PASTITOS</v>
          </cell>
          <cell r="AE127">
            <v>28124</v>
          </cell>
        </row>
        <row r="128">
          <cell r="Q128">
            <v>447</v>
          </cell>
          <cell r="R128" t="str">
            <v>MUSEO CALAS DE SAN DIEGO</v>
          </cell>
          <cell r="S128">
            <v>25656</v>
          </cell>
          <cell r="AC128">
            <v>442</v>
          </cell>
          <cell r="AD128" t="str">
            <v>SANITARIOS VALENCIANA</v>
          </cell>
          <cell r="AE128">
            <v>24923.43</v>
          </cell>
        </row>
        <row r="129">
          <cell r="Q129">
            <v>451</v>
          </cell>
          <cell r="R129" t="str">
            <v>BODEGAS RASTRO</v>
          </cell>
          <cell r="S129">
            <v>12272</v>
          </cell>
          <cell r="AC129">
            <v>443</v>
          </cell>
          <cell r="AD129" t="str">
            <v>SANITARIOS FERROCARRIL</v>
          </cell>
          <cell r="AE129">
            <v>473334.5</v>
          </cell>
        </row>
        <row r="130">
          <cell r="Q130">
            <v>452</v>
          </cell>
          <cell r="R130" t="str">
            <v>LOCALES DEL ENCINO</v>
          </cell>
          <cell r="S130">
            <v>1934</v>
          </cell>
          <cell r="AC130">
            <v>444</v>
          </cell>
          <cell r="AD130" t="str">
            <v>SANITARIOS JARDIN UNION</v>
          </cell>
          <cell r="AE130">
            <v>133120</v>
          </cell>
        </row>
        <row r="131">
          <cell r="Q131">
            <v>453</v>
          </cell>
          <cell r="R131" t="str">
            <v>TELESCOPIO</v>
          </cell>
          <cell r="S131">
            <v>3628</v>
          </cell>
          <cell r="AC131">
            <v>445</v>
          </cell>
          <cell r="AD131" t="str">
            <v>SANITARIOS MUSEO MOMIAS</v>
          </cell>
          <cell r="AE131">
            <v>471303</v>
          </cell>
        </row>
        <row r="132">
          <cell r="Q132">
            <v>454</v>
          </cell>
          <cell r="R132" t="str">
            <v>FIESTAS TRADICIONALES</v>
          </cell>
          <cell r="S132">
            <v>580971.19999999995</v>
          </cell>
          <cell r="AC132">
            <v>447</v>
          </cell>
          <cell r="AD132" t="str">
            <v>MUSEO CALAS DE SAN DIEGO</v>
          </cell>
          <cell r="AE132">
            <v>42420</v>
          </cell>
        </row>
        <row r="133">
          <cell r="Q133">
            <v>455</v>
          </cell>
          <cell r="R133" t="str">
            <v>INFRAESTRUCTURA TELEFONICA</v>
          </cell>
          <cell r="S133">
            <v>637070</v>
          </cell>
          <cell r="AC133">
            <v>451</v>
          </cell>
          <cell r="AD133" t="str">
            <v>BODEGAS RASTRO</v>
          </cell>
          <cell r="AE133">
            <v>24544</v>
          </cell>
        </row>
        <row r="134">
          <cell r="Q134">
            <v>456</v>
          </cell>
          <cell r="R134" t="str">
            <v>JUEGOS MECANICOS</v>
          </cell>
          <cell r="S134">
            <v>81258</v>
          </cell>
          <cell r="AC134">
            <v>452</v>
          </cell>
          <cell r="AD134" t="str">
            <v>LOCALES DEL ENCINO</v>
          </cell>
          <cell r="AE134">
            <v>1934</v>
          </cell>
        </row>
        <row r="135">
          <cell r="Q135">
            <v>457</v>
          </cell>
          <cell r="R135" t="str">
            <v>CASETAS DE  REVISTAS</v>
          </cell>
          <cell r="S135">
            <v>724.8</v>
          </cell>
          <cell r="AC135">
            <v>453</v>
          </cell>
          <cell r="AD135" t="str">
            <v>TELESCOPIO</v>
          </cell>
          <cell r="AE135">
            <v>3628</v>
          </cell>
        </row>
        <row r="136">
          <cell r="Q136">
            <v>458</v>
          </cell>
          <cell r="R136" t="str">
            <v>AMPLIACION DE HORARIO BILLARES</v>
          </cell>
          <cell r="S136">
            <v>5836</v>
          </cell>
          <cell r="AC136">
            <v>454</v>
          </cell>
          <cell r="AD136" t="str">
            <v>FIESTAS TRADICIONALES</v>
          </cell>
          <cell r="AE136">
            <v>816747.41</v>
          </cell>
        </row>
        <row r="137">
          <cell r="Q137">
            <v>459</v>
          </cell>
          <cell r="R137" t="str">
            <v>CASETAS DEPORTIVAS</v>
          </cell>
          <cell r="S137">
            <v>1186.1099999999999</v>
          </cell>
          <cell r="AC137">
            <v>455</v>
          </cell>
          <cell r="AD137" t="str">
            <v>INFRAESTRUCTURA TELEFONICA</v>
          </cell>
          <cell r="AE137">
            <v>1019312</v>
          </cell>
        </row>
        <row r="138">
          <cell r="Q138">
            <v>463</v>
          </cell>
          <cell r="R138" t="str">
            <v>SERVICIO DE GRUA</v>
          </cell>
          <cell r="S138">
            <v>259</v>
          </cell>
          <cell r="AC138">
            <v>456</v>
          </cell>
          <cell r="AD138" t="str">
            <v>JUEGOS MECANICOS</v>
          </cell>
          <cell r="AE138">
            <v>95874</v>
          </cell>
        </row>
        <row r="139">
          <cell r="Q139">
            <v>467</v>
          </cell>
          <cell r="R139" t="str">
            <v>PRESTADORES DE SERVICIO</v>
          </cell>
          <cell r="S139">
            <v>5879.62</v>
          </cell>
          <cell r="AC139">
            <v>457</v>
          </cell>
          <cell r="AD139" t="str">
            <v>CASETAS DE  REVISTAS</v>
          </cell>
          <cell r="AE139">
            <v>1327.8</v>
          </cell>
        </row>
        <row r="140">
          <cell r="Q140">
            <v>469</v>
          </cell>
          <cell r="R140" t="str">
            <v>CASETAS TELEFONICAS</v>
          </cell>
          <cell r="S140">
            <v>337137</v>
          </cell>
          <cell r="AC140">
            <v>458</v>
          </cell>
          <cell r="AD140" t="str">
            <v>AMPLIACION DE HORARIO BILLARES</v>
          </cell>
          <cell r="AE140">
            <v>7980</v>
          </cell>
        </row>
        <row r="141">
          <cell r="Q141">
            <v>470</v>
          </cell>
          <cell r="R141" t="str">
            <v>LOCALES EX ESTACION</v>
          </cell>
          <cell r="S141">
            <v>49637.59</v>
          </cell>
          <cell r="AC141">
            <v>459</v>
          </cell>
          <cell r="AD141" t="str">
            <v>CASETAS DEPORTIVAS</v>
          </cell>
          <cell r="AE141">
            <v>1186.1099999999999</v>
          </cell>
        </row>
        <row r="142">
          <cell r="Q142">
            <v>471</v>
          </cell>
          <cell r="R142" t="str">
            <v>SANITARIOS PARDO</v>
          </cell>
          <cell r="S142">
            <v>20800</v>
          </cell>
          <cell r="AC142">
            <v>463</v>
          </cell>
          <cell r="AD142" t="str">
            <v>SERVICIO DE GRUA</v>
          </cell>
          <cell r="AE142">
            <v>259</v>
          </cell>
        </row>
        <row r="143">
          <cell r="Q143">
            <v>472</v>
          </cell>
          <cell r="R143" t="str">
            <v>CUOTAS MERCADO GAVIRA</v>
          </cell>
          <cell r="S143">
            <v>57271.89</v>
          </cell>
          <cell r="AC143">
            <v>467</v>
          </cell>
          <cell r="AD143" t="str">
            <v>PRESTADORES DE SERVICIO</v>
          </cell>
          <cell r="AE143">
            <v>8446.2199999999993</v>
          </cell>
        </row>
        <row r="144">
          <cell r="Q144">
            <v>474</v>
          </cell>
          <cell r="R144" t="str">
            <v>BASES PARA LICITACION ADQUISIC</v>
          </cell>
          <cell r="S144">
            <v>9786</v>
          </cell>
          <cell r="AC144">
            <v>469</v>
          </cell>
          <cell r="AD144" t="str">
            <v>CASETAS TELEFONICAS</v>
          </cell>
          <cell r="AE144">
            <v>337137</v>
          </cell>
        </row>
        <row r="145">
          <cell r="Q145">
            <v>476</v>
          </cell>
          <cell r="R145" t="str">
            <v>PADRON DE PERITOS FISCALES</v>
          </cell>
          <cell r="S145">
            <v>37080</v>
          </cell>
          <cell r="AC145">
            <v>470</v>
          </cell>
          <cell r="AD145" t="str">
            <v>LOCALES EX ESTACION</v>
          </cell>
          <cell r="AE145">
            <v>74277.64</v>
          </cell>
        </row>
        <row r="146">
          <cell r="Q146">
            <v>477</v>
          </cell>
          <cell r="R146" t="str">
            <v>PERiTO SUPERVISOR O DIRECTOR R</v>
          </cell>
          <cell r="S146">
            <v>77645</v>
          </cell>
          <cell r="AC146">
            <v>471</v>
          </cell>
          <cell r="AD146" t="str">
            <v>SANITARIOS PARDO</v>
          </cell>
          <cell r="AE146">
            <v>33280</v>
          </cell>
        </row>
        <row r="147">
          <cell r="Q147">
            <v>479</v>
          </cell>
          <cell r="R147" t="str">
            <v>COMERCIANTES AMBULANTES</v>
          </cell>
          <cell r="S147">
            <v>22863.22</v>
          </cell>
          <cell r="AC147">
            <v>472</v>
          </cell>
          <cell r="AD147" t="str">
            <v>CUOTAS MERCADO GAVIRA</v>
          </cell>
          <cell r="AE147">
            <v>106248.84</v>
          </cell>
        </row>
        <row r="148">
          <cell r="Q148">
            <v>480</v>
          </cell>
          <cell r="R148" t="str">
            <v>PERIFONEO</v>
          </cell>
          <cell r="S148">
            <v>1692</v>
          </cell>
          <cell r="AC148">
            <v>474</v>
          </cell>
          <cell r="AD148" t="str">
            <v>BASES PARA LICITACION ADQUISIC</v>
          </cell>
          <cell r="AE148">
            <v>9786</v>
          </cell>
        </row>
        <row r="149">
          <cell r="Q149">
            <v>481</v>
          </cell>
          <cell r="R149" t="str">
            <v>REPARTO DE VOLANTES</v>
          </cell>
          <cell r="S149">
            <v>6030</v>
          </cell>
          <cell r="AC149">
            <v>476</v>
          </cell>
          <cell r="AD149" t="str">
            <v>PADRON DE PERITOS FISCALES</v>
          </cell>
          <cell r="AE149">
            <v>37080</v>
          </cell>
        </row>
        <row r="150">
          <cell r="Q150">
            <v>482</v>
          </cell>
          <cell r="R150" t="str">
            <v>CALLEJONEADAS</v>
          </cell>
          <cell r="S150">
            <v>105757</v>
          </cell>
          <cell r="AC150">
            <v>477</v>
          </cell>
          <cell r="AD150" t="str">
            <v>PERiTO SUPERVISOR O DIRECTOR R</v>
          </cell>
          <cell r="AE150">
            <v>90830</v>
          </cell>
        </row>
        <row r="151">
          <cell r="Q151">
            <v>483</v>
          </cell>
          <cell r="R151" t="str">
            <v>PROMOTOR TURISTICO</v>
          </cell>
          <cell r="S151">
            <v>44901.599999999999</v>
          </cell>
          <cell r="AC151">
            <v>478</v>
          </cell>
          <cell r="AD151" t="str">
            <v>CONS. DIRECTOR RESPONSABLE DE</v>
          </cell>
          <cell r="AE151">
            <v>1465</v>
          </cell>
        </row>
        <row r="152">
          <cell r="Q152">
            <v>484</v>
          </cell>
          <cell r="R152" t="str">
            <v>PERMISO PARA ESPECTÁCULOS O CE</v>
          </cell>
          <cell r="S152">
            <v>117771</v>
          </cell>
          <cell r="AC152">
            <v>479</v>
          </cell>
          <cell r="AD152" t="str">
            <v>COMERCIANTES AMBULANTES</v>
          </cell>
          <cell r="AE152">
            <v>32901.65</v>
          </cell>
        </row>
        <row r="153">
          <cell r="Q153">
            <v>485</v>
          </cell>
          <cell r="R153" t="str">
            <v>SELLADO DE BOLETOS</v>
          </cell>
          <cell r="S153">
            <v>21324</v>
          </cell>
          <cell r="AC153">
            <v>480</v>
          </cell>
          <cell r="AD153" t="str">
            <v>PERIFONEO</v>
          </cell>
          <cell r="AE153">
            <v>5828</v>
          </cell>
        </row>
        <row r="154">
          <cell r="Q154">
            <v>491</v>
          </cell>
          <cell r="R154" t="str">
            <v>ESTRUCTURAS, CONSTRUCCIONES O</v>
          </cell>
          <cell r="S154">
            <v>20710.400000000001</v>
          </cell>
          <cell r="AC154">
            <v>481</v>
          </cell>
          <cell r="AD154" t="str">
            <v>REPARTO DE VOLANTES</v>
          </cell>
          <cell r="AE154">
            <v>7236</v>
          </cell>
        </row>
        <row r="155">
          <cell r="Q155">
            <v>493</v>
          </cell>
          <cell r="R155" t="str">
            <v>RENOVACION PERMISO P/ USO VIA</v>
          </cell>
          <cell r="S155">
            <v>11645.67</v>
          </cell>
          <cell r="AC155">
            <v>482</v>
          </cell>
          <cell r="AD155" t="str">
            <v>CALLEJONEADAS</v>
          </cell>
          <cell r="AE155">
            <v>168535</v>
          </cell>
        </row>
        <row r="156">
          <cell r="Q156">
            <v>494</v>
          </cell>
          <cell r="R156" t="str">
            <v>REPOSICION DE CREDENCIAL</v>
          </cell>
          <cell r="S156">
            <v>142</v>
          </cell>
          <cell r="AC156">
            <v>483</v>
          </cell>
          <cell r="AD156" t="str">
            <v>PROMOTOR TURISTICO</v>
          </cell>
          <cell r="AE156">
            <v>84260.44</v>
          </cell>
        </row>
        <row r="157">
          <cell r="Q157">
            <v>497</v>
          </cell>
          <cell r="R157" t="str">
            <v>CURSO FORMACION SERV. DIG.</v>
          </cell>
          <cell r="S157">
            <v>18468</v>
          </cell>
          <cell r="AC157">
            <v>484</v>
          </cell>
          <cell r="AD157" t="str">
            <v>PERMISO PARA ESPECTÁCULOS O CE</v>
          </cell>
          <cell r="AE157">
            <v>185079</v>
          </cell>
        </row>
        <row r="158">
          <cell r="Q158">
            <v>498</v>
          </cell>
          <cell r="R158" t="str">
            <v>CUOTAS MDO. DE ARTESANIAS EX E</v>
          </cell>
          <cell r="S158">
            <v>25774.080000000002</v>
          </cell>
          <cell r="AC158">
            <v>485</v>
          </cell>
          <cell r="AD158" t="str">
            <v>SELLADO DE BOLETOS</v>
          </cell>
          <cell r="AE158">
            <v>32592</v>
          </cell>
        </row>
        <row r="159">
          <cell r="Q159">
            <v>502</v>
          </cell>
          <cell r="R159" t="str">
            <v>RECARGOS</v>
          </cell>
          <cell r="S159">
            <v>175445.06</v>
          </cell>
          <cell r="AC159">
            <v>491</v>
          </cell>
          <cell r="AD159" t="str">
            <v>ESTRUCTURAS, CONSTRUCCIONES O</v>
          </cell>
          <cell r="AE159">
            <v>27197.33</v>
          </cell>
        </row>
        <row r="160">
          <cell r="Q160">
            <v>503</v>
          </cell>
          <cell r="R160" t="str">
            <v>AVISO EXTEMP TRASLACION DE DOM</v>
          </cell>
          <cell r="S160">
            <v>26216.05</v>
          </cell>
          <cell r="AC160">
            <v>493</v>
          </cell>
          <cell r="AD160" t="str">
            <v>RENOVACION PERMISO P/ USO VIA</v>
          </cell>
          <cell r="AE160">
            <v>11645.67</v>
          </cell>
        </row>
        <row r="161">
          <cell r="Q161">
            <v>504</v>
          </cell>
          <cell r="R161" t="str">
            <v>AVISO EXTEMP TERM DE OBRA</v>
          </cell>
          <cell r="S161">
            <v>16105</v>
          </cell>
          <cell r="AC161">
            <v>494</v>
          </cell>
          <cell r="AD161" t="str">
            <v>REPOSICION DE CREDENCIAL</v>
          </cell>
          <cell r="AE161">
            <v>355</v>
          </cell>
        </row>
        <row r="162">
          <cell r="Q162">
            <v>505</v>
          </cell>
          <cell r="R162" t="str">
            <v>INFRACCIONES DESARROLLO URBANO</v>
          </cell>
          <cell r="S162">
            <v>29317.75</v>
          </cell>
          <cell r="AC162">
            <v>497</v>
          </cell>
          <cell r="AD162" t="str">
            <v>CURSO FORMACION SERV. DIG.</v>
          </cell>
          <cell r="AE162">
            <v>37908</v>
          </cell>
        </row>
        <row r="163">
          <cell r="Q163">
            <v>506</v>
          </cell>
          <cell r="R163" t="str">
            <v>INFRACCIONES DIRECCION DE FISC</v>
          </cell>
          <cell r="S163">
            <v>216463.66</v>
          </cell>
          <cell r="AC163">
            <v>498</v>
          </cell>
          <cell r="AD163" t="str">
            <v>CUOTAS MDO. DE ARTESANIAS EX E</v>
          </cell>
          <cell r="AE163">
            <v>40131.199999999997</v>
          </cell>
        </row>
        <row r="164">
          <cell r="Q164">
            <v>507</v>
          </cell>
          <cell r="R164" t="str">
            <v>INF AL BANDO POLICIA Y BUEN GO</v>
          </cell>
          <cell r="S164">
            <v>288708.51</v>
          </cell>
          <cell r="AC164">
            <v>499</v>
          </cell>
          <cell r="AD164" t="str">
            <v>MUSEO MOMIAS VIAJERAS</v>
          </cell>
          <cell r="AE164">
            <v>166671</v>
          </cell>
        </row>
        <row r="165">
          <cell r="Q165" t="str">
            <v>_x000C_</v>
          </cell>
          <cell r="AC165" t="str">
            <v>_x000C_</v>
          </cell>
        </row>
        <row r="167">
          <cell r="Q167" t="str">
            <v>Pag</v>
          </cell>
          <cell r="R167" t="str">
            <v>ina : 4                    Fecha Impresión</v>
          </cell>
          <cell r="AC167" t="str">
            <v>Pag</v>
          </cell>
          <cell r="AD167" t="str">
            <v>ina : 4                    Fecha Impresión</v>
          </cell>
        </row>
        <row r="168">
          <cell r="Q168" t="str">
            <v>MUN</v>
          </cell>
          <cell r="R168" t="str">
            <v>ICIPIO DE GUANAJUATO, GTO</v>
          </cell>
          <cell r="AC168" t="str">
            <v>MUN</v>
          </cell>
          <cell r="AD168" t="str">
            <v>ICIPIO DE GUANAJUATO, GTO</v>
          </cell>
        </row>
        <row r="169">
          <cell r="Q169" t="str">
            <v>REP</v>
          </cell>
          <cell r="R169" t="str">
            <v>ORTE DE COBRANZA DEL DIA 01/01/2015 AL DIA</v>
          </cell>
          <cell r="AC169" t="str">
            <v>REP</v>
          </cell>
          <cell r="AD169" t="str">
            <v>ORTE DE COBRANZA DEL DIA 01/01/2015 AL DIA</v>
          </cell>
        </row>
        <row r="170">
          <cell r="Q170" t="str">
            <v>RES</v>
          </cell>
          <cell r="R170" t="str">
            <v>UMEN</v>
          </cell>
          <cell r="AC170" t="str">
            <v>RES</v>
          </cell>
          <cell r="AD170" t="str">
            <v>UMEN</v>
          </cell>
        </row>
        <row r="171">
          <cell r="Q171" t="str">
            <v>---</v>
          </cell>
          <cell r="R171" t="str">
            <v>------------------------------------------</v>
          </cell>
          <cell r="S171" t="str">
            <v>----------------</v>
          </cell>
          <cell r="AC171" t="str">
            <v>---</v>
          </cell>
          <cell r="AD171" t="str">
            <v>------------------------------------------</v>
          </cell>
          <cell r="AE171" t="str">
            <v>----------------</v>
          </cell>
        </row>
        <row r="172">
          <cell r="Q172" t="str">
            <v>CVE</v>
          </cell>
          <cell r="R172" t="str">
            <v>CONCEPTO</v>
          </cell>
          <cell r="S172" t="str">
            <v>COBRADO</v>
          </cell>
          <cell r="AC172" t="str">
            <v>CVE</v>
          </cell>
          <cell r="AD172" t="str">
            <v>CONCEPTO</v>
          </cell>
          <cell r="AE172" t="str">
            <v>COBRADO</v>
          </cell>
        </row>
        <row r="173">
          <cell r="Q173" t="str">
            <v>---</v>
          </cell>
          <cell r="R173" t="str">
            <v>------------------------------------------</v>
          </cell>
          <cell r="S173" t="str">
            <v>----------------</v>
          </cell>
          <cell r="AC173" t="str">
            <v>---</v>
          </cell>
          <cell r="AD173" t="str">
            <v>------------------------------------------</v>
          </cell>
          <cell r="AE173" t="str">
            <v>----------------</v>
          </cell>
        </row>
        <row r="174">
          <cell r="Q174">
            <v>508</v>
          </cell>
          <cell r="R174" t="str">
            <v>INF LEY DE TRANSITO Y SU REGLA</v>
          </cell>
          <cell r="S174">
            <v>1814535.31</v>
          </cell>
          <cell r="AC174">
            <v>502</v>
          </cell>
          <cell r="AD174" t="str">
            <v>RECARGOS</v>
          </cell>
          <cell r="AE174">
            <v>236686.51</v>
          </cell>
        </row>
        <row r="175">
          <cell r="Q175">
            <v>509</v>
          </cell>
          <cell r="R175" t="str">
            <v>EXTEMP VERIFICACION AMB VEHICU</v>
          </cell>
          <cell r="S175">
            <v>162169.5</v>
          </cell>
          <cell r="AC175">
            <v>503</v>
          </cell>
          <cell r="AD175" t="str">
            <v>AVISO EXTEMP TRASLACION DE DOM</v>
          </cell>
          <cell r="AE175">
            <v>39057.94</v>
          </cell>
        </row>
        <row r="176">
          <cell r="Q176">
            <v>510</v>
          </cell>
          <cell r="R176" t="str">
            <v>ADMTVAS NO FISCALES *FEDERALES</v>
          </cell>
          <cell r="S176">
            <v>582560.05000000005</v>
          </cell>
          <cell r="AC176">
            <v>504</v>
          </cell>
          <cell r="AD176" t="str">
            <v>AVISO EXTEMP TERM DE OBRA</v>
          </cell>
          <cell r="AE176">
            <v>26683.8</v>
          </cell>
        </row>
        <row r="177">
          <cell r="Q177">
            <v>511</v>
          </cell>
          <cell r="R177" t="str">
            <v>ADMTVAS NO FISCALES * MPALES*</v>
          </cell>
          <cell r="S177">
            <v>194392.05</v>
          </cell>
          <cell r="AC177">
            <v>505</v>
          </cell>
          <cell r="AD177" t="str">
            <v>INFRACCIONES DESARROLLO URBANO</v>
          </cell>
          <cell r="AE177">
            <v>118856.09</v>
          </cell>
        </row>
        <row r="178">
          <cell r="Q178">
            <v>515</v>
          </cell>
          <cell r="R178" t="str">
            <v>RECARGOS DERECHOS POR PRESTACI</v>
          </cell>
          <cell r="S178">
            <v>20762.62</v>
          </cell>
          <cell r="AC178">
            <v>506</v>
          </cell>
          <cell r="AD178" t="str">
            <v>INFRACCIONES DIRECCION DE FISC</v>
          </cell>
          <cell r="AE178">
            <v>320982.93</v>
          </cell>
        </row>
        <row r="179">
          <cell r="Q179">
            <v>526</v>
          </cell>
          <cell r="R179" t="str">
            <v>RESPUESTA DE AYUNTAMIENTO</v>
          </cell>
          <cell r="S179">
            <v>19517</v>
          </cell>
          <cell r="AC179">
            <v>507</v>
          </cell>
          <cell r="AD179" t="str">
            <v>INF AL BANDO POLICIA Y BUEN GO</v>
          </cell>
          <cell r="AE179">
            <v>457468.01</v>
          </cell>
        </row>
        <row r="180">
          <cell r="Q180">
            <v>529</v>
          </cell>
          <cell r="R180" t="str">
            <v>OTROS DONATIVOS</v>
          </cell>
          <cell r="S180">
            <v>308.79000000000002</v>
          </cell>
          <cell r="AC180">
            <v>508</v>
          </cell>
          <cell r="AD180" t="str">
            <v>INF LEY DE TRANSITO Y SU REGLA</v>
          </cell>
          <cell r="AE180">
            <v>2980869.6</v>
          </cell>
        </row>
        <row r="181">
          <cell r="Q181">
            <v>532</v>
          </cell>
          <cell r="R181" t="str">
            <v>FONDO INFRAEST SOCIAL MPAL.</v>
          </cell>
          <cell r="S181">
            <v>16021250</v>
          </cell>
          <cell r="AC181">
            <v>509</v>
          </cell>
          <cell r="AD181" t="str">
            <v>EXTEMP VERIFICACION AMB VEHICU</v>
          </cell>
          <cell r="AE181">
            <v>248889</v>
          </cell>
        </row>
        <row r="182">
          <cell r="Q182">
            <v>533</v>
          </cell>
          <cell r="R182" t="str">
            <v>FONDO PARA FORTALECIMIENTO MPA</v>
          </cell>
          <cell r="S182">
            <v>36879100</v>
          </cell>
          <cell r="AC182">
            <v>510</v>
          </cell>
          <cell r="AD182" t="str">
            <v>ADMTVAS NO FISCALES *FEDERALES</v>
          </cell>
          <cell r="AE182">
            <v>1688889.29</v>
          </cell>
        </row>
        <row r="183">
          <cell r="Q183">
            <v>536</v>
          </cell>
          <cell r="R183" t="str">
            <v>PADRON DE PROVEEDORES</v>
          </cell>
          <cell r="S183">
            <v>38850</v>
          </cell>
          <cell r="AC183">
            <v>511</v>
          </cell>
          <cell r="AD183" t="str">
            <v>ADMTVAS NO FISCALES * MPALES*</v>
          </cell>
          <cell r="AE183">
            <v>226445.52</v>
          </cell>
        </row>
        <row r="184">
          <cell r="Q184">
            <v>538</v>
          </cell>
          <cell r="R184" t="str">
            <v>VTA. BASES LICITACION O. P.</v>
          </cell>
          <cell r="S184">
            <v>5250</v>
          </cell>
          <cell r="AC184">
            <v>514</v>
          </cell>
          <cell r="AD184" t="str">
            <v>AFECTACION NO AUTORIZADA DE ES</v>
          </cell>
          <cell r="AE184">
            <v>3831</v>
          </cell>
        </row>
        <row r="185">
          <cell r="Q185">
            <v>544</v>
          </cell>
          <cell r="R185" t="str">
            <v>INFRACCIONES AL REGLAMENTO DE</v>
          </cell>
          <cell r="S185">
            <v>17343.45</v>
          </cell>
          <cell r="AC185">
            <v>515</v>
          </cell>
          <cell r="AD185" t="str">
            <v>RECARGOS DERECHOS POR PRESTACI</v>
          </cell>
          <cell r="AE185">
            <v>30308.18</v>
          </cell>
        </row>
        <row r="186">
          <cell r="Q186">
            <v>545</v>
          </cell>
          <cell r="R186" t="str">
            <v>GASTOS DE EJECUCION</v>
          </cell>
          <cell r="S186">
            <v>29341.82</v>
          </cell>
          <cell r="AC186">
            <v>519</v>
          </cell>
          <cell r="AD186" t="str">
            <v>GOB DEL ESTADO CASA DE LA CULT</v>
          </cell>
          <cell r="AE186">
            <v>66564</v>
          </cell>
        </row>
        <row r="187">
          <cell r="Q187">
            <v>600</v>
          </cell>
          <cell r="R187" t="str">
            <v>FONDO GENERAL</v>
          </cell>
          <cell r="S187">
            <v>59968013.170000002</v>
          </cell>
          <cell r="AC187">
            <v>526</v>
          </cell>
          <cell r="AD187" t="str">
            <v>RESPUESTA DE AYUNTAMIENTO</v>
          </cell>
          <cell r="AE187">
            <v>43249</v>
          </cell>
        </row>
        <row r="188">
          <cell r="Q188">
            <v>601</v>
          </cell>
          <cell r="R188" t="str">
            <v>FONDO DEL FOMENTO MUNICIPAL</v>
          </cell>
          <cell r="S188">
            <v>8122135.21</v>
          </cell>
          <cell r="AC188">
            <v>529</v>
          </cell>
          <cell r="AD188" t="str">
            <v>OTROS DONATIVOS</v>
          </cell>
          <cell r="AE188">
            <v>502.83</v>
          </cell>
        </row>
        <row r="189">
          <cell r="Q189">
            <v>603</v>
          </cell>
          <cell r="R189" t="str">
            <v>APOYO EXTRAORDINARIO</v>
          </cell>
          <cell r="S189">
            <v>9000000</v>
          </cell>
          <cell r="AC189">
            <v>532</v>
          </cell>
          <cell r="AD189" t="str">
            <v>FONDO INFRAEST SOCIAL MPAL.</v>
          </cell>
          <cell r="AE189">
            <v>25634000</v>
          </cell>
        </row>
        <row r="190">
          <cell r="Q190">
            <v>605</v>
          </cell>
          <cell r="R190" t="str">
            <v>IEPS ESPECIAL DE GASOLINAS Y D</v>
          </cell>
          <cell r="S190">
            <v>2477667.0099999998</v>
          </cell>
          <cell r="AC190">
            <v>533</v>
          </cell>
          <cell r="AD190" t="str">
            <v>FONDO PARA FORTALECIMIENTO MPA</v>
          </cell>
          <cell r="AE190">
            <v>59006560</v>
          </cell>
        </row>
        <row r="191">
          <cell r="Q191">
            <v>606</v>
          </cell>
          <cell r="R191" t="str">
            <v>FONDO DE FISCALIZACION</v>
          </cell>
          <cell r="S191">
            <v>4342518.34</v>
          </cell>
          <cell r="AC191">
            <v>536</v>
          </cell>
          <cell r="AD191" t="str">
            <v>PADRON DE PROVEEDORES</v>
          </cell>
          <cell r="AE191">
            <v>52487</v>
          </cell>
        </row>
        <row r="192">
          <cell r="Q192">
            <v>607</v>
          </cell>
          <cell r="R192" t="str">
            <v>DERECHOS ALCOHOLES</v>
          </cell>
          <cell r="S192">
            <v>359944.57</v>
          </cell>
          <cell r="AC192">
            <v>538</v>
          </cell>
          <cell r="AD192" t="str">
            <v>VTA. BASES LICITACION O. P.</v>
          </cell>
          <cell r="AE192">
            <v>11550</v>
          </cell>
        </row>
        <row r="193">
          <cell r="Q193">
            <v>608</v>
          </cell>
          <cell r="R193" t="str">
            <v>I.E.P.S</v>
          </cell>
          <cell r="S193">
            <v>1158206.75</v>
          </cell>
          <cell r="AC193">
            <v>544</v>
          </cell>
          <cell r="AD193" t="str">
            <v>INFRACCIONES AL REGLAMENTO DE</v>
          </cell>
          <cell r="AE193">
            <v>30535.5</v>
          </cell>
        </row>
        <row r="194">
          <cell r="Q194">
            <v>609</v>
          </cell>
          <cell r="R194" t="str">
            <v>I.S.A.N.</v>
          </cell>
          <cell r="S194">
            <v>880469.44</v>
          </cell>
          <cell r="AC194">
            <v>545</v>
          </cell>
          <cell r="AD194" t="str">
            <v>GASTOS DE EJECUCION</v>
          </cell>
          <cell r="AE194">
            <v>57448.32</v>
          </cell>
        </row>
        <row r="195">
          <cell r="Q195">
            <v>611</v>
          </cell>
          <cell r="R195" t="str">
            <v>I.S.T.U.V.</v>
          </cell>
          <cell r="S195">
            <v>40252.5</v>
          </cell>
          <cell r="AC195">
            <v>600</v>
          </cell>
          <cell r="AD195" t="str">
            <v>FONDO GENERAL</v>
          </cell>
          <cell r="AE195">
            <v>94711890.870000005</v>
          </cell>
        </row>
        <row r="196">
          <cell r="Q196">
            <v>710</v>
          </cell>
          <cell r="R196" t="str">
            <v>SUBSIDIO P/LA SEGURIDAD PUB. D</v>
          </cell>
          <cell r="S196">
            <v>5618640</v>
          </cell>
          <cell r="AC196">
            <v>601</v>
          </cell>
          <cell r="AD196" t="str">
            <v>FONDO DEL FOMENTO MUNICIPAL</v>
          </cell>
          <cell r="AE196">
            <v>12542010.4</v>
          </cell>
        </row>
        <row r="197">
          <cell r="Q197">
            <v>719</v>
          </cell>
          <cell r="R197" t="str">
            <v>FONDOS MIXTOS</v>
          </cell>
          <cell r="S197">
            <v>78750</v>
          </cell>
          <cell r="AC197">
            <v>603</v>
          </cell>
          <cell r="AD197" t="str">
            <v>APOYO EXTRAORDINARIO</v>
          </cell>
          <cell r="AE197">
            <v>9000000</v>
          </cell>
        </row>
        <row r="198">
          <cell r="Q198">
            <v>730</v>
          </cell>
          <cell r="R198" t="str">
            <v>FIDER</v>
          </cell>
          <cell r="S198">
            <v>4682.5600000000004</v>
          </cell>
          <cell r="AC198">
            <v>605</v>
          </cell>
          <cell r="AD198" t="str">
            <v>IEPS ESPECIAL DE GASOLINAS Y D</v>
          </cell>
          <cell r="AE198">
            <v>3973435.11</v>
          </cell>
        </row>
        <row r="199">
          <cell r="Q199">
            <v>733</v>
          </cell>
          <cell r="R199" t="str">
            <v>FONDO DE CULTURA</v>
          </cell>
          <cell r="S199">
            <v>734222.54</v>
          </cell>
          <cell r="AC199">
            <v>606</v>
          </cell>
          <cell r="AD199" t="str">
            <v>FONDO DE FISCALIZACION</v>
          </cell>
          <cell r="AE199">
            <v>7062800.0300000003</v>
          </cell>
        </row>
        <row r="200">
          <cell r="Q200">
            <v>736</v>
          </cell>
          <cell r="R200" t="str">
            <v>FONDO DE PAVIMENTACION Y DESAR</v>
          </cell>
          <cell r="S200">
            <v>3148510.92</v>
          </cell>
          <cell r="AC200">
            <v>607</v>
          </cell>
          <cell r="AD200" t="str">
            <v>DERECHOS ALCOHOLES</v>
          </cell>
          <cell r="AE200">
            <v>482035.95</v>
          </cell>
        </row>
        <row r="201">
          <cell r="Q201">
            <v>738</v>
          </cell>
          <cell r="R201" t="str">
            <v>REMANENTES DE EJER ANT 2011 FI</v>
          </cell>
          <cell r="S201">
            <v>2026.67</v>
          </cell>
          <cell r="AC201">
            <v>608</v>
          </cell>
          <cell r="AD201" t="str">
            <v>I.E.P.S</v>
          </cell>
          <cell r="AE201">
            <v>1655628.17</v>
          </cell>
        </row>
        <row r="202">
          <cell r="Q202">
            <v>759</v>
          </cell>
          <cell r="R202" t="str">
            <v>PROGRAMA DE INVERSION CONACULT</v>
          </cell>
          <cell r="S202">
            <v>1000000</v>
          </cell>
          <cell r="AC202">
            <v>609</v>
          </cell>
          <cell r="AD202" t="str">
            <v>I.S.A.N.</v>
          </cell>
          <cell r="AE202">
            <v>1454738.5</v>
          </cell>
        </row>
        <row r="203">
          <cell r="Q203">
            <v>766</v>
          </cell>
          <cell r="R203" t="str">
            <v>REMANENTES EJER. ANT. 2013 FI</v>
          </cell>
          <cell r="S203">
            <v>7765.8</v>
          </cell>
          <cell r="AC203">
            <v>611</v>
          </cell>
          <cell r="AD203" t="str">
            <v>I.S.T.U.V.</v>
          </cell>
          <cell r="AE203">
            <v>58499.7</v>
          </cell>
        </row>
        <row r="204">
          <cell r="Q204">
            <v>775</v>
          </cell>
          <cell r="R204" t="str">
            <v>FONDO DE APORT. PARA INFRAESTR</v>
          </cell>
          <cell r="S204">
            <v>2013452.47</v>
          </cell>
          <cell r="AC204">
            <v>705</v>
          </cell>
          <cell r="AD204" t="str">
            <v>APORTACIONES INMUJERES</v>
          </cell>
          <cell r="AE204">
            <v>300000</v>
          </cell>
        </row>
        <row r="205">
          <cell r="Q205">
            <v>806</v>
          </cell>
          <cell r="R205" t="str">
            <v>EXCEDENTES PAGADOS</v>
          </cell>
          <cell r="S205">
            <v>53.79</v>
          </cell>
          <cell r="AC205">
            <v>708</v>
          </cell>
          <cell r="AD205" t="str">
            <v>HABITAT</v>
          </cell>
          <cell r="AE205">
            <v>250000</v>
          </cell>
        </row>
        <row r="206">
          <cell r="Q206">
            <v>812</v>
          </cell>
          <cell r="R206" t="str">
            <v>REINTEGROS TESOFE</v>
          </cell>
          <cell r="S206">
            <v>45229.3</v>
          </cell>
          <cell r="AC206">
            <v>710</v>
          </cell>
          <cell r="AD206" t="str">
            <v>SUBSIDIO P/LA SEGURIDAD PUB. D</v>
          </cell>
          <cell r="AE206">
            <v>5618640</v>
          </cell>
        </row>
        <row r="207">
          <cell r="Q207">
            <v>817</v>
          </cell>
          <cell r="R207" t="str">
            <v>ANTICIPOS OTROS INGRESOS</v>
          </cell>
          <cell r="S207">
            <v>4594</v>
          </cell>
          <cell r="AC207">
            <v>712</v>
          </cell>
          <cell r="AD207" t="str">
            <v>PROGRAMA BORDERIA</v>
          </cell>
          <cell r="AE207">
            <v>58725</v>
          </cell>
        </row>
        <row r="208">
          <cell r="Q208">
            <v>860</v>
          </cell>
          <cell r="R208" t="str">
            <v>PROG. ESCOLAR RESIDUOS SOLIDOS</v>
          </cell>
          <cell r="S208">
            <v>30212.7</v>
          </cell>
          <cell r="AC208">
            <v>719</v>
          </cell>
          <cell r="AD208" t="str">
            <v>FONDOS MIXTOS</v>
          </cell>
          <cell r="AE208">
            <v>78750</v>
          </cell>
        </row>
        <row r="209">
          <cell r="Q209">
            <v>879</v>
          </cell>
          <cell r="R209" t="str">
            <v>DEP. EN GARANTIA POR EMBARGOS</v>
          </cell>
          <cell r="S209">
            <v>533.33000000000004</v>
          </cell>
          <cell r="AC209">
            <v>722</v>
          </cell>
          <cell r="AD209" t="str">
            <v>PROGRAMA MEJOR ATENCION Y SERV</v>
          </cell>
          <cell r="AE209">
            <v>400000</v>
          </cell>
        </row>
        <row r="210">
          <cell r="Q210">
            <v>887</v>
          </cell>
          <cell r="R210" t="str">
            <v>DEVOLUCIONES S/RECAUDACION</v>
          </cell>
          <cell r="S210">
            <v>44442.36</v>
          </cell>
          <cell r="AC210">
            <v>729</v>
          </cell>
          <cell r="AD210" t="str">
            <v>OPCIONES PRODUCTIVAS</v>
          </cell>
          <cell r="AE210">
            <v>240000</v>
          </cell>
        </row>
        <row r="211">
          <cell r="Q211">
            <v>888</v>
          </cell>
          <cell r="R211" t="str">
            <v>COBROS SIMAPAG</v>
          </cell>
          <cell r="S211">
            <v>33067</v>
          </cell>
          <cell r="AC211">
            <v>730</v>
          </cell>
          <cell r="AD211" t="str">
            <v>FIDER</v>
          </cell>
          <cell r="AE211">
            <v>5182.5600000000004</v>
          </cell>
        </row>
        <row r="212">
          <cell r="Q212">
            <v>892</v>
          </cell>
          <cell r="R212" t="str">
            <v>REPARACION DE DAÑOS</v>
          </cell>
          <cell r="S212">
            <v>11423.1</v>
          </cell>
          <cell r="AC212">
            <v>733</v>
          </cell>
          <cell r="AD212" t="str">
            <v>FONDO DE CULTURA</v>
          </cell>
          <cell r="AE212">
            <v>1468445.08</v>
          </cell>
        </row>
        <row r="213">
          <cell r="Q213">
            <v>898</v>
          </cell>
          <cell r="R213" t="str">
            <v>APORTACIONES VOLUNTARIAS BOMBE</v>
          </cell>
          <cell r="S213">
            <v>159967.17000000001</v>
          </cell>
          <cell r="AC213">
            <v>736</v>
          </cell>
          <cell r="AD213" t="str">
            <v>FONDO DE PAVIMENTACION Y DESAR</v>
          </cell>
          <cell r="AE213">
            <v>4896760.92</v>
          </cell>
        </row>
        <row r="214">
          <cell r="Q214">
            <v>900</v>
          </cell>
          <cell r="R214" t="str">
            <v>INGRESOS POR CLASIFICAR</v>
          </cell>
          <cell r="S214">
            <v>55661.82</v>
          </cell>
          <cell r="AC214">
            <v>738</v>
          </cell>
          <cell r="AD214" t="str">
            <v>REMANENTES DE EJER ANT 2011 FI</v>
          </cell>
          <cell r="AE214">
            <v>2026.67</v>
          </cell>
        </row>
        <row r="215">
          <cell r="Q215">
            <v>905</v>
          </cell>
          <cell r="R215" t="str">
            <v>SECRETARIA DE FINANZAS, INVERS</v>
          </cell>
          <cell r="S215">
            <v>96407.76</v>
          </cell>
          <cell r="AC215">
            <v>759</v>
          </cell>
          <cell r="AD215" t="str">
            <v>PROGRAMA DE INVERSION CONACULT</v>
          </cell>
          <cell r="AE215">
            <v>1000000</v>
          </cell>
        </row>
        <row r="216">
          <cell r="Q216">
            <v>914</v>
          </cell>
          <cell r="R216" t="str">
            <v>INSTITUTO MUNICIPAL DE PLANEAC</v>
          </cell>
          <cell r="S216">
            <v>526179.38</v>
          </cell>
          <cell r="AC216">
            <v>766</v>
          </cell>
          <cell r="AD216" t="str">
            <v>REMANENTES EJER. ANT. 2013 FI</v>
          </cell>
          <cell r="AE216">
            <v>7765.8</v>
          </cell>
        </row>
        <row r="217">
          <cell r="Q217">
            <v>920</v>
          </cell>
          <cell r="R217" t="str">
            <v>VENTA DE INMUEBLES PROPIEDAD D</v>
          </cell>
          <cell r="S217">
            <v>1700</v>
          </cell>
          <cell r="AC217">
            <v>768</v>
          </cell>
          <cell r="AD217" t="str">
            <v>APLICACION REM. AEJER. ANT. GT</v>
          </cell>
          <cell r="AE217">
            <v>1880</v>
          </cell>
        </row>
        <row r="218">
          <cell r="Q218">
            <v>923</v>
          </cell>
          <cell r="R218" t="str">
            <v>OTROS DEUDORES</v>
          </cell>
          <cell r="S218">
            <v>2628439.0699999998</v>
          </cell>
          <cell r="AC218">
            <v>775</v>
          </cell>
          <cell r="AD218" t="str">
            <v>FONDO DE APORT. PARA INFRAESTR</v>
          </cell>
          <cell r="AE218">
            <v>3120120.43</v>
          </cell>
        </row>
        <row r="219">
          <cell r="Q219">
            <v>925</v>
          </cell>
          <cell r="R219" t="str">
            <v>INGRESOS POR RECAUDAR</v>
          </cell>
          <cell r="S219">
            <v>174042.71</v>
          </cell>
          <cell r="AC219">
            <v>779</v>
          </cell>
          <cell r="AD219" t="str">
            <v>RAMO ADMVO.20 DESARROLLO SOCIA</v>
          </cell>
          <cell r="AE219">
            <v>21500</v>
          </cell>
        </row>
        <row r="220">
          <cell r="Q220">
            <v>926</v>
          </cell>
          <cell r="R220" t="str">
            <v>MEXICO EN COMUNIDAD, A.C.</v>
          </cell>
          <cell r="S220">
            <v>173372.43</v>
          </cell>
          <cell r="AC220">
            <v>806</v>
          </cell>
          <cell r="AD220" t="str">
            <v>EXCEDENTES PAGADOS</v>
          </cell>
          <cell r="AE220">
            <v>53.79</v>
          </cell>
        </row>
        <row r="221">
          <cell r="Q221">
            <v>927</v>
          </cell>
          <cell r="R221" t="str">
            <v>MUNICIPIO DE GUANAJUATO</v>
          </cell>
          <cell r="S221">
            <v>92.5</v>
          </cell>
          <cell r="AC221">
            <v>812</v>
          </cell>
          <cell r="AD221" t="str">
            <v>REINTEGROS TESOFE</v>
          </cell>
          <cell r="AE221">
            <v>62729.3</v>
          </cell>
        </row>
        <row r="222">
          <cell r="Q222" t="str">
            <v>_x000C_</v>
          </cell>
          <cell r="AC222" t="str">
            <v>_x000C_</v>
          </cell>
        </row>
        <row r="224">
          <cell r="Q224" t="str">
            <v>Pag</v>
          </cell>
          <cell r="R224" t="str">
            <v>ina : 5                    Fecha Impresión</v>
          </cell>
          <cell r="AC224" t="str">
            <v>Pag</v>
          </cell>
          <cell r="AD224" t="str">
            <v>ina : 5                    Fecha Impresión</v>
          </cell>
        </row>
        <row r="225">
          <cell r="Q225" t="str">
            <v>MUN</v>
          </cell>
          <cell r="R225" t="str">
            <v>ICIPIO DE GUANAJUATO, GTO</v>
          </cell>
          <cell r="AC225" t="str">
            <v>MUN</v>
          </cell>
          <cell r="AD225" t="str">
            <v>ICIPIO DE GUANAJUATO, GTO</v>
          </cell>
        </row>
        <row r="226">
          <cell r="Q226" t="str">
            <v>REP</v>
          </cell>
          <cell r="R226" t="str">
            <v>ORTE DE COBRANZA DEL DIA 01/01/2015 AL DIA</v>
          </cell>
          <cell r="AC226" t="str">
            <v>REP</v>
          </cell>
          <cell r="AD226" t="str">
            <v>ORTE DE COBRANZA DEL DIA 01/01/2015 AL DIA</v>
          </cell>
        </row>
        <row r="227">
          <cell r="Q227" t="str">
            <v>RES</v>
          </cell>
          <cell r="R227" t="str">
            <v>UMEN</v>
          </cell>
          <cell r="AC227" t="str">
            <v>RES</v>
          </cell>
          <cell r="AD227" t="str">
            <v>UMEN</v>
          </cell>
        </row>
        <row r="228">
          <cell r="Q228" t="str">
            <v>---</v>
          </cell>
          <cell r="R228" t="str">
            <v>------------------------------------------</v>
          </cell>
          <cell r="S228" t="str">
            <v>----------------</v>
          </cell>
          <cell r="AC228" t="str">
            <v>---</v>
          </cell>
          <cell r="AD228" t="str">
            <v>------------------------------------------</v>
          </cell>
          <cell r="AE228" t="str">
            <v>----------------</v>
          </cell>
        </row>
        <row r="229">
          <cell r="Q229" t="str">
            <v>CVE</v>
          </cell>
          <cell r="R229" t="str">
            <v>CONCEPTO</v>
          </cell>
          <cell r="S229" t="str">
            <v>COBRADO</v>
          </cell>
          <cell r="AC229" t="str">
            <v>CVE</v>
          </cell>
          <cell r="AD229" t="str">
            <v>CONCEPTO</v>
          </cell>
          <cell r="AE229" t="str">
            <v>COBRADO</v>
          </cell>
        </row>
        <row r="230">
          <cell r="Q230" t="str">
            <v>---</v>
          </cell>
          <cell r="R230" t="str">
            <v>------------------------------------------</v>
          </cell>
          <cell r="S230" t="str">
            <v>----------------</v>
          </cell>
          <cell r="AC230" t="str">
            <v>---</v>
          </cell>
          <cell r="AD230" t="str">
            <v>------------------------------------------</v>
          </cell>
          <cell r="AE230" t="str">
            <v>----------------</v>
          </cell>
        </row>
        <row r="231">
          <cell r="Q231">
            <v>928</v>
          </cell>
          <cell r="R231" t="str">
            <v>MARGARITA SOLIS PEREZ</v>
          </cell>
          <cell r="S231">
            <v>92.5</v>
          </cell>
          <cell r="AC231">
            <v>817</v>
          </cell>
          <cell r="AD231" t="str">
            <v>ANTICIPOS OTROS INGRESOS</v>
          </cell>
          <cell r="AE231">
            <v>4594</v>
          </cell>
        </row>
        <row r="232">
          <cell r="Q232">
            <v>932</v>
          </cell>
          <cell r="R232" t="str">
            <v>AGUIRRE GUTIERREZ JAVIER</v>
          </cell>
          <cell r="S232">
            <v>13860</v>
          </cell>
          <cell r="AC232">
            <v>860</v>
          </cell>
          <cell r="AD232" t="str">
            <v>PROG. ESCOLAR RESIDUOS SOLIDOS</v>
          </cell>
          <cell r="AE232">
            <v>41221.199999999997</v>
          </cell>
        </row>
        <row r="233">
          <cell r="Q233" t="str">
            <v>===</v>
          </cell>
          <cell r="R233" t="str">
            <v>==========================================</v>
          </cell>
          <cell r="S233" t="str">
            <v>================</v>
          </cell>
          <cell r="AC233">
            <v>870</v>
          </cell>
          <cell r="AD233" t="str">
            <v>AVALUOS FISCALES PARA PERITOS</v>
          </cell>
          <cell r="AE233">
            <v>3480</v>
          </cell>
        </row>
        <row r="234">
          <cell r="R234" t="str">
            <v>TOTALES DE COBRANZA</v>
          </cell>
          <cell r="S234">
            <v>232940462.28</v>
          </cell>
          <cell r="AC234">
            <v>879</v>
          </cell>
          <cell r="AD234" t="str">
            <v>DEP. EN GARANTIA POR EMBARGOS</v>
          </cell>
          <cell r="AE234">
            <v>533.33000000000004</v>
          </cell>
        </row>
        <row r="235">
          <cell r="AC235">
            <v>887</v>
          </cell>
          <cell r="AD235" t="str">
            <v>DEVOLUCIONES S/RECAUDACION</v>
          </cell>
          <cell r="AE235">
            <v>49249.16</v>
          </cell>
        </row>
        <row r="236">
          <cell r="AC236">
            <v>888</v>
          </cell>
          <cell r="AD236" t="str">
            <v>COBROS SIMAPAG</v>
          </cell>
          <cell r="AE236">
            <v>52412</v>
          </cell>
        </row>
        <row r="237">
          <cell r="AC237">
            <v>892</v>
          </cell>
          <cell r="AD237" t="str">
            <v>REPARACION DE DAÑOS</v>
          </cell>
          <cell r="AE237">
            <v>15523.1</v>
          </cell>
        </row>
        <row r="238">
          <cell r="AC238">
            <v>898</v>
          </cell>
          <cell r="AD238" t="str">
            <v>APORTACIONES VOLUNTARIAS BOMBE</v>
          </cell>
          <cell r="AE238">
            <v>253031.17</v>
          </cell>
        </row>
        <row r="239">
          <cell r="AC239">
            <v>900</v>
          </cell>
          <cell r="AD239" t="str">
            <v>INGRESOS POR CLASIFICAR</v>
          </cell>
          <cell r="AE239">
            <v>72406.47</v>
          </cell>
        </row>
        <row r="240">
          <cell r="AC240">
            <v>905</v>
          </cell>
          <cell r="AD240" t="str">
            <v>SECRETARIA DE FINANZAS, INVERS</v>
          </cell>
          <cell r="AE240">
            <v>103187.76</v>
          </cell>
        </row>
        <row r="241">
          <cell r="AC241">
            <v>914</v>
          </cell>
          <cell r="AD241" t="str">
            <v>INSTITUTO MUNICIPAL DE PLANEAC</v>
          </cell>
          <cell r="AE241">
            <v>526179.38</v>
          </cell>
        </row>
        <row r="242">
          <cell r="AC242">
            <v>920</v>
          </cell>
          <cell r="AD242" t="str">
            <v>VENTA DE INMUEBLES PROPIEDAD D</v>
          </cell>
          <cell r="AE242">
            <v>1700</v>
          </cell>
        </row>
        <row r="243">
          <cell r="AC243">
            <v>923</v>
          </cell>
          <cell r="AD243" t="str">
            <v>OTROS DEUDORES</v>
          </cell>
          <cell r="AE243">
            <v>3863342.65</v>
          </cell>
        </row>
        <row r="244">
          <cell r="AC244">
            <v>925</v>
          </cell>
          <cell r="AD244" t="str">
            <v>INGRESOS POR RECAUDAR</v>
          </cell>
          <cell r="AE244">
            <v>12146025.220000001</v>
          </cell>
        </row>
        <row r="245">
          <cell r="AC245">
            <v>926</v>
          </cell>
          <cell r="AD245" t="str">
            <v>MEXICO EN COMUNIDAD, A.C.</v>
          </cell>
          <cell r="AE245">
            <v>173372.43</v>
          </cell>
        </row>
        <row r="246">
          <cell r="AC246">
            <v>927</v>
          </cell>
          <cell r="AD246" t="str">
            <v>MUNICIPIO DE GUANAJUATO</v>
          </cell>
          <cell r="AE246">
            <v>92.5</v>
          </cell>
        </row>
        <row r="247">
          <cell r="AC247">
            <v>928</v>
          </cell>
          <cell r="AD247" t="str">
            <v>MARGARITA SOLIS PEREZ</v>
          </cell>
          <cell r="AE247">
            <v>92.5</v>
          </cell>
        </row>
        <row r="248">
          <cell r="AC248">
            <v>930</v>
          </cell>
          <cell r="AD248" t="str">
            <v>INTERESES GENERADOS POR ENTERA</v>
          </cell>
          <cell r="AE248">
            <v>5110.6499999999996</v>
          </cell>
        </row>
        <row r="249">
          <cell r="AC249">
            <v>932</v>
          </cell>
          <cell r="AD249" t="str">
            <v>AGUIRRE GUTIERREZ JAVIER</v>
          </cell>
          <cell r="AE249">
            <v>13860</v>
          </cell>
        </row>
        <row r="250">
          <cell r="AC250">
            <v>933</v>
          </cell>
          <cell r="AD250" t="str">
            <v>DEVOLUCIONES DIVERSAS</v>
          </cell>
          <cell r="AE250">
            <v>31384</v>
          </cell>
        </row>
        <row r="251">
          <cell r="AC251" t="str">
            <v>===</v>
          </cell>
          <cell r="AD251" t="str">
            <v>==========================================</v>
          </cell>
          <cell r="AE251" t="str">
            <v>================</v>
          </cell>
        </row>
        <row r="252">
          <cell r="AD252" t="str">
            <v>TOTALES DE COBRANZA</v>
          </cell>
          <cell r="AE252">
            <v>356158680.86000001</v>
          </cell>
        </row>
      </sheetData>
      <sheetData sheetId="13">
        <row r="2">
          <cell r="R2" t="str">
            <v>_may14</v>
          </cell>
          <cell r="S2">
            <v>0</v>
          </cell>
          <cell r="T2">
            <v>0</v>
          </cell>
          <cell r="AQ2" t="str">
            <v>_nov14</v>
          </cell>
          <cell r="AR2">
            <v>0</v>
          </cell>
          <cell r="AS2">
            <v>0</v>
          </cell>
          <cell r="AU2" t="str">
            <v>_dic14</v>
          </cell>
          <cell r="AV2">
            <v>0</v>
          </cell>
          <cell r="AW2">
            <v>0</v>
          </cell>
        </row>
        <row r="3">
          <cell r="R3">
            <v>1</v>
          </cell>
          <cell r="S3" t="str">
            <v>IMPTO. PREDIAL URBANO CORRIENT</v>
          </cell>
          <cell r="T3">
            <v>30756394.829999998</v>
          </cell>
          <cell r="AQ3">
            <v>930</v>
          </cell>
          <cell r="AR3" t="str">
            <v>INTERESES GENERADOS POR ENTERA</v>
          </cell>
          <cell r="AS3">
            <v>2887.59</v>
          </cell>
          <cell r="AU3">
            <v>1</v>
          </cell>
          <cell r="AV3" t="str">
            <v>IMPTO. PREDIAL URBANO CORRIENT</v>
          </cell>
          <cell r="AW3">
            <v>34360779.18</v>
          </cell>
        </row>
        <row r="4">
          <cell r="R4">
            <v>2</v>
          </cell>
          <cell r="S4" t="str">
            <v>IMPTO. PREDIAL RUSTICO CORRIEN</v>
          </cell>
          <cell r="T4">
            <v>2541397.0299999998</v>
          </cell>
          <cell r="AQ4">
            <v>929</v>
          </cell>
          <cell r="AR4" t="str">
            <v>MARIA EUGENIA BOULLOSA DUTHOY</v>
          </cell>
          <cell r="AS4">
            <v>1437.71</v>
          </cell>
          <cell r="AU4">
            <v>2</v>
          </cell>
          <cell r="AV4" t="str">
            <v>IMPTO. PREDIAL RUSTICO CORRIEN</v>
          </cell>
          <cell r="AW4">
            <v>2863061.83</v>
          </cell>
        </row>
        <row r="5">
          <cell r="R5">
            <v>4</v>
          </cell>
          <cell r="S5" t="str">
            <v>RECARGOS 3%</v>
          </cell>
          <cell r="T5">
            <v>1900494.77</v>
          </cell>
          <cell r="AQ5">
            <v>928</v>
          </cell>
          <cell r="AR5" t="str">
            <v>MARGARITA SOLIS PEREZ</v>
          </cell>
          <cell r="AS5">
            <v>1657.25</v>
          </cell>
          <cell r="AU5">
            <v>4</v>
          </cell>
          <cell r="AV5" t="str">
            <v>RECARGOS 3%</v>
          </cell>
          <cell r="AW5">
            <v>3267097.55</v>
          </cell>
        </row>
        <row r="6">
          <cell r="R6">
            <v>7</v>
          </cell>
          <cell r="S6" t="str">
            <v>IMPTO. PREDIAL URBANO REZAGO</v>
          </cell>
          <cell r="T6">
            <v>5461259.9100000001</v>
          </cell>
          <cell r="AQ6">
            <v>927</v>
          </cell>
          <cell r="AR6" t="str">
            <v>MUNICIPIO DE GUANAJUATO</v>
          </cell>
          <cell r="AS6">
            <v>3094.97</v>
          </cell>
          <cell r="AU6">
            <v>7</v>
          </cell>
          <cell r="AV6" t="str">
            <v>IMPTO. PREDIAL URBANO REZAGO</v>
          </cell>
          <cell r="AW6">
            <v>7857608.1500000004</v>
          </cell>
        </row>
        <row r="7">
          <cell r="R7">
            <v>8</v>
          </cell>
          <cell r="S7" t="str">
            <v>IMPTO. PREDIAL RUSTICO REZAGO</v>
          </cell>
          <cell r="T7">
            <v>387061.8</v>
          </cell>
          <cell r="AQ7">
            <v>926</v>
          </cell>
          <cell r="AR7" t="str">
            <v>MEXICO EN COMUNIDAD, A.C.</v>
          </cell>
          <cell r="AS7">
            <v>46898.16</v>
          </cell>
          <cell r="AU7">
            <v>8</v>
          </cell>
          <cell r="AV7" t="str">
            <v>IMPTO. PREDIAL RUSTICO REZAGO</v>
          </cell>
          <cell r="AW7">
            <v>698636.38</v>
          </cell>
        </row>
        <row r="8">
          <cell r="R8">
            <v>13</v>
          </cell>
          <cell r="S8" t="str">
            <v>HONORARIOS DE COBRANZA</v>
          </cell>
          <cell r="T8">
            <v>352686.67</v>
          </cell>
          <cell r="AQ8">
            <v>925</v>
          </cell>
          <cell r="AR8" t="str">
            <v>INGRESOS POR RECAUDAR</v>
          </cell>
          <cell r="AS8">
            <v>2196957.5</v>
          </cell>
          <cell r="AU8">
            <v>13</v>
          </cell>
          <cell r="AV8" t="str">
            <v>GASTOS DE EJECUCION IMPUESTOS</v>
          </cell>
          <cell r="AW8">
            <v>685850.45</v>
          </cell>
        </row>
        <row r="9">
          <cell r="R9">
            <v>14</v>
          </cell>
          <cell r="S9" t="str">
            <v>C.O.A. 20%</v>
          </cell>
          <cell r="T9">
            <v>70424</v>
          </cell>
          <cell r="AQ9">
            <v>924</v>
          </cell>
          <cell r="AR9" t="str">
            <v>ARCONSA PROYECTOS CONSTRUCCION</v>
          </cell>
          <cell r="AS9">
            <v>7771.83</v>
          </cell>
          <cell r="AU9">
            <v>14</v>
          </cell>
          <cell r="AV9" t="str">
            <v>C.O.A. 20%</v>
          </cell>
          <cell r="AW9">
            <v>77958</v>
          </cell>
        </row>
        <row r="10">
          <cell r="R10">
            <v>103</v>
          </cell>
          <cell r="S10" t="str">
            <v>TRASLACION DE DOMINIO</v>
          </cell>
          <cell r="T10">
            <v>1003044.03</v>
          </cell>
          <cell r="AQ10">
            <v>923</v>
          </cell>
          <cell r="AR10" t="str">
            <v>OTROS DEUDORES</v>
          </cell>
          <cell r="AS10">
            <v>4636922.71</v>
          </cell>
          <cell r="AU10">
            <v>103</v>
          </cell>
          <cell r="AV10" t="str">
            <v>IMPTO. SOBRE TRASLACION DE DOM</v>
          </cell>
          <cell r="AW10">
            <v>3469486.16</v>
          </cell>
        </row>
        <row r="11">
          <cell r="R11">
            <v>104</v>
          </cell>
          <cell r="S11" t="str">
            <v>SOBRE DIVISION Y LOTIFICACION</v>
          </cell>
          <cell r="T11">
            <v>370421.78</v>
          </cell>
          <cell r="AQ11">
            <v>922</v>
          </cell>
          <cell r="AR11" t="str">
            <v>INST. ESTATAL DE ATENCION AL M</v>
          </cell>
          <cell r="AS11">
            <v>170579.99</v>
          </cell>
          <cell r="AU11">
            <v>104</v>
          </cell>
          <cell r="AV11" t="str">
            <v>IMPTO.SOBRE DIVISION Y LOTIFIC</v>
          </cell>
          <cell r="AW11">
            <v>890122.81</v>
          </cell>
        </row>
        <row r="12">
          <cell r="R12">
            <v>105</v>
          </cell>
          <cell r="S12" t="str">
            <v>DE FRACCIONAMIENTOS</v>
          </cell>
          <cell r="T12">
            <v>9980.17</v>
          </cell>
          <cell r="AQ12">
            <v>921</v>
          </cell>
          <cell r="AR12" t="str">
            <v>PONCE CEBALLOS RAMIRO</v>
          </cell>
          <cell r="AS12">
            <v>14700</v>
          </cell>
          <cell r="AU12">
            <v>105</v>
          </cell>
          <cell r="AV12" t="str">
            <v>IMPTO. SOBRE FRACCIONAMIENTOS</v>
          </cell>
          <cell r="AW12">
            <v>160471.25</v>
          </cell>
        </row>
        <row r="13">
          <cell r="R13">
            <v>106</v>
          </cell>
          <cell r="S13" t="str">
            <v>BILLARES Y BOLICHES</v>
          </cell>
          <cell r="T13">
            <v>16066</v>
          </cell>
          <cell r="AQ13">
            <v>920</v>
          </cell>
          <cell r="AR13" t="str">
            <v>VENTA DE INMUEBLES PROPIEDAD D</v>
          </cell>
          <cell r="AS13">
            <v>74457.679999999993</v>
          </cell>
          <cell r="AU13">
            <v>106</v>
          </cell>
          <cell r="AV13" t="str">
            <v>BILLARES Y BOLICHES</v>
          </cell>
          <cell r="AW13">
            <v>23244</v>
          </cell>
        </row>
        <row r="14">
          <cell r="R14">
            <v>107</v>
          </cell>
          <cell r="S14" t="str">
            <v>VIDEO JUEGOS Y FUT-BOLITOS</v>
          </cell>
          <cell r="T14">
            <v>9603</v>
          </cell>
          <cell r="AQ14">
            <v>919</v>
          </cell>
          <cell r="AR14" t="str">
            <v>RADIOMOVIL DIPSA, S.A. DE C.V.</v>
          </cell>
          <cell r="AS14">
            <v>3272</v>
          </cell>
          <cell r="AU14">
            <v>107</v>
          </cell>
          <cell r="AV14" t="str">
            <v>VIDEO JUEGOS Y FUT-BOLITOS</v>
          </cell>
          <cell r="AW14">
            <v>20239</v>
          </cell>
        </row>
        <row r="15">
          <cell r="R15">
            <v>110</v>
          </cell>
          <cell r="S15" t="str">
            <v>ESPECTACULOS PUBLICOS ESPORADI</v>
          </cell>
          <cell r="T15">
            <v>186836.12</v>
          </cell>
          <cell r="AQ15">
            <v>918</v>
          </cell>
          <cell r="AR15" t="str">
            <v>FIDEICOMISO BORDERIA</v>
          </cell>
          <cell r="AS15">
            <v>267400</v>
          </cell>
          <cell r="AU15">
            <v>109</v>
          </cell>
          <cell r="AV15" t="str">
            <v>TEATRO Y CIRCO</v>
          </cell>
          <cell r="AW15">
            <v>11372</v>
          </cell>
        </row>
        <row r="16">
          <cell r="R16">
            <v>112</v>
          </cell>
          <cell r="S16" t="str">
            <v>ESPECTACULOS PUBLICOS PERMANEN</v>
          </cell>
          <cell r="T16">
            <v>246432.34</v>
          </cell>
          <cell r="AQ16">
            <v>917</v>
          </cell>
          <cell r="AR16" t="str">
            <v>URQUIZA IBARRA J. JESUS</v>
          </cell>
          <cell r="AS16">
            <v>74754.8</v>
          </cell>
          <cell r="AU16">
            <v>110</v>
          </cell>
          <cell r="AV16" t="str">
            <v>ESPECTACULOS PUBLICOS ESPORADI</v>
          </cell>
          <cell r="AW16">
            <v>401524.22</v>
          </cell>
        </row>
        <row r="17">
          <cell r="R17">
            <v>114</v>
          </cell>
          <cell r="S17" t="str">
            <v>IMPUESTO SOBRE  EXPLOTACION  D</v>
          </cell>
          <cell r="T17">
            <v>21375.75</v>
          </cell>
          <cell r="AQ17">
            <v>916</v>
          </cell>
          <cell r="AR17" t="str">
            <v>ARRENDADORA DE MAQUINARIA SANF</v>
          </cell>
          <cell r="AS17">
            <v>121257.34</v>
          </cell>
          <cell r="AU17">
            <v>112</v>
          </cell>
          <cell r="AV17" t="str">
            <v>ESPECTACULOS PUBLICOS PERMANEN</v>
          </cell>
          <cell r="AW17">
            <v>474974.36</v>
          </cell>
        </row>
        <row r="18">
          <cell r="R18">
            <v>200</v>
          </cell>
          <cell r="S18" t="str">
            <v>RASTRO</v>
          </cell>
          <cell r="T18">
            <v>677150.23</v>
          </cell>
          <cell r="AQ18">
            <v>905</v>
          </cell>
          <cell r="AR18" t="str">
            <v>SECRETARIA DE FINANZAS, INVERS</v>
          </cell>
          <cell r="AS18">
            <v>372321.16</v>
          </cell>
          <cell r="AU18">
            <v>114</v>
          </cell>
          <cell r="AV18" t="str">
            <v>IMPUESTO SOBRE  EXPLOTACION  D</v>
          </cell>
          <cell r="AW18">
            <v>21847.72</v>
          </cell>
        </row>
        <row r="19">
          <cell r="R19">
            <v>201</v>
          </cell>
          <cell r="S19" t="str">
            <v>RECOLECCION DE BASURA</v>
          </cell>
          <cell r="T19">
            <v>187099.7</v>
          </cell>
          <cell r="AQ19">
            <v>902</v>
          </cell>
          <cell r="AR19" t="str">
            <v>INSTITUTO ESTATAL DE LA CULTUR</v>
          </cell>
          <cell r="AS19">
            <v>8656</v>
          </cell>
          <cell r="AU19">
            <v>200</v>
          </cell>
          <cell r="AV19" t="str">
            <v>SERVICIOS DE RASTRO</v>
          </cell>
          <cell r="AW19">
            <v>1430198.25</v>
          </cell>
        </row>
        <row r="20">
          <cell r="R20">
            <v>202</v>
          </cell>
          <cell r="S20" t="str">
            <v>SEGURIDAD PUBLICA PERIODO MENS</v>
          </cell>
          <cell r="T20">
            <v>1002367.65</v>
          </cell>
          <cell r="AQ20">
            <v>900</v>
          </cell>
          <cell r="AR20" t="str">
            <v>INGRESOS POR CLASIFICAR</v>
          </cell>
          <cell r="AS20">
            <v>116687.14</v>
          </cell>
          <cell r="AU20">
            <v>201</v>
          </cell>
          <cell r="AV20" t="str">
            <v>SERV.LIMPIA,RECOLECCION,TRASLA</v>
          </cell>
          <cell r="AW20">
            <v>454078.68</v>
          </cell>
        </row>
        <row r="21">
          <cell r="R21">
            <v>203</v>
          </cell>
          <cell r="S21" t="str">
            <v>PANTEONES CIUDAD</v>
          </cell>
          <cell r="T21">
            <v>285759.37</v>
          </cell>
          <cell r="AQ21">
            <v>898</v>
          </cell>
          <cell r="AR21" t="str">
            <v>APORTACIONES VOLUNTARIAS BOMBE</v>
          </cell>
          <cell r="AS21">
            <v>338833.9</v>
          </cell>
          <cell r="AU21">
            <v>202</v>
          </cell>
          <cell r="AV21" t="str">
            <v>SERVICIO VIGILANCIA PERIODO ME</v>
          </cell>
          <cell r="AW21">
            <v>2345847.33</v>
          </cell>
        </row>
        <row r="22">
          <cell r="R22">
            <v>204</v>
          </cell>
          <cell r="S22" t="str">
            <v>PANTEONES COMUNIDADES</v>
          </cell>
          <cell r="T22">
            <v>126135.79</v>
          </cell>
          <cell r="AQ22">
            <v>892</v>
          </cell>
          <cell r="AR22" t="str">
            <v>REPARACION DE DAÑOS</v>
          </cell>
          <cell r="AS22">
            <v>115340.6</v>
          </cell>
          <cell r="AU22">
            <v>203</v>
          </cell>
          <cell r="AV22" t="str">
            <v>PANTEONES CIUDAD</v>
          </cell>
          <cell r="AW22">
            <v>692174.99</v>
          </cell>
        </row>
        <row r="23">
          <cell r="R23">
            <v>205</v>
          </cell>
          <cell r="S23" t="str">
            <v>ESTACIONAMIENTO MUSEO MOMIAS</v>
          </cell>
          <cell r="T23">
            <v>173235</v>
          </cell>
          <cell r="AQ23">
            <v>888</v>
          </cell>
          <cell r="AR23" t="str">
            <v>COBROS SIMAPAG</v>
          </cell>
          <cell r="AS23">
            <v>25381</v>
          </cell>
          <cell r="AU23">
            <v>204</v>
          </cell>
          <cell r="AV23" t="str">
            <v>PANTEONES COMUNIDADES</v>
          </cell>
          <cell r="AW23">
            <v>315164.37</v>
          </cell>
        </row>
        <row r="24">
          <cell r="R24">
            <v>206</v>
          </cell>
          <cell r="S24" t="str">
            <v>ESTACIONAMIENTO MERCADO HIDALG</v>
          </cell>
          <cell r="T24">
            <v>137053</v>
          </cell>
          <cell r="AQ24">
            <v>887</v>
          </cell>
          <cell r="AR24" t="str">
            <v>DEVOLUCIONES S/RECAUDACION</v>
          </cell>
          <cell r="AS24">
            <v>6885.33</v>
          </cell>
          <cell r="AU24">
            <v>205</v>
          </cell>
          <cell r="AV24" t="str">
            <v>ESTACIONAMIENTO MUSEO MOMIAS</v>
          </cell>
          <cell r="AW24">
            <v>469296</v>
          </cell>
        </row>
        <row r="25">
          <cell r="R25">
            <v>207</v>
          </cell>
          <cell r="S25" t="str">
            <v>ESTAC.  MERCADO EMBAJADORAS</v>
          </cell>
          <cell r="T25">
            <v>22519.599999999999</v>
          </cell>
          <cell r="AQ25">
            <v>879</v>
          </cell>
          <cell r="AR25" t="str">
            <v>DEP. EN GARANTIA POR EMBARGOS</v>
          </cell>
          <cell r="AS25">
            <v>284</v>
          </cell>
          <cell r="AU25">
            <v>206</v>
          </cell>
          <cell r="AV25" t="str">
            <v>ESTACIONAMIENTO MERCADO HIDALG</v>
          </cell>
          <cell r="AW25">
            <v>373128</v>
          </cell>
        </row>
        <row r="26">
          <cell r="R26">
            <v>210</v>
          </cell>
          <cell r="S26" t="str">
            <v>POR LIC. DE CONST. Y AMPLIACIO</v>
          </cell>
          <cell r="T26">
            <v>321599.62</v>
          </cell>
          <cell r="AQ26">
            <v>870</v>
          </cell>
          <cell r="AR26" t="str">
            <v>AVALUOS FISCALES PARA PERITOS</v>
          </cell>
          <cell r="AS26">
            <v>1500</v>
          </cell>
          <cell r="AU26">
            <v>207</v>
          </cell>
          <cell r="AV26" t="str">
            <v>ESTAC.  MERCADO EMBAJADORAS</v>
          </cell>
          <cell r="AW26">
            <v>55436.6</v>
          </cell>
        </row>
        <row r="27">
          <cell r="R27">
            <v>211</v>
          </cell>
          <cell r="S27" t="str">
            <v>POR LIC DE REGULARIZACION DE C</v>
          </cell>
          <cell r="T27">
            <v>217470.12</v>
          </cell>
          <cell r="AQ27">
            <v>860</v>
          </cell>
          <cell r="AR27" t="str">
            <v>PROG. ESCOLAR RESIDUOS SOLIDOS</v>
          </cell>
          <cell r="AS27">
            <v>68554</v>
          </cell>
          <cell r="AU27">
            <v>210</v>
          </cell>
          <cell r="AV27" t="str">
            <v>POR PERMISOS DE CONSTRUCCION</v>
          </cell>
          <cell r="AW27">
            <v>924799.78</v>
          </cell>
        </row>
        <row r="28">
          <cell r="R28">
            <v>212</v>
          </cell>
          <cell r="S28" t="str">
            <v>POR PRORROGAS DE LIC DE CONST</v>
          </cell>
          <cell r="T28">
            <v>7574.68</v>
          </cell>
          <cell r="AQ28">
            <v>817</v>
          </cell>
          <cell r="AR28" t="str">
            <v>ANTICIPOS OTROS INGRESOS</v>
          </cell>
          <cell r="AS28">
            <v>21346.54</v>
          </cell>
          <cell r="AU28">
            <v>211</v>
          </cell>
          <cell r="AV28" t="str">
            <v>POR PERMISOS DE REGULARIZACION</v>
          </cell>
          <cell r="AW28">
            <v>409641.51</v>
          </cell>
        </row>
        <row r="29">
          <cell r="R29">
            <v>217</v>
          </cell>
          <cell r="S29" t="str">
            <v>ANALISIS DE FAC PARA DIV LOT O</v>
          </cell>
          <cell r="T29">
            <v>91654.5</v>
          </cell>
          <cell r="AQ29">
            <v>812</v>
          </cell>
          <cell r="AR29" t="str">
            <v>REINTEGROS TESOFE</v>
          </cell>
          <cell r="AS29">
            <v>202888.85</v>
          </cell>
          <cell r="AU29">
            <v>212</v>
          </cell>
          <cell r="AV29" t="str">
            <v>PRORROGA DE PERMISO DE CONSTRU</v>
          </cell>
          <cell r="AW29">
            <v>33702.86</v>
          </cell>
        </row>
        <row r="30">
          <cell r="R30">
            <v>219</v>
          </cell>
          <cell r="S30" t="str">
            <v>LIC USO SUELO ALIN N. OFIC HAB</v>
          </cell>
          <cell r="T30">
            <v>18541.82</v>
          </cell>
          <cell r="AQ30">
            <v>775</v>
          </cell>
          <cell r="AR30" t="str">
            <v>FONDO DE APORT. PARA INFRAESTR</v>
          </cell>
          <cell r="AS30">
            <v>798263.54</v>
          </cell>
          <cell r="AU30">
            <v>217</v>
          </cell>
          <cell r="AV30" t="str">
            <v>PERMISOS DE DIVISION</v>
          </cell>
          <cell r="AW30">
            <v>231754.93</v>
          </cell>
        </row>
        <row r="31">
          <cell r="R31">
            <v>220</v>
          </cell>
          <cell r="S31" t="str">
            <v>LIC USO SUELO ALIN N. OFIC IND</v>
          </cell>
          <cell r="T31">
            <v>46984.44</v>
          </cell>
          <cell r="AQ31">
            <v>766</v>
          </cell>
          <cell r="AR31" t="str">
            <v>REMANENTES EJER. ANT. 2013 FI</v>
          </cell>
          <cell r="AS31">
            <v>82364.83</v>
          </cell>
          <cell r="AU31">
            <v>219</v>
          </cell>
          <cell r="AV31" t="str">
            <v>PERMISO DE USO DE SUELO HABITA</v>
          </cell>
          <cell r="AW31">
            <v>55927.95</v>
          </cell>
        </row>
        <row r="32">
          <cell r="R32">
            <v>221</v>
          </cell>
          <cell r="S32" t="str">
            <v>LIC USO SUELO ALIN N. OFIC COM</v>
          </cell>
          <cell r="T32">
            <v>130269.75</v>
          </cell>
          <cell r="AQ32">
            <v>759</v>
          </cell>
          <cell r="AR32" t="str">
            <v>PROGRAMA DE INVERSION CONACULT</v>
          </cell>
          <cell r="AS32">
            <v>23891228.559999999</v>
          </cell>
          <cell r="AU32">
            <v>220</v>
          </cell>
          <cell r="AV32" t="str">
            <v>PERMISO DE USO DE SUELO INDUST</v>
          </cell>
          <cell r="AW32">
            <v>107289.02</v>
          </cell>
        </row>
        <row r="33">
          <cell r="R33">
            <v>223</v>
          </cell>
          <cell r="S33" t="str">
            <v>USO DE SUELO VIA PUBLICA ESTRU</v>
          </cell>
          <cell r="T33">
            <v>61787.88</v>
          </cell>
          <cell r="AQ33">
            <v>743</v>
          </cell>
          <cell r="AR33" t="str">
            <v>REMANENTES EJER. ANT. 2009 FI</v>
          </cell>
          <cell r="AS33">
            <v>10131.84</v>
          </cell>
          <cell r="AU33">
            <v>221</v>
          </cell>
          <cell r="AV33" t="str">
            <v>PERMISO USO DE SUELO COMERCIAL</v>
          </cell>
          <cell r="AW33">
            <v>302035.96000000002</v>
          </cell>
        </row>
        <row r="34">
          <cell r="R34">
            <v>226</v>
          </cell>
          <cell r="S34" t="str">
            <v>AVALUOS PRAC POR PERITOS FISCA</v>
          </cell>
          <cell r="T34">
            <v>29202.86</v>
          </cell>
          <cell r="AQ34">
            <v>738</v>
          </cell>
          <cell r="AR34" t="str">
            <v>REMANENTES DE EJER ANT 2011 FI</v>
          </cell>
          <cell r="AS34">
            <v>148524</v>
          </cell>
          <cell r="AU34">
            <v>223</v>
          </cell>
          <cell r="AV34" t="str">
            <v>USO DE SUELO VIA PUBLICA ESTRU</v>
          </cell>
          <cell r="AW34">
            <v>61787.88</v>
          </cell>
        </row>
        <row r="35">
          <cell r="R35">
            <v>227</v>
          </cell>
          <cell r="S35" t="str">
            <v>AVALUOS PRACT POR TESORERIA</v>
          </cell>
          <cell r="T35">
            <v>16091.58</v>
          </cell>
          <cell r="AQ35">
            <v>735</v>
          </cell>
          <cell r="AR35" t="str">
            <v>MUNICIPALIZACION DE FRACCIONAM</v>
          </cell>
          <cell r="AS35">
            <v>602500</v>
          </cell>
          <cell r="AU35">
            <v>226</v>
          </cell>
          <cell r="AV35" t="str">
            <v>REV.Y AUT.DE AVALUOS POR PERIT</v>
          </cell>
          <cell r="AW35">
            <v>41191.64</v>
          </cell>
        </row>
        <row r="36">
          <cell r="R36">
            <v>228</v>
          </cell>
          <cell r="S36" t="str">
            <v>POR PERM EVENT P/ VTA DE BEB A</v>
          </cell>
          <cell r="T36">
            <v>92009.4</v>
          </cell>
          <cell r="AQ36">
            <v>734</v>
          </cell>
          <cell r="AR36" t="str">
            <v>SEMARNAT</v>
          </cell>
          <cell r="AS36">
            <v>2807567.5</v>
          </cell>
          <cell r="AU36">
            <v>227</v>
          </cell>
          <cell r="AV36" t="str">
            <v>AVALUOS DE INMUEBLES URBANOS Y</v>
          </cell>
          <cell r="AW36">
            <v>17091.580000000002</v>
          </cell>
        </row>
        <row r="37">
          <cell r="R37">
            <v>229</v>
          </cell>
          <cell r="S37" t="str">
            <v>CONSTANCIAS DE ESTADO DE CUENT</v>
          </cell>
          <cell r="T37">
            <v>175747.15</v>
          </cell>
          <cell r="AQ37">
            <v>733</v>
          </cell>
          <cell r="AR37" t="str">
            <v>FONDO DE CULTURA</v>
          </cell>
          <cell r="AS37">
            <v>2997000</v>
          </cell>
          <cell r="AU37">
            <v>228</v>
          </cell>
          <cell r="AV37" t="str">
            <v>VENTA DE BEBIDAS ALCOHOLICAS</v>
          </cell>
          <cell r="AW37">
            <v>230383.5</v>
          </cell>
        </row>
        <row r="38">
          <cell r="R38">
            <v>240</v>
          </cell>
          <cell r="S38" t="str">
            <v>REV PROY P/ AUT. DE TRAZA</v>
          </cell>
          <cell r="T38">
            <v>2395.64</v>
          </cell>
          <cell r="AQ38">
            <v>732</v>
          </cell>
          <cell r="AR38" t="str">
            <v>FONDO DE INFRAESTRUCTURA DEPOR</v>
          </cell>
          <cell r="AS38">
            <v>7088142.7599999998</v>
          </cell>
          <cell r="AU38">
            <v>229</v>
          </cell>
          <cell r="AV38" t="str">
            <v>CONSTANCIAS DE ESTADO DE CUENT</v>
          </cell>
          <cell r="AW38">
            <v>431747.23</v>
          </cell>
        </row>
        <row r="39">
          <cell r="R39">
            <v>241</v>
          </cell>
          <cell r="S39" t="str">
            <v>AUTORIZACION  DE OBRAS DE URBA</v>
          </cell>
          <cell r="T39">
            <v>229.95</v>
          </cell>
          <cell r="AQ39">
            <v>731</v>
          </cell>
          <cell r="AR39" t="str">
            <v>FONDO PARA EL MEJORAMIENTO Y D</v>
          </cell>
          <cell r="AS39">
            <v>2308445.7799999998</v>
          </cell>
          <cell r="AU39">
            <v>239</v>
          </cell>
          <cell r="AV39" t="str">
            <v>REV.PROY.PARA EXP. DE CONSTANC</v>
          </cell>
          <cell r="AW39">
            <v>64.680000000000007</v>
          </cell>
        </row>
        <row r="40">
          <cell r="R40">
            <v>243</v>
          </cell>
          <cell r="S40" t="str">
            <v>POR AUT O PERM MODIFICACION DE</v>
          </cell>
          <cell r="T40">
            <v>4576.3900000000003</v>
          </cell>
          <cell r="AQ40">
            <v>730</v>
          </cell>
          <cell r="AR40" t="str">
            <v>FIDER</v>
          </cell>
          <cell r="AS40">
            <v>193238.21</v>
          </cell>
          <cell r="AU40">
            <v>240</v>
          </cell>
          <cell r="AV40" t="str">
            <v>REV.DE PROY.DE APROBACION DE T</v>
          </cell>
          <cell r="AW40">
            <v>172556.82</v>
          </cell>
        </row>
        <row r="41">
          <cell r="R41">
            <v>244</v>
          </cell>
          <cell r="S41" t="str">
            <v>EXP DE LIC O PERM P/ ESTAB DE</v>
          </cell>
          <cell r="T41">
            <v>292415.65000000002</v>
          </cell>
          <cell r="AQ41">
            <v>729</v>
          </cell>
          <cell r="AR41" t="str">
            <v>OPCIONES PRODUCTIVAS</v>
          </cell>
          <cell r="AS41">
            <v>823425</v>
          </cell>
          <cell r="AU41">
            <v>241</v>
          </cell>
          <cell r="AV41" t="str">
            <v>REV. DE PROY. PARA AUTORIZACIO</v>
          </cell>
          <cell r="AW41">
            <v>2214.4499999999998</v>
          </cell>
        </row>
        <row r="42">
          <cell r="R42">
            <v>248</v>
          </cell>
          <cell r="S42" t="str">
            <v>ESTACIONAMIENTO EX. EST. FERRO</v>
          </cell>
          <cell r="T42">
            <v>316761</v>
          </cell>
          <cell r="AQ42">
            <v>728</v>
          </cell>
          <cell r="AR42" t="str">
            <v>PROGRAMA DE EMPLEO TEMPORAL</v>
          </cell>
          <cell r="AS42">
            <v>724910</v>
          </cell>
          <cell r="AU42">
            <v>243</v>
          </cell>
          <cell r="AV42" t="str">
            <v>PERMISO DE  MODIFICACION DE TR</v>
          </cell>
          <cell r="AW42">
            <v>13122.65</v>
          </cell>
        </row>
        <row r="43">
          <cell r="R43">
            <v>249</v>
          </cell>
          <cell r="S43" t="str">
            <v>REGUL. PROR.LIC.CONT.75% DER.</v>
          </cell>
          <cell r="T43">
            <v>54970.59</v>
          </cell>
          <cell r="AQ43">
            <v>724</v>
          </cell>
          <cell r="AR43" t="str">
            <v>PROYECTOS DE DESARROLLO REGION</v>
          </cell>
          <cell r="AS43">
            <v>2375000</v>
          </cell>
          <cell r="AU43">
            <v>244</v>
          </cell>
          <cell r="AV43" t="str">
            <v>EXP. DE LICENCIAS PARA ESTABLE</v>
          </cell>
          <cell r="AW43">
            <v>600036.15</v>
          </cell>
        </row>
        <row r="44">
          <cell r="R44">
            <v>252</v>
          </cell>
          <cell r="S44" t="str">
            <v>RESOLUCION DE IMPACTO AMBIENTA</v>
          </cell>
          <cell r="T44">
            <v>60523.71</v>
          </cell>
          <cell r="AQ44">
            <v>722</v>
          </cell>
          <cell r="AR44" t="str">
            <v>PROGRAMA MEJOR ATENCION Y SERV</v>
          </cell>
          <cell r="AS44">
            <v>300000</v>
          </cell>
          <cell r="AU44">
            <v>248</v>
          </cell>
          <cell r="AV44" t="str">
            <v>ESTACIONAMIENTO EX. EST. FERRO</v>
          </cell>
          <cell r="AW44">
            <v>934319.42</v>
          </cell>
        </row>
        <row r="45">
          <cell r="R45">
            <v>253</v>
          </cell>
          <cell r="S45" t="str">
            <v>ESTACIONAMIENTO EMBAJADORAS  (</v>
          </cell>
          <cell r="T45">
            <v>416255</v>
          </cell>
          <cell r="AQ45">
            <v>719</v>
          </cell>
          <cell r="AR45" t="str">
            <v>FONDOS MIXTOS</v>
          </cell>
          <cell r="AS45">
            <v>64750</v>
          </cell>
          <cell r="AU45">
            <v>249</v>
          </cell>
          <cell r="AV45" t="str">
            <v>PRORROGA PERMISO DE CONSTRUCCI</v>
          </cell>
          <cell r="AW45">
            <v>97489.03</v>
          </cell>
        </row>
        <row r="46">
          <cell r="R46">
            <v>254</v>
          </cell>
          <cell r="S46" t="str">
            <v>POR CERTIF.TERMINO DE OBRA</v>
          </cell>
          <cell r="T46">
            <v>82024.09</v>
          </cell>
          <cell r="AQ46">
            <v>716</v>
          </cell>
          <cell r="AR46" t="str">
            <v>MIGRANTES 3X1</v>
          </cell>
          <cell r="AS46">
            <v>330000</v>
          </cell>
          <cell r="AU46">
            <v>252</v>
          </cell>
          <cell r="AV46" t="str">
            <v>SERVICIOS DE MATERIA AMBIENTAL</v>
          </cell>
          <cell r="AW46">
            <v>136974.39999999999</v>
          </cell>
        </row>
        <row r="47">
          <cell r="R47">
            <v>256</v>
          </cell>
          <cell r="S47" t="str">
            <v>POR ALINEAM. N° USO HABIT</v>
          </cell>
          <cell r="T47">
            <v>624161.1</v>
          </cell>
          <cell r="AQ47">
            <v>714</v>
          </cell>
          <cell r="AR47" t="str">
            <v>FONDO DE PAVIMENTACION Y ESPAC</v>
          </cell>
          <cell r="AS47">
            <v>25340657.98</v>
          </cell>
          <cell r="AU47">
            <v>253</v>
          </cell>
          <cell r="AV47" t="str">
            <v>ESTACIONAMIENTO EMBAJADORAS  (</v>
          </cell>
          <cell r="AW47">
            <v>1025909</v>
          </cell>
        </row>
        <row r="48">
          <cell r="R48">
            <v>257</v>
          </cell>
          <cell r="S48" t="str">
            <v>POR ALINEAM. N° USO INDUST</v>
          </cell>
          <cell r="T48">
            <v>38893.089999999997</v>
          </cell>
          <cell r="AQ48">
            <v>713</v>
          </cell>
          <cell r="AR48" t="str">
            <v>PROGRAMA ECONOMIA SOCIAL FAMIL</v>
          </cell>
          <cell r="AS48">
            <v>786220</v>
          </cell>
          <cell r="AU48">
            <v>254</v>
          </cell>
          <cell r="AV48" t="str">
            <v>CERTIFICACION TERMINO DE OBRA</v>
          </cell>
          <cell r="AW48">
            <v>164835.98000000001</v>
          </cell>
        </row>
        <row r="49">
          <cell r="R49">
            <v>258</v>
          </cell>
          <cell r="S49" t="str">
            <v>POR ALINEM. N° USO COMERCIAL</v>
          </cell>
          <cell r="T49">
            <v>34369.379999999997</v>
          </cell>
          <cell r="AQ49">
            <v>712</v>
          </cell>
          <cell r="AR49" t="str">
            <v>PROGRAMA BORDERIA</v>
          </cell>
          <cell r="AS49">
            <v>199290</v>
          </cell>
          <cell r="AU49">
            <v>256</v>
          </cell>
          <cell r="AV49" t="str">
            <v>CONSTANCIA ALINEAMTO.Y NO.OFIC</v>
          </cell>
          <cell r="AW49">
            <v>1287288.69</v>
          </cell>
        </row>
        <row r="50">
          <cell r="R50">
            <v>260</v>
          </cell>
          <cell r="S50" t="str">
            <v>POR PERMISO PARA VENTA DE LOTE</v>
          </cell>
          <cell r="T50">
            <v>21632.98</v>
          </cell>
          <cell r="AQ50">
            <v>710</v>
          </cell>
          <cell r="AR50" t="str">
            <v>SUBSIDIO P/LA SEGURIDAD PUB. D</v>
          </cell>
          <cell r="AS50">
            <v>10502126.380000001</v>
          </cell>
          <cell r="AU50">
            <v>257</v>
          </cell>
          <cell r="AV50" t="str">
            <v>CONSTANCIA DE ALINEAMTO.Y NO.O</v>
          </cell>
          <cell r="AW50">
            <v>47284.19</v>
          </cell>
        </row>
        <row r="51">
          <cell r="R51" t="str">
            <v>_x000C_</v>
          </cell>
          <cell r="AQ51">
            <v>708</v>
          </cell>
          <cell r="AR51" t="str">
            <v>HABITAT</v>
          </cell>
          <cell r="AS51">
            <v>3146131</v>
          </cell>
          <cell r="AU51" t="str">
            <v>_x000C_</v>
          </cell>
        </row>
        <row r="52">
          <cell r="AQ52">
            <v>611</v>
          </cell>
          <cell r="AR52" t="str">
            <v>I.S.T.U.V.</v>
          </cell>
          <cell r="AS52">
            <v>195431.7</v>
          </cell>
        </row>
        <row r="53">
          <cell r="R53" t="str">
            <v>Pag</v>
          </cell>
          <cell r="S53" t="str">
            <v>ina : 2                    Fecha Impresión</v>
          </cell>
          <cell r="AQ53">
            <v>609</v>
          </cell>
          <cell r="AR53" t="str">
            <v>I.S.A.N.</v>
          </cell>
          <cell r="AS53">
            <v>1919537.28</v>
          </cell>
          <cell r="AU53" t="str">
            <v>Pag</v>
          </cell>
          <cell r="AV53" t="str">
            <v>ina : 2                    Fecha Impresión</v>
          </cell>
        </row>
        <row r="54">
          <cell r="R54" t="str">
            <v>MUN</v>
          </cell>
          <cell r="S54" t="str">
            <v>ICIPIO DE GUANAJUATO, GTO</v>
          </cell>
          <cell r="AQ54">
            <v>608</v>
          </cell>
          <cell r="AR54" t="str">
            <v>I.E.P.S</v>
          </cell>
          <cell r="AS54">
            <v>2091339.69</v>
          </cell>
          <cell r="AU54" t="str">
            <v>MUN</v>
          </cell>
          <cell r="AV54" t="str">
            <v>ICIPIO DE GUANAJUATO, GTO</v>
          </cell>
        </row>
        <row r="55">
          <cell r="R55" t="str">
            <v>REP</v>
          </cell>
          <cell r="S55" t="str">
            <v>ORTE DE COBRANZA DEL DIA 01/01/2014 AL DIA</v>
          </cell>
          <cell r="AQ55">
            <v>607</v>
          </cell>
          <cell r="AR55" t="str">
            <v>DERECHOS ALCOHOLES</v>
          </cell>
          <cell r="AS55">
            <v>460882.38</v>
          </cell>
          <cell r="AU55" t="str">
            <v>REP</v>
          </cell>
          <cell r="AV55" t="str">
            <v>ORTE DE COBRANZA DEL DIA 01/01/2014 AL DIA</v>
          </cell>
        </row>
        <row r="56">
          <cell r="R56" t="str">
            <v>RES</v>
          </cell>
          <cell r="S56" t="str">
            <v>UMEN</v>
          </cell>
          <cell r="AQ56">
            <v>606</v>
          </cell>
          <cell r="AR56" t="str">
            <v>FONDO DE FISCALIZACION</v>
          </cell>
          <cell r="AS56">
            <v>9192424.0500000007</v>
          </cell>
          <cell r="AU56" t="str">
            <v>RES</v>
          </cell>
          <cell r="AV56" t="str">
            <v>UMEN</v>
          </cell>
        </row>
        <row r="57">
          <cell r="R57" t="str">
            <v>---</v>
          </cell>
          <cell r="S57" t="str">
            <v>------------------------------------------</v>
          </cell>
          <cell r="T57" t="str">
            <v>----------------</v>
          </cell>
          <cell r="AQ57">
            <v>605</v>
          </cell>
          <cell r="AR57" t="str">
            <v>IEPS ESPECIAL DE GASOLINAS Y D</v>
          </cell>
          <cell r="AS57">
            <v>5372077.04</v>
          </cell>
          <cell r="AU57" t="str">
            <v>---</v>
          </cell>
          <cell r="AV57" t="str">
            <v>------------------------------------------</v>
          </cell>
          <cell r="AW57" t="str">
            <v>----------------</v>
          </cell>
        </row>
        <row r="58">
          <cell r="R58" t="str">
            <v>CVE</v>
          </cell>
          <cell r="S58" t="str">
            <v>CONCEPTO</v>
          </cell>
          <cell r="T58" t="str">
            <v>COBRADO</v>
          </cell>
          <cell r="AQ58">
            <v>601</v>
          </cell>
          <cell r="AR58" t="str">
            <v>FONDO DEL FOMENTO MUNICIPAL</v>
          </cell>
          <cell r="AS58">
            <v>18563568.309999999</v>
          </cell>
          <cell r="AU58" t="str">
            <v>CVE</v>
          </cell>
          <cell r="AV58" t="str">
            <v>CONCEPTO</v>
          </cell>
          <cell r="AW58" t="str">
            <v>COBRADO</v>
          </cell>
        </row>
        <row r="59">
          <cell r="R59" t="str">
            <v>---</v>
          </cell>
          <cell r="S59" t="str">
            <v>------------------------------------------</v>
          </cell>
          <cell r="T59" t="str">
            <v>----------------</v>
          </cell>
          <cell r="AQ59">
            <v>600</v>
          </cell>
          <cell r="AR59" t="str">
            <v>FONDO GENERAL</v>
          </cell>
          <cell r="AS59">
            <v>125219184.54000001</v>
          </cell>
          <cell r="AU59" t="str">
            <v>---</v>
          </cell>
          <cell r="AV59" t="str">
            <v>------------------------------------------</v>
          </cell>
          <cell r="AW59" t="str">
            <v>----------------</v>
          </cell>
        </row>
        <row r="60">
          <cell r="R60">
            <v>261</v>
          </cell>
          <cell r="S60" t="str">
            <v>SUPERVISION DE OBRA</v>
          </cell>
          <cell r="T60">
            <v>188585.86</v>
          </cell>
          <cell r="AQ60">
            <v>544</v>
          </cell>
          <cell r="AR60" t="str">
            <v>INFRACCIONES AL REGLAMENTO DE</v>
          </cell>
          <cell r="AS60">
            <v>41613.24</v>
          </cell>
          <cell r="AU60">
            <v>258</v>
          </cell>
          <cell r="AV60" t="str">
            <v>CONSTANCIA DE ALINEAMTO.Y  NO.</v>
          </cell>
          <cell r="AW60">
            <v>124478.28</v>
          </cell>
        </row>
        <row r="61">
          <cell r="R61">
            <v>264</v>
          </cell>
          <cell r="S61" t="str">
            <v>DERECHOS REFRENDO ANUAL CONCES</v>
          </cell>
          <cell r="T61">
            <v>63658.76</v>
          </cell>
          <cell r="AQ61">
            <v>538</v>
          </cell>
          <cell r="AR61" t="str">
            <v>BASES PARA LICITACION OBRA PUB</v>
          </cell>
          <cell r="AS61">
            <v>2964</v>
          </cell>
          <cell r="AU61">
            <v>260</v>
          </cell>
          <cell r="AV61" t="str">
            <v>POR PERMISO PARA VENTA DE LOTE</v>
          </cell>
          <cell r="AW61">
            <v>21632.98</v>
          </cell>
        </row>
        <row r="62">
          <cell r="R62">
            <v>265</v>
          </cell>
          <cell r="S62" t="str">
            <v>DERECHOS POR OTROS SERV. TRANS</v>
          </cell>
          <cell r="T62">
            <v>12956.91</v>
          </cell>
          <cell r="AQ62">
            <v>536</v>
          </cell>
          <cell r="AR62" t="str">
            <v>PADRON DE PROVEEDORES</v>
          </cell>
          <cell r="AS62">
            <v>61334</v>
          </cell>
          <cell r="AU62">
            <v>261</v>
          </cell>
          <cell r="AV62" t="str">
            <v>SUPERVISION DE OBRA</v>
          </cell>
          <cell r="AW62">
            <v>804949.08</v>
          </cell>
        </row>
        <row r="63">
          <cell r="R63">
            <v>266</v>
          </cell>
          <cell r="S63" t="str">
            <v>DICTAMEN DE FACTIBILIDAD PROTE</v>
          </cell>
          <cell r="T63">
            <v>54730.18</v>
          </cell>
          <cell r="AQ63">
            <v>533</v>
          </cell>
          <cell r="AR63" t="str">
            <v>FONDO PARA FORTALECIMIENTO MPA</v>
          </cell>
          <cell r="AS63">
            <v>80595306</v>
          </cell>
          <cell r="AU63">
            <v>264</v>
          </cell>
          <cell r="AV63" t="str">
            <v>REFRENDO ANUAL DE CONCESION DE</v>
          </cell>
          <cell r="AW63">
            <v>64307.88</v>
          </cell>
        </row>
        <row r="64">
          <cell r="R64">
            <v>267</v>
          </cell>
          <cell r="S64" t="str">
            <v>CONSTANCIA  DE VERIFICACION PR</v>
          </cell>
          <cell r="T64">
            <v>5934.4</v>
          </cell>
          <cell r="AQ64">
            <v>532</v>
          </cell>
          <cell r="AR64" t="str">
            <v>FONDO INFRAEST SOCIAL MPAL.</v>
          </cell>
          <cell r="AS64">
            <v>31688635</v>
          </cell>
          <cell r="AU64">
            <v>265</v>
          </cell>
          <cell r="AV64" t="str">
            <v>PERMISO EVENTUAL DE TRANSPORTE</v>
          </cell>
          <cell r="AW64">
            <v>48316.41</v>
          </cell>
        </row>
        <row r="65">
          <cell r="R65">
            <v>268</v>
          </cell>
          <cell r="S65" t="str">
            <v>CASA DE LA CULTURA</v>
          </cell>
          <cell r="T65">
            <v>309707.19</v>
          </cell>
          <cell r="AQ65">
            <v>529</v>
          </cell>
          <cell r="AR65" t="str">
            <v>OTROS DONATIVOS</v>
          </cell>
          <cell r="AS65">
            <v>15643.95</v>
          </cell>
          <cell r="AU65">
            <v>266</v>
          </cell>
          <cell r="AV65" t="str">
            <v>DICTAMEN DE FACTIBILIDAD PROTE</v>
          </cell>
          <cell r="AW65">
            <v>186034.68</v>
          </cell>
        </row>
        <row r="66">
          <cell r="R66">
            <v>269</v>
          </cell>
          <cell r="S66" t="str">
            <v>PADRON DE CONTRATISTAS</v>
          </cell>
          <cell r="T66">
            <v>674</v>
          </cell>
          <cell r="AQ66">
            <v>526</v>
          </cell>
          <cell r="AR66" t="str">
            <v>RESPUESTA DE AYUNTAMIENTO</v>
          </cell>
          <cell r="AS66">
            <v>42944</v>
          </cell>
          <cell r="AU66">
            <v>267</v>
          </cell>
          <cell r="AV66" t="str">
            <v>CONSTANCIA  DE VERIFICACION PR</v>
          </cell>
          <cell r="AW66">
            <v>16616.32</v>
          </cell>
        </row>
        <row r="67">
          <cell r="R67">
            <v>271</v>
          </cell>
          <cell r="S67" t="str">
            <v>PENSION EST. MUSEO DE MOMIAS</v>
          </cell>
          <cell r="T67">
            <v>17515.68</v>
          </cell>
          <cell r="AQ67">
            <v>519</v>
          </cell>
          <cell r="AR67" t="str">
            <v>GOB DEL ESTADO CASA DE LA CULT</v>
          </cell>
          <cell r="AS67">
            <v>204023</v>
          </cell>
          <cell r="AU67">
            <v>268</v>
          </cell>
          <cell r="AV67" t="str">
            <v>SERVICIOS CASA DE LA CULTURA</v>
          </cell>
          <cell r="AW67">
            <v>602010.59</v>
          </cell>
        </row>
        <row r="68">
          <cell r="R68">
            <v>272</v>
          </cell>
          <cell r="S68" t="str">
            <v>PENSION EST. EX ESTACION DEL F</v>
          </cell>
          <cell r="T68">
            <v>2085.1999999999998</v>
          </cell>
          <cell r="AQ68">
            <v>517</v>
          </cell>
          <cell r="AR68" t="str">
            <v>APORTACIONES FIC</v>
          </cell>
          <cell r="AS68">
            <v>3105653</v>
          </cell>
          <cell r="AU68">
            <v>271</v>
          </cell>
          <cell r="AV68" t="str">
            <v>PENSION EST. MUSEO DE MOMIAS</v>
          </cell>
          <cell r="AW68">
            <v>44623.28</v>
          </cell>
        </row>
        <row r="69">
          <cell r="R69">
            <v>273</v>
          </cell>
          <cell r="S69" t="str">
            <v>PENSION EST. JARDIN EMBAJADORA</v>
          </cell>
          <cell r="T69">
            <v>49072.76</v>
          </cell>
          <cell r="AQ69">
            <v>513</v>
          </cell>
          <cell r="AR69" t="str">
            <v>POR REP DAÑOS A VEHIC MPALES.</v>
          </cell>
          <cell r="AS69">
            <v>43129.279999999999</v>
          </cell>
          <cell r="AU69">
            <v>272</v>
          </cell>
          <cell r="AV69" t="str">
            <v>PENSION EST. EX ESTACION DEL F</v>
          </cell>
          <cell r="AW69">
            <v>4170.3999999999996</v>
          </cell>
        </row>
        <row r="70">
          <cell r="R70">
            <v>274</v>
          </cell>
          <cell r="S70" t="str">
            <v>EXTENSION DE HORARIO</v>
          </cell>
          <cell r="T70">
            <v>738274.82</v>
          </cell>
          <cell r="AQ70">
            <v>511</v>
          </cell>
          <cell r="AR70" t="str">
            <v>ADMTVAS NO FISCALES * MPALES*</v>
          </cell>
          <cell r="AS70">
            <v>10203.200000000001</v>
          </cell>
          <cell r="AU70">
            <v>273</v>
          </cell>
          <cell r="AV70" t="str">
            <v>PENSION EST. JARDIN EMBAJADORA</v>
          </cell>
          <cell r="AW70">
            <v>113787.8</v>
          </cell>
        </row>
        <row r="71">
          <cell r="R71">
            <v>276</v>
          </cell>
          <cell r="S71" t="str">
            <v>CONSTANCIAS DIRECCION DE TRANS</v>
          </cell>
          <cell r="T71">
            <v>104557.8</v>
          </cell>
          <cell r="AQ71">
            <v>510</v>
          </cell>
          <cell r="AR71" t="str">
            <v>ADMTVAS NO FISCALES *FEDERALES</v>
          </cell>
          <cell r="AS71">
            <v>630016.44999999995</v>
          </cell>
          <cell r="AU71">
            <v>274</v>
          </cell>
          <cell r="AV71" t="str">
            <v>PERMISO DE AMPLIACION DE HORAR</v>
          </cell>
          <cell r="AW71">
            <v>1892118.02</v>
          </cell>
        </row>
        <row r="72">
          <cell r="R72">
            <v>277</v>
          </cell>
          <cell r="S72" t="str">
            <v>SERVICIOS ACCESO A LA INFORMAC</v>
          </cell>
          <cell r="T72">
            <v>467.04</v>
          </cell>
          <cell r="AQ72">
            <v>509</v>
          </cell>
          <cell r="AR72" t="str">
            <v>EXTEMP VERIFICACION AMB VEHICU</v>
          </cell>
          <cell r="AS72">
            <v>384038.8</v>
          </cell>
          <cell r="AU72">
            <v>276</v>
          </cell>
          <cell r="AV72" t="str">
            <v>CONSTANCIAS DIRECCION DE TRANS</v>
          </cell>
          <cell r="AW72">
            <v>243582</v>
          </cell>
        </row>
        <row r="73">
          <cell r="R73">
            <v>278</v>
          </cell>
          <cell r="S73" t="str">
            <v>CONSTANCIAS QUE EXPIDAN LAS DE</v>
          </cell>
          <cell r="T73">
            <v>124607.46</v>
          </cell>
          <cell r="AQ73">
            <v>508</v>
          </cell>
          <cell r="AR73" t="str">
            <v>INF LEY DE TRANSITO Y SU REGLA</v>
          </cell>
          <cell r="AS73">
            <v>4251638.76</v>
          </cell>
          <cell r="AU73">
            <v>277</v>
          </cell>
          <cell r="AV73" t="str">
            <v>SERVICIOS ACCESO A LA INFORMAC</v>
          </cell>
          <cell r="AW73">
            <v>2042.88</v>
          </cell>
        </row>
        <row r="74">
          <cell r="R74">
            <v>279</v>
          </cell>
          <cell r="S74" t="str">
            <v>CERTIFICACIONES EXPEDIDAS POR</v>
          </cell>
          <cell r="T74">
            <v>451.67</v>
          </cell>
          <cell r="AQ74">
            <v>507</v>
          </cell>
          <cell r="AR74" t="str">
            <v>INF AL BANDO POLICIA Y BUEN GO</v>
          </cell>
          <cell r="AS74">
            <v>735455.48</v>
          </cell>
          <cell r="AU74">
            <v>278</v>
          </cell>
          <cell r="AV74" t="str">
            <v>CONSTANCIAS QUE EXPIDAN LAS DE</v>
          </cell>
          <cell r="AW74">
            <v>323318.09999999998</v>
          </cell>
        </row>
        <row r="75">
          <cell r="R75">
            <v>280</v>
          </cell>
          <cell r="S75" t="str">
            <v>SERVICIOS CONTROL CANINO</v>
          </cell>
          <cell r="T75">
            <v>11787.8</v>
          </cell>
          <cell r="AQ75">
            <v>506</v>
          </cell>
          <cell r="AR75" t="str">
            <v>INFRACCIONES DIRECCION DE FISC</v>
          </cell>
          <cell r="AS75">
            <v>525649.59</v>
          </cell>
          <cell r="AU75">
            <v>279</v>
          </cell>
          <cell r="AV75" t="str">
            <v>CERTIFICACIONES EXPEDIDAS POR</v>
          </cell>
          <cell r="AW75">
            <v>1095.54</v>
          </cell>
        </row>
        <row r="76">
          <cell r="R76">
            <v>281</v>
          </cell>
          <cell r="S76" t="str">
            <v>VIGILANCIA POR EVENTO</v>
          </cell>
          <cell r="T76">
            <v>46036.4</v>
          </cell>
          <cell r="AQ76">
            <v>505</v>
          </cell>
          <cell r="AR76" t="str">
            <v>INFRACCIONES DESARROLLO URBANO</v>
          </cell>
          <cell r="AS76">
            <v>52892.29</v>
          </cell>
          <cell r="AU76">
            <v>280</v>
          </cell>
          <cell r="AV76" t="str">
            <v>SERVICIOS EN MATERIA DE CONTRO</v>
          </cell>
          <cell r="AW76">
            <v>25272.42</v>
          </cell>
        </row>
        <row r="77">
          <cell r="R77">
            <v>282</v>
          </cell>
          <cell r="S77" t="str">
            <v>PERMISO EXTRAORDINARIO</v>
          </cell>
          <cell r="T77">
            <v>2483.14</v>
          </cell>
          <cell r="AQ77">
            <v>504</v>
          </cell>
          <cell r="AR77" t="str">
            <v>AVISO EXTEMP TERM DE OBRA</v>
          </cell>
          <cell r="AS77">
            <v>32518.63</v>
          </cell>
          <cell r="AU77">
            <v>281</v>
          </cell>
          <cell r="AV77" t="str">
            <v>SERVICIO VIGILANCIA POR EVENTO</v>
          </cell>
          <cell r="AW77">
            <v>57707.6</v>
          </cell>
        </row>
        <row r="78">
          <cell r="R78">
            <v>283</v>
          </cell>
          <cell r="S78" t="str">
            <v>CONSTANCIA DE DESPINTADO</v>
          </cell>
          <cell r="T78">
            <v>135.99</v>
          </cell>
          <cell r="AQ78">
            <v>503</v>
          </cell>
          <cell r="AR78" t="str">
            <v>AVISO EXTEMP TRASLACION DE DOM</v>
          </cell>
          <cell r="AS78">
            <v>70223.13</v>
          </cell>
          <cell r="AU78">
            <v>282</v>
          </cell>
          <cell r="AV78" t="str">
            <v>PERMISO PARA SERVICIO EXTRAORD</v>
          </cell>
          <cell r="AW78">
            <v>25960.1</v>
          </cell>
        </row>
        <row r="79">
          <cell r="R79">
            <v>284</v>
          </cell>
          <cell r="S79" t="str">
            <v>REVISTA MECANICA SEMESTRAL</v>
          </cell>
          <cell r="T79">
            <v>20734.73</v>
          </cell>
          <cell r="AQ79">
            <v>502</v>
          </cell>
          <cell r="AR79" t="str">
            <v>RECARGOS OTROS IMPTOS Y DERECH</v>
          </cell>
          <cell r="AS79">
            <v>839089.89</v>
          </cell>
          <cell r="AU79">
            <v>283</v>
          </cell>
          <cell r="AV79" t="str">
            <v>CONSTANCIA DE DESPINTADO</v>
          </cell>
          <cell r="AW79">
            <v>181.32</v>
          </cell>
        </row>
        <row r="80">
          <cell r="R80">
            <v>285</v>
          </cell>
          <cell r="S80" t="str">
            <v>PRORROGA PARA USO DE UNIDADES</v>
          </cell>
          <cell r="T80">
            <v>10148.84</v>
          </cell>
          <cell r="AQ80">
            <v>497</v>
          </cell>
          <cell r="AR80" t="str">
            <v>CENTRO ADOC</v>
          </cell>
          <cell r="AS80">
            <v>22776</v>
          </cell>
          <cell r="AU80">
            <v>284</v>
          </cell>
          <cell r="AV80" t="str">
            <v>REVISTA MECANICA SEMESTRAL</v>
          </cell>
          <cell r="AW80">
            <v>59281.31</v>
          </cell>
        </row>
        <row r="81">
          <cell r="R81">
            <v>286</v>
          </cell>
          <cell r="S81" t="str">
            <v>PERMISO SUPLETORIO DE TRANSPOR</v>
          </cell>
          <cell r="T81">
            <v>49103.32</v>
          </cell>
          <cell r="AQ81">
            <v>494</v>
          </cell>
          <cell r="AR81" t="str">
            <v>REPOSICION DE CREDENCIAL</v>
          </cell>
          <cell r="AS81">
            <v>340</v>
          </cell>
          <cell r="AU81">
            <v>285</v>
          </cell>
          <cell r="AV81" t="str">
            <v>PRORROGA PARA USO DE UNIDADES</v>
          </cell>
          <cell r="AW81">
            <v>10148.84</v>
          </cell>
        </row>
        <row r="82">
          <cell r="R82">
            <v>288</v>
          </cell>
          <cell r="S82" t="str">
            <v>ANALISIS DE RIESGOS</v>
          </cell>
          <cell r="T82">
            <v>10399.6</v>
          </cell>
          <cell r="AQ82">
            <v>493</v>
          </cell>
          <cell r="AR82" t="str">
            <v>RENOVACION PERMISO P/ USO VIA</v>
          </cell>
          <cell r="AS82">
            <v>113432.57</v>
          </cell>
          <cell r="AU82">
            <v>286</v>
          </cell>
          <cell r="AV82" t="str">
            <v>PERMISO SUPLETORIO DE TRANSPOR</v>
          </cell>
          <cell r="AW82">
            <v>109543.72</v>
          </cell>
        </row>
        <row r="83">
          <cell r="R83">
            <v>289</v>
          </cell>
          <cell r="S83" t="str">
            <v>CONFORMIDAD PARA QUEMA DE FUEG</v>
          </cell>
          <cell r="T83">
            <v>5434.77</v>
          </cell>
          <cell r="AQ83">
            <v>492</v>
          </cell>
          <cell r="AR83" t="str">
            <v>RESERVA DE ESPACIOS EN VIA PUB</v>
          </cell>
          <cell r="AS83">
            <v>18000</v>
          </cell>
          <cell r="AU83">
            <v>288</v>
          </cell>
          <cell r="AV83" t="str">
            <v>ANALISIS DE RIESGOS</v>
          </cell>
          <cell r="AW83">
            <v>36918.58</v>
          </cell>
        </row>
        <row r="84">
          <cell r="R84">
            <v>290</v>
          </cell>
          <cell r="S84" t="str">
            <v>DICTAMEN DE SEGURIDAD P SEDENA</v>
          </cell>
          <cell r="T84">
            <v>498.66</v>
          </cell>
          <cell r="AQ84">
            <v>491</v>
          </cell>
          <cell r="AR84" t="str">
            <v>ESTRUCTURAS, CONSTRUCCIONES O</v>
          </cell>
          <cell r="AS84">
            <v>14517.11</v>
          </cell>
          <cell r="AU84">
            <v>289</v>
          </cell>
          <cell r="AV84" t="str">
            <v>CONFORMIDAD USO Y QUEMA DE FUE</v>
          </cell>
          <cell r="AW84">
            <v>14408.46</v>
          </cell>
        </row>
        <row r="85">
          <cell r="R85">
            <v>291</v>
          </cell>
          <cell r="S85" t="str">
            <v>DICTAMEN DE FACTIBILIDAD PARA</v>
          </cell>
          <cell r="T85">
            <v>8604.8799999999992</v>
          </cell>
          <cell r="AQ85">
            <v>486</v>
          </cell>
          <cell r="AR85" t="str">
            <v>COLOCACION DE GUIAS</v>
          </cell>
          <cell r="AS85">
            <v>1576</v>
          </cell>
          <cell r="AU85">
            <v>290</v>
          </cell>
          <cell r="AV85" t="str">
            <v>DICTAMEN DE SEGURIDAD P SEDENA</v>
          </cell>
          <cell r="AW85">
            <v>2327.08</v>
          </cell>
        </row>
        <row r="86">
          <cell r="R86">
            <v>292</v>
          </cell>
          <cell r="S86" t="str">
            <v>DICTAMEN DE SEGURIDAD PROGRAMA</v>
          </cell>
          <cell r="T86">
            <v>7799.7</v>
          </cell>
          <cell r="AQ86">
            <v>485</v>
          </cell>
          <cell r="AR86" t="str">
            <v>SELLADO DE BOLETOS</v>
          </cell>
          <cell r="AS86">
            <v>45505</v>
          </cell>
          <cell r="AU86">
            <v>291</v>
          </cell>
          <cell r="AV86" t="str">
            <v>DICTAMEN DE FACTIBILIDAD PARA</v>
          </cell>
          <cell r="AW86">
            <v>17877.38</v>
          </cell>
        </row>
        <row r="87">
          <cell r="R87">
            <v>293</v>
          </cell>
          <cell r="S87" t="str">
            <v>SERVICIOS EXTRAORDINARIOS</v>
          </cell>
          <cell r="T87">
            <v>26260.2</v>
          </cell>
          <cell r="AQ87">
            <v>484</v>
          </cell>
          <cell r="AR87" t="str">
            <v>PERMISO PARA ESPECTÁCULOS O CE</v>
          </cell>
          <cell r="AS87">
            <v>258957</v>
          </cell>
          <cell r="AU87">
            <v>292</v>
          </cell>
          <cell r="AV87" t="str">
            <v>DICTAMEN DE SEGURIDAD PROGRAMA</v>
          </cell>
          <cell r="AW87">
            <v>54597.9</v>
          </cell>
        </row>
        <row r="88">
          <cell r="R88">
            <v>295</v>
          </cell>
          <cell r="S88" t="str">
            <v>CONSTANCIA DE UBICACION DE PRE</v>
          </cell>
          <cell r="T88">
            <v>3961.16</v>
          </cell>
          <cell r="AQ88">
            <v>483</v>
          </cell>
          <cell r="AR88" t="str">
            <v>PROMOTOR TURISTICO</v>
          </cell>
          <cell r="AS88">
            <v>100062.61</v>
          </cell>
          <cell r="AU88">
            <v>293</v>
          </cell>
          <cell r="AV88" t="str">
            <v>SERVICIOS EXTRAORDINARIOS DE M</v>
          </cell>
          <cell r="AW88">
            <v>59328.6</v>
          </cell>
        </row>
        <row r="89">
          <cell r="R89">
            <v>296</v>
          </cell>
          <cell r="S89" t="str">
            <v>CONSTANCIAS DE VALOR FISCAL</v>
          </cell>
          <cell r="T89">
            <v>263.76</v>
          </cell>
          <cell r="AQ89">
            <v>482</v>
          </cell>
          <cell r="AR89" t="str">
            <v>CALLEJONEADAS</v>
          </cell>
          <cell r="AS89">
            <v>174286.69</v>
          </cell>
          <cell r="AU89">
            <v>295</v>
          </cell>
          <cell r="AV89" t="str">
            <v>CONSTANCIA DE UBICACION DE PRE</v>
          </cell>
          <cell r="AW89">
            <v>27559.51</v>
          </cell>
        </row>
        <row r="90">
          <cell r="R90">
            <v>297</v>
          </cell>
          <cell r="S90" t="str">
            <v>D.A.P.</v>
          </cell>
          <cell r="T90">
            <v>510284.59</v>
          </cell>
          <cell r="AQ90">
            <v>481</v>
          </cell>
          <cell r="AR90" t="str">
            <v>REPARTO DE VOLANTES</v>
          </cell>
          <cell r="AS90">
            <v>5404</v>
          </cell>
          <cell r="AU90">
            <v>297</v>
          </cell>
          <cell r="AV90" t="str">
            <v>D.A.P.</v>
          </cell>
          <cell r="AW90">
            <v>559381.72</v>
          </cell>
        </row>
        <row r="91">
          <cell r="R91">
            <v>400</v>
          </cell>
          <cell r="S91" t="str">
            <v>LOCALES PRESA DE LA OLLA</v>
          </cell>
          <cell r="T91">
            <v>64614.62</v>
          </cell>
          <cell r="AQ91">
            <v>480</v>
          </cell>
          <cell r="AR91" t="str">
            <v>PERIFONEO</v>
          </cell>
          <cell r="AS91">
            <v>14953</v>
          </cell>
          <cell r="AU91">
            <v>400</v>
          </cell>
          <cell r="AV91" t="str">
            <v>LOCALES PRESA DE LA OLLA</v>
          </cell>
          <cell r="AW91">
            <v>181166.98</v>
          </cell>
        </row>
        <row r="92">
          <cell r="R92">
            <v>402</v>
          </cell>
          <cell r="S92" t="str">
            <v>LOCALES MUSEO DE LAS MOMIAS</v>
          </cell>
          <cell r="T92">
            <v>3974</v>
          </cell>
          <cell r="AQ92">
            <v>479</v>
          </cell>
          <cell r="AR92" t="str">
            <v>COMERCIANTES AMBULANTES</v>
          </cell>
          <cell r="AS92">
            <v>89184.82</v>
          </cell>
          <cell r="AU92">
            <v>402</v>
          </cell>
          <cell r="AV92" t="str">
            <v>LOCALES MUSEO DE LAS MOMIAS</v>
          </cell>
          <cell r="AW92">
            <v>9342</v>
          </cell>
        </row>
        <row r="93">
          <cell r="R93">
            <v>405</v>
          </cell>
          <cell r="S93" t="str">
            <v>CENTRO DE CONVIVENCIA EL ENCIN</v>
          </cell>
          <cell r="T93">
            <v>131021</v>
          </cell>
          <cell r="AQ93">
            <v>477</v>
          </cell>
          <cell r="AR93" t="str">
            <v>PADRON DIRECTOR RESPONSABLE DE</v>
          </cell>
          <cell r="AS93">
            <v>111311</v>
          </cell>
          <cell r="AU93">
            <v>405</v>
          </cell>
          <cell r="AV93" t="str">
            <v>CENTRO DE CONVIVENCIA EL ENCIN</v>
          </cell>
          <cell r="AW93">
            <v>286904</v>
          </cell>
        </row>
        <row r="94">
          <cell r="R94">
            <v>407</v>
          </cell>
          <cell r="S94" t="str">
            <v>MUSEO MOMIAS</v>
          </cell>
          <cell r="T94">
            <v>8661872</v>
          </cell>
          <cell r="AQ94">
            <v>476</v>
          </cell>
          <cell r="AR94" t="str">
            <v>PADRON DE PERITOS FISCALES</v>
          </cell>
          <cell r="AS94">
            <v>38262</v>
          </cell>
          <cell r="AU94">
            <v>407</v>
          </cell>
          <cell r="AV94" t="str">
            <v>MUSEO MOMIAS</v>
          </cell>
          <cell r="AW94">
            <v>23527658</v>
          </cell>
        </row>
        <row r="95">
          <cell r="R95">
            <v>408</v>
          </cell>
          <cell r="S95" t="str">
            <v>SALON CULTO A LA MUERTE</v>
          </cell>
          <cell r="T95">
            <v>6135</v>
          </cell>
          <cell r="AQ95">
            <v>474</v>
          </cell>
          <cell r="AR95" t="str">
            <v>BASES PARA LICITACION ADQUISIC</v>
          </cell>
          <cell r="AS95">
            <v>12768</v>
          </cell>
          <cell r="AU95">
            <v>408</v>
          </cell>
          <cell r="AV95" t="str">
            <v>SALON CULTO A LA MUERTE</v>
          </cell>
          <cell r="AW95">
            <v>6135</v>
          </cell>
        </row>
        <row r="96">
          <cell r="R96">
            <v>410</v>
          </cell>
          <cell r="S96" t="str">
            <v>MONUMENTO AL PIPILA</v>
          </cell>
          <cell r="T96">
            <v>124397</v>
          </cell>
          <cell r="AQ96">
            <v>472</v>
          </cell>
          <cell r="AR96" t="str">
            <v>MERCADO GAVIRA</v>
          </cell>
          <cell r="AS96">
            <v>161883.75</v>
          </cell>
          <cell r="AU96">
            <v>410</v>
          </cell>
          <cell r="AV96" t="str">
            <v>MONUMENTO AL PIPILA</v>
          </cell>
          <cell r="AW96">
            <v>381605</v>
          </cell>
        </row>
        <row r="97">
          <cell r="R97">
            <v>411</v>
          </cell>
          <cell r="S97" t="str">
            <v>MERCADO HIDALGO</v>
          </cell>
          <cell r="T97">
            <v>743385.83</v>
          </cell>
          <cell r="AQ97">
            <v>471</v>
          </cell>
          <cell r="AR97" t="str">
            <v>SANITARIOS PARDO</v>
          </cell>
          <cell r="AS97">
            <v>44000</v>
          </cell>
          <cell r="AU97">
            <v>411</v>
          </cell>
          <cell r="AV97" t="str">
            <v>CUOTAS MERCADO HIDALGO</v>
          </cell>
          <cell r="AW97">
            <v>1595751.71</v>
          </cell>
        </row>
        <row r="98">
          <cell r="R98">
            <v>412</v>
          </cell>
          <cell r="S98" t="str">
            <v>MERCADO EMBAJADORAS</v>
          </cell>
          <cell r="T98">
            <v>565400.63</v>
          </cell>
          <cell r="AQ98">
            <v>470</v>
          </cell>
          <cell r="AR98" t="str">
            <v>LOCALES ESTACION</v>
          </cell>
          <cell r="AS98">
            <v>199949.6</v>
          </cell>
          <cell r="AU98">
            <v>412</v>
          </cell>
          <cell r="AV98" t="str">
            <v>CUOTAS MERCADO EMBAJADORAS</v>
          </cell>
          <cell r="AW98">
            <v>952803.53</v>
          </cell>
        </row>
        <row r="99">
          <cell r="R99">
            <v>414</v>
          </cell>
          <cell r="S99" t="str">
            <v>OTROS PRODUCTOS</v>
          </cell>
          <cell r="T99">
            <v>14235.99</v>
          </cell>
          <cell r="AQ99">
            <v>469</v>
          </cell>
          <cell r="AR99" t="str">
            <v>CASETAS TELEFONICAS</v>
          </cell>
          <cell r="AS99">
            <v>324057</v>
          </cell>
          <cell r="AU99">
            <v>414</v>
          </cell>
          <cell r="AV99" t="str">
            <v>OTROS PRODUCTOS</v>
          </cell>
          <cell r="AW99">
            <v>38132.89</v>
          </cell>
        </row>
        <row r="100">
          <cell r="R100">
            <v>417</v>
          </cell>
          <cell r="S100" t="str">
            <v>CONSULTORIO DENTAL</v>
          </cell>
          <cell r="T100">
            <v>16534</v>
          </cell>
          <cell r="AQ100">
            <v>467</v>
          </cell>
          <cell r="AR100" t="str">
            <v>PRESTADORES DE SERVICIO</v>
          </cell>
          <cell r="AS100">
            <v>20408.57</v>
          </cell>
          <cell r="AU100">
            <v>417</v>
          </cell>
          <cell r="AV100" t="str">
            <v>CONSULTORIO DENTAL</v>
          </cell>
          <cell r="AW100">
            <v>40258</v>
          </cell>
        </row>
        <row r="101">
          <cell r="R101">
            <v>418</v>
          </cell>
          <cell r="S101" t="str">
            <v>RENDIMIENTOS E INVERSIONES</v>
          </cell>
          <cell r="T101">
            <v>1645114.18</v>
          </cell>
          <cell r="AQ101">
            <v>464</v>
          </cell>
          <cell r="AR101" t="str">
            <v>ARRASTRE DE VEHICULOS INFRACCI</v>
          </cell>
          <cell r="AS101">
            <v>80</v>
          </cell>
          <cell r="AU101">
            <v>418</v>
          </cell>
          <cell r="AV101" t="str">
            <v>RENDIMIENTOS E INVERSIONES</v>
          </cell>
          <cell r="AW101">
            <v>4092638.33</v>
          </cell>
        </row>
        <row r="102">
          <cell r="R102">
            <v>419</v>
          </cell>
          <cell r="S102" t="str">
            <v>REND E INVERSIONES RAMO 33</v>
          </cell>
          <cell r="T102">
            <v>172665.43</v>
          </cell>
          <cell r="AQ102">
            <v>463</v>
          </cell>
          <cell r="AR102" t="str">
            <v>SALIDA DE GRUAS</v>
          </cell>
          <cell r="AS102">
            <v>249</v>
          </cell>
          <cell r="AU102">
            <v>419</v>
          </cell>
          <cell r="AV102" t="str">
            <v>REND E INVERSIONES RAMO 33</v>
          </cell>
          <cell r="AW102">
            <v>675584.99</v>
          </cell>
        </row>
        <row r="103">
          <cell r="R103">
            <v>420</v>
          </cell>
          <cell r="S103" t="str">
            <v>REND E INVER RAMO 33 PROG COMP</v>
          </cell>
          <cell r="T103">
            <v>385404.96</v>
          </cell>
          <cell r="AQ103">
            <v>459</v>
          </cell>
          <cell r="AR103" t="str">
            <v>CASETAS DEPORTIVAS</v>
          </cell>
          <cell r="AS103">
            <v>4561.47</v>
          </cell>
          <cell r="AU103">
            <v>420</v>
          </cell>
          <cell r="AV103" t="str">
            <v>REND E INVER RAMO 33 PROG COMP</v>
          </cell>
          <cell r="AW103">
            <v>687703.65</v>
          </cell>
        </row>
        <row r="104">
          <cell r="R104">
            <v>421</v>
          </cell>
          <cell r="S104" t="str">
            <v>DECLARACIONES, FORMATOS Y AVIS</v>
          </cell>
          <cell r="T104">
            <v>4114</v>
          </cell>
          <cell r="AQ104">
            <v>458</v>
          </cell>
          <cell r="AR104" t="str">
            <v>AMPLIACION DE HORARIO BILLARES</v>
          </cell>
          <cell r="AS104">
            <v>6966</v>
          </cell>
          <cell r="AU104">
            <v>421</v>
          </cell>
          <cell r="AV104" t="str">
            <v>DECLARACIONES, FORMATOS Y AVIS</v>
          </cell>
          <cell r="AW104">
            <v>8910</v>
          </cell>
        </row>
        <row r="105">
          <cell r="R105">
            <v>426</v>
          </cell>
          <cell r="S105" t="str">
            <v>AREAS OCUP POR HOT, REST, BARE</v>
          </cell>
          <cell r="T105">
            <v>1727813.11</v>
          </cell>
          <cell r="AQ105">
            <v>457</v>
          </cell>
          <cell r="AR105" t="str">
            <v>CASETAS DE  REVISTAS</v>
          </cell>
          <cell r="AS105">
            <v>10187</v>
          </cell>
          <cell r="AU105">
            <v>426</v>
          </cell>
          <cell r="AV105" t="str">
            <v>AREAS OCUP POR HOT, REST, BARE</v>
          </cell>
          <cell r="AW105">
            <v>3630389.47</v>
          </cell>
        </row>
        <row r="106">
          <cell r="R106">
            <v>428</v>
          </cell>
          <cell r="S106" t="str">
            <v>COMERCIANTES SEMIFIJOS</v>
          </cell>
          <cell r="T106">
            <v>1295540.21</v>
          </cell>
          <cell r="AQ106">
            <v>456</v>
          </cell>
          <cell r="AR106" t="str">
            <v>JUEGOS MECANICOS</v>
          </cell>
          <cell r="AS106">
            <v>82320</v>
          </cell>
          <cell r="AU106">
            <v>428</v>
          </cell>
          <cell r="AV106" t="str">
            <v>COMERCIANTES SEMIFIJOS</v>
          </cell>
          <cell r="AW106">
            <v>2690167.57</v>
          </cell>
        </row>
        <row r="107">
          <cell r="R107">
            <v>429</v>
          </cell>
          <cell r="S107" t="str">
            <v>VTA DE INMUEBLES PROP DEL MPIO</v>
          </cell>
          <cell r="T107">
            <v>70860.649999999994</v>
          </cell>
          <cell r="AQ107">
            <v>455</v>
          </cell>
          <cell r="AR107" t="str">
            <v>INFRAESTRUCTURA TELEFONICA</v>
          </cell>
          <cell r="AS107">
            <v>1422032</v>
          </cell>
          <cell r="AU107">
            <v>429</v>
          </cell>
          <cell r="AV107" t="str">
            <v>VTA DE INMUEBLES PROP DEL MPIO</v>
          </cell>
          <cell r="AW107">
            <v>103817.65</v>
          </cell>
        </row>
        <row r="108">
          <cell r="R108" t="str">
            <v>_x000C_</v>
          </cell>
          <cell r="AQ108">
            <v>454</v>
          </cell>
          <cell r="AR108" t="str">
            <v>FIESTAS TRADICIONALES</v>
          </cell>
          <cell r="AS108">
            <v>943222.91</v>
          </cell>
          <cell r="AU108" t="str">
            <v>_x000C_</v>
          </cell>
        </row>
        <row r="109">
          <cell r="AQ109">
            <v>453</v>
          </cell>
          <cell r="AR109" t="str">
            <v>TELESCOPIO</v>
          </cell>
          <cell r="AS109">
            <v>19184</v>
          </cell>
        </row>
        <row r="110">
          <cell r="R110" t="str">
            <v>Pag</v>
          </cell>
          <cell r="S110" t="str">
            <v>ina : 3                    Fecha Impresión</v>
          </cell>
          <cell r="AQ110">
            <v>452</v>
          </cell>
          <cell r="AR110" t="str">
            <v>LOCALES DEL ENCINO</v>
          </cell>
          <cell r="AS110">
            <v>7699</v>
          </cell>
          <cell r="AU110" t="str">
            <v>Pag</v>
          </cell>
          <cell r="AV110" t="str">
            <v>ina : 3                    Fecha Impresión</v>
          </cell>
        </row>
        <row r="111">
          <cell r="R111" t="str">
            <v>MUN</v>
          </cell>
          <cell r="S111" t="str">
            <v>ICIPIO DE GUANAJUATO, GTO</v>
          </cell>
          <cell r="AQ111">
            <v>451</v>
          </cell>
          <cell r="AR111" t="str">
            <v>BODEGAS RASTRO</v>
          </cell>
          <cell r="AS111">
            <v>32393</v>
          </cell>
          <cell r="AU111" t="str">
            <v>MUN</v>
          </cell>
          <cell r="AV111" t="str">
            <v>ICIPIO DE GUANAJUATO, GTO</v>
          </cell>
        </row>
        <row r="112">
          <cell r="R112" t="str">
            <v>REP</v>
          </cell>
          <cell r="S112" t="str">
            <v>ORTE DE COBRANZA DEL DIA 01/01/2014 AL DIA</v>
          </cell>
          <cell r="AQ112">
            <v>450</v>
          </cell>
          <cell r="AR112" t="str">
            <v>OTROS SANITARIOS</v>
          </cell>
          <cell r="AS112">
            <v>154666.15</v>
          </cell>
          <cell r="AU112" t="str">
            <v>REP</v>
          </cell>
          <cell r="AV112" t="str">
            <v>ORTE DE COBRANZA DEL DIA 01/01/2014 AL DIA</v>
          </cell>
        </row>
        <row r="113">
          <cell r="R113" t="str">
            <v>RES</v>
          </cell>
          <cell r="S113" t="str">
            <v>UMEN</v>
          </cell>
          <cell r="AQ113">
            <v>447</v>
          </cell>
          <cell r="AR113" t="str">
            <v>LAS CALAS</v>
          </cell>
          <cell r="AS113">
            <v>54970</v>
          </cell>
          <cell r="AU113" t="str">
            <v>RES</v>
          </cell>
          <cell r="AV113" t="str">
            <v>UMEN</v>
          </cell>
        </row>
        <row r="114">
          <cell r="R114" t="str">
            <v>---</v>
          </cell>
          <cell r="S114" t="str">
            <v>------------------------------------------</v>
          </cell>
          <cell r="T114" t="str">
            <v>----------------</v>
          </cell>
          <cell r="AQ114">
            <v>445</v>
          </cell>
          <cell r="AR114" t="str">
            <v>SANITARIOS MUSEO MOMIAS</v>
          </cell>
          <cell r="AS114">
            <v>257068.5</v>
          </cell>
          <cell r="AU114" t="str">
            <v>---</v>
          </cell>
          <cell r="AV114" t="str">
            <v>------------------------------------------</v>
          </cell>
          <cell r="AW114" t="str">
            <v>----------------</v>
          </cell>
        </row>
        <row r="115">
          <cell r="R115" t="str">
            <v>CVE</v>
          </cell>
          <cell r="S115" t="str">
            <v>CONCEPTO</v>
          </cell>
          <cell r="T115" t="str">
            <v>COBRADO</v>
          </cell>
          <cell r="AQ115">
            <v>444</v>
          </cell>
          <cell r="AR115" t="str">
            <v>SANITARIOS JARDIN UNION</v>
          </cell>
          <cell r="AS115">
            <v>176000</v>
          </cell>
          <cell r="AU115" t="str">
            <v>CVE</v>
          </cell>
          <cell r="AV115" t="str">
            <v>CONCEPTO</v>
          </cell>
          <cell r="AW115" t="str">
            <v>COBRADO</v>
          </cell>
        </row>
        <row r="116">
          <cell r="R116" t="str">
            <v>---</v>
          </cell>
          <cell r="S116" t="str">
            <v>------------------------------------------</v>
          </cell>
          <cell r="T116" t="str">
            <v>----------------</v>
          </cell>
          <cell r="AQ116">
            <v>443</v>
          </cell>
          <cell r="AR116" t="str">
            <v>SANITARIOS FERROCARRIL</v>
          </cell>
          <cell r="AS116">
            <v>352581</v>
          </cell>
          <cell r="AU116" t="str">
            <v>---</v>
          </cell>
          <cell r="AV116" t="str">
            <v>------------------------------------------</v>
          </cell>
          <cell r="AW116" t="str">
            <v>----------------</v>
          </cell>
        </row>
        <row r="117">
          <cell r="R117">
            <v>430</v>
          </cell>
          <cell r="S117" t="str">
            <v>LOCALES MERCADO HIDALGO</v>
          </cell>
          <cell r="T117">
            <v>21658.54</v>
          </cell>
          <cell r="AQ117">
            <v>442</v>
          </cell>
          <cell r="AR117" t="str">
            <v>SANITARIOS VALENCIANA</v>
          </cell>
          <cell r="AS117">
            <v>23863.67</v>
          </cell>
          <cell r="AU117">
            <v>430</v>
          </cell>
          <cell r="AV117" t="str">
            <v>LOCALES MERCADO HIDALGO</v>
          </cell>
          <cell r="AW117">
            <v>42122.83</v>
          </cell>
        </row>
        <row r="118">
          <cell r="R118">
            <v>431</v>
          </cell>
          <cell r="S118" t="str">
            <v>LOCALES MERCADO EMBAJADORAS</v>
          </cell>
          <cell r="T118">
            <v>10189</v>
          </cell>
          <cell r="AQ118">
            <v>441</v>
          </cell>
          <cell r="AR118" t="str">
            <v>SANITARIOS LOS PASTITOS</v>
          </cell>
          <cell r="AS118">
            <v>35692</v>
          </cell>
          <cell r="AU118">
            <v>431</v>
          </cell>
          <cell r="AV118" t="str">
            <v>LOCALES MERCADO EMBAJADORAS</v>
          </cell>
          <cell r="AW118">
            <v>23036</v>
          </cell>
        </row>
        <row r="119">
          <cell r="R119">
            <v>432</v>
          </cell>
          <cell r="S119" t="str">
            <v>LOCALES PANTEON</v>
          </cell>
          <cell r="T119">
            <v>14046.77</v>
          </cell>
          <cell r="AQ119">
            <v>440</v>
          </cell>
          <cell r="AR119" t="str">
            <v>SANITARIOS PLAZUELA LOS ANGELE</v>
          </cell>
          <cell r="AS119">
            <v>176000</v>
          </cell>
          <cell r="AU119">
            <v>432</v>
          </cell>
          <cell r="AV119" t="str">
            <v>LOCALES PANTEON</v>
          </cell>
          <cell r="AW119">
            <v>26528.69</v>
          </cell>
        </row>
        <row r="120">
          <cell r="R120">
            <v>433</v>
          </cell>
          <cell r="S120" t="str">
            <v>SOBRANTES</v>
          </cell>
          <cell r="T120">
            <v>9820.2999999999993</v>
          </cell>
          <cell r="AQ120">
            <v>439</v>
          </cell>
          <cell r="AR120" t="str">
            <v>SANITARIOS JARDIN REFORMA</v>
          </cell>
          <cell r="AS120">
            <v>183574.5</v>
          </cell>
          <cell r="AU120">
            <v>433</v>
          </cell>
          <cell r="AV120" t="str">
            <v>SOBRANTES</v>
          </cell>
          <cell r="AW120">
            <v>21664.69</v>
          </cell>
        </row>
        <row r="121">
          <cell r="R121">
            <v>436</v>
          </cell>
          <cell r="S121" t="str">
            <v>SANITARIOS PRESA DE LA OLLA</v>
          </cell>
          <cell r="T121">
            <v>63142.66</v>
          </cell>
          <cell r="AQ121">
            <v>438</v>
          </cell>
          <cell r="AR121" t="str">
            <v>SANITARIOS MDO. HIDALGO</v>
          </cell>
          <cell r="AS121">
            <v>635601.5</v>
          </cell>
          <cell r="AU121">
            <v>436</v>
          </cell>
          <cell r="AV121" t="str">
            <v>SANITARIOS PRESA DE LA OLLA</v>
          </cell>
          <cell r="AW121">
            <v>170862</v>
          </cell>
        </row>
        <row r="122">
          <cell r="R122">
            <v>437</v>
          </cell>
          <cell r="S122" t="str">
            <v>SANITARIOS MDO. EMBAJADORAS</v>
          </cell>
          <cell r="T122">
            <v>69360</v>
          </cell>
          <cell r="AQ122">
            <v>437</v>
          </cell>
          <cell r="AR122" t="str">
            <v>SANITARIOS MDO. EMBAJADORAS</v>
          </cell>
          <cell r="AS122">
            <v>341147.5</v>
          </cell>
          <cell r="AU122">
            <v>437</v>
          </cell>
          <cell r="AV122" t="str">
            <v>SANITARIOS MDO. EMBAJADORAS</v>
          </cell>
          <cell r="AW122">
            <v>416022</v>
          </cell>
        </row>
        <row r="123">
          <cell r="R123">
            <v>438</v>
          </cell>
          <cell r="S123" t="str">
            <v>SANITARIOS MDO. HIDALGO</v>
          </cell>
          <cell r="T123">
            <v>122472</v>
          </cell>
          <cell r="AQ123">
            <v>436</v>
          </cell>
          <cell r="AR123" t="str">
            <v>SANITARIOS PRESA DE LA OLLA</v>
          </cell>
          <cell r="AS123">
            <v>150958</v>
          </cell>
          <cell r="AU123">
            <v>438</v>
          </cell>
          <cell r="AV123" t="str">
            <v>SANITARIOS MDO. HIDALGO</v>
          </cell>
          <cell r="AW123">
            <v>745220</v>
          </cell>
        </row>
        <row r="124">
          <cell r="R124">
            <v>439</v>
          </cell>
          <cell r="S124" t="str">
            <v>SANITARIOS JARDIN REFORMA</v>
          </cell>
          <cell r="T124">
            <v>43132</v>
          </cell>
          <cell r="AQ124">
            <v>433</v>
          </cell>
          <cell r="AR124" t="str">
            <v>SOBRANTES</v>
          </cell>
          <cell r="AS124">
            <v>19631.03</v>
          </cell>
          <cell r="AU124">
            <v>439</v>
          </cell>
          <cell r="AV124" t="str">
            <v>SANITARIOS JARDIN REFORMA</v>
          </cell>
          <cell r="AW124">
            <v>183574.5</v>
          </cell>
        </row>
        <row r="125">
          <cell r="R125">
            <v>440</v>
          </cell>
          <cell r="S125" t="str">
            <v>SANITARIOS PLAZUELA LOS ANGELE</v>
          </cell>
          <cell r="T125">
            <v>80000</v>
          </cell>
          <cell r="AQ125">
            <v>432</v>
          </cell>
          <cell r="AR125" t="str">
            <v>LOCALES PANTEON</v>
          </cell>
          <cell r="AS125">
            <v>24515.69</v>
          </cell>
          <cell r="AU125">
            <v>440</v>
          </cell>
          <cell r="AV125" t="str">
            <v>SANITARIOS PLAZUELA LOS ANGELE</v>
          </cell>
          <cell r="AW125">
            <v>192000</v>
          </cell>
        </row>
        <row r="126">
          <cell r="R126">
            <v>441</v>
          </cell>
          <cell r="S126" t="str">
            <v>SANITARIOS LOS PASTITOS</v>
          </cell>
          <cell r="T126">
            <v>19844</v>
          </cell>
          <cell r="AQ126">
            <v>431</v>
          </cell>
          <cell r="AR126" t="str">
            <v>LOCALES MERCADO EMBAJADORAS</v>
          </cell>
          <cell r="AS126">
            <v>22150</v>
          </cell>
          <cell r="AU126">
            <v>441</v>
          </cell>
          <cell r="AV126" t="str">
            <v>SANITARIOS LOS PASTITOS</v>
          </cell>
          <cell r="AW126">
            <v>37864</v>
          </cell>
        </row>
        <row r="127">
          <cell r="R127">
            <v>442</v>
          </cell>
          <cell r="S127" t="str">
            <v>SANITARIOS VALENCIANA</v>
          </cell>
          <cell r="T127">
            <v>12000</v>
          </cell>
          <cell r="AQ127">
            <v>430</v>
          </cell>
          <cell r="AR127" t="str">
            <v>LOCALES MERCADO HIDALGO</v>
          </cell>
          <cell r="AS127">
            <v>40780.83</v>
          </cell>
          <cell r="AU127">
            <v>442</v>
          </cell>
          <cell r="AV127" t="str">
            <v>SANITARIOS VALENCIANA</v>
          </cell>
          <cell r="AW127">
            <v>32916.57</v>
          </cell>
        </row>
        <row r="128">
          <cell r="R128">
            <v>443</v>
          </cell>
          <cell r="S128" t="str">
            <v>SANITARIOS FERROCARRIL</v>
          </cell>
          <cell r="T128">
            <v>61360</v>
          </cell>
          <cell r="AQ128">
            <v>429</v>
          </cell>
          <cell r="AR128" t="str">
            <v>VTA DE INMUEBLES PROP DEL MPIO</v>
          </cell>
          <cell r="AS128">
            <v>103817.65</v>
          </cell>
          <cell r="AU128">
            <v>443</v>
          </cell>
          <cell r="AV128" t="str">
            <v>SANITARIOS FERROCARRIL</v>
          </cell>
          <cell r="AW128">
            <v>406830</v>
          </cell>
        </row>
        <row r="129">
          <cell r="R129">
            <v>444</v>
          </cell>
          <cell r="S129" t="str">
            <v>SANITARIOS JARDIN UNION</v>
          </cell>
          <cell r="T129">
            <v>80000</v>
          </cell>
          <cell r="AQ129">
            <v>428</v>
          </cell>
          <cell r="AR129" t="str">
            <v>COMERCIANTES SEMIFIJOS</v>
          </cell>
          <cell r="AS129">
            <v>2575249.1</v>
          </cell>
          <cell r="AU129">
            <v>444</v>
          </cell>
          <cell r="AV129" t="str">
            <v>SANITARIOS JARDIN UNION</v>
          </cell>
          <cell r="AW129">
            <v>192000</v>
          </cell>
        </row>
        <row r="130">
          <cell r="R130">
            <v>445</v>
          </cell>
          <cell r="S130" t="str">
            <v>SANITARIOS MUSEO MOMIAS</v>
          </cell>
          <cell r="T130">
            <v>54044</v>
          </cell>
          <cell r="AQ130">
            <v>426</v>
          </cell>
          <cell r="AR130" t="str">
            <v>AREAS OCUP POR HOT, REST, BARE</v>
          </cell>
          <cell r="AS130">
            <v>3418340.69</v>
          </cell>
          <cell r="AU130">
            <v>445</v>
          </cell>
          <cell r="AV130" t="str">
            <v>SANITARIOS MUSEO MOMIAS</v>
          </cell>
          <cell r="AW130">
            <v>318812.5</v>
          </cell>
        </row>
        <row r="131">
          <cell r="R131">
            <v>447</v>
          </cell>
          <cell r="S131" t="str">
            <v>LAS CALAS</v>
          </cell>
          <cell r="T131">
            <v>21052</v>
          </cell>
          <cell r="AQ131">
            <v>421</v>
          </cell>
          <cell r="AR131" t="str">
            <v>DECLARACIONES, FORMATOS Y AVIS</v>
          </cell>
          <cell r="AS131">
            <v>8536</v>
          </cell>
          <cell r="AU131">
            <v>447</v>
          </cell>
          <cell r="AV131" t="str">
            <v>MUSEO CALAS DE SAN DIEGO</v>
          </cell>
          <cell r="AW131">
            <v>60682</v>
          </cell>
        </row>
        <row r="132">
          <cell r="R132">
            <v>450</v>
          </cell>
          <cell r="S132" t="str">
            <v>OTROS SANITARIOS</v>
          </cell>
          <cell r="T132">
            <v>154666.15</v>
          </cell>
          <cell r="AQ132">
            <v>420</v>
          </cell>
          <cell r="AR132" t="str">
            <v>REND E INVER RAMO 33 PROG COMP</v>
          </cell>
          <cell r="AS132">
            <v>653739.42000000004</v>
          </cell>
          <cell r="AU132">
            <v>450</v>
          </cell>
          <cell r="AV132" t="str">
            <v>OTROS SANITARIOS</v>
          </cell>
          <cell r="AW132">
            <v>154666.15</v>
          </cell>
        </row>
        <row r="133">
          <cell r="R133">
            <v>451</v>
          </cell>
          <cell r="S133" t="str">
            <v>BODEGAS RASTRO</v>
          </cell>
          <cell r="T133">
            <v>14693</v>
          </cell>
          <cell r="AQ133">
            <v>419</v>
          </cell>
          <cell r="AR133" t="str">
            <v>REND E INVERSIONES RAMO 33</v>
          </cell>
          <cell r="AS133">
            <v>580569.04</v>
          </cell>
          <cell r="AU133">
            <v>451</v>
          </cell>
          <cell r="AV133" t="str">
            <v>BODEGAS RASTRO</v>
          </cell>
          <cell r="AW133">
            <v>36818</v>
          </cell>
        </row>
        <row r="134">
          <cell r="R134">
            <v>452</v>
          </cell>
          <cell r="S134" t="str">
            <v>LOCALES DEL ENCINO</v>
          </cell>
          <cell r="T134">
            <v>2864</v>
          </cell>
          <cell r="AQ134">
            <v>418</v>
          </cell>
          <cell r="AR134" t="str">
            <v>RENDIMIENTOS E INVERSIONES</v>
          </cell>
          <cell r="AS134">
            <v>3731302.91</v>
          </cell>
          <cell r="AU134">
            <v>452</v>
          </cell>
          <cell r="AV134" t="str">
            <v>LOCALES DEL ENCINO</v>
          </cell>
          <cell r="AW134">
            <v>7699</v>
          </cell>
        </row>
        <row r="135">
          <cell r="R135">
            <v>453</v>
          </cell>
          <cell r="S135" t="str">
            <v>TELESCOPIO</v>
          </cell>
          <cell r="T135">
            <v>8720</v>
          </cell>
          <cell r="AQ135">
            <v>417</v>
          </cell>
          <cell r="AR135" t="str">
            <v>CONSULTORIO DENTAL</v>
          </cell>
          <cell r="AS135">
            <v>38355</v>
          </cell>
          <cell r="AU135">
            <v>453</v>
          </cell>
          <cell r="AV135" t="str">
            <v>TELESCOPIO</v>
          </cell>
          <cell r="AW135">
            <v>20928</v>
          </cell>
        </row>
        <row r="136">
          <cell r="R136">
            <v>454</v>
          </cell>
          <cell r="S136" t="str">
            <v>FIESTAS TRADICIONALES</v>
          </cell>
          <cell r="T136">
            <v>496096.72</v>
          </cell>
          <cell r="AQ136">
            <v>414</v>
          </cell>
          <cell r="AR136" t="str">
            <v>OTROS PRODUCTOS</v>
          </cell>
          <cell r="AS136">
            <v>28202.99</v>
          </cell>
          <cell r="AU136">
            <v>454</v>
          </cell>
          <cell r="AV136" t="str">
            <v>FIESTAS TRADICIONALES</v>
          </cell>
          <cell r="AW136">
            <v>1051490.28</v>
          </cell>
        </row>
        <row r="137">
          <cell r="R137">
            <v>455</v>
          </cell>
          <cell r="S137" t="str">
            <v>INFRAESTRUCTURA TELEFONICA</v>
          </cell>
          <cell r="T137">
            <v>686960</v>
          </cell>
          <cell r="AQ137">
            <v>412</v>
          </cell>
          <cell r="AR137" t="str">
            <v>MERCADO EMBAJADORAS</v>
          </cell>
          <cell r="AS137">
            <v>918747.06</v>
          </cell>
          <cell r="AU137">
            <v>455</v>
          </cell>
          <cell r="AV137" t="str">
            <v>INFRAESTRUCTURA TELEFONICA</v>
          </cell>
          <cell r="AW137">
            <v>1544544</v>
          </cell>
        </row>
        <row r="138">
          <cell r="R138">
            <v>456</v>
          </cell>
          <cell r="S138" t="str">
            <v>JUEGOS MECANICOS</v>
          </cell>
          <cell r="T138">
            <v>55608</v>
          </cell>
          <cell r="AQ138">
            <v>411</v>
          </cell>
          <cell r="AR138" t="str">
            <v>MERCADO HIDALGO</v>
          </cell>
          <cell r="AS138">
            <v>1503752.32</v>
          </cell>
          <cell r="AU138">
            <v>456</v>
          </cell>
          <cell r="AV138" t="str">
            <v>JUEGOS MECANICOS</v>
          </cell>
          <cell r="AW138">
            <v>87780</v>
          </cell>
        </row>
        <row r="139">
          <cell r="R139">
            <v>457</v>
          </cell>
          <cell r="S139" t="str">
            <v>CASETAS DE  REVISTAS</v>
          </cell>
          <cell r="T139">
            <v>4961</v>
          </cell>
          <cell r="AQ139">
            <v>410</v>
          </cell>
          <cell r="AR139" t="str">
            <v>MONUMENTO AL PIPILA</v>
          </cell>
          <cell r="AS139">
            <v>333137</v>
          </cell>
          <cell r="AU139">
            <v>457</v>
          </cell>
          <cell r="AV139" t="str">
            <v>CASETAS DE  REVISTAS</v>
          </cell>
          <cell r="AW139">
            <v>10388</v>
          </cell>
        </row>
        <row r="140">
          <cell r="R140">
            <v>458</v>
          </cell>
          <cell r="S140" t="str">
            <v>AMPLIACION DE HORARIO BILLARES</v>
          </cell>
          <cell r="T140">
            <v>5934</v>
          </cell>
          <cell r="AQ140">
            <v>408</v>
          </cell>
          <cell r="AR140" t="str">
            <v>SALON CULTO A LA MUERTE</v>
          </cell>
          <cell r="AS140">
            <v>6135</v>
          </cell>
          <cell r="AU140">
            <v>458</v>
          </cell>
          <cell r="AV140" t="str">
            <v>AMPLIACION DE HORARIO BILLARES</v>
          </cell>
          <cell r="AW140">
            <v>6966</v>
          </cell>
        </row>
        <row r="141">
          <cell r="R141">
            <v>459</v>
          </cell>
          <cell r="S141" t="str">
            <v>CASETAS DEPORTIVAS</v>
          </cell>
          <cell r="T141">
            <v>1668.14</v>
          </cell>
          <cell r="AQ141">
            <v>407</v>
          </cell>
          <cell r="AR141" t="str">
            <v>MUSEO MOMIAS</v>
          </cell>
          <cell r="AS141">
            <v>20752360</v>
          </cell>
          <cell r="AU141">
            <v>459</v>
          </cell>
          <cell r="AV141" t="str">
            <v>CASETAS DEPORTIVAS</v>
          </cell>
          <cell r="AW141">
            <v>4561.47</v>
          </cell>
        </row>
        <row r="142">
          <cell r="R142">
            <v>463</v>
          </cell>
          <cell r="S142" t="str">
            <v>SALIDA DE GRUAS</v>
          </cell>
          <cell r="T142">
            <v>249</v>
          </cell>
          <cell r="AQ142">
            <v>405</v>
          </cell>
          <cell r="AR142" t="str">
            <v>CENTRO DE CONVIVENCIA EL ENCIN</v>
          </cell>
          <cell r="AS142">
            <v>265083</v>
          </cell>
          <cell r="AU142">
            <v>463</v>
          </cell>
          <cell r="AV142" t="str">
            <v>SALIDA DE GRUAS</v>
          </cell>
          <cell r="AW142">
            <v>249</v>
          </cell>
        </row>
        <row r="143">
          <cell r="R143">
            <v>464</v>
          </cell>
          <cell r="S143" t="str">
            <v>ARRASTRE DE VEHICULOS INFRACCI</v>
          </cell>
          <cell r="T143">
            <v>80</v>
          </cell>
          <cell r="AQ143">
            <v>402</v>
          </cell>
          <cell r="AR143" t="str">
            <v>LOCALES MUSEO DE LAS MOMIAS</v>
          </cell>
          <cell r="AS143">
            <v>8671</v>
          </cell>
          <cell r="AU143">
            <v>464</v>
          </cell>
          <cell r="AV143" t="str">
            <v>ARRASTRE DE VEHICULOS INFRACCI</v>
          </cell>
          <cell r="AW143">
            <v>80</v>
          </cell>
        </row>
        <row r="144">
          <cell r="R144">
            <v>467</v>
          </cell>
          <cell r="S144" t="str">
            <v>PRESTADORES DE SERVICIO</v>
          </cell>
          <cell r="T144">
            <v>9519.86</v>
          </cell>
          <cell r="AQ144">
            <v>400</v>
          </cell>
          <cell r="AR144" t="str">
            <v>LOCALES PRESA DE LA OLLA</v>
          </cell>
          <cell r="AS144">
            <v>156241.79</v>
          </cell>
          <cell r="AU144">
            <v>467</v>
          </cell>
          <cell r="AV144" t="str">
            <v>PRESTADORES DE SERVICIO</v>
          </cell>
          <cell r="AW144">
            <v>21769.24</v>
          </cell>
        </row>
        <row r="145">
          <cell r="R145">
            <v>470</v>
          </cell>
          <cell r="S145" t="str">
            <v>LOCALES ESTACION</v>
          </cell>
          <cell r="T145">
            <v>118453.63</v>
          </cell>
          <cell r="AQ145">
            <v>297</v>
          </cell>
          <cell r="AR145" t="str">
            <v>D.A.P.</v>
          </cell>
          <cell r="AS145">
            <v>552673.35</v>
          </cell>
          <cell r="AU145">
            <v>469</v>
          </cell>
          <cell r="AV145" t="str">
            <v>CASETAS TELEFONICAS</v>
          </cell>
          <cell r="AW145">
            <v>324057</v>
          </cell>
        </row>
        <row r="146">
          <cell r="R146">
            <v>471</v>
          </cell>
          <cell r="S146" t="str">
            <v>SANITARIOS PARDO</v>
          </cell>
          <cell r="T146">
            <v>20000</v>
          </cell>
          <cell r="AQ146">
            <v>295</v>
          </cell>
          <cell r="AR146" t="str">
            <v>CONSTANCIA DE UBICACION DE PRE</v>
          </cell>
          <cell r="AS146">
            <v>23261.23</v>
          </cell>
          <cell r="AU146">
            <v>470</v>
          </cell>
          <cell r="AV146" t="str">
            <v>LOCALES ESTACION</v>
          </cell>
          <cell r="AW146">
            <v>211436.6</v>
          </cell>
        </row>
        <row r="147">
          <cell r="R147">
            <v>472</v>
          </cell>
          <cell r="S147" t="str">
            <v>MERCADO GAVIRA</v>
          </cell>
          <cell r="T147">
            <v>53969.36</v>
          </cell>
          <cell r="AQ147">
            <v>293</v>
          </cell>
          <cell r="AR147" t="str">
            <v>SERVICIOS EXTRAORDINARIOS</v>
          </cell>
          <cell r="AS147">
            <v>57383.4</v>
          </cell>
          <cell r="AU147">
            <v>471</v>
          </cell>
          <cell r="AV147" t="str">
            <v>SANITARIOS PARDO</v>
          </cell>
          <cell r="AW147">
            <v>48000</v>
          </cell>
        </row>
        <row r="148">
          <cell r="R148">
            <v>474</v>
          </cell>
          <cell r="S148" t="str">
            <v>BASES PARA LICITACION ADQUISIC</v>
          </cell>
          <cell r="T148">
            <v>12768</v>
          </cell>
          <cell r="AQ148">
            <v>292</v>
          </cell>
          <cell r="AR148" t="str">
            <v>DICTAMEN DE SEGURIDAD PROGRAMA</v>
          </cell>
          <cell r="AS148">
            <v>50958.04</v>
          </cell>
          <cell r="AU148">
            <v>472</v>
          </cell>
          <cell r="AV148" t="str">
            <v>CUOTAS MERCADO GAVIRA</v>
          </cell>
          <cell r="AW148">
            <v>171086.57</v>
          </cell>
        </row>
        <row r="149">
          <cell r="R149">
            <v>476</v>
          </cell>
          <cell r="S149" t="str">
            <v>PADRON DE PERITOS FISCALES</v>
          </cell>
          <cell r="T149">
            <v>37388</v>
          </cell>
          <cell r="AQ149">
            <v>291</v>
          </cell>
          <cell r="AR149" t="str">
            <v>DICTAMEN DE FACTIBILIDAD PARA</v>
          </cell>
          <cell r="AS149">
            <v>16987.22</v>
          </cell>
          <cell r="AU149">
            <v>474</v>
          </cell>
          <cell r="AV149" t="str">
            <v>BASES PARA LICITACION ADQUISIC</v>
          </cell>
          <cell r="AW149">
            <v>12768</v>
          </cell>
        </row>
        <row r="150">
          <cell r="R150">
            <v>477</v>
          </cell>
          <cell r="S150" t="str">
            <v>PADRON DIRECTOR RESPONSABLE DE</v>
          </cell>
          <cell r="T150">
            <v>90176</v>
          </cell>
          <cell r="AQ150">
            <v>290</v>
          </cell>
          <cell r="AR150" t="str">
            <v>DICTAMEN DE SEGURIDAD P SEDENA</v>
          </cell>
          <cell r="AS150">
            <v>2327.08</v>
          </cell>
          <cell r="AU150">
            <v>476</v>
          </cell>
          <cell r="AV150" t="str">
            <v>PADRON DE PERITOS FISCALES</v>
          </cell>
          <cell r="AW150">
            <v>38262</v>
          </cell>
        </row>
        <row r="151">
          <cell r="R151">
            <v>479</v>
          </cell>
          <cell r="S151" t="str">
            <v>COMERCIANTES AMBULANTES</v>
          </cell>
          <cell r="T151">
            <v>40770.06</v>
          </cell>
          <cell r="AQ151">
            <v>289</v>
          </cell>
          <cell r="AR151" t="str">
            <v>CONFORMIDAD PARA QUEMA DE FUEG</v>
          </cell>
          <cell r="AS151">
            <v>13144.56</v>
          </cell>
          <cell r="AU151">
            <v>477</v>
          </cell>
          <cell r="AV151" t="str">
            <v>PERTO SUPERVISOR O DIRECTOR RE</v>
          </cell>
          <cell r="AW151">
            <v>111311</v>
          </cell>
        </row>
        <row r="152">
          <cell r="R152">
            <v>480</v>
          </cell>
          <cell r="S152" t="str">
            <v>PERIFONEO</v>
          </cell>
          <cell r="T152">
            <v>6154</v>
          </cell>
          <cell r="AQ152">
            <v>288</v>
          </cell>
          <cell r="AR152" t="str">
            <v>ANALISIS DE RIESGOS</v>
          </cell>
          <cell r="AS152">
            <v>33798.699999999997</v>
          </cell>
          <cell r="AU152">
            <v>479</v>
          </cell>
          <cell r="AV152" t="str">
            <v>COMERCIANTES AMBULANTES</v>
          </cell>
          <cell r="AW152">
            <v>91269.82</v>
          </cell>
        </row>
        <row r="153">
          <cell r="R153">
            <v>481</v>
          </cell>
          <cell r="S153" t="str">
            <v>REPARTO DE VOLANTES</v>
          </cell>
          <cell r="T153">
            <v>2123</v>
          </cell>
          <cell r="AQ153">
            <v>286</v>
          </cell>
          <cell r="AR153" t="str">
            <v>PERMISO SUPLETORIO DE TRANSPOR</v>
          </cell>
          <cell r="AS153">
            <v>101707.48</v>
          </cell>
          <cell r="AU153">
            <v>480</v>
          </cell>
          <cell r="AV153" t="str">
            <v>PERIFONEO</v>
          </cell>
          <cell r="AW153">
            <v>15134</v>
          </cell>
        </row>
        <row r="154">
          <cell r="R154">
            <v>482</v>
          </cell>
          <cell r="S154" t="str">
            <v>CALLEJONEADAS</v>
          </cell>
          <cell r="T154">
            <v>84466</v>
          </cell>
          <cell r="AQ154">
            <v>285</v>
          </cell>
          <cell r="AR154" t="str">
            <v>PRORROGA PARA USO DE UNIDADES</v>
          </cell>
          <cell r="AS154">
            <v>10148.84</v>
          </cell>
          <cell r="AU154">
            <v>481</v>
          </cell>
          <cell r="AV154" t="str">
            <v>REPARTO DE VOLANTES</v>
          </cell>
          <cell r="AW154">
            <v>6755</v>
          </cell>
        </row>
        <row r="155">
          <cell r="R155">
            <v>483</v>
          </cell>
          <cell r="S155" t="str">
            <v>PROMOTOR TURISTICO</v>
          </cell>
          <cell r="T155">
            <v>49653.85</v>
          </cell>
          <cell r="AQ155">
            <v>284</v>
          </cell>
          <cell r="AR155" t="str">
            <v>REVISTA MECANICA SEMESTRAL</v>
          </cell>
          <cell r="AS155">
            <v>53403.64</v>
          </cell>
          <cell r="AU155">
            <v>482</v>
          </cell>
          <cell r="AV155" t="str">
            <v>CALLEJONEADAS</v>
          </cell>
          <cell r="AW155">
            <v>178330.69</v>
          </cell>
        </row>
        <row r="156">
          <cell r="R156">
            <v>484</v>
          </cell>
          <cell r="S156" t="str">
            <v>PERMISO PARA ESPECTÁCULOS O CE</v>
          </cell>
          <cell r="T156">
            <v>112581</v>
          </cell>
          <cell r="AQ156">
            <v>283</v>
          </cell>
          <cell r="AR156" t="str">
            <v>CONSTANCIA DE DESPINTADO</v>
          </cell>
          <cell r="AS156">
            <v>181.32</v>
          </cell>
          <cell r="AU156">
            <v>483</v>
          </cell>
          <cell r="AV156" t="str">
            <v>PROMOTOR TURISTICO</v>
          </cell>
          <cell r="AW156">
            <v>101826.62</v>
          </cell>
        </row>
        <row r="157">
          <cell r="R157">
            <v>485</v>
          </cell>
          <cell r="S157" t="str">
            <v>SELLADO DE BOLETOS</v>
          </cell>
          <cell r="T157">
            <v>19640</v>
          </cell>
          <cell r="AQ157">
            <v>282</v>
          </cell>
          <cell r="AR157" t="str">
            <v>PERMISO EXTRAORDINARIO</v>
          </cell>
          <cell r="AS157">
            <v>25960.1</v>
          </cell>
          <cell r="AU157">
            <v>484</v>
          </cell>
          <cell r="AV157" t="str">
            <v>PERMISO PARA ESPECTÁCULOS O CE</v>
          </cell>
          <cell r="AW157">
            <v>283809</v>
          </cell>
        </row>
        <row r="158">
          <cell r="R158">
            <v>486</v>
          </cell>
          <cell r="S158" t="str">
            <v>COLOCACION DE GUIAS</v>
          </cell>
          <cell r="T158">
            <v>1379</v>
          </cell>
          <cell r="AQ158">
            <v>281</v>
          </cell>
          <cell r="AR158" t="str">
            <v>VIGILANCIA POR EVENTO</v>
          </cell>
          <cell r="AS158">
            <v>57707.6</v>
          </cell>
          <cell r="AU158">
            <v>485</v>
          </cell>
          <cell r="AV158" t="str">
            <v>SELLADO DE BOLETOS</v>
          </cell>
          <cell r="AW158">
            <v>46935</v>
          </cell>
        </row>
        <row r="159">
          <cell r="R159">
            <v>491</v>
          </cell>
          <cell r="S159" t="str">
            <v>ESTRUCTURAS, CONSTRUCCIONES O</v>
          </cell>
          <cell r="T159">
            <v>12026.92</v>
          </cell>
          <cell r="AQ159">
            <v>280</v>
          </cell>
          <cell r="AR159" t="str">
            <v>SERVICIOS CONTROL CANINO</v>
          </cell>
          <cell r="AS159">
            <v>23920.17</v>
          </cell>
          <cell r="AU159">
            <v>486</v>
          </cell>
          <cell r="AV159" t="str">
            <v>COLOCACION DE GUIAS</v>
          </cell>
          <cell r="AW159">
            <v>1576</v>
          </cell>
        </row>
        <row r="160">
          <cell r="R160">
            <v>493</v>
          </cell>
          <cell r="S160" t="str">
            <v>RENOVACION PERMISO P/ USO VIA</v>
          </cell>
          <cell r="T160">
            <v>29722.76</v>
          </cell>
          <cell r="AQ160">
            <v>279</v>
          </cell>
          <cell r="AR160" t="str">
            <v>CERTIFICACIONES EXPEDIDAS POR</v>
          </cell>
          <cell r="AS160">
            <v>1095.54</v>
          </cell>
          <cell r="AU160">
            <v>491</v>
          </cell>
          <cell r="AV160" t="str">
            <v>ESTRUCTURAS, CONSTRUCCIONES O</v>
          </cell>
          <cell r="AW160">
            <v>16874.11</v>
          </cell>
        </row>
        <row r="161">
          <cell r="R161">
            <v>494</v>
          </cell>
          <cell r="S161" t="str">
            <v>REPOSICION DE CREDENCIAL</v>
          </cell>
          <cell r="T161">
            <v>136</v>
          </cell>
          <cell r="AQ161">
            <v>278</v>
          </cell>
          <cell r="AR161" t="str">
            <v>CONSTANCIAS QUE EXPIDAN LAS DE</v>
          </cell>
          <cell r="AS161">
            <v>307560.90000000002</v>
          </cell>
          <cell r="AU161">
            <v>492</v>
          </cell>
          <cell r="AV161" t="str">
            <v>RESERVA DE ESPACIOS EN VIA PUB</v>
          </cell>
          <cell r="AW161">
            <v>18000</v>
          </cell>
        </row>
        <row r="162">
          <cell r="R162">
            <v>497</v>
          </cell>
          <cell r="S162" t="str">
            <v>CENTRO ADOC</v>
          </cell>
          <cell r="T162">
            <v>12480</v>
          </cell>
          <cell r="AQ162">
            <v>277</v>
          </cell>
          <cell r="AR162" t="str">
            <v>SERVICIOS ACCESO A LA INFORMAC</v>
          </cell>
          <cell r="AS162">
            <v>2042.88</v>
          </cell>
          <cell r="AU162">
            <v>493</v>
          </cell>
          <cell r="AV162" t="str">
            <v>RENOVACION PERMISO P/ USO VIA</v>
          </cell>
          <cell r="AW162">
            <v>118059.65</v>
          </cell>
        </row>
        <row r="163">
          <cell r="R163">
            <v>502</v>
          </cell>
          <cell r="S163" t="str">
            <v>RECARGOS OTROS IMPTOS Y DERECH</v>
          </cell>
          <cell r="T163">
            <v>431563.76</v>
          </cell>
          <cell r="AQ163">
            <v>276</v>
          </cell>
          <cell r="AR163" t="str">
            <v>CONSTANCIAS DIRECCION DE TRANS</v>
          </cell>
          <cell r="AS163">
            <v>223889</v>
          </cell>
          <cell r="AU163">
            <v>494</v>
          </cell>
          <cell r="AV163" t="str">
            <v>REPOSICION DE CREDENCIAL</v>
          </cell>
          <cell r="AW163">
            <v>544</v>
          </cell>
        </row>
        <row r="164">
          <cell r="R164">
            <v>503</v>
          </cell>
          <cell r="S164" t="str">
            <v>AVISO EXTEMP TRASLACION DE DOM</v>
          </cell>
          <cell r="T164">
            <v>27752</v>
          </cell>
          <cell r="AQ164">
            <v>274</v>
          </cell>
          <cell r="AR164" t="str">
            <v>EXTENSION DE HORARIO</v>
          </cell>
          <cell r="AS164">
            <v>1730839.28</v>
          </cell>
          <cell r="AU164">
            <v>497</v>
          </cell>
          <cell r="AV164" t="str">
            <v>CENTRO ADOC</v>
          </cell>
          <cell r="AW164">
            <v>22776</v>
          </cell>
        </row>
        <row r="165">
          <cell r="R165" t="str">
            <v>_x000C_</v>
          </cell>
          <cell r="AQ165">
            <v>273</v>
          </cell>
          <cell r="AR165" t="str">
            <v>PENSION EST. JARDIN EMBAJADORA</v>
          </cell>
          <cell r="AS165">
            <v>104193.8</v>
          </cell>
          <cell r="AU165" t="str">
            <v>_x000C_</v>
          </cell>
        </row>
        <row r="166">
          <cell r="AQ166">
            <v>272</v>
          </cell>
          <cell r="AR166" t="str">
            <v>PENSION EST. EX ESTACION DEL F</v>
          </cell>
          <cell r="AS166">
            <v>4170.3999999999996</v>
          </cell>
        </row>
        <row r="167">
          <cell r="R167" t="str">
            <v>Pag</v>
          </cell>
          <cell r="S167" t="str">
            <v>ina : 4                    Fecha Impresión</v>
          </cell>
          <cell r="AQ167">
            <v>271</v>
          </cell>
          <cell r="AR167" t="str">
            <v>PENSION EST. MUSEO DE MOMIAS</v>
          </cell>
          <cell r="AS167">
            <v>40452.879999999997</v>
          </cell>
          <cell r="AU167" t="str">
            <v>Pag</v>
          </cell>
          <cell r="AV167" t="str">
            <v>ina : 4                    Fecha Impresión</v>
          </cell>
        </row>
        <row r="168">
          <cell r="R168" t="str">
            <v>MUN</v>
          </cell>
          <cell r="S168" t="str">
            <v>ICIPIO DE GUANAJUATO, GTO</v>
          </cell>
          <cell r="AQ168">
            <v>268</v>
          </cell>
          <cell r="AR168" t="str">
            <v>CASA DE LA CULTURA</v>
          </cell>
          <cell r="AS168">
            <v>602010.59</v>
          </cell>
          <cell r="AU168" t="str">
            <v>MUN</v>
          </cell>
          <cell r="AV168" t="str">
            <v>ICIPIO DE GUANAJUATO, GTO</v>
          </cell>
        </row>
        <row r="169">
          <cell r="R169" t="str">
            <v>REP</v>
          </cell>
          <cell r="S169" t="str">
            <v>ORTE DE COBRANZA DEL DIA 01/01/2014 AL DIA</v>
          </cell>
          <cell r="AQ169">
            <v>267</v>
          </cell>
          <cell r="AR169" t="str">
            <v>CONSTANCIA  DE VERIFICACION PR</v>
          </cell>
          <cell r="AS169">
            <v>15132.72</v>
          </cell>
          <cell r="AU169" t="str">
            <v>REP</v>
          </cell>
          <cell r="AV169" t="str">
            <v>ORTE DE COBRANZA DEL DIA 01/01/2014 AL DIA</v>
          </cell>
        </row>
        <row r="170">
          <cell r="R170" t="str">
            <v>RES</v>
          </cell>
          <cell r="S170" t="str">
            <v>UMEN</v>
          </cell>
          <cell r="AQ170">
            <v>266</v>
          </cell>
          <cell r="AR170" t="str">
            <v>DICTAMEN DE FACTIBILIDAD PROTE</v>
          </cell>
          <cell r="AS170">
            <v>172236.58</v>
          </cell>
          <cell r="AU170" t="str">
            <v>RES</v>
          </cell>
          <cell r="AV170" t="str">
            <v>UMEN</v>
          </cell>
        </row>
        <row r="171">
          <cell r="R171" t="str">
            <v>---</v>
          </cell>
          <cell r="S171" t="str">
            <v>------------------------------------------</v>
          </cell>
          <cell r="T171" t="str">
            <v>----------------</v>
          </cell>
          <cell r="AQ171">
            <v>265</v>
          </cell>
          <cell r="AR171" t="str">
            <v>DERECHOS POR OTROS SERV. TRANS</v>
          </cell>
          <cell r="AS171">
            <v>48316.41</v>
          </cell>
          <cell r="AU171" t="str">
            <v>---</v>
          </cell>
          <cell r="AV171" t="str">
            <v>------------------------------------------</v>
          </cell>
          <cell r="AW171" t="str">
            <v>----------------</v>
          </cell>
        </row>
        <row r="172">
          <cell r="R172" t="str">
            <v>CVE</v>
          </cell>
          <cell r="S172" t="str">
            <v>CONCEPTO</v>
          </cell>
          <cell r="T172" t="str">
            <v>COBRADO</v>
          </cell>
          <cell r="AQ172">
            <v>264</v>
          </cell>
          <cell r="AR172" t="str">
            <v>DERECHOS REFRENDO ANUAL CONCES</v>
          </cell>
          <cell r="AS172">
            <v>64307.88</v>
          </cell>
          <cell r="AU172" t="str">
            <v>CVE</v>
          </cell>
          <cell r="AV172" t="str">
            <v>CONCEPTO</v>
          </cell>
          <cell r="AW172" t="str">
            <v>COBRADO</v>
          </cell>
        </row>
        <row r="173">
          <cell r="R173" t="str">
            <v>---</v>
          </cell>
          <cell r="S173" t="str">
            <v>------------------------------------------</v>
          </cell>
          <cell r="T173" t="str">
            <v>----------------</v>
          </cell>
          <cell r="AQ173">
            <v>261</v>
          </cell>
          <cell r="AR173" t="str">
            <v>SUPERVISION DE OBRA</v>
          </cell>
          <cell r="AS173">
            <v>336174.78</v>
          </cell>
          <cell r="AU173" t="str">
            <v>---</v>
          </cell>
          <cell r="AV173" t="str">
            <v>------------------------------------------</v>
          </cell>
          <cell r="AW173" t="str">
            <v>----------------</v>
          </cell>
        </row>
        <row r="174">
          <cell r="R174">
            <v>504</v>
          </cell>
          <cell r="S174" t="str">
            <v>AVISO EXTEMP TERM DE OBRA</v>
          </cell>
          <cell r="T174">
            <v>20358.63</v>
          </cell>
          <cell r="AQ174">
            <v>260</v>
          </cell>
          <cell r="AR174" t="str">
            <v>POR PERMISO PARA VENTA DE LOTE</v>
          </cell>
          <cell r="AS174">
            <v>21632.98</v>
          </cell>
          <cell r="AU174">
            <v>502</v>
          </cell>
          <cell r="AV174" t="str">
            <v>RECARGOS  PRODUCTOS</v>
          </cell>
          <cell r="AW174">
            <v>871947.51</v>
          </cell>
        </row>
        <row r="175">
          <cell r="R175">
            <v>505</v>
          </cell>
          <cell r="S175" t="str">
            <v>INFRACCIONES DESARROLLO URBANO</v>
          </cell>
          <cell r="T175">
            <v>19412.900000000001</v>
          </cell>
          <cell r="AQ175">
            <v>258</v>
          </cell>
          <cell r="AR175" t="str">
            <v>POR ALINEM. N° USO COMERCIAL</v>
          </cell>
          <cell r="AS175">
            <v>111659.56</v>
          </cell>
          <cell r="AU175">
            <v>503</v>
          </cell>
          <cell r="AV175" t="str">
            <v>AVISO EXTEMP TRASLACION DE DOM</v>
          </cell>
          <cell r="AW175">
            <v>74087.13</v>
          </cell>
        </row>
        <row r="176">
          <cell r="R176">
            <v>506</v>
          </cell>
          <cell r="S176" t="str">
            <v>INFRACCIONES DIRECCION DE FISC</v>
          </cell>
          <cell r="T176">
            <v>162511.35999999999</v>
          </cell>
          <cell r="AQ176">
            <v>257</v>
          </cell>
          <cell r="AR176" t="str">
            <v>POR ALINEAM. N° USO INDUST</v>
          </cell>
          <cell r="AS176">
            <v>47284.19</v>
          </cell>
          <cell r="AU176">
            <v>504</v>
          </cell>
          <cell r="AV176" t="str">
            <v>AVISO EXTEMP TERM DE OBRA</v>
          </cell>
          <cell r="AW176">
            <v>33798.629999999997</v>
          </cell>
        </row>
        <row r="177">
          <cell r="R177">
            <v>507</v>
          </cell>
          <cell r="S177" t="str">
            <v>INF AL BANDO POLICIA Y BUEN GO</v>
          </cell>
          <cell r="T177">
            <v>342146.98</v>
          </cell>
          <cell r="AQ177">
            <v>256</v>
          </cell>
          <cell r="AR177" t="str">
            <v>POR ALINEAM. N° USO HABIT</v>
          </cell>
          <cell r="AS177">
            <v>1202992.24</v>
          </cell>
          <cell r="AU177">
            <v>505</v>
          </cell>
          <cell r="AV177" t="str">
            <v>INFRACCIONES DESARROLLO URBANO</v>
          </cell>
          <cell r="AW177">
            <v>69472.160000000003</v>
          </cell>
        </row>
        <row r="178">
          <cell r="R178">
            <v>508</v>
          </cell>
          <cell r="S178" t="str">
            <v>INF LEY DE TRANSITO Y SU REGLA</v>
          </cell>
          <cell r="T178">
            <v>1991614.3</v>
          </cell>
          <cell r="AQ178">
            <v>254</v>
          </cell>
          <cell r="AR178" t="str">
            <v>POR CERTIF.TERMINO DE OBRA</v>
          </cell>
          <cell r="AS178">
            <v>148851.92000000001</v>
          </cell>
          <cell r="AU178">
            <v>506</v>
          </cell>
          <cell r="AV178" t="str">
            <v>INFRACCIONES DIRECCION DE FISC</v>
          </cell>
          <cell r="AW178">
            <v>561959.38</v>
          </cell>
        </row>
        <row r="179">
          <cell r="R179">
            <v>509</v>
          </cell>
          <cell r="S179" t="str">
            <v>EXTEMP VERIFICACION AMB VEHICU</v>
          </cell>
          <cell r="T179">
            <v>178667</v>
          </cell>
          <cell r="AQ179">
            <v>253</v>
          </cell>
          <cell r="AR179" t="str">
            <v>ESTACIONAMIENTO EMBAJADORAS  (</v>
          </cell>
          <cell r="AS179">
            <v>930121</v>
          </cell>
          <cell r="AU179">
            <v>507</v>
          </cell>
          <cell r="AV179" t="str">
            <v>INF AL BANDO POLICIA Y BUEN GO</v>
          </cell>
          <cell r="AW179">
            <v>788306.28</v>
          </cell>
        </row>
        <row r="180">
          <cell r="R180">
            <v>510</v>
          </cell>
          <cell r="S180" t="str">
            <v>ADMTVAS NO FISCALES *FEDERALES</v>
          </cell>
          <cell r="T180">
            <v>9992.7999999999993</v>
          </cell>
          <cell r="AQ180">
            <v>252</v>
          </cell>
          <cell r="AR180" t="str">
            <v>RESOLUCION DE IMPACTO AMBIENTA</v>
          </cell>
          <cell r="AS180">
            <v>127477.45</v>
          </cell>
          <cell r="AU180">
            <v>508</v>
          </cell>
          <cell r="AV180" t="str">
            <v>INF LEY DE TRANSITO Y SU REGLA</v>
          </cell>
          <cell r="AW180">
            <v>4682706.74</v>
          </cell>
        </row>
        <row r="181">
          <cell r="R181">
            <v>511</v>
          </cell>
          <cell r="S181" t="str">
            <v>ADMTVAS NO FISCALES * MPALES*</v>
          </cell>
          <cell r="T181">
            <v>5739.3</v>
          </cell>
          <cell r="AQ181">
            <v>249</v>
          </cell>
          <cell r="AR181" t="str">
            <v>REGUL. PROR.LIC.CONT.75% DER.</v>
          </cell>
          <cell r="AS181">
            <v>87575.01</v>
          </cell>
          <cell r="AU181">
            <v>509</v>
          </cell>
          <cell r="AV181" t="str">
            <v>EXTEMP VERIFICACION AMB VEHICU</v>
          </cell>
          <cell r="AW181">
            <v>435790.8</v>
          </cell>
        </row>
        <row r="182">
          <cell r="R182">
            <v>519</v>
          </cell>
          <cell r="S182" t="str">
            <v>GOB DEL ESTADO CASA DE LA CULT</v>
          </cell>
          <cell r="T182">
            <v>22195</v>
          </cell>
          <cell r="AQ182">
            <v>248</v>
          </cell>
          <cell r="AR182" t="str">
            <v>ESTACIONAMIENTO EX. EST. FERRO</v>
          </cell>
          <cell r="AS182">
            <v>836494.42</v>
          </cell>
          <cell r="AU182">
            <v>510</v>
          </cell>
          <cell r="AV182" t="str">
            <v>ADMTVAS NO FISCALES *FEDERALES</v>
          </cell>
          <cell r="AW182">
            <v>644423.63</v>
          </cell>
        </row>
        <row r="183">
          <cell r="R183">
            <v>520</v>
          </cell>
          <cell r="S183" t="str">
            <v>GOB DEL EDO EL ENCINO Y CENTRO</v>
          </cell>
          <cell r="T183">
            <v>239</v>
          </cell>
          <cell r="AQ183">
            <v>244</v>
          </cell>
          <cell r="AR183" t="str">
            <v>EXP DE LIC O PERM P/ ESTAB DE</v>
          </cell>
          <cell r="AS183">
            <v>562775.38</v>
          </cell>
          <cell r="AU183">
            <v>511</v>
          </cell>
          <cell r="AV183" t="str">
            <v>ADMTVAS NO FISCALES * MPALES*</v>
          </cell>
          <cell r="AW183">
            <v>21661.8</v>
          </cell>
        </row>
        <row r="184">
          <cell r="R184">
            <v>526</v>
          </cell>
          <cell r="S184" t="str">
            <v>RESPUESTA DE AYUNTAMIENTO</v>
          </cell>
          <cell r="T184">
            <v>18788</v>
          </cell>
          <cell r="AQ184">
            <v>243</v>
          </cell>
          <cell r="AR184" t="str">
            <v>POR AUT O PERM MODIFICACION DE</v>
          </cell>
          <cell r="AS184">
            <v>13122.65</v>
          </cell>
          <cell r="AU184">
            <v>513</v>
          </cell>
          <cell r="AV184" t="str">
            <v>POR REP DAÑOS A VEHIC MPALES.</v>
          </cell>
          <cell r="AW184">
            <v>43129.279999999999</v>
          </cell>
        </row>
        <row r="185">
          <cell r="R185">
            <v>529</v>
          </cell>
          <cell r="S185" t="str">
            <v>OTROS DONATIVOS</v>
          </cell>
          <cell r="T185">
            <v>208.86</v>
          </cell>
          <cell r="AQ185">
            <v>241</v>
          </cell>
          <cell r="AR185" t="str">
            <v>AUTORIZACION  DE OBRAS DE URBA</v>
          </cell>
          <cell r="AS185">
            <v>1146.5999999999999</v>
          </cell>
          <cell r="AU185">
            <v>517</v>
          </cell>
          <cell r="AV185" t="str">
            <v>APORTACIONES FIC</v>
          </cell>
          <cell r="AW185">
            <v>3105653</v>
          </cell>
        </row>
        <row r="186">
          <cell r="R186">
            <v>532</v>
          </cell>
          <cell r="S186" t="str">
            <v>FONDO INFRAEST SOCIAL MPAL.</v>
          </cell>
          <cell r="T186">
            <v>15844320</v>
          </cell>
          <cell r="AQ186">
            <v>240</v>
          </cell>
          <cell r="AR186" t="str">
            <v>REV PROY P/ AUT. DE TRAZA</v>
          </cell>
          <cell r="AS186">
            <v>172556.82</v>
          </cell>
          <cell r="AU186">
            <v>519</v>
          </cell>
          <cell r="AV186" t="str">
            <v>GOB DEL ESTADO CASA DE LA CULT</v>
          </cell>
          <cell r="AW186">
            <v>248406</v>
          </cell>
        </row>
        <row r="187">
          <cell r="R187">
            <v>533</v>
          </cell>
          <cell r="S187" t="str">
            <v>FONDO PARA FORTALECIMIENTO MPA</v>
          </cell>
          <cell r="T187">
            <v>36634230</v>
          </cell>
          <cell r="AQ187">
            <v>239</v>
          </cell>
          <cell r="AR187" t="str">
            <v>REV PROY P/EXP DE CONS DE COMP</v>
          </cell>
          <cell r="AS187">
            <v>64.680000000000007</v>
          </cell>
          <cell r="AU187">
            <v>526</v>
          </cell>
          <cell r="AV187" t="str">
            <v>RESPUESTA DE AYUNTAMIENTO</v>
          </cell>
          <cell r="AW187">
            <v>49654</v>
          </cell>
        </row>
        <row r="188">
          <cell r="R188">
            <v>536</v>
          </cell>
          <cell r="S188" t="str">
            <v>PADRON DE PROVEEDORES</v>
          </cell>
          <cell r="T188">
            <v>38081</v>
          </cell>
          <cell r="AQ188">
            <v>229</v>
          </cell>
          <cell r="AR188" t="str">
            <v>CONSTANCIAS DE ESTADO DE CUENT</v>
          </cell>
          <cell r="AS188">
            <v>402311.35</v>
          </cell>
          <cell r="AU188">
            <v>529</v>
          </cell>
          <cell r="AV188" t="str">
            <v>OTROS DONATIVOS</v>
          </cell>
          <cell r="AW188">
            <v>15711.34</v>
          </cell>
        </row>
        <row r="189">
          <cell r="R189">
            <v>538</v>
          </cell>
          <cell r="S189" t="str">
            <v>BASES PARA LICITACION OBRA PUB</v>
          </cell>
          <cell r="T189">
            <v>2964</v>
          </cell>
          <cell r="AQ189">
            <v>228</v>
          </cell>
          <cell r="AR189" t="str">
            <v>POR PERM EVENT P/ VTA DE BEB A</v>
          </cell>
          <cell r="AS189">
            <v>230383.5</v>
          </cell>
          <cell r="AU189">
            <v>532</v>
          </cell>
          <cell r="AV189" t="str">
            <v>FONDO INFRAEST SOCIAL MPAL.</v>
          </cell>
          <cell r="AW189">
            <v>31688635</v>
          </cell>
        </row>
        <row r="190">
          <cell r="R190">
            <v>544</v>
          </cell>
          <cell r="S190" t="str">
            <v>INFRACCIONES AL REGLAMENTO DE</v>
          </cell>
          <cell r="T190">
            <v>21079.3</v>
          </cell>
          <cell r="AQ190">
            <v>227</v>
          </cell>
          <cell r="AR190" t="str">
            <v>AVALUOS PRACT POR TESORERIA</v>
          </cell>
          <cell r="AS190">
            <v>17091.580000000002</v>
          </cell>
          <cell r="AU190">
            <v>533</v>
          </cell>
          <cell r="AV190" t="str">
            <v>FONDO PARA FORTALECIMIENTO MPA</v>
          </cell>
          <cell r="AW190">
            <v>87922148</v>
          </cell>
        </row>
        <row r="191">
          <cell r="R191">
            <v>600</v>
          </cell>
          <cell r="S191" t="str">
            <v>FONDO GENERAL</v>
          </cell>
          <cell r="T191">
            <v>63275890.299999997</v>
          </cell>
          <cell r="AQ191">
            <v>226</v>
          </cell>
          <cell r="AR191" t="str">
            <v>AVALUOS PRAC POR PERITOS FISCA</v>
          </cell>
          <cell r="AS191">
            <v>41191.64</v>
          </cell>
          <cell r="AU191">
            <v>536</v>
          </cell>
          <cell r="AV191" t="str">
            <v>PADRON DE PROVEEDORES</v>
          </cell>
          <cell r="AW191">
            <v>61334</v>
          </cell>
        </row>
        <row r="192">
          <cell r="R192">
            <v>601</v>
          </cell>
          <cell r="S192" t="str">
            <v>FONDO DEL FOMENTO MUNICIPAL</v>
          </cell>
          <cell r="T192">
            <v>9741222.3200000003</v>
          </cell>
          <cell r="AQ192">
            <v>223</v>
          </cell>
          <cell r="AR192" t="str">
            <v>USO DE SUELO VIA PUBLICA ESTRU</v>
          </cell>
          <cell r="AS192">
            <v>61787.88</v>
          </cell>
          <cell r="AU192">
            <v>538</v>
          </cell>
          <cell r="AV192" t="str">
            <v>BASES PARA LICITACION OBRA PUB</v>
          </cell>
          <cell r="AW192">
            <v>14820</v>
          </cell>
        </row>
        <row r="193">
          <cell r="R193">
            <v>605</v>
          </cell>
          <cell r="S193" t="str">
            <v>IEPS ESPECIAL DE GASOLINAS Y D</v>
          </cell>
          <cell r="T193">
            <v>2253115.5</v>
          </cell>
          <cell r="AQ193">
            <v>221</v>
          </cell>
          <cell r="AR193" t="str">
            <v>LIC USO SUELO ALIN N. OFIC COM</v>
          </cell>
          <cell r="AS193">
            <v>295512.96000000002</v>
          </cell>
          <cell r="AU193">
            <v>544</v>
          </cell>
          <cell r="AV193" t="str">
            <v>INFRACCIONES AL REGLAMENTO DE</v>
          </cell>
          <cell r="AW193">
            <v>42888.39</v>
          </cell>
        </row>
        <row r="194">
          <cell r="R194">
            <v>606</v>
          </cell>
          <cell r="S194" t="str">
            <v>FONDO DE FISCALIZACION</v>
          </cell>
          <cell r="T194">
            <v>4867262.1100000003</v>
          </cell>
          <cell r="AQ194">
            <v>220</v>
          </cell>
          <cell r="AR194" t="str">
            <v>LIC USO SUELO ALIN N. OFIC IND</v>
          </cell>
          <cell r="AS194">
            <v>94306.7</v>
          </cell>
          <cell r="AU194">
            <v>600</v>
          </cell>
          <cell r="AV194" t="str">
            <v>FONDO GENERAL</v>
          </cell>
          <cell r="AW194">
            <v>135230095.33000001</v>
          </cell>
        </row>
        <row r="195">
          <cell r="R195">
            <v>607</v>
          </cell>
          <cell r="S195" t="str">
            <v>DERECHOS ALCOHOLES</v>
          </cell>
          <cell r="T195">
            <v>303279.03999999998</v>
          </cell>
          <cell r="AQ195">
            <v>219</v>
          </cell>
          <cell r="AR195" t="str">
            <v>LIC USO SUELO ALIN N. OFIC HAB</v>
          </cell>
          <cell r="AS195">
            <v>55113.24</v>
          </cell>
          <cell r="AU195">
            <v>601</v>
          </cell>
          <cell r="AV195" t="str">
            <v>FONDO DEL FOMENTO MUNICIPAL</v>
          </cell>
          <cell r="AW195">
            <v>19972461.100000001</v>
          </cell>
        </row>
        <row r="196">
          <cell r="R196">
            <v>608</v>
          </cell>
          <cell r="S196" t="str">
            <v>I.E.P.S</v>
          </cell>
          <cell r="T196">
            <v>1013974.62</v>
          </cell>
          <cell r="AQ196">
            <v>217</v>
          </cell>
          <cell r="AR196" t="str">
            <v>ANALISIS DE FAC PARA DIV LOT O</v>
          </cell>
          <cell r="AS196">
            <v>207139.15</v>
          </cell>
          <cell r="AU196">
            <v>605</v>
          </cell>
          <cell r="AV196" t="str">
            <v>IEPS ESPECIAL DE GASOLINAS Y D</v>
          </cell>
          <cell r="AW196">
            <v>5868863.1600000001</v>
          </cell>
        </row>
        <row r="197">
          <cell r="R197">
            <v>609</v>
          </cell>
          <cell r="S197" t="str">
            <v>I.S.A.N.</v>
          </cell>
          <cell r="T197">
            <v>957865.43</v>
          </cell>
          <cell r="AQ197">
            <v>212</v>
          </cell>
          <cell r="AR197" t="str">
            <v>POR PRORROGAS DE LIC DE CONST</v>
          </cell>
          <cell r="AS197">
            <v>32007.1</v>
          </cell>
          <cell r="AU197">
            <v>606</v>
          </cell>
          <cell r="AV197" t="str">
            <v>FONDO DE FISCALIZACION</v>
          </cell>
          <cell r="AW197">
            <v>9788534.3499999996</v>
          </cell>
        </row>
        <row r="198">
          <cell r="R198">
            <v>611</v>
          </cell>
          <cell r="S198" t="str">
            <v>I.S.T.U.V.</v>
          </cell>
          <cell r="T198">
            <v>129234.6</v>
          </cell>
          <cell r="AQ198">
            <v>211</v>
          </cell>
          <cell r="AR198" t="str">
            <v>POR LIC DE REGULARIZACION DE C</v>
          </cell>
          <cell r="AS198">
            <v>401073.53</v>
          </cell>
          <cell r="AU198">
            <v>607</v>
          </cell>
          <cell r="AV198" t="str">
            <v>DERECHOS ALCOHOLES</v>
          </cell>
          <cell r="AW198">
            <v>476188.14</v>
          </cell>
        </row>
        <row r="199">
          <cell r="R199">
            <v>710</v>
          </cell>
          <cell r="S199" t="str">
            <v>SUBSIDIO P/LA SEGURIDAD PUB. D</v>
          </cell>
          <cell r="T199">
            <v>4202126.38</v>
          </cell>
          <cell r="AQ199">
            <v>210</v>
          </cell>
          <cell r="AR199" t="str">
            <v>POR LIC. DE CONST. Y AMPLIACIO</v>
          </cell>
          <cell r="AS199">
            <v>890361.85</v>
          </cell>
          <cell r="AU199">
            <v>608</v>
          </cell>
          <cell r="AV199" t="str">
            <v>I.E.P.S</v>
          </cell>
          <cell r="AW199">
            <v>2276247.5299999998</v>
          </cell>
        </row>
        <row r="200">
          <cell r="R200">
            <v>712</v>
          </cell>
          <cell r="S200" t="str">
            <v>PROGRAMA BORDERIA</v>
          </cell>
          <cell r="T200">
            <v>8400</v>
          </cell>
          <cell r="AQ200">
            <v>207</v>
          </cell>
          <cell r="AR200" t="str">
            <v>ESTAC.  MERCADO EMBAJADORAS</v>
          </cell>
          <cell r="AS200">
            <v>50390.6</v>
          </cell>
          <cell r="AU200">
            <v>609</v>
          </cell>
          <cell r="AV200" t="str">
            <v>I.S.A.N.</v>
          </cell>
          <cell r="AW200">
            <v>2111682.19</v>
          </cell>
        </row>
        <row r="201">
          <cell r="R201">
            <v>713</v>
          </cell>
          <cell r="S201" t="str">
            <v>PROGRAMA ECONOMIA SOCIAL FAMIL</v>
          </cell>
          <cell r="T201">
            <v>83922.5</v>
          </cell>
          <cell r="AQ201">
            <v>206</v>
          </cell>
          <cell r="AR201" t="str">
            <v>ESTACIONAMIENTO MERCADO HIDALG</v>
          </cell>
          <cell r="AS201">
            <v>335663</v>
          </cell>
          <cell r="AU201">
            <v>611</v>
          </cell>
          <cell r="AV201" t="str">
            <v>I.S.T.U.V.</v>
          </cell>
          <cell r="AW201">
            <v>201106.76</v>
          </cell>
        </row>
        <row r="202">
          <cell r="R202">
            <v>714</v>
          </cell>
          <cell r="S202" t="str">
            <v>FONDO DE PAVIMENTACION Y ESPAC</v>
          </cell>
          <cell r="T202">
            <v>12670328.99</v>
          </cell>
          <cell r="AQ202">
            <v>205</v>
          </cell>
          <cell r="AR202" t="str">
            <v>ESTACIONAMIENTO MUSEO MOMIAS</v>
          </cell>
          <cell r="AS202">
            <v>402332</v>
          </cell>
          <cell r="AU202">
            <v>708</v>
          </cell>
          <cell r="AV202" t="str">
            <v>HABITAT</v>
          </cell>
          <cell r="AW202">
            <v>3992833</v>
          </cell>
        </row>
        <row r="203">
          <cell r="R203">
            <v>719</v>
          </cell>
          <cell r="S203" t="str">
            <v>FONDOS MIXTOS</v>
          </cell>
          <cell r="T203">
            <v>62200</v>
          </cell>
          <cell r="AQ203">
            <v>204</v>
          </cell>
          <cell r="AR203" t="str">
            <v>PANTEONES COMUNIDADES</v>
          </cell>
          <cell r="AS203">
            <v>286291.45</v>
          </cell>
          <cell r="AU203">
            <v>710</v>
          </cell>
          <cell r="AV203" t="str">
            <v>SUBSIDIO P/LA SEGURIDAD PUB. D</v>
          </cell>
          <cell r="AW203">
            <v>10502126.380000001</v>
          </cell>
        </row>
        <row r="204">
          <cell r="R204">
            <v>730</v>
          </cell>
          <cell r="S204" t="str">
            <v>FIDER</v>
          </cell>
          <cell r="T204">
            <v>158397.79999999999</v>
          </cell>
          <cell r="AQ204">
            <v>203</v>
          </cell>
          <cell r="AR204" t="str">
            <v>PANTEONES CIUDAD</v>
          </cell>
          <cell r="AS204">
            <v>627211.97</v>
          </cell>
          <cell r="AU204">
            <v>712</v>
          </cell>
          <cell r="AV204" t="str">
            <v>PROGRAMA BORDERIA</v>
          </cell>
          <cell r="AW204">
            <v>200340</v>
          </cell>
        </row>
        <row r="205">
          <cell r="R205">
            <v>731</v>
          </cell>
          <cell r="S205" t="str">
            <v>FONDO PARA EL MEJORAMIENTO Y D</v>
          </cell>
          <cell r="T205">
            <v>2100000</v>
          </cell>
          <cell r="AQ205">
            <v>202</v>
          </cell>
          <cell r="AR205" t="str">
            <v>SEGURIDAD PUBLICA PERIODO MENS</v>
          </cell>
          <cell r="AS205">
            <v>2170610.85</v>
          </cell>
          <cell r="AU205">
            <v>713</v>
          </cell>
          <cell r="AV205" t="str">
            <v>PROGRAMA ECONOMIA SOCIAL FAMIL</v>
          </cell>
          <cell r="AW205">
            <v>789070</v>
          </cell>
        </row>
        <row r="206">
          <cell r="R206">
            <v>732</v>
          </cell>
          <cell r="S206" t="str">
            <v>FONDO DE INFRAESTRUCTURA DEPOR</v>
          </cell>
          <cell r="T206">
            <v>3544071.38</v>
          </cell>
          <cell r="AQ206">
            <v>201</v>
          </cell>
          <cell r="AR206" t="str">
            <v>RECOLECCION DE BASURA</v>
          </cell>
          <cell r="AS206">
            <v>404495.18</v>
          </cell>
          <cell r="AU206">
            <v>714</v>
          </cell>
          <cell r="AV206" t="str">
            <v>FONDO DE PAVIMENTACION Y ESPAC</v>
          </cell>
          <cell r="AW206">
            <v>25354087.82</v>
          </cell>
        </row>
        <row r="207">
          <cell r="R207">
            <v>733</v>
          </cell>
          <cell r="S207" t="str">
            <v>FONDO DE CULTURA</v>
          </cell>
          <cell r="T207">
            <v>1498500</v>
          </cell>
          <cell r="AQ207">
            <v>200</v>
          </cell>
          <cell r="AR207" t="str">
            <v>RASTRO</v>
          </cell>
          <cell r="AS207">
            <v>1300410.73</v>
          </cell>
          <cell r="AU207">
            <v>716</v>
          </cell>
          <cell r="AV207" t="str">
            <v>MIGRANTES 3X1</v>
          </cell>
          <cell r="AW207">
            <v>495000</v>
          </cell>
        </row>
        <row r="208">
          <cell r="R208">
            <v>738</v>
          </cell>
          <cell r="S208" t="str">
            <v>REMANENTES DE EJER ANT 2011 FI</v>
          </cell>
          <cell r="T208">
            <v>134000</v>
          </cell>
          <cell r="AQ208">
            <v>114</v>
          </cell>
          <cell r="AR208" t="str">
            <v>IMPUESTO SOBRE  EXPLOTACION  D</v>
          </cell>
          <cell r="AS208">
            <v>21847.72</v>
          </cell>
          <cell r="AU208">
            <v>719</v>
          </cell>
          <cell r="AV208" t="str">
            <v>FONDOS MIXTOS</v>
          </cell>
          <cell r="AW208">
            <v>64750</v>
          </cell>
        </row>
        <row r="209">
          <cell r="R209">
            <v>743</v>
          </cell>
          <cell r="S209" t="str">
            <v>REMANENTES EJER. ANT. 2009 FI</v>
          </cell>
          <cell r="T209">
            <v>10131.84</v>
          </cell>
          <cell r="AQ209">
            <v>112</v>
          </cell>
          <cell r="AR209" t="str">
            <v>ESPECTACULOS PUBLICOS PERMANEN</v>
          </cell>
          <cell r="AS209">
            <v>454691.35</v>
          </cell>
          <cell r="AU209">
            <v>722</v>
          </cell>
          <cell r="AV209" t="str">
            <v>PROGRAMA MEJOR ATENCION Y SERV</v>
          </cell>
          <cell r="AW209">
            <v>300000</v>
          </cell>
        </row>
        <row r="210">
          <cell r="R210">
            <v>759</v>
          </cell>
          <cell r="S210" t="str">
            <v>PROGRAMA DE INVERSION CONACULT</v>
          </cell>
          <cell r="T210">
            <v>9556491.4199999999</v>
          </cell>
          <cell r="AQ210">
            <v>110</v>
          </cell>
          <cell r="AR210" t="str">
            <v>ESPECTACULOS PUBLICOS ESPORADI</v>
          </cell>
          <cell r="AS210">
            <v>398801.72</v>
          </cell>
          <cell r="AU210">
            <v>724</v>
          </cell>
          <cell r="AV210" t="str">
            <v>PROYECTOS DE DESARROLLO REGION</v>
          </cell>
          <cell r="AW210">
            <v>4750000</v>
          </cell>
        </row>
        <row r="211">
          <cell r="R211">
            <v>766</v>
          </cell>
          <cell r="S211" t="str">
            <v>REMANENTES EJER. ANT. 2013 FI</v>
          </cell>
          <cell r="T211">
            <v>82364.83</v>
          </cell>
          <cell r="AQ211">
            <v>109</v>
          </cell>
          <cell r="AR211" t="str">
            <v>TEATRO Y CIRCO</v>
          </cell>
          <cell r="AS211">
            <v>11372</v>
          </cell>
          <cell r="AU211">
            <v>728</v>
          </cell>
          <cell r="AV211" t="str">
            <v>PROGRAMA DE EMPLEO TEMPORAL</v>
          </cell>
          <cell r="AW211">
            <v>2248540</v>
          </cell>
        </row>
        <row r="212">
          <cell r="R212">
            <v>812</v>
          </cell>
          <cell r="S212" t="str">
            <v>REINTEGROS TESOFE</v>
          </cell>
          <cell r="T212">
            <v>190332.2</v>
          </cell>
          <cell r="AQ212">
            <v>107</v>
          </cell>
          <cell r="AR212" t="str">
            <v>VIDEO JUEGOS Y FUT-BOLITOS</v>
          </cell>
          <cell r="AS212">
            <v>18236</v>
          </cell>
          <cell r="AU212">
            <v>729</v>
          </cell>
          <cell r="AV212" t="str">
            <v>OPCIONES PRODUCTIVAS</v>
          </cell>
          <cell r="AW212">
            <v>823425</v>
          </cell>
        </row>
        <row r="213">
          <cell r="R213">
            <v>817</v>
          </cell>
          <cell r="S213" t="str">
            <v>ANTICIPOS OTROS INGRESOS</v>
          </cell>
          <cell r="T213">
            <v>12219.05</v>
          </cell>
          <cell r="AQ213">
            <v>106</v>
          </cell>
          <cell r="AR213" t="str">
            <v>BILLARES Y BOLICHES</v>
          </cell>
          <cell r="AS213">
            <v>23244</v>
          </cell>
          <cell r="AU213">
            <v>730</v>
          </cell>
          <cell r="AV213" t="str">
            <v>FIDER</v>
          </cell>
          <cell r="AW213">
            <v>193738.21</v>
          </cell>
        </row>
        <row r="214">
          <cell r="R214">
            <v>860</v>
          </cell>
          <cell r="S214" t="str">
            <v>PROG. ESCOLAR RESIDUOS SOLIDOS</v>
          </cell>
          <cell r="T214">
            <v>28878</v>
          </cell>
          <cell r="AQ214">
            <v>105</v>
          </cell>
          <cell r="AR214" t="str">
            <v>DE FRACCIONAMIENTOS</v>
          </cell>
          <cell r="AS214">
            <v>160471.25</v>
          </cell>
          <cell r="AU214">
            <v>731</v>
          </cell>
          <cell r="AV214" t="str">
            <v>FONDO PARA EL MEJORAMIENTO Y D</v>
          </cell>
          <cell r="AW214">
            <v>2308445.7799999998</v>
          </cell>
        </row>
        <row r="215">
          <cell r="R215">
            <v>870</v>
          </cell>
          <cell r="S215" t="str">
            <v>AVALUOS FISCALES PARA PERITOS</v>
          </cell>
          <cell r="T215">
            <v>1500</v>
          </cell>
          <cell r="AQ215">
            <v>104</v>
          </cell>
          <cell r="AR215" t="str">
            <v>SOBRE DIVISION Y LOTIFICACION</v>
          </cell>
          <cell r="AS215">
            <v>752889.05</v>
          </cell>
          <cell r="AU215">
            <v>732</v>
          </cell>
          <cell r="AV215" t="str">
            <v>FONDO DE INFRAESTRUCTURA DEPOR</v>
          </cell>
          <cell r="AW215">
            <v>7088142.7599999998</v>
          </cell>
        </row>
        <row r="216">
          <cell r="R216">
            <v>879</v>
          </cell>
          <cell r="S216" t="str">
            <v>DEP. EN GARANTIA POR EMBARGOS</v>
          </cell>
          <cell r="T216">
            <v>284</v>
          </cell>
          <cell r="AQ216">
            <v>103</v>
          </cell>
          <cell r="AR216" t="str">
            <v>TRASLACION DE DOMINIO</v>
          </cell>
          <cell r="AS216">
            <v>3084599.48</v>
          </cell>
          <cell r="AU216">
            <v>733</v>
          </cell>
          <cell r="AV216" t="str">
            <v>FONDO DE CULTURA</v>
          </cell>
          <cell r="AW216">
            <v>2997000</v>
          </cell>
        </row>
        <row r="217">
          <cell r="R217">
            <v>887</v>
          </cell>
          <cell r="S217" t="str">
            <v>DEVOLUCIONES S/RECAUDACION</v>
          </cell>
          <cell r="T217">
            <v>6301.33</v>
          </cell>
          <cell r="AQ217">
            <v>14</v>
          </cell>
          <cell r="AR217" t="str">
            <v>C.O.A. 20%</v>
          </cell>
          <cell r="AS217">
            <v>76876.5</v>
          </cell>
          <cell r="AU217">
            <v>734</v>
          </cell>
          <cell r="AV217" t="str">
            <v>SEMARNAT</v>
          </cell>
          <cell r="AW217">
            <v>4228200</v>
          </cell>
        </row>
        <row r="218">
          <cell r="R218">
            <v>888</v>
          </cell>
          <cell r="S218" t="str">
            <v>COBROS SIMAPAG</v>
          </cell>
          <cell r="T218">
            <v>5252</v>
          </cell>
          <cell r="AQ218">
            <v>13</v>
          </cell>
          <cell r="AR218" t="str">
            <v>HONORARIOS DE COBRANZA</v>
          </cell>
          <cell r="AS218">
            <v>636984.56000000006</v>
          </cell>
          <cell r="AU218">
            <v>735</v>
          </cell>
          <cell r="AV218" t="str">
            <v>MUNICIPALIZACION DE FRACCIONAM</v>
          </cell>
          <cell r="AW218">
            <v>1205000</v>
          </cell>
        </row>
        <row r="219">
          <cell r="R219">
            <v>892</v>
          </cell>
          <cell r="S219" t="str">
            <v>REPARACION DE DAÑOS</v>
          </cell>
          <cell r="T219">
            <v>114893</v>
          </cell>
          <cell r="AQ219">
            <v>8</v>
          </cell>
          <cell r="AR219" t="str">
            <v>IMPTO. PREDIAL RUSTICO REZAGO</v>
          </cell>
          <cell r="AS219">
            <v>665848.18999999994</v>
          </cell>
          <cell r="AU219">
            <v>738</v>
          </cell>
          <cell r="AV219" t="str">
            <v>REMANENTES DE EJER ANT 2011 FI</v>
          </cell>
          <cell r="AW219">
            <v>163379.04</v>
          </cell>
        </row>
        <row r="220">
          <cell r="R220">
            <v>898</v>
          </cell>
          <cell r="S220" t="str">
            <v>APORTACIONES VOLUNTARIAS BOMBE</v>
          </cell>
          <cell r="T220">
            <v>152869.81</v>
          </cell>
          <cell r="AQ220">
            <v>7</v>
          </cell>
          <cell r="AR220" t="str">
            <v>IMPTO. PREDIAL URBANO REZAGO</v>
          </cell>
          <cell r="AS220">
            <v>7533035.7999999998</v>
          </cell>
          <cell r="AU220">
            <v>743</v>
          </cell>
          <cell r="AV220" t="str">
            <v>REMANENTES EJER. ANT. 2009 FI</v>
          </cell>
          <cell r="AW220">
            <v>10131.84</v>
          </cell>
        </row>
        <row r="221">
          <cell r="R221">
            <v>900</v>
          </cell>
          <cell r="S221" t="str">
            <v>INGRESOS POR CLASIFICAR</v>
          </cell>
          <cell r="T221">
            <v>19055.37</v>
          </cell>
          <cell r="AQ221">
            <v>4</v>
          </cell>
          <cell r="AR221" t="str">
            <v>RECARGOS 3%</v>
          </cell>
          <cell r="AS221">
            <v>3063038.4</v>
          </cell>
          <cell r="AU221">
            <v>759</v>
          </cell>
          <cell r="AV221" t="str">
            <v>PROGRAMA DE INVERSION CONACULT</v>
          </cell>
          <cell r="AW221">
            <v>23891228.559999999</v>
          </cell>
        </row>
        <row r="222">
          <cell r="R222" t="str">
            <v>_x000C_</v>
          </cell>
          <cell r="AQ222">
            <v>2</v>
          </cell>
          <cell r="AR222" t="str">
            <v>IMPTO. PREDIAL RUSTICO CORRIEN</v>
          </cell>
          <cell r="AS222">
            <v>2834188.33</v>
          </cell>
          <cell r="AU222">
            <v>766</v>
          </cell>
          <cell r="AV222" t="str">
            <v>REMANENTES EJER. ANT. 2013 FI</v>
          </cell>
          <cell r="AW222">
            <v>82364.83</v>
          </cell>
        </row>
        <row r="223">
          <cell r="AQ223">
            <v>1</v>
          </cell>
          <cell r="AR223" t="str">
            <v>IMPTO. PREDIAL URBANO CORRIENT</v>
          </cell>
          <cell r="AS223">
            <v>33877356.07</v>
          </cell>
          <cell r="AU223">
            <v>775</v>
          </cell>
          <cell r="AV223" t="str">
            <v>FONDO DE APORT. PARA INFRAESTR</v>
          </cell>
          <cell r="AW223">
            <v>1668263.54</v>
          </cell>
        </row>
        <row r="224">
          <cell r="R224" t="str">
            <v>Pag</v>
          </cell>
          <cell r="S224" t="str">
            <v>ina : 5                    Fecha Impresión</v>
          </cell>
          <cell r="AQ224" t="str">
            <v>_x000C_</v>
          </cell>
          <cell r="AU224">
            <v>812</v>
          </cell>
          <cell r="AV224" t="str">
            <v>REINTEGROS TESOFE</v>
          </cell>
          <cell r="AW224">
            <v>230891.34</v>
          </cell>
        </row>
        <row r="225">
          <cell r="R225" t="str">
            <v>MUN</v>
          </cell>
          <cell r="S225" t="str">
            <v>ICIPIO DE GUANAJUATO, GTO</v>
          </cell>
          <cell r="AR225" t="str">
            <v>TOTALES DE COBRANZA</v>
          </cell>
          <cell r="AS225">
            <v>493660939.5</v>
          </cell>
          <cell r="AU225">
            <v>817</v>
          </cell>
          <cell r="AV225" t="str">
            <v>ANTICIPOS OTROS INGRESOS</v>
          </cell>
          <cell r="AW225">
            <v>22340.54</v>
          </cell>
        </row>
        <row r="226">
          <cell r="R226" t="str">
            <v>REP</v>
          </cell>
          <cell r="S226" t="str">
            <v>ORTE DE COBRANZA DEL DIA 01/01/2014 AL DIA</v>
          </cell>
          <cell r="AU226">
            <v>860</v>
          </cell>
          <cell r="AV226" t="str">
            <v>PROG. ESCOLAR RESIDUOS SOLIDOS</v>
          </cell>
          <cell r="AW226">
            <v>72879</v>
          </cell>
        </row>
        <row r="227">
          <cell r="R227" t="str">
            <v>RES</v>
          </cell>
          <cell r="S227" t="str">
            <v>UMEN</v>
          </cell>
          <cell r="AU227">
            <v>870</v>
          </cell>
          <cell r="AV227" t="str">
            <v>AVALUOS FISCALES PARA PERITOS</v>
          </cell>
          <cell r="AW227">
            <v>1500</v>
          </cell>
        </row>
        <row r="228">
          <cell r="R228" t="str">
            <v>---</v>
          </cell>
          <cell r="S228" t="str">
            <v>------------------------------------------</v>
          </cell>
          <cell r="T228" t="str">
            <v>----------------</v>
          </cell>
          <cell r="AU228">
            <v>879</v>
          </cell>
          <cell r="AV228" t="str">
            <v>DEP. EN GARANTIA POR EMBARGOS</v>
          </cell>
          <cell r="AW228">
            <v>284</v>
          </cell>
        </row>
        <row r="229">
          <cell r="R229" t="str">
            <v>CVE</v>
          </cell>
          <cell r="S229" t="str">
            <v>CONCEPTO</v>
          </cell>
          <cell r="T229" t="str">
            <v>COBRADO</v>
          </cell>
          <cell r="AU229">
            <v>887</v>
          </cell>
          <cell r="AV229" t="str">
            <v>DEVOLUCIONES S/RECAUDACION</v>
          </cell>
          <cell r="AW229">
            <v>6885.33</v>
          </cell>
        </row>
        <row r="230">
          <cell r="R230" t="str">
            <v>---</v>
          </cell>
          <cell r="S230" t="str">
            <v>------------------------------------------</v>
          </cell>
          <cell r="T230" t="str">
            <v>----------------</v>
          </cell>
          <cell r="AU230">
            <v>888</v>
          </cell>
          <cell r="AV230" t="str">
            <v>COBROS SIMAPAG</v>
          </cell>
          <cell r="AW230">
            <v>31024</v>
          </cell>
        </row>
        <row r="231">
          <cell r="R231">
            <v>902</v>
          </cell>
          <cell r="S231" t="str">
            <v>INSTITUTO ESTATAL DE LA CULTUR</v>
          </cell>
          <cell r="T231">
            <v>8656</v>
          </cell>
          <cell r="AU231">
            <v>892</v>
          </cell>
          <cell r="AV231" t="str">
            <v>REPARACION DE DAÑOS</v>
          </cell>
          <cell r="AW231">
            <v>117833.51</v>
          </cell>
        </row>
        <row r="232">
          <cell r="R232">
            <v>905</v>
          </cell>
          <cell r="S232" t="str">
            <v>SECRETARIA DE FINANZAS, INVERS</v>
          </cell>
          <cell r="T232">
            <v>341051.75</v>
          </cell>
          <cell r="AU232">
            <v>898</v>
          </cell>
          <cell r="AV232" t="str">
            <v>APORTACIONES VOLUNTARIAS BOMBE</v>
          </cell>
          <cell r="AW232">
            <v>364860.39</v>
          </cell>
        </row>
        <row r="233">
          <cell r="R233">
            <v>916</v>
          </cell>
          <cell r="S233" t="str">
            <v>ARRENDADORA DE MAQUINARIA SANF</v>
          </cell>
          <cell r="T233">
            <v>121257.34</v>
          </cell>
          <cell r="AU233">
            <v>900</v>
          </cell>
          <cell r="AV233" t="str">
            <v>INGRESOS POR CLASIFICAR</v>
          </cell>
          <cell r="AW233">
            <v>171654.84</v>
          </cell>
        </row>
        <row r="234">
          <cell r="R234">
            <v>917</v>
          </cell>
          <cell r="S234" t="str">
            <v>URQUIZA IBARRA J. JESUS</v>
          </cell>
          <cell r="T234">
            <v>74754.8</v>
          </cell>
          <cell r="AU234">
            <v>902</v>
          </cell>
          <cell r="AV234" t="str">
            <v>INSTITUTO ESTATAL DE LA CULTUR</v>
          </cell>
          <cell r="AW234">
            <v>8656</v>
          </cell>
        </row>
        <row r="235">
          <cell r="R235">
            <v>918</v>
          </cell>
          <cell r="S235" t="str">
            <v>FIDEICOMISO BORDERIA</v>
          </cell>
          <cell r="T235">
            <v>267400</v>
          </cell>
          <cell r="AU235">
            <v>905</v>
          </cell>
          <cell r="AV235" t="str">
            <v>SECRETARIA DE FINANZAS, INVERS</v>
          </cell>
          <cell r="AW235">
            <v>372321.16</v>
          </cell>
        </row>
        <row r="236">
          <cell r="R236">
            <v>919</v>
          </cell>
          <cell r="S236" t="str">
            <v>RADIOMOVIL DIPSA, S.A. DE C.V.</v>
          </cell>
          <cell r="T236">
            <v>3272</v>
          </cell>
          <cell r="AU236">
            <v>916</v>
          </cell>
          <cell r="AV236" t="str">
            <v>ARRENDADORA DE MAQUINARIA SANF</v>
          </cell>
          <cell r="AW236">
            <v>121257.34</v>
          </cell>
        </row>
        <row r="237">
          <cell r="R237">
            <v>920</v>
          </cell>
          <cell r="S237" t="str">
            <v>VENTA DE INMUEBLES PROPIEDAD D</v>
          </cell>
          <cell r="T237">
            <v>48245.32</v>
          </cell>
          <cell r="AU237">
            <v>917</v>
          </cell>
          <cell r="AV237" t="str">
            <v>URQUIZA IBARRA J. JESUS</v>
          </cell>
          <cell r="AW237">
            <v>74754.8</v>
          </cell>
        </row>
        <row r="238">
          <cell r="R238">
            <v>921</v>
          </cell>
          <cell r="S238" t="str">
            <v>PONCE CEBALLOS RAMIRO</v>
          </cell>
          <cell r="T238">
            <v>14700</v>
          </cell>
          <cell r="AU238">
            <v>918</v>
          </cell>
          <cell r="AV238" t="str">
            <v>FIDEICOMISO BORDERIA</v>
          </cell>
          <cell r="AW238">
            <v>267400</v>
          </cell>
        </row>
        <row r="239">
          <cell r="R239">
            <v>922</v>
          </cell>
          <cell r="S239" t="str">
            <v>INST. ESTATAL DE ATENCION AL M</v>
          </cell>
          <cell r="T239">
            <v>170579.99</v>
          </cell>
          <cell r="AU239">
            <v>919</v>
          </cell>
          <cell r="AV239" t="str">
            <v>RADIOMOVIL DIPSA, S.A. DE C.V.</v>
          </cell>
          <cell r="AW239">
            <v>3272</v>
          </cell>
        </row>
        <row r="240">
          <cell r="R240">
            <v>923</v>
          </cell>
          <cell r="S240" t="str">
            <v>OTROS DEUDORES</v>
          </cell>
          <cell r="T240">
            <v>2002785.92</v>
          </cell>
          <cell r="AU240">
            <v>920</v>
          </cell>
          <cell r="AV240" t="str">
            <v>VENTA DE INMUEBLES PROPIEDAD D</v>
          </cell>
          <cell r="AW240">
            <v>74457.679999999993</v>
          </cell>
        </row>
        <row r="241">
          <cell r="R241">
            <v>924</v>
          </cell>
          <cell r="S241" t="str">
            <v>ARCONSA PROYECTOS CONSTRUCCION</v>
          </cell>
          <cell r="T241">
            <v>7771.83</v>
          </cell>
          <cell r="AU241">
            <v>921</v>
          </cell>
          <cell r="AV241" t="str">
            <v>PONCE CEBALLOS RAMIRO</v>
          </cell>
          <cell r="AW241">
            <v>14700</v>
          </cell>
        </row>
        <row r="242">
          <cell r="R242">
            <v>926</v>
          </cell>
          <cell r="S242" t="str">
            <v>MEXICO EN COMUNIDAD, A.C.</v>
          </cell>
          <cell r="T242">
            <v>46898.16</v>
          </cell>
          <cell r="AU242">
            <v>922</v>
          </cell>
          <cell r="AV242" t="str">
            <v>INST. ESTATAL DE ATENCION AL M</v>
          </cell>
          <cell r="AW242">
            <v>170579.99</v>
          </cell>
        </row>
        <row r="243">
          <cell r="R243" t="str">
            <v>===</v>
          </cell>
          <cell r="S243" t="str">
            <v>==========================================</v>
          </cell>
          <cell r="T243" t="str">
            <v>================</v>
          </cell>
          <cell r="AU243">
            <v>923</v>
          </cell>
          <cell r="AV243" t="str">
            <v>OTROS DEUDORES</v>
          </cell>
          <cell r="AW243">
            <v>5548830.9900000002</v>
          </cell>
        </row>
        <row r="244">
          <cell r="S244" t="str">
            <v>TOTALES DE COBRANZA</v>
          </cell>
          <cell r="T244">
            <v>246014870.63</v>
          </cell>
          <cell r="AU244">
            <v>924</v>
          </cell>
          <cell r="AV244" t="str">
            <v>ARCONSA PROYECTOS CONSTRUCCION</v>
          </cell>
          <cell r="AW244">
            <v>7771.83</v>
          </cell>
        </row>
        <row r="245">
          <cell r="AU245">
            <v>925</v>
          </cell>
          <cell r="AV245" t="str">
            <v>INGRESOS POR RECAUDAR</v>
          </cell>
          <cell r="AW245">
            <v>4503293</v>
          </cell>
        </row>
        <row r="246">
          <cell r="AU246">
            <v>926</v>
          </cell>
          <cell r="AV246" t="str">
            <v>MEXICO EN COMUNIDAD, A.C.</v>
          </cell>
          <cell r="AW246">
            <v>46898.16</v>
          </cell>
        </row>
        <row r="247">
          <cell r="AU247">
            <v>927</v>
          </cell>
          <cell r="AV247" t="str">
            <v>MUNICIPIO DE GUANAJUATO</v>
          </cell>
          <cell r="AW247">
            <v>3094.97</v>
          </cell>
        </row>
        <row r="248">
          <cell r="AU248">
            <v>928</v>
          </cell>
          <cell r="AV248" t="str">
            <v>MARGARITA SOLIS PEREZ</v>
          </cell>
          <cell r="AW248">
            <v>1657.25</v>
          </cell>
        </row>
        <row r="249">
          <cell r="AU249">
            <v>929</v>
          </cell>
          <cell r="AV249" t="str">
            <v>MARIA EUGENIA BOULLOSA DUTHOY</v>
          </cell>
          <cell r="AW249">
            <v>1437.71</v>
          </cell>
        </row>
        <row r="250">
          <cell r="AU250">
            <v>930</v>
          </cell>
          <cell r="AV250" t="str">
            <v>INTERESES GENERADOS POR ENTERA</v>
          </cell>
          <cell r="AW250">
            <v>2887.59</v>
          </cell>
        </row>
        <row r="251">
          <cell r="AU251">
            <v>931</v>
          </cell>
          <cell r="AV251" t="str">
            <v>INST. SALUD PUBLICA DEL EDO. D</v>
          </cell>
          <cell r="AW251">
            <v>27680</v>
          </cell>
        </row>
        <row r="252">
          <cell r="AU252" t="str">
            <v>===</v>
          </cell>
          <cell r="AV252" t="str">
            <v>==========================================</v>
          </cell>
          <cell r="AW252" t="str">
            <v>================</v>
          </cell>
        </row>
        <row r="253">
          <cell r="AV253" t="str">
            <v>TOTALES DE COBRANZA</v>
          </cell>
          <cell r="AW253">
            <v>531828026.42000002</v>
          </cell>
        </row>
        <row r="254">
          <cell r="AU254" t="str">
            <v xml:space="preserve">    TOTALES DE COBRANZA                      538,696,719.70       6,868,693.28      531,828,026.42</v>
          </cell>
        </row>
      </sheetData>
      <sheetData sheetId="14">
        <row r="2">
          <cell r="Q2" t="str">
            <v>_MAY13</v>
          </cell>
          <cell r="R2">
            <v>0</v>
          </cell>
          <cell r="S2">
            <v>0</v>
          </cell>
        </row>
        <row r="3">
          <cell r="Q3">
            <v>1</v>
          </cell>
          <cell r="R3" t="str">
            <v>IMPTO. PREDIAL URBANO CORRIENT</v>
          </cell>
          <cell r="S3">
            <v>28272364.66</v>
          </cell>
        </row>
        <row r="4">
          <cell r="Q4">
            <v>2</v>
          </cell>
          <cell r="R4" t="str">
            <v>IMPTO. PREDIAL RUSTICO CORRIEN</v>
          </cell>
          <cell r="S4">
            <v>2210804.08</v>
          </cell>
        </row>
        <row r="5">
          <cell r="Q5">
            <v>4</v>
          </cell>
          <cell r="R5" t="str">
            <v>RECARGOS 3%</v>
          </cell>
          <cell r="S5">
            <v>1550548.97</v>
          </cell>
        </row>
        <row r="6">
          <cell r="Q6">
            <v>7</v>
          </cell>
          <cell r="R6" t="str">
            <v>IMPTO. PREDIAL URBANO REZAGO</v>
          </cell>
          <cell r="S6">
            <v>4097023.01</v>
          </cell>
        </row>
        <row r="7">
          <cell r="Q7">
            <v>8</v>
          </cell>
          <cell r="R7" t="str">
            <v>IMPTO. PREDIAL RUSTICO REZAGO</v>
          </cell>
          <cell r="S7">
            <v>455622.54</v>
          </cell>
        </row>
        <row r="8">
          <cell r="Q8">
            <v>13</v>
          </cell>
          <cell r="R8" t="str">
            <v>HONORARIOS DE COBRANZA</v>
          </cell>
          <cell r="S8">
            <v>272373.06</v>
          </cell>
        </row>
        <row r="9">
          <cell r="Q9">
            <v>14</v>
          </cell>
          <cell r="R9" t="str">
            <v>C.O.A. 20%</v>
          </cell>
          <cell r="S9">
            <v>82434</v>
          </cell>
        </row>
        <row r="10">
          <cell r="Q10">
            <v>103</v>
          </cell>
          <cell r="R10" t="str">
            <v>TRASLACION DE DOMINIO</v>
          </cell>
          <cell r="S10">
            <v>1167712.75</v>
          </cell>
        </row>
        <row r="11">
          <cell r="Q11">
            <v>104</v>
          </cell>
          <cell r="R11" t="str">
            <v>SOBRE DIVISION Y LOTIFICACION</v>
          </cell>
          <cell r="S11">
            <v>343551.52</v>
          </cell>
        </row>
        <row r="12">
          <cell r="Q12">
            <v>105</v>
          </cell>
          <cell r="R12" t="str">
            <v>DE FRACCIONAMIENTOS</v>
          </cell>
          <cell r="S12">
            <v>268570.38</v>
          </cell>
        </row>
        <row r="13">
          <cell r="Q13">
            <v>106</v>
          </cell>
          <cell r="R13" t="str">
            <v>BILLARES Y BOLICHES</v>
          </cell>
          <cell r="S13">
            <v>19320</v>
          </cell>
        </row>
        <row r="14">
          <cell r="Q14">
            <v>107</v>
          </cell>
          <cell r="R14" t="str">
            <v>VIDEO JUEGOS Y FUT-BOLITOS</v>
          </cell>
          <cell r="S14">
            <v>18711</v>
          </cell>
        </row>
        <row r="15">
          <cell r="Q15">
            <v>110</v>
          </cell>
          <cell r="R15" t="str">
            <v>ESPECTACULOS PUBLICOS ESPORADI</v>
          </cell>
          <cell r="S15">
            <v>462506.61</v>
          </cell>
        </row>
        <row r="16">
          <cell r="Q16">
            <v>112</v>
          </cell>
          <cell r="R16" t="str">
            <v>ESPECTACULOS PUBLICOS PERMANEN</v>
          </cell>
          <cell r="S16">
            <v>264391.51</v>
          </cell>
        </row>
        <row r="17">
          <cell r="Q17">
            <v>114</v>
          </cell>
          <cell r="R17" t="str">
            <v>IMPUESTO SOBRE  EXPLOTACION  D</v>
          </cell>
          <cell r="S17">
            <v>10433.36</v>
          </cell>
        </row>
        <row r="18">
          <cell r="Q18">
            <v>200</v>
          </cell>
          <cell r="R18" t="str">
            <v>RASTRO</v>
          </cell>
          <cell r="S18">
            <v>575259.78</v>
          </cell>
        </row>
        <row r="19">
          <cell r="Q19">
            <v>201</v>
          </cell>
          <cell r="R19" t="str">
            <v>RECOLECCION DE BASURA</v>
          </cell>
          <cell r="S19">
            <v>363</v>
          </cell>
        </row>
        <row r="20">
          <cell r="Q20">
            <v>202</v>
          </cell>
          <cell r="R20" t="str">
            <v>SEGURIDAD PUBLICA PERIODO MENS</v>
          </cell>
          <cell r="S20">
            <v>327632.55</v>
          </cell>
        </row>
        <row r="21">
          <cell r="Q21">
            <v>203</v>
          </cell>
          <cell r="R21" t="str">
            <v>PANTEONES CIUDAD</v>
          </cell>
          <cell r="S21">
            <v>280245.69</v>
          </cell>
        </row>
        <row r="22">
          <cell r="Q22">
            <v>204</v>
          </cell>
          <cell r="R22" t="str">
            <v>PANTEONES COMUNIDADES</v>
          </cell>
          <cell r="S22">
            <v>114787.83</v>
          </cell>
        </row>
        <row r="23">
          <cell r="Q23">
            <v>205</v>
          </cell>
          <cell r="R23" t="str">
            <v>ESTACIONAMIENTO MUSEO MOMIAS</v>
          </cell>
          <cell r="S23">
            <v>72536</v>
          </cell>
        </row>
        <row r="24">
          <cell r="Q24">
            <v>206</v>
          </cell>
          <cell r="R24" t="str">
            <v>ESTACIONAMIENTO MERCADO HIDALG</v>
          </cell>
          <cell r="S24">
            <v>125235</v>
          </cell>
        </row>
        <row r="25">
          <cell r="Q25">
            <v>207</v>
          </cell>
          <cell r="R25" t="str">
            <v>ESTAC.  MERCADO EMBAJADORAS</v>
          </cell>
          <cell r="S25">
            <v>23080</v>
          </cell>
        </row>
        <row r="26">
          <cell r="Q26">
            <v>210</v>
          </cell>
          <cell r="R26" t="str">
            <v>POR LIC. DE CONST. Y AMPLIACIO</v>
          </cell>
          <cell r="S26">
            <v>284455.71000000002</v>
          </cell>
        </row>
        <row r="27">
          <cell r="Q27">
            <v>211</v>
          </cell>
          <cell r="R27" t="str">
            <v>POR LIC DE REGULARIZACION DE C</v>
          </cell>
          <cell r="S27">
            <v>169206.77</v>
          </cell>
        </row>
        <row r="28">
          <cell r="Q28">
            <v>212</v>
          </cell>
          <cell r="R28" t="str">
            <v>POR PRORROGAS DE LIC DE CONST</v>
          </cell>
          <cell r="S28">
            <v>20592.82</v>
          </cell>
        </row>
        <row r="29">
          <cell r="Q29">
            <v>217</v>
          </cell>
          <cell r="R29" t="str">
            <v>ANALISIS DE FAC PARA DIV LOT O</v>
          </cell>
          <cell r="S29">
            <v>96187.38</v>
          </cell>
        </row>
        <row r="30">
          <cell r="Q30">
            <v>219</v>
          </cell>
          <cell r="R30" t="str">
            <v>LIC USO SUELO ALIN N. OFIC HAB</v>
          </cell>
          <cell r="S30">
            <v>31023.59</v>
          </cell>
        </row>
        <row r="31">
          <cell r="Q31">
            <v>221</v>
          </cell>
          <cell r="R31" t="str">
            <v>LIC USO SUELO ALIN N. OFIC COM</v>
          </cell>
          <cell r="S31">
            <v>127402.41</v>
          </cell>
        </row>
        <row r="32">
          <cell r="Q32">
            <v>223</v>
          </cell>
          <cell r="R32" t="str">
            <v>USO DE SUELO VIA PUBLICA ESTRU</v>
          </cell>
          <cell r="S32">
            <v>65311.83</v>
          </cell>
        </row>
        <row r="33">
          <cell r="Q33">
            <v>226</v>
          </cell>
          <cell r="R33" t="str">
            <v>AVALUOS PRAC POR PERITOS FISCA</v>
          </cell>
          <cell r="S33">
            <v>1841.38</v>
          </cell>
        </row>
        <row r="34">
          <cell r="Q34">
            <v>227</v>
          </cell>
          <cell r="R34" t="str">
            <v>AVALUOS PRACT POR TESORERIA</v>
          </cell>
          <cell r="S34">
            <v>1766</v>
          </cell>
        </row>
        <row r="35">
          <cell r="Q35">
            <v>228</v>
          </cell>
          <cell r="R35" t="str">
            <v>POR PERM EVENT P/ VTA DE BEB A</v>
          </cell>
          <cell r="S35">
            <v>141318.01999999999</v>
          </cell>
        </row>
        <row r="36">
          <cell r="Q36">
            <v>229</v>
          </cell>
          <cell r="R36" t="str">
            <v>CONSTANCIAS DE ESTADO DE CUENT</v>
          </cell>
          <cell r="S36">
            <v>146345.97</v>
          </cell>
        </row>
        <row r="37">
          <cell r="Q37">
            <v>240</v>
          </cell>
          <cell r="R37" t="str">
            <v>REV PROY P/ AUT. DE TRAZA</v>
          </cell>
          <cell r="S37">
            <v>127154.79</v>
          </cell>
        </row>
        <row r="38">
          <cell r="Q38">
            <v>241</v>
          </cell>
          <cell r="R38" t="str">
            <v>AUTORIZACION  DE OBRAS DE URBA</v>
          </cell>
          <cell r="S38">
            <v>751402.17</v>
          </cell>
        </row>
        <row r="39">
          <cell r="Q39">
            <v>243</v>
          </cell>
          <cell r="R39" t="str">
            <v>POR AUT O PERM MODIFICACION DE</v>
          </cell>
          <cell r="S39">
            <v>1823.2</v>
          </cell>
        </row>
        <row r="40">
          <cell r="Q40">
            <v>244</v>
          </cell>
          <cell r="R40" t="str">
            <v>EXP DE LIC O PERM P/ ESTAB DE</v>
          </cell>
          <cell r="S40">
            <v>105715.21</v>
          </cell>
        </row>
        <row r="41">
          <cell r="Q41">
            <v>248</v>
          </cell>
          <cell r="R41" t="str">
            <v>ESTACIONAMIENTO EX. EST. FERRO</v>
          </cell>
          <cell r="S41">
            <v>278816.5</v>
          </cell>
        </row>
        <row r="42">
          <cell r="Q42">
            <v>249</v>
          </cell>
          <cell r="R42" t="str">
            <v>REGUL. PROR.LIC.CONT.75% DER.</v>
          </cell>
          <cell r="S42">
            <v>39151.43</v>
          </cell>
        </row>
        <row r="43">
          <cell r="Q43">
            <v>252</v>
          </cell>
          <cell r="R43" t="str">
            <v>RESOLUCION DE IMPACTO AMBIENTA</v>
          </cell>
          <cell r="S43">
            <v>28751.74</v>
          </cell>
        </row>
        <row r="44">
          <cell r="Q44">
            <v>253</v>
          </cell>
          <cell r="R44" t="str">
            <v>ESTACIONAMIENTO EMBAJADORAS  (</v>
          </cell>
          <cell r="S44">
            <v>333806.40999999997</v>
          </cell>
        </row>
        <row r="45">
          <cell r="Q45">
            <v>254</v>
          </cell>
          <cell r="R45" t="str">
            <v>POR CERTIF.TERMINO DE OBRA</v>
          </cell>
          <cell r="S45">
            <v>40221.370000000003</v>
          </cell>
        </row>
        <row r="46">
          <cell r="Q46">
            <v>256</v>
          </cell>
          <cell r="R46" t="str">
            <v>POR ALINEAM. N° USO HABIT</v>
          </cell>
          <cell r="S46">
            <v>607052.57999999996</v>
          </cell>
        </row>
        <row r="47">
          <cell r="Q47">
            <v>258</v>
          </cell>
          <cell r="R47" t="str">
            <v>POR ALINEM. N° USO COMERCIAL</v>
          </cell>
          <cell r="S47">
            <v>47509.87</v>
          </cell>
        </row>
        <row r="48">
          <cell r="Q48">
            <v>260</v>
          </cell>
          <cell r="R48" t="str">
            <v>POR PERMISO PARA VENTA DE LOTE</v>
          </cell>
          <cell r="S48">
            <v>616.73</v>
          </cell>
        </row>
        <row r="49">
          <cell r="Q49">
            <v>261</v>
          </cell>
          <cell r="R49" t="str">
            <v>SUPERVISION DE OBRA</v>
          </cell>
          <cell r="S49">
            <v>1248806.46</v>
          </cell>
        </row>
        <row r="50">
          <cell r="Q50">
            <v>264</v>
          </cell>
          <cell r="R50" t="str">
            <v>DERECHOS REFRENDO ANUAL CONCES</v>
          </cell>
          <cell r="S50">
            <v>64287.45</v>
          </cell>
        </row>
        <row r="51">
          <cell r="Q51" t="str">
            <v>_x000C_</v>
          </cell>
        </row>
        <row r="53">
          <cell r="Q53" t="str">
            <v>Pag</v>
          </cell>
          <cell r="R53" t="str">
            <v>ina : 2                    Fecha Impresión</v>
          </cell>
        </row>
        <row r="54">
          <cell r="Q54" t="str">
            <v>MUN</v>
          </cell>
          <cell r="R54" t="str">
            <v>ICIPIO DE GUANAJUATO, GTO</v>
          </cell>
        </row>
        <row r="55">
          <cell r="Q55" t="str">
            <v>REP</v>
          </cell>
          <cell r="R55" t="str">
            <v>ORTE DE COBRANZA DEL DIA 01/01/2013 AL DIA</v>
          </cell>
        </row>
        <row r="56">
          <cell r="Q56" t="str">
            <v>RES</v>
          </cell>
          <cell r="R56" t="str">
            <v>UMEN</v>
          </cell>
        </row>
        <row r="57">
          <cell r="Q57" t="str">
            <v>---</v>
          </cell>
          <cell r="R57" t="str">
            <v>------------------------------------------</v>
          </cell>
          <cell r="S57" t="str">
            <v>----------------</v>
          </cell>
        </row>
        <row r="58">
          <cell r="Q58" t="str">
            <v>CVE</v>
          </cell>
          <cell r="R58" t="str">
            <v>CONCEPTO</v>
          </cell>
          <cell r="S58" t="str">
            <v>COBRADO</v>
          </cell>
        </row>
        <row r="59">
          <cell r="Q59" t="str">
            <v>---</v>
          </cell>
          <cell r="R59" t="str">
            <v>------------------------------------------</v>
          </cell>
          <cell r="S59" t="str">
            <v>----------------</v>
          </cell>
        </row>
        <row r="60">
          <cell r="Q60">
            <v>266</v>
          </cell>
          <cell r="R60" t="str">
            <v>DICTAMEN DE FACTIBILIDAD PROTE</v>
          </cell>
          <cell r="S60">
            <v>39374.160000000003</v>
          </cell>
        </row>
        <row r="61">
          <cell r="Q61">
            <v>267</v>
          </cell>
          <cell r="R61" t="str">
            <v>CONSTANCIA  DE VERIFICACION PR</v>
          </cell>
          <cell r="S61">
            <v>5563.35</v>
          </cell>
        </row>
        <row r="62">
          <cell r="Q62">
            <v>268</v>
          </cell>
          <cell r="R62" t="str">
            <v>CASA DE LA CULTURA</v>
          </cell>
          <cell r="S62">
            <v>267998.3</v>
          </cell>
        </row>
        <row r="63">
          <cell r="Q63">
            <v>271</v>
          </cell>
          <cell r="R63" t="str">
            <v>PENSION EST. MUSEO DE MOMIAS</v>
          </cell>
          <cell r="S63">
            <v>14035</v>
          </cell>
        </row>
        <row r="64">
          <cell r="Q64">
            <v>272</v>
          </cell>
          <cell r="R64" t="str">
            <v>PENSION EST. EX ESTACION DEL F</v>
          </cell>
          <cell r="S64">
            <v>7907.2</v>
          </cell>
        </row>
        <row r="65">
          <cell r="Q65">
            <v>273</v>
          </cell>
          <cell r="R65" t="str">
            <v>PENSION EST. JARDIN EMBAJADORA</v>
          </cell>
          <cell r="S65">
            <v>47373.38</v>
          </cell>
        </row>
        <row r="66">
          <cell r="Q66">
            <v>274</v>
          </cell>
          <cell r="R66" t="str">
            <v>EXTENSION DE HORARIO</v>
          </cell>
          <cell r="S66">
            <v>762520.48</v>
          </cell>
        </row>
        <row r="67">
          <cell r="Q67">
            <v>275</v>
          </cell>
          <cell r="R67" t="str">
            <v>CONSTANCIAS DIRECCION DE ECOLO</v>
          </cell>
          <cell r="S67">
            <v>4109.58</v>
          </cell>
        </row>
        <row r="68">
          <cell r="Q68">
            <v>276</v>
          </cell>
          <cell r="R68" t="str">
            <v>CONSTANCIAS DIRECCION DE TRANS</v>
          </cell>
          <cell r="S68">
            <v>89984.7</v>
          </cell>
        </row>
        <row r="69">
          <cell r="Q69">
            <v>277</v>
          </cell>
          <cell r="R69" t="str">
            <v>SERVICIOS ACCESO A LA INFORMAC</v>
          </cell>
          <cell r="S69">
            <v>1187.8</v>
          </cell>
        </row>
        <row r="70">
          <cell r="Q70">
            <v>278</v>
          </cell>
          <cell r="R70" t="str">
            <v>CONSTANCIAS QUE EXPIDAN LAS DE</v>
          </cell>
          <cell r="S70">
            <v>73567.179999999993</v>
          </cell>
        </row>
        <row r="71">
          <cell r="Q71">
            <v>279</v>
          </cell>
          <cell r="R71" t="str">
            <v>CERTIFICACIONES EXPEDIDAS POR</v>
          </cell>
          <cell r="S71">
            <v>397.32</v>
          </cell>
        </row>
        <row r="72">
          <cell r="Q72">
            <v>280</v>
          </cell>
          <cell r="R72" t="str">
            <v>SERVICIOS CONTROL CANINO</v>
          </cell>
          <cell r="S72">
            <v>12159.81</v>
          </cell>
        </row>
        <row r="73">
          <cell r="Q73">
            <v>281</v>
          </cell>
          <cell r="R73" t="str">
            <v>VIGILANCIA POR EVENTO</v>
          </cell>
          <cell r="S73">
            <v>16209.96</v>
          </cell>
        </row>
        <row r="74">
          <cell r="Q74">
            <v>282</v>
          </cell>
          <cell r="R74" t="str">
            <v>PERMISO EXTRAORDINARIO</v>
          </cell>
          <cell r="S74">
            <v>3038.84</v>
          </cell>
        </row>
        <row r="75">
          <cell r="Q75">
            <v>283</v>
          </cell>
          <cell r="R75" t="str">
            <v>CONSTANCIA DE DESPINTADO</v>
          </cell>
          <cell r="S75">
            <v>348.72</v>
          </cell>
        </row>
        <row r="76">
          <cell r="Q76">
            <v>284</v>
          </cell>
          <cell r="R76" t="str">
            <v>REVISTA MECANICA SEMESTRAL</v>
          </cell>
          <cell r="S76">
            <v>9725.82</v>
          </cell>
        </row>
        <row r="77">
          <cell r="Q77">
            <v>286</v>
          </cell>
          <cell r="R77" t="str">
            <v>PERMISO SUPLETORIO DE TRANSPOR</v>
          </cell>
          <cell r="S77">
            <v>44212.2</v>
          </cell>
        </row>
        <row r="78">
          <cell r="Q78">
            <v>288</v>
          </cell>
          <cell r="R78" t="str">
            <v>ANALISIS DE RIESGOS</v>
          </cell>
          <cell r="S78">
            <v>13999.44</v>
          </cell>
        </row>
        <row r="79">
          <cell r="Q79">
            <v>289</v>
          </cell>
          <cell r="R79" t="str">
            <v>CONFORMIDAD PARA QUEMA DE FUEG</v>
          </cell>
          <cell r="S79">
            <v>7291.8</v>
          </cell>
        </row>
        <row r="80">
          <cell r="Q80">
            <v>290</v>
          </cell>
          <cell r="R80" t="str">
            <v>DICTAMEN DE SEGURIDAD P SEDENA</v>
          </cell>
          <cell r="S80">
            <v>1598.3</v>
          </cell>
        </row>
        <row r="81">
          <cell r="Q81">
            <v>291</v>
          </cell>
          <cell r="R81" t="str">
            <v>DICTAMEN DE FACTIBILIDAD PARA</v>
          </cell>
          <cell r="S81">
            <v>10984.82</v>
          </cell>
        </row>
        <row r="82">
          <cell r="Q82">
            <v>292</v>
          </cell>
          <cell r="R82" t="str">
            <v>DICTAMEN DE SEGURIDAD PROGRAMA</v>
          </cell>
          <cell r="S82">
            <v>3999.84</v>
          </cell>
        </row>
        <row r="83">
          <cell r="Q83">
            <v>293</v>
          </cell>
          <cell r="R83" t="str">
            <v>SERVICIOS EXTRAORDINARIOS</v>
          </cell>
          <cell r="S83">
            <v>25561.86</v>
          </cell>
        </row>
        <row r="84">
          <cell r="Q84">
            <v>295</v>
          </cell>
          <cell r="R84" t="str">
            <v>CONSTANCIA DE UBICACION DE PRE</v>
          </cell>
          <cell r="S84">
            <v>21961.34</v>
          </cell>
        </row>
        <row r="85">
          <cell r="Q85">
            <v>400</v>
          </cell>
          <cell r="R85" t="str">
            <v>LOCALES PRESA DE LA OLLA</v>
          </cell>
          <cell r="S85">
            <v>47768</v>
          </cell>
        </row>
        <row r="86">
          <cell r="Q86">
            <v>402</v>
          </cell>
          <cell r="R86" t="str">
            <v>LOCALES MUSEO DE LAS MOMIAS</v>
          </cell>
          <cell r="S86">
            <v>2580</v>
          </cell>
        </row>
        <row r="87">
          <cell r="Q87">
            <v>404</v>
          </cell>
          <cell r="R87" t="str">
            <v>UNIDAD DEPORTIVA YERBABUENA</v>
          </cell>
          <cell r="S87">
            <v>100950</v>
          </cell>
        </row>
        <row r="88">
          <cell r="Q88">
            <v>405</v>
          </cell>
          <cell r="R88" t="str">
            <v>CENTRO DE CONVIVENCIA EL ENCIN</v>
          </cell>
          <cell r="S88">
            <v>85300</v>
          </cell>
        </row>
        <row r="89">
          <cell r="Q89">
            <v>407</v>
          </cell>
          <cell r="R89" t="str">
            <v>MUSEO MOMIAS</v>
          </cell>
          <cell r="S89">
            <v>7303075</v>
          </cell>
        </row>
        <row r="90">
          <cell r="Q90">
            <v>408</v>
          </cell>
          <cell r="R90" t="str">
            <v>SALON CULTO A LA MUERTE</v>
          </cell>
          <cell r="S90">
            <v>434880</v>
          </cell>
        </row>
        <row r="91">
          <cell r="Q91">
            <v>410</v>
          </cell>
          <cell r="R91" t="str">
            <v>MONUMENTO AL PIPILA</v>
          </cell>
          <cell r="S91">
            <v>116985</v>
          </cell>
        </row>
        <row r="92">
          <cell r="Q92">
            <v>411</v>
          </cell>
          <cell r="R92" t="str">
            <v>MERCADO HIDALGO</v>
          </cell>
          <cell r="S92">
            <v>536777.73</v>
          </cell>
        </row>
        <row r="93">
          <cell r="Q93">
            <v>412</v>
          </cell>
          <cell r="R93" t="str">
            <v>MERCADO EMBAJADORAS</v>
          </cell>
          <cell r="S93">
            <v>549568.86</v>
          </cell>
        </row>
        <row r="94">
          <cell r="Q94">
            <v>414</v>
          </cell>
          <cell r="R94" t="str">
            <v>OTROS PRODUCTOS</v>
          </cell>
          <cell r="S94">
            <v>83197.899999999994</v>
          </cell>
        </row>
        <row r="95">
          <cell r="Q95">
            <v>417</v>
          </cell>
          <cell r="R95" t="str">
            <v>CONSULTORIO DENTAL</v>
          </cell>
          <cell r="S95">
            <v>15099</v>
          </cell>
        </row>
        <row r="96">
          <cell r="Q96">
            <v>418</v>
          </cell>
          <cell r="R96" t="str">
            <v>RENDIMIENTOS E INVERSIONES</v>
          </cell>
          <cell r="S96">
            <v>1278922.22</v>
          </cell>
        </row>
        <row r="97">
          <cell r="Q97">
            <v>419</v>
          </cell>
          <cell r="R97" t="str">
            <v>REND E INVERSIONES RAMO 33</v>
          </cell>
          <cell r="S97">
            <v>146229.76999999999</v>
          </cell>
        </row>
        <row r="98">
          <cell r="Q98">
            <v>420</v>
          </cell>
          <cell r="R98" t="str">
            <v>REND E INVER RAMO 33 PROG COMP</v>
          </cell>
          <cell r="S98">
            <v>358101.69</v>
          </cell>
        </row>
        <row r="99">
          <cell r="Q99">
            <v>421</v>
          </cell>
          <cell r="R99" t="str">
            <v>DECLARACIONES, FORMATOS Y AVIS</v>
          </cell>
          <cell r="S99">
            <v>3450</v>
          </cell>
        </row>
        <row r="100">
          <cell r="Q100">
            <v>426</v>
          </cell>
          <cell r="R100" t="str">
            <v>AREAS OCUP POR HOT, REST, BARE</v>
          </cell>
          <cell r="S100">
            <v>830271.38</v>
          </cell>
        </row>
        <row r="101">
          <cell r="Q101">
            <v>428</v>
          </cell>
          <cell r="R101" t="str">
            <v>COMERCIANTES SEMIFIJOS</v>
          </cell>
          <cell r="S101">
            <v>1167826.19</v>
          </cell>
        </row>
        <row r="102">
          <cell r="Q102">
            <v>429</v>
          </cell>
          <cell r="R102" t="str">
            <v>VTA DE INMUEBLES PROP DEL MPIO</v>
          </cell>
          <cell r="S102">
            <v>482622.85</v>
          </cell>
        </row>
        <row r="103">
          <cell r="Q103">
            <v>430</v>
          </cell>
          <cell r="R103" t="str">
            <v>LOCALES MERCADO HIDALGO</v>
          </cell>
          <cell r="S103">
            <v>28354.05</v>
          </cell>
        </row>
        <row r="104">
          <cell r="Q104">
            <v>431</v>
          </cell>
          <cell r="R104" t="str">
            <v>LOCALES MERCADO EMBAJADORAS</v>
          </cell>
          <cell r="S104">
            <v>11493.58</v>
          </cell>
        </row>
        <row r="105">
          <cell r="Q105">
            <v>432</v>
          </cell>
          <cell r="R105" t="str">
            <v>LOCALES PANTEON</v>
          </cell>
          <cell r="S105">
            <v>23578.91</v>
          </cell>
        </row>
        <row r="106">
          <cell r="Q106">
            <v>433</v>
          </cell>
          <cell r="R106" t="str">
            <v>SOBRANTES</v>
          </cell>
          <cell r="S106">
            <v>14084.93</v>
          </cell>
        </row>
        <row r="107">
          <cell r="Q107">
            <v>436</v>
          </cell>
          <cell r="R107" t="str">
            <v>SANITARIOS PRESA DE LA OLLA</v>
          </cell>
          <cell r="S107">
            <v>20000</v>
          </cell>
        </row>
        <row r="108">
          <cell r="Q108" t="str">
            <v>_x000C_</v>
          </cell>
        </row>
        <row r="110">
          <cell r="Q110" t="str">
            <v>Pag</v>
          </cell>
          <cell r="R110" t="str">
            <v>ina : 3                    Fecha Impresión</v>
          </cell>
        </row>
        <row r="111">
          <cell r="Q111" t="str">
            <v>MUN</v>
          </cell>
          <cell r="R111" t="str">
            <v>ICIPIO DE GUANAJUATO, GTO</v>
          </cell>
        </row>
        <row r="112">
          <cell r="Q112" t="str">
            <v>REP</v>
          </cell>
          <cell r="R112" t="str">
            <v>ORTE DE COBRANZA DEL DIA 01/01/2013 AL DIA</v>
          </cell>
        </row>
        <row r="113">
          <cell r="Q113" t="str">
            <v>RES</v>
          </cell>
          <cell r="R113" t="str">
            <v>UMEN</v>
          </cell>
        </row>
        <row r="114">
          <cell r="Q114" t="str">
            <v>---</v>
          </cell>
          <cell r="R114" t="str">
            <v>------------------------------------------</v>
          </cell>
          <cell r="S114" t="str">
            <v>----------------</v>
          </cell>
        </row>
        <row r="115">
          <cell r="Q115" t="str">
            <v>CVE</v>
          </cell>
          <cell r="R115" t="str">
            <v>CONCEPTO</v>
          </cell>
          <cell r="S115" t="str">
            <v>COBRADO</v>
          </cell>
        </row>
        <row r="116">
          <cell r="Q116" t="str">
            <v>---</v>
          </cell>
          <cell r="R116" t="str">
            <v>------------------------------------------</v>
          </cell>
          <cell r="S116" t="str">
            <v>----------------</v>
          </cell>
        </row>
        <row r="117">
          <cell r="Q117">
            <v>437</v>
          </cell>
          <cell r="R117" t="str">
            <v>SANITARIOS MDO. EMBAJADORAS</v>
          </cell>
          <cell r="S117">
            <v>255592</v>
          </cell>
        </row>
        <row r="118">
          <cell r="Q118">
            <v>438</v>
          </cell>
          <cell r="R118" t="str">
            <v>SANITARIOS MDO. HIDALGO</v>
          </cell>
          <cell r="S118">
            <v>437091.5</v>
          </cell>
        </row>
        <row r="119">
          <cell r="Q119">
            <v>439</v>
          </cell>
          <cell r="R119" t="str">
            <v>SANITARIOS JARDIN REFORMA</v>
          </cell>
          <cell r="S119">
            <v>104608</v>
          </cell>
        </row>
        <row r="120">
          <cell r="Q120">
            <v>440</v>
          </cell>
          <cell r="R120" t="str">
            <v>SANITARIOS PLAZUELA LOS ANGELE</v>
          </cell>
          <cell r="S120">
            <v>40000</v>
          </cell>
        </row>
        <row r="121">
          <cell r="Q121">
            <v>441</v>
          </cell>
          <cell r="R121" t="str">
            <v>SANITARIOS LOS PASTITOS</v>
          </cell>
          <cell r="S121">
            <v>10776</v>
          </cell>
        </row>
        <row r="122">
          <cell r="Q122">
            <v>442</v>
          </cell>
          <cell r="R122" t="str">
            <v>SANITARIOS VALENCIANA</v>
          </cell>
          <cell r="S122">
            <v>5350</v>
          </cell>
        </row>
        <row r="123">
          <cell r="Q123">
            <v>443</v>
          </cell>
          <cell r="R123" t="str">
            <v>SANITARIOS FERROCARRIL</v>
          </cell>
          <cell r="S123">
            <v>175672</v>
          </cell>
        </row>
        <row r="124">
          <cell r="Q124">
            <v>444</v>
          </cell>
          <cell r="R124" t="str">
            <v>SANITARIOS JARDIN UNION</v>
          </cell>
          <cell r="S124">
            <v>40000</v>
          </cell>
        </row>
        <row r="125">
          <cell r="Q125">
            <v>445</v>
          </cell>
          <cell r="R125" t="str">
            <v>SANITARIOS MUSEO MOMIAS</v>
          </cell>
          <cell r="S125">
            <v>131979.5</v>
          </cell>
        </row>
        <row r="126">
          <cell r="Q126">
            <v>447</v>
          </cell>
          <cell r="R126" t="str">
            <v>LAS CALAS</v>
          </cell>
          <cell r="S126">
            <v>18938</v>
          </cell>
        </row>
        <row r="127">
          <cell r="Q127">
            <v>451</v>
          </cell>
          <cell r="R127" t="str">
            <v>BODEGAS RASTRO</v>
          </cell>
          <cell r="S127">
            <v>15530</v>
          </cell>
        </row>
        <row r="128">
          <cell r="Q128">
            <v>452</v>
          </cell>
          <cell r="R128" t="str">
            <v>LOCALES DEL ENCINO</v>
          </cell>
          <cell r="S128">
            <v>4650</v>
          </cell>
        </row>
        <row r="129">
          <cell r="Q129">
            <v>453</v>
          </cell>
          <cell r="R129" t="str">
            <v>TELESCOPIO</v>
          </cell>
          <cell r="S129">
            <v>16280</v>
          </cell>
        </row>
        <row r="130">
          <cell r="Q130">
            <v>454</v>
          </cell>
          <cell r="R130" t="str">
            <v>FIESTAS TRADICIONALES</v>
          </cell>
          <cell r="S130">
            <v>652417.06999999995</v>
          </cell>
        </row>
        <row r="131">
          <cell r="Q131">
            <v>455</v>
          </cell>
          <cell r="R131" t="str">
            <v>INFRAESTRUCTURA TELEFONICA</v>
          </cell>
          <cell r="S131">
            <v>305575</v>
          </cell>
        </row>
        <row r="132">
          <cell r="Q132">
            <v>456</v>
          </cell>
          <cell r="R132" t="str">
            <v>JUEGOS MECANICOS</v>
          </cell>
          <cell r="S132">
            <v>53784</v>
          </cell>
        </row>
        <row r="133">
          <cell r="Q133">
            <v>457</v>
          </cell>
          <cell r="R133" t="str">
            <v>CASETAS DE  REVISTAS</v>
          </cell>
          <cell r="S133">
            <v>4017</v>
          </cell>
        </row>
        <row r="134">
          <cell r="Q134">
            <v>458</v>
          </cell>
          <cell r="R134" t="str">
            <v>AMPLIACION DE HORARIO BILLARES</v>
          </cell>
          <cell r="S134">
            <v>6944</v>
          </cell>
        </row>
        <row r="135">
          <cell r="Q135">
            <v>459</v>
          </cell>
          <cell r="R135" t="str">
            <v>CASETAS DEPORTIVAS</v>
          </cell>
          <cell r="S135">
            <v>926.43</v>
          </cell>
        </row>
        <row r="136">
          <cell r="Q136">
            <v>463</v>
          </cell>
          <cell r="R136" t="str">
            <v>SALIDA DE GRUAS</v>
          </cell>
          <cell r="S136">
            <v>2940</v>
          </cell>
        </row>
        <row r="137">
          <cell r="Q137">
            <v>464</v>
          </cell>
          <cell r="R137" t="str">
            <v>ARRASTRE DE VEHICULOS INFRACCI</v>
          </cell>
          <cell r="S137">
            <v>720</v>
          </cell>
        </row>
        <row r="138">
          <cell r="Q138">
            <v>467</v>
          </cell>
          <cell r="R138" t="str">
            <v>PRESTADORES DE SERVICIO</v>
          </cell>
          <cell r="S138">
            <v>12568.86</v>
          </cell>
        </row>
        <row r="139">
          <cell r="Q139">
            <v>469</v>
          </cell>
          <cell r="R139" t="str">
            <v>CASETAS TELEFONICAS</v>
          </cell>
          <cell r="S139">
            <v>175352</v>
          </cell>
        </row>
        <row r="140">
          <cell r="Q140">
            <v>470</v>
          </cell>
          <cell r="R140" t="str">
            <v>LOCALES ESTACION</v>
          </cell>
          <cell r="S140">
            <v>59929.75</v>
          </cell>
        </row>
        <row r="141">
          <cell r="Q141">
            <v>471</v>
          </cell>
          <cell r="R141" t="str">
            <v>SANITARIOS PARDO</v>
          </cell>
          <cell r="S141">
            <v>10000</v>
          </cell>
        </row>
        <row r="142">
          <cell r="Q142">
            <v>472</v>
          </cell>
          <cell r="R142" t="str">
            <v>MERCADO GAVIRA</v>
          </cell>
          <cell r="S142">
            <v>42723.3</v>
          </cell>
        </row>
        <row r="143">
          <cell r="Q143">
            <v>474</v>
          </cell>
          <cell r="R143" t="str">
            <v>BASES PARA LICITACION ADQUISIC</v>
          </cell>
          <cell r="S143">
            <v>17010</v>
          </cell>
        </row>
        <row r="144">
          <cell r="Q144">
            <v>476</v>
          </cell>
          <cell r="R144" t="str">
            <v>PADRON DE PERITOS FISCALES</v>
          </cell>
          <cell r="S144">
            <v>37650</v>
          </cell>
        </row>
        <row r="145">
          <cell r="Q145">
            <v>477</v>
          </cell>
          <cell r="R145" t="str">
            <v>PADRON DIRECTOR RESPONSABLE DE</v>
          </cell>
          <cell r="S145">
            <v>78590</v>
          </cell>
        </row>
        <row r="146">
          <cell r="Q146">
            <v>479</v>
          </cell>
          <cell r="R146" t="str">
            <v>COMERCIANTES AMBULANTES</v>
          </cell>
          <cell r="S146">
            <v>51722</v>
          </cell>
        </row>
        <row r="147">
          <cell r="Q147">
            <v>480</v>
          </cell>
          <cell r="R147" t="str">
            <v>PERIFONEO</v>
          </cell>
          <cell r="S147">
            <v>348</v>
          </cell>
        </row>
        <row r="148">
          <cell r="Q148">
            <v>481</v>
          </cell>
          <cell r="R148" t="str">
            <v>REPARTO DE VOLANTES</v>
          </cell>
          <cell r="S148">
            <v>2582</v>
          </cell>
        </row>
        <row r="149">
          <cell r="Q149">
            <v>482</v>
          </cell>
          <cell r="R149" t="str">
            <v>CALLEJONEADAS</v>
          </cell>
          <cell r="S149">
            <v>126687.64</v>
          </cell>
        </row>
        <row r="150">
          <cell r="Q150">
            <v>483</v>
          </cell>
          <cell r="R150" t="str">
            <v>PROMOTOR TURISTICO</v>
          </cell>
          <cell r="S150">
            <v>22011.3</v>
          </cell>
        </row>
        <row r="151">
          <cell r="Q151">
            <v>484</v>
          </cell>
          <cell r="R151" t="str">
            <v>PERMISO PARA ESPECTÁCULOS O CE</v>
          </cell>
          <cell r="S151">
            <v>139467.01</v>
          </cell>
        </row>
        <row r="152">
          <cell r="Q152">
            <v>485</v>
          </cell>
          <cell r="R152" t="str">
            <v>SELLADO DE BOLETOS</v>
          </cell>
          <cell r="S152">
            <v>19197.990000000002</v>
          </cell>
        </row>
        <row r="153">
          <cell r="Q153">
            <v>486</v>
          </cell>
          <cell r="R153" t="str">
            <v>COLOCACION DE GUIAS</v>
          </cell>
          <cell r="S153">
            <v>945</v>
          </cell>
        </row>
        <row r="154">
          <cell r="Q154">
            <v>487</v>
          </cell>
          <cell r="R154" t="str">
            <v>COLOCACION DE LUMINARIA O LAMP</v>
          </cell>
          <cell r="S154">
            <v>2004</v>
          </cell>
        </row>
        <row r="155">
          <cell r="Q155">
            <v>488</v>
          </cell>
          <cell r="R155" t="str">
            <v>COLOCACION DE POSTERIA DE CONC</v>
          </cell>
          <cell r="S155">
            <v>492</v>
          </cell>
        </row>
        <row r="156">
          <cell r="Q156">
            <v>491</v>
          </cell>
          <cell r="R156" t="str">
            <v>ESTRUCTURAS, CONSTRUCCIONES O</v>
          </cell>
          <cell r="S156">
            <v>8279.7099999999991</v>
          </cell>
        </row>
        <row r="157">
          <cell r="Q157">
            <v>493</v>
          </cell>
          <cell r="R157" t="str">
            <v>RENOVACION PERMISO P/ USO VIA</v>
          </cell>
          <cell r="S157">
            <v>23189.119999999999</v>
          </cell>
        </row>
        <row r="158">
          <cell r="Q158">
            <v>494</v>
          </cell>
          <cell r="R158" t="str">
            <v>REPOSICION DE CREDENCIAL</v>
          </cell>
          <cell r="S158">
            <v>455</v>
          </cell>
        </row>
        <row r="159">
          <cell r="Q159">
            <v>497</v>
          </cell>
          <cell r="R159" t="str">
            <v>CENTRO ADOC</v>
          </cell>
          <cell r="S159">
            <v>12700</v>
          </cell>
        </row>
        <row r="160">
          <cell r="Q160">
            <v>502</v>
          </cell>
          <cell r="R160" t="str">
            <v>RECARGOS OTROS IMPTOS Y DERECH</v>
          </cell>
          <cell r="S160">
            <v>433680.82</v>
          </cell>
        </row>
        <row r="161">
          <cell r="Q161">
            <v>503</v>
          </cell>
          <cell r="R161" t="str">
            <v>AVISO EXTEMP TRASLACION DE DOM</v>
          </cell>
          <cell r="S161">
            <v>36423.199999999997</v>
          </cell>
        </row>
        <row r="162">
          <cell r="Q162">
            <v>504</v>
          </cell>
          <cell r="R162" t="str">
            <v>AVISO EXTEMP TERM DE OBRA</v>
          </cell>
          <cell r="S162">
            <v>12771.6</v>
          </cell>
        </row>
        <row r="163">
          <cell r="Q163">
            <v>505</v>
          </cell>
          <cell r="R163" t="str">
            <v>INFRACCIONES DESARROLLO URBANO</v>
          </cell>
          <cell r="S163">
            <v>46159.86</v>
          </cell>
        </row>
        <row r="164">
          <cell r="Q164">
            <v>506</v>
          </cell>
          <cell r="R164" t="str">
            <v>INFRACCIONES DIRECCION DE FISC</v>
          </cell>
          <cell r="S164">
            <v>242543.51</v>
          </cell>
        </row>
        <row r="165">
          <cell r="Q165" t="str">
            <v>_x000C_</v>
          </cell>
        </row>
        <row r="167">
          <cell r="Q167" t="str">
            <v>Pag</v>
          </cell>
          <cell r="R167" t="str">
            <v>ina : 4                    Fecha Impresión</v>
          </cell>
        </row>
        <row r="168">
          <cell r="Q168" t="str">
            <v>MUN</v>
          </cell>
          <cell r="R168" t="str">
            <v>ICIPIO DE GUANAJUATO, GTO</v>
          </cell>
        </row>
        <row r="169">
          <cell r="Q169" t="str">
            <v>REP</v>
          </cell>
          <cell r="R169" t="str">
            <v>ORTE DE COBRANZA DEL DIA 01/01/2013 AL DIA</v>
          </cell>
        </row>
        <row r="170">
          <cell r="Q170" t="str">
            <v>RES</v>
          </cell>
          <cell r="R170" t="str">
            <v>UMEN</v>
          </cell>
        </row>
        <row r="171">
          <cell r="Q171" t="str">
            <v>---</v>
          </cell>
          <cell r="R171" t="str">
            <v>------------------------------------------</v>
          </cell>
          <cell r="S171" t="str">
            <v>----------------</v>
          </cell>
        </row>
        <row r="172">
          <cell r="Q172" t="str">
            <v>CVE</v>
          </cell>
          <cell r="R172" t="str">
            <v>CONCEPTO</v>
          </cell>
          <cell r="S172" t="str">
            <v>COBRADO</v>
          </cell>
        </row>
        <row r="173">
          <cell r="Q173" t="str">
            <v>---</v>
          </cell>
          <cell r="R173" t="str">
            <v>------------------------------------------</v>
          </cell>
          <cell r="S173" t="str">
            <v>----------------</v>
          </cell>
        </row>
        <row r="174">
          <cell r="Q174">
            <v>507</v>
          </cell>
          <cell r="R174" t="str">
            <v>INF AL BANDO POLICIA Y BUEN GO</v>
          </cell>
          <cell r="S174">
            <v>392870</v>
          </cell>
        </row>
        <row r="175">
          <cell r="Q175">
            <v>508</v>
          </cell>
          <cell r="R175" t="str">
            <v>INF LEY DE TRANSITO Y SU REGLA</v>
          </cell>
          <cell r="S175">
            <v>2148960.9</v>
          </cell>
        </row>
        <row r="176">
          <cell r="Q176">
            <v>509</v>
          </cell>
          <cell r="R176" t="str">
            <v>EXTEMP VERIFICACION AMB VEHICU</v>
          </cell>
          <cell r="S176">
            <v>271633.08</v>
          </cell>
        </row>
        <row r="177">
          <cell r="Q177">
            <v>510</v>
          </cell>
          <cell r="R177" t="str">
            <v>ADMTVAS NO FISCALES *FEDERALES</v>
          </cell>
          <cell r="S177">
            <v>61.6</v>
          </cell>
        </row>
        <row r="178">
          <cell r="Q178">
            <v>511</v>
          </cell>
          <cell r="R178" t="str">
            <v>ADMTVAS NO FISCALES * MPALES*</v>
          </cell>
          <cell r="S178">
            <v>21559.9</v>
          </cell>
        </row>
        <row r="179">
          <cell r="Q179">
            <v>519</v>
          </cell>
          <cell r="R179" t="str">
            <v>GOB DEL ESTADO CASA DE LA CULT</v>
          </cell>
          <cell r="S179">
            <v>51336</v>
          </cell>
        </row>
        <row r="180">
          <cell r="Q180">
            <v>526</v>
          </cell>
          <cell r="R180" t="str">
            <v>RESPUESTA DE AYUNTAMIENTO</v>
          </cell>
          <cell r="S180">
            <v>17384</v>
          </cell>
        </row>
        <row r="181">
          <cell r="Q181">
            <v>529</v>
          </cell>
          <cell r="R181" t="str">
            <v>OTROS DONATIVOS</v>
          </cell>
          <cell r="S181">
            <v>4664524.51</v>
          </cell>
        </row>
        <row r="182">
          <cell r="Q182">
            <v>532</v>
          </cell>
          <cell r="R182" t="str">
            <v>FONDO INFRAEST SOCIAL MPAL.</v>
          </cell>
          <cell r="S182">
            <v>11683692</v>
          </cell>
        </row>
        <row r="183">
          <cell r="Q183">
            <v>533</v>
          </cell>
          <cell r="R183" t="str">
            <v>FONDO PARA FORTALECIMIENTO MPA</v>
          </cell>
          <cell r="S183">
            <v>27652656</v>
          </cell>
        </row>
        <row r="184">
          <cell r="Q184">
            <v>536</v>
          </cell>
          <cell r="R184" t="str">
            <v>PADRON DE PROVEEDORES</v>
          </cell>
          <cell r="S184">
            <v>57648</v>
          </cell>
        </row>
        <row r="185">
          <cell r="Q185">
            <v>544</v>
          </cell>
          <cell r="R185" t="str">
            <v>INFRACCIONES AL REGLAMENTO DE</v>
          </cell>
          <cell r="S185">
            <v>4480.74</v>
          </cell>
        </row>
        <row r="186">
          <cell r="Q186">
            <v>600</v>
          </cell>
          <cell r="R186" t="str">
            <v>FONDO GENERAL</v>
          </cell>
          <cell r="S186">
            <v>52179449.020000003</v>
          </cell>
        </row>
        <row r="187">
          <cell r="Q187">
            <v>601</v>
          </cell>
          <cell r="R187" t="str">
            <v>FONDO DEL FOMENTO MUNICIPAL</v>
          </cell>
          <cell r="S187">
            <v>7159570.9199999999</v>
          </cell>
        </row>
        <row r="188">
          <cell r="Q188">
            <v>605</v>
          </cell>
          <cell r="R188" t="str">
            <v>IEPS ESPECIAL DE GASOLINAS Y D</v>
          </cell>
          <cell r="S188">
            <v>2125497.7999999998</v>
          </cell>
        </row>
        <row r="189">
          <cell r="Q189">
            <v>606</v>
          </cell>
          <cell r="R189" t="str">
            <v>FONDO DE FISCALIZACION</v>
          </cell>
          <cell r="S189">
            <v>3108942.2</v>
          </cell>
        </row>
        <row r="190">
          <cell r="Q190">
            <v>607</v>
          </cell>
          <cell r="R190" t="str">
            <v>DERECHOS ALCOHOLES</v>
          </cell>
          <cell r="S190">
            <v>333331.82</v>
          </cell>
        </row>
        <row r="191">
          <cell r="Q191">
            <v>608</v>
          </cell>
          <cell r="R191" t="str">
            <v>I.E.P.S</v>
          </cell>
          <cell r="S191">
            <v>818033.3</v>
          </cell>
        </row>
        <row r="192">
          <cell r="Q192">
            <v>609</v>
          </cell>
          <cell r="R192" t="str">
            <v>I.S.A.N.</v>
          </cell>
          <cell r="S192">
            <v>839268.84</v>
          </cell>
        </row>
        <row r="193">
          <cell r="Q193">
            <v>611</v>
          </cell>
          <cell r="R193" t="str">
            <v>I.S.T.U.V.</v>
          </cell>
          <cell r="S193">
            <v>225991.5</v>
          </cell>
        </row>
        <row r="194">
          <cell r="Q194">
            <v>710</v>
          </cell>
          <cell r="R194" t="str">
            <v>SUBSIDIO P/LA SEGURIDAD PUB. D</v>
          </cell>
          <cell r="S194">
            <v>4000000</v>
          </cell>
        </row>
        <row r="195">
          <cell r="Q195">
            <v>714</v>
          </cell>
          <cell r="R195" t="str">
            <v>FONDO DE PAVIMENTACION Y ESPAC</v>
          </cell>
          <cell r="S195">
            <v>20456873.960000001</v>
          </cell>
        </row>
        <row r="196">
          <cell r="Q196">
            <v>719</v>
          </cell>
          <cell r="R196" t="str">
            <v>FONDOS MIXTOS</v>
          </cell>
          <cell r="S196">
            <v>41200</v>
          </cell>
        </row>
        <row r="197">
          <cell r="Q197">
            <v>738</v>
          </cell>
          <cell r="R197" t="str">
            <v>REMANENTES DE EJER ANT 2011 FI</v>
          </cell>
          <cell r="S197">
            <v>40424.699999999997</v>
          </cell>
        </row>
        <row r="198">
          <cell r="Q198">
            <v>809</v>
          </cell>
          <cell r="R198" t="str">
            <v>CONVENIO TRIPARTITA QUIJOTE,DI</v>
          </cell>
          <cell r="S198">
            <v>270</v>
          </cell>
        </row>
        <row r="199">
          <cell r="Q199">
            <v>812</v>
          </cell>
          <cell r="R199" t="str">
            <v>REINTEGROS TESOFE</v>
          </cell>
          <cell r="S199">
            <v>7210.13</v>
          </cell>
        </row>
        <row r="200">
          <cell r="Q200">
            <v>860</v>
          </cell>
          <cell r="R200" t="str">
            <v>PROG. ESCOLAR RESIDUOS SOLIDOS</v>
          </cell>
          <cell r="S200">
            <v>58661.25</v>
          </cell>
        </row>
        <row r="201">
          <cell r="Q201">
            <v>870</v>
          </cell>
          <cell r="R201" t="str">
            <v>AVALUOS FISCALES PARA PERITOS</v>
          </cell>
          <cell r="S201">
            <v>368.12</v>
          </cell>
        </row>
        <row r="202">
          <cell r="Q202">
            <v>876</v>
          </cell>
          <cell r="R202" t="str">
            <v>SALDOS POR ADJUDICAR</v>
          </cell>
          <cell r="S202">
            <v>2287</v>
          </cell>
        </row>
        <row r="203">
          <cell r="Q203">
            <v>879</v>
          </cell>
          <cell r="R203" t="str">
            <v>DEP. EN GARANTIA POR EMBARGOS</v>
          </cell>
          <cell r="S203">
            <v>29895.52</v>
          </cell>
        </row>
        <row r="204">
          <cell r="Q204">
            <v>892</v>
          </cell>
          <cell r="R204" t="str">
            <v>REPARACION DE DAÑOS</v>
          </cell>
          <cell r="S204">
            <v>97210</v>
          </cell>
        </row>
        <row r="205">
          <cell r="Q205">
            <v>898</v>
          </cell>
          <cell r="R205" t="str">
            <v>APORTACIONES VOLUNTARIAS BOMBE</v>
          </cell>
          <cell r="S205">
            <v>149689.66</v>
          </cell>
        </row>
        <row r="206">
          <cell r="Q206">
            <v>900</v>
          </cell>
          <cell r="R206" t="str">
            <v>INGRESOS POR CLASIFICAR</v>
          </cell>
          <cell r="S206">
            <v>208093.76</v>
          </cell>
        </row>
        <row r="207">
          <cell r="Q207">
            <v>902</v>
          </cell>
          <cell r="R207" t="str">
            <v>INSTITUTO ESTATAL DE LA CULTUR</v>
          </cell>
          <cell r="S207">
            <v>498000</v>
          </cell>
        </row>
        <row r="208">
          <cell r="Q208">
            <v>904</v>
          </cell>
          <cell r="R208" t="str">
            <v>JOSE VICENTE MORALES ZARATE</v>
          </cell>
          <cell r="S208">
            <v>22577.54</v>
          </cell>
        </row>
        <row r="209">
          <cell r="Q209">
            <v>905</v>
          </cell>
          <cell r="R209" t="str">
            <v>SECRETARIA DE FINANZAS, INVERS</v>
          </cell>
          <cell r="S209">
            <v>851549.98</v>
          </cell>
        </row>
        <row r="210">
          <cell r="Q210">
            <v>908</v>
          </cell>
          <cell r="R210" t="str">
            <v>CONACULTA</v>
          </cell>
          <cell r="S210">
            <v>6623970.3899999997</v>
          </cell>
        </row>
        <row r="211">
          <cell r="Q211">
            <v>909</v>
          </cell>
          <cell r="R211" t="str">
            <v>GOBIERNO DEL ESTADO DE GUANAJU</v>
          </cell>
          <cell r="S211">
            <v>3000000</v>
          </cell>
        </row>
        <row r="212">
          <cell r="Q212">
            <v>910</v>
          </cell>
          <cell r="R212" t="str">
            <v>VICTOR MANUEL HERNANDEZ ALCALA</v>
          </cell>
          <cell r="S212">
            <v>3605.06</v>
          </cell>
        </row>
        <row r="213">
          <cell r="Q213" t="str">
            <v>===</v>
          </cell>
          <cell r="R213" t="str">
            <v>==========================================</v>
          </cell>
          <cell r="S213" t="str">
            <v>================</v>
          </cell>
        </row>
        <row r="214">
          <cell r="R214" t="str">
            <v>TOTALES DE COBRANZA</v>
          </cell>
          <cell r="S214">
            <v>214650356.72</v>
          </cell>
        </row>
      </sheetData>
      <sheetData sheetId="15"/>
      <sheetData sheetId="16">
        <row r="54">
          <cell r="C54">
            <v>1</v>
          </cell>
          <cell r="D54" t="str">
            <v>IMPTO. PREDIAL URBANO CORRIENTE</v>
          </cell>
        </row>
        <row r="55">
          <cell r="C55">
            <v>2</v>
          </cell>
          <cell r="D55" t="str">
            <v>IMPTO. PREDIAL RUSTICO CORRIENTE</v>
          </cell>
        </row>
        <row r="56">
          <cell r="C56">
            <v>0</v>
          </cell>
          <cell r="D56" t="str">
            <v>TRASLACION DE DOMINIO</v>
          </cell>
        </row>
        <row r="57">
          <cell r="C57">
            <v>103</v>
          </cell>
          <cell r="D57" t="str">
            <v>IMPTO. SOBRE TRASLACION DE DOMINIO</v>
          </cell>
        </row>
        <row r="58">
          <cell r="C58">
            <v>0</v>
          </cell>
          <cell r="D58" t="str">
            <v>SOBRE DIV. Y LOTIFICACION DE INMUEBLES</v>
          </cell>
        </row>
        <row r="59">
          <cell r="C59">
            <v>104</v>
          </cell>
          <cell r="D59" t="str">
            <v>IMPTO. SOBRE DIV. Y LOTIFICACION DE INMUEBLES</v>
          </cell>
        </row>
        <row r="60">
          <cell r="C60">
            <v>0</v>
          </cell>
          <cell r="D60" t="str">
            <v>IMPUESTO DE FRACCIONAMIENTOS</v>
          </cell>
        </row>
        <row r="61">
          <cell r="C61">
            <v>105</v>
          </cell>
          <cell r="D61" t="str">
            <v>IMPTO. SOBRE FRACCIONAMIENTOS</v>
          </cell>
        </row>
        <row r="62">
          <cell r="C62">
            <v>0</v>
          </cell>
          <cell r="D62" t="str">
            <v>OTROS IMPUESTOS</v>
          </cell>
        </row>
        <row r="63">
          <cell r="C63">
            <v>0</v>
          </cell>
          <cell r="D63" t="str">
            <v>SOBRE JUEGOS Y APUESTAS PERMITIDAS</v>
          </cell>
        </row>
        <row r="64">
          <cell r="C64">
            <v>106</v>
          </cell>
          <cell r="D64" t="str">
            <v>IMPTO.SOB.JUEGOS BILLARES Y BOLICHES</v>
          </cell>
        </row>
        <row r="65">
          <cell r="C65">
            <v>107</v>
          </cell>
          <cell r="D65" t="str">
            <v>IMPTO.SOB.JUEGOS VIDEOJUEGOS FUTBOLITOS</v>
          </cell>
        </row>
        <row r="66">
          <cell r="C66">
            <v>0</v>
          </cell>
          <cell r="D66" t="str">
            <v>SOBRE DIVERSIONES Y ESPECTACULOS PUBLICOS</v>
          </cell>
        </row>
        <row r="67">
          <cell r="C67">
            <v>109</v>
          </cell>
          <cell r="D67" t="str">
            <v xml:space="preserve">IMPTO.SOBRE DIV.Y ESPEC. TEATRO Y CIRCO </v>
          </cell>
        </row>
        <row r="68">
          <cell r="C68">
            <v>110</v>
          </cell>
          <cell r="D68" t="str">
            <v>IMPTO.SOBRE DIV.Y ESPEC.PUB.ESPORADICOS</v>
          </cell>
        </row>
        <row r="69">
          <cell r="C69">
            <v>112</v>
          </cell>
          <cell r="D69" t="str">
            <v>IMPTO.SOBRE DIV.Y ESPEC.PUB.PERMANENTE</v>
          </cell>
        </row>
        <row r="70">
          <cell r="C70">
            <v>0</v>
          </cell>
          <cell r="D70" t="str">
            <v>SOBRE EXPLOTACIÓN DE BANCOS</v>
          </cell>
        </row>
        <row r="71">
          <cell r="C71">
            <v>114</v>
          </cell>
          <cell r="D71" t="str">
            <v>IMPTO. SOBRE EXPLOTACION DE BANCOS DE CANTERAS</v>
          </cell>
        </row>
        <row r="72">
          <cell r="C72">
            <v>116</v>
          </cell>
          <cell r="D72" t="str">
            <v>RECARGOS DE IMPUESTOS SOBRE LOS INGRESOS</v>
          </cell>
        </row>
        <row r="73">
          <cell r="C73">
            <v>115</v>
          </cell>
          <cell r="D73" t="str">
            <v>RECARGOS IMPUESTOS ECOLOGICOS</v>
          </cell>
        </row>
        <row r="74">
          <cell r="C74">
            <v>117</v>
          </cell>
          <cell r="D74" t="str">
            <v>GASTOS DE EJECUCION IMPTOS. ECOLOGICOS</v>
          </cell>
        </row>
        <row r="75">
          <cell r="C75">
            <v>118</v>
          </cell>
          <cell r="D75" t="str">
            <v>GASTOS DE EJECUCION IMPTOS. SOBRE LOS INGRESOS</v>
          </cell>
        </row>
        <row r="76">
          <cell r="C76">
            <v>13</v>
          </cell>
          <cell r="D76" t="str">
            <v>GASTOS DE EJECUCION IMPTOS. SOBRE PATRIMONIO</v>
          </cell>
        </row>
        <row r="77">
          <cell r="C77">
            <v>0</v>
          </cell>
          <cell r="D77" t="str">
            <v>DERECHOS</v>
          </cell>
        </row>
        <row r="78">
          <cell r="C78">
            <v>0</v>
          </cell>
          <cell r="D78" t="str">
            <v>DERECHOS POR PRESTACION DE SERVICIOS</v>
          </cell>
        </row>
        <row r="79">
          <cell r="C79">
            <v>0</v>
          </cell>
          <cell r="D79" t="str">
            <v>SERVICIOS DE LIMPIA</v>
          </cell>
        </row>
        <row r="80">
          <cell r="C80">
            <v>201</v>
          </cell>
          <cell r="D80" t="str">
            <v>SERV. DE LIMPIA,RECOLECCION,TRASLADO DE RESIDUOS</v>
          </cell>
        </row>
        <row r="81">
          <cell r="C81">
            <v>0</v>
          </cell>
          <cell r="D81" t="str">
            <v>SERVICIOS DE PANTEONES</v>
          </cell>
        </row>
        <row r="82">
          <cell r="C82">
            <v>203</v>
          </cell>
          <cell r="D82" t="str">
            <v>PANTEONES CIUDAD</v>
          </cell>
        </row>
        <row r="83">
          <cell r="C83">
            <v>204</v>
          </cell>
          <cell r="D83" t="str">
            <v>PANTEONES COMUNIDADES</v>
          </cell>
        </row>
        <row r="84">
          <cell r="C84">
            <v>0</v>
          </cell>
          <cell r="D84" t="str">
            <v>SERVICIOS DE RASTRO</v>
          </cell>
        </row>
        <row r="85">
          <cell r="C85">
            <v>200</v>
          </cell>
          <cell r="D85" t="str">
            <v>SERVICIO DE RASTRO MUNICIPAL</v>
          </cell>
        </row>
        <row r="86">
          <cell r="C86">
            <v>0</v>
          </cell>
          <cell r="D86" t="str">
            <v>SERVICIOS DE SEGURIDAD PÚBLICA</v>
          </cell>
        </row>
        <row r="87">
          <cell r="C87">
            <v>281</v>
          </cell>
          <cell r="D87" t="str">
            <v>SERVICIO DE VIGILANCIA POR EVENTO</v>
          </cell>
        </row>
        <row r="88">
          <cell r="C88">
            <v>202</v>
          </cell>
          <cell r="D88" t="str">
            <v>SERVICIO DE VIGILANCIA PERIODO MENSUAL</v>
          </cell>
        </row>
        <row r="89">
          <cell r="C89">
            <v>0</v>
          </cell>
          <cell r="D89" t="str">
            <v>SERV DE TRANSPORTE PÚB URB Y SUB RUTA FIJA</v>
          </cell>
        </row>
        <row r="90">
          <cell r="C90">
            <v>262</v>
          </cell>
          <cell r="D90" t="str">
            <v xml:space="preserve">OTORGAMIENTO DE CONCESION </v>
          </cell>
        </row>
        <row r="91">
          <cell r="C91">
            <v>263</v>
          </cell>
          <cell r="D91" t="str">
            <v>TRANSMISIÓN DE DERECHOS DE CONCESION</v>
          </cell>
        </row>
        <row r="92">
          <cell r="C92">
            <v>264</v>
          </cell>
          <cell r="D92" t="str">
            <v>REFRENDO ANUAL DE CONCESION</v>
          </cell>
        </row>
        <row r="93">
          <cell r="C93">
            <v>265</v>
          </cell>
          <cell r="D93" t="str">
            <v>PERMISO EVENTUAL TRANSPORTE PUB</v>
          </cell>
        </row>
        <row r="94">
          <cell r="C94">
            <v>282</v>
          </cell>
          <cell r="D94" t="str">
            <v>PERMISO SERVICIO EXTRAORDINARIO</v>
          </cell>
        </row>
        <row r="95">
          <cell r="C95">
            <v>283</v>
          </cell>
          <cell r="D95" t="str">
            <v>CONSTANCIA DE DESPINTADO</v>
          </cell>
        </row>
        <row r="96">
          <cell r="C96">
            <v>284</v>
          </cell>
          <cell r="D96" t="str">
            <v>REVISTA MECANICA SEMESTRAL</v>
          </cell>
        </row>
        <row r="97">
          <cell r="C97">
            <v>285</v>
          </cell>
          <cell r="D97" t="str">
            <v>PRORROGA PARA USO DE UNIDADES</v>
          </cell>
        </row>
        <row r="98">
          <cell r="C98">
            <v>286</v>
          </cell>
          <cell r="D98" t="str">
            <v>PERMISO SUPLETORIO DE TRANSPORTE</v>
          </cell>
        </row>
        <row r="99">
          <cell r="C99">
            <v>287</v>
          </cell>
          <cell r="D99" t="str">
            <v>CANJE DE TITULO DE CONCESION</v>
          </cell>
        </row>
        <row r="100">
          <cell r="C100">
            <v>0</v>
          </cell>
          <cell r="D100" t="str">
            <v>POR SERVICIOS TRANSITO Y VIALIDAD</v>
          </cell>
        </row>
        <row r="101">
          <cell r="C101">
            <v>276</v>
          </cell>
          <cell r="D101" t="str">
            <v>CONSTANCIAS DE NO INFRACCION TRANSITO Y VIALIDAD</v>
          </cell>
        </row>
        <row r="102">
          <cell r="C102">
            <v>0</v>
          </cell>
          <cell r="D102" t="str">
            <v>POR SERVICIOS DE ESTACIONAMIENTOS PÚBLICOS</v>
          </cell>
        </row>
        <row r="103">
          <cell r="C103">
            <v>205</v>
          </cell>
          <cell r="D103" t="str">
            <v>ESTACIONAMIENTO MUSEO MOMIAS</v>
          </cell>
        </row>
        <row r="104">
          <cell r="C104">
            <v>271</v>
          </cell>
          <cell r="D104" t="str">
            <v>PENSION EST MUSEO MOMIAS</v>
          </cell>
        </row>
        <row r="105">
          <cell r="C105">
            <v>206</v>
          </cell>
          <cell r="D105" t="str">
            <v>ESTACIONAMIENTO MERCADO HIDALGO</v>
          </cell>
        </row>
        <row r="106">
          <cell r="C106">
            <v>207</v>
          </cell>
          <cell r="D106" t="str">
            <v>ESTACIONAMIENTO MERCADO EMBAJADORAS</v>
          </cell>
        </row>
        <row r="107">
          <cell r="C107">
            <v>248</v>
          </cell>
          <cell r="D107" t="str">
            <v>ESTACIOMANIENTO EX-ESTACION DEL FERROCARRIL</v>
          </cell>
        </row>
        <row r="108">
          <cell r="C108">
            <v>272</v>
          </cell>
          <cell r="D108" t="str">
            <v>PENSION EST EX ESTACION DEL FERROCARRIL</v>
          </cell>
        </row>
        <row r="109">
          <cell r="C109">
            <v>253</v>
          </cell>
          <cell r="D109" t="str">
            <v>ESTACIONAMIENTO JARDIN EMBAJADORAS</v>
          </cell>
        </row>
        <row r="110">
          <cell r="C110">
            <v>273</v>
          </cell>
          <cell r="D110" t="str">
            <v>PENSION EST JARDIN EMBAJADORAS</v>
          </cell>
        </row>
        <row r="111">
          <cell r="C111">
            <v>209</v>
          </cell>
          <cell r="D111" t="str">
            <v>OTROS ESTACIONAMIENTOS</v>
          </cell>
        </row>
        <row r="112">
          <cell r="C112">
            <v>0</v>
          </cell>
          <cell r="D112" t="str">
            <v>SERVICIOS DE CASA DE LA CULTURA</v>
          </cell>
        </row>
        <row r="113">
          <cell r="C113">
            <v>268</v>
          </cell>
          <cell r="D113" t="str">
            <v>SERVICIOS CASA DE LA CULTURA</v>
          </cell>
        </row>
        <row r="114">
          <cell r="C114">
            <v>0</v>
          </cell>
          <cell r="D114" t="str">
            <v>SERVICIOS DE PROTECC IÓN CIVIL</v>
          </cell>
        </row>
        <row r="115">
          <cell r="C115">
            <v>267</v>
          </cell>
          <cell r="D115" t="str">
            <v>CONSTANCIA DE VERIFICACION</v>
          </cell>
        </row>
        <row r="116">
          <cell r="C116">
            <v>266</v>
          </cell>
          <cell r="D116" t="str">
            <v>DICTAMEN DE FACTIBILIDAD</v>
          </cell>
        </row>
        <row r="117">
          <cell r="C117">
            <v>288</v>
          </cell>
          <cell r="D117" t="str">
            <v>ANALISIS DE RIESGO</v>
          </cell>
        </row>
        <row r="118">
          <cell r="C118">
            <v>289</v>
          </cell>
          <cell r="D118" t="str">
            <v>CONFORMIDAD PARA QUEMA DE FUEGOS PIROTECNICOS</v>
          </cell>
        </row>
        <row r="119">
          <cell r="C119">
            <v>290</v>
          </cell>
          <cell r="D119" t="str">
            <v>DICTAMENES DE SEGURIDAD P/SEDENA</v>
          </cell>
        </row>
        <row r="120">
          <cell r="C120">
            <v>291</v>
          </cell>
          <cell r="D120" t="str">
            <v>DICTAMEN DE FACTIBILIDAD P/COMERCIOS</v>
          </cell>
        </row>
        <row r="121">
          <cell r="C121">
            <v>292</v>
          </cell>
          <cell r="D121" t="str">
            <v>DICTAMEN DE SEGURIDAD</v>
          </cell>
        </row>
        <row r="122">
          <cell r="C122">
            <v>293</v>
          </cell>
          <cell r="D122" t="str">
            <v>SERVICIOS EXTRAORDINARIOS</v>
          </cell>
        </row>
        <row r="123">
          <cell r="C123">
            <v>0</v>
          </cell>
          <cell r="D123" t="str">
            <v>POR SERVICIOS DE OBRA PÚBLICA Y DES URB</v>
          </cell>
        </row>
        <row r="124">
          <cell r="C124">
            <v>210</v>
          </cell>
          <cell r="D124" t="str">
            <v>PERMISOS DE CONSTRUCCION</v>
          </cell>
        </row>
        <row r="125">
          <cell r="C125">
            <v>211</v>
          </cell>
          <cell r="D125" t="str">
            <v>PERMISOS REGULARIZACION DE CONSTRUCCION</v>
          </cell>
        </row>
        <row r="126">
          <cell r="C126">
            <v>212</v>
          </cell>
          <cell r="D126" t="str">
            <v>PRORROGA DE PERMISOS DE CONSTRUCCION</v>
          </cell>
        </row>
        <row r="127">
          <cell r="C127">
            <v>249</v>
          </cell>
          <cell r="D127" t="str">
            <v>REGULARIZACION DE PRORROGA PERM.CONST.</v>
          </cell>
        </row>
        <row r="128">
          <cell r="C128">
            <v>213</v>
          </cell>
          <cell r="D128" t="str">
            <v>POR LICENCIAS DE DEMOLICION DE INMUEBLES</v>
          </cell>
        </row>
        <row r="129">
          <cell r="C129">
            <v>214</v>
          </cell>
          <cell r="D129" t="str">
            <v>POR LICENCIAS DE RECONSTRUCCION Y REMODELACION</v>
          </cell>
        </row>
        <row r="130">
          <cell r="C130">
            <v>254</v>
          </cell>
          <cell r="D130" t="str">
            <v>POR CERTIFICACION DE TERMINACION DE OBRA Y USO DEL INMUEBLE</v>
          </cell>
        </row>
        <row r="131">
          <cell r="C131">
            <v>225</v>
          </cell>
          <cell r="D131" t="str">
            <v>POR CERTIFICACION DE TERMINACION DE OBRA Y USO DEL INMUEBLE</v>
          </cell>
        </row>
        <row r="132">
          <cell r="C132">
            <v>215</v>
          </cell>
          <cell r="D132" t="str">
            <v>AUT.ASENTAMIENTO CONST. MOVILES</v>
          </cell>
        </row>
        <row r="133">
          <cell r="C133">
            <v>216</v>
          </cell>
          <cell r="D133" t="str">
            <v>POR PERITAJE DE EVALUACION DE RIESGOS</v>
          </cell>
        </row>
        <row r="134">
          <cell r="C134">
            <v>294</v>
          </cell>
          <cell r="D134" t="str">
            <v>PERITAJES A INMUEBLES DE CONSTRUCCION RUINOSA</v>
          </cell>
        </row>
        <row r="135">
          <cell r="C135">
            <v>255</v>
          </cell>
          <cell r="D135" t="str">
            <v>PERMISOS PARA FACTIBILIDAD TRAM. DE CREDITO</v>
          </cell>
        </row>
        <row r="136">
          <cell r="C136">
            <v>217</v>
          </cell>
          <cell r="D136" t="str">
            <v>PERMISO DE DIVISION</v>
          </cell>
        </row>
        <row r="137">
          <cell r="C137">
            <v>256</v>
          </cell>
          <cell r="D137" t="str">
            <v>CONSTANCIA ALINEAM Y No.OFICIAL HAB.</v>
          </cell>
        </row>
        <row r="138">
          <cell r="C138">
            <v>257</v>
          </cell>
          <cell r="D138" t="str">
            <v>CONSTANCIA ALINEAM Y No.OFICIAL IND.</v>
          </cell>
        </row>
        <row r="139">
          <cell r="C139">
            <v>258</v>
          </cell>
          <cell r="D139" t="str">
            <v>CONSTANCIA ALINEAM Y No.OFICIAL COM.</v>
          </cell>
        </row>
        <row r="140">
          <cell r="C140">
            <v>219</v>
          </cell>
          <cell r="D140" t="str">
            <v>PERMISO USO DE SUELO HABITACIONAL</v>
          </cell>
        </row>
        <row r="141">
          <cell r="C141">
            <v>220</v>
          </cell>
          <cell r="D141" t="str">
            <v>PERMISO USO DE SUELO INDUSTRIAL</v>
          </cell>
        </row>
        <row r="142">
          <cell r="C142">
            <v>221</v>
          </cell>
          <cell r="D142" t="str">
            <v>PERMISO USO DE SUELO COMERCIAL</v>
          </cell>
        </row>
        <row r="143">
          <cell r="C143">
            <v>222</v>
          </cell>
          <cell r="D143" t="str">
            <v>AUTORIZACION CAMBIO DE USO DE SUELO</v>
          </cell>
        </row>
        <row r="144">
          <cell r="C144">
            <v>295</v>
          </cell>
          <cell r="D144" t="str">
            <v>CONSTANCIA DE UBICACIÓN DE PREDIOS</v>
          </cell>
        </row>
        <row r="145">
          <cell r="C145">
            <v>0</v>
          </cell>
          <cell r="D145" t="str">
            <v>POR SERVICIOS CATASTRALES Y PRACTICA DE AVALUOS</v>
          </cell>
        </row>
        <row r="146">
          <cell r="C146">
            <v>250</v>
          </cell>
          <cell r="D146" t="str">
            <v xml:space="preserve">Por expedición de copias de planos </v>
          </cell>
        </row>
        <row r="147">
          <cell r="C147">
            <v>251</v>
          </cell>
          <cell r="D147" t="str">
            <v>ORIGINAL PLANOS EXISTENTES EN ARCHIVO</v>
          </cell>
        </row>
        <row r="148">
          <cell r="C148">
            <v>226</v>
          </cell>
          <cell r="D148" t="str">
            <v>REV.Y AUT.DE AVALUOS POR PERITOS VALUADORES FISCALES</v>
          </cell>
        </row>
        <row r="149">
          <cell r="C149">
            <v>227</v>
          </cell>
          <cell r="D149" t="str">
            <v>POR AVALUOS DE INMUEBLES</v>
          </cell>
        </row>
        <row r="150">
          <cell r="C150">
            <v>0</v>
          </cell>
          <cell r="D150" t="str">
            <v>POR SERVICIOS EN MATERIA DE FRACCIONAMIENTOS</v>
          </cell>
        </row>
        <row r="151">
          <cell r="C151">
            <v>239</v>
          </cell>
          <cell r="D151" t="str">
            <v>REV. DE PROY. PARA EXP. DE CONSTANCIA DE COMPATIBILIDAD URB.</v>
          </cell>
        </row>
        <row r="152">
          <cell r="C152">
            <v>240</v>
          </cell>
          <cell r="D152" t="str">
            <v>REV. DE PROY. PARA APROBACION DE TRAZA</v>
          </cell>
        </row>
        <row r="153">
          <cell r="C153">
            <v>259</v>
          </cell>
          <cell r="D153" t="str">
            <v>AUTORIZACION DE FRACCIONAMIENTO</v>
          </cell>
        </row>
        <row r="154">
          <cell r="C154">
            <v>241</v>
          </cell>
          <cell r="D154" t="str">
            <v>REV.PROY.PARA AUT. DE OBRAS DE URBANIZACION</v>
          </cell>
        </row>
        <row r="155">
          <cell r="C155">
            <v>261</v>
          </cell>
          <cell r="D155" t="str">
            <v>SUPERVISION DE OBRAS</v>
          </cell>
        </row>
        <row r="156">
          <cell r="C156">
            <v>260</v>
          </cell>
          <cell r="D156" t="str">
            <v>PERMISO VENTA DE LOTES</v>
          </cell>
        </row>
        <row r="157">
          <cell r="C157">
            <v>243</v>
          </cell>
          <cell r="D157" t="str">
            <v>PERMISO DE MODIFICACION DE TRAZA</v>
          </cell>
        </row>
        <row r="158">
          <cell r="C158">
            <v>298</v>
          </cell>
          <cell r="D158" t="str">
            <v>EVALUACION DE COMPATIBILIDAD</v>
          </cell>
        </row>
        <row r="159">
          <cell r="C159">
            <v>0</v>
          </cell>
          <cell r="D159" t="str">
            <v>EXPEDICION DE LICENCIAS Y PERMISOS PARA ANUNCIOS</v>
          </cell>
        </row>
        <row r="160">
          <cell r="C160">
            <v>244</v>
          </cell>
          <cell r="D160" t="str">
            <v>EXP. DE LIC. O PERM.  ESTBMTO. DE ANUNCIOS</v>
          </cell>
        </row>
        <row r="161">
          <cell r="C161">
            <v>0</v>
          </cell>
          <cell r="D161" t="str">
            <v>VENTA DE BEBIDAS ALCOHÓLICAS</v>
          </cell>
        </row>
        <row r="162">
          <cell r="C162">
            <v>228</v>
          </cell>
          <cell r="D162" t="str">
            <v>PERMISOS PARA VENTA DE BEBIDAS ALCOHÓLICAS</v>
          </cell>
        </row>
        <row r="163">
          <cell r="C163">
            <v>274</v>
          </cell>
          <cell r="D163" t="str">
            <v>PERMISO AMPL. HORARIO VTA. BEBIDAS ALCOHOLICAS</v>
          </cell>
        </row>
        <row r="164">
          <cell r="C164">
            <v>0</v>
          </cell>
          <cell r="D164" t="str">
            <v>POR SERVICIOS EN MATERIA AMBIENTAL</v>
          </cell>
        </row>
        <row r="165">
          <cell r="C165">
            <v>252</v>
          </cell>
          <cell r="D165" t="str">
            <v>SERVICIOS EN MATERIA AMBIENTAL</v>
          </cell>
        </row>
        <row r="166">
          <cell r="C166">
            <v>0</v>
          </cell>
          <cell r="D166" t="str">
            <v>POR LA EXP DE CERTIFICADOS, CERTIFICACIONES Y CONSTANCIAS</v>
          </cell>
        </row>
        <row r="167">
          <cell r="C167">
            <v>229</v>
          </cell>
          <cell r="D167" t="str">
            <v>CONSTANCIAS DE ESTADO DE CUENTA DE NO ADEUDO</v>
          </cell>
        </row>
        <row r="168">
          <cell r="C168">
            <v>296</v>
          </cell>
          <cell r="D168" t="str">
            <v>CONSTANCIA DE VALOR FISCAL</v>
          </cell>
        </row>
        <row r="169">
          <cell r="C169">
            <v>279</v>
          </cell>
          <cell r="D169" t="str">
            <v xml:space="preserve">CERTIFICACIONES POR EL SECRETARIO </v>
          </cell>
        </row>
        <row r="170">
          <cell r="C170">
            <v>278</v>
          </cell>
          <cell r="D170" t="str">
            <v>CONSTANCIAS EXPEDIDAS POR DEPENDENCIAS</v>
          </cell>
        </row>
        <row r="171">
          <cell r="C171">
            <v>275</v>
          </cell>
          <cell r="D171" t="str">
            <v>CONSTANCIAS DIRECCION DE ECOLOGÍA</v>
          </cell>
        </row>
        <row r="172">
          <cell r="C172">
            <v>299</v>
          </cell>
          <cell r="D172" t="str">
            <v>CERTIFICACION DE CLAVE CATASTRAL</v>
          </cell>
        </row>
        <row r="173">
          <cell r="C173">
            <v>310</v>
          </cell>
          <cell r="D173" t="str">
            <v>CARTA DE NO ANTECDENES ADMVOS.</v>
          </cell>
        </row>
        <row r="174">
          <cell r="C174">
            <v>0</v>
          </cell>
          <cell r="D174" t="str">
            <v>POR SERVICIOS DE ALUMBRADO PUBLICO</v>
          </cell>
        </row>
        <row r="175">
          <cell r="C175">
            <v>297</v>
          </cell>
          <cell r="D175" t="str">
            <v>DAP</v>
          </cell>
        </row>
        <row r="176">
          <cell r="C176">
            <v>0</v>
          </cell>
          <cell r="D176" t="str">
            <v>POR SERV EN MATERIA DE ACCESO A LA INF PUB</v>
          </cell>
        </row>
        <row r="177">
          <cell r="C177">
            <v>277</v>
          </cell>
          <cell r="D177" t="str">
            <v>SERVICIOS ACCESO A LA INFORMACION</v>
          </cell>
        </row>
        <row r="178">
          <cell r="C178">
            <v>0</v>
          </cell>
          <cell r="D178" t="str">
            <v>POR LOS SERV DE ASISTENCIA Y SALUD PÚBLICA</v>
          </cell>
        </row>
        <row r="179">
          <cell r="C179">
            <v>280</v>
          </cell>
          <cell r="D179" t="str">
            <v>SERV. EN MAT. DE CONTROL CANINO</v>
          </cell>
        </row>
        <row r="180">
          <cell r="C180">
            <v>515</v>
          </cell>
          <cell r="D180" t="str">
            <v>RECARGOS DE DER. POR PRESTACION DE SERV.</v>
          </cell>
        </row>
        <row r="181">
          <cell r="C181">
            <v>546</v>
          </cell>
          <cell r="D181" t="str">
            <v>GTOS. DE EJECUCION POR PPREST. DE SERV.</v>
          </cell>
        </row>
        <row r="182">
          <cell r="C182">
            <v>0</v>
          </cell>
          <cell r="D182" t="str">
            <v>CONTRIBUCIONES DE MEJORAS</v>
          </cell>
        </row>
        <row r="183">
          <cell r="C183">
            <v>304</v>
          </cell>
          <cell r="D183" t="str">
            <v>CONTRIBUCION DE MEJORAS POR OBRAS PÚBLICAS</v>
          </cell>
        </row>
        <row r="184">
          <cell r="C184">
            <v>0</v>
          </cell>
          <cell r="D184" t="str">
            <v>PRODUCTOS</v>
          </cell>
        </row>
        <row r="185">
          <cell r="C185">
            <v>0</v>
          </cell>
          <cell r="D185" t="str">
            <v xml:space="preserve">PRODUCTOS DERIVADOS DEL USO Y APROVECHAMIENTO DE BIENES NO SUJETOS A REGIMEN DE DOMINIO PUBLICO </v>
          </cell>
        </row>
        <row r="186">
          <cell r="C186">
            <v>0</v>
          </cell>
          <cell r="D186" t="str">
            <v>LOCALES MERCADOS MUNICIPALES</v>
          </cell>
        </row>
        <row r="187">
          <cell r="C187">
            <v>0</v>
          </cell>
          <cell r="D187" t="str">
            <v>HIDALGO</v>
          </cell>
        </row>
        <row r="188">
          <cell r="C188">
            <v>411</v>
          </cell>
          <cell r="D188" t="str">
            <v>CUOTAS MDO. HIDALGO</v>
          </cell>
        </row>
        <row r="189">
          <cell r="C189">
            <v>430</v>
          </cell>
          <cell r="D189" t="str">
            <v>BODEGAS MERCADO HIDALGO</v>
          </cell>
        </row>
        <row r="190">
          <cell r="C190">
            <v>0</v>
          </cell>
          <cell r="D190" t="str">
            <v>EMBAJADORAS</v>
          </cell>
        </row>
        <row r="191">
          <cell r="C191">
            <v>412</v>
          </cell>
          <cell r="D191" t="str">
            <v>CUOTAS MDO. EMBAJADORAS</v>
          </cell>
        </row>
        <row r="192">
          <cell r="C192">
            <v>431</v>
          </cell>
          <cell r="D192" t="str">
            <v>BODEGAS MERCADO EMBAJADORAS</v>
          </cell>
        </row>
        <row r="193">
          <cell r="C193">
            <v>0</v>
          </cell>
          <cell r="D193" t="str">
            <v>GAVIRA</v>
          </cell>
        </row>
        <row r="194">
          <cell r="C194">
            <v>472</v>
          </cell>
          <cell r="D194" t="str">
            <v>CUOTAS MDO. GAVIRA</v>
          </cell>
        </row>
        <row r="195">
          <cell r="C195">
            <v>0</v>
          </cell>
          <cell r="D195" t="str">
            <v>ARTESANIAS</v>
          </cell>
        </row>
        <row r="196">
          <cell r="C196">
            <v>498</v>
          </cell>
          <cell r="D196" t="str">
            <v>CUOTAS MDO. ARTESANIAS EX EST. FFCC</v>
          </cell>
        </row>
        <row r="197">
          <cell r="C197">
            <v>0</v>
          </cell>
          <cell r="D197" t="str">
            <v>MUSEOS</v>
          </cell>
        </row>
        <row r="198">
          <cell r="C198">
            <v>407</v>
          </cell>
          <cell r="D198" t="str">
            <v>MUSEO MOMIAS</v>
          </cell>
        </row>
        <row r="199">
          <cell r="C199">
            <v>410</v>
          </cell>
          <cell r="D199" t="str">
            <v>MONUMENTO AL PIPILA</v>
          </cell>
        </row>
        <row r="200">
          <cell r="C200">
            <v>447</v>
          </cell>
          <cell r="D200" t="str">
            <v>MUSEO CALAS DE SAN DIEGO</v>
          </cell>
        </row>
        <row r="201">
          <cell r="C201">
            <v>416</v>
          </cell>
          <cell r="D201" t="str">
            <v>MUSEO INTERACTIVO DE HISTORIA</v>
          </cell>
        </row>
        <row r="202">
          <cell r="C202">
            <v>0</v>
          </cell>
          <cell r="D202" t="str">
            <v>CENTROS RECREATIVOS</v>
          </cell>
        </row>
        <row r="203">
          <cell r="C203">
            <v>405</v>
          </cell>
          <cell r="D203" t="str">
            <v>CENTRO DE CONVIVENCIA EL ENCINO</v>
          </cell>
        </row>
        <row r="204">
          <cell r="C204">
            <v>460</v>
          </cell>
          <cell r="D204" t="str">
            <v>PARQUE DE BEISBOL JOSE AGUILAR Y MAYA</v>
          </cell>
        </row>
        <row r="205">
          <cell r="C205">
            <v>0</v>
          </cell>
          <cell r="D205" t="str">
            <v>LOCALES</v>
          </cell>
        </row>
        <row r="206">
          <cell r="C206">
            <v>400</v>
          </cell>
          <cell r="D206" t="str">
            <v>LOCALES PRESA DE LA OLLA</v>
          </cell>
        </row>
        <row r="207">
          <cell r="C207">
            <v>401</v>
          </cell>
          <cell r="D207" t="str">
            <v>LOCALES MONUMENTO AL PIPILA</v>
          </cell>
        </row>
        <row r="208">
          <cell r="C208">
            <v>402</v>
          </cell>
          <cell r="D208" t="str">
            <v>LOCALES EN MUSEO DE LAS MOMIAS</v>
          </cell>
        </row>
        <row r="209">
          <cell r="C209">
            <v>432</v>
          </cell>
          <cell r="D209" t="str">
            <v>LOCALES PANTEON</v>
          </cell>
        </row>
        <row r="210">
          <cell r="C210">
            <v>470</v>
          </cell>
          <cell r="D210" t="str">
            <v>LOCALES EX ESTACION</v>
          </cell>
        </row>
        <row r="211">
          <cell r="C211">
            <v>452</v>
          </cell>
          <cell r="D211" t="str">
            <v>LOCALES DEL ENCINO</v>
          </cell>
        </row>
        <row r="212">
          <cell r="C212">
            <v>0</v>
          </cell>
          <cell r="D212" t="str">
            <v>CASETAS</v>
          </cell>
        </row>
        <row r="213">
          <cell r="C213">
            <v>457</v>
          </cell>
          <cell r="D213" t="str">
            <v>CASETAS DE REVISTAS</v>
          </cell>
        </row>
        <row r="214">
          <cell r="C214">
            <v>459</v>
          </cell>
          <cell r="D214" t="str">
            <v>CASETAS DEPORTIVAS</v>
          </cell>
        </row>
        <row r="215">
          <cell r="C215">
            <v>0</v>
          </cell>
          <cell r="D215" t="str">
            <v>BODEGAS</v>
          </cell>
        </row>
        <row r="216">
          <cell r="C216">
            <v>451</v>
          </cell>
          <cell r="D216" t="str">
            <v>BODEGAS DE RASTRO</v>
          </cell>
        </row>
        <row r="217">
          <cell r="C217">
            <v>0</v>
          </cell>
          <cell r="D217" t="str">
            <v>SANITARIOS</v>
          </cell>
        </row>
        <row r="218">
          <cell r="C218">
            <v>436</v>
          </cell>
          <cell r="D218" t="str">
            <v>SANITARIOS PRESA DE LA OLLA</v>
          </cell>
        </row>
        <row r="219">
          <cell r="C219">
            <v>437</v>
          </cell>
          <cell r="D219" t="str">
            <v>SANITARIOS MERCADO EMBAJADORAS</v>
          </cell>
        </row>
        <row r="220">
          <cell r="C220">
            <v>438</v>
          </cell>
          <cell r="D220" t="str">
            <v>SANITARIOS MERCADO HIDALGO</v>
          </cell>
        </row>
        <row r="221">
          <cell r="C221">
            <v>439</v>
          </cell>
          <cell r="D221" t="str">
            <v>SANITARIOS JARDIN REFORMA</v>
          </cell>
        </row>
        <row r="222">
          <cell r="C222">
            <v>440</v>
          </cell>
          <cell r="D222" t="str">
            <v>SANITARIOS PLAZUELA DE LOS ANGELES</v>
          </cell>
        </row>
        <row r="223">
          <cell r="C223">
            <v>441</v>
          </cell>
          <cell r="D223" t="str">
            <v>SANITARIOS LOS PASTITOS</v>
          </cell>
        </row>
        <row r="224">
          <cell r="C224">
            <v>442</v>
          </cell>
          <cell r="D224" t="str">
            <v>SANITARIOS VALENCIANA</v>
          </cell>
        </row>
        <row r="225">
          <cell r="C225">
            <v>443</v>
          </cell>
          <cell r="D225" t="str">
            <v>SANITARIOS EX-ESTACION DEL F.F.C.C.</v>
          </cell>
        </row>
        <row r="226">
          <cell r="C226">
            <v>444</v>
          </cell>
          <cell r="D226" t="str">
            <v>SANITARIOS JARDIN UNION</v>
          </cell>
        </row>
        <row r="227">
          <cell r="C227">
            <v>445</v>
          </cell>
          <cell r="D227" t="str">
            <v>SANITARIOS MUSEO MOMIAS</v>
          </cell>
        </row>
        <row r="228">
          <cell r="C228">
            <v>446</v>
          </cell>
          <cell r="D228" t="str">
            <v>SANITARIOS GAVIRA</v>
          </cell>
        </row>
        <row r="229">
          <cell r="C229">
            <v>449</v>
          </cell>
          <cell r="D229" t="str">
            <v>SANITARIOS EL BARATILLO</v>
          </cell>
        </row>
        <row r="230">
          <cell r="C230">
            <v>471</v>
          </cell>
          <cell r="D230" t="str">
            <v>SANITARIOS PARDO</v>
          </cell>
        </row>
        <row r="231">
          <cell r="C231">
            <v>450</v>
          </cell>
          <cell r="D231" t="str">
            <v>OTROS SANITARIOS</v>
          </cell>
        </row>
        <row r="232">
          <cell r="C232">
            <v>0</v>
          </cell>
          <cell r="D232" t="str">
            <v xml:space="preserve">OTROS PRODUCTOS QUE GENERAN INGRESOS CORRIENTES </v>
          </cell>
        </row>
        <row r="233">
          <cell r="C233">
            <v>0</v>
          </cell>
          <cell r="D233" t="str">
            <v>VENTA DE BASES PARA LICITACION</v>
          </cell>
        </row>
        <row r="234">
          <cell r="C234">
            <v>538</v>
          </cell>
          <cell r="D234" t="str">
            <v>VTA. BASES LICITACION OP</v>
          </cell>
        </row>
        <row r="235">
          <cell r="C235">
            <v>474</v>
          </cell>
          <cell r="D235" t="str">
            <v>ADQ BASES ADQ Y SERV GRALES</v>
          </cell>
        </row>
        <row r="236">
          <cell r="C236">
            <v>0</v>
          </cell>
          <cell r="D236" t="str">
            <v>PADRONES MUNICIPALES</v>
          </cell>
        </row>
        <row r="237">
          <cell r="C237">
            <v>269</v>
          </cell>
          <cell r="D237" t="str">
            <v>PADRON DE CONTRATISTAS</v>
          </cell>
        </row>
        <row r="238">
          <cell r="C238">
            <v>536</v>
          </cell>
          <cell r="D238" t="str">
            <v>PADRON DE PROVEEDORES</v>
          </cell>
        </row>
        <row r="239">
          <cell r="C239">
            <v>476</v>
          </cell>
          <cell r="D239" t="str">
            <v>PADRON DE PERITOS FISCALES</v>
          </cell>
        </row>
        <row r="240">
          <cell r="C240">
            <v>477</v>
          </cell>
          <cell r="D240" t="str">
            <v>PERITO SUPERVISOR O DIR. RESPONSABLE DE OBRA</v>
          </cell>
        </row>
        <row r="241">
          <cell r="C241">
            <v>478</v>
          </cell>
          <cell r="D241" t="str">
            <v>DIR. RESPONSABLE DES URBANO</v>
          </cell>
        </row>
        <row r="242">
          <cell r="C242">
            <v>0</v>
          </cell>
          <cell r="D242" t="str">
            <v>RESGUARDO DE BIENES EMBARGADOS</v>
          </cell>
        </row>
        <row r="243">
          <cell r="C243">
            <v>475</v>
          </cell>
          <cell r="D243" t="str">
            <v>BIENES EMBARGADOS</v>
          </cell>
        </row>
        <row r="244">
          <cell r="C244">
            <v>0</v>
          </cell>
          <cell r="D244" t="str">
            <v>ARRASTRE Y PENSIÓN DE VEHÍCULOS INFRACCIONADOS</v>
          </cell>
        </row>
        <row r="245">
          <cell r="C245">
            <v>463</v>
          </cell>
          <cell r="D245" t="str">
            <v>SERVICIO DE GRUA</v>
          </cell>
        </row>
        <row r="246">
          <cell r="C246">
            <v>464</v>
          </cell>
          <cell r="D246" t="str">
            <v>ARRASTRE DE VEHICULOS INFRACCIONADOS</v>
          </cell>
        </row>
        <row r="247">
          <cell r="C247">
            <v>465</v>
          </cell>
          <cell r="D247" t="str">
            <v>PENSION DE VEHICULOS INFRACCIONADOS</v>
          </cell>
        </row>
        <row r="248">
          <cell r="C248">
            <v>0</v>
          </cell>
          <cell r="D248" t="str">
            <v>OTROS PRODUCTOS</v>
          </cell>
        </row>
        <row r="249">
          <cell r="C249">
            <v>433</v>
          </cell>
          <cell r="D249" t="str">
            <v>SOBRANTES</v>
          </cell>
        </row>
        <row r="250">
          <cell r="C250">
            <v>429</v>
          </cell>
          <cell r="D250" t="str">
            <v>VENTA DE INMUEBLES PROPIEDAD DEL MUNICIPIO</v>
          </cell>
        </row>
        <row r="251">
          <cell r="C251">
            <v>414</v>
          </cell>
          <cell r="D251" t="str">
            <v>OTROS PRODUCTOS</v>
          </cell>
        </row>
        <row r="252">
          <cell r="C252">
            <v>417</v>
          </cell>
          <cell r="D252" t="str">
            <v>SERVICIOS CONSULTORIO DENTAL</v>
          </cell>
        </row>
        <row r="253">
          <cell r="C253">
            <v>497</v>
          </cell>
          <cell r="D253" t="str">
            <v>CURSOS FORMACION SERV. DIG.</v>
          </cell>
        </row>
        <row r="254">
          <cell r="C254">
            <v>0</v>
          </cell>
          <cell r="D254" t="str">
            <v>OCUPACIÓN Y APROVECHAMIENTO DE LA VÍA PÚBLICA</v>
          </cell>
        </row>
        <row r="255">
          <cell r="C255">
            <v>0</v>
          </cell>
          <cell r="D255" t="str">
            <v>OCUPACIÓN Y APROVECHAMIENTO DE LA VÍA PÚBLICA</v>
          </cell>
        </row>
        <row r="256">
          <cell r="C256">
            <v>491</v>
          </cell>
          <cell r="D256" t="str">
            <v>ESTRUCTURAS, CONSTRUCCIONES O MATERIALES EN VIA PÚBLICA</v>
          </cell>
        </row>
        <row r="257">
          <cell r="C257">
            <v>469</v>
          </cell>
          <cell r="D257" t="str">
            <v>CASETAS TELEFONICAS</v>
          </cell>
        </row>
        <row r="258">
          <cell r="C258">
            <v>455</v>
          </cell>
          <cell r="D258" t="str">
            <v>INFRAESTRUCTURA DE TELEFONIA</v>
          </cell>
        </row>
        <row r="259">
          <cell r="C259">
            <v>223</v>
          </cell>
          <cell r="D259" t="str">
            <v>CABLEADO POR USO COMERCIAL</v>
          </cell>
        </row>
        <row r="260">
          <cell r="C260">
            <v>428</v>
          </cell>
          <cell r="D260" t="str">
            <v>COMERCIANTES SEMIFIJOS</v>
          </cell>
        </row>
        <row r="261">
          <cell r="C261">
            <v>479</v>
          </cell>
          <cell r="D261" t="str">
            <v>COMERCIANTES AMBULANTES</v>
          </cell>
        </row>
        <row r="262">
          <cell r="C262">
            <v>454</v>
          </cell>
          <cell r="D262" t="str">
            <v>COMERCIANTES EN FIESTAS TRADICIONALES</v>
          </cell>
        </row>
        <row r="263">
          <cell r="C263">
            <v>426</v>
          </cell>
          <cell r="D263" t="str">
            <v>MESAS EN VÍA PÚBLICA</v>
          </cell>
        </row>
        <row r="264">
          <cell r="C264">
            <v>427</v>
          </cell>
          <cell r="D264" t="str">
            <v>TALLERES MECANICOS</v>
          </cell>
        </row>
        <row r="265">
          <cell r="C265">
            <v>453</v>
          </cell>
          <cell r="D265" t="str">
            <v>TELESCOPIO</v>
          </cell>
        </row>
        <row r="266">
          <cell r="C266">
            <v>456</v>
          </cell>
          <cell r="D266" t="str">
            <v>JUEGOS MECANICOS</v>
          </cell>
        </row>
        <row r="267">
          <cell r="C267">
            <v>480</v>
          </cell>
          <cell r="D267" t="str">
            <v>PERIFONEO</v>
          </cell>
        </row>
        <row r="268">
          <cell r="C268">
            <v>481</v>
          </cell>
          <cell r="D268" t="str">
            <v>REPARTO DE VOLANTES</v>
          </cell>
        </row>
        <row r="269">
          <cell r="C269">
            <v>482</v>
          </cell>
          <cell r="D269" t="str">
            <v>CALLEJONEADAS</v>
          </cell>
        </row>
        <row r="270">
          <cell r="C270">
            <v>483</v>
          </cell>
          <cell r="D270" t="str">
            <v>PROMOTOR TURISTICO</v>
          </cell>
        </row>
        <row r="271">
          <cell r="C271">
            <v>492</v>
          </cell>
          <cell r="D271" t="str">
            <v>RESERVA DE ESPACIOS EN VIA PUBLICA</v>
          </cell>
        </row>
        <row r="272">
          <cell r="C272">
            <v>0</v>
          </cell>
          <cell r="D272" t="str">
            <v>AMPLIACIÓN DE FUNCIONAMIENTO</v>
          </cell>
        </row>
        <row r="273">
          <cell r="C273">
            <v>0</v>
          </cell>
          <cell r="D273" t="str">
            <v>AMP HOR ESTABLECIMIENTOS POR TIEMPO</v>
          </cell>
        </row>
        <row r="274">
          <cell r="C274">
            <v>458</v>
          </cell>
          <cell r="D274" t="str">
            <v>AMP HOR BILLARES, FUTBOLITOS, MAQ</v>
          </cell>
        </row>
        <row r="275">
          <cell r="C275">
            <v>0</v>
          </cell>
          <cell r="D275" t="str">
            <v>FORMAS VALORADAS</v>
          </cell>
        </row>
        <row r="276">
          <cell r="C276">
            <v>421</v>
          </cell>
          <cell r="D276" t="str">
            <v>FORMAS VALORADAS</v>
          </cell>
        </row>
        <row r="277">
          <cell r="C277">
            <v>490</v>
          </cell>
          <cell r="D277" t="str">
            <v>RENOVACIÓN DE CONCESION  LOCALES MERCADOS</v>
          </cell>
        </row>
        <row r="278">
          <cell r="C278">
            <v>484</v>
          </cell>
          <cell r="D278" t="str">
            <v>PERMISO PARA ESPECTACULOS, CELEBRACION DE FESTEJOS</v>
          </cell>
        </row>
        <row r="279">
          <cell r="C279">
            <v>493</v>
          </cell>
          <cell r="D279" t="str">
            <v>RENOVACION PERMISO P/ USO VIA PUBLICA</v>
          </cell>
        </row>
        <row r="280">
          <cell r="C280">
            <v>494</v>
          </cell>
          <cell r="D280" t="str">
            <v>REPOSICION DE CREDENCIAL</v>
          </cell>
        </row>
        <row r="281">
          <cell r="C281">
            <v>495</v>
          </cell>
          <cell r="D281" t="str">
            <v>BOLETO EXTRAVIADO</v>
          </cell>
        </row>
        <row r="282">
          <cell r="C282">
            <v>0</v>
          </cell>
          <cell r="D282" t="str">
            <v>DE LAS CONFORMIDADES</v>
          </cell>
        </row>
        <row r="283">
          <cell r="C283">
            <v>485</v>
          </cell>
          <cell r="D283" t="str">
            <v>SELLADO DE BOLETOS</v>
          </cell>
        </row>
        <row r="284">
          <cell r="C284">
            <v>526</v>
          </cell>
          <cell r="D284" t="str">
            <v>RESPUESTA DE AYUNTAMIENTO</v>
          </cell>
        </row>
        <row r="285">
          <cell r="C285">
            <v>0</v>
          </cell>
          <cell r="D285" t="str">
            <v>CUOTAS POR SERVICIOS MUNICIPALES</v>
          </cell>
        </row>
        <row r="286">
          <cell r="C286">
            <v>486</v>
          </cell>
          <cell r="D286" t="str">
            <v>Por colocación  de Guías</v>
          </cell>
        </row>
        <row r="287">
          <cell r="C287">
            <v>487</v>
          </cell>
          <cell r="D287" t="str">
            <v>COLOCACION DE LUMINARIA</v>
          </cell>
        </row>
        <row r="288">
          <cell r="C288">
            <v>488</v>
          </cell>
          <cell r="D288" t="str">
            <v>COLOCACION DE POSTERIA</v>
          </cell>
        </row>
        <row r="289">
          <cell r="C289">
            <v>489</v>
          </cell>
          <cell r="D289" t="str">
            <v>INSTALACION DE CABLEADO AEREO</v>
          </cell>
        </row>
        <row r="290">
          <cell r="C290">
            <v>496</v>
          </cell>
          <cell r="D290" t="str">
            <v>INSTALACION AREA DE CABLEADO</v>
          </cell>
        </row>
        <row r="291">
          <cell r="C291">
            <v>0</v>
          </cell>
          <cell r="D291" t="str">
            <v>CAPITALES Y VALORES</v>
          </cell>
        </row>
        <row r="292">
          <cell r="C292">
            <v>418</v>
          </cell>
          <cell r="D292" t="str">
            <v>RENDIMIENTOS E INVERSIONES</v>
          </cell>
        </row>
        <row r="293">
          <cell r="C293">
            <v>419</v>
          </cell>
          <cell r="D293" t="str">
            <v>RENDIMIENTO E INVERSIONES RAMO 33</v>
          </cell>
        </row>
        <row r="294">
          <cell r="C294">
            <v>420</v>
          </cell>
          <cell r="D294" t="str">
            <v>RENDIMIENTOS E INVERSIONES RAMO 33 PROG. COMP. DE</v>
          </cell>
        </row>
        <row r="295">
          <cell r="C295">
            <v>461</v>
          </cell>
          <cell r="D295" t="str">
            <v>INTERESES CREDITO BANCARIO</v>
          </cell>
        </row>
        <row r="296">
          <cell r="C296">
            <v>462</v>
          </cell>
          <cell r="D296" t="str">
            <v>INTERESES (REMANENTES/INTS. P/OBRAS)</v>
          </cell>
        </row>
        <row r="297">
          <cell r="C297">
            <v>467</v>
          </cell>
          <cell r="D297" t="str">
            <v>PRESTADORES DE SERVICIOS</v>
          </cell>
        </row>
        <row r="298">
          <cell r="C298">
            <v>466</v>
          </cell>
          <cell r="D298" t="str">
            <v>POR ANTICIPOS DE SUELDO</v>
          </cell>
        </row>
        <row r="299">
          <cell r="C299">
            <v>0</v>
          </cell>
          <cell r="D299" t="str">
            <v xml:space="preserve">APROVECHAMIENTOS </v>
          </cell>
        </row>
        <row r="300">
          <cell r="C300">
            <v>0</v>
          </cell>
          <cell r="D300" t="str">
            <v>INCENTIVOS DERIVADOS DE LA COLABORACION FISCAL</v>
          </cell>
        </row>
        <row r="301">
          <cell r="C301">
            <v>510</v>
          </cell>
          <cell r="D301" t="str">
            <v>MULTAS ADMINISTRATIVAS FEDERALES NO FISCALES</v>
          </cell>
        </row>
        <row r="302">
          <cell r="C302">
            <v>0</v>
          </cell>
          <cell r="D302" t="str">
            <v>MULTAS</v>
          </cell>
        </row>
        <row r="303">
          <cell r="C303">
            <v>0</v>
          </cell>
          <cell r="D303" t="str">
            <v>CATASTRO</v>
          </cell>
        </row>
        <row r="304">
          <cell r="C304">
            <v>503</v>
          </cell>
          <cell r="D304" t="str">
            <v>AVISO EXTEMPORANEO TRASLADO DE DOMINIO</v>
          </cell>
        </row>
        <row r="305">
          <cell r="C305">
            <v>0</v>
          </cell>
          <cell r="D305" t="str">
            <v>DESARROLLO URBANO</v>
          </cell>
        </row>
        <row r="306">
          <cell r="C306">
            <v>504</v>
          </cell>
          <cell r="D306" t="str">
            <v>AVISO EXTEMP TERM DE OBRA</v>
          </cell>
        </row>
        <row r="307">
          <cell r="C307">
            <v>505</v>
          </cell>
          <cell r="D307" t="str">
            <v>INFRAC. AL REGLAM. DE CONST. Y CONSERV. DE LA</v>
          </cell>
        </row>
        <row r="308">
          <cell r="C308">
            <v>0</v>
          </cell>
          <cell r="D308" t="str">
            <v>SEGURIDAD CIUDADANA</v>
          </cell>
        </row>
        <row r="309">
          <cell r="C309">
            <v>508</v>
          </cell>
          <cell r="D309" t="str">
            <v>INF LEY DE TRANSITO Y SU REGLAMENTO</v>
          </cell>
        </row>
        <row r="310">
          <cell r="C310">
            <v>507</v>
          </cell>
          <cell r="D310" t="str">
            <v>INF AL BANDO DE POLICIA Y BUEN GOBIERNO</v>
          </cell>
        </row>
        <row r="311">
          <cell r="C311">
            <v>0</v>
          </cell>
          <cell r="D311" t="str">
            <v>FISCALIZACION</v>
          </cell>
        </row>
        <row r="312">
          <cell r="C312">
            <v>506</v>
          </cell>
          <cell r="D312" t="str">
            <v>INFRACCIONES DIRECCIÓN DE FISCALIZACIÓN</v>
          </cell>
        </row>
        <row r="313">
          <cell r="C313">
            <v>0</v>
          </cell>
          <cell r="D313" t="str">
            <v>ECOLOGÍA</v>
          </cell>
        </row>
        <row r="314">
          <cell r="C314">
            <v>509</v>
          </cell>
          <cell r="D314" t="str">
            <v>FALTA DE VERIFICACION VEHICULAR</v>
          </cell>
        </row>
        <row r="315">
          <cell r="C315">
            <v>514</v>
          </cell>
          <cell r="D315" t="str">
            <v>AFECTACION NO AUTORIZADA DE ESPECIES ARBOREAS</v>
          </cell>
        </row>
        <row r="316">
          <cell r="C316">
            <v>0</v>
          </cell>
          <cell r="D316" t="str">
            <v>CONTROL CANINO</v>
          </cell>
        </row>
        <row r="317">
          <cell r="C317">
            <v>544</v>
          </cell>
          <cell r="D317" t="str">
            <v>INFRACCIONES AL REG PROTECC ANIMALES</v>
          </cell>
        </row>
        <row r="318">
          <cell r="C318">
            <v>0</v>
          </cell>
          <cell r="D318" t="str">
            <v>OTRAS MULTAS</v>
          </cell>
        </row>
        <row r="319">
          <cell r="C319">
            <v>512</v>
          </cell>
          <cell r="D319" t="str">
            <v>POR REPARACION DAÑOS AL MPIO</v>
          </cell>
        </row>
        <row r="320">
          <cell r="C320">
            <v>513</v>
          </cell>
          <cell r="D320" t="str">
            <v>POR REP DAÑOS A VEHIC MPALES.</v>
          </cell>
        </row>
        <row r="321">
          <cell r="C321">
            <v>542</v>
          </cell>
          <cell r="D321" t="str">
            <v>REPARACION DE DAÑOS AL MUNICIPIO SERVICIOS MUNICIP</v>
          </cell>
        </row>
        <row r="322">
          <cell r="C322">
            <v>511</v>
          </cell>
          <cell r="D322" t="str">
            <v>MULTAS ADMINISTRATIVAS MUNICIPALES  NO FISCALES</v>
          </cell>
        </row>
        <row r="323">
          <cell r="C323">
            <v>0</v>
          </cell>
          <cell r="D323" t="str">
            <v>OTROS APROVECHAMIENTOS</v>
          </cell>
        </row>
        <row r="324">
          <cell r="C324">
            <v>0</v>
          </cell>
          <cell r="D324" t="str">
            <v>REZAGOS</v>
          </cell>
        </row>
        <row r="325">
          <cell r="C325">
            <v>0</v>
          </cell>
          <cell r="D325" t="str">
            <v>IMPUESTOS INMOBILIARIOS</v>
          </cell>
        </row>
        <row r="326">
          <cell r="C326">
            <v>7</v>
          </cell>
          <cell r="D326" t="str">
            <v>IMPTO. PREDIAL URBANO REZAGO</v>
          </cell>
        </row>
        <row r="327">
          <cell r="C327">
            <v>8</v>
          </cell>
          <cell r="D327" t="str">
            <v>IMPTO. PREDIAL RUSTICO REZAGO</v>
          </cell>
        </row>
        <row r="328">
          <cell r="C328">
            <v>0</v>
          </cell>
          <cell r="D328" t="str">
            <v>DERECHOS</v>
          </cell>
        </row>
        <row r="329">
          <cell r="C329">
            <v>501</v>
          </cell>
          <cell r="D329" t="str">
            <v>REZAGOS DERECHOS</v>
          </cell>
        </row>
        <row r="330">
          <cell r="C330">
            <v>0</v>
          </cell>
          <cell r="D330" t="str">
            <v>RECARGOS</v>
          </cell>
        </row>
        <row r="331">
          <cell r="C331">
            <v>4</v>
          </cell>
          <cell r="D331" t="str">
            <v>RECARGOS IMPUESTO SOBRE PATRIMONIO</v>
          </cell>
        </row>
        <row r="332">
          <cell r="C332">
            <v>502</v>
          </cell>
          <cell r="D332" t="str">
            <v>RECARGOS PRODUCTOS</v>
          </cell>
        </row>
        <row r="333">
          <cell r="C333">
            <v>0</v>
          </cell>
          <cell r="D333" t="str">
            <v>DONATIVOS, SUBSIDIOS Y APORTACIONES</v>
          </cell>
        </row>
        <row r="334">
          <cell r="C334">
            <v>516</v>
          </cell>
          <cell r="D334" t="str">
            <v>DONATIVOS FIESTAS DE SAN JUAN</v>
          </cell>
        </row>
        <row r="335">
          <cell r="C335">
            <v>517</v>
          </cell>
          <cell r="D335" t="str">
            <v>APORTACIONES FIC</v>
          </cell>
        </row>
        <row r="336">
          <cell r="C336">
            <v>518</v>
          </cell>
          <cell r="D336" t="str">
            <v>GOB DEL ESTADO CONV VIALIDAD</v>
          </cell>
        </row>
        <row r="337">
          <cell r="C337">
            <v>519</v>
          </cell>
          <cell r="D337" t="str">
            <v>GOB DEL ESTADO CASA DE LA CULT</v>
          </cell>
        </row>
        <row r="338">
          <cell r="C338">
            <v>520</v>
          </cell>
          <cell r="D338" t="str">
            <v>GOB DEL EDO EL ENCINO Y CENTRO</v>
          </cell>
        </row>
        <row r="339">
          <cell r="C339">
            <v>521</v>
          </cell>
          <cell r="D339" t="str">
            <v>APORT CONTRATISTAS OBRAS BENEF</v>
          </cell>
        </row>
        <row r="340">
          <cell r="C340">
            <v>522</v>
          </cell>
          <cell r="D340" t="str">
            <v>APORT PARA PROG OBRAS DE BENEF</v>
          </cell>
        </row>
        <row r="341">
          <cell r="C341">
            <v>528</v>
          </cell>
          <cell r="D341" t="str">
            <v>OTRAS APORTACIONES</v>
          </cell>
        </row>
        <row r="342">
          <cell r="C342">
            <v>529</v>
          </cell>
          <cell r="D342" t="str">
            <v>OTROS DONATIVOS</v>
          </cell>
        </row>
        <row r="343">
          <cell r="C343">
            <v>14</v>
          </cell>
          <cell r="D343" t="str">
            <v>APORT. UNION AGRICOLA LOCAL REG</v>
          </cell>
        </row>
        <row r="344">
          <cell r="C344">
            <v>0</v>
          </cell>
          <cell r="D344" t="str">
            <v>GASTOS DE EJECUCION DE TODOS LOS RAMOS</v>
          </cell>
        </row>
        <row r="345">
          <cell r="C345">
            <v>545</v>
          </cell>
          <cell r="D345" t="str">
            <v>GTOS. EJECUCION DE PRODUCTOS</v>
          </cell>
        </row>
        <row r="346">
          <cell r="C346">
            <v>0</v>
          </cell>
          <cell r="D346" t="str">
            <v>PARTICIPACIONES Y APORTACIONES</v>
          </cell>
        </row>
        <row r="347">
          <cell r="C347">
            <v>0</v>
          </cell>
          <cell r="D347" t="str">
            <v>PARTICIPACIONES</v>
          </cell>
        </row>
        <row r="348">
          <cell r="C348">
            <v>600</v>
          </cell>
          <cell r="D348" t="str">
            <v>FONDO GENERAL</v>
          </cell>
        </row>
        <row r="349">
          <cell r="C349">
            <v>601</v>
          </cell>
          <cell r="D349" t="str">
            <v>FONDO DE FOMENTO MUNICIPAL</v>
          </cell>
        </row>
        <row r="350">
          <cell r="C350">
            <v>602</v>
          </cell>
          <cell r="D350" t="str">
            <v>'20% ADICIONAL FONDO GENERAL</v>
          </cell>
        </row>
        <row r="351">
          <cell r="C351">
            <v>604</v>
          </cell>
          <cell r="D351" t="str">
            <v>APORTACION ADICIONAL</v>
          </cell>
        </row>
        <row r="352">
          <cell r="C352">
            <v>605</v>
          </cell>
          <cell r="D352" t="str">
            <v>IEPS ESPECIAL DE GASOLINAS Y DIESEL</v>
          </cell>
        </row>
        <row r="353">
          <cell r="C353">
            <v>606</v>
          </cell>
          <cell r="D353" t="str">
            <v>FONDO DE FISCALIZACION</v>
          </cell>
        </row>
        <row r="354">
          <cell r="C354">
            <v>607</v>
          </cell>
          <cell r="D354" t="str">
            <v>DERECHOS ALCOHOLES</v>
          </cell>
        </row>
        <row r="355">
          <cell r="C355">
            <v>608</v>
          </cell>
          <cell r="D355" t="str">
            <v>I.E.P.S.</v>
          </cell>
        </row>
        <row r="356">
          <cell r="C356">
            <v>609</v>
          </cell>
          <cell r="D356" t="str">
            <v>I.S.A.N.</v>
          </cell>
        </row>
        <row r="357">
          <cell r="C357">
            <v>611</v>
          </cell>
          <cell r="D357" t="str">
            <v>I.S.T.U.V.</v>
          </cell>
        </row>
        <row r="358">
          <cell r="C358">
            <v>0</v>
          </cell>
          <cell r="D358" t="str">
            <v>APORTACIONES</v>
          </cell>
        </row>
        <row r="359">
          <cell r="C359">
            <v>0</v>
          </cell>
          <cell r="D359" t="str">
            <v xml:space="preserve">RAMO 33 </v>
          </cell>
        </row>
        <row r="360">
          <cell r="C360">
            <v>532</v>
          </cell>
          <cell r="D360" t="str">
            <v>FONDO DE INFRAESTRUCTURA SOCIAL MUNICIPAL</v>
          </cell>
        </row>
        <row r="361">
          <cell r="C361">
            <v>533</v>
          </cell>
          <cell r="D361" t="str">
            <v>FONDO PARA FORTALECIMIENTO MUNICIPAL</v>
          </cell>
        </row>
        <row r="362">
          <cell r="C362">
            <v>0</v>
          </cell>
          <cell r="D362" t="str">
            <v>INGRESOS EXTRAORDINARIOS</v>
          </cell>
        </row>
        <row r="363">
          <cell r="C363">
            <v>603</v>
          </cell>
          <cell r="D363" t="str">
            <v>APOYO EXTRAORDINARIO</v>
          </cell>
        </row>
        <row r="364">
          <cell r="C364">
            <v>0</v>
          </cell>
          <cell r="D364" t="str">
            <v>CONVENIOS</v>
          </cell>
        </row>
        <row r="365">
          <cell r="C365">
            <v>0</v>
          </cell>
          <cell r="D365" t="str">
            <v>FEDERAL</v>
          </cell>
        </row>
        <row r="366">
          <cell r="C366">
            <v>705</v>
          </cell>
          <cell r="D366" t="str">
            <v>INMUJERES</v>
          </cell>
        </row>
        <row r="367">
          <cell r="C367">
            <v>710</v>
          </cell>
          <cell r="D367" t="str">
            <v>SUBSEMUN</v>
          </cell>
        </row>
        <row r="368">
          <cell r="C368">
            <v>708</v>
          </cell>
          <cell r="D368" t="str">
            <v>HABITAT</v>
          </cell>
        </row>
        <row r="369">
          <cell r="C369">
            <v>717</v>
          </cell>
          <cell r="D369" t="str">
            <v>PROGRAMA DE PAVIMENTACION DE CALLES</v>
          </cell>
        </row>
        <row r="370">
          <cell r="C370">
            <v>714</v>
          </cell>
          <cell r="D370" t="str">
            <v>FONDO DE PAVIMENTACIO Y ESPACIOS DEPORTIVOS</v>
          </cell>
        </row>
        <row r="371">
          <cell r="C371">
            <v>715</v>
          </cell>
          <cell r="D371" t="str">
            <v>MEJORAMIENTO DE VIVIENDA</v>
          </cell>
        </row>
        <row r="372">
          <cell r="C372">
            <v>716</v>
          </cell>
          <cell r="D372" t="str">
            <v>MIGRANTES 3 X 1</v>
          </cell>
        </row>
        <row r="373">
          <cell r="C373">
            <v>723</v>
          </cell>
          <cell r="D373" t="str">
            <v>PROG. P/SOSTENIBILIDAD SERV. AGUA POTABLE Y SANEAMIENTO</v>
          </cell>
        </row>
        <row r="374">
          <cell r="C374">
            <v>719</v>
          </cell>
          <cell r="D374" t="str">
            <v>FONDOS MIXTOS</v>
          </cell>
        </row>
        <row r="375">
          <cell r="C375">
            <v>720</v>
          </cell>
          <cell r="D375" t="str">
            <v>DESARROLLO DE INFRAESTRUCTURA BASICA Y COMUNITARIA</v>
          </cell>
        </row>
        <row r="376">
          <cell r="C376">
            <v>721</v>
          </cell>
          <cell r="D376" t="str">
            <v>APOYO AL EMPRENDEDOR</v>
          </cell>
        </row>
        <row r="377">
          <cell r="C377">
            <v>713</v>
          </cell>
          <cell r="D377" t="str">
            <v>PROG. ECONOMIA SOCIAL FAMILIAR</v>
          </cell>
        </row>
        <row r="378">
          <cell r="C378">
            <v>759</v>
          </cell>
          <cell r="D378" t="str">
            <v>PGM INVERSION CONACULTA</v>
          </cell>
        </row>
        <row r="379">
          <cell r="C379">
            <v>722</v>
          </cell>
          <cell r="D379" t="str">
            <v>PROGRAMA MEJOR ATENCION Y SERVICIO</v>
          </cell>
        </row>
        <row r="380">
          <cell r="C380">
            <v>707</v>
          </cell>
          <cell r="D380" t="str">
            <v>FONDO DE PAVIMENTACION A MUNICIPIOS</v>
          </cell>
        </row>
        <row r="381">
          <cell r="C381">
            <v>761</v>
          </cell>
          <cell r="D381" t="str">
            <v>INSTITUTO ESTATAL DE LA CULTURA DEL EDO. GTO.</v>
          </cell>
        </row>
        <row r="382">
          <cell r="C382">
            <v>709</v>
          </cell>
          <cell r="D382" t="str">
            <v>PROG P/DES ZONAS PRIORITARIAS</v>
          </cell>
        </row>
        <row r="383">
          <cell r="C383">
            <v>728</v>
          </cell>
          <cell r="D383" t="str">
            <v>PROGRAMA DE EMPLEO TEMPORAL</v>
          </cell>
        </row>
        <row r="384">
          <cell r="C384">
            <v>712</v>
          </cell>
          <cell r="D384" t="str">
            <v>BORDERIA</v>
          </cell>
        </row>
        <row r="385">
          <cell r="C385">
            <v>724</v>
          </cell>
          <cell r="D385" t="str">
            <v>PROYECTOS DE DESARROLLO REGION</v>
          </cell>
        </row>
        <row r="386">
          <cell r="C386">
            <v>725</v>
          </cell>
          <cell r="D386" t="str">
            <v>INFRAESTRUCTURA EDUCATIVA</v>
          </cell>
        </row>
        <row r="387">
          <cell r="C387">
            <v>726</v>
          </cell>
          <cell r="D387" t="str">
            <v>RESCATE DE ESPACIOS PUBLICOS</v>
          </cell>
        </row>
        <row r="388">
          <cell r="C388">
            <v>729</v>
          </cell>
          <cell r="D388" t="str">
            <v>OPCIONES PRODUCTIVAS</v>
          </cell>
        </row>
        <row r="389">
          <cell r="C389">
            <v>727</v>
          </cell>
          <cell r="D389" t="str">
            <v>PAVIMENTACION PARA ENTIDADES FEDERATIVAS</v>
          </cell>
        </row>
        <row r="390">
          <cell r="C390">
            <v>731</v>
          </cell>
          <cell r="D390" t="str">
            <v>FONDO PARA EL MEJORAMIENTO Y DESCENTRALIZACION AMBIENTAL DEL EDO. GTO.</v>
          </cell>
        </row>
        <row r="391">
          <cell r="C391">
            <v>730</v>
          </cell>
          <cell r="D391" t="str">
            <v xml:space="preserve">FIDER </v>
          </cell>
        </row>
        <row r="392">
          <cell r="C392">
            <v>732</v>
          </cell>
          <cell r="D392" t="str">
            <v>FONDO DE INFRAESTRUCTURA DEPORTIVA</v>
          </cell>
        </row>
        <row r="393">
          <cell r="C393">
            <v>733</v>
          </cell>
          <cell r="D393" t="str">
            <v>FONDO DE CULTURA</v>
          </cell>
        </row>
        <row r="394">
          <cell r="C394">
            <v>0</v>
          </cell>
          <cell r="D394" t="str">
            <v>SEMARNAT</v>
          </cell>
        </row>
        <row r="395">
          <cell r="C395">
            <v>772</v>
          </cell>
          <cell r="D395" t="str">
            <v>PRONADEP (PROGRAMA NACIONAL DE PREVENCION AL DELITO)</v>
          </cell>
        </row>
        <row r="396">
          <cell r="C396">
            <v>773</v>
          </cell>
          <cell r="D396" t="str">
            <v>FONDO DE CONTONGENCIAS "A"</v>
          </cell>
        </row>
        <row r="397">
          <cell r="C397">
            <v>774</v>
          </cell>
          <cell r="D397" t="str">
            <v>FONDO DE CONTONGENCIAS "C"</v>
          </cell>
        </row>
        <row r="398">
          <cell r="C398">
            <v>775</v>
          </cell>
          <cell r="D398" t="str">
            <v>FONDO DE APORTACIONES PARA LA INFRAESTRUTURA SOCIAL</v>
          </cell>
        </row>
        <row r="399">
          <cell r="C399">
            <v>735</v>
          </cell>
          <cell r="D399">
            <v>0</v>
          </cell>
        </row>
        <row r="400">
          <cell r="C400">
            <v>0</v>
          </cell>
          <cell r="D400" t="str">
            <v>ENDEUDAMIENTO INTERNO</v>
          </cell>
        </row>
        <row r="401">
          <cell r="C401">
            <v>706</v>
          </cell>
          <cell r="D401" t="str">
            <v>CREDITOS BANCARIOS</v>
          </cell>
        </row>
        <row r="402">
          <cell r="C402">
            <v>888</v>
          </cell>
          <cell r="D402" t="str">
            <v>COBROS SIMAPAG</v>
          </cell>
        </row>
        <row r="403">
          <cell r="C403">
            <v>887</v>
          </cell>
          <cell r="D403" t="str">
            <v>DEVOLUCIONES SOBRE RECAUDACION</v>
          </cell>
        </row>
        <row r="404">
          <cell r="C404">
            <v>817</v>
          </cell>
          <cell r="D404" t="str">
            <v>RECAUDACION</v>
          </cell>
        </row>
        <row r="405">
          <cell r="C405">
            <v>879</v>
          </cell>
          <cell r="D405" t="str">
            <v>DEP. EN GARANTIA POR EMBARGOS</v>
          </cell>
        </row>
      </sheetData>
      <sheetData sheetId="17">
        <row r="1">
          <cell r="A1">
            <v>41883</v>
          </cell>
          <cell r="E1">
            <v>41913</v>
          </cell>
          <cell r="I1">
            <v>41944</v>
          </cell>
          <cell r="M1">
            <v>41974</v>
          </cell>
        </row>
        <row r="2">
          <cell r="A2">
            <v>1</v>
          </cell>
          <cell r="B2" t="str">
            <v>IMPTO. PREDIAL URBANO CORRIENT</v>
          </cell>
          <cell r="C2">
            <v>616591.02</v>
          </cell>
          <cell r="E2">
            <v>1</v>
          </cell>
          <cell r="F2" t="str">
            <v>IMPTO. PREDIAL URBANO CORRIENT</v>
          </cell>
          <cell r="G2">
            <v>549312.38</v>
          </cell>
          <cell r="I2">
            <v>1</v>
          </cell>
          <cell r="J2" t="str">
            <v>IMPTO. PREDIAL URBANO CORRIENT</v>
          </cell>
          <cell r="K2">
            <v>612242.18000000005</v>
          </cell>
          <cell r="M2">
            <v>1</v>
          </cell>
          <cell r="N2" t="str">
            <v>IMPTO. PREDIAL URBANO CORRIENT</v>
          </cell>
          <cell r="O2">
            <v>483423.11</v>
          </cell>
        </row>
        <row r="3">
          <cell r="A3">
            <v>2</v>
          </cell>
          <cell r="B3" t="str">
            <v>IMPTO. PREDIAL RUSTICO CORRIEN</v>
          </cell>
          <cell r="C3">
            <v>24410.05</v>
          </cell>
          <cell r="E3">
            <v>2</v>
          </cell>
          <cell r="F3" t="str">
            <v>IMPTO. PREDIAL RUSTICO CORRIEN</v>
          </cell>
          <cell r="G3">
            <v>74612.570000000007</v>
          </cell>
          <cell r="I3">
            <v>2</v>
          </cell>
          <cell r="J3" t="str">
            <v>IMPTO. PREDIAL RUSTICO CORRIEN</v>
          </cell>
          <cell r="K3">
            <v>37896.68</v>
          </cell>
          <cell r="M3">
            <v>2</v>
          </cell>
          <cell r="N3" t="str">
            <v>IMPTO. PREDIAL RUSTICO CORRIEN</v>
          </cell>
          <cell r="O3">
            <v>28873.5</v>
          </cell>
        </row>
        <row r="4">
          <cell r="A4">
            <v>4</v>
          </cell>
          <cell r="B4" t="str">
            <v>RECARGOS IMPTO. SOBRE PATRIMON</v>
          </cell>
          <cell r="C4">
            <v>205633.08</v>
          </cell>
          <cell r="E4">
            <v>4</v>
          </cell>
          <cell r="F4" t="str">
            <v>RECARGOS IMPTO. SOBRE PATRIMON</v>
          </cell>
          <cell r="G4">
            <v>224829.59</v>
          </cell>
          <cell r="I4">
            <v>4</v>
          </cell>
          <cell r="J4" t="str">
            <v>RECARGOS IMPTO. SOBRE PATRIMON</v>
          </cell>
          <cell r="K4">
            <v>198564.98</v>
          </cell>
          <cell r="M4">
            <v>4</v>
          </cell>
          <cell r="N4" t="str">
            <v>RECARGOS IMPTO. SOBRE PATRIMON</v>
          </cell>
          <cell r="O4">
            <v>204059.15</v>
          </cell>
        </row>
        <row r="5">
          <cell r="A5">
            <v>7</v>
          </cell>
          <cell r="B5" t="str">
            <v>IMPTO. PREDIAL URBANO REZAGO</v>
          </cell>
          <cell r="C5">
            <v>380245.08</v>
          </cell>
          <cell r="E5">
            <v>7</v>
          </cell>
          <cell r="F5" t="str">
            <v>IMPTO. PREDIAL URBANO REZAGO</v>
          </cell>
          <cell r="G5">
            <v>366169</v>
          </cell>
          <cell r="I5">
            <v>7</v>
          </cell>
          <cell r="J5" t="str">
            <v>IMPTO. PREDIAL URBANO REZAGO</v>
          </cell>
          <cell r="K5">
            <v>302563.20000000001</v>
          </cell>
          <cell r="M5">
            <v>7</v>
          </cell>
          <cell r="N5" t="str">
            <v>IMPTO. PREDIAL URBANO REZAGO</v>
          </cell>
          <cell r="O5">
            <v>324572.34999999998</v>
          </cell>
        </row>
        <row r="6">
          <cell r="A6">
            <v>8</v>
          </cell>
          <cell r="B6" t="str">
            <v>IMPTO. PREDIAL RUSTICO REZAGO</v>
          </cell>
          <cell r="C6">
            <v>18060.96</v>
          </cell>
          <cell r="E6">
            <v>8</v>
          </cell>
          <cell r="F6" t="str">
            <v>IMPTO. PREDIAL RUSTICO REZAGO</v>
          </cell>
          <cell r="G6">
            <v>72765.649999999994</v>
          </cell>
          <cell r="I6">
            <v>8</v>
          </cell>
          <cell r="J6" t="str">
            <v>IMPTO. PREDIAL RUSTICO REZAGO</v>
          </cell>
          <cell r="K6">
            <v>89828.86</v>
          </cell>
          <cell r="M6">
            <v>8</v>
          </cell>
          <cell r="N6" t="str">
            <v>IMPTO. PREDIAL RUSTICO REZAGO</v>
          </cell>
          <cell r="O6">
            <v>32788.19</v>
          </cell>
        </row>
        <row r="7">
          <cell r="A7">
            <v>13</v>
          </cell>
          <cell r="B7" t="str">
            <v>GTOS.DE EJEC. IMPTOS. SOBRE PA</v>
          </cell>
          <cell r="C7">
            <v>38429.019999999997</v>
          </cell>
          <cell r="E7">
            <v>13</v>
          </cell>
          <cell r="F7" t="str">
            <v>GTOS.DE EJEC. IMPTOS. SOBRE PA</v>
          </cell>
          <cell r="G7">
            <v>49629.75</v>
          </cell>
          <cell r="I7">
            <v>13</v>
          </cell>
          <cell r="J7" t="str">
            <v>GTOS.DE EJEC. IMPTOS. SOBRE PA</v>
          </cell>
          <cell r="K7">
            <v>51367.47</v>
          </cell>
          <cell r="M7">
            <v>13</v>
          </cell>
          <cell r="N7" t="str">
            <v>GTOS.DE EJEC. IMPTOS. SOBRE PA</v>
          </cell>
          <cell r="O7">
            <v>48865.89</v>
          </cell>
        </row>
        <row r="8">
          <cell r="A8">
            <v>14</v>
          </cell>
          <cell r="B8" t="str">
            <v>C.O.A. 20%</v>
          </cell>
          <cell r="C8">
            <v>633.5</v>
          </cell>
          <cell r="E8">
            <v>14</v>
          </cell>
          <cell r="F8" t="str">
            <v>C.O.A. 20%</v>
          </cell>
          <cell r="G8">
            <v>2102</v>
          </cell>
          <cell r="I8">
            <v>14</v>
          </cell>
          <cell r="J8" t="str">
            <v>C.O.A. 20%</v>
          </cell>
          <cell r="K8">
            <v>2129</v>
          </cell>
          <cell r="M8">
            <v>14</v>
          </cell>
          <cell r="N8" t="str">
            <v>C.O.A. 20%</v>
          </cell>
          <cell r="O8">
            <v>1081.5</v>
          </cell>
        </row>
        <row r="9">
          <cell r="A9">
            <v>103</v>
          </cell>
          <cell r="B9" t="str">
            <v>IMPTO. SOBRE TRASLACION DE DOM</v>
          </cell>
          <cell r="C9">
            <v>350411.32</v>
          </cell>
          <cell r="E9">
            <v>103</v>
          </cell>
          <cell r="F9" t="str">
            <v>IMPTO. SOBRE TRASLACION DE DOM</v>
          </cell>
          <cell r="G9">
            <v>225896.98</v>
          </cell>
          <cell r="I9">
            <v>103</v>
          </cell>
          <cell r="J9" t="str">
            <v>IMPTO. SOBRE TRASLACION DE DOM</v>
          </cell>
          <cell r="K9">
            <v>365511.07</v>
          </cell>
          <cell r="M9">
            <v>103</v>
          </cell>
          <cell r="N9" t="str">
            <v>IMPTO. SOBRE TRASLACION DE DOM</v>
          </cell>
          <cell r="O9">
            <v>384886.68</v>
          </cell>
        </row>
        <row r="10">
          <cell r="A10">
            <v>104</v>
          </cell>
          <cell r="B10" t="str">
            <v>IMPTO.SOBRE DIVISION Y LOTIFIC</v>
          </cell>
          <cell r="C10">
            <v>61033.91</v>
          </cell>
          <cell r="E10">
            <v>104</v>
          </cell>
          <cell r="F10" t="str">
            <v>IMPTO.SOBRE DIVISION Y LOTIFIC</v>
          </cell>
          <cell r="G10">
            <v>73948.77</v>
          </cell>
          <cell r="I10">
            <v>104</v>
          </cell>
          <cell r="J10" t="str">
            <v>IMPTO.SOBRE DIVISION Y LOTIFIC</v>
          </cell>
          <cell r="K10">
            <v>74022.62</v>
          </cell>
          <cell r="M10">
            <v>104</v>
          </cell>
          <cell r="N10" t="str">
            <v>IMPTO.SOBRE DIVISION Y LOTIFIC</v>
          </cell>
          <cell r="O10">
            <v>137233.76</v>
          </cell>
        </row>
        <row r="11">
          <cell r="A11">
            <v>107</v>
          </cell>
          <cell r="B11" t="str">
            <v>IMPTO.SOB.JUEGOS VIDEO JUEGOS</v>
          </cell>
          <cell r="C11">
            <v>2037</v>
          </cell>
          <cell r="E11">
            <v>106</v>
          </cell>
          <cell r="F11" t="str">
            <v>IMPTO.SOB.JUEGOS BILLARES Y BO</v>
          </cell>
          <cell r="G11">
            <v>3977</v>
          </cell>
          <cell r="I11">
            <v>107</v>
          </cell>
          <cell r="J11" t="str">
            <v>IMPTO.SOB.JUEGOS VIDEO JUEGOS</v>
          </cell>
          <cell r="K11">
            <v>1067</v>
          </cell>
          <cell r="M11">
            <v>107</v>
          </cell>
          <cell r="N11" t="str">
            <v>IMPTO.SOB.JUEGOS VIDEO JUEGOS</v>
          </cell>
          <cell r="O11">
            <v>2003</v>
          </cell>
        </row>
        <row r="12">
          <cell r="A12">
            <v>109</v>
          </cell>
          <cell r="B12" t="str">
            <v>IMPTO. SOBRE DIV.Y ESPEC.TEATR</v>
          </cell>
          <cell r="C12">
            <v>604</v>
          </cell>
          <cell r="E12">
            <v>107</v>
          </cell>
          <cell r="F12" t="str">
            <v>IMPTO.SOB.JUEGOS VIDEO JUEGOS</v>
          </cell>
          <cell r="G12">
            <v>1067</v>
          </cell>
          <cell r="I12">
            <v>110</v>
          </cell>
          <cell r="J12" t="str">
            <v>IMPTO. SOBRE DIV.Y ESPC.PUB.ES</v>
          </cell>
          <cell r="K12">
            <v>37807</v>
          </cell>
          <cell r="M12">
            <v>110</v>
          </cell>
          <cell r="N12" t="str">
            <v>IMPTO. SOBRE DIV.Y ESPC.PUB.ES</v>
          </cell>
          <cell r="O12">
            <v>2722.5</v>
          </cell>
        </row>
        <row r="13">
          <cell r="A13">
            <v>110</v>
          </cell>
          <cell r="B13" t="str">
            <v>IMPTO. SOBRE DIV.Y ESPC.PUB.ES</v>
          </cell>
          <cell r="C13">
            <v>46706</v>
          </cell>
          <cell r="E13">
            <v>110</v>
          </cell>
          <cell r="F13" t="str">
            <v>IMPTO. SOBRE DIV.Y ESPC.PUB.ES</v>
          </cell>
          <cell r="G13">
            <v>74546.45</v>
          </cell>
          <cell r="I13">
            <v>112</v>
          </cell>
          <cell r="J13" t="str">
            <v>IMPTO.SOBRE ESPEC.PUB.PERMANEN</v>
          </cell>
          <cell r="K13">
            <v>31973.040000000001</v>
          </cell>
          <cell r="M13">
            <v>112</v>
          </cell>
          <cell r="N13" t="str">
            <v>IMPTO.SOBRE ESPEC.PUB.PERMANEN</v>
          </cell>
          <cell r="O13">
            <v>20283.009999999998</v>
          </cell>
        </row>
        <row r="14">
          <cell r="A14">
            <v>112</v>
          </cell>
          <cell r="B14" t="str">
            <v>IMPTO.SOBRE ESPEC.PUB.PERMANEN</v>
          </cell>
          <cell r="C14">
            <v>41461.29</v>
          </cell>
          <cell r="E14">
            <v>112</v>
          </cell>
          <cell r="F14" t="str">
            <v>IMPTO.SOBRE ESPEC.PUB.PERMANEN</v>
          </cell>
          <cell r="G14">
            <v>27807.34</v>
          </cell>
          <cell r="I14">
            <v>200</v>
          </cell>
          <cell r="J14" t="str">
            <v>SERVICIO DE RASTRO MUNICIPAL</v>
          </cell>
          <cell r="K14">
            <v>89633.19</v>
          </cell>
          <cell r="M14">
            <v>200</v>
          </cell>
          <cell r="N14" t="str">
            <v>SERVICIO DE RASTRO MUNICIPAL</v>
          </cell>
          <cell r="O14">
            <v>129787.52</v>
          </cell>
        </row>
        <row r="15">
          <cell r="A15">
            <v>114</v>
          </cell>
          <cell r="B15" t="str">
            <v>IMPTO. SOBRE EXPLOTACION DE BA</v>
          </cell>
          <cell r="C15">
            <v>199.95</v>
          </cell>
          <cell r="E15">
            <v>200</v>
          </cell>
          <cell r="F15" t="str">
            <v>SERVICIO DE RASTRO MUNICIPAL</v>
          </cell>
          <cell r="G15">
            <v>121996.99</v>
          </cell>
          <cell r="I15">
            <v>201</v>
          </cell>
          <cell r="J15" t="str">
            <v>SERV.LIMPIA,RECOLECCION,TRASLA</v>
          </cell>
          <cell r="K15">
            <v>43352.26</v>
          </cell>
          <cell r="M15">
            <v>201</v>
          </cell>
          <cell r="N15" t="str">
            <v>SERV.LIMPIA,RECOLECCION,TRASLA</v>
          </cell>
          <cell r="O15">
            <v>49583.5</v>
          </cell>
        </row>
        <row r="16">
          <cell r="A16">
            <v>200</v>
          </cell>
          <cell r="B16" t="str">
            <v>SERVICIO DE RASTRO MUNICIPAL</v>
          </cell>
          <cell r="C16">
            <v>103120.1</v>
          </cell>
          <cell r="E16">
            <v>201</v>
          </cell>
          <cell r="F16" t="str">
            <v>SERV.LIMPIA,RECOLECCION,TRASLA</v>
          </cell>
          <cell r="G16">
            <v>51966.49</v>
          </cell>
          <cell r="I16">
            <v>202</v>
          </cell>
          <cell r="J16" t="str">
            <v>SERVICIO VIGILANCIA PERIODO ME</v>
          </cell>
          <cell r="K16">
            <v>194707.20000000001</v>
          </cell>
          <cell r="M16">
            <v>202</v>
          </cell>
          <cell r="N16" t="str">
            <v>SERVICIO VIGILANCIA PERIODO ME</v>
          </cell>
          <cell r="O16">
            <v>175236.48000000001</v>
          </cell>
        </row>
        <row r="17">
          <cell r="A17">
            <v>201</v>
          </cell>
          <cell r="B17" t="str">
            <v>SERV.LIMPIA,RECOLECCION,TRASLA</v>
          </cell>
          <cell r="C17">
            <v>35337.78</v>
          </cell>
          <cell r="E17">
            <v>202</v>
          </cell>
          <cell r="F17" t="str">
            <v>SERVICIO VIGILANCIA PERIODO ME</v>
          </cell>
          <cell r="G17">
            <v>194707.20000000001</v>
          </cell>
          <cell r="I17">
            <v>203</v>
          </cell>
          <cell r="J17" t="str">
            <v>PANTEONES CIUDAD</v>
          </cell>
          <cell r="K17">
            <v>54364.86</v>
          </cell>
          <cell r="M17">
            <v>203</v>
          </cell>
          <cell r="N17" t="str">
            <v>PANTEONES CIUDAD</v>
          </cell>
          <cell r="O17">
            <v>64963.02</v>
          </cell>
        </row>
        <row r="18">
          <cell r="A18">
            <v>202</v>
          </cell>
          <cell r="B18" t="str">
            <v>SERVICIO VIGILANCIA PERIODO ME</v>
          </cell>
          <cell r="C18">
            <v>194707.20000000001</v>
          </cell>
          <cell r="E18">
            <v>203</v>
          </cell>
          <cell r="F18" t="str">
            <v>PANTEONES CIUDAD</v>
          </cell>
          <cell r="G18">
            <v>48352.02</v>
          </cell>
          <cell r="I18">
            <v>204</v>
          </cell>
          <cell r="J18" t="str">
            <v>PANTEONES COMUNIDADES</v>
          </cell>
          <cell r="K18">
            <v>23903.71</v>
          </cell>
          <cell r="M18">
            <v>204</v>
          </cell>
          <cell r="N18" t="str">
            <v>PANTEONES COMUNIDADES</v>
          </cell>
          <cell r="O18">
            <v>28872.92</v>
          </cell>
        </row>
        <row r="19">
          <cell r="A19">
            <v>203</v>
          </cell>
          <cell r="B19" t="str">
            <v>PANTEONES CIUDAD</v>
          </cell>
          <cell r="C19">
            <v>45693.95</v>
          </cell>
          <cell r="E19">
            <v>204</v>
          </cell>
          <cell r="F19" t="str">
            <v>PANTEONES COMUNIDADES</v>
          </cell>
          <cell r="G19">
            <v>27624.97</v>
          </cell>
          <cell r="I19">
            <v>205</v>
          </cell>
          <cell r="J19" t="str">
            <v>ESTACIONAMIENTO MUSEO MOMIAS</v>
          </cell>
          <cell r="K19">
            <v>40913</v>
          </cell>
          <cell r="M19">
            <v>205</v>
          </cell>
          <cell r="N19" t="str">
            <v>ESTACIONAMIENTO MUSEO MOMIAS</v>
          </cell>
          <cell r="O19">
            <v>66964</v>
          </cell>
        </row>
        <row r="20">
          <cell r="A20">
            <v>204</v>
          </cell>
          <cell r="B20" t="str">
            <v>PANTEONES COMUNIDADES</v>
          </cell>
          <cell r="C20">
            <v>34650.71</v>
          </cell>
          <cell r="E20">
            <v>205</v>
          </cell>
          <cell r="F20" t="str">
            <v>ESTACIONAMIENTO MUSEO MOMIAS</v>
          </cell>
          <cell r="G20">
            <v>30499</v>
          </cell>
          <cell r="I20">
            <v>206</v>
          </cell>
          <cell r="J20" t="str">
            <v>ESTACIONAMIENTO MERCADO HIDALG</v>
          </cell>
          <cell r="K20">
            <v>33214</v>
          </cell>
          <cell r="M20">
            <v>206</v>
          </cell>
          <cell r="N20" t="str">
            <v>ESTACIONAMIENTO MERCADO HIDALG</v>
          </cell>
          <cell r="O20">
            <v>37465</v>
          </cell>
        </row>
        <row r="21">
          <cell r="A21">
            <v>205</v>
          </cell>
          <cell r="B21" t="str">
            <v>ESTACIONAMIENTO MUSEO MOMIAS</v>
          </cell>
          <cell r="C21">
            <v>29385</v>
          </cell>
          <cell r="E21">
            <v>206</v>
          </cell>
          <cell r="F21" t="str">
            <v>ESTACIONAMIENTO MERCADO HIDALG</v>
          </cell>
          <cell r="G21">
            <v>39267</v>
          </cell>
          <cell r="I21">
            <v>207</v>
          </cell>
          <cell r="J21" t="str">
            <v>ESTAC.  MERCADO EMBAJADORAS</v>
          </cell>
          <cell r="K21">
            <v>4786</v>
          </cell>
          <cell r="M21">
            <v>207</v>
          </cell>
          <cell r="N21" t="str">
            <v>ESTAC.  MERCADO EMBAJADORAS</v>
          </cell>
          <cell r="O21">
            <v>5046</v>
          </cell>
        </row>
        <row r="22">
          <cell r="A22">
            <v>206</v>
          </cell>
          <cell r="B22" t="str">
            <v>ESTACIONAMIENTO MERCADO HIDALG</v>
          </cell>
          <cell r="C22">
            <v>38278</v>
          </cell>
          <cell r="E22">
            <v>207</v>
          </cell>
          <cell r="F22" t="str">
            <v>ESTAC.  MERCADO EMBAJADORAS</v>
          </cell>
          <cell r="G22">
            <v>5943</v>
          </cell>
          <cell r="I22">
            <v>210</v>
          </cell>
          <cell r="J22" t="str">
            <v>PERMISOS DE CONSTRUCCION</v>
          </cell>
          <cell r="K22">
            <v>32412.34</v>
          </cell>
          <cell r="M22">
            <v>210</v>
          </cell>
          <cell r="N22" t="str">
            <v>PERMISOS DE CONSTRUCCION</v>
          </cell>
          <cell r="O22">
            <v>34437.93</v>
          </cell>
        </row>
        <row r="23">
          <cell r="A23">
            <v>207</v>
          </cell>
          <cell r="B23" t="str">
            <v>ESTAC.  MERCADO EMBAJADORAS</v>
          </cell>
          <cell r="C23">
            <v>4605</v>
          </cell>
          <cell r="E23">
            <v>210</v>
          </cell>
          <cell r="F23" t="str">
            <v>PERMISOS DE CONSTRUCCION</v>
          </cell>
          <cell r="G23">
            <v>59921.64</v>
          </cell>
          <cell r="I23">
            <v>211</v>
          </cell>
          <cell r="J23" t="str">
            <v>PERMISOS DE REGULARIZACION DE</v>
          </cell>
          <cell r="K23">
            <v>61018.720000000001</v>
          </cell>
          <cell r="M23">
            <v>211</v>
          </cell>
          <cell r="N23" t="str">
            <v>PERMISOS DE REGULARIZACION DE</v>
          </cell>
          <cell r="O23">
            <v>8567.98</v>
          </cell>
        </row>
        <row r="24">
          <cell r="A24">
            <v>210</v>
          </cell>
          <cell r="B24" t="str">
            <v>PERMISOS DE CONSTRUCCION</v>
          </cell>
          <cell r="C24">
            <v>134820.44</v>
          </cell>
          <cell r="E24">
            <v>211</v>
          </cell>
          <cell r="F24" t="str">
            <v>PERMISOS DE REGULARIZACION DE</v>
          </cell>
          <cell r="G24">
            <v>25697</v>
          </cell>
          <cell r="I24">
            <v>212</v>
          </cell>
          <cell r="J24" t="str">
            <v>PRORROGA DE PERMISO DE CONSTRU</v>
          </cell>
          <cell r="K24">
            <v>3135.9</v>
          </cell>
          <cell r="M24">
            <v>212</v>
          </cell>
          <cell r="N24" t="str">
            <v>PRORROGA DE PERMISO DE CONSTRU</v>
          </cell>
          <cell r="O24">
            <v>1695.76</v>
          </cell>
        </row>
        <row r="25">
          <cell r="A25">
            <v>211</v>
          </cell>
          <cell r="B25" t="str">
            <v>PERMISOS DE REGULARIZACION DE</v>
          </cell>
          <cell r="C25">
            <v>28926.82</v>
          </cell>
          <cell r="E25">
            <v>217</v>
          </cell>
          <cell r="F25" t="str">
            <v>PERMISOS DE DIVISION</v>
          </cell>
          <cell r="G25">
            <v>21211.47</v>
          </cell>
          <cell r="I25">
            <v>217</v>
          </cell>
          <cell r="J25" t="str">
            <v>PERMISOS DE DIVISION</v>
          </cell>
          <cell r="K25">
            <v>18330.900000000001</v>
          </cell>
          <cell r="M25">
            <v>217</v>
          </cell>
          <cell r="N25" t="str">
            <v>PERMISOS DE DIVISION</v>
          </cell>
          <cell r="O25">
            <v>24615.78</v>
          </cell>
        </row>
        <row r="26">
          <cell r="A26">
            <v>212</v>
          </cell>
          <cell r="B26" t="str">
            <v>PRORROGA DE PERMISO DE CONSTRU</v>
          </cell>
          <cell r="C26">
            <v>388.25</v>
          </cell>
          <cell r="E26">
            <v>220</v>
          </cell>
          <cell r="F26" t="str">
            <v>PERMISO DE USO DE SUELO INDUST</v>
          </cell>
          <cell r="G26">
            <v>1112.75</v>
          </cell>
          <cell r="I26">
            <v>219</v>
          </cell>
          <cell r="J26" t="str">
            <v>PERMISO DE USO DE SUELO HABITA</v>
          </cell>
          <cell r="K26">
            <v>7925.7</v>
          </cell>
          <cell r="M26">
            <v>219</v>
          </cell>
          <cell r="N26" t="str">
            <v>PERMISO DE USO DE SUELO HABITA</v>
          </cell>
          <cell r="O26">
            <v>814.71</v>
          </cell>
        </row>
        <row r="27">
          <cell r="A27">
            <v>217</v>
          </cell>
          <cell r="B27" t="str">
            <v>PERMISOS DE DIVISION</v>
          </cell>
          <cell r="C27">
            <v>20949.599999999999</v>
          </cell>
          <cell r="E27">
            <v>221</v>
          </cell>
          <cell r="F27" t="str">
            <v>PERMISO USO DE SUELO COMERCIAL</v>
          </cell>
          <cell r="G27">
            <v>18044.169999999998</v>
          </cell>
          <cell r="I27">
            <v>221</v>
          </cell>
          <cell r="J27" t="str">
            <v>PERMISO USO DE SUELO COMERCIAL</v>
          </cell>
          <cell r="K27">
            <v>17030.669999999998</v>
          </cell>
          <cell r="M27">
            <v>220</v>
          </cell>
          <cell r="N27" t="str">
            <v>PERMISO DE USO DE SUELO INDUST</v>
          </cell>
          <cell r="O27">
            <v>12982.32</v>
          </cell>
        </row>
        <row r="28">
          <cell r="A28">
            <v>219</v>
          </cell>
          <cell r="B28" t="str">
            <v>PERMISO DE USO DE SUELO HABITA</v>
          </cell>
          <cell r="C28">
            <v>8373.15</v>
          </cell>
          <cell r="E28">
            <v>226</v>
          </cell>
          <cell r="F28" t="str">
            <v>REV.Y AUT.DE AVALUOS POR PERIT</v>
          </cell>
          <cell r="G28">
            <v>5947.62</v>
          </cell>
          <cell r="I28">
            <v>226</v>
          </cell>
          <cell r="J28" t="str">
            <v>REV.Y AUT.DE AVALUOS POR PERIT</v>
          </cell>
          <cell r="K28">
            <v>1578.16</v>
          </cell>
          <cell r="M28">
            <v>221</v>
          </cell>
          <cell r="N28" t="str">
            <v>PERMISO USO DE SUELO COMERCIAL</v>
          </cell>
          <cell r="O28">
            <v>6523</v>
          </cell>
        </row>
        <row r="29">
          <cell r="A29">
            <v>220</v>
          </cell>
          <cell r="B29" t="str">
            <v>PERMISO DE USO DE SUELO INDUST</v>
          </cell>
          <cell r="C29">
            <v>24145.34</v>
          </cell>
          <cell r="E29">
            <v>228</v>
          </cell>
          <cell r="F29" t="str">
            <v>PERMISO VENTA DE BEBIDAS ALCOH</v>
          </cell>
          <cell r="G29">
            <v>24535.84</v>
          </cell>
          <cell r="I29">
            <v>228</v>
          </cell>
          <cell r="J29" t="str">
            <v>PERMISO VENTA DE BEBIDAS ALCOH</v>
          </cell>
          <cell r="K29">
            <v>15334.9</v>
          </cell>
          <cell r="M29">
            <v>229</v>
          </cell>
          <cell r="N29" t="str">
            <v>CONSTANCIAS DE ESTADO DE CUENT</v>
          </cell>
          <cell r="O29">
            <v>29435.88</v>
          </cell>
        </row>
        <row r="30">
          <cell r="A30">
            <v>221</v>
          </cell>
          <cell r="B30" t="str">
            <v>PERMISO USO DE SUELO COMERCIAL</v>
          </cell>
          <cell r="C30">
            <v>35259.75</v>
          </cell>
          <cell r="E30">
            <v>229</v>
          </cell>
          <cell r="F30" t="str">
            <v>CONSTANCIAS DE ESTADO DE CUENT</v>
          </cell>
          <cell r="G30">
            <v>38807.279999999999</v>
          </cell>
          <cell r="I30">
            <v>229</v>
          </cell>
          <cell r="J30" t="str">
            <v>CONSTANCIAS DE ESTADO DE CUENT</v>
          </cell>
          <cell r="K30">
            <v>38543.279999999999</v>
          </cell>
          <cell r="M30">
            <v>241</v>
          </cell>
          <cell r="N30" t="str">
            <v>REV. DE PROY. PARA AUTORIZACIO</v>
          </cell>
          <cell r="O30">
            <v>1067.8499999999999</v>
          </cell>
        </row>
        <row r="31">
          <cell r="A31">
            <v>226</v>
          </cell>
          <cell r="B31" t="str">
            <v>REV.Y AUT.DE AVALUOS POR PERIT</v>
          </cell>
          <cell r="C31">
            <v>591.1</v>
          </cell>
          <cell r="E31">
            <v>240</v>
          </cell>
          <cell r="F31" t="str">
            <v>REV.DE PROY.DE APROBACION DE T</v>
          </cell>
          <cell r="G31">
            <v>110.88</v>
          </cell>
          <cell r="I31">
            <v>239</v>
          </cell>
          <cell r="J31" t="str">
            <v>REV.PROY.PARA EXP. DE CONSTANC</v>
          </cell>
          <cell r="K31">
            <v>64.680000000000007</v>
          </cell>
          <cell r="M31">
            <v>244</v>
          </cell>
          <cell r="N31" t="str">
            <v>EXP. DE LIC. O PERM.  ESTBMTO.</v>
          </cell>
          <cell r="O31">
            <v>37260.769999999997</v>
          </cell>
        </row>
        <row r="32">
          <cell r="A32">
            <v>228</v>
          </cell>
          <cell r="B32" t="str">
            <v>PERMISO VENTA DE BEBIDAS ALCOH</v>
          </cell>
          <cell r="C32">
            <v>9200.94</v>
          </cell>
          <cell r="E32">
            <v>241</v>
          </cell>
          <cell r="F32" t="str">
            <v>REV. DE PROY. PARA AUTORIZACIO</v>
          </cell>
          <cell r="G32">
            <v>916.65</v>
          </cell>
          <cell r="I32">
            <v>243</v>
          </cell>
          <cell r="J32" t="str">
            <v>PERMISO DE  MODIFICACION DE TR</v>
          </cell>
          <cell r="K32">
            <v>4755.63</v>
          </cell>
          <cell r="M32">
            <v>248</v>
          </cell>
          <cell r="N32" t="str">
            <v>ESTACIONAMIENTO EX. EST. FERRO</v>
          </cell>
          <cell r="O32">
            <v>97825</v>
          </cell>
        </row>
        <row r="33">
          <cell r="A33">
            <v>229</v>
          </cell>
          <cell r="B33" t="str">
            <v>CONSTANCIAS DE ESTADO DE CUENT</v>
          </cell>
          <cell r="C33">
            <v>37217.519999999997</v>
          </cell>
          <cell r="E33">
            <v>243</v>
          </cell>
          <cell r="F33" t="str">
            <v>PERMISO DE  MODIFICACION DE TR</v>
          </cell>
          <cell r="G33">
            <v>2002</v>
          </cell>
          <cell r="I33">
            <v>244</v>
          </cell>
          <cell r="J33" t="str">
            <v>EXP. DE LIC. O PERM.  ESTBMTO.</v>
          </cell>
          <cell r="K33">
            <v>60552.37</v>
          </cell>
          <cell r="M33">
            <v>249</v>
          </cell>
          <cell r="N33" t="str">
            <v>REGULARIZACION DE PRORROGA PER</v>
          </cell>
          <cell r="O33">
            <v>9914.02</v>
          </cell>
        </row>
        <row r="34">
          <cell r="A34">
            <v>244</v>
          </cell>
          <cell r="B34" t="str">
            <v>EXP. DE LIC. O PERM.  ESTBMTO.</v>
          </cell>
          <cell r="C34">
            <v>6646.67</v>
          </cell>
          <cell r="E34">
            <v>244</v>
          </cell>
          <cell r="F34" t="str">
            <v>EXP. DE LIC. O PERM.  ESTBMTO.</v>
          </cell>
          <cell r="G34">
            <v>40834.44</v>
          </cell>
          <cell r="I34">
            <v>248</v>
          </cell>
          <cell r="J34" t="str">
            <v>ESTACIONAMIENTO EX. EST. FERRO</v>
          </cell>
          <cell r="K34">
            <v>89886.42</v>
          </cell>
          <cell r="M34">
            <v>252</v>
          </cell>
          <cell r="N34" t="str">
            <v>SERVICIOS DE MATERIA AMBIENTAL</v>
          </cell>
          <cell r="O34">
            <v>9496.9500000000007</v>
          </cell>
        </row>
        <row r="35">
          <cell r="A35">
            <v>248</v>
          </cell>
          <cell r="B35" t="str">
            <v>ESTACIONAMIENTO EX. EST. FERRO</v>
          </cell>
          <cell r="C35">
            <v>84532</v>
          </cell>
          <cell r="E35">
            <v>248</v>
          </cell>
          <cell r="F35" t="str">
            <v>ESTACIONAMIENTO EX. EST. FERRO</v>
          </cell>
          <cell r="G35">
            <v>122483</v>
          </cell>
          <cell r="I35">
            <v>249</v>
          </cell>
          <cell r="J35" t="str">
            <v>REGULARIZACION DE PRORROGA PER</v>
          </cell>
          <cell r="K35">
            <v>6544.76</v>
          </cell>
          <cell r="M35">
            <v>253</v>
          </cell>
          <cell r="N35" t="str">
            <v>ESTACIONAMIENTO EMBAJADORAS  (</v>
          </cell>
          <cell r="O35">
            <v>95788</v>
          </cell>
        </row>
        <row r="36">
          <cell r="A36">
            <v>249</v>
          </cell>
          <cell r="B36" t="str">
            <v>REGULARIZACION DE PRORROGA PER</v>
          </cell>
          <cell r="C36">
            <v>7554.77</v>
          </cell>
          <cell r="E36">
            <v>249</v>
          </cell>
          <cell r="F36" t="str">
            <v>REGULARIZACION DE PRORROGA PER</v>
          </cell>
          <cell r="G36">
            <v>6337.85</v>
          </cell>
          <cell r="I36">
            <v>252</v>
          </cell>
          <cell r="J36" t="str">
            <v>SERVICIOS DE MATERIA AMBIENTAL</v>
          </cell>
          <cell r="K36">
            <v>6684.07</v>
          </cell>
          <cell r="M36">
            <v>254</v>
          </cell>
          <cell r="N36" t="str">
            <v>CERTIFICACION TERMINO DE OBRA</v>
          </cell>
          <cell r="O36">
            <v>15984.06</v>
          </cell>
        </row>
        <row r="37">
          <cell r="A37">
            <v>252</v>
          </cell>
          <cell r="B37" t="str">
            <v>SERVICIOS DE MATERIA AMBIENTAL</v>
          </cell>
          <cell r="C37">
            <v>14306.5</v>
          </cell>
          <cell r="E37">
            <v>252</v>
          </cell>
          <cell r="F37" t="str">
            <v>SERVICIOS DE MATERIA AMBIENTAL</v>
          </cell>
          <cell r="G37">
            <v>14037.31</v>
          </cell>
          <cell r="I37">
            <v>253</v>
          </cell>
          <cell r="J37" t="str">
            <v>ESTACIONAMIENTO EMBAJADORAS  (</v>
          </cell>
          <cell r="K37">
            <v>85764</v>
          </cell>
          <cell r="M37">
            <v>256</v>
          </cell>
          <cell r="N37" t="str">
            <v>CONSTANCIA ALINEAMTO.Y NO.OFIC</v>
          </cell>
          <cell r="O37">
            <v>84296.45</v>
          </cell>
        </row>
        <row r="38">
          <cell r="A38">
            <v>253</v>
          </cell>
          <cell r="B38" t="str">
            <v>ESTACIONAMIENTO EMBAJADORAS  (</v>
          </cell>
          <cell r="C38">
            <v>92772</v>
          </cell>
          <cell r="E38">
            <v>253</v>
          </cell>
          <cell r="F38" t="str">
            <v>ESTACIONAMIENTO EMBAJADORAS  (</v>
          </cell>
          <cell r="G38">
            <v>103528</v>
          </cell>
          <cell r="I38">
            <v>254</v>
          </cell>
          <cell r="J38" t="str">
            <v>CERTIFICACION TERMINO DE OBRA</v>
          </cell>
          <cell r="K38">
            <v>15670.19</v>
          </cell>
          <cell r="M38">
            <v>258</v>
          </cell>
          <cell r="N38" t="str">
            <v>CONSTANCIA DE ALINEAMTO.Y  NO.</v>
          </cell>
          <cell r="O38">
            <v>12818.72</v>
          </cell>
        </row>
        <row r="39">
          <cell r="A39">
            <v>254</v>
          </cell>
          <cell r="B39" t="str">
            <v>CERTIFICACION TERMINO DE OBRA</v>
          </cell>
          <cell r="C39">
            <v>23310.99</v>
          </cell>
          <cell r="E39">
            <v>254</v>
          </cell>
          <cell r="F39" t="str">
            <v>CERTIFICACION TERMINO DE OBRA</v>
          </cell>
          <cell r="G39">
            <v>11772.77</v>
          </cell>
          <cell r="I39">
            <v>256</v>
          </cell>
          <cell r="J39" t="str">
            <v>CONSTANCIA ALINEAMTO.Y NO.OFIC</v>
          </cell>
          <cell r="K39">
            <v>89268.34</v>
          </cell>
          <cell r="M39">
            <v>261</v>
          </cell>
          <cell r="N39" t="str">
            <v>SUPERVISION DE OBRA</v>
          </cell>
          <cell r="O39">
            <v>468774.3</v>
          </cell>
        </row>
        <row r="40">
          <cell r="A40">
            <v>256</v>
          </cell>
          <cell r="B40" t="str">
            <v>CONSTANCIA ALINEAMTO.Y NO.OFIC</v>
          </cell>
          <cell r="C40">
            <v>115854.64</v>
          </cell>
          <cell r="E40">
            <v>256</v>
          </cell>
          <cell r="F40" t="str">
            <v>CONSTANCIA ALINEAMTO.Y NO.OFIC</v>
          </cell>
          <cell r="G40">
            <v>83263.539999999994</v>
          </cell>
          <cell r="I40">
            <v>258</v>
          </cell>
          <cell r="J40" t="str">
            <v>CONSTANCIA DE ALINEAMTO.Y  NO.</v>
          </cell>
          <cell r="K40">
            <v>16778.03</v>
          </cell>
          <cell r="M40">
            <v>266</v>
          </cell>
          <cell r="N40" t="str">
            <v>DICTAMEN DE FACTIBILIDAD PROTE</v>
          </cell>
          <cell r="O40">
            <v>13798.1</v>
          </cell>
        </row>
        <row r="41">
          <cell r="A41">
            <v>258</v>
          </cell>
          <cell r="B41" t="str">
            <v>CONSTANCIA DE ALINEAMTO.Y  NO.</v>
          </cell>
          <cell r="C41">
            <v>1799.19</v>
          </cell>
          <cell r="E41">
            <v>257</v>
          </cell>
          <cell r="F41" t="str">
            <v>CONSTANCIA DE ALINEAMTO.Y NO.O</v>
          </cell>
          <cell r="G41">
            <v>8391.1</v>
          </cell>
          <cell r="I41">
            <v>264</v>
          </cell>
          <cell r="J41" t="str">
            <v>REFRENDO ANUAL DE CONCESION</v>
          </cell>
          <cell r="K41">
            <v>649.12</v>
          </cell>
          <cell r="M41">
            <v>267</v>
          </cell>
          <cell r="N41" t="str">
            <v>CONSTANCIA  DE VERIFICACION PR</v>
          </cell>
          <cell r="O41">
            <v>1483.6</v>
          </cell>
        </row>
        <row r="42">
          <cell r="A42">
            <v>265</v>
          </cell>
          <cell r="B42" t="str">
            <v>PERMISO EVENTUAL DE TRANSPORTE</v>
          </cell>
          <cell r="C42">
            <v>321.45</v>
          </cell>
          <cell r="E42">
            <v>258</v>
          </cell>
          <cell r="F42" t="str">
            <v>CONSTANCIA DE ALINEAMTO.Y  NO.</v>
          </cell>
          <cell r="G42">
            <v>1510.47</v>
          </cell>
          <cell r="I42">
            <v>265</v>
          </cell>
          <cell r="J42" t="str">
            <v>PERMISO EVENTUAL DE TRANSPORTE</v>
          </cell>
          <cell r="K42">
            <v>642.9</v>
          </cell>
          <cell r="M42">
            <v>271</v>
          </cell>
          <cell r="N42" t="str">
            <v>PENSION EST. MUSEO DE MOMIAS</v>
          </cell>
          <cell r="O42">
            <v>4170.3999999999996</v>
          </cell>
        </row>
        <row r="43">
          <cell r="A43">
            <v>266</v>
          </cell>
          <cell r="B43" t="str">
            <v>DICTAMEN DE FACTIBILIDAD PROTE</v>
          </cell>
          <cell r="C43">
            <v>16023.6</v>
          </cell>
          <cell r="E43">
            <v>261</v>
          </cell>
          <cell r="F43" t="str">
            <v>SUPERVISION DE OBRA</v>
          </cell>
          <cell r="G43">
            <v>147588.92000000001</v>
          </cell>
          <cell r="I43">
            <v>266</v>
          </cell>
          <cell r="J43" t="str">
            <v>DICTAMEN DE FACTIBILIDAD PROTE</v>
          </cell>
          <cell r="K43">
            <v>16913.8</v>
          </cell>
          <cell r="M43">
            <v>273</v>
          </cell>
          <cell r="N43" t="str">
            <v>PENSION EST. JARDIN EMBAJADORA</v>
          </cell>
          <cell r="O43">
            <v>9594</v>
          </cell>
        </row>
        <row r="44">
          <cell r="A44">
            <v>267</v>
          </cell>
          <cell r="B44" t="str">
            <v>CONSTANCIA  DE VERIFICACION PR</v>
          </cell>
          <cell r="C44">
            <v>1335.24</v>
          </cell>
          <cell r="E44">
            <v>265</v>
          </cell>
          <cell r="F44" t="str">
            <v>PERMISO EVENTUAL DE TRANSPORTE</v>
          </cell>
          <cell r="G44">
            <v>321.45</v>
          </cell>
          <cell r="I44">
            <v>267</v>
          </cell>
          <cell r="J44" t="str">
            <v>CONSTANCIA  DE VERIFICACION PR</v>
          </cell>
          <cell r="K44">
            <v>1335.24</v>
          </cell>
          <cell r="M44">
            <v>274</v>
          </cell>
          <cell r="N44" t="str">
            <v>PERMISO AMPL HORARIO VTA. BEBI</v>
          </cell>
          <cell r="O44">
            <v>161278.74</v>
          </cell>
        </row>
        <row r="45">
          <cell r="A45">
            <v>268</v>
          </cell>
          <cell r="B45" t="str">
            <v>SERVICIOS CASA DE LA CULTURA</v>
          </cell>
          <cell r="C45">
            <v>67997.009999999995</v>
          </cell>
          <cell r="E45">
            <v>266</v>
          </cell>
          <cell r="F45" t="str">
            <v>DICTAMEN DE FACTIBILIDAD PROTE</v>
          </cell>
          <cell r="G45">
            <v>40504.1</v>
          </cell>
          <cell r="I45">
            <v>268</v>
          </cell>
          <cell r="J45" t="str">
            <v>SERVICIOS CASA DE LA CULTURA</v>
          </cell>
          <cell r="K45">
            <v>3316.28</v>
          </cell>
          <cell r="M45">
            <v>276</v>
          </cell>
          <cell r="N45" t="str">
            <v>CONSTANCIAS NO INFRACCION TRAN</v>
          </cell>
          <cell r="O45">
            <v>19860.599999999999</v>
          </cell>
        </row>
        <row r="46">
          <cell r="A46">
            <v>271</v>
          </cell>
          <cell r="B46" t="str">
            <v>PENSION EST. MUSEO DE MOMIAS</v>
          </cell>
          <cell r="C46">
            <v>4170.3999999999996</v>
          </cell>
          <cell r="E46">
            <v>267</v>
          </cell>
          <cell r="F46" t="str">
            <v>CONSTANCIA  DE VERIFICACION PR</v>
          </cell>
          <cell r="G46">
            <v>1928.68</v>
          </cell>
          <cell r="I46">
            <v>271</v>
          </cell>
          <cell r="J46" t="str">
            <v>PENSION EST. MUSEO DE MOMIAS</v>
          </cell>
          <cell r="K46">
            <v>4170.3999999999996</v>
          </cell>
          <cell r="M46">
            <v>278</v>
          </cell>
          <cell r="N46" t="str">
            <v>CONSTANCIAS QUE EXPIDAN LAS DE</v>
          </cell>
          <cell r="O46">
            <v>15757.2</v>
          </cell>
        </row>
        <row r="47">
          <cell r="A47">
            <v>272</v>
          </cell>
          <cell r="B47" t="str">
            <v>PENSION EST. EX ESTACION DEL F</v>
          </cell>
          <cell r="C47">
            <v>1668.16</v>
          </cell>
          <cell r="E47">
            <v>268</v>
          </cell>
          <cell r="F47" t="str">
            <v>SERVICIOS CASA DE LA CULTURA</v>
          </cell>
          <cell r="G47">
            <v>61400.36</v>
          </cell>
          <cell r="I47">
            <v>273</v>
          </cell>
          <cell r="J47" t="str">
            <v>PENSION EST. JARDIN EMBAJADORA</v>
          </cell>
          <cell r="K47">
            <v>10785.84</v>
          </cell>
          <cell r="M47">
            <v>280</v>
          </cell>
          <cell r="N47" t="str">
            <v>SERVICIOS EN MATERIA DE CONTRO</v>
          </cell>
          <cell r="O47">
            <v>1352.25</v>
          </cell>
        </row>
        <row r="48">
          <cell r="A48">
            <v>273</v>
          </cell>
          <cell r="B48" t="str">
            <v>PENSION EST. JARDIN EMBAJADORA</v>
          </cell>
          <cell r="C48">
            <v>11262.16</v>
          </cell>
          <cell r="E48">
            <v>271</v>
          </cell>
          <cell r="F48" t="str">
            <v>PENSION EST. MUSEO DE MOMIAS</v>
          </cell>
          <cell r="G48">
            <v>3336.32</v>
          </cell>
          <cell r="I48">
            <v>274</v>
          </cell>
          <cell r="J48" t="str">
            <v>PERMISO AMPL HORARIO VTA. BEBI</v>
          </cell>
          <cell r="K48">
            <v>167224.5</v>
          </cell>
          <cell r="M48">
            <v>284</v>
          </cell>
          <cell r="N48" t="str">
            <v>REVISTA MECANICA SEMESTRAL</v>
          </cell>
          <cell r="O48">
            <v>5877.67</v>
          </cell>
        </row>
        <row r="49">
          <cell r="A49">
            <v>274</v>
          </cell>
          <cell r="B49" t="str">
            <v>PERMISO AMPL HORARIO VTA. BEBI</v>
          </cell>
          <cell r="C49">
            <v>167967.72</v>
          </cell>
          <cell r="E49">
            <v>272</v>
          </cell>
          <cell r="F49" t="str">
            <v>PENSION EST. EX ESTACION DEL F</v>
          </cell>
          <cell r="G49">
            <v>417.04</v>
          </cell>
          <cell r="I49">
            <v>276</v>
          </cell>
          <cell r="J49" t="str">
            <v>CONSTANCIAS NO INFRACCION TRAN</v>
          </cell>
          <cell r="K49">
            <v>15586.8</v>
          </cell>
          <cell r="M49">
            <v>286</v>
          </cell>
          <cell r="N49" t="str">
            <v>PERMISO SUPLETORIO DE TRANSPOR</v>
          </cell>
          <cell r="O49">
            <v>7836.24</v>
          </cell>
        </row>
        <row r="50">
          <cell r="A50" t="str">
            <v>_x000C_</v>
          </cell>
          <cell r="E50" t="str">
            <v>_x000C_</v>
          </cell>
          <cell r="I50" t="str">
            <v>_x000C_</v>
          </cell>
          <cell r="M50" t="str">
            <v>_x000C_</v>
          </cell>
        </row>
        <row r="52">
          <cell r="A52" t="str">
            <v>Pag</v>
          </cell>
          <cell r="B52" t="str">
            <v>ina : 2                    Fecha Impresión</v>
          </cell>
          <cell r="E52" t="str">
            <v>Pag</v>
          </cell>
          <cell r="F52" t="str">
            <v>ina : 2                    Fecha Impresión</v>
          </cell>
          <cell r="I52" t="str">
            <v>Pag</v>
          </cell>
          <cell r="J52" t="str">
            <v>ina : 2                    Fecha Impresión</v>
          </cell>
          <cell r="M52" t="str">
            <v>Pag</v>
          </cell>
          <cell r="N52" t="str">
            <v>ina : 2                    Fecha Impresión</v>
          </cell>
        </row>
        <row r="53">
          <cell r="A53" t="str">
            <v>MUN</v>
          </cell>
          <cell r="B53" t="str">
            <v>ICIPIO DE GUANAJUATO, GTO</v>
          </cell>
          <cell r="E53" t="str">
            <v>MUN</v>
          </cell>
          <cell r="F53" t="str">
            <v>ICIPIO DE GUANAJUATO, GTO</v>
          </cell>
          <cell r="I53" t="str">
            <v>MUN</v>
          </cell>
          <cell r="J53" t="str">
            <v>ICIPIO DE GUANAJUATO, GTO</v>
          </cell>
          <cell r="M53" t="str">
            <v>MUN</v>
          </cell>
          <cell r="N53" t="str">
            <v>ICIPIO DE GUANAJUATO, GTO</v>
          </cell>
        </row>
        <row r="54">
          <cell r="A54" t="str">
            <v>REP</v>
          </cell>
          <cell r="B54" t="str">
            <v>ORTE DE COBRANZA DEL DIA 01/09/2014 AL DIA</v>
          </cell>
          <cell r="E54" t="str">
            <v>REP</v>
          </cell>
          <cell r="F54" t="str">
            <v>ORTE DE COBRANZA DEL DIA 01/10/2014 AL DIA</v>
          </cell>
          <cell r="I54" t="str">
            <v>REP</v>
          </cell>
          <cell r="J54" t="str">
            <v>ORTE DE COBRANZA DEL DIA 01/11/2014 AL DIA</v>
          </cell>
          <cell r="M54" t="str">
            <v>REP</v>
          </cell>
          <cell r="N54" t="str">
            <v>ORTE DE COBRANZA DEL DIA 01/12/2014 AL DIA</v>
          </cell>
        </row>
        <row r="55">
          <cell r="A55" t="str">
            <v>RES</v>
          </cell>
          <cell r="B55" t="str">
            <v>UMEN</v>
          </cell>
          <cell r="E55" t="str">
            <v>RES</v>
          </cell>
          <cell r="F55" t="str">
            <v>UMEN</v>
          </cell>
          <cell r="I55" t="str">
            <v>RES</v>
          </cell>
          <cell r="J55" t="str">
            <v>UMEN</v>
          </cell>
          <cell r="M55" t="str">
            <v>RES</v>
          </cell>
          <cell r="N55" t="str">
            <v>UMEN</v>
          </cell>
        </row>
        <row r="56">
          <cell r="A56" t="str">
            <v>---</v>
          </cell>
          <cell r="B56" t="str">
            <v>------------------------------------------</v>
          </cell>
          <cell r="C56" t="str">
            <v>----------------</v>
          </cell>
          <cell r="E56" t="str">
            <v>---</v>
          </cell>
          <cell r="F56" t="str">
            <v>------------------------------------------</v>
          </cell>
          <cell r="G56" t="str">
            <v>----------------</v>
          </cell>
          <cell r="I56" t="str">
            <v>---</v>
          </cell>
          <cell r="J56" t="str">
            <v>------------------------------------------</v>
          </cell>
          <cell r="K56" t="str">
            <v>----------------</v>
          </cell>
          <cell r="M56" t="str">
            <v>---</v>
          </cell>
          <cell r="N56" t="str">
            <v>------------------------------------------</v>
          </cell>
          <cell r="O56" t="str">
            <v>----------------</v>
          </cell>
        </row>
        <row r="57">
          <cell r="A57" t="str">
            <v>CVE</v>
          </cell>
          <cell r="B57" t="str">
            <v>CONCEPTO</v>
          </cell>
          <cell r="C57" t="str">
            <v>COBRADO</v>
          </cell>
          <cell r="E57" t="str">
            <v>CVE</v>
          </cell>
          <cell r="F57" t="str">
            <v>CONCEPTO</v>
          </cell>
          <cell r="G57" t="str">
            <v>COBRADO</v>
          </cell>
          <cell r="I57" t="str">
            <v>CVE</v>
          </cell>
          <cell r="J57" t="str">
            <v>CONCEPTO</v>
          </cell>
          <cell r="K57" t="str">
            <v>COBRADO</v>
          </cell>
          <cell r="M57" t="str">
            <v>CVE</v>
          </cell>
          <cell r="N57" t="str">
            <v>CONCEPTO</v>
          </cell>
          <cell r="O57" t="str">
            <v>COBRADO</v>
          </cell>
        </row>
        <row r="58">
          <cell r="A58" t="str">
            <v>---</v>
          </cell>
          <cell r="B58" t="str">
            <v>------------------------------------------</v>
          </cell>
          <cell r="C58" t="str">
            <v>----------------</v>
          </cell>
          <cell r="E58" t="str">
            <v>---</v>
          </cell>
          <cell r="F58" t="str">
            <v>------------------------------------------</v>
          </cell>
          <cell r="G58" t="str">
            <v>----------------</v>
          </cell>
          <cell r="I58" t="str">
            <v>---</v>
          </cell>
          <cell r="J58" t="str">
            <v>------------------------------------------</v>
          </cell>
          <cell r="K58" t="str">
            <v>----------------</v>
          </cell>
          <cell r="M58" t="str">
            <v>---</v>
          </cell>
          <cell r="N58" t="str">
            <v>------------------------------------------</v>
          </cell>
          <cell r="O58" t="str">
            <v>----------------</v>
          </cell>
        </row>
        <row r="59">
          <cell r="A59">
            <v>276</v>
          </cell>
          <cell r="B59" t="str">
            <v>CONSTANCIAS NO INFRACCION TRAN</v>
          </cell>
          <cell r="C59">
            <v>20950</v>
          </cell>
          <cell r="E59">
            <v>273</v>
          </cell>
          <cell r="F59" t="str">
            <v>PENSION EST. JARDIN EMBAJADORA</v>
          </cell>
          <cell r="G59">
            <v>8342.8799999999992</v>
          </cell>
          <cell r="I59">
            <v>277</v>
          </cell>
          <cell r="J59" t="str">
            <v>SERVICIOS ACCESO A LA INFORMAC</v>
          </cell>
          <cell r="K59">
            <v>263.10000000000002</v>
          </cell>
          <cell r="M59">
            <v>288</v>
          </cell>
          <cell r="N59" t="str">
            <v>ANALISIS DE RIESGOS</v>
          </cell>
          <cell r="O59">
            <v>3119.88</v>
          </cell>
        </row>
        <row r="60">
          <cell r="A60">
            <v>278</v>
          </cell>
          <cell r="B60" t="str">
            <v>CONSTANCIAS QUE EXPIDAN LAS DE</v>
          </cell>
          <cell r="C60">
            <v>57238.6</v>
          </cell>
          <cell r="E60">
            <v>274</v>
          </cell>
          <cell r="F60" t="str">
            <v>PERMISO AMPL HORARIO VTA. BEBI</v>
          </cell>
          <cell r="G60">
            <v>221845.32</v>
          </cell>
          <cell r="I60">
            <v>278</v>
          </cell>
          <cell r="J60" t="str">
            <v>CONSTANCIAS QUE EXPIDAN LAS DE</v>
          </cell>
          <cell r="K60">
            <v>25146.6</v>
          </cell>
          <cell r="M60">
            <v>289</v>
          </cell>
          <cell r="N60" t="str">
            <v>CONFORMIDAD USO Y QUEMA DE FUE</v>
          </cell>
          <cell r="O60">
            <v>1263.9000000000001</v>
          </cell>
        </row>
        <row r="61">
          <cell r="A61">
            <v>279</v>
          </cell>
          <cell r="B61" t="str">
            <v>CERTIFICACIONES EXPEDIDAS POR</v>
          </cell>
          <cell r="C61">
            <v>172.98</v>
          </cell>
          <cell r="E61">
            <v>276</v>
          </cell>
          <cell r="F61" t="str">
            <v>CONSTANCIAS NO INFRACCION TRAN</v>
          </cell>
          <cell r="G61">
            <v>23799.200000000001</v>
          </cell>
          <cell r="I61">
            <v>279</v>
          </cell>
          <cell r="J61" t="str">
            <v>CERTIFICACIONES EXPEDIDAS POR</v>
          </cell>
          <cell r="K61">
            <v>317.13</v>
          </cell>
          <cell r="M61">
            <v>291</v>
          </cell>
          <cell r="N61" t="str">
            <v>DICTAMEN DE FACTIBILIDAD PARA</v>
          </cell>
          <cell r="O61">
            <v>890.16</v>
          </cell>
        </row>
        <row r="62">
          <cell r="A62">
            <v>280</v>
          </cell>
          <cell r="B62" t="str">
            <v>SERVICIOS EN MATERIA DE CONTRO</v>
          </cell>
          <cell r="C62">
            <v>3054.97</v>
          </cell>
          <cell r="E62">
            <v>277</v>
          </cell>
          <cell r="F62" t="str">
            <v>SERVICIOS ACCESO A LA INFORMAC</v>
          </cell>
          <cell r="G62">
            <v>212.7</v>
          </cell>
          <cell r="I62">
            <v>280</v>
          </cell>
          <cell r="J62" t="str">
            <v>SERVICIOS EN MATERIA DE CONTRO</v>
          </cell>
          <cell r="K62">
            <v>1389.73</v>
          </cell>
          <cell r="M62">
            <v>292</v>
          </cell>
          <cell r="N62" t="str">
            <v>DICTAMEN DE SEGURIDAD PROGRAMA</v>
          </cell>
          <cell r="O62">
            <v>3639.86</v>
          </cell>
        </row>
        <row r="63">
          <cell r="A63">
            <v>284</v>
          </cell>
          <cell r="B63" t="str">
            <v>REVISTA MECANICA SEMESTRAL</v>
          </cell>
          <cell r="C63">
            <v>683.45</v>
          </cell>
          <cell r="E63">
            <v>278</v>
          </cell>
          <cell r="F63" t="str">
            <v>CONSTANCIAS QUE EXPIDAN LAS DE</v>
          </cell>
          <cell r="G63">
            <v>32019</v>
          </cell>
          <cell r="I63">
            <v>283</v>
          </cell>
          <cell r="J63" t="str">
            <v>CONSTANCIA DE DESPINTADO</v>
          </cell>
          <cell r="K63">
            <v>45.33</v>
          </cell>
          <cell r="M63">
            <v>293</v>
          </cell>
          <cell r="N63" t="str">
            <v>SERVICIOS EXTRAORDINARIOS DE M</v>
          </cell>
          <cell r="O63">
            <v>1945.2</v>
          </cell>
        </row>
        <row r="64">
          <cell r="A64">
            <v>286</v>
          </cell>
          <cell r="B64" t="str">
            <v>PERMISO SUPLETORIO DE TRANSPOR</v>
          </cell>
          <cell r="C64">
            <v>8355.36</v>
          </cell>
          <cell r="E64">
            <v>279</v>
          </cell>
          <cell r="F64" t="str">
            <v>CERTIFICACIONES EXPEDIDAS POR</v>
          </cell>
          <cell r="G64">
            <v>115.32</v>
          </cell>
          <cell r="I64">
            <v>284</v>
          </cell>
          <cell r="J64" t="str">
            <v>REVISTA MECANICA SEMESTRAL</v>
          </cell>
          <cell r="K64">
            <v>3690.63</v>
          </cell>
          <cell r="M64">
            <v>295</v>
          </cell>
          <cell r="N64" t="str">
            <v>CONSTANCIA DE UBICACION DE PRE</v>
          </cell>
          <cell r="O64">
            <v>4298.28</v>
          </cell>
        </row>
        <row r="65">
          <cell r="A65">
            <v>288</v>
          </cell>
          <cell r="B65" t="str">
            <v>ANALISIS DE RIESGOS</v>
          </cell>
          <cell r="C65">
            <v>5719.78</v>
          </cell>
          <cell r="E65">
            <v>280</v>
          </cell>
          <cell r="F65" t="str">
            <v>SERVICIOS EN MATERIA DE CONTRO</v>
          </cell>
          <cell r="G65">
            <v>1840.54</v>
          </cell>
          <cell r="I65">
            <v>286</v>
          </cell>
          <cell r="J65" t="str">
            <v>PERMISO SUPLETORIO DE TRANSPOR</v>
          </cell>
          <cell r="K65">
            <v>9270</v>
          </cell>
          <cell r="M65">
            <v>297</v>
          </cell>
          <cell r="N65" t="str">
            <v>D.A.P.</v>
          </cell>
          <cell r="O65">
            <v>6708.37</v>
          </cell>
        </row>
        <row r="66">
          <cell r="A66">
            <v>289</v>
          </cell>
          <cell r="B66" t="str">
            <v>CONFORMIDAD USO Y QUEMA DE FUE</v>
          </cell>
          <cell r="C66">
            <v>1516.68</v>
          </cell>
          <cell r="E66">
            <v>282</v>
          </cell>
          <cell r="F66" t="str">
            <v>PERMISO SERVICIO EXTRAORDINARI</v>
          </cell>
          <cell r="G66">
            <v>18284.939999999999</v>
          </cell>
          <cell r="I66">
            <v>288</v>
          </cell>
          <cell r="J66" t="str">
            <v>ANALISIS DE RIESGOS</v>
          </cell>
          <cell r="K66">
            <v>5719.78</v>
          </cell>
          <cell r="M66">
            <v>400</v>
          </cell>
          <cell r="N66" t="str">
            <v>LOCALES PRESA DE LA OLLA</v>
          </cell>
          <cell r="O66">
            <v>24925.19</v>
          </cell>
        </row>
        <row r="67">
          <cell r="A67">
            <v>291</v>
          </cell>
          <cell r="B67" t="str">
            <v>DICTAMEN DE FACTIBILIDAD PARA</v>
          </cell>
          <cell r="C67">
            <v>370.9</v>
          </cell>
          <cell r="E67">
            <v>284</v>
          </cell>
          <cell r="F67" t="str">
            <v>REVISTA MECANICA SEMESTRAL</v>
          </cell>
          <cell r="G67">
            <v>16812.87</v>
          </cell>
          <cell r="I67">
            <v>289</v>
          </cell>
          <cell r="J67" t="str">
            <v>CONFORMIDAD USO Y QUEMA DE FUE</v>
          </cell>
          <cell r="K67">
            <v>1011.12</v>
          </cell>
          <cell r="M67">
            <v>402</v>
          </cell>
          <cell r="N67" t="str">
            <v>LOCALES MUSEO DE LAS MOMIAS</v>
          </cell>
          <cell r="O67">
            <v>671</v>
          </cell>
        </row>
        <row r="68">
          <cell r="A68">
            <v>292</v>
          </cell>
          <cell r="B68" t="str">
            <v>DICTAMEN DE SEGURIDAD PROGRAMA</v>
          </cell>
          <cell r="C68">
            <v>8839.66</v>
          </cell>
          <cell r="E68">
            <v>286</v>
          </cell>
          <cell r="F68" t="str">
            <v>PERMISO SUPLETORIO DE TRANSPOR</v>
          </cell>
          <cell r="G68">
            <v>9270</v>
          </cell>
          <cell r="I68">
            <v>291</v>
          </cell>
          <cell r="J68" t="str">
            <v>DICTAMEN DE FACTIBILIDAD PARA</v>
          </cell>
          <cell r="K68">
            <v>222.54</v>
          </cell>
          <cell r="M68">
            <v>405</v>
          </cell>
          <cell r="N68" t="str">
            <v>CENTRO DE CONVIVENCIA EL ENCIN</v>
          </cell>
          <cell r="O68">
            <v>21821</v>
          </cell>
        </row>
        <row r="69">
          <cell r="A69">
            <v>293</v>
          </cell>
          <cell r="B69" t="str">
            <v>SERVICIOS EXTRAORDINARIOS DE M</v>
          </cell>
          <cell r="C69">
            <v>4214.6000000000004</v>
          </cell>
          <cell r="E69">
            <v>288</v>
          </cell>
          <cell r="F69" t="str">
            <v>ANALISIS DE RIESGOS</v>
          </cell>
          <cell r="G69">
            <v>2079.92</v>
          </cell>
          <cell r="I69">
            <v>292</v>
          </cell>
          <cell r="J69" t="str">
            <v>DICTAMEN DE SEGURIDAD PROGRAMA</v>
          </cell>
          <cell r="K69">
            <v>2599.9</v>
          </cell>
          <cell r="M69">
            <v>407</v>
          </cell>
          <cell r="N69" t="str">
            <v>MUSEO MOMIAS</v>
          </cell>
          <cell r="O69">
            <v>2775298</v>
          </cell>
        </row>
        <row r="70">
          <cell r="A70">
            <v>295</v>
          </cell>
          <cell r="B70" t="str">
            <v>CONSTANCIA DE UBICACION DE PRE</v>
          </cell>
          <cell r="C70">
            <v>4803.96</v>
          </cell>
          <cell r="E70">
            <v>289</v>
          </cell>
          <cell r="F70" t="str">
            <v>CONFORMIDAD USO Y QUEMA DE FUE</v>
          </cell>
          <cell r="G70">
            <v>1643.07</v>
          </cell>
          <cell r="I70">
            <v>293</v>
          </cell>
          <cell r="J70" t="str">
            <v>SERVICIOS EXTRAORDINARIOS DE M</v>
          </cell>
          <cell r="K70">
            <v>2269.4</v>
          </cell>
          <cell r="M70">
            <v>410</v>
          </cell>
          <cell r="N70" t="str">
            <v>MONUMENTO AL PIPILA</v>
          </cell>
          <cell r="O70">
            <v>48468</v>
          </cell>
        </row>
        <row r="71">
          <cell r="A71">
            <v>297</v>
          </cell>
          <cell r="B71" t="str">
            <v>D.A.P.</v>
          </cell>
          <cell r="C71">
            <v>5404.55</v>
          </cell>
          <cell r="E71">
            <v>291</v>
          </cell>
          <cell r="F71" t="str">
            <v>DICTAMEN DE FACTIBILIDAD PARA</v>
          </cell>
          <cell r="G71">
            <v>1112.7</v>
          </cell>
          <cell r="I71">
            <v>295</v>
          </cell>
          <cell r="J71" t="str">
            <v>CONSTANCIA DE UBICACION DE PRE</v>
          </cell>
          <cell r="K71">
            <v>4129.72</v>
          </cell>
          <cell r="M71">
            <v>411</v>
          </cell>
          <cell r="N71" t="str">
            <v>CUOTAS MERCADO HIDALGO</v>
          </cell>
          <cell r="O71">
            <v>91999.39</v>
          </cell>
        </row>
        <row r="72">
          <cell r="A72">
            <v>400</v>
          </cell>
          <cell r="B72" t="str">
            <v>LOCALES PRESA DE LA OLLA</v>
          </cell>
          <cell r="C72">
            <v>17791.009999999998</v>
          </cell>
          <cell r="E72">
            <v>292</v>
          </cell>
          <cell r="F72" t="str">
            <v>DICTAMEN DE SEGURIDAD PROGRAMA</v>
          </cell>
          <cell r="G72">
            <v>19239.259999999998</v>
          </cell>
          <cell r="I72">
            <v>297</v>
          </cell>
          <cell r="J72" t="str">
            <v>D.A.P.</v>
          </cell>
          <cell r="K72">
            <v>6461.46</v>
          </cell>
          <cell r="M72">
            <v>412</v>
          </cell>
          <cell r="N72" t="str">
            <v>CUOTAS MERCADO EMBAJADORAS</v>
          </cell>
          <cell r="O72">
            <v>34056.47</v>
          </cell>
        </row>
        <row r="73">
          <cell r="A73">
            <v>402</v>
          </cell>
          <cell r="B73" t="str">
            <v>LOCALES MUSEO DE LAS MOMIAS</v>
          </cell>
          <cell r="C73">
            <v>671</v>
          </cell>
          <cell r="E73">
            <v>293</v>
          </cell>
          <cell r="F73" t="str">
            <v>SERVICIOS EXTRAORDINARIOS DE M</v>
          </cell>
          <cell r="G73">
            <v>4538.8</v>
          </cell>
          <cell r="I73">
            <v>400</v>
          </cell>
          <cell r="J73" t="str">
            <v>LOCALES PRESA DE LA OLLA</v>
          </cell>
          <cell r="K73">
            <v>11396.7</v>
          </cell>
          <cell r="M73">
            <v>414</v>
          </cell>
          <cell r="N73" t="str">
            <v>OTROS PRODUCTOS</v>
          </cell>
          <cell r="O73">
            <v>9929.9</v>
          </cell>
        </row>
        <row r="74">
          <cell r="A74">
            <v>405</v>
          </cell>
          <cell r="B74" t="str">
            <v>CENTRO DE CONVIVENCIA EL ENCIN</v>
          </cell>
          <cell r="C74">
            <v>24249</v>
          </cell>
          <cell r="E74">
            <v>295</v>
          </cell>
          <cell r="F74" t="str">
            <v>CONSTANCIA DE UBICACION DE PRE</v>
          </cell>
          <cell r="G74">
            <v>5562.45</v>
          </cell>
          <cell r="I74">
            <v>402</v>
          </cell>
          <cell r="J74" t="str">
            <v>LOCALES MUSEO DE LAS MOMIAS</v>
          </cell>
          <cell r="K74">
            <v>671</v>
          </cell>
          <cell r="M74">
            <v>417</v>
          </cell>
          <cell r="N74" t="str">
            <v>CONSULTORIO DENTAL</v>
          </cell>
          <cell r="O74">
            <v>1903</v>
          </cell>
        </row>
        <row r="75">
          <cell r="A75">
            <v>407</v>
          </cell>
          <cell r="B75" t="str">
            <v>MUSEO MOMIAS</v>
          </cell>
          <cell r="C75">
            <v>1523591</v>
          </cell>
          <cell r="E75">
            <v>297</v>
          </cell>
          <cell r="F75" t="str">
            <v>D.A.P.</v>
          </cell>
          <cell r="G75">
            <v>8461.4599999999991</v>
          </cell>
          <cell r="I75">
            <v>405</v>
          </cell>
          <cell r="J75" t="str">
            <v>CENTRO DE CONVIVENCIA EL ENCIN</v>
          </cell>
          <cell r="K75">
            <v>16576.5</v>
          </cell>
          <cell r="M75">
            <v>418</v>
          </cell>
          <cell r="N75" t="str">
            <v>RENDIMIENTOS E INVERSIONES</v>
          </cell>
          <cell r="O75">
            <v>361335.42</v>
          </cell>
        </row>
        <row r="76">
          <cell r="A76">
            <v>410</v>
          </cell>
          <cell r="B76" t="str">
            <v>MONUMENTO AL PIPILA</v>
          </cell>
          <cell r="C76">
            <v>28752</v>
          </cell>
          <cell r="E76">
            <v>400</v>
          </cell>
          <cell r="F76" t="str">
            <v>LOCALES PRESA DE LA OLLA</v>
          </cell>
          <cell r="G76">
            <v>18262.310000000001</v>
          </cell>
          <cell r="I76">
            <v>407</v>
          </cell>
          <cell r="J76" t="str">
            <v>MUSEO MOMIAS</v>
          </cell>
          <cell r="K76">
            <v>1848385</v>
          </cell>
          <cell r="M76">
            <v>419</v>
          </cell>
          <cell r="N76" t="str">
            <v>REND E INVERSIONES RAMO 33</v>
          </cell>
          <cell r="O76">
            <v>95015.95</v>
          </cell>
        </row>
        <row r="77">
          <cell r="A77">
            <v>411</v>
          </cell>
          <cell r="B77" t="str">
            <v>CUOTAS MERCADO HIDALGO</v>
          </cell>
          <cell r="C77">
            <v>131782.21</v>
          </cell>
          <cell r="E77">
            <v>402</v>
          </cell>
          <cell r="F77" t="str">
            <v>LOCALES MUSEO DE LAS MOMIAS</v>
          </cell>
          <cell r="G77">
            <v>671</v>
          </cell>
          <cell r="I77">
            <v>410</v>
          </cell>
          <cell r="J77" t="str">
            <v>MONUMENTO AL PIPILA</v>
          </cell>
          <cell r="K77">
            <v>32112</v>
          </cell>
          <cell r="M77">
            <v>420</v>
          </cell>
          <cell r="N77" t="str">
            <v>REND E INVER RAMO 33 PROG COMP</v>
          </cell>
          <cell r="O77">
            <v>33964.230000000003</v>
          </cell>
        </row>
        <row r="78">
          <cell r="A78">
            <v>412</v>
          </cell>
          <cell r="B78" t="str">
            <v>CUOTAS MERCADO EMBAJADORAS</v>
          </cell>
          <cell r="C78">
            <v>42209.19</v>
          </cell>
          <cell r="E78">
            <v>405</v>
          </cell>
          <cell r="F78" t="str">
            <v>CENTRO DE CONVIVENCIA EL ENCIN</v>
          </cell>
          <cell r="G78">
            <v>15848</v>
          </cell>
          <cell r="I78">
            <v>411</v>
          </cell>
          <cell r="J78" t="str">
            <v>CUOTAS MERCADO HIDALGO</v>
          </cell>
          <cell r="K78">
            <v>89968.43</v>
          </cell>
          <cell r="M78">
            <v>421</v>
          </cell>
          <cell r="N78" t="str">
            <v>FORMAS VALORADAS</v>
          </cell>
          <cell r="O78">
            <v>374</v>
          </cell>
        </row>
        <row r="79">
          <cell r="A79">
            <v>414</v>
          </cell>
          <cell r="B79" t="str">
            <v>OTROS PRODUCTOS</v>
          </cell>
          <cell r="C79">
            <v>69.599999999999994</v>
          </cell>
          <cell r="E79">
            <v>407</v>
          </cell>
          <cell r="F79" t="str">
            <v>MUSEO MOMIAS</v>
          </cell>
          <cell r="G79">
            <v>1540175</v>
          </cell>
          <cell r="I79">
            <v>412</v>
          </cell>
          <cell r="J79" t="str">
            <v>CUOTAS MERCADO EMBAJADORAS</v>
          </cell>
          <cell r="K79">
            <v>47447.1</v>
          </cell>
          <cell r="M79">
            <v>426</v>
          </cell>
          <cell r="N79" t="str">
            <v>AREAS OCUP POR HOT, REST, BARE</v>
          </cell>
          <cell r="O79">
            <v>212048.78</v>
          </cell>
        </row>
        <row r="80">
          <cell r="A80">
            <v>417</v>
          </cell>
          <cell r="B80" t="str">
            <v>CONSULTORIO DENTAL</v>
          </cell>
          <cell r="C80">
            <v>2406</v>
          </cell>
          <cell r="E80">
            <v>410</v>
          </cell>
          <cell r="F80" t="str">
            <v>MONUMENTO AL PIPILA</v>
          </cell>
          <cell r="G80">
            <v>40296</v>
          </cell>
          <cell r="I80">
            <v>414</v>
          </cell>
          <cell r="J80" t="str">
            <v>OTROS PRODUCTOS</v>
          </cell>
          <cell r="K80">
            <v>7574.7</v>
          </cell>
          <cell r="M80">
            <v>428</v>
          </cell>
          <cell r="N80" t="str">
            <v>COMERCIANTES SEMIFIJOS</v>
          </cell>
          <cell r="O80">
            <v>114918.47</v>
          </cell>
        </row>
        <row r="81">
          <cell r="A81">
            <v>418</v>
          </cell>
          <cell r="B81" t="str">
            <v>RENDIMIENTOS E INVERSIONES</v>
          </cell>
          <cell r="C81">
            <v>358724.72</v>
          </cell>
          <cell r="E81">
            <v>411</v>
          </cell>
          <cell r="F81" t="str">
            <v>CUOTAS MERCADO HIDALGO</v>
          </cell>
          <cell r="G81">
            <v>85296.5</v>
          </cell>
          <cell r="I81">
            <v>417</v>
          </cell>
          <cell r="J81" t="str">
            <v>CONSULTORIO DENTAL</v>
          </cell>
          <cell r="K81">
            <v>2931</v>
          </cell>
          <cell r="M81">
            <v>430</v>
          </cell>
          <cell r="N81" t="str">
            <v>LOCALES MERCADO HIDALGO</v>
          </cell>
          <cell r="O81">
            <v>1342</v>
          </cell>
        </row>
        <row r="82">
          <cell r="A82">
            <v>419</v>
          </cell>
          <cell r="B82" t="str">
            <v>REND E INVERSIONES RAMO 33</v>
          </cell>
          <cell r="C82">
            <v>71713.27</v>
          </cell>
          <cell r="E82">
            <v>412</v>
          </cell>
          <cell r="F82" t="str">
            <v>CUOTAS MERCADO EMBAJADORAS</v>
          </cell>
          <cell r="G82">
            <v>47932.76</v>
          </cell>
          <cell r="I82">
            <v>418</v>
          </cell>
          <cell r="J82" t="str">
            <v>RENDIMIENTOS E INVERSIONES</v>
          </cell>
          <cell r="K82">
            <v>372096.64</v>
          </cell>
          <cell r="M82">
            <v>431</v>
          </cell>
          <cell r="N82" t="str">
            <v>LOCALES MERCADO EMBAJADORAS</v>
          </cell>
          <cell r="O82">
            <v>886</v>
          </cell>
        </row>
        <row r="83">
          <cell r="A83">
            <v>420</v>
          </cell>
          <cell r="B83" t="str">
            <v>REND E INVER RAMO 33 PROG COMP</v>
          </cell>
          <cell r="C83">
            <v>40347.370000000003</v>
          </cell>
          <cell r="E83">
            <v>414</v>
          </cell>
          <cell r="F83" t="str">
            <v>OTROS PRODUCTOS</v>
          </cell>
          <cell r="G83">
            <v>3662.5</v>
          </cell>
          <cell r="I83">
            <v>419</v>
          </cell>
          <cell r="J83" t="str">
            <v>REND E INVERSIONES RAMO 33</v>
          </cell>
          <cell r="K83">
            <v>85165.32</v>
          </cell>
          <cell r="M83">
            <v>432</v>
          </cell>
          <cell r="N83" t="str">
            <v>LOCALES PANTEON</v>
          </cell>
          <cell r="O83">
            <v>2013</v>
          </cell>
        </row>
        <row r="84">
          <cell r="A84">
            <v>421</v>
          </cell>
          <cell r="B84" t="str">
            <v>FORMAS VALORADAS</v>
          </cell>
          <cell r="C84">
            <v>1067</v>
          </cell>
          <cell r="E84">
            <v>417</v>
          </cell>
          <cell r="F84" t="str">
            <v>CONSULTORIO DENTAL</v>
          </cell>
          <cell r="G84">
            <v>5114</v>
          </cell>
          <cell r="I84">
            <v>420</v>
          </cell>
          <cell r="J84" t="str">
            <v>REND E INVER RAMO 33 PROG COMP</v>
          </cell>
          <cell r="K84">
            <v>36247.69</v>
          </cell>
          <cell r="M84">
            <v>433</v>
          </cell>
          <cell r="N84" t="str">
            <v>SOBRANTES</v>
          </cell>
          <cell r="O84">
            <v>2033.66</v>
          </cell>
        </row>
        <row r="85">
          <cell r="A85">
            <v>426</v>
          </cell>
          <cell r="B85" t="str">
            <v>AREAS OCUP POR HOT, REST, BARE</v>
          </cell>
          <cell r="C85">
            <v>204881.09</v>
          </cell>
          <cell r="E85">
            <v>418</v>
          </cell>
          <cell r="F85" t="str">
            <v>RENDIMIENTOS E INVERSIONES</v>
          </cell>
          <cell r="G85">
            <v>351423.45</v>
          </cell>
          <cell r="I85">
            <v>421</v>
          </cell>
          <cell r="J85" t="str">
            <v>FORMAS VALORADAS</v>
          </cell>
          <cell r="K85">
            <v>638</v>
          </cell>
          <cell r="M85">
            <v>436</v>
          </cell>
          <cell r="N85" t="str">
            <v>SANITARIOS PRESA DE LA OLLA</v>
          </cell>
          <cell r="O85">
            <v>19904</v>
          </cell>
        </row>
        <row r="86">
          <cell r="A86">
            <v>428</v>
          </cell>
          <cell r="B86" t="str">
            <v>COMERCIANTES SEMIFIJOS</v>
          </cell>
          <cell r="C86">
            <v>294396.59999999998</v>
          </cell>
          <cell r="E86">
            <v>419</v>
          </cell>
          <cell r="F86" t="str">
            <v>REND E INVERSIONES RAMO 33</v>
          </cell>
          <cell r="G86">
            <v>72838.31</v>
          </cell>
          <cell r="I86">
            <v>426</v>
          </cell>
          <cell r="J86" t="str">
            <v>AREAS OCUP POR HOT, REST, BARE</v>
          </cell>
          <cell r="K86">
            <v>236393.19</v>
          </cell>
          <cell r="M86">
            <v>437</v>
          </cell>
          <cell r="N86" t="str">
            <v>SANITARIOS MDO. EMBAJADORAS</v>
          </cell>
          <cell r="O86">
            <v>74874.5</v>
          </cell>
        </row>
        <row r="87">
          <cell r="A87">
            <v>430</v>
          </cell>
          <cell r="B87" t="str">
            <v>LOCALES MERCADO HIDALGO</v>
          </cell>
          <cell r="C87">
            <v>2013</v>
          </cell>
          <cell r="E87">
            <v>420</v>
          </cell>
          <cell r="F87" t="str">
            <v>REND E INVER RAMO 33 PROG COMP</v>
          </cell>
          <cell r="G87">
            <v>35932.51</v>
          </cell>
          <cell r="I87">
            <v>428</v>
          </cell>
          <cell r="J87" t="str">
            <v>COMERCIANTES SEMIFIJOS</v>
          </cell>
          <cell r="K87">
            <v>288122.83</v>
          </cell>
          <cell r="M87">
            <v>438</v>
          </cell>
          <cell r="N87" t="str">
            <v>SANITARIOS MDO. HIDALGO</v>
          </cell>
          <cell r="O87">
            <v>109618.5</v>
          </cell>
        </row>
        <row r="88">
          <cell r="A88">
            <v>431</v>
          </cell>
          <cell r="B88" t="str">
            <v>LOCALES MERCADO EMBAJADORAS</v>
          </cell>
          <cell r="C88">
            <v>1772</v>
          </cell>
          <cell r="E88">
            <v>421</v>
          </cell>
          <cell r="F88" t="str">
            <v>FORMAS VALORADAS</v>
          </cell>
          <cell r="G88">
            <v>473</v>
          </cell>
          <cell r="I88">
            <v>429</v>
          </cell>
          <cell r="J88" t="str">
            <v>VTA DE INMUEBLES PROP DEL MPIO</v>
          </cell>
          <cell r="K88">
            <v>32957</v>
          </cell>
          <cell r="M88">
            <v>440</v>
          </cell>
          <cell r="N88" t="str">
            <v>SANITARIOS PLAZUELA LOS ANGELE</v>
          </cell>
          <cell r="O88">
            <v>16000</v>
          </cell>
        </row>
        <row r="89">
          <cell r="A89">
            <v>432</v>
          </cell>
          <cell r="B89" t="str">
            <v>LOCALES PANTEON</v>
          </cell>
          <cell r="C89">
            <v>671</v>
          </cell>
          <cell r="E89">
            <v>426</v>
          </cell>
          <cell r="F89" t="str">
            <v>AREAS OCUP POR HOT, REST, BARE</v>
          </cell>
          <cell r="G89">
            <v>434652.12</v>
          </cell>
          <cell r="I89">
            <v>430</v>
          </cell>
          <cell r="J89" t="str">
            <v>LOCALES MERCADO HIDALGO</v>
          </cell>
          <cell r="K89">
            <v>1342</v>
          </cell>
          <cell r="M89">
            <v>441</v>
          </cell>
          <cell r="N89" t="str">
            <v>SANITARIOS LOS PASTITOS</v>
          </cell>
          <cell r="O89">
            <v>2172</v>
          </cell>
        </row>
        <row r="90">
          <cell r="A90">
            <v>433</v>
          </cell>
          <cell r="B90" t="str">
            <v>SOBRANTES</v>
          </cell>
          <cell r="C90">
            <v>1167.47</v>
          </cell>
          <cell r="E90">
            <v>428</v>
          </cell>
          <cell r="F90" t="str">
            <v>COMERCIANTES SEMIFIJOS</v>
          </cell>
          <cell r="G90">
            <v>226153.29</v>
          </cell>
          <cell r="I90">
            <v>431</v>
          </cell>
          <cell r="J90" t="str">
            <v>LOCALES MERCADO EMBAJADORAS</v>
          </cell>
          <cell r="K90">
            <v>1329</v>
          </cell>
          <cell r="M90">
            <v>442</v>
          </cell>
          <cell r="N90" t="str">
            <v>SANITARIOS VALENCIANA</v>
          </cell>
          <cell r="O90">
            <v>9052.9</v>
          </cell>
        </row>
        <row r="91">
          <cell r="A91">
            <v>436</v>
          </cell>
          <cell r="B91" t="str">
            <v>SANITARIOS PRESA DE LA OLLA</v>
          </cell>
          <cell r="C91">
            <v>13117.84</v>
          </cell>
          <cell r="E91">
            <v>430</v>
          </cell>
          <cell r="F91" t="str">
            <v>LOCALES MERCADO HIDALGO</v>
          </cell>
          <cell r="G91">
            <v>2013</v>
          </cell>
          <cell r="I91">
            <v>433</v>
          </cell>
          <cell r="J91" t="str">
            <v>SOBRANTES</v>
          </cell>
          <cell r="K91">
            <v>2036.9</v>
          </cell>
          <cell r="M91">
            <v>443</v>
          </cell>
          <cell r="N91" t="str">
            <v>SANITARIOS FERROCARRIL</v>
          </cell>
          <cell r="O91">
            <v>54249</v>
          </cell>
        </row>
        <row r="92">
          <cell r="A92">
            <v>437</v>
          </cell>
          <cell r="B92" t="str">
            <v>SANITARIOS MDO. EMBAJADORAS</v>
          </cell>
          <cell r="C92">
            <v>44735</v>
          </cell>
          <cell r="E92">
            <v>431</v>
          </cell>
          <cell r="F92" t="str">
            <v>LOCALES MERCADO EMBAJADORAS</v>
          </cell>
          <cell r="G92">
            <v>2215</v>
          </cell>
          <cell r="I92">
            <v>436</v>
          </cell>
          <cell r="J92" t="str">
            <v>SANITARIOS PRESA DE LA OLLA</v>
          </cell>
          <cell r="K92">
            <v>14316</v>
          </cell>
          <cell r="M92">
            <v>444</v>
          </cell>
          <cell r="N92" t="str">
            <v>SANITARIOS JARDIN UNION</v>
          </cell>
          <cell r="O92">
            <v>16000</v>
          </cell>
        </row>
        <row r="93">
          <cell r="A93">
            <v>438</v>
          </cell>
          <cell r="B93" t="str">
            <v>SANITARIOS MDO. HIDALGO</v>
          </cell>
          <cell r="C93">
            <v>76301.5</v>
          </cell>
          <cell r="E93">
            <v>432</v>
          </cell>
          <cell r="F93" t="str">
            <v>LOCALES PANTEON</v>
          </cell>
          <cell r="G93">
            <v>4026</v>
          </cell>
          <cell r="I93">
            <v>437</v>
          </cell>
          <cell r="J93" t="str">
            <v>SANITARIOS MDO. EMBAJADORAS</v>
          </cell>
          <cell r="K93">
            <v>58142.5</v>
          </cell>
          <cell r="M93">
            <v>445</v>
          </cell>
          <cell r="N93" t="str">
            <v>SANITARIOS MUSEO MOMIAS</v>
          </cell>
          <cell r="O93">
            <v>61744</v>
          </cell>
        </row>
        <row r="94">
          <cell r="A94">
            <v>439</v>
          </cell>
          <cell r="B94" t="str">
            <v>SANITARIOS JARDIN REFORMA</v>
          </cell>
          <cell r="C94">
            <v>20851.5</v>
          </cell>
          <cell r="E94">
            <v>433</v>
          </cell>
          <cell r="F94" t="str">
            <v>SOBRANTES</v>
          </cell>
          <cell r="G94">
            <v>1233.8599999999999</v>
          </cell>
          <cell r="I94">
            <v>438</v>
          </cell>
          <cell r="J94" t="str">
            <v>SANITARIOS MDO. HIDALGO</v>
          </cell>
          <cell r="K94">
            <v>94624</v>
          </cell>
          <cell r="M94">
            <v>447</v>
          </cell>
          <cell r="N94" t="str">
            <v>MUSEO CALAS DE SAN DIEGO</v>
          </cell>
          <cell r="O94">
            <v>5712</v>
          </cell>
        </row>
        <row r="95">
          <cell r="A95">
            <v>440</v>
          </cell>
          <cell r="B95" t="str">
            <v>SANITARIOS PLAZUELA LOS ANGELE</v>
          </cell>
          <cell r="C95">
            <v>16000</v>
          </cell>
          <cell r="E95">
            <v>436</v>
          </cell>
          <cell r="F95" t="str">
            <v>SANITARIOS PRESA DE LA OLLA</v>
          </cell>
          <cell r="G95">
            <v>12904</v>
          </cell>
          <cell r="I95">
            <v>439</v>
          </cell>
          <cell r="J95" t="str">
            <v>SANITARIOS JARDIN REFORMA</v>
          </cell>
          <cell r="K95">
            <v>1592</v>
          </cell>
          <cell r="M95">
            <v>451</v>
          </cell>
          <cell r="N95" t="str">
            <v>BODEGAS RASTRO</v>
          </cell>
          <cell r="O95">
            <v>4425</v>
          </cell>
        </row>
        <row r="96">
          <cell r="A96">
            <v>441</v>
          </cell>
          <cell r="B96" t="str">
            <v>SANITARIOS LOS PASTITOS</v>
          </cell>
          <cell r="C96">
            <v>2492</v>
          </cell>
          <cell r="E96">
            <v>437</v>
          </cell>
          <cell r="F96" t="str">
            <v>SANITARIOS MDO. EMBAJADORAS</v>
          </cell>
          <cell r="G96">
            <v>58450</v>
          </cell>
          <cell r="I96">
            <v>440</v>
          </cell>
          <cell r="J96" t="str">
            <v>SANITARIOS PLAZUELA LOS ANGELE</v>
          </cell>
          <cell r="K96">
            <v>16000</v>
          </cell>
          <cell r="M96">
            <v>453</v>
          </cell>
          <cell r="N96" t="str">
            <v>TELESCOPIO</v>
          </cell>
          <cell r="O96">
            <v>1744</v>
          </cell>
        </row>
        <row r="97">
          <cell r="A97">
            <v>443</v>
          </cell>
          <cell r="B97" t="str">
            <v>SANITARIOS FERROCARRIL</v>
          </cell>
          <cell r="C97">
            <v>36149</v>
          </cell>
          <cell r="E97">
            <v>438</v>
          </cell>
          <cell r="F97" t="str">
            <v>SANITARIOS MDO. HIDALGO</v>
          </cell>
          <cell r="G97">
            <v>121012</v>
          </cell>
          <cell r="I97">
            <v>441</v>
          </cell>
          <cell r="J97" t="str">
            <v>SANITARIOS LOS PASTITOS</v>
          </cell>
          <cell r="K97">
            <v>4356</v>
          </cell>
          <cell r="M97">
            <v>454</v>
          </cell>
          <cell r="N97" t="str">
            <v>FIESTAS TRADICIONALES</v>
          </cell>
          <cell r="O97">
            <v>108267.37</v>
          </cell>
        </row>
        <row r="98">
          <cell r="A98">
            <v>444</v>
          </cell>
          <cell r="B98" t="str">
            <v>SANITARIOS JARDIN UNION</v>
          </cell>
          <cell r="C98">
            <v>16000</v>
          </cell>
          <cell r="E98">
            <v>439</v>
          </cell>
          <cell r="F98" t="str">
            <v>SANITARIOS JARDIN REFORMA</v>
          </cell>
          <cell r="G98">
            <v>41919</v>
          </cell>
          <cell r="I98">
            <v>442</v>
          </cell>
          <cell r="J98" t="str">
            <v>SANITARIOS VALENCIANA</v>
          </cell>
          <cell r="K98">
            <v>6022.67</v>
          </cell>
          <cell r="M98">
            <v>455</v>
          </cell>
          <cell r="N98" t="str">
            <v>INFRAESTRUCTURA TELEFONICA</v>
          </cell>
          <cell r="O98">
            <v>122512</v>
          </cell>
        </row>
        <row r="99">
          <cell r="A99">
            <v>445</v>
          </cell>
          <cell r="B99" t="str">
            <v>SANITARIOS MUSEO MOMIAS</v>
          </cell>
          <cell r="C99">
            <v>25400.5</v>
          </cell>
          <cell r="E99">
            <v>440</v>
          </cell>
          <cell r="F99" t="str">
            <v>SANITARIOS PLAZUELA LOS ANGELE</v>
          </cell>
          <cell r="G99">
            <v>16000</v>
          </cell>
          <cell r="I99">
            <v>443</v>
          </cell>
          <cell r="J99" t="str">
            <v>SANITARIOS FERROCARRIL</v>
          </cell>
          <cell r="K99">
            <v>65344</v>
          </cell>
          <cell r="M99">
            <v>456</v>
          </cell>
          <cell r="N99" t="str">
            <v>JUEGOS MECANICOS</v>
          </cell>
          <cell r="O99">
            <v>5460</v>
          </cell>
        </row>
        <row r="100">
          <cell r="A100">
            <v>447</v>
          </cell>
          <cell r="B100" t="str">
            <v>MUSEO CALAS DE SAN DIEGO</v>
          </cell>
          <cell r="C100">
            <v>4290</v>
          </cell>
          <cell r="E100">
            <v>441</v>
          </cell>
          <cell r="F100" t="str">
            <v>SANITARIOS LOS PASTITOS</v>
          </cell>
          <cell r="G100">
            <v>2360</v>
          </cell>
          <cell r="I100">
            <v>444</v>
          </cell>
          <cell r="J100" t="str">
            <v>SANITARIOS JARDIN UNION</v>
          </cell>
          <cell r="K100">
            <v>16000</v>
          </cell>
          <cell r="M100">
            <v>457</v>
          </cell>
          <cell r="N100" t="str">
            <v>CASETAS DE  REVISTAS</v>
          </cell>
          <cell r="O100">
            <v>201</v>
          </cell>
        </row>
        <row r="101">
          <cell r="A101">
            <v>451</v>
          </cell>
          <cell r="B101" t="str">
            <v>BODEGAS RASTRO</v>
          </cell>
          <cell r="C101">
            <v>5900</v>
          </cell>
          <cell r="E101">
            <v>442</v>
          </cell>
          <cell r="F101" t="str">
            <v>SANITARIOS VALENCIANA</v>
          </cell>
          <cell r="G101">
            <v>5841</v>
          </cell>
          <cell r="I101">
            <v>445</v>
          </cell>
          <cell r="J101" t="str">
            <v>SANITARIOS MUSEO MOMIAS</v>
          </cell>
          <cell r="K101">
            <v>39244</v>
          </cell>
          <cell r="M101">
            <v>467</v>
          </cell>
          <cell r="N101" t="str">
            <v>PRESTADORES DE SERVICIO</v>
          </cell>
          <cell r="O101">
            <v>1360.67</v>
          </cell>
        </row>
        <row r="102">
          <cell r="A102">
            <v>452</v>
          </cell>
          <cell r="B102" t="str">
            <v>LOCALES DEL ENCINO</v>
          </cell>
          <cell r="C102">
            <v>967</v>
          </cell>
          <cell r="E102">
            <v>443</v>
          </cell>
          <cell r="F102" t="str">
            <v>SANITARIOS FERROCARRIL</v>
          </cell>
          <cell r="G102">
            <v>72844</v>
          </cell>
          <cell r="I102">
            <v>447</v>
          </cell>
          <cell r="J102" t="str">
            <v>MUSEO CALAS DE SAN DIEGO</v>
          </cell>
          <cell r="K102">
            <v>4182</v>
          </cell>
          <cell r="M102">
            <v>470</v>
          </cell>
          <cell r="N102" t="str">
            <v>LOCALES EX ESTACION</v>
          </cell>
          <cell r="O102">
            <v>11487</v>
          </cell>
        </row>
        <row r="103">
          <cell r="A103">
            <v>453</v>
          </cell>
          <cell r="B103" t="str">
            <v>TELESCOPIO</v>
          </cell>
          <cell r="C103">
            <v>1744</v>
          </cell>
          <cell r="E103">
            <v>444</v>
          </cell>
          <cell r="F103" t="str">
            <v>SANITARIOS JARDIN UNION</v>
          </cell>
          <cell r="G103">
            <v>16000</v>
          </cell>
          <cell r="I103">
            <v>451</v>
          </cell>
          <cell r="J103" t="str">
            <v>BODEGAS RASTRO</v>
          </cell>
          <cell r="K103">
            <v>1475</v>
          </cell>
          <cell r="M103">
            <v>471</v>
          </cell>
          <cell r="N103" t="str">
            <v>SANITARIOS PARDO</v>
          </cell>
          <cell r="O103">
            <v>4000</v>
          </cell>
        </row>
        <row r="104">
          <cell r="A104">
            <v>454</v>
          </cell>
          <cell r="B104" t="str">
            <v>FIESTAS TRADICIONALES</v>
          </cell>
          <cell r="C104">
            <v>9890.89</v>
          </cell>
          <cell r="E104">
            <v>445</v>
          </cell>
          <cell r="F104" t="str">
            <v>SANITARIOS MUSEO MOMIAS</v>
          </cell>
          <cell r="G104">
            <v>29688</v>
          </cell>
          <cell r="I104">
            <v>453</v>
          </cell>
          <cell r="J104" t="str">
            <v>TELESCOPIO</v>
          </cell>
          <cell r="K104">
            <v>1744</v>
          </cell>
          <cell r="M104">
            <v>472</v>
          </cell>
          <cell r="N104" t="str">
            <v>CUOTAS MERCADO GAVIRA</v>
          </cell>
          <cell r="O104">
            <v>9202.82</v>
          </cell>
        </row>
        <row r="105">
          <cell r="A105">
            <v>455</v>
          </cell>
          <cell r="B105" t="str">
            <v>INFRAESTRUCTURA TELEFONICA</v>
          </cell>
          <cell r="C105">
            <v>122512</v>
          </cell>
          <cell r="E105">
            <v>447</v>
          </cell>
          <cell r="F105" t="str">
            <v>MUSEO CALAS DE SAN DIEGO</v>
          </cell>
          <cell r="G105">
            <v>8742</v>
          </cell>
          <cell r="I105">
            <v>454</v>
          </cell>
          <cell r="J105" t="str">
            <v>FIESTAS TRADICIONALES</v>
          </cell>
          <cell r="K105">
            <v>34462.199999999997</v>
          </cell>
          <cell r="M105">
            <v>479</v>
          </cell>
          <cell r="N105" t="str">
            <v>COMERCIANTES AMBULANTES</v>
          </cell>
          <cell r="O105">
            <v>2085</v>
          </cell>
        </row>
        <row r="106">
          <cell r="A106">
            <v>457</v>
          </cell>
          <cell r="B106" t="str">
            <v>CASETAS DE  REVISTAS</v>
          </cell>
          <cell r="C106">
            <v>1206</v>
          </cell>
          <cell r="E106">
            <v>451</v>
          </cell>
          <cell r="F106" t="str">
            <v>BODEGAS RASTRO</v>
          </cell>
          <cell r="G106">
            <v>1475</v>
          </cell>
          <cell r="I106">
            <v>455</v>
          </cell>
          <cell r="J106" t="str">
            <v>INFRAESTRUCTURA TELEFONICA</v>
          </cell>
          <cell r="K106">
            <v>122512</v>
          </cell>
          <cell r="M106">
            <v>480</v>
          </cell>
          <cell r="N106" t="str">
            <v>PERIFONEO</v>
          </cell>
          <cell r="O106">
            <v>181</v>
          </cell>
        </row>
        <row r="107">
          <cell r="A107" t="str">
            <v>_x000C_</v>
          </cell>
          <cell r="E107" t="str">
            <v>_x000C_</v>
          </cell>
          <cell r="I107" t="str">
            <v>_x000C_</v>
          </cell>
          <cell r="M107" t="str">
            <v>_x000C_</v>
          </cell>
        </row>
        <row r="109">
          <cell r="A109" t="str">
            <v>Pag</v>
          </cell>
          <cell r="B109" t="str">
            <v>ina : 3                    Fecha Impresión</v>
          </cell>
          <cell r="E109" t="str">
            <v>Pag</v>
          </cell>
          <cell r="F109" t="str">
            <v>ina : 3                    Fecha Impresión</v>
          </cell>
          <cell r="I109" t="str">
            <v>Pag</v>
          </cell>
          <cell r="J109" t="str">
            <v>ina : 3                    Fecha Impresión</v>
          </cell>
          <cell r="M109" t="str">
            <v>Pag</v>
          </cell>
          <cell r="N109" t="str">
            <v>ina : 3                    Fecha Impresión</v>
          </cell>
        </row>
        <row r="110">
          <cell r="A110" t="str">
            <v>MUN</v>
          </cell>
          <cell r="B110" t="str">
            <v>ICIPIO DE GUANAJUATO, GTO</v>
          </cell>
          <cell r="E110" t="str">
            <v>MUN</v>
          </cell>
          <cell r="F110" t="str">
            <v>ICIPIO DE GUANAJUATO, GTO</v>
          </cell>
          <cell r="I110" t="str">
            <v>MUN</v>
          </cell>
          <cell r="J110" t="str">
            <v>ICIPIO DE GUANAJUATO, GTO</v>
          </cell>
          <cell r="M110" t="str">
            <v>MUN</v>
          </cell>
          <cell r="N110" t="str">
            <v>ICIPIO DE GUANAJUATO, GTO</v>
          </cell>
        </row>
        <row r="111">
          <cell r="A111" t="str">
            <v>REP</v>
          </cell>
          <cell r="B111" t="str">
            <v>ORTE DE COBRANZA DEL DIA 01/09/2014 AL DIA</v>
          </cell>
          <cell r="E111" t="str">
            <v>REP</v>
          </cell>
          <cell r="F111" t="str">
            <v>ORTE DE COBRANZA DEL DIA 01/10/2014 AL DIA</v>
          </cell>
          <cell r="I111" t="str">
            <v>REP</v>
          </cell>
          <cell r="J111" t="str">
            <v>ORTE DE COBRANZA DEL DIA 01/11/2014 AL DIA</v>
          </cell>
          <cell r="M111" t="str">
            <v>REP</v>
          </cell>
          <cell r="N111" t="str">
            <v>ORTE DE COBRANZA DEL DIA 01/12/2014 AL DIA</v>
          </cell>
        </row>
        <row r="112">
          <cell r="A112" t="str">
            <v>RES</v>
          </cell>
          <cell r="B112" t="str">
            <v>UMEN</v>
          </cell>
          <cell r="E112" t="str">
            <v>RES</v>
          </cell>
          <cell r="F112" t="str">
            <v>UMEN</v>
          </cell>
          <cell r="I112" t="str">
            <v>RES</v>
          </cell>
          <cell r="J112" t="str">
            <v>UMEN</v>
          </cell>
          <cell r="M112" t="str">
            <v>RES</v>
          </cell>
          <cell r="N112" t="str">
            <v>UMEN</v>
          </cell>
        </row>
        <row r="113">
          <cell r="A113" t="str">
            <v>---</v>
          </cell>
          <cell r="B113" t="str">
            <v>------------------------------------------</v>
          </cell>
          <cell r="C113" t="str">
            <v>----------------</v>
          </cell>
          <cell r="E113" t="str">
            <v>---</v>
          </cell>
          <cell r="F113" t="str">
            <v>------------------------------------------</v>
          </cell>
          <cell r="G113" t="str">
            <v>----------------</v>
          </cell>
          <cell r="I113" t="str">
            <v>---</v>
          </cell>
          <cell r="J113" t="str">
            <v>------------------------------------------</v>
          </cell>
          <cell r="K113" t="str">
            <v>----------------</v>
          </cell>
          <cell r="M113" t="str">
            <v>---</v>
          </cell>
          <cell r="N113" t="str">
            <v>------------------------------------------</v>
          </cell>
          <cell r="O113" t="str">
            <v>----------------</v>
          </cell>
        </row>
        <row r="114">
          <cell r="A114" t="str">
            <v>CVE</v>
          </cell>
          <cell r="B114" t="str">
            <v>CONCEPTO</v>
          </cell>
          <cell r="C114" t="str">
            <v>COBRADO</v>
          </cell>
          <cell r="E114" t="str">
            <v>CVE</v>
          </cell>
          <cell r="F114" t="str">
            <v>CONCEPTO</v>
          </cell>
          <cell r="G114" t="str">
            <v>COBRADO</v>
          </cell>
          <cell r="I114" t="str">
            <v>CVE</v>
          </cell>
          <cell r="J114" t="str">
            <v>CONCEPTO</v>
          </cell>
          <cell r="K114" t="str">
            <v>COBRADO</v>
          </cell>
          <cell r="M114" t="str">
            <v>CVE</v>
          </cell>
          <cell r="N114" t="str">
            <v>CONCEPTO</v>
          </cell>
          <cell r="O114" t="str">
            <v>COBRADO</v>
          </cell>
        </row>
        <row r="115">
          <cell r="A115" t="str">
            <v>---</v>
          </cell>
          <cell r="B115" t="str">
            <v>------------------------------------------</v>
          </cell>
          <cell r="C115" t="str">
            <v>----------------</v>
          </cell>
          <cell r="E115" t="str">
            <v>---</v>
          </cell>
          <cell r="F115" t="str">
            <v>------------------------------------------</v>
          </cell>
          <cell r="G115" t="str">
            <v>----------------</v>
          </cell>
          <cell r="I115" t="str">
            <v>---</v>
          </cell>
          <cell r="J115" t="str">
            <v>------------------------------------------</v>
          </cell>
          <cell r="K115" t="str">
            <v>----------------</v>
          </cell>
          <cell r="M115" t="str">
            <v>---</v>
          </cell>
          <cell r="N115" t="str">
            <v>------------------------------------------</v>
          </cell>
          <cell r="O115" t="str">
            <v>----------------</v>
          </cell>
        </row>
        <row r="116">
          <cell r="A116">
            <v>459</v>
          </cell>
          <cell r="B116" t="str">
            <v>CASETAS DEPORTIVAS</v>
          </cell>
          <cell r="C116">
            <v>1174.6300000000001</v>
          </cell>
          <cell r="E116">
            <v>452</v>
          </cell>
          <cell r="F116" t="str">
            <v>LOCALES DEL ENCINO</v>
          </cell>
          <cell r="G116">
            <v>967</v>
          </cell>
          <cell r="I116">
            <v>456</v>
          </cell>
          <cell r="J116" t="str">
            <v>JUEGOS MECANICOS</v>
          </cell>
          <cell r="K116">
            <v>5208</v>
          </cell>
          <cell r="M116">
            <v>481</v>
          </cell>
          <cell r="N116" t="str">
            <v>REPARTO DE VOLANTES</v>
          </cell>
          <cell r="O116">
            <v>1351</v>
          </cell>
        </row>
        <row r="117">
          <cell r="A117">
            <v>467</v>
          </cell>
          <cell r="B117" t="str">
            <v>PRESTADORES DE SERVICIO</v>
          </cell>
          <cell r="C117">
            <v>1859.55</v>
          </cell>
          <cell r="E117">
            <v>453</v>
          </cell>
          <cell r="F117" t="str">
            <v>TELESCOPIO</v>
          </cell>
          <cell r="G117">
            <v>1744</v>
          </cell>
          <cell r="I117">
            <v>457</v>
          </cell>
          <cell r="J117" t="str">
            <v>CASETAS DE  REVISTAS</v>
          </cell>
          <cell r="K117">
            <v>804</v>
          </cell>
          <cell r="M117">
            <v>482</v>
          </cell>
          <cell r="N117" t="str">
            <v>CALLEJONEADAS</v>
          </cell>
          <cell r="O117">
            <v>4044</v>
          </cell>
        </row>
        <row r="118">
          <cell r="A118">
            <v>470</v>
          </cell>
          <cell r="B118" t="str">
            <v>LOCALES EX ESTACION</v>
          </cell>
          <cell r="C118">
            <v>13154.16</v>
          </cell>
          <cell r="E118">
            <v>454</v>
          </cell>
          <cell r="F118" t="str">
            <v>FIESTAS TRADICIONALES</v>
          </cell>
          <cell r="G118">
            <v>179217.5</v>
          </cell>
          <cell r="I118">
            <v>467</v>
          </cell>
          <cell r="J118" t="str">
            <v>PRESTADORES DE SERVICIO</v>
          </cell>
          <cell r="K118">
            <v>1529.55</v>
          </cell>
          <cell r="M118">
            <v>483</v>
          </cell>
          <cell r="N118" t="str">
            <v>PROMOTOR TURISTICO</v>
          </cell>
          <cell r="O118">
            <v>1764.01</v>
          </cell>
        </row>
        <row r="119">
          <cell r="A119">
            <v>471</v>
          </cell>
          <cell r="B119" t="str">
            <v>SANITARIOS PARDO</v>
          </cell>
          <cell r="C119">
            <v>4000</v>
          </cell>
          <cell r="E119">
            <v>455</v>
          </cell>
          <cell r="F119" t="str">
            <v>INFRAESTRUCTURA TELEFONICA</v>
          </cell>
          <cell r="G119">
            <v>122512</v>
          </cell>
          <cell r="I119">
            <v>470</v>
          </cell>
          <cell r="J119" t="str">
            <v>LOCALES EX ESTACION</v>
          </cell>
          <cell r="K119">
            <v>11109.54</v>
          </cell>
          <cell r="M119">
            <v>484</v>
          </cell>
          <cell r="N119" t="str">
            <v>PERMISO PARA ESPECTÁCULOS O CE</v>
          </cell>
          <cell r="O119">
            <v>24852</v>
          </cell>
        </row>
        <row r="120">
          <cell r="A120">
            <v>472</v>
          </cell>
          <cell r="B120" t="str">
            <v>CUOTAS MERCADO GAVIRA</v>
          </cell>
          <cell r="C120">
            <v>25854.77</v>
          </cell>
          <cell r="E120">
            <v>457</v>
          </cell>
          <cell r="F120" t="str">
            <v>CASETAS DE  REVISTAS</v>
          </cell>
          <cell r="G120">
            <v>1608</v>
          </cell>
          <cell r="I120">
            <v>471</v>
          </cell>
          <cell r="J120" t="str">
            <v>SANITARIOS PARDO</v>
          </cell>
          <cell r="K120">
            <v>4000</v>
          </cell>
          <cell r="M120">
            <v>485</v>
          </cell>
          <cell r="N120" t="str">
            <v>SELLADO DE BOLETOS</v>
          </cell>
          <cell r="O120">
            <v>1430</v>
          </cell>
        </row>
        <row r="121">
          <cell r="A121">
            <v>477</v>
          </cell>
          <cell r="B121" t="str">
            <v>PERiTO SUPERVISOR O DIRECTOR R</v>
          </cell>
          <cell r="C121">
            <v>4227</v>
          </cell>
          <cell r="E121">
            <v>458</v>
          </cell>
          <cell r="F121" t="str">
            <v>AMPLIACION DE HORARIO BILLARES</v>
          </cell>
          <cell r="G121">
            <v>258</v>
          </cell>
          <cell r="I121">
            <v>472</v>
          </cell>
          <cell r="J121" t="str">
            <v>CUOTAS MERCADO GAVIRA</v>
          </cell>
          <cell r="K121">
            <v>15623.5</v>
          </cell>
          <cell r="M121">
            <v>491</v>
          </cell>
          <cell r="N121" t="str">
            <v>ESTRUCTURAS, CONSTRUCCIONES O</v>
          </cell>
          <cell r="O121">
            <v>2357</v>
          </cell>
        </row>
        <row r="122">
          <cell r="A122">
            <v>479</v>
          </cell>
          <cell r="B122" t="str">
            <v>COMERCIANTES AMBULANTES</v>
          </cell>
          <cell r="C122">
            <v>6060</v>
          </cell>
          <cell r="E122">
            <v>467</v>
          </cell>
          <cell r="F122" t="str">
            <v>PRESTADORES DE SERVICIO</v>
          </cell>
          <cell r="G122">
            <v>1666.75</v>
          </cell>
          <cell r="I122">
            <v>477</v>
          </cell>
          <cell r="J122" t="str">
            <v>PERiTO SUPERVISOR O DIRECTOR R</v>
          </cell>
          <cell r="K122">
            <v>1409</v>
          </cell>
          <cell r="M122">
            <v>493</v>
          </cell>
          <cell r="N122" t="str">
            <v>RENOVACION PERMISO P/ USO VIA</v>
          </cell>
          <cell r="O122">
            <v>4627.08</v>
          </cell>
        </row>
        <row r="123">
          <cell r="A123">
            <v>480</v>
          </cell>
          <cell r="B123" t="str">
            <v>PERIFONEO</v>
          </cell>
          <cell r="C123">
            <v>905</v>
          </cell>
          <cell r="E123">
            <v>470</v>
          </cell>
          <cell r="F123" t="str">
            <v>LOCALES EX ESTACION</v>
          </cell>
          <cell r="G123">
            <v>12186.98</v>
          </cell>
          <cell r="I123">
            <v>479</v>
          </cell>
          <cell r="J123" t="str">
            <v>COMERCIANTES AMBULANTES</v>
          </cell>
          <cell r="K123">
            <v>13569.85</v>
          </cell>
          <cell r="M123">
            <v>494</v>
          </cell>
          <cell r="N123" t="str">
            <v>REPOSICION DE CREDENCIAL</v>
          </cell>
          <cell r="O123">
            <v>204</v>
          </cell>
        </row>
        <row r="124">
          <cell r="A124">
            <v>481</v>
          </cell>
          <cell r="B124" t="str">
            <v>REPARTO DE VOLANTES</v>
          </cell>
          <cell r="C124">
            <v>386</v>
          </cell>
          <cell r="E124">
            <v>471</v>
          </cell>
          <cell r="F124" t="str">
            <v>SANITARIOS PARDO</v>
          </cell>
          <cell r="G124">
            <v>4000</v>
          </cell>
          <cell r="I124">
            <v>480</v>
          </cell>
          <cell r="J124" t="str">
            <v>PERIFONEO</v>
          </cell>
          <cell r="K124">
            <v>1740</v>
          </cell>
          <cell r="M124">
            <v>502</v>
          </cell>
          <cell r="N124" t="str">
            <v>RECARGOS</v>
          </cell>
          <cell r="O124">
            <v>32857.620000000003</v>
          </cell>
        </row>
        <row r="125">
          <cell r="A125">
            <v>482</v>
          </cell>
          <cell r="B125" t="str">
            <v>CALLEJONEADAS</v>
          </cell>
          <cell r="C125">
            <v>21568</v>
          </cell>
          <cell r="E125">
            <v>472</v>
          </cell>
          <cell r="F125" t="str">
            <v>CUOTAS MERCADO GAVIRA</v>
          </cell>
          <cell r="G125">
            <v>8701.1299999999992</v>
          </cell>
          <cell r="I125">
            <v>481</v>
          </cell>
          <cell r="J125" t="str">
            <v>REPARTO DE VOLANTES</v>
          </cell>
          <cell r="K125">
            <v>579</v>
          </cell>
          <cell r="M125">
            <v>503</v>
          </cell>
          <cell r="N125" t="str">
            <v>AVISO EXTEMP TRASLACION DE DOM</v>
          </cell>
          <cell r="O125">
            <v>3864</v>
          </cell>
        </row>
        <row r="126">
          <cell r="A126">
            <v>483</v>
          </cell>
          <cell r="B126" t="str">
            <v>PROMOTOR TURISTICO</v>
          </cell>
          <cell r="C126">
            <v>4791.9799999999996</v>
          </cell>
          <cell r="E126">
            <v>477</v>
          </cell>
          <cell r="F126" t="str">
            <v>PERiTO SUPERVISOR O DIRECTOR R</v>
          </cell>
          <cell r="G126">
            <v>2818</v>
          </cell>
          <cell r="I126">
            <v>482</v>
          </cell>
          <cell r="J126" t="str">
            <v>CALLEJONEADAS</v>
          </cell>
          <cell r="K126">
            <v>3370</v>
          </cell>
          <cell r="M126">
            <v>504</v>
          </cell>
          <cell r="N126" t="str">
            <v>AVISO EXTEMP TERM DE OBRA</v>
          </cell>
          <cell r="O126">
            <v>1280</v>
          </cell>
        </row>
        <row r="127">
          <cell r="A127">
            <v>484</v>
          </cell>
          <cell r="B127" t="str">
            <v>PERMISO PARA ESPECTÁCULOS O CE</v>
          </cell>
          <cell r="C127">
            <v>19380</v>
          </cell>
          <cell r="E127">
            <v>479</v>
          </cell>
          <cell r="F127" t="str">
            <v>COMERCIANTES AMBULANTES</v>
          </cell>
          <cell r="G127">
            <v>16764.7</v>
          </cell>
          <cell r="I127">
            <v>483</v>
          </cell>
          <cell r="J127" t="str">
            <v>PROMOTOR TURISTICO</v>
          </cell>
          <cell r="K127">
            <v>2469.92</v>
          </cell>
          <cell r="M127">
            <v>505</v>
          </cell>
          <cell r="N127" t="str">
            <v>INFRACCIONES DESARROLLO URBANO</v>
          </cell>
          <cell r="O127">
            <v>16579.87</v>
          </cell>
        </row>
        <row r="128">
          <cell r="A128">
            <v>485</v>
          </cell>
          <cell r="B128" t="str">
            <v>SELLADO DE BOLETOS</v>
          </cell>
          <cell r="C128">
            <v>3145</v>
          </cell>
          <cell r="E128">
            <v>480</v>
          </cell>
          <cell r="F128" t="str">
            <v>PERIFONEO</v>
          </cell>
          <cell r="G128">
            <v>1267</v>
          </cell>
          <cell r="I128">
            <v>484</v>
          </cell>
          <cell r="J128" t="str">
            <v>PERMISO PARA ESPECTÁCULOS O CE</v>
          </cell>
          <cell r="K128">
            <v>25080</v>
          </cell>
          <cell r="M128">
            <v>506</v>
          </cell>
          <cell r="N128" t="str">
            <v>INFRACCIONES DIRECCION DE FISC</v>
          </cell>
          <cell r="O128">
            <v>36309.79</v>
          </cell>
        </row>
        <row r="129">
          <cell r="A129">
            <v>491</v>
          </cell>
          <cell r="B129" t="str">
            <v>ESTRUCTURAS, CONSTRUCCIONES O</v>
          </cell>
          <cell r="C129">
            <v>621.02</v>
          </cell>
          <cell r="E129">
            <v>481</v>
          </cell>
          <cell r="F129" t="str">
            <v>REPARTO DE VOLANTES</v>
          </cell>
          <cell r="G129">
            <v>1351</v>
          </cell>
          <cell r="I129">
            <v>485</v>
          </cell>
          <cell r="J129" t="str">
            <v>SELLADO DE BOLETOS</v>
          </cell>
          <cell r="K129">
            <v>3105</v>
          </cell>
          <cell r="M129">
            <v>507</v>
          </cell>
          <cell r="N129" t="str">
            <v>INF AL BANDO POLICIA Y BUEN GO</v>
          </cell>
          <cell r="O129">
            <v>52850.8</v>
          </cell>
        </row>
        <row r="130">
          <cell r="A130">
            <v>493</v>
          </cell>
          <cell r="B130" t="str">
            <v>RENOVACION PERMISO P/ USO VIA</v>
          </cell>
          <cell r="C130">
            <v>37466.949999999997</v>
          </cell>
          <cell r="E130">
            <v>482</v>
          </cell>
          <cell r="F130" t="str">
            <v>CALLEJONEADAS</v>
          </cell>
          <cell r="G130">
            <v>36574.69</v>
          </cell>
          <cell r="I130">
            <v>491</v>
          </cell>
          <cell r="J130" t="str">
            <v>ESTRUCTURAS, CONSTRUCCIONES O</v>
          </cell>
          <cell r="K130">
            <v>321.02999999999997</v>
          </cell>
          <cell r="M130">
            <v>508</v>
          </cell>
          <cell r="N130" t="str">
            <v>INF LEY DE TRANSITO Y SU REGLA</v>
          </cell>
          <cell r="O130">
            <v>430900.38</v>
          </cell>
        </row>
        <row r="131">
          <cell r="A131">
            <v>494</v>
          </cell>
          <cell r="B131" t="str">
            <v>REPOSICION DE CREDENCIAL</v>
          </cell>
          <cell r="C131">
            <v>68</v>
          </cell>
          <cell r="E131">
            <v>483</v>
          </cell>
          <cell r="F131" t="str">
            <v>PROMOTOR TURISTICO</v>
          </cell>
          <cell r="G131">
            <v>12407.78</v>
          </cell>
          <cell r="I131">
            <v>492</v>
          </cell>
          <cell r="J131" t="str">
            <v>RESERVA DE ESPACIOS EN VIA PUB</v>
          </cell>
          <cell r="K131">
            <v>18000</v>
          </cell>
          <cell r="M131">
            <v>509</v>
          </cell>
          <cell r="N131" t="str">
            <v>EXTEMP VERIFICACION AMB VEHICU</v>
          </cell>
          <cell r="O131">
            <v>51752</v>
          </cell>
        </row>
        <row r="132">
          <cell r="A132">
            <v>497</v>
          </cell>
          <cell r="B132" t="str">
            <v>CURSO FORMACION SERV. DIG.</v>
          </cell>
          <cell r="C132">
            <v>2808</v>
          </cell>
          <cell r="E132">
            <v>484</v>
          </cell>
          <cell r="F132" t="str">
            <v>PERMISO PARA ESPECTÁCULOS O CE</v>
          </cell>
          <cell r="G132">
            <v>34428</v>
          </cell>
          <cell r="I132">
            <v>493</v>
          </cell>
          <cell r="J132" t="str">
            <v>RENOVACION PERMISO P/ USO VIA</v>
          </cell>
          <cell r="K132">
            <v>6650.03</v>
          </cell>
          <cell r="M132">
            <v>510</v>
          </cell>
          <cell r="N132" t="str">
            <v>ADMTVAS NO FISCALES *FEDERALES</v>
          </cell>
          <cell r="O132">
            <v>14407.18</v>
          </cell>
        </row>
        <row r="133">
          <cell r="A133">
            <v>502</v>
          </cell>
          <cell r="B133" t="str">
            <v>RECARGOS</v>
          </cell>
          <cell r="C133">
            <v>67737.73</v>
          </cell>
          <cell r="E133">
            <v>485</v>
          </cell>
          <cell r="F133" t="str">
            <v>SELLADO DE BOLETOS</v>
          </cell>
          <cell r="G133">
            <v>9970</v>
          </cell>
          <cell r="I133">
            <v>497</v>
          </cell>
          <cell r="J133" t="str">
            <v>CURSO FORMACION SERV. DIG.</v>
          </cell>
          <cell r="K133">
            <v>208</v>
          </cell>
          <cell r="M133">
            <v>511</v>
          </cell>
          <cell r="N133" t="str">
            <v>ADMTVAS NO FISCALES * MPALES*</v>
          </cell>
          <cell r="O133">
            <v>11458.6</v>
          </cell>
        </row>
        <row r="134">
          <cell r="A134">
            <v>503</v>
          </cell>
          <cell r="B134" t="str">
            <v>AVISO EXTEMP TRASLACION DE DOM</v>
          </cell>
          <cell r="C134">
            <v>4719.8100000000004</v>
          </cell>
          <cell r="E134">
            <v>491</v>
          </cell>
          <cell r="F134" t="str">
            <v>ESTRUCTURAS, CONSTRUCCIONES O</v>
          </cell>
          <cell r="G134">
            <v>613.46</v>
          </cell>
          <cell r="I134">
            <v>502</v>
          </cell>
          <cell r="J134" t="str">
            <v>RECARGOS</v>
          </cell>
          <cell r="K134">
            <v>51459.55</v>
          </cell>
          <cell r="M134">
            <v>519</v>
          </cell>
          <cell r="N134" t="str">
            <v>GOB DEL ESTADO CASA DE LA CULT</v>
          </cell>
          <cell r="O134">
            <v>44383</v>
          </cell>
        </row>
        <row r="135">
          <cell r="A135">
            <v>504</v>
          </cell>
          <cell r="B135" t="str">
            <v>AVISO EXTEMP TERM DE OBRA</v>
          </cell>
          <cell r="C135">
            <v>1280</v>
          </cell>
          <cell r="E135">
            <v>493</v>
          </cell>
          <cell r="F135" t="str">
            <v>RENOVACION PERMISO P/ USO VIA</v>
          </cell>
          <cell r="G135">
            <v>22837.67</v>
          </cell>
          <cell r="I135">
            <v>503</v>
          </cell>
          <cell r="J135" t="str">
            <v>AVISO EXTEMP TRASLACION DE DOM</v>
          </cell>
          <cell r="K135">
            <v>15744</v>
          </cell>
          <cell r="M135">
            <v>526</v>
          </cell>
          <cell r="N135" t="str">
            <v>RESPUESTA DE AYUNTAMIENTO</v>
          </cell>
          <cell r="O135">
            <v>6710</v>
          </cell>
        </row>
        <row r="136">
          <cell r="A136">
            <v>505</v>
          </cell>
          <cell r="B136" t="str">
            <v>INFRACCIONES DESARROLLO URBANO</v>
          </cell>
          <cell r="C136">
            <v>14029.4</v>
          </cell>
          <cell r="E136">
            <v>494</v>
          </cell>
          <cell r="F136" t="str">
            <v>REPOSICION DE CREDENCIAL</v>
          </cell>
          <cell r="G136">
            <v>68</v>
          </cell>
          <cell r="I136">
            <v>504</v>
          </cell>
          <cell r="J136" t="str">
            <v>AVISO EXTEMP TERM DE OBRA</v>
          </cell>
          <cell r="K136">
            <v>2880</v>
          </cell>
          <cell r="M136">
            <v>529</v>
          </cell>
          <cell r="N136" t="str">
            <v>OTROS DONATIVOS</v>
          </cell>
          <cell r="O136">
            <v>67.39</v>
          </cell>
        </row>
        <row r="137">
          <cell r="A137">
            <v>506</v>
          </cell>
          <cell r="B137" t="str">
            <v>INFRACCIONES DIRECCION DE FISC</v>
          </cell>
          <cell r="C137">
            <v>68052.2</v>
          </cell>
          <cell r="E137">
            <v>497</v>
          </cell>
          <cell r="F137" t="str">
            <v>CURSO FORMACION SERV. DIG.</v>
          </cell>
          <cell r="G137">
            <v>1976</v>
          </cell>
          <cell r="I137">
            <v>505</v>
          </cell>
          <cell r="J137" t="str">
            <v>INFRACCIONES DESARROLLO URBANO</v>
          </cell>
          <cell r="K137">
            <v>4463.97</v>
          </cell>
          <cell r="M137">
            <v>533</v>
          </cell>
          <cell r="N137" t="str">
            <v>FONDO PARA FORTALECIMIENTO MPA</v>
          </cell>
          <cell r="O137">
            <v>7326842</v>
          </cell>
        </row>
        <row r="138">
          <cell r="A138">
            <v>507</v>
          </cell>
          <cell r="B138" t="str">
            <v>INF AL BANDO POLICIA Y BUEN GO</v>
          </cell>
          <cell r="C138">
            <v>59700</v>
          </cell>
          <cell r="E138">
            <v>502</v>
          </cell>
          <cell r="F138" t="str">
            <v>RECARGOS</v>
          </cell>
          <cell r="G138">
            <v>63795.45</v>
          </cell>
          <cell r="I138">
            <v>506</v>
          </cell>
          <cell r="J138" t="str">
            <v>INFRACCIONES DIRECCION DE FISC</v>
          </cell>
          <cell r="K138">
            <v>70921.850000000006</v>
          </cell>
          <cell r="M138">
            <v>538</v>
          </cell>
          <cell r="N138" t="str">
            <v>VTA. BASES LICITACION O. P.</v>
          </cell>
          <cell r="O138">
            <v>11856</v>
          </cell>
        </row>
        <row r="139">
          <cell r="A139">
            <v>508</v>
          </cell>
          <cell r="B139" t="str">
            <v>INF LEY DE TRANSITO Y SU REGLA</v>
          </cell>
          <cell r="C139">
            <v>368130.3</v>
          </cell>
          <cell r="E139">
            <v>503</v>
          </cell>
          <cell r="F139" t="str">
            <v>AVISO EXTEMP TRASLACION DE DOM</v>
          </cell>
          <cell r="G139">
            <v>3791</v>
          </cell>
          <cell r="I139">
            <v>507</v>
          </cell>
          <cell r="J139" t="str">
            <v>INF AL BANDO POLICIA Y BUEN GO</v>
          </cell>
          <cell r="K139">
            <v>50000</v>
          </cell>
          <cell r="M139">
            <v>544</v>
          </cell>
          <cell r="N139" t="str">
            <v>INFRACCIONES AL REGLAMENTO DE</v>
          </cell>
          <cell r="O139">
            <v>1275.1500000000001</v>
          </cell>
        </row>
        <row r="140">
          <cell r="A140">
            <v>509</v>
          </cell>
          <cell r="B140" t="str">
            <v>EXTEMP VERIFICACION AMB VEHICU</v>
          </cell>
          <cell r="C140">
            <v>31707</v>
          </cell>
          <cell r="E140">
            <v>504</v>
          </cell>
          <cell r="F140" t="str">
            <v>AVISO EXTEMP TERM DE OBRA</v>
          </cell>
          <cell r="G140">
            <v>960</v>
          </cell>
          <cell r="I140">
            <v>508</v>
          </cell>
          <cell r="J140" t="str">
            <v>INF LEY DE TRANSITO Y SU REGLA</v>
          </cell>
          <cell r="K140">
            <v>352307.56</v>
          </cell>
          <cell r="M140">
            <v>600</v>
          </cell>
          <cell r="N140" t="str">
            <v>FONDO GENERAL</v>
          </cell>
          <cell r="O140">
            <v>10010910.789999999</v>
          </cell>
        </row>
        <row r="141">
          <cell r="A141">
            <v>510</v>
          </cell>
          <cell r="B141" t="str">
            <v>ADMTVAS NO FISCALES *FEDERALES</v>
          </cell>
          <cell r="C141">
            <v>110170.49</v>
          </cell>
          <cell r="E141">
            <v>505</v>
          </cell>
          <cell r="F141" t="str">
            <v>INFRACCIONES DESARROLLO URBANO</v>
          </cell>
          <cell r="G141">
            <v>6695.92</v>
          </cell>
          <cell r="I141">
            <v>509</v>
          </cell>
          <cell r="J141" t="str">
            <v>EXTEMP VERIFICACION AMB VEHICU</v>
          </cell>
          <cell r="K141">
            <v>32092</v>
          </cell>
          <cell r="M141">
            <v>601</v>
          </cell>
          <cell r="N141" t="str">
            <v>FONDO DEL FOMENTO MUNICIPAL</v>
          </cell>
          <cell r="O141">
            <v>1408892.79</v>
          </cell>
        </row>
        <row r="142">
          <cell r="A142">
            <v>519</v>
          </cell>
          <cell r="B142" t="str">
            <v>GOB DEL ESTADO CASA DE LA CULT</v>
          </cell>
          <cell r="C142">
            <v>22188</v>
          </cell>
          <cell r="E142">
            <v>506</v>
          </cell>
          <cell r="F142" t="str">
            <v>INFRACCIONES DIRECCION DE FISC</v>
          </cell>
          <cell r="G142">
            <v>79233.55</v>
          </cell>
          <cell r="I142">
            <v>510</v>
          </cell>
          <cell r="J142" t="str">
            <v>ADMTVAS NO FISCALES *FEDERALES</v>
          </cell>
          <cell r="K142">
            <v>37559.01</v>
          </cell>
          <cell r="M142">
            <v>605</v>
          </cell>
          <cell r="N142" t="str">
            <v>IEPS ESPECIAL DE GASOLINAS Y D</v>
          </cell>
          <cell r="O142">
            <v>496786.12</v>
          </cell>
        </row>
        <row r="143">
          <cell r="A143">
            <v>526</v>
          </cell>
          <cell r="B143" t="str">
            <v>RESPUESTA DE AYUNTAMIENTO</v>
          </cell>
          <cell r="C143">
            <v>4697</v>
          </cell>
          <cell r="E143">
            <v>507</v>
          </cell>
          <cell r="F143" t="str">
            <v>INF AL BANDO POLICIA Y BUEN GO</v>
          </cell>
          <cell r="G143">
            <v>96665</v>
          </cell>
          <cell r="I143">
            <v>511</v>
          </cell>
          <cell r="J143" t="str">
            <v>ADMTVAS NO FISCALES * MPALES*</v>
          </cell>
          <cell r="K143">
            <v>1913.1</v>
          </cell>
          <cell r="M143">
            <v>606</v>
          </cell>
          <cell r="N143" t="str">
            <v>FONDO DE FISCALIZACION</v>
          </cell>
          <cell r="O143">
            <v>596110.30000000005</v>
          </cell>
        </row>
        <row r="144">
          <cell r="A144">
            <v>532</v>
          </cell>
          <cell r="B144" t="str">
            <v>FONDO INFRAEST SOCIAL MPAL.</v>
          </cell>
          <cell r="C144">
            <v>3168864</v>
          </cell>
          <cell r="E144">
            <v>508</v>
          </cell>
          <cell r="F144" t="str">
            <v>INF LEY DE TRANSITO Y SU REGLA</v>
          </cell>
          <cell r="G144">
            <v>379018.62</v>
          </cell>
          <cell r="I144">
            <v>517</v>
          </cell>
          <cell r="J144" t="str">
            <v>APORTACIONES FIC</v>
          </cell>
          <cell r="K144">
            <v>2000000</v>
          </cell>
          <cell r="M144">
            <v>607</v>
          </cell>
          <cell r="N144" t="str">
            <v>DERECHOS ALCOHOLES</v>
          </cell>
          <cell r="O144">
            <v>15305.76</v>
          </cell>
        </row>
        <row r="145">
          <cell r="A145">
            <v>533</v>
          </cell>
          <cell r="B145" t="str">
            <v>FONDO PARA FORTALECIMIENTO MPA</v>
          </cell>
          <cell r="C145">
            <v>7326846</v>
          </cell>
          <cell r="E145">
            <v>509</v>
          </cell>
          <cell r="F145" t="str">
            <v>EXTEMP VERIFICACION AMB VEHICU</v>
          </cell>
          <cell r="G145">
            <v>34394</v>
          </cell>
          <cell r="I145">
            <v>526</v>
          </cell>
          <cell r="J145" t="str">
            <v>RESPUESTA DE AYUNTAMIENTO</v>
          </cell>
          <cell r="K145">
            <v>4697</v>
          </cell>
          <cell r="M145">
            <v>608</v>
          </cell>
          <cell r="N145" t="str">
            <v>I.E.P.S</v>
          </cell>
          <cell r="O145">
            <v>184907.84</v>
          </cell>
        </row>
        <row r="146">
          <cell r="A146">
            <v>536</v>
          </cell>
          <cell r="B146" t="str">
            <v>PADRON DE PROVEEDORES</v>
          </cell>
          <cell r="C146">
            <v>4381</v>
          </cell>
          <cell r="E146">
            <v>510</v>
          </cell>
          <cell r="F146" t="str">
            <v>ADMTVAS NO FISCALES *FEDERALES</v>
          </cell>
          <cell r="G146">
            <v>1330.58</v>
          </cell>
          <cell r="I146">
            <v>529</v>
          </cell>
          <cell r="J146" t="str">
            <v>OTROS DONATIVOS</v>
          </cell>
          <cell r="K146">
            <v>35.57</v>
          </cell>
          <cell r="M146">
            <v>609</v>
          </cell>
          <cell r="N146" t="str">
            <v>I.S.A.N.</v>
          </cell>
          <cell r="O146">
            <v>192144.91</v>
          </cell>
        </row>
        <row r="147">
          <cell r="A147">
            <v>544</v>
          </cell>
          <cell r="B147" t="str">
            <v>INFRACCIONES AL REGLAMENTO DE</v>
          </cell>
          <cell r="C147">
            <v>2997.19</v>
          </cell>
          <cell r="E147">
            <v>513</v>
          </cell>
          <cell r="F147" t="str">
            <v>POR REP DAÑOS A VEHIC MPALES.</v>
          </cell>
          <cell r="G147">
            <v>43129.279999999999</v>
          </cell>
          <cell r="I147">
            <v>533</v>
          </cell>
          <cell r="J147" t="str">
            <v>FONDO PARA FORTALECIMIENTO MPA</v>
          </cell>
          <cell r="K147">
            <v>7326846</v>
          </cell>
          <cell r="M147">
            <v>611</v>
          </cell>
          <cell r="N147" t="str">
            <v>I.S.T.U.V.</v>
          </cell>
          <cell r="O147">
            <v>5675.06</v>
          </cell>
        </row>
        <row r="148">
          <cell r="A148">
            <v>600</v>
          </cell>
          <cell r="B148" t="str">
            <v>FONDO GENERAL</v>
          </cell>
          <cell r="C148">
            <v>10851149.369999999</v>
          </cell>
          <cell r="E148">
            <v>517</v>
          </cell>
          <cell r="F148" t="str">
            <v>APORTACIONES FIC</v>
          </cell>
          <cell r="G148">
            <v>3105653</v>
          </cell>
          <cell r="I148">
            <v>536</v>
          </cell>
          <cell r="J148" t="str">
            <v>PADRON DE PROVEEDORES</v>
          </cell>
          <cell r="K148">
            <v>1011</v>
          </cell>
          <cell r="M148">
            <v>708</v>
          </cell>
          <cell r="N148" t="str">
            <v>HABITAT</v>
          </cell>
          <cell r="O148">
            <v>846702</v>
          </cell>
        </row>
        <row r="149">
          <cell r="A149">
            <v>601</v>
          </cell>
          <cell r="B149" t="str">
            <v>FONDO DEL FOMENTO MUNICIPAL</v>
          </cell>
          <cell r="C149">
            <v>1559242.19</v>
          </cell>
          <cell r="E149">
            <v>519</v>
          </cell>
          <cell r="F149" t="str">
            <v>GOB DEL ESTADO CASA DE LA CULT</v>
          </cell>
          <cell r="G149">
            <v>30888</v>
          </cell>
          <cell r="I149">
            <v>544</v>
          </cell>
          <cell r="J149" t="str">
            <v>INFRACCIONES AL REGLAMENTO DE</v>
          </cell>
          <cell r="K149">
            <v>1275.4000000000001</v>
          </cell>
          <cell r="M149">
            <v>712</v>
          </cell>
          <cell r="N149" t="str">
            <v>PROGRAMA BORDERIA</v>
          </cell>
          <cell r="O149">
            <v>358050</v>
          </cell>
        </row>
        <row r="150">
          <cell r="A150">
            <v>605</v>
          </cell>
          <cell r="B150" t="str">
            <v>IEPS ESPECIAL DE GASOLINAS Y D</v>
          </cell>
          <cell r="C150">
            <v>485093.37</v>
          </cell>
          <cell r="E150">
            <v>526</v>
          </cell>
          <cell r="F150" t="str">
            <v>RESPUESTA DE AYUNTAMIENTO</v>
          </cell>
          <cell r="G150">
            <v>6039</v>
          </cell>
          <cell r="I150">
            <v>600</v>
          </cell>
          <cell r="J150" t="str">
            <v>FONDO GENERAL</v>
          </cell>
          <cell r="K150">
            <v>9528715.5600000005</v>
          </cell>
          <cell r="M150">
            <v>713</v>
          </cell>
          <cell r="N150" t="str">
            <v>PROGRAMA ECONOMIA SOCIAL FAMIL</v>
          </cell>
          <cell r="O150">
            <v>2850</v>
          </cell>
        </row>
        <row r="151">
          <cell r="A151">
            <v>606</v>
          </cell>
          <cell r="B151" t="str">
            <v>FONDO DE FISCALIZACION</v>
          </cell>
          <cell r="C151">
            <v>596110.30000000005</v>
          </cell>
          <cell r="E151">
            <v>529</v>
          </cell>
          <cell r="F151" t="str">
            <v>OTROS DONATIVOS</v>
          </cell>
          <cell r="G151">
            <v>270.91000000000003</v>
          </cell>
          <cell r="I151">
            <v>601</v>
          </cell>
          <cell r="J151" t="str">
            <v>FONDO DEL FOMENTO MUNICIPAL</v>
          </cell>
          <cell r="K151">
            <v>1353044.94</v>
          </cell>
          <cell r="M151">
            <v>714</v>
          </cell>
          <cell r="N151" t="str">
            <v>FONDO DE PAVIMENTACION Y ESPAC</v>
          </cell>
          <cell r="O151">
            <v>13429.84</v>
          </cell>
        </row>
        <row r="152">
          <cell r="A152">
            <v>607</v>
          </cell>
          <cell r="B152" t="str">
            <v>DERECHOS ALCOHOLES</v>
          </cell>
          <cell r="C152">
            <v>18820.919999999998</v>
          </cell>
          <cell r="E152">
            <v>532</v>
          </cell>
          <cell r="F152" t="str">
            <v>FONDO INFRAEST SOCIAL MPAL.</v>
          </cell>
          <cell r="G152">
            <v>3168859</v>
          </cell>
          <cell r="I152">
            <v>605</v>
          </cell>
          <cell r="J152" t="str">
            <v>IEPS ESPECIAL DE GASOLINAS Y D</v>
          </cell>
          <cell r="K152">
            <v>476390.54</v>
          </cell>
          <cell r="M152">
            <v>716</v>
          </cell>
          <cell r="N152" t="str">
            <v>MIGRANTES 3X1</v>
          </cell>
          <cell r="O152">
            <v>165000</v>
          </cell>
        </row>
        <row r="153">
          <cell r="A153">
            <v>608</v>
          </cell>
          <cell r="B153" t="str">
            <v>I.E.P.S</v>
          </cell>
          <cell r="C153">
            <v>190646.8</v>
          </cell>
          <cell r="E153">
            <v>533</v>
          </cell>
          <cell r="F153" t="str">
            <v>FONDO PARA FORTALECIMIENTO MPA</v>
          </cell>
          <cell r="G153">
            <v>7326846</v>
          </cell>
          <cell r="I153">
            <v>606</v>
          </cell>
          <cell r="J153" t="str">
            <v>FONDO DE FISCALIZACION</v>
          </cell>
          <cell r="K153">
            <v>596110.30000000005</v>
          </cell>
          <cell r="M153">
            <v>724</v>
          </cell>
          <cell r="N153" t="str">
            <v>PROYECTOS DE DESARROLLO REGION</v>
          </cell>
          <cell r="O153">
            <v>2375000</v>
          </cell>
        </row>
        <row r="154">
          <cell r="A154">
            <v>609</v>
          </cell>
          <cell r="B154" t="str">
            <v>I.S.A.N.</v>
          </cell>
          <cell r="C154">
            <v>151974.81</v>
          </cell>
          <cell r="E154">
            <v>536</v>
          </cell>
          <cell r="F154" t="str">
            <v>PADRON DE PROVEEDORES</v>
          </cell>
          <cell r="G154">
            <v>4381</v>
          </cell>
          <cell r="I154">
            <v>607</v>
          </cell>
          <cell r="J154" t="str">
            <v>DERECHOS ALCOHOLES</v>
          </cell>
          <cell r="K154">
            <v>33886.980000000003</v>
          </cell>
          <cell r="M154">
            <v>728</v>
          </cell>
          <cell r="N154" t="str">
            <v>PROGRAMA DE EMPLEO TEMPORAL</v>
          </cell>
          <cell r="O154">
            <v>1523630</v>
          </cell>
        </row>
        <row r="155">
          <cell r="A155">
            <v>611</v>
          </cell>
          <cell r="B155" t="str">
            <v>I.S.T.U.V.</v>
          </cell>
          <cell r="C155">
            <v>10025.780000000001</v>
          </cell>
          <cell r="E155">
            <v>544</v>
          </cell>
          <cell r="F155" t="str">
            <v>INFRACCIONES AL REGLAMENTO DE</v>
          </cell>
          <cell r="G155">
            <v>4782.75</v>
          </cell>
          <cell r="I155">
            <v>608</v>
          </cell>
          <cell r="J155" t="str">
            <v>I.E.P.S</v>
          </cell>
          <cell r="K155">
            <v>207955.61</v>
          </cell>
          <cell r="M155">
            <v>730</v>
          </cell>
          <cell r="N155" t="str">
            <v>FIDER</v>
          </cell>
          <cell r="O155">
            <v>500</v>
          </cell>
        </row>
        <row r="156">
          <cell r="A156">
            <v>712</v>
          </cell>
          <cell r="B156" t="str">
            <v>PROGRAMA BORDERIA</v>
          </cell>
          <cell r="C156">
            <v>1200</v>
          </cell>
          <cell r="E156">
            <v>600</v>
          </cell>
          <cell r="F156" t="str">
            <v>FONDO GENERAL</v>
          </cell>
          <cell r="G156">
            <v>10606163.48</v>
          </cell>
          <cell r="I156">
            <v>609</v>
          </cell>
          <cell r="J156" t="str">
            <v>I.S.A.N.</v>
          </cell>
          <cell r="K156">
            <v>165448.26999999999</v>
          </cell>
          <cell r="M156">
            <v>734</v>
          </cell>
          <cell r="N156" t="str">
            <v>SEMARNAT</v>
          </cell>
          <cell r="O156">
            <v>1420632.5</v>
          </cell>
        </row>
        <row r="157">
          <cell r="A157">
            <v>713</v>
          </cell>
          <cell r="B157" t="str">
            <v>PROGRAMA ECONOMIA SOCIAL FAMIL</v>
          </cell>
          <cell r="C157">
            <v>34642.5</v>
          </cell>
          <cell r="E157">
            <v>601</v>
          </cell>
          <cell r="F157" t="str">
            <v>FONDO DEL FOMENTO MUNICIPAL</v>
          </cell>
          <cell r="G157">
            <v>1519530.12</v>
          </cell>
          <cell r="I157">
            <v>611</v>
          </cell>
          <cell r="J157" t="str">
            <v>I.S.T.U.V.</v>
          </cell>
          <cell r="K157">
            <v>7878.82</v>
          </cell>
          <cell r="M157">
            <v>735</v>
          </cell>
          <cell r="N157" t="str">
            <v>MUNICIPALIZACION DE FRACCIONAM</v>
          </cell>
          <cell r="O157">
            <v>602500</v>
          </cell>
        </row>
        <row r="158">
          <cell r="A158">
            <v>729</v>
          </cell>
          <cell r="B158" t="str">
            <v>OPCIONES PRODUCTIVAS</v>
          </cell>
          <cell r="C158">
            <v>761607</v>
          </cell>
          <cell r="E158">
            <v>605</v>
          </cell>
          <cell r="F158" t="str">
            <v>IEPS ESPECIAL DE GASOLINAS Y D</v>
          </cell>
          <cell r="G158">
            <v>468270.64</v>
          </cell>
          <cell r="I158">
            <v>708</v>
          </cell>
          <cell r="J158" t="str">
            <v>HABITAT</v>
          </cell>
          <cell r="K158">
            <v>2362994</v>
          </cell>
          <cell r="M158">
            <v>738</v>
          </cell>
          <cell r="N158" t="str">
            <v>REMANENTES DE EJER ANT 2011 FI</v>
          </cell>
          <cell r="O158">
            <v>14855.04</v>
          </cell>
        </row>
        <row r="159">
          <cell r="A159">
            <v>730</v>
          </cell>
          <cell r="B159" t="str">
            <v>FIDER</v>
          </cell>
          <cell r="C159">
            <v>18749.95</v>
          </cell>
          <cell r="E159">
            <v>606</v>
          </cell>
          <cell r="F159" t="str">
            <v>FONDO DE FISCALIZACION</v>
          </cell>
          <cell r="G159">
            <v>891539.04</v>
          </cell>
          <cell r="I159">
            <v>713</v>
          </cell>
          <cell r="J159" t="str">
            <v>PROGRAMA ECONOMIA SOCIAL FAMIL</v>
          </cell>
          <cell r="K159">
            <v>36075</v>
          </cell>
          <cell r="M159">
            <v>775</v>
          </cell>
          <cell r="N159" t="str">
            <v>FONDO DE APORT. PARA INFRAESTR</v>
          </cell>
          <cell r="O159">
            <v>870000</v>
          </cell>
        </row>
        <row r="160">
          <cell r="A160">
            <v>732</v>
          </cell>
          <cell r="B160" t="str">
            <v>FONDO DE INFRAESTRUCTURA DEPOR</v>
          </cell>
          <cell r="C160">
            <v>3544071.38</v>
          </cell>
          <cell r="E160">
            <v>607</v>
          </cell>
          <cell r="F160" t="str">
            <v>DERECHOS ALCOHOLES</v>
          </cell>
          <cell r="G160">
            <v>23793.02</v>
          </cell>
          <cell r="I160">
            <v>716</v>
          </cell>
          <cell r="J160" t="str">
            <v>MIGRANTES 3X1</v>
          </cell>
          <cell r="K160">
            <v>165000</v>
          </cell>
          <cell r="M160">
            <v>812</v>
          </cell>
          <cell r="N160" t="str">
            <v>REINTEGROS TESOFE</v>
          </cell>
          <cell r="O160">
            <v>28002.49</v>
          </cell>
        </row>
        <row r="161">
          <cell r="A161">
            <v>733</v>
          </cell>
          <cell r="B161" t="str">
            <v>FONDO DE CULTURA</v>
          </cell>
          <cell r="C161">
            <v>1498500</v>
          </cell>
          <cell r="E161">
            <v>608</v>
          </cell>
          <cell r="F161" t="str">
            <v>I.E.P.S</v>
          </cell>
          <cell r="G161">
            <v>179119.86</v>
          </cell>
          <cell r="I161">
            <v>724</v>
          </cell>
          <cell r="J161" t="str">
            <v>PROYECTOS DE DESARROLLO REGION</v>
          </cell>
          <cell r="K161">
            <v>2375000</v>
          </cell>
          <cell r="M161">
            <v>817</v>
          </cell>
          <cell r="N161" t="str">
            <v>ANTICIPOS OTROS INGRESOS</v>
          </cell>
          <cell r="O161">
            <v>994</v>
          </cell>
        </row>
        <row r="162">
          <cell r="A162">
            <v>759</v>
          </cell>
          <cell r="B162" t="str">
            <v>PROGRAMA DE INVERSION CONACULT</v>
          </cell>
          <cell r="C162">
            <v>7167368.5700000003</v>
          </cell>
          <cell r="E162">
            <v>609</v>
          </cell>
          <cell r="F162" t="str">
            <v>I.S.A.N.</v>
          </cell>
          <cell r="G162">
            <v>168837.93</v>
          </cell>
          <cell r="I162">
            <v>728</v>
          </cell>
          <cell r="J162" t="str">
            <v>PROGRAMA DE EMPLEO TEMPORAL</v>
          </cell>
          <cell r="K162">
            <v>724910</v>
          </cell>
          <cell r="M162">
            <v>860</v>
          </cell>
          <cell r="N162" t="str">
            <v>PROG. ESCOLAR RESIDUOS SOLIDOS</v>
          </cell>
          <cell r="O162">
            <v>4325</v>
          </cell>
        </row>
        <row r="163">
          <cell r="A163">
            <v>817</v>
          </cell>
          <cell r="B163" t="str">
            <v>ANTICIPOS OTROS INGRESOS</v>
          </cell>
          <cell r="C163">
            <v>1624.6</v>
          </cell>
          <cell r="E163">
            <v>611</v>
          </cell>
          <cell r="F163" t="str">
            <v>I.S.T.U.V.</v>
          </cell>
          <cell r="G163">
            <v>13725.6</v>
          </cell>
          <cell r="I163">
            <v>729</v>
          </cell>
          <cell r="J163" t="str">
            <v>OPCIONES PRODUCTIVAS</v>
          </cell>
          <cell r="K163">
            <v>29010</v>
          </cell>
          <cell r="M163">
            <v>888</v>
          </cell>
          <cell r="N163" t="str">
            <v>COBROS SIMAPAG</v>
          </cell>
          <cell r="O163">
            <v>5643</v>
          </cell>
        </row>
        <row r="164">
          <cell r="A164" t="str">
            <v>_x000C_</v>
          </cell>
          <cell r="E164" t="str">
            <v>_x000C_</v>
          </cell>
          <cell r="I164" t="str">
            <v>_x000C_</v>
          </cell>
          <cell r="M164" t="str">
            <v>_x000C_</v>
          </cell>
        </row>
        <row r="166">
          <cell r="A166" t="str">
            <v>Pag</v>
          </cell>
          <cell r="B166" t="str">
            <v>ina : 4                    Fecha Impresión</v>
          </cell>
          <cell r="E166" t="str">
            <v>Pag</v>
          </cell>
          <cell r="F166" t="str">
            <v>ina : 4                    Fecha Impresión</v>
          </cell>
          <cell r="I166" t="str">
            <v>Pag</v>
          </cell>
          <cell r="J166" t="str">
            <v>ina : 4                    Fecha Impresión</v>
          </cell>
          <cell r="M166" t="str">
            <v>Pag</v>
          </cell>
          <cell r="N166" t="str">
            <v>ina : 4                    Fecha Impresión</v>
          </cell>
        </row>
        <row r="167">
          <cell r="A167" t="str">
            <v>MUN</v>
          </cell>
          <cell r="B167" t="str">
            <v>ICIPIO DE GUANAJUATO, GTO</v>
          </cell>
          <cell r="E167" t="str">
            <v>MUN</v>
          </cell>
          <cell r="F167" t="str">
            <v>ICIPIO DE GUANAJUATO, GTO</v>
          </cell>
          <cell r="I167" t="str">
            <v>MUN</v>
          </cell>
          <cell r="J167" t="str">
            <v>ICIPIO DE GUANAJUATO, GTO</v>
          </cell>
          <cell r="M167" t="str">
            <v>MUN</v>
          </cell>
          <cell r="N167" t="str">
            <v>ICIPIO DE GUANAJUATO, GTO</v>
          </cell>
        </row>
        <row r="168">
          <cell r="A168" t="str">
            <v>REP</v>
          </cell>
          <cell r="B168" t="str">
            <v>ORTE DE COBRANZA DEL DIA 01/09/2014 AL DIA</v>
          </cell>
          <cell r="E168" t="str">
            <v>REP</v>
          </cell>
          <cell r="F168" t="str">
            <v>ORTE DE COBRANZA DEL DIA 01/10/2014 AL DIA</v>
          </cell>
          <cell r="I168" t="str">
            <v>REP</v>
          </cell>
          <cell r="J168" t="str">
            <v>ORTE DE COBRANZA DEL DIA 01/11/2014 AL DIA</v>
          </cell>
          <cell r="M168" t="str">
            <v>REP</v>
          </cell>
          <cell r="N168" t="str">
            <v>ORTE DE COBRANZA DEL DIA 01/12/2014 AL DIA</v>
          </cell>
        </row>
        <row r="169">
          <cell r="A169" t="str">
            <v>RES</v>
          </cell>
          <cell r="B169" t="str">
            <v>UMEN</v>
          </cell>
          <cell r="E169" t="str">
            <v>RES</v>
          </cell>
          <cell r="F169" t="str">
            <v>UMEN</v>
          </cell>
          <cell r="I169" t="str">
            <v>RES</v>
          </cell>
          <cell r="J169" t="str">
            <v>UMEN</v>
          </cell>
          <cell r="M169" t="str">
            <v>RES</v>
          </cell>
          <cell r="N169" t="str">
            <v>UMEN</v>
          </cell>
        </row>
        <row r="170">
          <cell r="A170" t="str">
            <v>---</v>
          </cell>
          <cell r="B170" t="str">
            <v>------------------------------------------</v>
          </cell>
          <cell r="C170" t="str">
            <v>----------------</v>
          </cell>
          <cell r="E170" t="str">
            <v>---</v>
          </cell>
          <cell r="F170" t="str">
            <v>------------------------------------------</v>
          </cell>
          <cell r="G170" t="str">
            <v>----------------</v>
          </cell>
          <cell r="I170" t="str">
            <v>---</v>
          </cell>
          <cell r="J170" t="str">
            <v>------------------------------------------</v>
          </cell>
          <cell r="K170" t="str">
            <v>----------------</v>
          </cell>
          <cell r="M170" t="str">
            <v>---</v>
          </cell>
          <cell r="N170" t="str">
            <v>------------------------------------------</v>
          </cell>
          <cell r="O170" t="str">
            <v>----------------</v>
          </cell>
        </row>
        <row r="171">
          <cell r="A171" t="str">
            <v>CVE</v>
          </cell>
          <cell r="B171" t="str">
            <v>CONCEPTO</v>
          </cell>
          <cell r="C171" t="str">
            <v>COBRADO</v>
          </cell>
          <cell r="E171" t="str">
            <v>CVE</v>
          </cell>
          <cell r="F171" t="str">
            <v>CONCEPTO</v>
          </cell>
          <cell r="G171" t="str">
            <v>COBRADO</v>
          </cell>
          <cell r="I171" t="str">
            <v>CVE</v>
          </cell>
          <cell r="J171" t="str">
            <v>CONCEPTO</v>
          </cell>
          <cell r="K171" t="str">
            <v>COBRADO</v>
          </cell>
          <cell r="M171" t="str">
            <v>CVE</v>
          </cell>
          <cell r="N171" t="str">
            <v>CONCEPTO</v>
          </cell>
          <cell r="O171" t="str">
            <v>COBRADO</v>
          </cell>
        </row>
        <row r="172">
          <cell r="A172" t="str">
            <v>---</v>
          </cell>
          <cell r="B172" t="str">
            <v>------------------------------------------</v>
          </cell>
          <cell r="C172" t="str">
            <v>----------------</v>
          </cell>
          <cell r="E172" t="str">
            <v>---</v>
          </cell>
          <cell r="F172" t="str">
            <v>------------------------------------------</v>
          </cell>
          <cell r="G172" t="str">
            <v>----------------</v>
          </cell>
          <cell r="I172" t="str">
            <v>---</v>
          </cell>
          <cell r="J172" t="str">
            <v>------------------------------------------</v>
          </cell>
          <cell r="K172" t="str">
            <v>----------------</v>
          </cell>
          <cell r="M172" t="str">
            <v>---</v>
          </cell>
          <cell r="N172" t="str">
            <v>------------------------------------------</v>
          </cell>
          <cell r="O172" t="str">
            <v>----------------</v>
          </cell>
        </row>
        <row r="173">
          <cell r="A173">
            <v>860</v>
          </cell>
          <cell r="B173" t="str">
            <v>PROG. ESCOLAR RESIDUOS SOLIDOS</v>
          </cell>
          <cell r="C173">
            <v>6333</v>
          </cell>
          <cell r="E173">
            <v>708</v>
          </cell>
          <cell r="F173" t="str">
            <v>HABITAT</v>
          </cell>
          <cell r="G173">
            <v>783137</v>
          </cell>
          <cell r="I173">
            <v>735</v>
          </cell>
          <cell r="J173" t="str">
            <v>MUNICIPALIZACION DE FRACCIONAM</v>
          </cell>
          <cell r="K173">
            <v>602500</v>
          </cell>
          <cell r="M173">
            <v>892</v>
          </cell>
          <cell r="N173" t="str">
            <v>REPARACION DE DAÑOS</v>
          </cell>
          <cell r="O173">
            <v>2492.91</v>
          </cell>
        </row>
        <row r="174">
          <cell r="A174">
            <v>888</v>
          </cell>
          <cell r="B174" t="str">
            <v>COBROS SIMAPAG</v>
          </cell>
          <cell r="C174">
            <v>3463</v>
          </cell>
          <cell r="E174">
            <v>712</v>
          </cell>
          <cell r="F174" t="str">
            <v>PROGRAMA BORDERIA</v>
          </cell>
          <cell r="G174">
            <v>4200</v>
          </cell>
          <cell r="I174">
            <v>766</v>
          </cell>
          <cell r="J174" t="str">
            <v>REMANENTES EJER. ANT. 2013 FI</v>
          </cell>
          <cell r="K174">
            <v>42527.5</v>
          </cell>
          <cell r="M174">
            <v>898</v>
          </cell>
          <cell r="N174" t="str">
            <v>APORTACIONES VOLUNTARIAS BOMBE</v>
          </cell>
          <cell r="O174">
            <v>26026.49</v>
          </cell>
        </row>
        <row r="175">
          <cell r="A175">
            <v>898</v>
          </cell>
          <cell r="B175" t="str">
            <v>APORTACIONES VOLUNTARIAS BOMBE</v>
          </cell>
          <cell r="C175">
            <v>29418.44</v>
          </cell>
          <cell r="E175">
            <v>713</v>
          </cell>
          <cell r="F175" t="str">
            <v>PROGRAMA ECONOMIA SOCIAL FAMIL</v>
          </cell>
          <cell r="G175">
            <v>40730</v>
          </cell>
          <cell r="I175">
            <v>775</v>
          </cell>
          <cell r="J175" t="str">
            <v>FONDO DE APORT. PARA INFRAESTR</v>
          </cell>
          <cell r="K175">
            <v>798263.54</v>
          </cell>
          <cell r="M175">
            <v>900</v>
          </cell>
          <cell r="N175" t="str">
            <v>INGRESOS POR CLASIFICAR</v>
          </cell>
          <cell r="O175">
            <v>54967.7</v>
          </cell>
        </row>
        <row r="176">
          <cell r="A176">
            <v>900</v>
          </cell>
          <cell r="B176" t="str">
            <v>INGRESOS POR CLASIFICAR</v>
          </cell>
          <cell r="C176">
            <v>4794.2700000000004</v>
          </cell>
          <cell r="E176">
            <v>716</v>
          </cell>
          <cell r="F176" t="str">
            <v>MIGRANTES 3X1</v>
          </cell>
          <cell r="G176">
            <v>165000</v>
          </cell>
          <cell r="I176">
            <v>817</v>
          </cell>
          <cell r="J176" t="str">
            <v>ANTICIPOS OTROS INGRESOS</v>
          </cell>
          <cell r="K176">
            <v>1450</v>
          </cell>
          <cell r="M176">
            <v>923</v>
          </cell>
          <cell r="N176" t="str">
            <v>OTROS DEUDORES</v>
          </cell>
          <cell r="O176">
            <v>911908.28</v>
          </cell>
        </row>
        <row r="177">
          <cell r="A177">
            <v>920</v>
          </cell>
          <cell r="B177" t="str">
            <v>VENTA DE INMUEBLES PROPIEDAD D</v>
          </cell>
          <cell r="C177">
            <v>4382.0600000000004</v>
          </cell>
          <cell r="E177">
            <v>722</v>
          </cell>
          <cell r="F177" t="str">
            <v>PROGRAMA MEJOR ATENCION Y SERV</v>
          </cell>
          <cell r="G177">
            <v>300000</v>
          </cell>
          <cell r="I177">
            <v>860</v>
          </cell>
          <cell r="J177" t="str">
            <v>PROG. ESCOLAR RESIDUOS SOLIDOS</v>
          </cell>
          <cell r="K177">
            <v>7119</v>
          </cell>
          <cell r="M177">
            <v>931</v>
          </cell>
          <cell r="N177" t="str">
            <v>INST. SALUD PUBLICA DEL EDO. D</v>
          </cell>
          <cell r="O177">
            <v>27680</v>
          </cell>
        </row>
        <row r="178">
          <cell r="A178">
            <v>923</v>
          </cell>
          <cell r="B178" t="str">
            <v>OTROS DEUDORES</v>
          </cell>
          <cell r="C178">
            <v>529977.30000000005</v>
          </cell>
          <cell r="E178">
            <v>729</v>
          </cell>
          <cell r="F178" t="str">
            <v>OPCIONES PRODUCTIVAS</v>
          </cell>
          <cell r="G178">
            <v>32808</v>
          </cell>
          <cell r="I178">
            <v>888</v>
          </cell>
          <cell r="J178" t="str">
            <v>COBROS SIMAPAG</v>
          </cell>
          <cell r="K178">
            <v>2152</v>
          </cell>
        </row>
        <row r="179">
          <cell r="A179" t="str">
            <v>===</v>
          </cell>
          <cell r="B179" t="str">
            <v>==========================================</v>
          </cell>
          <cell r="C179" t="str">
            <v>================</v>
          </cell>
          <cell r="E179">
            <v>730</v>
          </cell>
          <cell r="F179" t="str">
            <v>FIDER</v>
          </cell>
          <cell r="G179">
            <v>7798.46</v>
          </cell>
          <cell r="I179">
            <v>898</v>
          </cell>
          <cell r="J179" t="str">
            <v>APORTACIONES VOLUNTARIAS BOMBE</v>
          </cell>
          <cell r="K179">
            <v>32040.43</v>
          </cell>
        </row>
        <row r="180">
          <cell r="B180" t="str">
            <v>TOTALES DE COBRANZA</v>
          </cell>
          <cell r="C180">
            <v>45328952.369999997</v>
          </cell>
          <cell r="E180">
            <v>731</v>
          </cell>
          <cell r="F180" t="str">
            <v>FONDO PARA EL MEJORAMIENTO Y D</v>
          </cell>
          <cell r="G180">
            <v>208445.78</v>
          </cell>
          <cell r="I180">
            <v>925</v>
          </cell>
          <cell r="J180" t="str">
            <v>INGRESOS POR RECAUDAR</v>
          </cell>
          <cell r="K180">
            <v>154430</v>
          </cell>
        </row>
        <row r="181">
          <cell r="E181">
            <v>812</v>
          </cell>
          <cell r="F181" t="str">
            <v>REINTEGROS TESOFE</v>
          </cell>
          <cell r="G181">
            <v>6409.69</v>
          </cell>
          <cell r="I181">
            <v>930</v>
          </cell>
          <cell r="J181" t="str">
            <v>INTERESES GENERADOS POR ENTERA</v>
          </cell>
          <cell r="K181">
            <v>936.61</v>
          </cell>
        </row>
        <row r="182">
          <cell r="E182">
            <v>817</v>
          </cell>
          <cell r="F182" t="str">
            <v>ANTICIPOS OTROS INGRESOS</v>
          </cell>
          <cell r="G182">
            <v>1330</v>
          </cell>
          <cell r="I182" t="str">
            <v>===</v>
          </cell>
          <cell r="J182" t="str">
            <v>==========================================</v>
          </cell>
          <cell r="K182" t="str">
            <v>================</v>
          </cell>
        </row>
        <row r="183">
          <cell r="E183">
            <v>860</v>
          </cell>
          <cell r="F183" t="str">
            <v>PROG. ESCOLAR RESIDUOS SOLIDOS</v>
          </cell>
          <cell r="G183">
            <v>10161</v>
          </cell>
          <cell r="J183" t="str">
            <v>TOTALES DE COBRANZA</v>
          </cell>
          <cell r="K183">
            <v>36509516.600000001</v>
          </cell>
        </row>
        <row r="184">
          <cell r="E184">
            <v>888</v>
          </cell>
          <cell r="F184" t="str">
            <v>COBROS SIMAPAG</v>
          </cell>
          <cell r="G184">
            <v>4911</v>
          </cell>
        </row>
        <row r="185">
          <cell r="E185">
            <v>892</v>
          </cell>
          <cell r="F185" t="str">
            <v>REPARACION DE DAÑOS</v>
          </cell>
          <cell r="G185">
            <v>447.6</v>
          </cell>
        </row>
        <row r="186">
          <cell r="E186">
            <v>898</v>
          </cell>
          <cell r="F186" t="str">
            <v>APORTACIONES VOLUNTARIAS BOMBE</v>
          </cell>
          <cell r="G186">
            <v>30764.94</v>
          </cell>
        </row>
        <row r="187">
          <cell r="E187">
            <v>900</v>
          </cell>
          <cell r="F187" t="str">
            <v>INGRESOS POR CLASIFICAR</v>
          </cell>
          <cell r="G187">
            <v>66401.759999999995</v>
          </cell>
        </row>
        <row r="188">
          <cell r="E188">
            <v>920</v>
          </cell>
          <cell r="F188" t="str">
            <v>VENTA DE INMUEBLES PROPIEDAD D</v>
          </cell>
          <cell r="G188">
            <v>2807.49</v>
          </cell>
        </row>
        <row r="189">
          <cell r="E189">
            <v>923</v>
          </cell>
          <cell r="F189" t="str">
            <v>OTROS DEUDORES</v>
          </cell>
          <cell r="G189">
            <v>527738.28</v>
          </cell>
        </row>
        <row r="190">
          <cell r="E190">
            <v>930</v>
          </cell>
          <cell r="F190" t="str">
            <v>INTERESES GENERADOS POR ENTERA</v>
          </cell>
          <cell r="G190">
            <v>1950.98</v>
          </cell>
        </row>
        <row r="191">
          <cell r="E191" t="str">
            <v>===</v>
          </cell>
          <cell r="F191" t="str">
            <v>==========================================</v>
          </cell>
          <cell r="G191" t="str">
            <v>================</v>
          </cell>
        </row>
        <row r="192">
          <cell r="F192" t="str">
            <v>TOTALES DE COBRANZA</v>
          </cell>
          <cell r="G192">
            <v>37660310.229999997</v>
          </cell>
        </row>
      </sheetData>
      <sheetData sheetId="18">
        <row r="1">
          <cell r="A1">
            <v>41609</v>
          </cell>
          <cell r="F1">
            <v>41974</v>
          </cell>
        </row>
        <row r="2">
          <cell r="A2">
            <v>1</v>
          </cell>
          <cell r="B2" t="str">
            <v>IMPTO. PREDIAL URBANO CORRIENT</v>
          </cell>
          <cell r="C2">
            <v>31304131.09</v>
          </cell>
          <cell r="F2">
            <v>1</v>
          </cell>
          <cell r="G2" t="str">
            <v>IMPTO. PREDIAL URBANO CORRIENT</v>
          </cell>
          <cell r="H2">
            <v>34360779.18</v>
          </cell>
        </row>
        <row r="3">
          <cell r="A3">
            <v>2</v>
          </cell>
          <cell r="B3" t="str">
            <v>IMPTO. PREDIAL RUSTICO CORRIEN</v>
          </cell>
          <cell r="C3">
            <v>2420382.35</v>
          </cell>
          <cell r="F3">
            <v>2</v>
          </cell>
          <cell r="G3" t="str">
            <v>IMPTO. PREDIAL RUSTICO CORRIEN</v>
          </cell>
          <cell r="H3">
            <v>2863061.83</v>
          </cell>
        </row>
        <row r="4">
          <cell r="A4">
            <v>4</v>
          </cell>
          <cell r="B4" t="str">
            <v>RECARGOS IMPTO. SOBRE PATRIMON</v>
          </cell>
          <cell r="C4">
            <v>2966811.08</v>
          </cell>
          <cell r="F4">
            <v>4</v>
          </cell>
          <cell r="G4" t="str">
            <v>RECARGOS IMPTO. SOBRE PATRIMON</v>
          </cell>
          <cell r="H4">
            <v>3267097.55</v>
          </cell>
        </row>
        <row r="5">
          <cell r="A5">
            <v>7</v>
          </cell>
          <cell r="B5" t="str">
            <v>IMPTO. PREDIAL URBANO REZAGO</v>
          </cell>
          <cell r="C5">
            <v>7022597.9699999997</v>
          </cell>
          <cell r="F5">
            <v>7</v>
          </cell>
          <cell r="G5" t="str">
            <v>IMPTO. PREDIAL URBANO REZAGO</v>
          </cell>
          <cell r="H5">
            <v>7857608.1500000004</v>
          </cell>
        </row>
        <row r="6">
          <cell r="A6">
            <v>8</v>
          </cell>
          <cell r="B6" t="str">
            <v>IMPTO. PREDIAL RUSTICO REZAGO</v>
          </cell>
          <cell r="C6">
            <v>596577.25</v>
          </cell>
          <cell r="F6">
            <v>8</v>
          </cell>
          <cell r="G6" t="str">
            <v>IMPTO. PREDIAL RUSTICO REZAGO</v>
          </cell>
          <cell r="H6">
            <v>698636.38</v>
          </cell>
        </row>
        <row r="7">
          <cell r="A7">
            <v>13</v>
          </cell>
          <cell r="B7" t="str">
            <v>GTOS.DE EJEC. IMPTOS. SOBRE PA</v>
          </cell>
          <cell r="C7">
            <v>619828.94999999995</v>
          </cell>
          <cell r="F7">
            <v>13</v>
          </cell>
          <cell r="G7" t="str">
            <v>GTOS.DE EJEC. IMPTOS. SOBRE PA</v>
          </cell>
          <cell r="H7">
            <v>685850.45</v>
          </cell>
        </row>
        <row r="8">
          <cell r="A8">
            <v>14</v>
          </cell>
          <cell r="B8" t="str">
            <v>C.O.A. 20%</v>
          </cell>
          <cell r="C8">
            <v>88096.5</v>
          </cell>
          <cell r="F8">
            <v>14</v>
          </cell>
          <cell r="G8" t="str">
            <v>C.O.A. 20%</v>
          </cell>
          <cell r="H8">
            <v>77958</v>
          </cell>
        </row>
        <row r="9">
          <cell r="A9">
            <v>103</v>
          </cell>
          <cell r="B9" t="str">
            <v>IMPTO. SOBRE TRASLACION DE DOM</v>
          </cell>
          <cell r="C9">
            <v>4515557.51</v>
          </cell>
          <cell r="F9">
            <v>103</v>
          </cell>
          <cell r="G9" t="str">
            <v>IMPTO. SOBRE TRASLACION DE DOM</v>
          </cell>
          <cell r="H9">
            <v>3469486.16</v>
          </cell>
        </row>
        <row r="10">
          <cell r="A10">
            <v>104</v>
          </cell>
          <cell r="B10" t="str">
            <v>IMPTO.SOBRE DIVISION Y LOTIFIC</v>
          </cell>
          <cell r="C10">
            <v>1007518.08</v>
          </cell>
          <cell r="F10">
            <v>104</v>
          </cell>
          <cell r="G10" t="str">
            <v>IMPTO.SOBRE DIVISION Y LOTIFIC</v>
          </cell>
          <cell r="H10">
            <v>890122.81</v>
          </cell>
        </row>
        <row r="11">
          <cell r="A11">
            <v>105</v>
          </cell>
          <cell r="B11" t="str">
            <v>IMPTO. SOBRE FRACCIONAMIENTOS</v>
          </cell>
          <cell r="C11">
            <v>344629.48</v>
          </cell>
          <cell r="F11">
            <v>105</v>
          </cell>
          <cell r="G11" t="str">
            <v>IMPTO. SOBRE FRACCIONAMIENTOS</v>
          </cell>
          <cell r="H11">
            <v>160471.25</v>
          </cell>
        </row>
        <row r="12">
          <cell r="A12">
            <v>106</v>
          </cell>
          <cell r="B12" t="str">
            <v>IMPTO.SOB.JUEGOS BILLARES Y BO</v>
          </cell>
          <cell r="C12">
            <v>29457</v>
          </cell>
          <cell r="F12">
            <v>106</v>
          </cell>
          <cell r="G12" t="str">
            <v>IMPTO.SOB.JUEGOS BILLARES Y BO</v>
          </cell>
          <cell r="H12">
            <v>23244</v>
          </cell>
        </row>
        <row r="13">
          <cell r="A13">
            <v>107</v>
          </cell>
          <cell r="B13" t="str">
            <v>IMPTO.SOB.JUEGOS VIDEO JUEGOS</v>
          </cell>
          <cell r="C13">
            <v>36009</v>
          </cell>
          <cell r="F13">
            <v>107</v>
          </cell>
          <cell r="G13" t="str">
            <v>IMPTO.SOB.JUEGOS VIDEO JUEGOS</v>
          </cell>
          <cell r="H13">
            <v>20239</v>
          </cell>
        </row>
        <row r="14">
          <cell r="A14">
            <v>109</v>
          </cell>
          <cell r="B14" t="str">
            <v>IMPTO. SOBRE DIV.Y ESPEC.TEATR</v>
          </cell>
          <cell r="C14">
            <v>2832</v>
          </cell>
          <cell r="F14">
            <v>109</v>
          </cell>
          <cell r="G14" t="str">
            <v>IMPTO. SOBRE DIV.Y ESPEC.TEATR</v>
          </cell>
          <cell r="H14">
            <v>11372</v>
          </cell>
        </row>
        <row r="15">
          <cell r="A15">
            <v>110</v>
          </cell>
          <cell r="B15" t="str">
            <v>IMPTO. SOBRE DIV.Y ESPC.PUB.ES</v>
          </cell>
          <cell r="C15">
            <v>721954.19</v>
          </cell>
          <cell r="F15">
            <v>110</v>
          </cell>
          <cell r="G15" t="str">
            <v>IMPTO. SOBRE DIV.Y ESPC.PUB.ES</v>
          </cell>
          <cell r="H15">
            <v>401524.22</v>
          </cell>
        </row>
        <row r="16">
          <cell r="A16">
            <v>112</v>
          </cell>
          <cell r="B16" t="str">
            <v>IMPTO.SOBRE ESPEC.PUB.PERMANEN</v>
          </cell>
          <cell r="C16">
            <v>577470.02</v>
          </cell>
          <cell r="F16">
            <v>112</v>
          </cell>
          <cell r="G16" t="str">
            <v>IMPTO.SOBRE ESPEC.PUB.PERMANEN</v>
          </cell>
          <cell r="H16">
            <v>474974.36</v>
          </cell>
        </row>
        <row r="17">
          <cell r="A17">
            <v>114</v>
          </cell>
          <cell r="B17" t="str">
            <v>IMPTO. SOBRE EXPLOTACION DE BA</v>
          </cell>
          <cell r="C17">
            <v>58032.24</v>
          </cell>
          <cell r="F17">
            <v>114</v>
          </cell>
          <cell r="G17" t="str">
            <v>IMPTO. SOBRE EXPLOTACION DE BA</v>
          </cell>
          <cell r="H17">
            <v>21847.72</v>
          </cell>
        </row>
        <row r="18">
          <cell r="A18">
            <v>200</v>
          </cell>
          <cell r="B18" t="str">
            <v>SERVICIO DE RASTRO MUNICIPAL</v>
          </cell>
          <cell r="C18">
            <v>1486915.56</v>
          </cell>
          <cell r="F18">
            <v>200</v>
          </cell>
          <cell r="G18" t="str">
            <v>SERVICIO DE RASTRO MUNICIPAL</v>
          </cell>
          <cell r="H18">
            <v>1430198.25</v>
          </cell>
        </row>
        <row r="19">
          <cell r="A19">
            <v>201</v>
          </cell>
          <cell r="B19" t="str">
            <v>SERV.LIMPIA,RECOLECCION,TRASLA</v>
          </cell>
          <cell r="C19">
            <v>188318.25</v>
          </cell>
          <cell r="F19">
            <v>201</v>
          </cell>
          <cell r="G19" t="str">
            <v>SERV.LIMPIA,RECOLECCION,TRASLA</v>
          </cell>
          <cell r="H19">
            <v>454078.68</v>
          </cell>
        </row>
        <row r="20">
          <cell r="A20">
            <v>202</v>
          </cell>
          <cell r="B20" t="str">
            <v>SERVICIO VIGILANCIA PERIODO ME</v>
          </cell>
          <cell r="C20">
            <v>2021515.12</v>
          </cell>
          <cell r="F20">
            <v>202</v>
          </cell>
          <cell r="G20" t="str">
            <v>SERVICIO VIGILANCIA PERIODO ME</v>
          </cell>
          <cell r="H20">
            <v>2345847.33</v>
          </cell>
        </row>
        <row r="21">
          <cell r="A21">
            <v>203</v>
          </cell>
          <cell r="B21" t="str">
            <v>PANTEONES CIUDAD</v>
          </cell>
          <cell r="C21">
            <v>685092.82</v>
          </cell>
          <cell r="F21">
            <v>203</v>
          </cell>
          <cell r="G21" t="str">
            <v>PANTEONES CIUDAD</v>
          </cell>
          <cell r="H21">
            <v>692174.99</v>
          </cell>
        </row>
        <row r="22">
          <cell r="A22">
            <v>204</v>
          </cell>
          <cell r="B22" t="str">
            <v>PANTEONES COMUNIDADES</v>
          </cell>
          <cell r="C22">
            <v>277734.21000000002</v>
          </cell>
          <cell r="F22">
            <v>204</v>
          </cell>
          <cell r="G22" t="str">
            <v>PANTEONES COMUNIDADES</v>
          </cell>
          <cell r="H22">
            <v>315164.37</v>
          </cell>
        </row>
        <row r="23">
          <cell r="A23">
            <v>205</v>
          </cell>
          <cell r="B23" t="str">
            <v>ESTACIONAMIENTO MUSEO MOMIAS</v>
          </cell>
          <cell r="C23">
            <v>283530</v>
          </cell>
          <cell r="F23">
            <v>205</v>
          </cell>
          <cell r="G23" t="str">
            <v>ESTACIONAMIENTO MUSEO MOMIAS</v>
          </cell>
          <cell r="H23">
            <v>469296</v>
          </cell>
        </row>
        <row r="24">
          <cell r="A24">
            <v>206</v>
          </cell>
          <cell r="B24" t="str">
            <v>ESTACIONAMIENTO MERCADO HIDALG</v>
          </cell>
          <cell r="C24">
            <v>333673</v>
          </cell>
          <cell r="F24">
            <v>206</v>
          </cell>
          <cell r="G24" t="str">
            <v>ESTACIONAMIENTO MERCADO HIDALG</v>
          </cell>
          <cell r="H24">
            <v>373128</v>
          </cell>
        </row>
        <row r="25">
          <cell r="A25">
            <v>207</v>
          </cell>
          <cell r="B25" t="str">
            <v>ESTAC.  MERCADO EMBAJADORAS</v>
          </cell>
          <cell r="C25">
            <v>52217</v>
          </cell>
          <cell r="F25">
            <v>207</v>
          </cell>
          <cell r="G25" t="str">
            <v>ESTAC.  MERCADO EMBAJADORAS</v>
          </cell>
          <cell r="H25">
            <v>55436.6</v>
          </cell>
        </row>
        <row r="26">
          <cell r="A26">
            <v>210</v>
          </cell>
          <cell r="B26" t="str">
            <v>PERMISOS DE CONSTRUCCION</v>
          </cell>
          <cell r="C26">
            <v>887349.51</v>
          </cell>
          <cell r="F26">
            <v>210</v>
          </cell>
          <cell r="G26" t="str">
            <v>PERMISOS DE CONSTRUCCION</v>
          </cell>
          <cell r="H26">
            <v>924799.78</v>
          </cell>
        </row>
        <row r="27">
          <cell r="A27">
            <v>211</v>
          </cell>
          <cell r="B27" t="str">
            <v>PERMISOS DE REGULARIZACION DE</v>
          </cell>
          <cell r="C27">
            <v>413860.08</v>
          </cell>
          <cell r="F27">
            <v>211</v>
          </cell>
          <cell r="G27" t="str">
            <v>PERMISOS DE REGULARIZACION DE</v>
          </cell>
          <cell r="H27">
            <v>409641.51</v>
          </cell>
        </row>
        <row r="28">
          <cell r="A28">
            <v>212</v>
          </cell>
          <cell r="B28" t="str">
            <v>PRORROGA DE PERMISO DE CONSTRU</v>
          </cell>
          <cell r="C28">
            <v>34700.04</v>
          </cell>
          <cell r="F28">
            <v>212</v>
          </cell>
          <cell r="G28" t="str">
            <v>PRORROGA DE PERMISO DE CONSTRU</v>
          </cell>
          <cell r="H28">
            <v>33702.86</v>
          </cell>
        </row>
        <row r="29">
          <cell r="A29">
            <v>217</v>
          </cell>
          <cell r="B29" t="str">
            <v>PERMISOS DE DIVISION</v>
          </cell>
          <cell r="C29">
            <v>216547.86</v>
          </cell>
          <cell r="F29">
            <v>217</v>
          </cell>
          <cell r="G29" t="str">
            <v>PERMISOS DE DIVISION</v>
          </cell>
          <cell r="H29">
            <v>231754.93</v>
          </cell>
        </row>
        <row r="30">
          <cell r="A30">
            <v>219</v>
          </cell>
          <cell r="B30" t="str">
            <v>PERMISO DE USO DE SUELO HABITA</v>
          </cell>
          <cell r="C30">
            <v>87233.99</v>
          </cell>
          <cell r="F30">
            <v>219</v>
          </cell>
          <cell r="G30" t="str">
            <v>PERMISO DE USO DE SUELO HABITA</v>
          </cell>
          <cell r="H30">
            <v>55927.95</v>
          </cell>
        </row>
        <row r="31">
          <cell r="A31">
            <v>220</v>
          </cell>
          <cell r="B31" t="str">
            <v>PERMISO DE USO DE SUELO INDUST</v>
          </cell>
          <cell r="C31">
            <v>25769.14</v>
          </cell>
          <cell r="F31">
            <v>220</v>
          </cell>
          <cell r="G31" t="str">
            <v>PERMISO DE USO DE SUELO INDUST</v>
          </cell>
          <cell r="H31">
            <v>107289.02</v>
          </cell>
        </row>
        <row r="32">
          <cell r="A32">
            <v>221</v>
          </cell>
          <cell r="B32" t="str">
            <v>PERMISO USO DE SUELO COMERCIAL</v>
          </cell>
          <cell r="C32">
            <v>379968.83</v>
          </cell>
          <cell r="F32">
            <v>221</v>
          </cell>
          <cell r="G32" t="str">
            <v>PERMISO USO DE SUELO COMERCIAL</v>
          </cell>
          <cell r="H32">
            <v>302035.96000000002</v>
          </cell>
        </row>
        <row r="33">
          <cell r="A33">
            <v>223</v>
          </cell>
          <cell r="B33" t="str">
            <v>USO DE SUELO VIA PUBLICA ESTRU</v>
          </cell>
          <cell r="C33">
            <v>66025.83</v>
          </cell>
          <cell r="F33">
            <v>223</v>
          </cell>
          <cell r="G33" t="str">
            <v>USO DE SUELO VIA PUBLICA ESTRU</v>
          </cell>
          <cell r="H33">
            <v>61787.88</v>
          </cell>
        </row>
        <row r="34">
          <cell r="A34">
            <v>226</v>
          </cell>
          <cell r="B34" t="str">
            <v>REV.Y AUT.DE AVALUOS POR PERIT</v>
          </cell>
          <cell r="C34">
            <v>47728.23</v>
          </cell>
          <cell r="F34">
            <v>226</v>
          </cell>
          <cell r="G34" t="str">
            <v>REV.Y AUT.DE AVALUOS POR PERIT</v>
          </cell>
          <cell r="H34">
            <v>41191.64</v>
          </cell>
        </row>
        <row r="35">
          <cell r="A35">
            <v>227</v>
          </cell>
          <cell r="B35" t="str">
            <v>AVALUOS DE INMUEBLES</v>
          </cell>
          <cell r="C35">
            <v>32294</v>
          </cell>
          <cell r="F35">
            <v>227</v>
          </cell>
          <cell r="G35" t="str">
            <v>AVALUOS DE INMUEBLES</v>
          </cell>
          <cell r="H35">
            <v>17091.580000000002</v>
          </cell>
        </row>
        <row r="36">
          <cell r="A36">
            <v>228</v>
          </cell>
          <cell r="B36" t="str">
            <v>PERMISO VENTA DE BEBIDAS ALCOH</v>
          </cell>
          <cell r="C36">
            <v>333135.21999999997</v>
          </cell>
          <cell r="F36">
            <v>228</v>
          </cell>
          <cell r="G36" t="str">
            <v>PERMISO VENTA DE BEBIDAS ALCOH</v>
          </cell>
          <cell r="H36">
            <v>230383.5</v>
          </cell>
        </row>
        <row r="37">
          <cell r="A37">
            <v>229</v>
          </cell>
          <cell r="B37" t="str">
            <v>CONSTANCIAS DE ESTADO DE CUENT</v>
          </cell>
          <cell r="C37">
            <v>377093.53</v>
          </cell>
          <cell r="F37">
            <v>229</v>
          </cell>
          <cell r="G37" t="str">
            <v>CONSTANCIAS DE ESTADO DE CUENT</v>
          </cell>
          <cell r="H37">
            <v>431747.23</v>
          </cell>
        </row>
        <row r="38">
          <cell r="A38">
            <v>240</v>
          </cell>
          <cell r="B38" t="str">
            <v>REV.DE PROY.DE APROBACION DE T</v>
          </cell>
          <cell r="C38">
            <v>139930.64000000001</v>
          </cell>
          <cell r="F38">
            <v>239</v>
          </cell>
          <cell r="G38" t="str">
            <v>REV.PROY.PARA EXP. DE CONSTANC</v>
          </cell>
          <cell r="H38">
            <v>64.680000000000007</v>
          </cell>
        </row>
        <row r="39">
          <cell r="A39">
            <v>241</v>
          </cell>
          <cell r="B39" t="str">
            <v>REV. DE PROY. PARA AUTORIZACIO</v>
          </cell>
          <cell r="C39">
            <v>755112.81</v>
          </cell>
          <cell r="F39">
            <v>240</v>
          </cell>
          <cell r="G39" t="str">
            <v>REV.DE PROY.DE APROBACION DE T</v>
          </cell>
          <cell r="H39">
            <v>172556.82</v>
          </cell>
        </row>
        <row r="40">
          <cell r="A40">
            <v>243</v>
          </cell>
          <cell r="B40" t="str">
            <v>PERMISO DE  MODIFICACION DE TR</v>
          </cell>
          <cell r="C40">
            <v>30075.86</v>
          </cell>
          <cell r="F40">
            <v>241</v>
          </cell>
          <cell r="G40" t="str">
            <v>REV. DE PROY. PARA AUTORIZACIO</v>
          </cell>
          <cell r="H40">
            <v>2214.4499999999998</v>
          </cell>
        </row>
        <row r="41">
          <cell r="A41">
            <v>244</v>
          </cell>
          <cell r="B41" t="str">
            <v>EXP. DE LIC. O PERM.  ESTBMTO.</v>
          </cell>
          <cell r="C41">
            <v>290047.93</v>
          </cell>
          <cell r="F41">
            <v>243</v>
          </cell>
          <cell r="G41" t="str">
            <v>PERMISO DE  MODIFICACION DE TR</v>
          </cell>
          <cell r="H41">
            <v>13122.65</v>
          </cell>
        </row>
        <row r="42">
          <cell r="A42">
            <v>248</v>
          </cell>
          <cell r="B42" t="str">
            <v>ESTACIONAMIENTO EX. EST. FERRO</v>
          </cell>
          <cell r="C42">
            <v>868272.51</v>
          </cell>
          <cell r="F42">
            <v>244</v>
          </cell>
          <cell r="G42" t="str">
            <v>EXP. DE LIC. O PERM.  ESTBMTO.</v>
          </cell>
          <cell r="H42">
            <v>600036.15</v>
          </cell>
        </row>
        <row r="43">
          <cell r="A43">
            <v>249</v>
          </cell>
          <cell r="B43" t="str">
            <v>REGULARIZACION DE PRORROGA PER</v>
          </cell>
          <cell r="C43">
            <v>100300.13</v>
          </cell>
          <cell r="F43">
            <v>248</v>
          </cell>
          <cell r="G43" t="str">
            <v>ESTACIONAMIENTO EX. EST. FERRO</v>
          </cell>
          <cell r="H43">
            <v>934319.42</v>
          </cell>
        </row>
        <row r="44">
          <cell r="A44">
            <v>252</v>
          </cell>
          <cell r="B44" t="str">
            <v>SERVICIOS DE MATERIA AMBIENTAL</v>
          </cell>
          <cell r="C44">
            <v>89002.16</v>
          </cell>
          <cell r="F44">
            <v>249</v>
          </cell>
          <cell r="G44" t="str">
            <v>REGULARIZACION DE PRORROGA PER</v>
          </cell>
          <cell r="H44">
            <v>97489.03</v>
          </cell>
        </row>
        <row r="45">
          <cell r="A45">
            <v>253</v>
          </cell>
          <cell r="B45" t="str">
            <v>ESTACIONAMIENTO EMBAJADORAS  (</v>
          </cell>
          <cell r="C45">
            <v>899704.41</v>
          </cell>
          <cell r="F45">
            <v>252</v>
          </cell>
          <cell r="G45" t="str">
            <v>SERVICIOS DE MATERIA AMBIENTAL</v>
          </cell>
          <cell r="H45">
            <v>136974.39999999999</v>
          </cell>
        </row>
        <row r="46">
          <cell r="A46">
            <v>254</v>
          </cell>
          <cell r="B46" t="str">
            <v>CERTIFICACION TERMINO DE OBRA</v>
          </cell>
          <cell r="C46">
            <v>128961.04</v>
          </cell>
          <cell r="F46">
            <v>253</v>
          </cell>
          <cell r="G46" t="str">
            <v>ESTACIONAMIENTO EMBAJADORAS  (</v>
          </cell>
          <cell r="H46">
            <v>1025909</v>
          </cell>
        </row>
        <row r="47">
          <cell r="A47">
            <v>256</v>
          </cell>
          <cell r="B47" t="str">
            <v>CONSTANCIA ALINEAMTO.Y NO.OFIC</v>
          </cell>
          <cell r="C47">
            <v>1321591.3999999999</v>
          </cell>
          <cell r="F47">
            <v>254</v>
          </cell>
          <cell r="G47" t="str">
            <v>CERTIFICACION TERMINO DE OBRA</v>
          </cell>
          <cell r="H47">
            <v>164835.98000000001</v>
          </cell>
        </row>
        <row r="48">
          <cell r="A48">
            <v>257</v>
          </cell>
          <cell r="B48" t="str">
            <v>CONSTANCIA DE ALINEAMTO.Y NO.O</v>
          </cell>
          <cell r="C48">
            <v>8892.65</v>
          </cell>
          <cell r="F48">
            <v>256</v>
          </cell>
          <cell r="G48" t="str">
            <v>CONSTANCIA ALINEAMTO.Y NO.OFIC</v>
          </cell>
          <cell r="H48">
            <v>1287288.69</v>
          </cell>
        </row>
        <row r="49">
          <cell r="A49">
            <v>258</v>
          </cell>
          <cell r="B49" t="str">
            <v>CONSTANCIA DE ALINEAMTO.Y  NO.</v>
          </cell>
          <cell r="C49">
            <v>155937.99</v>
          </cell>
          <cell r="F49">
            <v>257</v>
          </cell>
          <cell r="G49" t="str">
            <v>CONSTANCIA DE ALINEAMTO.Y NO.O</v>
          </cell>
          <cell r="H49">
            <v>47284.19</v>
          </cell>
        </row>
        <row r="50">
          <cell r="A50" t="str">
            <v>_x000C_</v>
          </cell>
          <cell r="F50" t="str">
            <v>_x000C_</v>
          </cell>
        </row>
        <row r="52">
          <cell r="A52" t="str">
            <v>Pag</v>
          </cell>
          <cell r="B52" t="str">
            <v>ina : 2                    Fecha Impresión</v>
          </cell>
          <cell r="F52" t="str">
            <v>Pag</v>
          </cell>
          <cell r="G52" t="str">
            <v>ina : 2                    Fecha Impresión</v>
          </cell>
        </row>
        <row r="53">
          <cell r="A53" t="str">
            <v>MUN</v>
          </cell>
          <cell r="B53" t="str">
            <v>ICIPIO DE GUANAJUATO, GTO</v>
          </cell>
          <cell r="F53" t="str">
            <v>MUN</v>
          </cell>
          <cell r="G53" t="str">
            <v>ICIPIO DE GUANAJUATO, GTO</v>
          </cell>
        </row>
        <row r="54">
          <cell r="A54" t="str">
            <v>REP</v>
          </cell>
          <cell r="B54" t="str">
            <v>ORTE DE COBRANZA DEL DIA 01/01/2013 AL DIA</v>
          </cell>
          <cell r="F54" t="str">
            <v>REP</v>
          </cell>
          <cell r="G54" t="str">
            <v>ORTE DE COBRANZA DEL DIA 01/01/2014 AL DIA</v>
          </cell>
        </row>
        <row r="55">
          <cell r="A55" t="str">
            <v>RES</v>
          </cell>
          <cell r="B55" t="str">
            <v>UMEN</v>
          </cell>
          <cell r="F55" t="str">
            <v>RES</v>
          </cell>
          <cell r="G55" t="str">
            <v>UMEN</v>
          </cell>
        </row>
        <row r="56">
          <cell r="A56" t="str">
            <v>---</v>
          </cell>
          <cell r="B56" t="str">
            <v>------------------------------------------</v>
          </cell>
          <cell r="C56" t="str">
            <v>----------------</v>
          </cell>
          <cell r="F56" t="str">
            <v>---</v>
          </cell>
          <cell r="G56" t="str">
            <v>------------------------------------------</v>
          </cell>
          <cell r="H56" t="str">
            <v>----------------</v>
          </cell>
        </row>
        <row r="57">
          <cell r="A57" t="str">
            <v>CVE</v>
          </cell>
          <cell r="B57" t="str">
            <v>CONCEPTO</v>
          </cell>
          <cell r="C57" t="str">
            <v>COBRADO</v>
          </cell>
          <cell r="F57" t="str">
            <v>CVE</v>
          </cell>
          <cell r="G57" t="str">
            <v>CONCEPTO</v>
          </cell>
          <cell r="H57" t="str">
            <v>COBRADO</v>
          </cell>
        </row>
        <row r="58">
          <cell r="A58" t="str">
            <v>---</v>
          </cell>
          <cell r="B58" t="str">
            <v>------------------------------------------</v>
          </cell>
          <cell r="C58" t="str">
            <v>----------------</v>
          </cell>
          <cell r="F58" t="str">
            <v>---</v>
          </cell>
          <cell r="G58" t="str">
            <v>------------------------------------------</v>
          </cell>
          <cell r="H58" t="str">
            <v>----------------</v>
          </cell>
        </row>
        <row r="59">
          <cell r="A59">
            <v>260</v>
          </cell>
          <cell r="B59" t="str">
            <v>PERMISO PARA VENTA DE LOTES</v>
          </cell>
          <cell r="C59">
            <v>73233.009999999995</v>
          </cell>
          <cell r="F59">
            <v>258</v>
          </cell>
          <cell r="G59" t="str">
            <v>CONSTANCIA DE ALINEAMTO.Y  NO.</v>
          </cell>
          <cell r="H59">
            <v>124478.28</v>
          </cell>
        </row>
        <row r="60">
          <cell r="A60">
            <v>261</v>
          </cell>
          <cell r="B60" t="str">
            <v>SUPERVISION DE OBRA</v>
          </cell>
          <cell r="C60">
            <v>1532039.22</v>
          </cell>
          <cell r="F60">
            <v>260</v>
          </cell>
          <cell r="G60" t="str">
            <v>PERMISO PARA VENTA DE LOTES</v>
          </cell>
          <cell r="H60">
            <v>21632.98</v>
          </cell>
        </row>
        <row r="61">
          <cell r="A61">
            <v>264</v>
          </cell>
          <cell r="B61" t="str">
            <v>REFRENDO ANUAL DE CONCESION</v>
          </cell>
          <cell r="C61">
            <v>64287.45</v>
          </cell>
          <cell r="F61">
            <v>261</v>
          </cell>
          <cell r="G61" t="str">
            <v>SUPERVISION DE OBRA</v>
          </cell>
          <cell r="H61">
            <v>804949.08</v>
          </cell>
        </row>
        <row r="62">
          <cell r="A62">
            <v>265</v>
          </cell>
          <cell r="B62" t="str">
            <v>PERMISO EVENTUAL DE TRANSPORTE</v>
          </cell>
          <cell r="C62">
            <v>83883.77</v>
          </cell>
          <cell r="F62">
            <v>264</v>
          </cell>
          <cell r="G62" t="str">
            <v>REFRENDO ANUAL DE CONCESION</v>
          </cell>
          <cell r="H62">
            <v>64307.88</v>
          </cell>
        </row>
        <row r="63">
          <cell r="A63">
            <v>266</v>
          </cell>
          <cell r="B63" t="str">
            <v>DICTAMEN DE FACTIBILIDAD PROTE</v>
          </cell>
          <cell r="C63">
            <v>144229.26</v>
          </cell>
          <cell r="F63">
            <v>265</v>
          </cell>
          <cell r="G63" t="str">
            <v>PERMISO EVENTUAL DE TRANSPORTE</v>
          </cell>
          <cell r="H63">
            <v>48316.41</v>
          </cell>
        </row>
        <row r="64">
          <cell r="A64">
            <v>267</v>
          </cell>
          <cell r="B64" t="str">
            <v>CONSTANCIA  DE VERIFICACION PR</v>
          </cell>
          <cell r="C64">
            <v>17260.650000000001</v>
          </cell>
          <cell r="F64">
            <v>266</v>
          </cell>
          <cell r="G64" t="str">
            <v>DICTAMEN DE FACTIBILIDAD PROTE</v>
          </cell>
          <cell r="H64">
            <v>186034.68</v>
          </cell>
        </row>
        <row r="65">
          <cell r="A65">
            <v>268</v>
          </cell>
          <cell r="B65" t="str">
            <v>SERVICIOS CASA DE LA CULTURA</v>
          </cell>
          <cell r="C65">
            <v>514098.63</v>
          </cell>
          <cell r="F65">
            <v>267</v>
          </cell>
          <cell r="G65" t="str">
            <v>CONSTANCIA  DE VERIFICACION PR</v>
          </cell>
          <cell r="H65">
            <v>16616.32</v>
          </cell>
        </row>
        <row r="66">
          <cell r="A66">
            <v>271</v>
          </cell>
          <cell r="B66" t="str">
            <v>PENSION EST. MUSEO DE MOMIAS</v>
          </cell>
          <cell r="C66">
            <v>33684</v>
          </cell>
          <cell r="F66">
            <v>268</v>
          </cell>
          <cell r="G66" t="str">
            <v>SERVICIOS CASA DE LA CULTURA</v>
          </cell>
          <cell r="H66">
            <v>602010.59</v>
          </cell>
        </row>
        <row r="67">
          <cell r="A67">
            <v>272</v>
          </cell>
          <cell r="B67" t="str">
            <v>PENSION EST. EX ESTACION DEL F</v>
          </cell>
          <cell r="C67">
            <v>13521.2</v>
          </cell>
          <cell r="F67">
            <v>271</v>
          </cell>
          <cell r="G67" t="str">
            <v>PENSION EST. MUSEO DE MOMIAS</v>
          </cell>
          <cell r="H67">
            <v>44623.28</v>
          </cell>
        </row>
        <row r="68">
          <cell r="A68">
            <v>273</v>
          </cell>
          <cell r="B68" t="str">
            <v>PENSION EST. JARDIN EMBAJADORA</v>
          </cell>
          <cell r="C68">
            <v>111948.38</v>
          </cell>
          <cell r="F68">
            <v>272</v>
          </cell>
          <cell r="G68" t="str">
            <v>PENSION EST. EX ESTACION DEL F</v>
          </cell>
          <cell r="H68">
            <v>4170.3999999999996</v>
          </cell>
        </row>
        <row r="69">
          <cell r="A69">
            <v>274</v>
          </cell>
          <cell r="B69" t="str">
            <v>PERMISO AMPL HORARIO VTA. BEBI</v>
          </cell>
          <cell r="C69">
            <v>1839181.48</v>
          </cell>
          <cell r="F69">
            <v>273</v>
          </cell>
          <cell r="G69" t="str">
            <v>PENSION EST. JARDIN EMBAJADORA</v>
          </cell>
          <cell r="H69">
            <v>113787.8</v>
          </cell>
        </row>
        <row r="70">
          <cell r="A70">
            <v>275</v>
          </cell>
          <cell r="B70" t="str">
            <v>CONSTANCIAS DIRECCION DE ECOLO</v>
          </cell>
          <cell r="C70">
            <v>7252.2</v>
          </cell>
          <cell r="F70">
            <v>274</v>
          </cell>
          <cell r="G70" t="str">
            <v>PERMISO AMPL HORARIO VTA. BEBI</v>
          </cell>
          <cell r="H70">
            <v>1892118.02</v>
          </cell>
        </row>
        <row r="71">
          <cell r="A71">
            <v>276</v>
          </cell>
          <cell r="B71" t="str">
            <v>CONSTANCIAS NO INFRACCION TRAN</v>
          </cell>
          <cell r="C71">
            <v>211391.71</v>
          </cell>
          <cell r="F71">
            <v>276</v>
          </cell>
          <cell r="G71" t="str">
            <v>CONSTANCIAS NO INFRACCION TRAN</v>
          </cell>
          <cell r="H71">
            <v>243749.6</v>
          </cell>
        </row>
        <row r="72">
          <cell r="A72">
            <v>277</v>
          </cell>
          <cell r="B72" t="str">
            <v>SERVICIOS ACCESO A LA INFORMAC</v>
          </cell>
          <cell r="C72">
            <v>2479.89</v>
          </cell>
          <cell r="F72">
            <v>277</v>
          </cell>
          <cell r="G72" t="str">
            <v>SERVICIOS ACCESO A LA INFORMAC</v>
          </cell>
          <cell r="H72">
            <v>2042.88</v>
          </cell>
        </row>
        <row r="73">
          <cell r="A73">
            <v>278</v>
          </cell>
          <cell r="B73" t="str">
            <v>CONSTANCIAS QUE EXPIDAN LAS DE</v>
          </cell>
          <cell r="C73">
            <v>180325.8</v>
          </cell>
          <cell r="F73">
            <v>278</v>
          </cell>
          <cell r="G73" t="str">
            <v>CONSTANCIAS QUE EXPIDAN LAS DE</v>
          </cell>
          <cell r="H73">
            <v>323318.09999999998</v>
          </cell>
        </row>
        <row r="74">
          <cell r="A74">
            <v>279</v>
          </cell>
          <cell r="B74" t="str">
            <v>CERTIFICACIONES EXPEDIDAS POR</v>
          </cell>
          <cell r="C74">
            <v>1284.3599999999999</v>
          </cell>
          <cell r="F74">
            <v>279</v>
          </cell>
          <cell r="G74" t="str">
            <v>CERTIFICACIONES EXPEDIDAS POR</v>
          </cell>
          <cell r="H74">
            <v>1095.54</v>
          </cell>
        </row>
        <row r="75">
          <cell r="A75">
            <v>280</v>
          </cell>
          <cell r="B75" t="str">
            <v>SERVICIOS EN MATERIA DE CONTRO</v>
          </cell>
          <cell r="C75">
            <v>22020.12</v>
          </cell>
          <cell r="F75">
            <v>280</v>
          </cell>
          <cell r="G75" t="str">
            <v>SERVICIOS EN MATERIA DE CONTRO</v>
          </cell>
          <cell r="H75">
            <v>25272.42</v>
          </cell>
        </row>
        <row r="76">
          <cell r="A76">
            <v>281</v>
          </cell>
          <cell r="B76" t="str">
            <v>SERVICIO VIGILANCIA POR EVENTO</v>
          </cell>
          <cell r="C76">
            <v>32731.62</v>
          </cell>
          <cell r="F76">
            <v>281</v>
          </cell>
          <cell r="G76" t="str">
            <v>SERVICIO VIGILANCIA POR EVENTO</v>
          </cell>
          <cell r="H76">
            <v>57707.6</v>
          </cell>
        </row>
        <row r="77">
          <cell r="A77">
            <v>282</v>
          </cell>
          <cell r="B77" t="str">
            <v>PERMISO SERVICIO EXTRAORDINARI</v>
          </cell>
          <cell r="C77">
            <v>35814.9</v>
          </cell>
          <cell r="F77">
            <v>282</v>
          </cell>
          <cell r="G77" t="str">
            <v>PERMISO SERVICIO EXTRAORDINARI</v>
          </cell>
          <cell r="H77">
            <v>25960.1</v>
          </cell>
        </row>
        <row r="78">
          <cell r="A78">
            <v>283</v>
          </cell>
          <cell r="B78" t="str">
            <v>CONSTANCIA DE DESPINTADO</v>
          </cell>
          <cell r="C78">
            <v>435.9</v>
          </cell>
          <cell r="F78">
            <v>283</v>
          </cell>
          <cell r="G78" t="str">
            <v>CONSTANCIA DE DESPINTADO</v>
          </cell>
          <cell r="H78">
            <v>181.32</v>
          </cell>
        </row>
        <row r="79">
          <cell r="A79">
            <v>284</v>
          </cell>
          <cell r="B79" t="str">
            <v>REVISTA MECANICA SEMESTRAL</v>
          </cell>
          <cell r="C79">
            <v>48497.71</v>
          </cell>
          <cell r="F79">
            <v>284</v>
          </cell>
          <cell r="G79" t="str">
            <v>REVISTA MECANICA SEMESTRAL</v>
          </cell>
          <cell r="H79">
            <v>59281.31</v>
          </cell>
        </row>
        <row r="80">
          <cell r="A80">
            <v>286</v>
          </cell>
          <cell r="B80" t="str">
            <v>PERMISO SUPLETORIO DE TRANSPOR</v>
          </cell>
          <cell r="C80">
            <v>109508.29</v>
          </cell>
          <cell r="F80">
            <v>285</v>
          </cell>
          <cell r="G80" t="str">
            <v>PRORROGA PARA USO DE UNIDADES</v>
          </cell>
          <cell r="H80">
            <v>10148.84</v>
          </cell>
        </row>
        <row r="81">
          <cell r="A81">
            <v>288</v>
          </cell>
          <cell r="B81" t="str">
            <v>ANALISIS DE RIESGOS</v>
          </cell>
          <cell r="C81">
            <v>42998.28</v>
          </cell>
          <cell r="F81">
            <v>286</v>
          </cell>
          <cell r="G81" t="str">
            <v>PERMISO SUPLETORIO DE TRANSPOR</v>
          </cell>
          <cell r="H81">
            <v>109543.72</v>
          </cell>
        </row>
        <row r="82">
          <cell r="A82">
            <v>289</v>
          </cell>
          <cell r="B82" t="str">
            <v>CONFORMIDAD USO Y QUEMA DE FUE</v>
          </cell>
          <cell r="C82">
            <v>16528.080000000002</v>
          </cell>
          <cell r="F82">
            <v>288</v>
          </cell>
          <cell r="G82" t="str">
            <v>ANALISIS DE RIESGOS</v>
          </cell>
          <cell r="H82">
            <v>36918.58</v>
          </cell>
        </row>
        <row r="83">
          <cell r="A83">
            <v>290</v>
          </cell>
          <cell r="B83" t="str">
            <v>DICTAMEN DE SEGURIDAD P SEDENA</v>
          </cell>
          <cell r="C83">
            <v>1917.96</v>
          </cell>
          <cell r="F83">
            <v>289</v>
          </cell>
          <cell r="G83" t="str">
            <v>CONFORMIDAD USO Y QUEMA DE FUE</v>
          </cell>
          <cell r="H83">
            <v>14408.46</v>
          </cell>
        </row>
        <row r="84">
          <cell r="A84">
            <v>291</v>
          </cell>
          <cell r="B84" t="str">
            <v>DICTAMEN DE FACTIBILIDAD PARA</v>
          </cell>
          <cell r="C84">
            <v>24394.86</v>
          </cell>
          <cell r="F84">
            <v>290</v>
          </cell>
          <cell r="G84" t="str">
            <v>DICTAMEN DE SEGURIDAD P SEDENA</v>
          </cell>
          <cell r="H84">
            <v>2327.08</v>
          </cell>
        </row>
        <row r="85">
          <cell r="A85">
            <v>292</v>
          </cell>
          <cell r="B85" t="str">
            <v>DICTAMEN DE SEGURIDAD PROGRAMA</v>
          </cell>
          <cell r="C85">
            <v>23499.06</v>
          </cell>
          <cell r="F85">
            <v>291</v>
          </cell>
          <cell r="G85" t="str">
            <v>DICTAMEN DE FACTIBILIDAD PARA</v>
          </cell>
          <cell r="H85">
            <v>17877.38</v>
          </cell>
        </row>
        <row r="86">
          <cell r="A86">
            <v>293</v>
          </cell>
          <cell r="B86" t="str">
            <v>SERVICIOS EXTRAORDINARIOS DE M</v>
          </cell>
          <cell r="C86">
            <v>56423.13</v>
          </cell>
          <cell r="F86">
            <v>292</v>
          </cell>
          <cell r="G86" t="str">
            <v>DICTAMEN DE SEGURIDAD PROGRAMA</v>
          </cell>
          <cell r="H86">
            <v>54597.9</v>
          </cell>
        </row>
        <row r="87">
          <cell r="A87">
            <v>295</v>
          </cell>
          <cell r="B87" t="str">
            <v>CONSTANCIA DE UBICACION DE PRE</v>
          </cell>
          <cell r="C87">
            <v>51911.42</v>
          </cell>
          <cell r="F87">
            <v>293</v>
          </cell>
          <cell r="G87" t="str">
            <v>SERVICIOS EXTRAORDINARIOS DE M</v>
          </cell>
          <cell r="H87">
            <v>59328.6</v>
          </cell>
        </row>
        <row r="88">
          <cell r="A88">
            <v>400</v>
          </cell>
          <cell r="B88" t="str">
            <v>LOCALES PRESA DE LA OLLA</v>
          </cell>
          <cell r="C88">
            <v>87561</v>
          </cell>
          <cell r="F88">
            <v>295</v>
          </cell>
          <cell r="G88" t="str">
            <v>CONSTANCIA DE UBICACION DE PRE</v>
          </cell>
          <cell r="H88">
            <v>27559.51</v>
          </cell>
        </row>
        <row r="89">
          <cell r="A89">
            <v>402</v>
          </cell>
          <cell r="B89" t="str">
            <v>LOCALES MUSEO DE LAS MOMIAS</v>
          </cell>
          <cell r="C89">
            <v>6450</v>
          </cell>
          <cell r="F89">
            <v>297</v>
          </cell>
          <cell r="G89" t="str">
            <v>D.A.P.</v>
          </cell>
          <cell r="H89">
            <v>559381.72</v>
          </cell>
        </row>
        <row r="90">
          <cell r="A90">
            <v>404</v>
          </cell>
          <cell r="B90" t="str">
            <v>UNIDAD DEPORTIVA ARNULFO VAZQU</v>
          </cell>
          <cell r="C90">
            <v>100950</v>
          </cell>
          <cell r="F90">
            <v>400</v>
          </cell>
          <cell r="G90" t="str">
            <v>LOCALES PRESA DE LA OLLA</v>
          </cell>
          <cell r="H90">
            <v>181166.98</v>
          </cell>
        </row>
        <row r="91">
          <cell r="A91">
            <v>405</v>
          </cell>
          <cell r="B91" t="str">
            <v>CENTRO DE CONVIVENCIA EL ENCIN</v>
          </cell>
          <cell r="C91">
            <v>189320</v>
          </cell>
          <cell r="F91">
            <v>402</v>
          </cell>
          <cell r="G91" t="str">
            <v>LOCALES MUSEO DE LAS MOMIAS</v>
          </cell>
          <cell r="H91">
            <v>9342</v>
          </cell>
        </row>
        <row r="92">
          <cell r="A92">
            <v>407</v>
          </cell>
          <cell r="B92" t="str">
            <v>MUSEO MOMIAS</v>
          </cell>
          <cell r="C92">
            <v>20513305</v>
          </cell>
          <cell r="F92">
            <v>405</v>
          </cell>
          <cell r="G92" t="str">
            <v>CENTRO DE CONVIVENCIA EL ENCIN</v>
          </cell>
          <cell r="H92">
            <v>286904</v>
          </cell>
        </row>
        <row r="93">
          <cell r="A93">
            <v>408</v>
          </cell>
          <cell r="B93" t="str">
            <v>SALON CULTO A LA MUERTE</v>
          </cell>
          <cell r="C93">
            <v>1148910</v>
          </cell>
          <cell r="F93">
            <v>407</v>
          </cell>
          <cell r="G93" t="str">
            <v>MUSEO MOMIAS</v>
          </cell>
          <cell r="H93">
            <v>23527658</v>
          </cell>
        </row>
        <row r="94">
          <cell r="A94">
            <v>410</v>
          </cell>
          <cell r="B94" t="str">
            <v>MONUMENTO AL PIPILA</v>
          </cell>
          <cell r="C94">
            <v>329208</v>
          </cell>
          <cell r="F94">
            <v>408</v>
          </cell>
          <cell r="G94" t="str">
            <v>SALON CULTO A LA MUERTE</v>
          </cell>
          <cell r="H94">
            <v>6135</v>
          </cell>
        </row>
        <row r="95">
          <cell r="A95">
            <v>411</v>
          </cell>
          <cell r="B95" t="str">
            <v>CUOTAS MERCADO HIDALGO</v>
          </cell>
          <cell r="C95">
            <v>1103758.24</v>
          </cell>
          <cell r="F95">
            <v>410</v>
          </cell>
          <cell r="G95" t="str">
            <v>MONUMENTO AL PIPILA</v>
          </cell>
          <cell r="H95">
            <v>381605</v>
          </cell>
        </row>
        <row r="96">
          <cell r="A96">
            <v>412</v>
          </cell>
          <cell r="B96" t="str">
            <v>CUOTAS MERCADO EMBAJADORAS</v>
          </cell>
          <cell r="C96">
            <v>1130189.22</v>
          </cell>
          <cell r="F96">
            <v>411</v>
          </cell>
          <cell r="G96" t="str">
            <v>CUOTAS MERCADO HIDALGO</v>
          </cell>
          <cell r="H96">
            <v>1595751.71</v>
          </cell>
        </row>
        <row r="97">
          <cell r="A97">
            <v>414</v>
          </cell>
          <cell r="B97" t="str">
            <v>OTROS PRODUCTOS</v>
          </cell>
          <cell r="C97">
            <v>100063.43</v>
          </cell>
          <cell r="F97">
            <v>412</v>
          </cell>
          <cell r="G97" t="str">
            <v>CUOTAS MERCADO EMBAJADORAS</v>
          </cell>
          <cell r="H97">
            <v>952803.53</v>
          </cell>
        </row>
        <row r="98">
          <cell r="A98">
            <v>417</v>
          </cell>
          <cell r="B98" t="str">
            <v>CONSULTORIO DENTAL</v>
          </cell>
          <cell r="C98">
            <v>48531</v>
          </cell>
          <cell r="F98">
            <v>414</v>
          </cell>
          <cell r="G98" t="str">
            <v>OTROS PRODUCTOS</v>
          </cell>
          <cell r="H98">
            <v>38132.89</v>
          </cell>
        </row>
        <row r="99">
          <cell r="A99">
            <v>418</v>
          </cell>
          <cell r="B99" t="str">
            <v>RENDIMIENTOS E INVERSIONES</v>
          </cell>
          <cell r="C99">
            <v>3678629.95</v>
          </cell>
          <cell r="F99">
            <v>417</v>
          </cell>
          <cell r="G99" t="str">
            <v>CONSULTORIO DENTAL</v>
          </cell>
          <cell r="H99">
            <v>40258</v>
          </cell>
        </row>
        <row r="100">
          <cell r="A100">
            <v>419</v>
          </cell>
          <cell r="B100" t="str">
            <v>REND E INVERSIONES RAMO 33</v>
          </cell>
          <cell r="C100">
            <v>692727.03</v>
          </cell>
          <cell r="F100">
            <v>418</v>
          </cell>
          <cell r="G100" t="str">
            <v>RENDIMIENTOS E INVERSIONES</v>
          </cell>
          <cell r="H100">
            <v>4092638.33</v>
          </cell>
        </row>
        <row r="101">
          <cell r="A101">
            <v>420</v>
          </cell>
          <cell r="B101" t="str">
            <v>REND E INVER RAMO 33 PROG COMP</v>
          </cell>
          <cell r="C101">
            <v>762277.82</v>
          </cell>
          <cell r="F101">
            <v>419</v>
          </cell>
          <cell r="G101" t="str">
            <v>REND E INVERSIONES RAMO 33</v>
          </cell>
          <cell r="H101">
            <v>675584.99</v>
          </cell>
        </row>
        <row r="102">
          <cell r="A102">
            <v>421</v>
          </cell>
          <cell r="B102" t="str">
            <v>FORMAS VALORADAS</v>
          </cell>
          <cell r="C102">
            <v>7320</v>
          </cell>
          <cell r="F102">
            <v>420</v>
          </cell>
          <cell r="G102" t="str">
            <v>REND E INVER RAMO 33 PROG COMP</v>
          </cell>
          <cell r="H102">
            <v>687703.65</v>
          </cell>
        </row>
        <row r="103">
          <cell r="A103">
            <v>426</v>
          </cell>
          <cell r="B103" t="str">
            <v>AREAS OCUP POR HOT, REST, BARE</v>
          </cell>
          <cell r="C103">
            <v>2375569.16</v>
          </cell>
          <cell r="F103">
            <v>421</v>
          </cell>
          <cell r="G103" t="str">
            <v>FORMAS VALORADAS</v>
          </cell>
          <cell r="H103">
            <v>8910</v>
          </cell>
        </row>
        <row r="104">
          <cell r="A104">
            <v>428</v>
          </cell>
          <cell r="B104" t="str">
            <v>COMERCIANTES SEMIFIJOS</v>
          </cell>
          <cell r="C104">
            <v>2663703.58</v>
          </cell>
          <cell r="F104">
            <v>426</v>
          </cell>
          <cell r="G104" t="str">
            <v>AREAS OCUP POR HOT, REST, BARE</v>
          </cell>
          <cell r="H104">
            <v>3630389.47</v>
          </cell>
        </row>
        <row r="105">
          <cell r="A105">
            <v>429</v>
          </cell>
          <cell r="B105" t="str">
            <v>VTA DE INMUEBLES PROP DEL MPIO</v>
          </cell>
          <cell r="C105">
            <v>823631.28</v>
          </cell>
          <cell r="F105">
            <v>428</v>
          </cell>
          <cell r="G105" t="str">
            <v>COMERCIANTES SEMIFIJOS</v>
          </cell>
          <cell r="H105">
            <v>2690167.57</v>
          </cell>
        </row>
        <row r="106">
          <cell r="A106">
            <v>430</v>
          </cell>
          <cell r="B106" t="str">
            <v>LOCALES MERCADO HIDALGO</v>
          </cell>
          <cell r="C106">
            <v>44984.19</v>
          </cell>
          <cell r="F106">
            <v>429</v>
          </cell>
          <cell r="G106" t="str">
            <v>VTA DE INMUEBLES PROP DEL MPIO</v>
          </cell>
          <cell r="H106">
            <v>103817.65</v>
          </cell>
        </row>
        <row r="107">
          <cell r="A107" t="str">
            <v>_x000C_</v>
          </cell>
          <cell r="F107" t="str">
            <v>_x000C_</v>
          </cell>
        </row>
        <row r="109">
          <cell r="A109" t="str">
            <v>Pag</v>
          </cell>
          <cell r="B109" t="str">
            <v>ina : 3                    Fecha Impresión</v>
          </cell>
          <cell r="F109" t="str">
            <v>Pag</v>
          </cell>
          <cell r="G109" t="str">
            <v>ina : 3                    Fecha Impresión</v>
          </cell>
        </row>
        <row r="110">
          <cell r="A110" t="str">
            <v>MUN</v>
          </cell>
          <cell r="B110" t="str">
            <v>ICIPIO DE GUANAJUATO, GTO</v>
          </cell>
          <cell r="F110" t="str">
            <v>MUN</v>
          </cell>
          <cell r="G110" t="str">
            <v>ICIPIO DE GUANAJUATO, GTO</v>
          </cell>
        </row>
        <row r="111">
          <cell r="A111" t="str">
            <v>REP</v>
          </cell>
          <cell r="B111" t="str">
            <v>ORTE DE COBRANZA DEL DIA 01/01/2013 AL DIA</v>
          </cell>
          <cell r="F111" t="str">
            <v>REP</v>
          </cell>
          <cell r="G111" t="str">
            <v>ORTE DE COBRANZA DEL DIA 01/01/2014 AL DIA</v>
          </cell>
        </row>
        <row r="112">
          <cell r="A112" t="str">
            <v>RES</v>
          </cell>
          <cell r="B112" t="str">
            <v>UMEN</v>
          </cell>
          <cell r="F112" t="str">
            <v>RES</v>
          </cell>
          <cell r="G112" t="str">
            <v>UMEN</v>
          </cell>
        </row>
        <row r="113">
          <cell r="A113" t="str">
            <v>---</v>
          </cell>
          <cell r="B113" t="str">
            <v>------------------------------------------</v>
          </cell>
          <cell r="C113" t="str">
            <v>----------------</v>
          </cell>
          <cell r="F113" t="str">
            <v>---</v>
          </cell>
          <cell r="G113" t="str">
            <v>------------------------------------------</v>
          </cell>
          <cell r="H113" t="str">
            <v>----------------</v>
          </cell>
        </row>
        <row r="114">
          <cell r="A114" t="str">
            <v>CVE</v>
          </cell>
          <cell r="B114" t="str">
            <v>CONCEPTO</v>
          </cell>
          <cell r="C114" t="str">
            <v>COBRADO</v>
          </cell>
          <cell r="F114" t="str">
            <v>CVE</v>
          </cell>
          <cell r="G114" t="str">
            <v>CONCEPTO</v>
          </cell>
          <cell r="H114" t="str">
            <v>COBRADO</v>
          </cell>
        </row>
        <row r="115">
          <cell r="A115" t="str">
            <v>---</v>
          </cell>
          <cell r="B115" t="str">
            <v>------------------------------------------</v>
          </cell>
          <cell r="C115" t="str">
            <v>----------------</v>
          </cell>
          <cell r="F115" t="str">
            <v>---</v>
          </cell>
          <cell r="G115" t="str">
            <v>------------------------------------------</v>
          </cell>
          <cell r="H115" t="str">
            <v>----------------</v>
          </cell>
        </row>
        <row r="116">
          <cell r="A116">
            <v>431</v>
          </cell>
          <cell r="B116" t="str">
            <v>LOCALES MERCADO EMBAJADORAS</v>
          </cell>
          <cell r="C116">
            <v>28107.58</v>
          </cell>
          <cell r="F116">
            <v>430</v>
          </cell>
          <cell r="G116" t="str">
            <v>LOCALES MERCADO HIDALGO</v>
          </cell>
          <cell r="H116">
            <v>42122.83</v>
          </cell>
        </row>
        <row r="117">
          <cell r="A117">
            <v>432</v>
          </cell>
          <cell r="B117" t="str">
            <v>LOCALES PANTEON</v>
          </cell>
          <cell r="C117">
            <v>42203.28</v>
          </cell>
          <cell r="F117">
            <v>431</v>
          </cell>
          <cell r="G117" t="str">
            <v>LOCALES MERCADO EMBAJADORAS</v>
          </cell>
          <cell r="H117">
            <v>23036</v>
          </cell>
        </row>
        <row r="118">
          <cell r="A118">
            <v>433</v>
          </cell>
          <cell r="B118" t="str">
            <v>SOBRANTES</v>
          </cell>
          <cell r="C118">
            <v>22984.94</v>
          </cell>
          <cell r="F118">
            <v>432</v>
          </cell>
          <cell r="G118" t="str">
            <v>LOCALES PANTEON</v>
          </cell>
          <cell r="H118">
            <v>26528.69</v>
          </cell>
        </row>
        <row r="119">
          <cell r="A119">
            <v>436</v>
          </cell>
          <cell r="B119" t="str">
            <v>SANITARIOS PRESA DE LA OLLA</v>
          </cell>
          <cell r="C119">
            <v>85950</v>
          </cell>
          <cell r="F119">
            <v>433</v>
          </cell>
          <cell r="G119" t="str">
            <v>SOBRANTES</v>
          </cell>
          <cell r="H119">
            <v>21664.69</v>
          </cell>
        </row>
        <row r="120">
          <cell r="A120">
            <v>437</v>
          </cell>
          <cell r="B120" t="str">
            <v>SANITARIOS MDO. EMBAJADORAS</v>
          </cell>
          <cell r="C120">
            <v>438904</v>
          </cell>
          <cell r="F120">
            <v>436</v>
          </cell>
          <cell r="G120" t="str">
            <v>SANITARIOS PRESA DE LA OLLA</v>
          </cell>
          <cell r="H120">
            <v>170862</v>
          </cell>
        </row>
        <row r="121">
          <cell r="A121">
            <v>438</v>
          </cell>
          <cell r="B121" t="str">
            <v>SANITARIOS MDO. HIDALGO</v>
          </cell>
          <cell r="C121">
            <v>744081.5</v>
          </cell>
          <cell r="F121">
            <v>437</v>
          </cell>
          <cell r="G121" t="str">
            <v>SANITARIOS MDO. EMBAJADORAS</v>
          </cell>
          <cell r="H121">
            <v>416022</v>
          </cell>
        </row>
        <row r="122">
          <cell r="A122">
            <v>439</v>
          </cell>
          <cell r="B122" t="str">
            <v>SANITARIOS JARDIN REFORMA</v>
          </cell>
          <cell r="C122">
            <v>197276</v>
          </cell>
          <cell r="F122">
            <v>438</v>
          </cell>
          <cell r="G122" t="str">
            <v>SANITARIOS MDO. HIDALGO</v>
          </cell>
          <cell r="H122">
            <v>745220</v>
          </cell>
        </row>
        <row r="123">
          <cell r="A123">
            <v>440</v>
          </cell>
          <cell r="B123" t="str">
            <v>SANITARIOS PLAZUELA LOS ANGELE</v>
          </cell>
          <cell r="C123">
            <v>96000</v>
          </cell>
          <cell r="F123">
            <v>439</v>
          </cell>
          <cell r="G123" t="str">
            <v>SANITARIOS JARDIN REFORMA</v>
          </cell>
          <cell r="H123">
            <v>183574.5</v>
          </cell>
        </row>
        <row r="124">
          <cell r="A124">
            <v>441</v>
          </cell>
          <cell r="B124" t="str">
            <v>SANITARIOS LOS PASTITOS</v>
          </cell>
          <cell r="C124">
            <v>35424</v>
          </cell>
          <cell r="F124">
            <v>440</v>
          </cell>
          <cell r="G124" t="str">
            <v>SANITARIOS PLAZUELA LOS ANGELE</v>
          </cell>
          <cell r="H124">
            <v>192000</v>
          </cell>
        </row>
        <row r="125">
          <cell r="A125">
            <v>442</v>
          </cell>
          <cell r="B125" t="str">
            <v>SANITARIOS VALENCIANA</v>
          </cell>
          <cell r="C125">
            <v>18850</v>
          </cell>
          <cell r="F125">
            <v>441</v>
          </cell>
          <cell r="G125" t="str">
            <v>SANITARIOS LOS PASTITOS</v>
          </cell>
          <cell r="H125">
            <v>37864</v>
          </cell>
        </row>
        <row r="126">
          <cell r="A126">
            <v>443</v>
          </cell>
          <cell r="B126" t="str">
            <v>SANITARIOS FERROCARRIL</v>
          </cell>
          <cell r="C126">
            <v>345560</v>
          </cell>
          <cell r="F126">
            <v>442</v>
          </cell>
          <cell r="G126" t="str">
            <v>SANITARIOS VALENCIANA</v>
          </cell>
          <cell r="H126">
            <v>32916.57</v>
          </cell>
        </row>
        <row r="127">
          <cell r="A127">
            <v>444</v>
          </cell>
          <cell r="B127" t="str">
            <v>SANITARIOS JARDIN UNION</v>
          </cell>
          <cell r="C127">
            <v>96000</v>
          </cell>
          <cell r="F127">
            <v>443</v>
          </cell>
          <cell r="G127" t="str">
            <v>SANITARIOS FERROCARRIL</v>
          </cell>
          <cell r="H127">
            <v>406830</v>
          </cell>
        </row>
        <row r="128">
          <cell r="A128">
            <v>445</v>
          </cell>
          <cell r="B128" t="str">
            <v>SANITARIOS MUSEO MOMIAS</v>
          </cell>
          <cell r="C128">
            <v>290687.5</v>
          </cell>
          <cell r="F128">
            <v>444</v>
          </cell>
          <cell r="G128" t="str">
            <v>SANITARIOS JARDIN UNION</v>
          </cell>
          <cell r="H128">
            <v>192000</v>
          </cell>
        </row>
        <row r="129">
          <cell r="A129">
            <v>447</v>
          </cell>
          <cell r="B129" t="str">
            <v>MUSEO CALAS DE SAN DIEGO</v>
          </cell>
          <cell r="C129">
            <v>70364</v>
          </cell>
          <cell r="F129">
            <v>445</v>
          </cell>
          <cell r="G129" t="str">
            <v>SANITARIOS MUSEO MOMIAS</v>
          </cell>
          <cell r="H129">
            <v>318812.5</v>
          </cell>
        </row>
        <row r="130">
          <cell r="A130">
            <v>450</v>
          </cell>
          <cell r="B130" t="str">
            <v>OTROS SANITARIOS</v>
          </cell>
          <cell r="C130">
            <v>235017.35</v>
          </cell>
          <cell r="F130">
            <v>447</v>
          </cell>
          <cell r="G130" t="str">
            <v>MUSEO CALAS DE SAN DIEGO</v>
          </cell>
          <cell r="H130">
            <v>60682</v>
          </cell>
        </row>
        <row r="131">
          <cell r="A131">
            <v>451</v>
          </cell>
          <cell r="B131" t="str">
            <v>BODEGAS RASTRO</v>
          </cell>
          <cell r="C131">
            <v>33964</v>
          </cell>
          <cell r="F131">
            <v>450</v>
          </cell>
          <cell r="G131" t="str">
            <v>OTROS SANITARIOS</v>
          </cell>
          <cell r="H131">
            <v>154666.15</v>
          </cell>
        </row>
        <row r="132">
          <cell r="A132">
            <v>452</v>
          </cell>
          <cell r="B132" t="str">
            <v>LOCALES DEL ENCINO</v>
          </cell>
          <cell r="C132">
            <v>10230</v>
          </cell>
          <cell r="F132">
            <v>451</v>
          </cell>
          <cell r="G132" t="str">
            <v>BODEGAS RASTRO</v>
          </cell>
          <cell r="H132">
            <v>36818</v>
          </cell>
        </row>
        <row r="133">
          <cell r="A133">
            <v>453</v>
          </cell>
          <cell r="B133" t="str">
            <v>TELESCOPIO</v>
          </cell>
          <cell r="C133">
            <v>29688</v>
          </cell>
          <cell r="F133">
            <v>452</v>
          </cell>
          <cell r="G133" t="str">
            <v>LOCALES DEL ENCINO</v>
          </cell>
          <cell r="H133">
            <v>7699</v>
          </cell>
        </row>
        <row r="134">
          <cell r="A134">
            <v>454</v>
          </cell>
          <cell r="B134" t="str">
            <v>FIESTAS TRADICIONALES</v>
          </cell>
          <cell r="C134">
            <v>1625059.43</v>
          </cell>
          <cell r="F134">
            <v>453</v>
          </cell>
          <cell r="G134" t="str">
            <v>TELESCOPIO</v>
          </cell>
          <cell r="H134">
            <v>20928</v>
          </cell>
        </row>
        <row r="135">
          <cell r="A135">
            <v>455</v>
          </cell>
          <cell r="B135" t="str">
            <v>INFRAESTRUCTURA TELEFONICA</v>
          </cell>
          <cell r="C135">
            <v>1457300</v>
          </cell>
          <cell r="F135">
            <v>454</v>
          </cell>
          <cell r="G135" t="str">
            <v>FIESTAS TRADICIONALES</v>
          </cell>
          <cell r="H135">
            <v>1051490.28</v>
          </cell>
        </row>
        <row r="136">
          <cell r="A136">
            <v>456</v>
          </cell>
          <cell r="B136" t="str">
            <v>JUEGOS MECANICOS</v>
          </cell>
          <cell r="C136">
            <v>79866</v>
          </cell>
          <cell r="F136">
            <v>455</v>
          </cell>
          <cell r="G136" t="str">
            <v>INFRAESTRUCTURA TELEFONICA</v>
          </cell>
          <cell r="H136">
            <v>1544544</v>
          </cell>
        </row>
        <row r="137">
          <cell r="A137">
            <v>457</v>
          </cell>
          <cell r="B137" t="str">
            <v>CASETAS DE  REVISTAS</v>
          </cell>
          <cell r="C137">
            <v>8456</v>
          </cell>
          <cell r="F137">
            <v>456</v>
          </cell>
          <cell r="G137" t="str">
            <v>JUEGOS MECANICOS</v>
          </cell>
          <cell r="H137">
            <v>87780</v>
          </cell>
        </row>
        <row r="138">
          <cell r="A138">
            <v>458</v>
          </cell>
          <cell r="B138" t="str">
            <v>AMPLIACION DE HORARIO BILLARES</v>
          </cell>
          <cell r="C138">
            <v>8680</v>
          </cell>
          <cell r="F138">
            <v>457</v>
          </cell>
          <cell r="G138" t="str">
            <v>CASETAS DE  REVISTAS</v>
          </cell>
          <cell r="H138">
            <v>10388</v>
          </cell>
        </row>
        <row r="139">
          <cell r="A139">
            <v>459</v>
          </cell>
          <cell r="B139" t="str">
            <v>CASETAS DEPORTIVAS</v>
          </cell>
          <cell r="C139">
            <v>4198.1400000000003</v>
          </cell>
          <cell r="F139">
            <v>458</v>
          </cell>
          <cell r="G139" t="str">
            <v>AMPLIACION DE HORARIO BILLARES</v>
          </cell>
          <cell r="H139">
            <v>6966</v>
          </cell>
        </row>
        <row r="140">
          <cell r="A140">
            <v>463</v>
          </cell>
          <cell r="B140" t="str">
            <v>SERVICIO DE GRUA</v>
          </cell>
          <cell r="C140">
            <v>3657</v>
          </cell>
          <cell r="F140">
            <v>459</v>
          </cell>
          <cell r="G140" t="str">
            <v>CASETAS DEPORTIVAS</v>
          </cell>
          <cell r="H140">
            <v>4561.47</v>
          </cell>
        </row>
        <row r="141">
          <cell r="A141">
            <v>464</v>
          </cell>
          <cell r="B141" t="str">
            <v>ARRASTRE DE VEHICULOS INFRACCI</v>
          </cell>
          <cell r="C141">
            <v>936</v>
          </cell>
          <cell r="F141">
            <v>463</v>
          </cell>
          <cell r="G141" t="str">
            <v>SERVICIO DE GRUA</v>
          </cell>
          <cell r="H141">
            <v>249</v>
          </cell>
        </row>
        <row r="142">
          <cell r="A142">
            <v>467</v>
          </cell>
          <cell r="B142" t="str">
            <v>PRESTADORES DE SERVICIO</v>
          </cell>
          <cell r="C142">
            <v>26000.43</v>
          </cell>
          <cell r="F142">
            <v>464</v>
          </cell>
          <cell r="G142" t="str">
            <v>ARRASTRE DE VEHICULOS INFRACCI</v>
          </cell>
          <cell r="H142">
            <v>80</v>
          </cell>
        </row>
        <row r="143">
          <cell r="A143">
            <v>469</v>
          </cell>
          <cell r="B143" t="str">
            <v>CASETAS TELEFONICAS</v>
          </cell>
          <cell r="C143">
            <v>211445.54</v>
          </cell>
          <cell r="F143">
            <v>467</v>
          </cell>
          <cell r="G143" t="str">
            <v>PRESTADORES DE SERVICIO</v>
          </cell>
          <cell r="H143">
            <v>21769.24</v>
          </cell>
        </row>
        <row r="144">
          <cell r="A144">
            <v>470</v>
          </cell>
          <cell r="B144" t="str">
            <v>LOCALES EX ESTACION</v>
          </cell>
          <cell r="C144">
            <v>167161.96</v>
          </cell>
          <cell r="F144">
            <v>469</v>
          </cell>
          <cell r="G144" t="str">
            <v>CASETAS TELEFONICAS</v>
          </cell>
          <cell r="H144">
            <v>324057</v>
          </cell>
        </row>
        <row r="145">
          <cell r="A145">
            <v>471</v>
          </cell>
          <cell r="B145" t="str">
            <v>SANITARIOS PARDO</v>
          </cell>
          <cell r="C145">
            <v>24000</v>
          </cell>
          <cell r="F145">
            <v>470</v>
          </cell>
          <cell r="G145" t="str">
            <v>LOCALES EX ESTACION</v>
          </cell>
          <cell r="H145">
            <v>211436.6</v>
          </cell>
        </row>
        <row r="146">
          <cell r="A146">
            <v>472</v>
          </cell>
          <cell r="B146" t="str">
            <v>CUOTAS MERCADO GAVIRA</v>
          </cell>
          <cell r="C146">
            <v>83640.34</v>
          </cell>
          <cell r="F146">
            <v>471</v>
          </cell>
          <cell r="G146" t="str">
            <v>SANITARIOS PARDO</v>
          </cell>
          <cell r="H146">
            <v>48000</v>
          </cell>
        </row>
        <row r="147">
          <cell r="A147">
            <v>474</v>
          </cell>
          <cell r="B147" t="str">
            <v>BASES PARA LICITACION ADQUISIC</v>
          </cell>
          <cell r="C147">
            <v>17010</v>
          </cell>
          <cell r="F147">
            <v>472</v>
          </cell>
          <cell r="G147" t="str">
            <v>CUOTAS MERCADO GAVIRA</v>
          </cell>
          <cell r="H147">
            <v>171086.57</v>
          </cell>
        </row>
        <row r="148">
          <cell r="A148">
            <v>476</v>
          </cell>
          <cell r="B148" t="str">
            <v>PADRON DE PERITOS FISCALES</v>
          </cell>
          <cell r="C148">
            <v>38490</v>
          </cell>
          <cell r="F148">
            <v>474</v>
          </cell>
          <cell r="G148" t="str">
            <v>BASES PARA LICITACION ADQUISIC</v>
          </cell>
          <cell r="H148">
            <v>12768</v>
          </cell>
        </row>
        <row r="149">
          <cell r="A149">
            <v>477</v>
          </cell>
          <cell r="B149" t="str">
            <v>PERiTO SUPERVISOR O DIRECTOR R</v>
          </cell>
          <cell r="C149">
            <v>112465</v>
          </cell>
          <cell r="F149">
            <v>476</v>
          </cell>
          <cell r="G149" t="str">
            <v>PADRON DE PERITOS FISCALES</v>
          </cell>
          <cell r="H149">
            <v>38262</v>
          </cell>
        </row>
        <row r="150">
          <cell r="A150">
            <v>479</v>
          </cell>
          <cell r="B150" t="str">
            <v>COMERCIANTES AMBULANTES</v>
          </cell>
          <cell r="C150">
            <v>146263.44</v>
          </cell>
          <cell r="F150">
            <v>477</v>
          </cell>
          <cell r="G150" t="str">
            <v>PERiTO SUPERVISOR O DIRECTOR R</v>
          </cell>
          <cell r="H150">
            <v>111311</v>
          </cell>
        </row>
        <row r="151">
          <cell r="A151">
            <v>480</v>
          </cell>
          <cell r="B151" t="str">
            <v>PERIFONEO</v>
          </cell>
          <cell r="C151">
            <v>5394</v>
          </cell>
          <cell r="F151">
            <v>479</v>
          </cell>
          <cell r="G151" t="str">
            <v>COMERCIANTES AMBULANTES</v>
          </cell>
          <cell r="H151">
            <v>91269.82</v>
          </cell>
        </row>
        <row r="152">
          <cell r="A152">
            <v>481</v>
          </cell>
          <cell r="B152" t="str">
            <v>REPARTO DE VOLANTES</v>
          </cell>
          <cell r="C152">
            <v>11696</v>
          </cell>
          <cell r="F152">
            <v>480</v>
          </cell>
          <cell r="G152" t="str">
            <v>PERIFONEO</v>
          </cell>
          <cell r="H152">
            <v>15134</v>
          </cell>
        </row>
        <row r="153">
          <cell r="A153">
            <v>482</v>
          </cell>
          <cell r="B153" t="str">
            <v>CALLEJONEADAS</v>
          </cell>
          <cell r="C153">
            <v>271440.64000000001</v>
          </cell>
          <cell r="F153">
            <v>481</v>
          </cell>
          <cell r="G153" t="str">
            <v>REPARTO DE VOLANTES</v>
          </cell>
          <cell r="H153">
            <v>6755</v>
          </cell>
        </row>
        <row r="154">
          <cell r="A154">
            <v>483</v>
          </cell>
          <cell r="B154" t="str">
            <v>PROMOTOR TURISTICO</v>
          </cell>
          <cell r="C154">
            <v>75530.48</v>
          </cell>
          <cell r="F154">
            <v>482</v>
          </cell>
          <cell r="G154" t="str">
            <v>CALLEJONEADAS</v>
          </cell>
          <cell r="H154">
            <v>178330.69</v>
          </cell>
        </row>
        <row r="155">
          <cell r="A155">
            <v>484</v>
          </cell>
          <cell r="B155" t="str">
            <v>PERMISO PARA ESPECTÁCULOS O CE</v>
          </cell>
          <cell r="C155">
            <v>343137.01</v>
          </cell>
          <cell r="F155">
            <v>483</v>
          </cell>
          <cell r="G155" t="str">
            <v>PROMOTOR TURISTICO</v>
          </cell>
          <cell r="H155">
            <v>101826.62</v>
          </cell>
        </row>
        <row r="156">
          <cell r="A156">
            <v>485</v>
          </cell>
          <cell r="B156" t="str">
            <v>SELLADO DE BOLETOS</v>
          </cell>
          <cell r="C156">
            <v>50337.99</v>
          </cell>
          <cell r="F156">
            <v>484</v>
          </cell>
          <cell r="G156" t="str">
            <v>PERMISO PARA ESPECTÁCULOS O CE</v>
          </cell>
          <cell r="H156">
            <v>283809</v>
          </cell>
        </row>
        <row r="157">
          <cell r="A157">
            <v>486</v>
          </cell>
          <cell r="B157" t="str">
            <v>COLOCACION DE GUIAS</v>
          </cell>
          <cell r="C157">
            <v>1134</v>
          </cell>
          <cell r="F157">
            <v>485</v>
          </cell>
          <cell r="G157" t="str">
            <v>SELLADO DE BOLETOS</v>
          </cell>
          <cell r="H157">
            <v>46935</v>
          </cell>
        </row>
        <row r="158">
          <cell r="A158">
            <v>487</v>
          </cell>
          <cell r="B158" t="str">
            <v>COLOCACION DE LUMINARIA O LAMP</v>
          </cell>
          <cell r="C158">
            <v>2004</v>
          </cell>
          <cell r="F158">
            <v>486</v>
          </cell>
          <cell r="G158" t="str">
            <v>COLOCACION DE GUIAS</v>
          </cell>
          <cell r="H158">
            <v>1576</v>
          </cell>
        </row>
        <row r="159">
          <cell r="A159">
            <v>488</v>
          </cell>
          <cell r="B159" t="str">
            <v>COLOCACION DE POSTERIA DE CONC</v>
          </cell>
          <cell r="C159">
            <v>492</v>
          </cell>
          <cell r="F159">
            <v>491</v>
          </cell>
          <cell r="G159" t="str">
            <v>ESTRUCTURAS, CONSTRUCCIONES O</v>
          </cell>
          <cell r="H159">
            <v>16874.11</v>
          </cell>
        </row>
        <row r="160">
          <cell r="A160">
            <v>491</v>
          </cell>
          <cell r="B160" t="str">
            <v>ESTRUCTURAS, CONSTRUCCIONES O</v>
          </cell>
          <cell r="C160">
            <v>1575835.7</v>
          </cell>
          <cell r="F160">
            <v>492</v>
          </cell>
          <cell r="G160" t="str">
            <v>RESERVA DE ESPACIOS EN VIA PUB</v>
          </cell>
          <cell r="H160">
            <v>18000</v>
          </cell>
        </row>
        <row r="161">
          <cell r="A161">
            <v>492</v>
          </cell>
          <cell r="B161" t="str">
            <v>RESERVA DE ESPACIOS EN VIA PUB</v>
          </cell>
          <cell r="C161">
            <v>4328</v>
          </cell>
          <cell r="F161">
            <v>493</v>
          </cell>
          <cell r="G161" t="str">
            <v>RENOVACION PERMISO P/ USO VIA</v>
          </cell>
          <cell r="H161">
            <v>118059.65</v>
          </cell>
        </row>
        <row r="162">
          <cell r="A162">
            <v>493</v>
          </cell>
          <cell r="B162" t="str">
            <v>RENOVACION PERMISO P/ USO VIA</v>
          </cell>
          <cell r="C162">
            <v>36125.72</v>
          </cell>
          <cell r="F162">
            <v>494</v>
          </cell>
          <cell r="G162" t="str">
            <v>REPOSICION DE CREDENCIAL</v>
          </cell>
          <cell r="H162">
            <v>544</v>
          </cell>
        </row>
        <row r="163">
          <cell r="A163">
            <v>494</v>
          </cell>
          <cell r="B163" t="str">
            <v>REPOSICION DE CREDENCIAL</v>
          </cell>
          <cell r="C163">
            <v>975</v>
          </cell>
          <cell r="F163">
            <v>497</v>
          </cell>
          <cell r="G163" t="str">
            <v>CURSO FORMACION SERV. DIG.</v>
          </cell>
          <cell r="H163">
            <v>22776</v>
          </cell>
        </row>
        <row r="164">
          <cell r="A164" t="str">
            <v>_x000C_</v>
          </cell>
          <cell r="F164" t="str">
            <v>_x000C_</v>
          </cell>
        </row>
        <row r="166">
          <cell r="A166" t="str">
            <v>Pag</v>
          </cell>
          <cell r="B166" t="str">
            <v>ina : 4                    Fecha Impresión</v>
          </cell>
          <cell r="F166" t="str">
            <v>Pag</v>
          </cell>
          <cell r="G166" t="str">
            <v>ina : 4                    Fecha Impresión</v>
          </cell>
        </row>
        <row r="167">
          <cell r="A167" t="str">
            <v>MUN</v>
          </cell>
          <cell r="B167" t="str">
            <v>ICIPIO DE GUANAJUATO, GTO</v>
          </cell>
          <cell r="F167" t="str">
            <v>MUN</v>
          </cell>
          <cell r="G167" t="str">
            <v>ICIPIO DE GUANAJUATO, GTO</v>
          </cell>
        </row>
        <row r="168">
          <cell r="A168" t="str">
            <v>REP</v>
          </cell>
          <cell r="B168" t="str">
            <v>ORTE DE COBRANZA DEL DIA 01/01/2013 AL DIA</v>
          </cell>
          <cell r="F168" t="str">
            <v>REP</v>
          </cell>
          <cell r="G168" t="str">
            <v>ORTE DE COBRANZA DEL DIA 01/01/2014 AL DIA</v>
          </cell>
        </row>
        <row r="169">
          <cell r="A169" t="str">
            <v>RES</v>
          </cell>
          <cell r="B169" t="str">
            <v>UMEN</v>
          </cell>
          <cell r="F169" t="str">
            <v>RES</v>
          </cell>
          <cell r="G169" t="str">
            <v>UMEN</v>
          </cell>
        </row>
        <row r="170">
          <cell r="A170" t="str">
            <v>---</v>
          </cell>
          <cell r="B170" t="str">
            <v>------------------------------------------</v>
          </cell>
          <cell r="C170" t="str">
            <v>----------------</v>
          </cell>
          <cell r="F170" t="str">
            <v>---</v>
          </cell>
          <cell r="G170" t="str">
            <v>------------------------------------------</v>
          </cell>
          <cell r="H170" t="str">
            <v>----------------</v>
          </cell>
        </row>
        <row r="171">
          <cell r="A171" t="str">
            <v>CVE</v>
          </cell>
          <cell r="B171" t="str">
            <v>CONCEPTO</v>
          </cell>
          <cell r="C171" t="str">
            <v>COBRADO</v>
          </cell>
          <cell r="F171" t="str">
            <v>CVE</v>
          </cell>
          <cell r="G171" t="str">
            <v>CONCEPTO</v>
          </cell>
          <cell r="H171" t="str">
            <v>COBRADO</v>
          </cell>
        </row>
        <row r="172">
          <cell r="A172" t="str">
            <v>---</v>
          </cell>
          <cell r="B172" t="str">
            <v>------------------------------------------</v>
          </cell>
          <cell r="C172" t="str">
            <v>----------------</v>
          </cell>
          <cell r="F172" t="str">
            <v>---</v>
          </cell>
          <cell r="G172" t="str">
            <v>------------------------------------------</v>
          </cell>
          <cell r="H172" t="str">
            <v>----------------</v>
          </cell>
        </row>
        <row r="173">
          <cell r="A173">
            <v>497</v>
          </cell>
          <cell r="B173" t="str">
            <v>CURSO FORMACION SERV. DIG.</v>
          </cell>
          <cell r="C173">
            <v>31400</v>
          </cell>
          <cell r="F173">
            <v>502</v>
          </cell>
          <cell r="G173" t="str">
            <v>RECARGOS</v>
          </cell>
          <cell r="H173">
            <v>871947.51</v>
          </cell>
        </row>
        <row r="174">
          <cell r="A174">
            <v>502</v>
          </cell>
          <cell r="B174" t="str">
            <v>RECARGOS</v>
          </cell>
          <cell r="C174">
            <v>1306760.81</v>
          </cell>
          <cell r="F174">
            <v>503</v>
          </cell>
          <cell r="G174" t="str">
            <v>AVISO EXTEMP TRASLACION DE DOM</v>
          </cell>
          <cell r="H174">
            <v>74087.13</v>
          </cell>
        </row>
        <row r="175">
          <cell r="A175">
            <v>503</v>
          </cell>
          <cell r="B175" t="str">
            <v>AVISO EXTEMP TRASLACION DE DOM</v>
          </cell>
          <cell r="C175">
            <v>90353.2</v>
          </cell>
          <cell r="F175">
            <v>504</v>
          </cell>
          <cell r="G175" t="str">
            <v>AVISO EXTEMP TERM DE OBRA</v>
          </cell>
          <cell r="H175">
            <v>33798.629999999997</v>
          </cell>
        </row>
        <row r="176">
          <cell r="A176">
            <v>504</v>
          </cell>
          <cell r="B176" t="str">
            <v>AVISO EXTEMP TERM DE OBRA</v>
          </cell>
          <cell r="C176">
            <v>37573.199999999997</v>
          </cell>
          <cell r="F176">
            <v>505</v>
          </cell>
          <cell r="G176" t="str">
            <v>INFRACCIONES DESARROLLO URBANO</v>
          </cell>
          <cell r="H176">
            <v>69472.160000000003</v>
          </cell>
        </row>
        <row r="177">
          <cell r="A177">
            <v>505</v>
          </cell>
          <cell r="B177" t="str">
            <v>INFRACCIONES DESARROLLO URBANO</v>
          </cell>
          <cell r="C177">
            <v>128531.64</v>
          </cell>
          <cell r="F177">
            <v>506</v>
          </cell>
          <cell r="G177" t="str">
            <v>INFRACCIONES DIRECCION DE FISC</v>
          </cell>
          <cell r="H177">
            <v>561959.38</v>
          </cell>
        </row>
        <row r="178">
          <cell r="A178">
            <v>506</v>
          </cell>
          <cell r="B178" t="str">
            <v>INFRACCIONES DIRECCION DE FISC</v>
          </cell>
          <cell r="C178">
            <v>427459.71</v>
          </cell>
          <cell r="F178">
            <v>507</v>
          </cell>
          <cell r="G178" t="str">
            <v>INF AL BANDO POLICIA Y BUEN GO</v>
          </cell>
          <cell r="H178">
            <v>788306.28</v>
          </cell>
        </row>
        <row r="179">
          <cell r="A179">
            <v>507</v>
          </cell>
          <cell r="B179" t="str">
            <v>INF AL BANDO POLICIA Y BUEN GO</v>
          </cell>
          <cell r="C179">
            <v>991060</v>
          </cell>
          <cell r="F179">
            <v>508</v>
          </cell>
          <cell r="G179" t="str">
            <v>INF LEY DE TRANSITO Y SU REGLA</v>
          </cell>
          <cell r="H179">
            <v>4682539.1399999997</v>
          </cell>
        </row>
        <row r="180">
          <cell r="A180">
            <v>508</v>
          </cell>
          <cell r="B180" t="str">
            <v>INF LEY DE TRANSITO Y SU REGLA</v>
          </cell>
          <cell r="C180">
            <v>5194642.4800000004</v>
          </cell>
          <cell r="F180">
            <v>509</v>
          </cell>
          <cell r="G180" t="str">
            <v>EXTEMP VERIFICACION AMB VEHICU</v>
          </cell>
          <cell r="H180">
            <v>435790.8</v>
          </cell>
        </row>
        <row r="181">
          <cell r="A181">
            <v>509</v>
          </cell>
          <cell r="B181" t="str">
            <v>EXTEMP VERIFICACION AMB VEHICU</v>
          </cell>
          <cell r="C181">
            <v>706597.58</v>
          </cell>
          <cell r="F181">
            <v>510</v>
          </cell>
          <cell r="G181" t="str">
            <v>ADMTVAS NO FISCALES *FEDERALES</v>
          </cell>
          <cell r="H181">
            <v>644423.63</v>
          </cell>
        </row>
        <row r="182">
          <cell r="A182">
            <v>510</v>
          </cell>
          <cell r="B182" t="str">
            <v>ADMTVAS NO FISCALES *FEDERALES</v>
          </cell>
          <cell r="C182">
            <v>61.6</v>
          </cell>
          <cell r="F182">
            <v>511</v>
          </cell>
          <cell r="G182" t="str">
            <v>ADMTVAS NO FISCALES * MPALES*</v>
          </cell>
          <cell r="H182">
            <v>21661.8</v>
          </cell>
        </row>
        <row r="183">
          <cell r="A183">
            <v>511</v>
          </cell>
          <cell r="B183" t="str">
            <v>ADMTVAS NO FISCALES * MPALES*</v>
          </cell>
          <cell r="C183">
            <v>101064.2</v>
          </cell>
          <cell r="F183">
            <v>513</v>
          </cell>
          <cell r="G183" t="str">
            <v>POR REP DAÑOS A VEHIC MPALES.</v>
          </cell>
          <cell r="H183">
            <v>43129.279999999999</v>
          </cell>
        </row>
        <row r="184">
          <cell r="A184">
            <v>517</v>
          </cell>
          <cell r="B184" t="str">
            <v>APORTACIONES FIC</v>
          </cell>
          <cell r="C184">
            <v>4093206.46</v>
          </cell>
          <cell r="F184">
            <v>517</v>
          </cell>
          <cell r="G184" t="str">
            <v>APORTACIONES FIC</v>
          </cell>
          <cell r="H184">
            <v>5105653</v>
          </cell>
        </row>
        <row r="185">
          <cell r="A185">
            <v>519</v>
          </cell>
          <cell r="B185" t="str">
            <v>GOB DEL ESTADO CASA DE LA CULT</v>
          </cell>
          <cell r="C185">
            <v>184464</v>
          </cell>
          <cell r="F185">
            <v>519</v>
          </cell>
          <cell r="G185" t="str">
            <v>GOB DEL ESTADO CASA DE LA CULT</v>
          </cell>
          <cell r="H185">
            <v>248406</v>
          </cell>
        </row>
        <row r="186">
          <cell r="A186">
            <v>526</v>
          </cell>
          <cell r="B186" t="str">
            <v>RESPUESTA DE AYUNTAMIENTO</v>
          </cell>
          <cell r="C186">
            <v>39959</v>
          </cell>
          <cell r="F186">
            <v>526</v>
          </cell>
          <cell r="G186" t="str">
            <v>RESPUESTA DE AYUNTAMIENTO</v>
          </cell>
          <cell r="H186">
            <v>49654</v>
          </cell>
        </row>
        <row r="187">
          <cell r="A187">
            <v>529</v>
          </cell>
          <cell r="B187" t="str">
            <v>OTROS DONATIVOS</v>
          </cell>
          <cell r="C187">
            <v>4712683.3899999997</v>
          </cell>
          <cell r="F187">
            <v>529</v>
          </cell>
          <cell r="G187" t="str">
            <v>OTROS DONATIVOS</v>
          </cell>
          <cell r="H187">
            <v>15711.34</v>
          </cell>
        </row>
        <row r="188">
          <cell r="A188">
            <v>532</v>
          </cell>
          <cell r="B188" t="str">
            <v>FONDO INFRAEST SOCIAL MPAL.</v>
          </cell>
          <cell r="C188">
            <v>29209232</v>
          </cell>
          <cell r="F188">
            <v>532</v>
          </cell>
          <cell r="G188" t="str">
            <v>FONDO INFRAEST SOCIAL MPAL.</v>
          </cell>
          <cell r="H188">
            <v>31688635</v>
          </cell>
        </row>
        <row r="189">
          <cell r="A189">
            <v>533</v>
          </cell>
          <cell r="B189" t="str">
            <v>FONDO PARA FORTALECIMIENTO MPA</v>
          </cell>
          <cell r="C189">
            <v>82957971</v>
          </cell>
          <cell r="F189">
            <v>533</v>
          </cell>
          <cell r="G189" t="str">
            <v>FONDO PARA FORTALECIMIENTO MPA</v>
          </cell>
          <cell r="H189">
            <v>87922148</v>
          </cell>
        </row>
        <row r="190">
          <cell r="A190">
            <v>536</v>
          </cell>
          <cell r="B190" t="str">
            <v>PADRON DE PROVEEDORES</v>
          </cell>
          <cell r="C190">
            <v>85836</v>
          </cell>
          <cell r="F190">
            <v>536</v>
          </cell>
          <cell r="G190" t="str">
            <v>PADRON DE PROVEEDORES</v>
          </cell>
          <cell r="H190">
            <v>61334</v>
          </cell>
        </row>
        <row r="191">
          <cell r="A191">
            <v>538</v>
          </cell>
          <cell r="B191" t="str">
            <v>VTA. BASES LICITACION O. P.</v>
          </cell>
          <cell r="C191">
            <v>2850</v>
          </cell>
          <cell r="F191">
            <v>538</v>
          </cell>
          <cell r="G191" t="str">
            <v>VTA. BASES LICITACION O. P.</v>
          </cell>
          <cell r="H191">
            <v>14820</v>
          </cell>
        </row>
        <row r="192">
          <cell r="A192">
            <v>544</v>
          </cell>
          <cell r="B192" t="str">
            <v>INFRACCIONES AL REGLAMENTO DE</v>
          </cell>
          <cell r="C192">
            <v>19273.32</v>
          </cell>
          <cell r="F192">
            <v>544</v>
          </cell>
          <cell r="G192" t="str">
            <v>INFRACCIONES AL REGLAMENTO DE</v>
          </cell>
          <cell r="H192">
            <v>42888.39</v>
          </cell>
        </row>
        <row r="193">
          <cell r="A193">
            <v>600</v>
          </cell>
          <cell r="B193" t="str">
            <v>FONDO GENERAL</v>
          </cell>
          <cell r="C193">
            <v>115317074.47</v>
          </cell>
          <cell r="F193">
            <v>600</v>
          </cell>
          <cell r="G193" t="str">
            <v>FONDO GENERAL</v>
          </cell>
          <cell r="H193">
            <v>135230095.33000001</v>
          </cell>
        </row>
        <row r="194">
          <cell r="A194">
            <v>601</v>
          </cell>
          <cell r="B194" t="str">
            <v>FONDO DEL FOMENTO MUNICIPAL</v>
          </cell>
          <cell r="C194">
            <v>15546945.810000001</v>
          </cell>
          <cell r="F194">
            <v>601</v>
          </cell>
          <cell r="G194" t="str">
            <v>FONDO DEL FOMENTO MUNICIPAL</v>
          </cell>
          <cell r="H194">
            <v>19972461.100000001</v>
          </cell>
        </row>
        <row r="195">
          <cell r="A195">
            <v>603</v>
          </cell>
          <cell r="B195" t="str">
            <v>APOYO EXTRAORDINARIO</v>
          </cell>
          <cell r="C195">
            <v>1500000</v>
          </cell>
          <cell r="F195">
            <v>605</v>
          </cell>
          <cell r="G195" t="str">
            <v>IEPS ESPECIAL DE GASOLINAS Y D</v>
          </cell>
          <cell r="H195">
            <v>5868863.1600000001</v>
          </cell>
        </row>
        <row r="196">
          <cell r="A196">
            <v>605</v>
          </cell>
          <cell r="B196" t="str">
            <v>IEPS ESPECIAL DE GASOLINAS Y D</v>
          </cell>
          <cell r="C196">
            <v>5126720.67</v>
          </cell>
          <cell r="F196">
            <v>606</v>
          </cell>
          <cell r="G196" t="str">
            <v>FONDO DE FISCALIZACION</v>
          </cell>
          <cell r="H196">
            <v>9788534.3499999996</v>
          </cell>
        </row>
        <row r="197">
          <cell r="A197">
            <v>606</v>
          </cell>
          <cell r="B197" t="str">
            <v>FONDO DE FISCALIZACION</v>
          </cell>
          <cell r="C197">
            <v>7174078.1500000004</v>
          </cell>
          <cell r="F197">
            <v>607</v>
          </cell>
          <cell r="G197" t="str">
            <v>DERECHOS ALCOHOLES</v>
          </cell>
          <cell r="H197">
            <v>476188.14</v>
          </cell>
        </row>
        <row r="198">
          <cell r="A198">
            <v>607</v>
          </cell>
          <cell r="B198" t="str">
            <v>DERECHOS ALCOHOLES</v>
          </cell>
          <cell r="C198">
            <v>478744.14</v>
          </cell>
          <cell r="F198">
            <v>608</v>
          </cell>
          <cell r="G198" t="str">
            <v>I.E.P.S</v>
          </cell>
          <cell r="H198">
            <v>2276247.5299999998</v>
          </cell>
        </row>
        <row r="199">
          <cell r="A199">
            <v>608</v>
          </cell>
          <cell r="B199" t="str">
            <v>I.E.P.S</v>
          </cell>
          <cell r="C199">
            <v>1780188.4</v>
          </cell>
          <cell r="F199">
            <v>609</v>
          </cell>
          <cell r="G199" t="str">
            <v>I.S.A.N.</v>
          </cell>
          <cell r="H199">
            <v>2111682.19</v>
          </cell>
        </row>
        <row r="200">
          <cell r="A200">
            <v>609</v>
          </cell>
          <cell r="B200" t="str">
            <v>I.S.A.N.</v>
          </cell>
          <cell r="C200">
            <v>1775886.78</v>
          </cell>
          <cell r="F200">
            <v>611</v>
          </cell>
          <cell r="G200" t="str">
            <v>I.S.T.U.V.</v>
          </cell>
          <cell r="H200">
            <v>201106.76</v>
          </cell>
        </row>
        <row r="201">
          <cell r="A201">
            <v>611</v>
          </cell>
          <cell r="B201" t="str">
            <v>I.S.T.U.V.</v>
          </cell>
          <cell r="C201">
            <v>497876.84</v>
          </cell>
          <cell r="F201">
            <v>708</v>
          </cell>
          <cell r="G201" t="str">
            <v>HABITAT</v>
          </cell>
          <cell r="H201">
            <v>3992833</v>
          </cell>
        </row>
        <row r="202">
          <cell r="A202">
            <v>708</v>
          </cell>
          <cell r="B202" t="str">
            <v>HABITAT</v>
          </cell>
          <cell r="C202">
            <v>9399775</v>
          </cell>
          <cell r="F202">
            <v>710</v>
          </cell>
          <cell r="G202" t="str">
            <v>SUBSIDIO P/LA SEGURIDAD PUB. D</v>
          </cell>
          <cell r="H202">
            <v>10502126.380000001</v>
          </cell>
        </row>
        <row r="203">
          <cell r="A203">
            <v>710</v>
          </cell>
          <cell r="B203" t="str">
            <v>SUBSIDIO P/LA SEGURIDAD PUB. D</v>
          </cell>
          <cell r="C203">
            <v>10001363.24</v>
          </cell>
          <cell r="F203">
            <v>712</v>
          </cell>
          <cell r="G203" t="str">
            <v>PROGRAMA BORDERIA</v>
          </cell>
          <cell r="H203">
            <v>557340</v>
          </cell>
        </row>
        <row r="204">
          <cell r="A204">
            <v>712</v>
          </cell>
          <cell r="B204" t="str">
            <v>PROGRAMA BORDERIA</v>
          </cell>
          <cell r="C204">
            <v>492126.93</v>
          </cell>
          <cell r="F204">
            <v>713</v>
          </cell>
          <cell r="G204" t="str">
            <v>PROGRAMA ECONOMIA SOCIAL FAMIL</v>
          </cell>
          <cell r="H204">
            <v>789070</v>
          </cell>
        </row>
        <row r="205">
          <cell r="A205">
            <v>713</v>
          </cell>
          <cell r="B205" t="str">
            <v>PROGRAMA ECONOMIA SOCIAL FAMIL</v>
          </cell>
          <cell r="C205">
            <v>698660.7</v>
          </cell>
          <cell r="F205">
            <v>714</v>
          </cell>
          <cell r="G205" t="str">
            <v>FONDO DE PAVIMENTACION Y ESPAC</v>
          </cell>
          <cell r="H205">
            <v>25354087.82</v>
          </cell>
        </row>
        <row r="206">
          <cell r="A206">
            <v>714</v>
          </cell>
          <cell r="B206" t="str">
            <v>FONDO DE PAVIMENTACION Y ESPAC</v>
          </cell>
          <cell r="C206">
            <v>20456873.960000001</v>
          </cell>
          <cell r="F206">
            <v>716</v>
          </cell>
          <cell r="G206" t="str">
            <v>MIGRANTES 3X1</v>
          </cell>
          <cell r="H206">
            <v>495000</v>
          </cell>
        </row>
        <row r="207">
          <cell r="A207">
            <v>715</v>
          </cell>
          <cell r="B207" t="str">
            <v>MEJORAMIENTO DE VIVIENDA</v>
          </cell>
          <cell r="C207">
            <v>3199998.29</v>
          </cell>
          <cell r="F207">
            <v>719</v>
          </cell>
          <cell r="G207" t="str">
            <v>FONDOS MIXTOS</v>
          </cell>
          <cell r="H207">
            <v>64750</v>
          </cell>
        </row>
        <row r="208">
          <cell r="A208">
            <v>716</v>
          </cell>
          <cell r="B208" t="str">
            <v>MIGRANTES 3X1</v>
          </cell>
          <cell r="C208">
            <v>1083203.81</v>
          </cell>
          <cell r="F208">
            <v>722</v>
          </cell>
          <cell r="G208" t="str">
            <v>PROGRAMA MEJOR ATENCION Y SERV</v>
          </cell>
          <cell r="H208">
            <v>300000</v>
          </cell>
        </row>
        <row r="209">
          <cell r="A209">
            <v>719</v>
          </cell>
          <cell r="B209" t="str">
            <v>FONDOS MIXTOS</v>
          </cell>
          <cell r="C209">
            <v>59050</v>
          </cell>
          <cell r="F209">
            <v>724</v>
          </cell>
          <cell r="G209" t="str">
            <v>PROYECTOS DE DESARROLLO REGION</v>
          </cell>
          <cell r="H209">
            <v>4750000</v>
          </cell>
        </row>
        <row r="210">
          <cell r="A210">
            <v>720</v>
          </cell>
          <cell r="B210" t="str">
            <v>DESARROLLO INFRAESTRUCTURA BAS</v>
          </cell>
          <cell r="C210">
            <v>395393.67</v>
          </cell>
          <cell r="F210">
            <v>728</v>
          </cell>
          <cell r="G210" t="str">
            <v>PROGRAMA DE EMPLEO TEMPORAL</v>
          </cell>
          <cell r="H210">
            <v>2248540</v>
          </cell>
        </row>
        <row r="211">
          <cell r="A211">
            <v>722</v>
          </cell>
          <cell r="B211" t="str">
            <v>PROGRAMA MEJOR ATENCION Y SERV</v>
          </cell>
          <cell r="C211">
            <v>200000</v>
          </cell>
          <cell r="F211">
            <v>729</v>
          </cell>
          <cell r="G211" t="str">
            <v>OPCIONES PRODUCTIVAS</v>
          </cell>
          <cell r="H211">
            <v>823425</v>
          </cell>
        </row>
        <row r="212">
          <cell r="A212">
            <v>724</v>
          </cell>
          <cell r="B212" t="str">
            <v>PROYECTOS DE DESARROLLO REGION</v>
          </cell>
          <cell r="C212">
            <v>34140807</v>
          </cell>
          <cell r="F212">
            <v>730</v>
          </cell>
          <cell r="G212" t="str">
            <v>FIDER</v>
          </cell>
          <cell r="H212">
            <v>193738.21</v>
          </cell>
        </row>
        <row r="213">
          <cell r="A213">
            <v>725</v>
          </cell>
          <cell r="B213" t="str">
            <v>INFRAESTRUCTURA EDUCATIVA</v>
          </cell>
          <cell r="C213">
            <v>550000</v>
          </cell>
          <cell r="F213">
            <v>731</v>
          </cell>
          <cell r="G213" t="str">
            <v>FONDO PARA EL MEJORAMIENTO Y D</v>
          </cell>
          <cell r="H213">
            <v>2308445.7799999998</v>
          </cell>
        </row>
        <row r="214">
          <cell r="A214">
            <v>726</v>
          </cell>
          <cell r="B214" t="str">
            <v>RESCATE DE ESPACIOS PUBLICOS</v>
          </cell>
          <cell r="C214">
            <v>1500000</v>
          </cell>
          <cell r="F214">
            <v>732</v>
          </cell>
          <cell r="G214" t="str">
            <v>FONDO DE INFRAESTRUCTURA DEPOR</v>
          </cell>
          <cell r="H214">
            <v>7088142.7599999998</v>
          </cell>
        </row>
        <row r="215">
          <cell r="A215">
            <v>728</v>
          </cell>
          <cell r="B215" t="str">
            <v>PROGRAMA DE EMPLEO TEMPORAL</v>
          </cell>
          <cell r="C215">
            <v>886555.31</v>
          </cell>
          <cell r="F215">
            <v>733</v>
          </cell>
          <cell r="G215" t="str">
            <v>FONDO DE CULTURA</v>
          </cell>
          <cell r="H215">
            <v>2997000</v>
          </cell>
        </row>
        <row r="216">
          <cell r="A216">
            <v>729</v>
          </cell>
          <cell r="B216" t="str">
            <v>OPCIONES PRODUCTIVAS</v>
          </cell>
          <cell r="C216">
            <v>720000</v>
          </cell>
          <cell r="F216">
            <v>734</v>
          </cell>
          <cell r="G216" t="str">
            <v>SEMARNAT</v>
          </cell>
          <cell r="H216">
            <v>4228200</v>
          </cell>
        </row>
        <row r="217">
          <cell r="A217">
            <v>738</v>
          </cell>
          <cell r="B217" t="str">
            <v>REMANENTES DE EJER ANT 2011 FI</v>
          </cell>
          <cell r="C217">
            <v>69159.67</v>
          </cell>
          <cell r="F217">
            <v>735</v>
          </cell>
          <cell r="G217" t="str">
            <v>MUNICIPALIZACION DE FRACCIONAM</v>
          </cell>
          <cell r="H217">
            <v>1205000</v>
          </cell>
        </row>
        <row r="218">
          <cell r="A218">
            <v>759</v>
          </cell>
          <cell r="B218" t="str">
            <v>PROGRAMA DE INVERSION CONACULT</v>
          </cell>
          <cell r="C218">
            <v>10000000</v>
          </cell>
          <cell r="F218">
            <v>738</v>
          </cell>
          <cell r="G218" t="str">
            <v>REMANENTES DE EJER ANT 2011 FI</v>
          </cell>
          <cell r="H218">
            <v>163379.04</v>
          </cell>
        </row>
        <row r="219">
          <cell r="A219">
            <v>764</v>
          </cell>
          <cell r="B219" t="str">
            <v>REMANENTES DE EJER. ANT. 2012</v>
          </cell>
          <cell r="C219">
            <v>474084.24</v>
          </cell>
          <cell r="F219">
            <v>743</v>
          </cell>
          <cell r="G219" t="str">
            <v>REMANENTES EJER. ANT. 2009 FI</v>
          </cell>
          <cell r="H219">
            <v>10131.84</v>
          </cell>
        </row>
        <row r="220">
          <cell r="A220">
            <v>806</v>
          </cell>
          <cell r="B220" t="str">
            <v>EXCEDENTES PAGADOS</v>
          </cell>
          <cell r="C220">
            <v>209.51</v>
          </cell>
          <cell r="F220">
            <v>759</v>
          </cell>
          <cell r="G220" t="str">
            <v>PROGRAMA DE INVERSION CONACULT</v>
          </cell>
          <cell r="H220">
            <v>23891228.559999999</v>
          </cell>
        </row>
        <row r="221">
          <cell r="A221" t="str">
            <v>_x000C_</v>
          </cell>
          <cell r="F221" t="str">
            <v>_x000C_</v>
          </cell>
        </row>
        <row r="223">
          <cell r="A223" t="str">
            <v>Pag</v>
          </cell>
          <cell r="B223" t="str">
            <v>ina : 5                    Fecha Impresión</v>
          </cell>
          <cell r="F223" t="str">
            <v>Pag</v>
          </cell>
          <cell r="G223" t="str">
            <v>ina : 5                    Fecha Impresión</v>
          </cell>
        </row>
        <row r="224">
          <cell r="A224" t="str">
            <v>MUN</v>
          </cell>
          <cell r="B224" t="str">
            <v>ICIPIO DE GUANAJUATO, GTO</v>
          </cell>
          <cell r="F224" t="str">
            <v>MUN</v>
          </cell>
          <cell r="G224" t="str">
            <v>ICIPIO DE GUANAJUATO, GTO</v>
          </cell>
        </row>
        <row r="225">
          <cell r="A225" t="str">
            <v>REP</v>
          </cell>
          <cell r="B225" t="str">
            <v>ORTE DE COBRANZA DEL DIA 01/01/2013 AL DIA</v>
          </cell>
          <cell r="F225" t="str">
            <v>REP</v>
          </cell>
          <cell r="G225" t="str">
            <v>ORTE DE COBRANZA DEL DIA 01/01/2014 AL DIA</v>
          </cell>
        </row>
        <row r="226">
          <cell r="A226" t="str">
            <v>RES</v>
          </cell>
          <cell r="B226" t="str">
            <v>UMEN</v>
          </cell>
          <cell r="F226" t="str">
            <v>RES</v>
          </cell>
          <cell r="G226" t="str">
            <v>UMEN</v>
          </cell>
        </row>
        <row r="227">
          <cell r="A227" t="str">
            <v>---</v>
          </cell>
          <cell r="B227" t="str">
            <v>------------------------------------------</v>
          </cell>
          <cell r="C227" t="str">
            <v>----------------</v>
          </cell>
          <cell r="F227" t="str">
            <v>---</v>
          </cell>
          <cell r="G227" t="str">
            <v>------------------------------------------</v>
          </cell>
          <cell r="H227" t="str">
            <v>----------------</v>
          </cell>
        </row>
        <row r="228">
          <cell r="A228" t="str">
            <v>CVE</v>
          </cell>
          <cell r="B228" t="str">
            <v>CONCEPTO</v>
          </cell>
          <cell r="C228" t="str">
            <v>COBRADO</v>
          </cell>
          <cell r="F228" t="str">
            <v>CVE</v>
          </cell>
          <cell r="G228" t="str">
            <v>CONCEPTO</v>
          </cell>
          <cell r="H228" t="str">
            <v>COBRADO</v>
          </cell>
        </row>
        <row r="229">
          <cell r="A229" t="str">
            <v>---</v>
          </cell>
          <cell r="B229" t="str">
            <v>------------------------------------------</v>
          </cell>
          <cell r="C229" t="str">
            <v>----------------</v>
          </cell>
          <cell r="F229" t="str">
            <v>---</v>
          </cell>
          <cell r="G229" t="str">
            <v>------------------------------------------</v>
          </cell>
          <cell r="H229" t="str">
            <v>----------------</v>
          </cell>
        </row>
        <row r="230">
          <cell r="A230">
            <v>809</v>
          </cell>
          <cell r="B230" t="str">
            <v>CONVENIO TRIPARTITA QUIJOTE,DI</v>
          </cell>
          <cell r="C230">
            <v>270</v>
          </cell>
          <cell r="F230">
            <v>766</v>
          </cell>
          <cell r="G230" t="str">
            <v>REMANENTES EJER. ANT. 2013 FI</v>
          </cell>
          <cell r="H230">
            <v>124892.33</v>
          </cell>
        </row>
        <row r="231">
          <cell r="A231">
            <v>812</v>
          </cell>
          <cell r="B231" t="str">
            <v>REINTEGROS TESOFE</v>
          </cell>
          <cell r="C231">
            <v>187951.61</v>
          </cell>
          <cell r="F231">
            <v>775</v>
          </cell>
          <cell r="G231" t="str">
            <v>FONDO DE APORT. PARA INFRAESTR</v>
          </cell>
          <cell r="H231">
            <v>1668263.54</v>
          </cell>
        </row>
        <row r="232">
          <cell r="A232">
            <v>817</v>
          </cell>
          <cell r="B232" t="str">
            <v>ANTICIPOS OTROS INGRESOS</v>
          </cell>
          <cell r="C232">
            <v>2452</v>
          </cell>
          <cell r="F232">
            <v>812</v>
          </cell>
          <cell r="G232" t="str">
            <v>REINTEGROS TESOFE</v>
          </cell>
          <cell r="H232">
            <v>230891.34</v>
          </cell>
        </row>
        <row r="233">
          <cell r="A233">
            <v>860</v>
          </cell>
          <cell r="B233" t="str">
            <v>PROG. ESCOLAR RESIDUOS SOLIDOS</v>
          </cell>
          <cell r="C233">
            <v>129982.1</v>
          </cell>
          <cell r="F233">
            <v>817</v>
          </cell>
          <cell r="G233" t="str">
            <v>ANTICIPOS OTROS INGRESOS</v>
          </cell>
          <cell r="H233">
            <v>22340.54</v>
          </cell>
        </row>
        <row r="234">
          <cell r="A234">
            <v>870</v>
          </cell>
          <cell r="B234" t="str">
            <v>AVALUOS FISCALES PARA PERITOS</v>
          </cell>
          <cell r="C234">
            <v>368.12</v>
          </cell>
          <cell r="F234">
            <v>860</v>
          </cell>
          <cell r="G234" t="str">
            <v>PROG. ESCOLAR RESIDUOS SOLIDOS</v>
          </cell>
          <cell r="H234">
            <v>72879</v>
          </cell>
        </row>
        <row r="235">
          <cell r="A235">
            <v>876</v>
          </cell>
          <cell r="B235" t="str">
            <v>SALDOS POR ADJUDICAR</v>
          </cell>
          <cell r="C235">
            <v>2287</v>
          </cell>
          <cell r="F235">
            <v>870</v>
          </cell>
          <cell r="G235" t="str">
            <v>AVALUOS FISCALES PARA PERITOS</v>
          </cell>
          <cell r="H235">
            <v>1500</v>
          </cell>
        </row>
        <row r="236">
          <cell r="A236">
            <v>879</v>
          </cell>
          <cell r="B236" t="str">
            <v>DEP. EN GARANTIA POR EMBARGOS</v>
          </cell>
          <cell r="C236">
            <v>34895.519999999997</v>
          </cell>
          <cell r="F236">
            <v>879</v>
          </cell>
          <cell r="G236" t="str">
            <v>DEP. EN GARANTIA POR EMBARGOS</v>
          </cell>
          <cell r="H236">
            <v>284</v>
          </cell>
        </row>
        <row r="237">
          <cell r="A237">
            <v>892</v>
          </cell>
          <cell r="B237" t="str">
            <v>REPARACION DE DAÑOS</v>
          </cell>
          <cell r="C237">
            <v>260888</v>
          </cell>
          <cell r="F237">
            <v>887</v>
          </cell>
          <cell r="G237" t="str">
            <v>DEVOLUCIONES S/RECAUDACION</v>
          </cell>
          <cell r="H237">
            <v>6885.33</v>
          </cell>
        </row>
        <row r="238">
          <cell r="A238">
            <v>898</v>
          </cell>
          <cell r="B238" t="str">
            <v>APORTACIONES VOLUNTARIAS BOMBE</v>
          </cell>
          <cell r="C238">
            <v>357396.06</v>
          </cell>
          <cell r="F238">
            <v>888</v>
          </cell>
          <cell r="G238" t="str">
            <v>COBROS SIMAPAG</v>
          </cell>
          <cell r="H238">
            <v>31024</v>
          </cell>
        </row>
        <row r="239">
          <cell r="A239">
            <v>900</v>
          </cell>
          <cell r="B239" t="str">
            <v>INGRESOS POR CLASIFICAR</v>
          </cell>
          <cell r="C239">
            <v>376265.8</v>
          </cell>
          <cell r="F239">
            <v>892</v>
          </cell>
          <cell r="G239" t="str">
            <v>REPARACION DE DAÑOS</v>
          </cell>
          <cell r="H239">
            <v>117833.51</v>
          </cell>
        </row>
        <row r="240">
          <cell r="A240">
            <v>902</v>
          </cell>
          <cell r="B240" t="str">
            <v>INSTITUTO ESTATAL DE LA CULTUR</v>
          </cell>
          <cell r="C240">
            <v>996000</v>
          </cell>
          <cell r="F240">
            <v>898</v>
          </cell>
          <cell r="G240" t="str">
            <v>APORTACIONES VOLUNTARIAS BOMBE</v>
          </cell>
          <cell r="H240">
            <v>364860.39</v>
          </cell>
        </row>
        <row r="241">
          <cell r="A241">
            <v>904</v>
          </cell>
          <cell r="B241" t="str">
            <v>JOSE VICENTE MORALES ZARATE</v>
          </cell>
          <cell r="C241">
            <v>22577.54</v>
          </cell>
          <cell r="F241">
            <v>900</v>
          </cell>
          <cell r="G241" t="str">
            <v>INGRESOS POR CLASIFICAR</v>
          </cell>
          <cell r="H241">
            <v>171654.84</v>
          </cell>
        </row>
        <row r="242">
          <cell r="A242">
            <v>905</v>
          </cell>
          <cell r="B242" t="str">
            <v>SECRETARIA DE FINANZAS, INVERS</v>
          </cell>
          <cell r="C242">
            <v>4030524.42</v>
          </cell>
          <cell r="F242">
            <v>902</v>
          </cell>
          <cell r="G242" t="str">
            <v>INSTITUTO ESTATAL DE LA CULTUR</v>
          </cell>
          <cell r="H242">
            <v>8656</v>
          </cell>
        </row>
        <row r="243">
          <cell r="A243">
            <v>908</v>
          </cell>
          <cell r="B243" t="str">
            <v>CONACULTA</v>
          </cell>
          <cell r="C243">
            <v>8343746.0599999996</v>
          </cell>
          <cell r="F243">
            <v>905</v>
          </cell>
          <cell r="G243" t="str">
            <v>SECRETARIA DE FINANZAS, INVERS</v>
          </cell>
          <cell r="H243">
            <v>372321.16</v>
          </cell>
        </row>
        <row r="244">
          <cell r="A244">
            <v>909</v>
          </cell>
          <cell r="B244" t="str">
            <v>GOBIERNO DEL ESTADO DE GUANAJU</v>
          </cell>
          <cell r="C244">
            <v>3000000</v>
          </cell>
          <cell r="F244">
            <v>916</v>
          </cell>
          <cell r="G244" t="str">
            <v>ARRENDADORA DE MAQUINARIA SANF</v>
          </cell>
          <cell r="H244">
            <v>121257.34</v>
          </cell>
        </row>
        <row r="245">
          <cell r="A245">
            <v>910</v>
          </cell>
          <cell r="B245" t="str">
            <v>VICTOR MANUEL HERNANDEZ ALCALA</v>
          </cell>
          <cell r="C245">
            <v>3605.06</v>
          </cell>
          <cell r="F245">
            <v>917</v>
          </cell>
          <cell r="G245" t="str">
            <v>URQUIZA IBARRA J. JESUS</v>
          </cell>
          <cell r="H245">
            <v>74754.8</v>
          </cell>
        </row>
        <row r="246">
          <cell r="A246">
            <v>911</v>
          </cell>
          <cell r="B246" t="str">
            <v>ACARREOS, TERRACERIAS Y EDIFIC</v>
          </cell>
          <cell r="C246">
            <v>643769.36</v>
          </cell>
          <cell r="F246">
            <v>918</v>
          </cell>
          <cell r="G246" t="str">
            <v>FIDEICOMISO BORDERIA</v>
          </cell>
          <cell r="H246">
            <v>267400</v>
          </cell>
        </row>
        <row r="247">
          <cell r="A247">
            <v>912</v>
          </cell>
          <cell r="B247" t="str">
            <v>PROYECTOS CONSTRUCCION, S.A. D</v>
          </cell>
          <cell r="C247">
            <v>17253.240000000002</v>
          </cell>
          <cell r="F247">
            <v>919</v>
          </cell>
          <cell r="G247" t="str">
            <v>RADIOMOVIL DIPSA, S.A. DE C.V.</v>
          </cell>
          <cell r="H247">
            <v>3272</v>
          </cell>
        </row>
        <row r="248">
          <cell r="A248">
            <v>913</v>
          </cell>
          <cell r="B248" t="str">
            <v>SISTEMA PARA EL DESARROLLO INT</v>
          </cell>
          <cell r="C248">
            <v>26050</v>
          </cell>
          <cell r="F248">
            <v>920</v>
          </cell>
          <cell r="G248" t="str">
            <v>VENTA DE INMUEBLES PROPIEDAD D</v>
          </cell>
          <cell r="H248">
            <v>74457.679999999993</v>
          </cell>
        </row>
        <row r="249">
          <cell r="A249">
            <v>914</v>
          </cell>
          <cell r="B249" t="str">
            <v>INSTITUTO MUNICIPAL DE PLANEAC</v>
          </cell>
          <cell r="C249">
            <v>26050</v>
          </cell>
          <cell r="F249">
            <v>921</v>
          </cell>
          <cell r="G249" t="str">
            <v>PONCE CEBALLOS RAMIRO</v>
          </cell>
          <cell r="H249">
            <v>14700</v>
          </cell>
        </row>
        <row r="250">
          <cell r="A250">
            <v>915</v>
          </cell>
          <cell r="B250" t="str">
            <v>INSTITUTO MUNICIPAL DE VIVIEND</v>
          </cell>
          <cell r="C250">
            <v>26050</v>
          </cell>
          <cell r="F250">
            <v>922</v>
          </cell>
          <cell r="G250" t="str">
            <v>INST. ESTATAL DE ATENCION AL M</v>
          </cell>
          <cell r="H250">
            <v>170579.99</v>
          </cell>
        </row>
        <row r="251">
          <cell r="A251" t="str">
            <v>===</v>
          </cell>
          <cell r="B251" t="str">
            <v>==========================================</v>
          </cell>
          <cell r="C251" t="str">
            <v>================</v>
          </cell>
          <cell r="F251">
            <v>923</v>
          </cell>
          <cell r="G251" t="str">
            <v>OTROS DEUDORES</v>
          </cell>
          <cell r="H251">
            <v>5548830.9900000002</v>
          </cell>
        </row>
        <row r="252">
          <cell r="B252" t="str">
            <v>TOTALES DE COBRANZA</v>
          </cell>
          <cell r="C252">
            <v>507982777.74000001</v>
          </cell>
          <cell r="F252">
            <v>924</v>
          </cell>
          <cell r="G252" t="str">
            <v>ARCONSA PROYECTOS CONSTRUCCION</v>
          </cell>
          <cell r="H252">
            <v>7771.83</v>
          </cell>
        </row>
        <row r="253">
          <cell r="F253">
            <v>925</v>
          </cell>
          <cell r="G253" t="str">
            <v>INGRESOS POR RECAUDAR</v>
          </cell>
          <cell r="H253">
            <v>154430</v>
          </cell>
        </row>
        <row r="254">
          <cell r="F254">
            <v>926</v>
          </cell>
          <cell r="G254" t="str">
            <v>MEXICO EN COMUNIDAD, A.C.</v>
          </cell>
          <cell r="H254">
            <v>46898.16</v>
          </cell>
        </row>
        <row r="255">
          <cell r="F255">
            <v>927</v>
          </cell>
          <cell r="G255" t="str">
            <v>MUNICIPIO DE GUANAJUATO</v>
          </cell>
          <cell r="H255">
            <v>3094.97</v>
          </cell>
        </row>
        <row r="256">
          <cell r="F256">
            <v>928</v>
          </cell>
          <cell r="G256" t="str">
            <v>MARGARITA SOLIS PEREZ</v>
          </cell>
          <cell r="H256">
            <v>1657.25</v>
          </cell>
        </row>
        <row r="257">
          <cell r="F257">
            <v>929</v>
          </cell>
          <cell r="G257" t="str">
            <v>MARIA EUGENIA BOULLOSA DUTHOY</v>
          </cell>
          <cell r="H257">
            <v>1437.71</v>
          </cell>
        </row>
        <row r="258">
          <cell r="F258">
            <v>930</v>
          </cell>
          <cell r="G258" t="str">
            <v>INTERESES GENERADOS POR ENTERA</v>
          </cell>
          <cell r="H258">
            <v>2887.59</v>
          </cell>
        </row>
        <row r="259">
          <cell r="F259">
            <v>931</v>
          </cell>
          <cell r="G259" t="str">
            <v>INST. SALUD PUBLICA DEL EDO. D</v>
          </cell>
          <cell r="H259">
            <v>27680</v>
          </cell>
        </row>
        <row r="260">
          <cell r="F260" t="str">
            <v>===</v>
          </cell>
          <cell r="G260" t="str">
            <v>==========================================</v>
          </cell>
          <cell r="H260" t="str">
            <v>================</v>
          </cell>
        </row>
        <row r="261">
          <cell r="G261" t="str">
            <v>TOTALES DE COBRANZA</v>
          </cell>
          <cell r="H261">
            <v>531828026.42000002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 homologa"/>
      <sheetName val="cri paramunicipales"/>
      <sheetName val="AUTORIZADO"/>
      <sheetName val="PI dic 2018"/>
      <sheetName val="INGRESOS  062019"/>
      <sheetName val="cuota estancias"/>
      <sheetName val="prop 2020"/>
      <sheetName val="prop 2020 (2)"/>
      <sheetName val="prop 2020 (3)"/>
      <sheetName val="prop 2020 (4)"/>
      <sheetName val="prop 2020 (5)"/>
      <sheetName val="7a"/>
      <sheetName val="7c"/>
      <sheetName val="proy cierre"/>
      <sheetName val="Pronostico DIF 2020"/>
      <sheetName val="Hoja4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J11">
            <v>7330374</v>
          </cell>
        </row>
        <row r="41">
          <cell r="J41">
            <v>240490</v>
          </cell>
        </row>
        <row r="63">
          <cell r="J63">
            <v>17646647</v>
          </cell>
        </row>
        <row r="65">
          <cell r="J65">
            <v>2681259</v>
          </cell>
        </row>
      </sheetData>
      <sheetData sheetId="11" refreshError="1"/>
      <sheetData sheetId="12" refreshError="1"/>
      <sheetData sheetId="13">
        <row r="3">
          <cell r="M3">
            <v>17864163.620000001</v>
          </cell>
        </row>
      </sheetData>
      <sheetData sheetId="14">
        <row r="6">
          <cell r="G6">
            <v>100</v>
          </cell>
        </row>
      </sheetData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s"/>
      <sheetName val="CRI"/>
      <sheetName val="pronostico 2013 "/>
      <sheetName val="PRONOSTICO 2014"/>
      <sheetName val="copia para AGENDA DESDE L LOCAL"/>
      <sheetName val="pronmensual 2015"/>
      <sheetName val="pron 2015 MODIFICADO"/>
      <sheetName val="acciones de cobranza"/>
      <sheetName val="PREDIAL 27022015"/>
      <sheetName val="compartivo I y II informe "/>
      <sheetName val="ANUALES 13 AL 15"/>
      <sheetName val="tablas I"/>
      <sheetName val="tablas II"/>
      <sheetName val="oct13 sep 14"/>
      <sheetName val="oct dic 2014"/>
      <sheetName val="rep 2014 mensual"/>
      <sheetName val="Reportes UR"/>
      <sheetName val="fondo verde"/>
      <sheetName val="reportes 2015"/>
      <sheetName val="reportes 2013"/>
      <sheetName val="ur"/>
      <sheetName val="POLIZA15OK"/>
      <sheetName val="Hoja1"/>
      <sheetName val="Hoja2"/>
      <sheetName val="Hoja3"/>
      <sheetName val="Hoja4"/>
      <sheetName val="Hoja5"/>
      <sheetName val="Hoja6"/>
      <sheetName val="Hoja7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_oct13 sep14</v>
          </cell>
          <cell r="B2">
            <v>0</v>
          </cell>
          <cell r="C2">
            <v>0</v>
          </cell>
          <cell r="H2" t="str">
            <v>_oct12 sep13</v>
          </cell>
          <cell r="I2">
            <v>0</v>
          </cell>
          <cell r="J2">
            <v>0</v>
          </cell>
        </row>
        <row r="3">
          <cell r="A3">
            <v>1</v>
          </cell>
          <cell r="B3" t="str">
            <v>IMPTO. PREDIAL URBANO CORRIENT</v>
          </cell>
          <cell r="C3">
            <v>34152600.329999998</v>
          </cell>
          <cell r="H3">
            <v>1</v>
          </cell>
          <cell r="I3" t="str">
            <v>IMPTO. PREDIAL URBANO CORRIENT</v>
          </cell>
          <cell r="J3">
            <v>31170176.100000001</v>
          </cell>
        </row>
        <row r="4">
          <cell r="A4">
            <v>2</v>
          </cell>
          <cell r="B4" t="str">
            <v>IMPTO. PREDIAL RUSTICO CORRIEN</v>
          </cell>
          <cell r="C4">
            <v>2787924.01</v>
          </cell>
          <cell r="H4">
            <v>2</v>
          </cell>
          <cell r="I4" t="str">
            <v>IMPTO. PREDIAL RUSTICO CORRIEN</v>
          </cell>
          <cell r="J4">
            <v>2408056.87</v>
          </cell>
        </row>
        <row r="5">
          <cell r="A5">
            <v>4</v>
          </cell>
          <cell r="B5" t="str">
            <v>RECARGOS IMPTO. SOBRE PATRIMON</v>
          </cell>
          <cell r="C5">
            <v>3315252.23</v>
          </cell>
          <cell r="H5">
            <v>4</v>
          </cell>
          <cell r="I5" t="str">
            <v>RECARGOS IMPTO. SOBRE PATRIMON</v>
          </cell>
          <cell r="J5">
            <v>2875919.71</v>
          </cell>
        </row>
        <row r="6">
          <cell r="A6">
            <v>7</v>
          </cell>
          <cell r="B6" t="str">
            <v>IMPTO. PREDIAL URBANO REZAGO</v>
          </cell>
          <cell r="C6">
            <v>8226609.5999999996</v>
          </cell>
          <cell r="H6">
            <v>7</v>
          </cell>
          <cell r="I6" t="str">
            <v>IMPTO. PREDIAL URBANO REZAGO</v>
          </cell>
          <cell r="J6">
            <v>6327266.8600000003</v>
          </cell>
        </row>
        <row r="7">
          <cell r="A7">
            <v>8</v>
          </cell>
          <cell r="B7" t="str">
            <v>IMPTO. PREDIAL RUSTICO REZAGO</v>
          </cell>
          <cell r="C7">
            <v>544348.91</v>
          </cell>
          <cell r="H7">
            <v>8</v>
          </cell>
          <cell r="I7" t="str">
            <v>IMPTO. PREDIAL RUSTICO REZAGO</v>
          </cell>
          <cell r="J7">
            <v>596737.9</v>
          </cell>
        </row>
        <row r="8">
          <cell r="A8">
            <v>13</v>
          </cell>
          <cell r="B8" t="str">
            <v>GTOS.DE EJEC. IMPTOS. SOBRE PA</v>
          </cell>
          <cell r="C8">
            <v>691321.85</v>
          </cell>
          <cell r="H8">
            <v>13</v>
          </cell>
          <cell r="I8" t="str">
            <v>GTOS.DE EJEC. IMPTOS. SOBRE PA</v>
          </cell>
          <cell r="J8">
            <v>552779.06000000006</v>
          </cell>
        </row>
        <row r="9">
          <cell r="A9">
            <v>14</v>
          </cell>
          <cell r="B9" t="str">
            <v>C.O.A. 20%</v>
          </cell>
          <cell r="C9">
            <v>74733</v>
          </cell>
          <cell r="H9">
            <v>14</v>
          </cell>
          <cell r="I9" t="str">
            <v>C.O.A. 20%</v>
          </cell>
          <cell r="J9">
            <v>87932</v>
          </cell>
        </row>
        <row r="10">
          <cell r="A10">
            <v>103</v>
          </cell>
          <cell r="B10" t="str">
            <v>IMPTO. SOBRE TRASLACION DE DOM</v>
          </cell>
          <cell r="C10">
            <v>3415692.67</v>
          </cell>
          <cell r="H10">
            <v>103</v>
          </cell>
          <cell r="I10" t="str">
            <v>IMPTO. SOBRE TRASLACION DE DOM</v>
          </cell>
          <cell r="J10">
            <v>4167996.27</v>
          </cell>
        </row>
        <row r="11">
          <cell r="A11">
            <v>104</v>
          </cell>
          <cell r="B11" t="str">
            <v>IMPTO.SOBRE DIVISION Y LOTIFIC</v>
          </cell>
          <cell r="C11">
            <v>1008718.24</v>
          </cell>
          <cell r="H11">
            <v>104</v>
          </cell>
          <cell r="I11" t="str">
            <v>IMPTO.SOBRE DIVISION Y LOTIFIC</v>
          </cell>
          <cell r="J11">
            <v>941109.26</v>
          </cell>
        </row>
        <row r="12">
          <cell r="A12">
            <v>105</v>
          </cell>
          <cell r="B12" t="str">
            <v>IMPTO. SOBRE FRACCIONAMIENTOS</v>
          </cell>
          <cell r="C12">
            <v>166681.32999999999</v>
          </cell>
          <cell r="H12">
            <v>105</v>
          </cell>
          <cell r="I12" t="str">
            <v>IMPTO. SOBRE FRACCIONAMIENTOS</v>
          </cell>
          <cell r="J12">
            <v>595591.39</v>
          </cell>
        </row>
        <row r="13">
          <cell r="A13">
            <v>106</v>
          </cell>
          <cell r="B13" t="str">
            <v>IMPTO.SOB.JUEGOS BILLARES Y BO</v>
          </cell>
          <cell r="C13">
            <v>23080</v>
          </cell>
          <cell r="H13">
            <v>106</v>
          </cell>
          <cell r="I13" t="str">
            <v>IMPTO.SOB.JUEGOS BILLARES Y BO</v>
          </cell>
          <cell r="J13">
            <v>33921</v>
          </cell>
        </row>
        <row r="14">
          <cell r="A14">
            <v>107</v>
          </cell>
          <cell r="B14" t="str">
            <v>IMPTO.SOB.JUEGOS VIDEO JUEGOS</v>
          </cell>
          <cell r="C14">
            <v>23728</v>
          </cell>
          <cell r="H14">
            <v>107</v>
          </cell>
          <cell r="I14" t="str">
            <v>IMPTO.SOB.JUEGOS VIDEO JUEGOS</v>
          </cell>
          <cell r="J14">
            <v>44136</v>
          </cell>
        </row>
        <row r="15">
          <cell r="A15">
            <v>109</v>
          </cell>
          <cell r="B15" t="str">
            <v>IMPTO. SOBRE DIV.Y ESPEC.TEATR</v>
          </cell>
          <cell r="C15">
            <v>14204</v>
          </cell>
          <cell r="H15">
            <v>109</v>
          </cell>
          <cell r="I15" t="str">
            <v>IMPTO. SOBRE DIV.Y ESPEC.TEATR</v>
          </cell>
          <cell r="J15">
            <v>28327.279999999999</v>
          </cell>
        </row>
        <row r="16">
          <cell r="A16">
            <v>110</v>
          </cell>
          <cell r="B16" t="str">
            <v>IMPTO. SOBRE DIV.Y ESPC.PUB.ES</v>
          </cell>
          <cell r="C16">
            <v>438465.46</v>
          </cell>
          <cell r="H16">
            <v>110</v>
          </cell>
          <cell r="I16" t="str">
            <v>IMPTO. SOBRE DIV.Y ESPC.PUB.ES</v>
          </cell>
          <cell r="J16">
            <v>780043.33</v>
          </cell>
        </row>
        <row r="17">
          <cell r="A17">
            <v>112</v>
          </cell>
          <cell r="B17" t="str">
            <v>IMPTO.SOBRE ESPEC.PUB.PERMANEN</v>
          </cell>
          <cell r="C17">
            <v>510971.12</v>
          </cell>
          <cell r="H17">
            <v>112</v>
          </cell>
          <cell r="I17" t="str">
            <v>IMPTO.SOBRE ESPEC.PUB.PERMANEN</v>
          </cell>
          <cell r="J17">
            <v>583571.57999999996</v>
          </cell>
        </row>
        <row r="18">
          <cell r="A18">
            <v>114</v>
          </cell>
          <cell r="B18" t="str">
            <v>IMPTO. SOBRE EXPLOTACION DE BA</v>
          </cell>
          <cell r="C18">
            <v>30903.73</v>
          </cell>
          <cell r="H18">
            <v>114</v>
          </cell>
          <cell r="I18" t="str">
            <v>IMPTO. SOBRE EXPLOTACION DE BA</v>
          </cell>
          <cell r="J18">
            <v>48976.23</v>
          </cell>
        </row>
        <row r="19">
          <cell r="A19">
            <v>200</v>
          </cell>
          <cell r="B19" t="str">
            <v>SERVICIO DE RASTRO MUNICIPAL</v>
          </cell>
          <cell r="C19">
            <v>1501199.79</v>
          </cell>
          <cell r="H19">
            <v>200</v>
          </cell>
          <cell r="I19" t="str">
            <v>SERVICIO DE RASTRO MUNICIPAL</v>
          </cell>
          <cell r="J19">
            <v>1453789.86</v>
          </cell>
        </row>
        <row r="20">
          <cell r="A20">
            <v>201</v>
          </cell>
          <cell r="B20" t="str">
            <v>SERV.LIMPIA,RECOLECCION,TRASLA</v>
          </cell>
          <cell r="C20">
            <v>456394.32</v>
          </cell>
          <cell r="H20">
            <v>201</v>
          </cell>
          <cell r="I20" t="str">
            <v>SERV.LIMPIA,RECOLECCION,TRASLA</v>
          </cell>
          <cell r="J20">
            <v>41100.36</v>
          </cell>
        </row>
        <row r="21">
          <cell r="A21">
            <v>202</v>
          </cell>
          <cell r="B21" t="str">
            <v>SERVICIO VIGILANCIA PERIODO ME</v>
          </cell>
          <cell r="C21">
            <v>2183270.6800000002</v>
          </cell>
          <cell r="H21">
            <v>202</v>
          </cell>
          <cell r="I21" t="str">
            <v>SERVICIO VIGILANCIA PERIODO ME</v>
          </cell>
          <cell r="J21">
            <v>2118690.41</v>
          </cell>
        </row>
        <row r="22">
          <cell r="A22">
            <v>203</v>
          </cell>
          <cell r="B22" t="str">
            <v>PANTEONES CIUDAD</v>
          </cell>
          <cell r="C22">
            <v>726262</v>
          </cell>
          <cell r="H22">
            <v>203</v>
          </cell>
          <cell r="I22" t="str">
            <v>PANTEONES CIUDAD</v>
          </cell>
          <cell r="J22">
            <v>660335.32999999996</v>
          </cell>
        </row>
        <row r="23">
          <cell r="A23">
            <v>204</v>
          </cell>
          <cell r="B23" t="str">
            <v>PANTEONES COMUNIDADES</v>
          </cell>
          <cell r="C23">
            <v>312359.69</v>
          </cell>
          <cell r="H23">
            <v>204</v>
          </cell>
          <cell r="I23" t="str">
            <v>PANTEONES COMUNIDADES</v>
          </cell>
          <cell r="J23">
            <v>275693.53000000003</v>
          </cell>
        </row>
        <row r="24">
          <cell r="A24">
            <v>205</v>
          </cell>
          <cell r="B24" t="str">
            <v>ESTACIONAMIENTO MUSEO MOMIAS</v>
          </cell>
          <cell r="C24">
            <v>417052</v>
          </cell>
          <cell r="H24">
            <v>205</v>
          </cell>
          <cell r="I24" t="str">
            <v>ESTACIONAMIENTO MUSEO MOMIAS</v>
          </cell>
          <cell r="J24">
            <v>253245</v>
          </cell>
        </row>
        <row r="25">
          <cell r="A25">
            <v>206</v>
          </cell>
          <cell r="B25" t="str">
            <v>ESTACIONAMIENTO MERCADO HIDALG</v>
          </cell>
          <cell r="C25">
            <v>354083</v>
          </cell>
          <cell r="H25">
            <v>206</v>
          </cell>
          <cell r="I25" t="str">
            <v>ESTACIONAMIENTO MERCADO HIDALG</v>
          </cell>
          <cell r="J25">
            <v>326936</v>
          </cell>
        </row>
        <row r="26">
          <cell r="A26">
            <v>207</v>
          </cell>
          <cell r="B26" t="str">
            <v>ESTAC.  MERCADO EMBAJADORAS</v>
          </cell>
          <cell r="C26">
            <v>50210.6</v>
          </cell>
          <cell r="H26">
            <v>207</v>
          </cell>
          <cell r="I26" t="str">
            <v>ESTAC.  MERCADO EMBAJADORAS</v>
          </cell>
          <cell r="J26">
            <v>55383</v>
          </cell>
        </row>
        <row r="27">
          <cell r="A27">
            <v>210</v>
          </cell>
          <cell r="B27" t="str">
            <v>PERMISOS DE CONSTRUCCION</v>
          </cell>
          <cell r="C27">
            <v>1007421.34</v>
          </cell>
          <cell r="H27">
            <v>210</v>
          </cell>
          <cell r="I27" t="str">
            <v>PERMISOS DE CONSTRUCCION</v>
          </cell>
          <cell r="J27">
            <v>782834.86</v>
          </cell>
        </row>
        <row r="28">
          <cell r="A28">
            <v>211</v>
          </cell>
          <cell r="B28" t="str">
            <v>PERMISOS DE REGULARIZACION DE</v>
          </cell>
          <cell r="C28">
            <v>416264.38</v>
          </cell>
          <cell r="H28">
            <v>211</v>
          </cell>
          <cell r="I28" t="str">
            <v>PERMISOS DE REGULARIZACION DE</v>
          </cell>
          <cell r="J28">
            <v>357350.8</v>
          </cell>
        </row>
        <row r="29">
          <cell r="A29">
            <v>212</v>
          </cell>
          <cell r="B29" t="str">
            <v>PRORROGA DE PERMISO DE CONSTRU</v>
          </cell>
          <cell r="C29">
            <v>31019.09</v>
          </cell>
          <cell r="H29">
            <v>212</v>
          </cell>
          <cell r="I29" t="str">
            <v>PRORROGA DE PERMISO DE CONSTRU</v>
          </cell>
          <cell r="J29">
            <v>36979.379999999997</v>
          </cell>
        </row>
        <row r="30">
          <cell r="A30">
            <v>217</v>
          </cell>
          <cell r="B30" t="str">
            <v>PERMISOS DE DIVISION</v>
          </cell>
          <cell r="C30">
            <v>229035.98</v>
          </cell>
          <cell r="H30">
            <v>213</v>
          </cell>
          <cell r="I30" t="str">
            <v>POR LIC DE DEMOLICION P O T DE</v>
          </cell>
          <cell r="J30">
            <v>35357.68</v>
          </cell>
        </row>
        <row r="31">
          <cell r="A31">
            <v>219</v>
          </cell>
          <cell r="B31" t="str">
            <v>PERMISO DE USO DE SUELO HABITA</v>
          </cell>
          <cell r="C31">
            <v>59770.559999999998</v>
          </cell>
          <cell r="H31">
            <v>214</v>
          </cell>
          <cell r="I31" t="str">
            <v>POR LIC DE RECONST. Y REMODELA</v>
          </cell>
          <cell r="J31">
            <v>7184.72</v>
          </cell>
        </row>
        <row r="32">
          <cell r="A32">
            <v>220</v>
          </cell>
          <cell r="B32" t="str">
            <v>PERMISO DE USO DE SUELO INDUST</v>
          </cell>
          <cell r="C32">
            <v>106480.09</v>
          </cell>
          <cell r="H32">
            <v>217</v>
          </cell>
          <cell r="I32" t="str">
            <v>PERMISOS DE DIVISION</v>
          </cell>
          <cell r="J32">
            <v>243435.48</v>
          </cell>
        </row>
        <row r="33">
          <cell r="A33">
            <v>221</v>
          </cell>
          <cell r="B33" t="str">
            <v>PERMISO USO DE SUELO COMERCIAL</v>
          </cell>
          <cell r="C33">
            <v>383184.2</v>
          </cell>
          <cell r="H33">
            <v>219</v>
          </cell>
          <cell r="I33" t="str">
            <v>PERMISO DE USO DE SUELO HABITA</v>
          </cell>
          <cell r="J33">
            <v>90129.82</v>
          </cell>
        </row>
        <row r="34">
          <cell r="A34">
            <v>223</v>
          </cell>
          <cell r="B34" t="str">
            <v>USO DE SUELO VIA PUBLICA ESTRU</v>
          </cell>
          <cell r="C34">
            <v>61787.88</v>
          </cell>
          <cell r="H34">
            <v>220</v>
          </cell>
          <cell r="I34" t="str">
            <v>PERMISO DE USO DE SUELO INDUST</v>
          </cell>
          <cell r="J34">
            <v>12744.67</v>
          </cell>
        </row>
        <row r="35">
          <cell r="A35">
            <v>226</v>
          </cell>
          <cell r="B35" t="str">
            <v>REV.Y AUT.DE AVALUOS POR PERIT</v>
          </cell>
          <cell r="C35">
            <v>39273.519999999997</v>
          </cell>
          <cell r="H35">
            <v>221</v>
          </cell>
          <cell r="I35" t="str">
            <v>PERMISO USO DE SUELO COMERCIAL</v>
          </cell>
          <cell r="J35">
            <v>355437.68</v>
          </cell>
        </row>
        <row r="36">
          <cell r="A36">
            <v>227</v>
          </cell>
          <cell r="B36" t="str">
            <v>AVALUOS DE INMUEBLES</v>
          </cell>
          <cell r="C36">
            <v>27250.58</v>
          </cell>
          <cell r="H36">
            <v>223</v>
          </cell>
          <cell r="I36" t="str">
            <v>USO DE SUELO VIA PUBLICA ESTRU</v>
          </cell>
          <cell r="J36">
            <v>66025.83</v>
          </cell>
        </row>
        <row r="37">
          <cell r="A37">
            <v>228</v>
          </cell>
          <cell r="B37" t="str">
            <v>PERMISO VENTA DE BEBIDAS ALCOH</v>
          </cell>
          <cell r="C37">
            <v>255519.52</v>
          </cell>
          <cell r="H37">
            <v>226</v>
          </cell>
          <cell r="I37" t="str">
            <v>REV.Y AUT.DE AVALUOS POR PERIT</v>
          </cell>
          <cell r="J37">
            <v>53675.040000000001</v>
          </cell>
        </row>
        <row r="38">
          <cell r="A38">
            <v>229</v>
          </cell>
          <cell r="B38" t="str">
            <v>CONSTANCIAS DE ESTADO DE CUENT</v>
          </cell>
          <cell r="C38">
            <v>431020.76</v>
          </cell>
          <cell r="H38">
            <v>227</v>
          </cell>
          <cell r="I38" t="str">
            <v>AVALUOS DE INMUEBLES</v>
          </cell>
          <cell r="J38">
            <v>22315</v>
          </cell>
        </row>
        <row r="39">
          <cell r="A39">
            <v>240</v>
          </cell>
          <cell r="B39" t="str">
            <v>REV.DE PROY.DE APROBACION DE T</v>
          </cell>
          <cell r="C39">
            <v>178420.72</v>
          </cell>
          <cell r="H39">
            <v>228</v>
          </cell>
          <cell r="I39" t="str">
            <v>PERMISO VENTA DE BEBIDAS ALCOH</v>
          </cell>
          <cell r="J39">
            <v>313065.90000000002</v>
          </cell>
        </row>
        <row r="40">
          <cell r="A40">
            <v>241</v>
          </cell>
          <cell r="B40" t="str">
            <v>REV. DE PROY. PARA AUTORIZACIO</v>
          </cell>
          <cell r="C40">
            <v>483.63</v>
          </cell>
          <cell r="H40">
            <v>229</v>
          </cell>
          <cell r="I40" t="str">
            <v>CONSTANCIAS DE ESTADO DE CUENT</v>
          </cell>
          <cell r="J40">
            <v>374734.29</v>
          </cell>
        </row>
        <row r="41">
          <cell r="A41">
            <v>243</v>
          </cell>
          <cell r="B41" t="str">
            <v>PERMISO DE  MODIFICACION DE TR</v>
          </cell>
          <cell r="C41">
            <v>6365.02</v>
          </cell>
          <cell r="H41">
            <v>240</v>
          </cell>
          <cell r="I41" t="str">
            <v>REV.DE PROY.DE APROBACION DE T</v>
          </cell>
          <cell r="J41">
            <v>133955.85999999999</v>
          </cell>
        </row>
        <row r="42">
          <cell r="A42">
            <v>244</v>
          </cell>
          <cell r="B42" t="str">
            <v>EXP. DE LIC. O PERM.  ESTBMTO.</v>
          </cell>
          <cell r="C42">
            <v>537459.46</v>
          </cell>
          <cell r="H42">
            <v>241</v>
          </cell>
          <cell r="I42" t="str">
            <v>REV. DE PROY. PARA AUTORIZACIO</v>
          </cell>
          <cell r="J42">
            <v>756587.13</v>
          </cell>
        </row>
        <row r="43">
          <cell r="A43">
            <v>248</v>
          </cell>
          <cell r="B43" t="str">
            <v>ESTACIONAMIENTO EX. EST. FERRO</v>
          </cell>
          <cell r="C43">
            <v>936168.28</v>
          </cell>
          <cell r="H43">
            <v>243</v>
          </cell>
          <cell r="I43" t="str">
            <v>PERMISO DE  MODIFICACION DE TR</v>
          </cell>
          <cell r="J43">
            <v>30075.86</v>
          </cell>
        </row>
        <row r="44">
          <cell r="A44">
            <v>249</v>
          </cell>
          <cell r="B44" t="str">
            <v>REGULARIZACION DE PRORROGA PER</v>
          </cell>
          <cell r="C44">
            <v>122032.23</v>
          </cell>
          <cell r="H44">
            <v>244</v>
          </cell>
          <cell r="I44" t="str">
            <v>EXP. DE LIC. O PERM.  ESTBMTO.</v>
          </cell>
          <cell r="J44">
            <v>440248.47</v>
          </cell>
        </row>
        <row r="45">
          <cell r="A45">
            <v>252</v>
          </cell>
          <cell r="B45" t="str">
            <v>SERVICIOS DE MATERIA AMBIENTAL</v>
          </cell>
          <cell r="C45">
            <v>138594.76</v>
          </cell>
          <cell r="H45">
            <v>248</v>
          </cell>
          <cell r="I45" t="str">
            <v>ESTACIONAMIENTO EX. EST. FERRO</v>
          </cell>
          <cell r="J45">
            <v>784209.23</v>
          </cell>
        </row>
        <row r="46">
          <cell r="A46">
            <v>253</v>
          </cell>
          <cell r="B46" t="str">
            <v>ESTACIONAMIENTO EMBAJADORAS  (</v>
          </cell>
          <cell r="C46">
            <v>1016673</v>
          </cell>
          <cell r="H46">
            <v>249</v>
          </cell>
          <cell r="I46" t="str">
            <v>REGULARIZACION DE PRORROGA PER</v>
          </cell>
          <cell r="J46">
            <v>74245.91</v>
          </cell>
        </row>
        <row r="47">
          <cell r="A47">
            <v>254</v>
          </cell>
          <cell r="B47" t="str">
            <v>CERTIFICACION TERMINO DE OBRA</v>
          </cell>
          <cell r="C47">
            <v>153415.67999999999</v>
          </cell>
          <cell r="H47">
            <v>252</v>
          </cell>
          <cell r="I47" t="str">
            <v>SERVICIOS DE MATERIA AMBIENTAL</v>
          </cell>
          <cell r="J47">
            <v>68680.679999999993</v>
          </cell>
        </row>
        <row r="48">
          <cell r="A48">
            <v>256</v>
          </cell>
          <cell r="B48" t="str">
            <v>CONSTANCIA ALINEAMTO.Y NO.OFIC</v>
          </cell>
          <cell r="C48">
            <v>1370800.23</v>
          </cell>
          <cell r="H48">
            <v>253</v>
          </cell>
          <cell r="I48" t="str">
            <v>ESTACIONAMIENTO EMBAJADORAS  (</v>
          </cell>
          <cell r="J48">
            <v>854241.41</v>
          </cell>
        </row>
        <row r="49">
          <cell r="A49">
            <v>257</v>
          </cell>
          <cell r="B49" t="str">
            <v>CONSTANCIA DE ALINEAMTO.Y NO.O</v>
          </cell>
          <cell r="C49">
            <v>39442.61</v>
          </cell>
          <cell r="H49">
            <v>254</v>
          </cell>
          <cell r="I49" t="str">
            <v>CERTIFICACION TERMINO DE OBRA</v>
          </cell>
          <cell r="J49">
            <v>144696.57999999999</v>
          </cell>
        </row>
        <row r="50">
          <cell r="A50">
            <v>258</v>
          </cell>
          <cell r="B50" t="str">
            <v>CONSTANCIA DE ALINEAMTO.Y  NO.</v>
          </cell>
          <cell r="C50">
            <v>150342.62</v>
          </cell>
          <cell r="H50">
            <v>256</v>
          </cell>
          <cell r="I50" t="str">
            <v>CONSTANCIA ALINEAMTO.Y NO.OFIC</v>
          </cell>
          <cell r="J50">
            <v>1256128.78</v>
          </cell>
        </row>
        <row r="51">
          <cell r="A51" t="str">
            <v>_x000C_</v>
          </cell>
          <cell r="H51" t="str">
            <v>_x000C_</v>
          </cell>
        </row>
        <row r="53">
          <cell r="A53" t="str">
            <v>Pag</v>
          </cell>
          <cell r="B53" t="str">
            <v>ina : 2                    Fecha Impresión</v>
          </cell>
          <cell r="H53" t="str">
            <v>Pag</v>
          </cell>
          <cell r="I53" t="str">
            <v>ina : 2                    Fecha Impresión</v>
          </cell>
        </row>
        <row r="54">
          <cell r="A54" t="str">
            <v>MUN</v>
          </cell>
          <cell r="B54" t="str">
            <v>ICIPIO DE GUANAJUATO, GTO</v>
          </cell>
          <cell r="H54" t="str">
            <v>MUN</v>
          </cell>
          <cell r="I54" t="str">
            <v>ICIPIO DE GUANAJUATO, GTO</v>
          </cell>
        </row>
        <row r="55">
          <cell r="A55" t="str">
            <v>REP</v>
          </cell>
          <cell r="B55" t="str">
            <v>ORTE DE COBRANZA DEL DIA 01/10/2013 AL DIA</v>
          </cell>
          <cell r="H55" t="str">
            <v>REP</v>
          </cell>
          <cell r="I55" t="str">
            <v>ORTE DE COBRANZA DEL DIA 01/10/2012 AL DIA</v>
          </cell>
        </row>
        <row r="56">
          <cell r="A56" t="str">
            <v>RES</v>
          </cell>
          <cell r="B56" t="str">
            <v>UMEN</v>
          </cell>
          <cell r="H56" t="str">
            <v>RES</v>
          </cell>
          <cell r="I56" t="str">
            <v>UMEN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----------------</v>
          </cell>
          <cell r="H57" t="str">
            <v>---</v>
          </cell>
          <cell r="I57" t="str">
            <v>------------------------------------------</v>
          </cell>
          <cell r="J57" t="str">
            <v>----------------</v>
          </cell>
        </row>
        <row r="58">
          <cell r="A58" t="str">
            <v>CVE</v>
          </cell>
          <cell r="B58" t="str">
            <v>CONCEPTO</v>
          </cell>
          <cell r="C58" t="str">
            <v>COBRADO</v>
          </cell>
          <cell r="H58" t="str">
            <v>CVE</v>
          </cell>
          <cell r="I58" t="str">
            <v>CONCEPTO</v>
          </cell>
          <cell r="J58" t="str">
            <v>COBRADO</v>
          </cell>
        </row>
        <row r="59">
          <cell r="A59" t="str">
            <v>---</v>
          </cell>
          <cell r="B59" t="str">
            <v>------------------------------------------</v>
          </cell>
          <cell r="C59" t="str">
            <v>----------------</v>
          </cell>
          <cell r="H59" t="str">
            <v>---</v>
          </cell>
          <cell r="I59" t="str">
            <v>------------------------------------------</v>
          </cell>
          <cell r="J59" t="str">
            <v>----------------</v>
          </cell>
        </row>
        <row r="60">
          <cell r="A60">
            <v>260</v>
          </cell>
          <cell r="B60" t="str">
            <v>PERMISO PARA VENTA DE LOTES</v>
          </cell>
          <cell r="C60">
            <v>21632.98</v>
          </cell>
          <cell r="H60">
            <v>257</v>
          </cell>
          <cell r="I60" t="str">
            <v>CONSTANCIA DE ALINEAMTO.Y NO.O</v>
          </cell>
          <cell r="J60">
            <v>31395.61</v>
          </cell>
        </row>
        <row r="61">
          <cell r="A61">
            <v>261</v>
          </cell>
          <cell r="B61" t="str">
            <v>SUPERVISION DE OBRA</v>
          </cell>
          <cell r="C61">
            <v>263722.95</v>
          </cell>
          <cell r="H61">
            <v>258</v>
          </cell>
          <cell r="I61" t="str">
            <v>CONSTANCIA DE ALINEAMTO.Y  NO.</v>
          </cell>
          <cell r="J61">
            <v>128291.46</v>
          </cell>
        </row>
        <row r="62">
          <cell r="A62">
            <v>264</v>
          </cell>
          <cell r="B62" t="str">
            <v>REFRENDO ANUAL DE CONCESION</v>
          </cell>
          <cell r="C62">
            <v>63658.76</v>
          </cell>
          <cell r="H62">
            <v>260</v>
          </cell>
          <cell r="I62" t="str">
            <v>PERMISO PARA VENTA DE LOTES</v>
          </cell>
          <cell r="J62">
            <v>82520.179999999993</v>
          </cell>
        </row>
        <row r="63">
          <cell r="A63">
            <v>265</v>
          </cell>
          <cell r="B63" t="str">
            <v>PERMISO EVENTUAL DE TRANSPORTE</v>
          </cell>
          <cell r="C63">
            <v>82382.259999999995</v>
          </cell>
          <cell r="H63">
            <v>261</v>
          </cell>
          <cell r="I63" t="str">
            <v>SUPERVISION DE OBRA</v>
          </cell>
          <cell r="J63">
            <v>2507023.91</v>
          </cell>
        </row>
        <row r="64">
          <cell r="A64">
            <v>266</v>
          </cell>
          <cell r="B64" t="str">
            <v>DICTAMEN DE FACTIBILIDAD PROTE</v>
          </cell>
          <cell r="C64">
            <v>165320.32000000001</v>
          </cell>
          <cell r="H64">
            <v>264</v>
          </cell>
          <cell r="I64" t="str">
            <v>REFRENDO ANUAL DE CONCESION</v>
          </cell>
          <cell r="J64">
            <v>64287.45</v>
          </cell>
        </row>
        <row r="65">
          <cell r="A65">
            <v>267</v>
          </cell>
          <cell r="B65" t="str">
            <v>CONSTANCIA  DE VERIFICACION PR</v>
          </cell>
          <cell r="C65">
            <v>19429.25</v>
          </cell>
          <cell r="H65">
            <v>265</v>
          </cell>
          <cell r="I65" t="str">
            <v>PERMISO EVENTUAL DE TRANSPORTE</v>
          </cell>
          <cell r="J65">
            <v>76915.89</v>
          </cell>
        </row>
        <row r="66">
          <cell r="A66">
            <v>268</v>
          </cell>
          <cell r="B66" t="str">
            <v>SERVICIOS CASA DE LA CULTURA</v>
          </cell>
          <cell r="C66">
            <v>570260.41</v>
          </cell>
          <cell r="H66">
            <v>266</v>
          </cell>
          <cell r="I66" t="str">
            <v>DICTAMEN DE FACTIBILIDAD PROTE</v>
          </cell>
          <cell r="J66">
            <v>133264.82</v>
          </cell>
        </row>
        <row r="67">
          <cell r="A67">
            <v>271</v>
          </cell>
          <cell r="B67" t="str">
            <v>PENSION EST. MUSEO DE MOMIAS</v>
          </cell>
          <cell r="C67">
            <v>41367.160000000003</v>
          </cell>
          <cell r="H67">
            <v>267</v>
          </cell>
          <cell r="I67" t="str">
            <v>CONSTANCIA  DE VERIFICACION PR</v>
          </cell>
          <cell r="J67">
            <v>13504.28</v>
          </cell>
        </row>
        <row r="68">
          <cell r="A68">
            <v>272</v>
          </cell>
          <cell r="B68" t="str">
            <v>PENSION EST. EX ESTACION DEL F</v>
          </cell>
          <cell r="C68">
            <v>4956.3599999999997</v>
          </cell>
          <cell r="H68">
            <v>268</v>
          </cell>
          <cell r="I68" t="str">
            <v>SERVICIOS CASA DE LA CULTURA</v>
          </cell>
          <cell r="J68">
            <v>521237.92</v>
          </cell>
        </row>
        <row r="69">
          <cell r="A69">
            <v>273</v>
          </cell>
          <cell r="B69" t="str">
            <v>PENSION EST. JARDIN EMBAJADORA</v>
          </cell>
          <cell r="C69">
            <v>110448.08</v>
          </cell>
          <cell r="H69">
            <v>271</v>
          </cell>
          <cell r="I69" t="str">
            <v>PENSION EST. MUSEO DE MOMIAS</v>
          </cell>
          <cell r="J69">
            <v>36346.800000000003</v>
          </cell>
        </row>
        <row r="70">
          <cell r="A70">
            <v>274</v>
          </cell>
          <cell r="B70" t="str">
            <v>PERMISO AMPL HORARIO VTA. BEBI</v>
          </cell>
          <cell r="C70">
            <v>1842796.42</v>
          </cell>
          <cell r="H70">
            <v>272</v>
          </cell>
          <cell r="I70" t="str">
            <v>PENSION EST. EX ESTACION DEL F</v>
          </cell>
          <cell r="J70">
            <v>17887.400000000001</v>
          </cell>
        </row>
        <row r="71">
          <cell r="A71">
            <v>276</v>
          </cell>
          <cell r="B71" t="str">
            <v>CONSTANCIAS NO INFRACCION TRAN</v>
          </cell>
          <cell r="C71">
            <v>237605.22</v>
          </cell>
          <cell r="H71">
            <v>273</v>
          </cell>
          <cell r="I71" t="str">
            <v>PENSION EST. JARDIN EMBAJADORA</v>
          </cell>
          <cell r="J71">
            <v>112664.18</v>
          </cell>
        </row>
        <row r="72">
          <cell r="A72">
            <v>277</v>
          </cell>
          <cell r="B72" t="str">
            <v>SERVICIOS ACCESO A LA INFORMAC</v>
          </cell>
          <cell r="C72">
            <v>2604.79</v>
          </cell>
          <cell r="H72">
            <v>274</v>
          </cell>
          <cell r="I72" t="str">
            <v>PERMISO AMPL HORARIO VTA. BEBI</v>
          </cell>
          <cell r="J72">
            <v>1817296.92</v>
          </cell>
        </row>
        <row r="73">
          <cell r="A73">
            <v>278</v>
          </cell>
          <cell r="B73" t="str">
            <v>CONSTANCIAS QUE EXPIDAN LAS DE</v>
          </cell>
          <cell r="C73">
            <v>292934.75</v>
          </cell>
          <cell r="H73">
            <v>275</v>
          </cell>
          <cell r="I73" t="str">
            <v>CONSTANCIAS DIRECCION DE ECOLO</v>
          </cell>
          <cell r="J73">
            <v>9093.9599999999991</v>
          </cell>
        </row>
        <row r="74">
          <cell r="A74">
            <v>279</v>
          </cell>
          <cell r="B74" t="str">
            <v>CERTIFICACIONES EXPEDIDAS POR</v>
          </cell>
          <cell r="C74">
            <v>1125.0899999999999</v>
          </cell>
          <cell r="H74">
            <v>276</v>
          </cell>
          <cell r="I74" t="str">
            <v>CONSTANCIAS NO INFRACCION TRAN</v>
          </cell>
          <cell r="J74">
            <v>215068.37</v>
          </cell>
        </row>
        <row r="75">
          <cell r="A75">
            <v>280</v>
          </cell>
          <cell r="B75" t="str">
            <v>SERVICIOS EN MATERIA DE CONTRO</v>
          </cell>
          <cell r="C75">
            <v>23796.06</v>
          </cell>
          <cell r="H75">
            <v>277</v>
          </cell>
          <cell r="I75" t="str">
            <v>SERVICIOS ACCESO A LA INFORMAC</v>
          </cell>
          <cell r="J75">
            <v>1583.36</v>
          </cell>
        </row>
        <row r="76">
          <cell r="A76">
            <v>281</v>
          </cell>
          <cell r="B76" t="str">
            <v>SERVICIO VIGILANCIA POR EVENTO</v>
          </cell>
          <cell r="C76">
            <v>74229.259999999995</v>
          </cell>
          <cell r="H76">
            <v>278</v>
          </cell>
          <cell r="I76" t="str">
            <v>CONSTANCIAS QUE EXPIDAN LAS DE</v>
          </cell>
          <cell r="J76">
            <v>181758.37</v>
          </cell>
        </row>
        <row r="77">
          <cell r="A77">
            <v>282</v>
          </cell>
          <cell r="B77" t="str">
            <v>PERMISO SERVICIO EXTRAORDINARI</v>
          </cell>
          <cell r="C77">
            <v>35675.9</v>
          </cell>
          <cell r="H77">
            <v>279</v>
          </cell>
          <cell r="I77" t="str">
            <v>CERTIFICACIONES EXPEDIDAS POR</v>
          </cell>
          <cell r="J77">
            <v>1315.16</v>
          </cell>
        </row>
        <row r="78">
          <cell r="A78">
            <v>283</v>
          </cell>
          <cell r="B78" t="str">
            <v>CONSTANCIA DE DESPINTADO</v>
          </cell>
          <cell r="C78">
            <v>135.99</v>
          </cell>
          <cell r="H78">
            <v>280</v>
          </cell>
          <cell r="I78" t="str">
            <v>SERVICIOS EN MATERIA DE CONTRO</v>
          </cell>
          <cell r="J78">
            <v>27134.880000000001</v>
          </cell>
        </row>
        <row r="79">
          <cell r="A79">
            <v>284</v>
          </cell>
          <cell r="B79" t="str">
            <v>REVISTA MECANICA SEMESTRAL</v>
          </cell>
          <cell r="C79">
            <v>56294.720000000001</v>
          </cell>
          <cell r="H79">
            <v>281</v>
          </cell>
          <cell r="I79" t="str">
            <v>SERVICIO VIGILANCIA POR EVENTO</v>
          </cell>
          <cell r="J79">
            <v>20069.53</v>
          </cell>
        </row>
        <row r="80">
          <cell r="A80">
            <v>285</v>
          </cell>
          <cell r="B80" t="str">
            <v>PRORROGA PARA USO DE UNIDADES</v>
          </cell>
          <cell r="C80">
            <v>10148.84</v>
          </cell>
          <cell r="H80">
            <v>282</v>
          </cell>
          <cell r="I80" t="str">
            <v>PERMISO SERVICIO EXTRAORDINARI</v>
          </cell>
          <cell r="J80">
            <v>34274.32</v>
          </cell>
        </row>
        <row r="81">
          <cell r="A81">
            <v>286</v>
          </cell>
          <cell r="B81" t="str">
            <v>PERMISO SUPLETORIO DE TRANSPOR</v>
          </cell>
          <cell r="C81">
            <v>108530.07</v>
          </cell>
          <cell r="H81">
            <v>283</v>
          </cell>
          <cell r="I81" t="str">
            <v>CONSTANCIA DE DESPINTADO</v>
          </cell>
          <cell r="J81">
            <v>560.42999999999995</v>
          </cell>
        </row>
        <row r="82">
          <cell r="A82">
            <v>288</v>
          </cell>
          <cell r="B82" t="str">
            <v>ANALISIS DE RIESGOS</v>
          </cell>
          <cell r="C82">
            <v>39998.44</v>
          </cell>
          <cell r="H82">
            <v>284</v>
          </cell>
          <cell r="I82" t="str">
            <v>REVISTA MECANICA SEMESTRAL</v>
          </cell>
          <cell r="J82">
            <v>47003.07</v>
          </cell>
        </row>
        <row r="83">
          <cell r="A83">
            <v>289</v>
          </cell>
          <cell r="B83" t="str">
            <v>CONFORMIDAD USO Y QUEMA DE FUE</v>
          </cell>
          <cell r="C83">
            <v>15351.57</v>
          </cell>
          <cell r="H83">
            <v>285</v>
          </cell>
          <cell r="I83" t="str">
            <v>PRORROGA PARA USO DE UNIDADES</v>
          </cell>
          <cell r="J83">
            <v>26766</v>
          </cell>
        </row>
        <row r="84">
          <cell r="A84">
            <v>290</v>
          </cell>
          <cell r="B84" t="str">
            <v>DICTAMEN DE SEGURIDAD P SEDENA</v>
          </cell>
          <cell r="C84">
            <v>2327.08</v>
          </cell>
          <cell r="H84">
            <v>286</v>
          </cell>
          <cell r="I84" t="str">
            <v>PERMISO SUPLETORIO DE TRANSPOR</v>
          </cell>
          <cell r="J84">
            <v>111834.42</v>
          </cell>
        </row>
        <row r="85">
          <cell r="A85">
            <v>291</v>
          </cell>
          <cell r="B85" t="str">
            <v>DICTAMEN DE FACTIBILIDAD PARA</v>
          </cell>
          <cell r="C85">
            <v>19717.79</v>
          </cell>
          <cell r="H85">
            <v>288</v>
          </cell>
          <cell r="I85" t="str">
            <v>ANALISIS DE RIESGOS</v>
          </cell>
          <cell r="J85">
            <v>37093.730000000003</v>
          </cell>
        </row>
        <row r="86">
          <cell r="A86">
            <v>292</v>
          </cell>
          <cell r="B86" t="str">
            <v>DICTAMEN DE SEGURIDAD PROGRAMA</v>
          </cell>
          <cell r="C86">
            <v>41618.379999999997</v>
          </cell>
          <cell r="H86">
            <v>289</v>
          </cell>
          <cell r="I86" t="str">
            <v>CONFORMIDAD USO Y QUEMA DE FUE</v>
          </cell>
          <cell r="J86">
            <v>15486.3</v>
          </cell>
        </row>
        <row r="87">
          <cell r="A87">
            <v>293</v>
          </cell>
          <cell r="B87" t="str">
            <v>SERVICIOS EXTRAORDINARIOS DE M</v>
          </cell>
          <cell r="C87">
            <v>68032.08</v>
          </cell>
          <cell r="H87">
            <v>290</v>
          </cell>
          <cell r="I87" t="str">
            <v>DICTAMEN DE SEGURIDAD P SEDENA</v>
          </cell>
          <cell r="J87">
            <v>2526.84</v>
          </cell>
        </row>
        <row r="88">
          <cell r="A88">
            <v>295</v>
          </cell>
          <cell r="B88" t="str">
            <v>CONSTANCIA DE UBICACION DE PRE</v>
          </cell>
          <cell r="C88">
            <v>22640.02</v>
          </cell>
          <cell r="H88">
            <v>291</v>
          </cell>
          <cell r="I88" t="str">
            <v>DICTAMEN DE FACTIBILIDAD PARA</v>
          </cell>
          <cell r="J88">
            <v>23997.27</v>
          </cell>
        </row>
        <row r="89">
          <cell r="A89">
            <v>297</v>
          </cell>
          <cell r="B89" t="str">
            <v>D.A.P.</v>
          </cell>
          <cell r="C89">
            <v>537750.43000000005</v>
          </cell>
          <cell r="H89">
            <v>292</v>
          </cell>
          <cell r="I89" t="str">
            <v>DICTAMEN DE SEGURIDAD PROGRAMA</v>
          </cell>
          <cell r="J89">
            <v>12904.24</v>
          </cell>
        </row>
        <row r="90">
          <cell r="A90">
            <v>400</v>
          </cell>
          <cell r="B90" t="str">
            <v>LOCALES PRESA DE LA OLLA</v>
          </cell>
          <cell r="C90">
            <v>146380.78</v>
          </cell>
          <cell r="H90">
            <v>293</v>
          </cell>
          <cell r="I90" t="str">
            <v>SERVICIOS EXTRAORDINARIOS DE M</v>
          </cell>
          <cell r="J90">
            <v>47576.06</v>
          </cell>
        </row>
        <row r="91">
          <cell r="A91">
            <v>402</v>
          </cell>
          <cell r="B91" t="str">
            <v>LOCALES MUSEO DE LAS MOMIAS</v>
          </cell>
          <cell r="C91">
            <v>9264</v>
          </cell>
          <cell r="H91">
            <v>295</v>
          </cell>
          <cell r="I91" t="str">
            <v>CONSTANCIA DE UBICACION DE PRE</v>
          </cell>
          <cell r="J91">
            <v>57195.94</v>
          </cell>
        </row>
        <row r="92">
          <cell r="A92">
            <v>405</v>
          </cell>
          <cell r="B92" t="str">
            <v>CENTRO DE CONVIVENCIA EL ENCIN</v>
          </cell>
          <cell r="C92">
            <v>277055.5</v>
          </cell>
          <cell r="H92">
            <v>400</v>
          </cell>
          <cell r="I92" t="str">
            <v>LOCALES PRESA DE LA OLLA</v>
          </cell>
          <cell r="J92">
            <v>81885</v>
          </cell>
        </row>
        <row r="93">
          <cell r="A93">
            <v>407</v>
          </cell>
          <cell r="B93" t="str">
            <v>MUSEO MOMIAS</v>
          </cell>
          <cell r="C93">
            <v>22435084</v>
          </cell>
          <cell r="H93">
            <v>402</v>
          </cell>
          <cell r="I93" t="str">
            <v>LOCALES MUSEO DE LAS MOMIAS</v>
          </cell>
          <cell r="J93">
            <v>6357</v>
          </cell>
        </row>
        <row r="94">
          <cell r="A94">
            <v>408</v>
          </cell>
          <cell r="B94" t="str">
            <v>SALON CULTO A LA MUERTE</v>
          </cell>
          <cell r="C94">
            <v>296190</v>
          </cell>
          <cell r="H94">
            <v>404</v>
          </cell>
          <cell r="I94" t="str">
            <v>UNIDAD DEPORTIVA ARNULFO VAZQU</v>
          </cell>
          <cell r="J94">
            <v>100950</v>
          </cell>
        </row>
        <row r="95">
          <cell r="A95">
            <v>410</v>
          </cell>
          <cell r="B95" t="str">
            <v>MONUMENTO AL PIPILA</v>
          </cell>
          <cell r="C95">
            <v>358761</v>
          </cell>
          <cell r="H95">
            <v>405</v>
          </cell>
          <cell r="I95" t="str">
            <v>CENTRO DE CONVIVENCIA EL ENCIN</v>
          </cell>
          <cell r="J95">
            <v>193948</v>
          </cell>
        </row>
        <row r="96">
          <cell r="A96">
            <v>411</v>
          </cell>
          <cell r="B96" t="str">
            <v>CUOTAS MERCADO HIDALGO</v>
          </cell>
          <cell r="C96">
            <v>1588379.42</v>
          </cell>
          <cell r="H96">
            <v>407</v>
          </cell>
          <cell r="I96" t="str">
            <v>MUSEO MOMIAS</v>
          </cell>
          <cell r="J96">
            <v>20158591</v>
          </cell>
        </row>
        <row r="97">
          <cell r="A97">
            <v>412</v>
          </cell>
          <cell r="B97" t="str">
            <v>CUOTAS MERCADO EMBAJADORAS</v>
          </cell>
          <cell r="C97">
            <v>1045169.26</v>
          </cell>
          <cell r="H97">
            <v>408</v>
          </cell>
          <cell r="I97" t="str">
            <v>SALON CULTO A LA MUERTE</v>
          </cell>
          <cell r="J97">
            <v>1257615</v>
          </cell>
        </row>
        <row r="98">
          <cell r="A98">
            <v>414</v>
          </cell>
          <cell r="B98" t="str">
            <v>OTROS PRODUCTOS</v>
          </cell>
          <cell r="C98">
            <v>27771.16</v>
          </cell>
          <cell r="H98">
            <v>410</v>
          </cell>
          <cell r="I98" t="str">
            <v>MONUMENTO AL PIPILA</v>
          </cell>
          <cell r="J98">
            <v>344386</v>
          </cell>
        </row>
        <row r="99">
          <cell r="A99">
            <v>417</v>
          </cell>
          <cell r="B99" t="str">
            <v>CONSULTORIO DENTAL</v>
          </cell>
          <cell r="C99">
            <v>47131</v>
          </cell>
          <cell r="H99">
            <v>411</v>
          </cell>
          <cell r="I99" t="str">
            <v>CUOTAS MERCADO HIDALGO</v>
          </cell>
          <cell r="J99">
            <v>1025846.75</v>
          </cell>
        </row>
        <row r="100">
          <cell r="A100">
            <v>418</v>
          </cell>
          <cell r="B100" t="str">
            <v>RENDIMIENTOS E INVERSIONES</v>
          </cell>
          <cell r="C100">
            <v>3912923.22</v>
          </cell>
          <cell r="H100">
            <v>412</v>
          </cell>
          <cell r="I100" t="str">
            <v>CUOTAS MERCADO EMBAJADORAS</v>
          </cell>
          <cell r="J100">
            <v>1199799.9099999999</v>
          </cell>
        </row>
        <row r="101">
          <cell r="A101">
            <v>419</v>
          </cell>
          <cell r="B101" t="str">
            <v>REND E INVERSIONES RAMO 33</v>
          </cell>
          <cell r="C101">
            <v>693700.1</v>
          </cell>
          <cell r="H101">
            <v>414</v>
          </cell>
          <cell r="I101" t="str">
            <v>OTROS PRODUCTOS</v>
          </cell>
          <cell r="J101">
            <v>659819.73</v>
          </cell>
        </row>
        <row r="102">
          <cell r="A102">
            <v>420</v>
          </cell>
          <cell r="B102" t="str">
            <v>REND E INVER RAMO 33 PROG COMP</v>
          </cell>
          <cell r="C102">
            <v>732940.88</v>
          </cell>
          <cell r="H102">
            <v>417</v>
          </cell>
          <cell r="I102" t="str">
            <v>CONSULTORIO DENTAL</v>
          </cell>
          <cell r="J102">
            <v>40261</v>
          </cell>
        </row>
        <row r="103">
          <cell r="A103">
            <v>421</v>
          </cell>
          <cell r="B103" t="str">
            <v>FORMAS VALORADAS</v>
          </cell>
          <cell r="C103">
            <v>8645</v>
          </cell>
          <cell r="H103">
            <v>418</v>
          </cell>
          <cell r="I103" t="str">
            <v>RENDIMIENTOS E INVERSIONES</v>
          </cell>
          <cell r="J103">
            <v>3470636.43</v>
          </cell>
        </row>
        <row r="104">
          <cell r="A104">
            <v>426</v>
          </cell>
          <cell r="B104" t="str">
            <v>AREAS OCUP POR HOT, REST, BARE</v>
          </cell>
          <cell r="C104">
            <v>3670579.24</v>
          </cell>
          <cell r="H104">
            <v>419</v>
          </cell>
          <cell r="I104" t="str">
            <v>REND E INVERSIONES RAMO 33</v>
          </cell>
          <cell r="J104">
            <v>634730.52</v>
          </cell>
        </row>
        <row r="105">
          <cell r="A105">
            <v>428</v>
          </cell>
          <cell r="B105" t="str">
            <v>COMERCIANTES SEMIFIJOS</v>
          </cell>
          <cell r="C105">
            <v>2705571.16</v>
          </cell>
          <cell r="H105">
            <v>420</v>
          </cell>
          <cell r="I105" t="str">
            <v>REND E INVER RAMO 33 PROG COMP</v>
          </cell>
          <cell r="J105">
            <v>734748.63</v>
          </cell>
        </row>
        <row r="106">
          <cell r="A106">
            <v>429</v>
          </cell>
          <cell r="B106" t="str">
            <v>VTA DE INMUEBLES PROP DEL MPIO</v>
          </cell>
          <cell r="C106">
            <v>199795.76</v>
          </cell>
          <cell r="H106">
            <v>421</v>
          </cell>
          <cell r="I106" t="str">
            <v>FORMAS VALORADAS</v>
          </cell>
          <cell r="J106">
            <v>8944</v>
          </cell>
        </row>
        <row r="107">
          <cell r="A107">
            <v>430</v>
          </cell>
          <cell r="B107" t="str">
            <v>LOCALES MERCADO HIDALGO</v>
          </cell>
          <cell r="C107">
            <v>44131.68</v>
          </cell>
          <cell r="H107">
            <v>426</v>
          </cell>
          <cell r="I107" t="str">
            <v>AREAS OCUP POR HOT, REST, BARE</v>
          </cell>
          <cell r="J107">
            <v>1878867.63</v>
          </cell>
        </row>
        <row r="108">
          <cell r="A108" t="str">
            <v>_x000C_</v>
          </cell>
          <cell r="H108" t="str">
            <v>_x000C_</v>
          </cell>
        </row>
        <row r="110">
          <cell r="A110" t="str">
            <v>Pag</v>
          </cell>
          <cell r="B110" t="str">
            <v>ina : 3                    Fecha Impresión</v>
          </cell>
          <cell r="H110" t="str">
            <v>Pag</v>
          </cell>
          <cell r="I110" t="str">
            <v>ina : 3                    Fecha Impresión</v>
          </cell>
        </row>
        <row r="111">
          <cell r="A111" t="str">
            <v>MUN</v>
          </cell>
          <cell r="B111" t="str">
            <v>ICIPIO DE GUANAJUATO, GTO</v>
          </cell>
          <cell r="H111" t="str">
            <v>MUN</v>
          </cell>
          <cell r="I111" t="str">
            <v>ICIPIO DE GUANAJUATO, GTO</v>
          </cell>
        </row>
        <row r="112">
          <cell r="A112" t="str">
            <v>REP</v>
          </cell>
          <cell r="B112" t="str">
            <v>ORTE DE COBRANZA DEL DIA 01/10/2013 AL DIA</v>
          </cell>
          <cell r="H112" t="str">
            <v>REP</v>
          </cell>
          <cell r="I112" t="str">
            <v>ORTE DE COBRANZA DEL DIA 01/10/2012 AL DIA</v>
          </cell>
        </row>
        <row r="113">
          <cell r="A113" t="str">
            <v>RES</v>
          </cell>
          <cell r="B113" t="str">
            <v>UMEN</v>
          </cell>
          <cell r="H113" t="str">
            <v>RES</v>
          </cell>
          <cell r="I113" t="str">
            <v>UMEN</v>
          </cell>
        </row>
        <row r="114">
          <cell r="A114" t="str">
            <v>---</v>
          </cell>
          <cell r="B114" t="str">
            <v>------------------------------------------</v>
          </cell>
          <cell r="C114" t="str">
            <v>----------------</v>
          </cell>
          <cell r="H114" t="str">
            <v>---</v>
          </cell>
          <cell r="I114" t="str">
            <v>------------------------------------------</v>
          </cell>
          <cell r="J114" t="str">
            <v>----------------</v>
          </cell>
        </row>
        <row r="115">
          <cell r="A115" t="str">
            <v>CVE</v>
          </cell>
          <cell r="B115" t="str">
            <v>CONCEPTO</v>
          </cell>
          <cell r="C115" t="str">
            <v>COBRADO</v>
          </cell>
          <cell r="H115" t="str">
            <v>CVE</v>
          </cell>
          <cell r="I115" t="str">
            <v>CONCEPTO</v>
          </cell>
          <cell r="J115" t="str">
            <v>COBRADO</v>
          </cell>
        </row>
        <row r="116">
          <cell r="A116" t="str">
            <v>---</v>
          </cell>
          <cell r="B116" t="str">
            <v>------------------------------------------</v>
          </cell>
          <cell r="C116" t="str">
            <v>----------------</v>
          </cell>
          <cell r="H116" t="str">
            <v>---</v>
          </cell>
          <cell r="I116" t="str">
            <v>------------------------------------------</v>
          </cell>
          <cell r="J116" t="str">
            <v>----------------</v>
          </cell>
        </row>
        <row r="117">
          <cell r="A117">
            <v>431</v>
          </cell>
          <cell r="B117" t="str">
            <v>LOCALES MERCADO EMBAJADORAS</v>
          </cell>
          <cell r="C117">
            <v>27978</v>
          </cell>
          <cell r="H117">
            <v>428</v>
          </cell>
          <cell r="I117" t="str">
            <v>COMERCIANTES SEMIFIJOS</v>
          </cell>
          <cell r="J117">
            <v>2680134.9300000002</v>
          </cell>
        </row>
        <row r="118">
          <cell r="A118">
            <v>432</v>
          </cell>
          <cell r="B118" t="str">
            <v>LOCALES PANTEON</v>
          </cell>
          <cell r="C118">
            <v>25511.58</v>
          </cell>
          <cell r="H118">
            <v>429</v>
          </cell>
          <cell r="I118" t="str">
            <v>VTA DE INMUEBLES PROP DEL MPIO</v>
          </cell>
          <cell r="J118">
            <v>821534.34</v>
          </cell>
        </row>
        <row r="119">
          <cell r="A119">
            <v>433</v>
          </cell>
          <cell r="B119" t="str">
            <v>SOBRANTES</v>
          </cell>
          <cell r="C119">
            <v>19315.68</v>
          </cell>
          <cell r="H119">
            <v>430</v>
          </cell>
          <cell r="I119" t="str">
            <v>LOCALES MERCADO HIDALGO</v>
          </cell>
          <cell r="J119">
            <v>45646.34</v>
          </cell>
        </row>
        <row r="120">
          <cell r="A120">
            <v>436</v>
          </cell>
          <cell r="B120" t="str">
            <v>SANITARIOS PRESA DE LA OLLA</v>
          </cell>
          <cell r="C120">
            <v>169688</v>
          </cell>
          <cell r="H120">
            <v>431</v>
          </cell>
          <cell r="I120" t="str">
            <v>LOCALES MERCADO EMBAJADORAS</v>
          </cell>
          <cell r="J120">
            <v>37904.339999999997</v>
          </cell>
        </row>
        <row r="121">
          <cell r="A121">
            <v>437</v>
          </cell>
          <cell r="B121" t="str">
            <v>SANITARIOS MDO. EMBAJADORAS</v>
          </cell>
          <cell r="C121">
            <v>224555</v>
          </cell>
          <cell r="H121">
            <v>432</v>
          </cell>
          <cell r="I121" t="str">
            <v>LOCALES PANTEON</v>
          </cell>
          <cell r="J121">
            <v>37181.39</v>
          </cell>
        </row>
        <row r="122">
          <cell r="A122">
            <v>438</v>
          </cell>
          <cell r="B122" t="str">
            <v>SANITARIOS MDO. HIDALGO</v>
          </cell>
          <cell r="C122">
            <v>419965.5</v>
          </cell>
          <cell r="H122">
            <v>433</v>
          </cell>
          <cell r="I122" t="str">
            <v>SOBRANTES</v>
          </cell>
          <cell r="J122">
            <v>25003.43</v>
          </cell>
        </row>
        <row r="123">
          <cell r="A123">
            <v>439</v>
          </cell>
          <cell r="B123" t="str">
            <v>SANITARIOS JARDIN REFORMA</v>
          </cell>
          <cell r="C123">
            <v>145779.5</v>
          </cell>
          <cell r="H123">
            <v>436</v>
          </cell>
          <cell r="I123" t="str">
            <v>SANITARIOS PRESA DE LA OLLA</v>
          </cell>
          <cell r="J123">
            <v>53950</v>
          </cell>
        </row>
        <row r="124">
          <cell r="A124">
            <v>440</v>
          </cell>
          <cell r="B124" t="str">
            <v>SANITARIOS PLAZUELA LOS ANGELE</v>
          </cell>
          <cell r="C124">
            <v>168000</v>
          </cell>
          <cell r="H124">
            <v>437</v>
          </cell>
          <cell r="I124" t="str">
            <v>SANITARIOS MDO. EMBAJADORAS</v>
          </cell>
          <cell r="J124">
            <v>569110</v>
          </cell>
        </row>
        <row r="125">
          <cell r="A125">
            <v>441</v>
          </cell>
          <cell r="B125" t="str">
            <v>SANITARIOS LOS PASTITOS</v>
          </cell>
          <cell r="C125">
            <v>46636</v>
          </cell>
          <cell r="H125">
            <v>438</v>
          </cell>
          <cell r="I125" t="str">
            <v>SANITARIOS MDO. HIDALGO</v>
          </cell>
          <cell r="J125">
            <v>953877.5</v>
          </cell>
        </row>
        <row r="126">
          <cell r="A126">
            <v>442</v>
          </cell>
          <cell r="B126" t="str">
            <v>SANITARIOS VALENCIANA</v>
          </cell>
          <cell r="C126">
            <v>22500</v>
          </cell>
          <cell r="H126">
            <v>439</v>
          </cell>
          <cell r="I126" t="str">
            <v>SANITARIOS JARDIN REFORMA</v>
          </cell>
          <cell r="J126">
            <v>278900</v>
          </cell>
        </row>
        <row r="127">
          <cell r="A127">
            <v>443</v>
          </cell>
          <cell r="B127" t="str">
            <v>SANITARIOS FERROCARRIL</v>
          </cell>
          <cell r="C127">
            <v>222185</v>
          </cell>
          <cell r="H127">
            <v>440</v>
          </cell>
          <cell r="I127" t="str">
            <v>SANITARIOS PLAZUELA LOS ANGELE</v>
          </cell>
          <cell r="J127">
            <v>94650</v>
          </cell>
        </row>
        <row r="128">
          <cell r="A128">
            <v>444</v>
          </cell>
          <cell r="B128" t="str">
            <v>SANITARIOS JARDIN UNION</v>
          </cell>
          <cell r="C128">
            <v>168000</v>
          </cell>
          <cell r="H128">
            <v>441</v>
          </cell>
          <cell r="I128" t="str">
            <v>SANITARIOS LOS PASTITOS</v>
          </cell>
          <cell r="J128">
            <v>27796</v>
          </cell>
        </row>
        <row r="129">
          <cell r="A129">
            <v>445</v>
          </cell>
          <cell r="B129" t="str">
            <v>SANITARIOS MUSEO MOMIAS</v>
          </cell>
          <cell r="C129">
            <v>192480.5</v>
          </cell>
          <cell r="H129">
            <v>442</v>
          </cell>
          <cell r="I129" t="str">
            <v>SANITARIOS VALENCIANA</v>
          </cell>
          <cell r="J129">
            <v>10050</v>
          </cell>
        </row>
        <row r="130">
          <cell r="A130">
            <v>447</v>
          </cell>
          <cell r="B130" t="str">
            <v>MUSEO CALAS DE SAN DIEGO</v>
          </cell>
          <cell r="C130">
            <v>70680</v>
          </cell>
          <cell r="H130">
            <v>443</v>
          </cell>
          <cell r="I130" t="str">
            <v>SANITARIOS FERROCARRIL</v>
          </cell>
          <cell r="J130">
            <v>527028</v>
          </cell>
        </row>
        <row r="131">
          <cell r="A131">
            <v>450</v>
          </cell>
          <cell r="B131" t="str">
            <v>OTROS SANITARIOS</v>
          </cell>
          <cell r="C131">
            <v>389683.5</v>
          </cell>
          <cell r="H131">
            <v>444</v>
          </cell>
          <cell r="I131" t="str">
            <v>SANITARIOS JARDIN UNION</v>
          </cell>
          <cell r="J131">
            <v>94650</v>
          </cell>
        </row>
        <row r="132">
          <cell r="A132">
            <v>451</v>
          </cell>
          <cell r="B132" t="str">
            <v>BODEGAS RASTRO</v>
          </cell>
          <cell r="C132">
            <v>36533</v>
          </cell>
          <cell r="H132">
            <v>445</v>
          </cell>
          <cell r="I132" t="str">
            <v>SANITARIOS MUSEO MOMIAS</v>
          </cell>
          <cell r="J132">
            <v>386204</v>
          </cell>
        </row>
        <row r="133">
          <cell r="A133">
            <v>452</v>
          </cell>
          <cell r="B133" t="str">
            <v>LOCALES DEL ENCINO</v>
          </cell>
          <cell r="C133">
            <v>9522</v>
          </cell>
          <cell r="H133">
            <v>447</v>
          </cell>
          <cell r="I133" t="str">
            <v>MUSEO CALAS DE SAN DIEGO</v>
          </cell>
          <cell r="J133">
            <v>69316</v>
          </cell>
        </row>
        <row r="134">
          <cell r="A134">
            <v>453</v>
          </cell>
          <cell r="B134" t="str">
            <v>TELESCOPIO</v>
          </cell>
          <cell r="C134">
            <v>24076</v>
          </cell>
          <cell r="H134">
            <v>451</v>
          </cell>
          <cell r="I134" t="str">
            <v>BODEGAS RASTRO</v>
          </cell>
          <cell r="J134">
            <v>33624</v>
          </cell>
        </row>
        <row r="135">
          <cell r="A135">
            <v>454</v>
          </cell>
          <cell r="B135" t="str">
            <v>FIESTAS TRADICIONALES</v>
          </cell>
          <cell r="C135">
            <v>1364589.47</v>
          </cell>
          <cell r="H135">
            <v>452</v>
          </cell>
          <cell r="I135" t="str">
            <v>LOCALES DEL ENCINO</v>
          </cell>
          <cell r="J135">
            <v>10098</v>
          </cell>
        </row>
        <row r="136">
          <cell r="A136">
            <v>455</v>
          </cell>
          <cell r="B136" t="str">
            <v>INFRAESTRUCTURA TELEFONICA</v>
          </cell>
          <cell r="C136">
            <v>1499408</v>
          </cell>
          <cell r="H136">
            <v>453</v>
          </cell>
          <cell r="I136" t="str">
            <v>TELESCOPIO</v>
          </cell>
          <cell r="J136">
            <v>21308</v>
          </cell>
        </row>
        <row r="137">
          <cell r="A137">
            <v>456</v>
          </cell>
          <cell r="B137" t="str">
            <v>JUEGOS MECANICOS</v>
          </cell>
          <cell r="C137">
            <v>86022</v>
          </cell>
          <cell r="H137">
            <v>454</v>
          </cell>
          <cell r="I137" t="str">
            <v>FIESTAS TRADICIONALES</v>
          </cell>
          <cell r="J137">
            <v>1290562.73</v>
          </cell>
        </row>
        <row r="138">
          <cell r="A138">
            <v>457</v>
          </cell>
          <cell r="B138" t="str">
            <v>CASETAS DE  REVISTAS</v>
          </cell>
          <cell r="C138">
            <v>9319</v>
          </cell>
          <cell r="H138">
            <v>455</v>
          </cell>
          <cell r="I138" t="str">
            <v>INFRAESTRUCTURA TELEFONICA</v>
          </cell>
          <cell r="J138">
            <v>1311156.99</v>
          </cell>
        </row>
        <row r="139">
          <cell r="A139">
            <v>458</v>
          </cell>
          <cell r="B139" t="str">
            <v>AMPLIACION DE HORARIO BILLARES</v>
          </cell>
          <cell r="C139">
            <v>7452</v>
          </cell>
          <cell r="H139">
            <v>456</v>
          </cell>
          <cell r="I139" t="str">
            <v>JUEGOS MECANICOS</v>
          </cell>
          <cell r="J139">
            <v>78425</v>
          </cell>
        </row>
        <row r="140">
          <cell r="A140">
            <v>459</v>
          </cell>
          <cell r="B140" t="str">
            <v>CASETAS DEPORTIVAS</v>
          </cell>
          <cell r="C140">
            <v>6238.3</v>
          </cell>
          <cell r="H140">
            <v>457</v>
          </cell>
          <cell r="I140" t="str">
            <v>CASETAS DE  REVISTAS</v>
          </cell>
          <cell r="J140">
            <v>8936</v>
          </cell>
        </row>
        <row r="141">
          <cell r="A141">
            <v>463</v>
          </cell>
          <cell r="B141" t="str">
            <v>SERVICIO DE GRUA</v>
          </cell>
          <cell r="C141">
            <v>488</v>
          </cell>
          <cell r="H141">
            <v>458</v>
          </cell>
          <cell r="I141" t="str">
            <v>AMPLIACION DE HORARIO BILLARES</v>
          </cell>
          <cell r="J141">
            <v>9352</v>
          </cell>
        </row>
        <row r="142">
          <cell r="A142">
            <v>464</v>
          </cell>
          <cell r="B142" t="str">
            <v>ARRASTRE DE VEHICULOS INFRACCI</v>
          </cell>
          <cell r="C142">
            <v>152</v>
          </cell>
          <cell r="H142">
            <v>459</v>
          </cell>
          <cell r="I142" t="str">
            <v>CASETAS DEPORTIVAS</v>
          </cell>
          <cell r="J142">
            <v>2521.31</v>
          </cell>
        </row>
        <row r="143">
          <cell r="A143">
            <v>467</v>
          </cell>
          <cell r="B143" t="str">
            <v>PRESTADORES DE SERVICIO</v>
          </cell>
          <cell r="C143">
            <v>23028.639999999999</v>
          </cell>
          <cell r="H143">
            <v>463</v>
          </cell>
          <cell r="I143" t="str">
            <v>SERVICIO DE GRUA</v>
          </cell>
          <cell r="J143">
            <v>5926</v>
          </cell>
        </row>
        <row r="144">
          <cell r="A144">
            <v>469</v>
          </cell>
          <cell r="B144" t="str">
            <v>CASETAS TELEFONICAS</v>
          </cell>
          <cell r="C144">
            <v>360150.54</v>
          </cell>
          <cell r="H144">
            <v>464</v>
          </cell>
          <cell r="I144" t="str">
            <v>ARRASTRE DE VEHICULOS INFRACCI</v>
          </cell>
          <cell r="J144">
            <v>1376</v>
          </cell>
        </row>
        <row r="145">
          <cell r="A145">
            <v>470</v>
          </cell>
          <cell r="B145" t="str">
            <v>LOCALES EX ESTACION</v>
          </cell>
          <cell r="C145">
            <v>234227.97</v>
          </cell>
          <cell r="H145">
            <v>467</v>
          </cell>
          <cell r="I145" t="str">
            <v>PRESTADORES DE SERVICIO</v>
          </cell>
          <cell r="J145">
            <v>28923.78</v>
          </cell>
        </row>
        <row r="146">
          <cell r="A146">
            <v>471</v>
          </cell>
          <cell r="B146" t="str">
            <v>SANITARIOS PARDO</v>
          </cell>
          <cell r="C146">
            <v>42000</v>
          </cell>
          <cell r="H146">
            <v>469</v>
          </cell>
          <cell r="I146" t="str">
            <v>CASETAS TELEFONICAS</v>
          </cell>
          <cell r="J146">
            <v>235226</v>
          </cell>
        </row>
        <row r="147">
          <cell r="A147">
            <v>472</v>
          </cell>
          <cell r="B147" t="str">
            <v>CUOTAS MERCADO GAVIRA</v>
          </cell>
          <cell r="C147">
            <v>150998.46</v>
          </cell>
          <cell r="H147">
            <v>470</v>
          </cell>
          <cell r="I147" t="str">
            <v>LOCALES EX ESTACION</v>
          </cell>
          <cell r="J147">
            <v>135322.75</v>
          </cell>
        </row>
        <row r="148">
          <cell r="A148">
            <v>474</v>
          </cell>
          <cell r="B148" t="str">
            <v>BASES PARA LICITACION ADQUISIC</v>
          </cell>
          <cell r="C148">
            <v>12768</v>
          </cell>
          <cell r="H148">
            <v>471</v>
          </cell>
          <cell r="I148" t="str">
            <v>SANITARIOS PARDO</v>
          </cell>
          <cell r="J148">
            <v>22500</v>
          </cell>
        </row>
        <row r="149">
          <cell r="A149">
            <v>476</v>
          </cell>
          <cell r="B149" t="str">
            <v>PADRON DE PERITOS FISCALES</v>
          </cell>
          <cell r="C149">
            <v>38262</v>
          </cell>
          <cell r="H149">
            <v>472</v>
          </cell>
          <cell r="I149" t="str">
            <v>CUOTAS MERCADO GAVIRA</v>
          </cell>
          <cell r="J149">
            <v>92496</v>
          </cell>
        </row>
        <row r="150">
          <cell r="A150">
            <v>477</v>
          </cell>
          <cell r="B150" t="str">
            <v>PERiTO SUPERVISOR O DIRECTOR R</v>
          </cell>
          <cell r="C150">
            <v>111149</v>
          </cell>
          <cell r="H150">
            <v>474</v>
          </cell>
          <cell r="I150" t="str">
            <v>BASES PARA LICITACION ADQUISIC</v>
          </cell>
          <cell r="J150">
            <v>18810</v>
          </cell>
        </row>
        <row r="151">
          <cell r="A151">
            <v>479</v>
          </cell>
          <cell r="B151" t="str">
            <v>COMERCIANTES AMBULANTES</v>
          </cell>
          <cell r="C151">
            <v>104167.71</v>
          </cell>
          <cell r="H151">
            <v>476</v>
          </cell>
          <cell r="I151" t="str">
            <v>PADRON DE PERITOS FISCALES</v>
          </cell>
          <cell r="J151">
            <v>38490</v>
          </cell>
        </row>
        <row r="152">
          <cell r="A152">
            <v>480</v>
          </cell>
          <cell r="B152" t="str">
            <v>PERIFONEO</v>
          </cell>
          <cell r="C152">
            <v>15426</v>
          </cell>
          <cell r="H152">
            <v>477</v>
          </cell>
          <cell r="I152" t="str">
            <v>PERiTO SUPERVISOR O DIRECTOR R</v>
          </cell>
          <cell r="J152">
            <v>110980</v>
          </cell>
        </row>
        <row r="153">
          <cell r="A153">
            <v>481</v>
          </cell>
          <cell r="B153" t="str">
            <v>REPARTO DE VOLANTES</v>
          </cell>
          <cell r="C153">
            <v>5334</v>
          </cell>
          <cell r="H153">
            <v>479</v>
          </cell>
          <cell r="I153" t="str">
            <v>COMERCIANTES AMBULANTES</v>
          </cell>
          <cell r="J153">
            <v>118726</v>
          </cell>
        </row>
        <row r="154">
          <cell r="A154">
            <v>482</v>
          </cell>
          <cell r="B154" t="str">
            <v>CALLEJONEADAS</v>
          </cell>
          <cell r="C154">
            <v>190356.5</v>
          </cell>
          <cell r="H154">
            <v>480</v>
          </cell>
          <cell r="I154" t="str">
            <v>PERIFONEO</v>
          </cell>
          <cell r="J154">
            <v>10214</v>
          </cell>
        </row>
        <row r="155">
          <cell r="A155">
            <v>483</v>
          </cell>
          <cell r="B155" t="str">
            <v>PROMOTOR TURISTICO</v>
          </cell>
          <cell r="C155">
            <v>96347.31</v>
          </cell>
          <cell r="H155">
            <v>481</v>
          </cell>
          <cell r="I155" t="str">
            <v>REPARTO DE VOLANTES</v>
          </cell>
          <cell r="J155">
            <v>11606</v>
          </cell>
        </row>
        <row r="156">
          <cell r="A156">
            <v>484</v>
          </cell>
          <cell r="B156" t="str">
            <v>PERMISO PARA ESPECTÁCULOS O CE</v>
          </cell>
          <cell r="C156">
            <v>288801</v>
          </cell>
          <cell r="H156">
            <v>482</v>
          </cell>
          <cell r="I156" t="str">
            <v>CALLEJONEADAS</v>
          </cell>
          <cell r="J156">
            <v>324002.64</v>
          </cell>
        </row>
        <row r="157">
          <cell r="A157">
            <v>485</v>
          </cell>
          <cell r="B157" t="str">
            <v>SELLADO DE BOLETOS</v>
          </cell>
          <cell r="C157">
            <v>49467</v>
          </cell>
          <cell r="H157">
            <v>483</v>
          </cell>
          <cell r="I157" t="str">
            <v>PROMOTOR TURISTICO</v>
          </cell>
          <cell r="J157">
            <v>65664.08</v>
          </cell>
        </row>
        <row r="158">
          <cell r="A158">
            <v>486</v>
          </cell>
          <cell r="B158" t="str">
            <v>COLOCACION DE GUIAS</v>
          </cell>
          <cell r="C158">
            <v>1576</v>
          </cell>
          <cell r="H158">
            <v>484</v>
          </cell>
          <cell r="I158" t="str">
            <v>PERMISO PARA ESPECTÁCULOS O CE</v>
          </cell>
          <cell r="J158">
            <v>319411.01</v>
          </cell>
        </row>
        <row r="159">
          <cell r="A159">
            <v>491</v>
          </cell>
          <cell r="B159" t="str">
            <v>ESTRUCTURAS, CONSTRUCCIONES O</v>
          </cell>
          <cell r="C159">
            <v>1575673.24</v>
          </cell>
          <cell r="H159">
            <v>485</v>
          </cell>
          <cell r="I159" t="str">
            <v>SELLADO DE BOLETOS</v>
          </cell>
          <cell r="J159">
            <v>49884.99</v>
          </cell>
        </row>
        <row r="160">
          <cell r="A160">
            <v>492</v>
          </cell>
          <cell r="B160" t="str">
            <v>RESERVA DE ESPACIOS EN VIA PUB</v>
          </cell>
          <cell r="C160">
            <v>4328</v>
          </cell>
          <cell r="H160">
            <v>486</v>
          </cell>
          <cell r="I160" t="str">
            <v>COLOCACION DE GUIAS</v>
          </cell>
          <cell r="J160">
            <v>1659</v>
          </cell>
        </row>
        <row r="161">
          <cell r="A161">
            <v>493</v>
          </cell>
          <cell r="B161" t="str">
            <v>RENOVACION PERMISO P/ USO VIA</v>
          </cell>
          <cell r="C161">
            <v>87895.35</v>
          </cell>
          <cell r="H161">
            <v>487</v>
          </cell>
          <cell r="I161" t="str">
            <v>COLOCACION DE LUMINARIA O LAMP</v>
          </cell>
          <cell r="J161">
            <v>2004</v>
          </cell>
        </row>
        <row r="162">
          <cell r="A162">
            <v>494</v>
          </cell>
          <cell r="B162" t="str">
            <v>REPOSICION DE CREDENCIAL</v>
          </cell>
          <cell r="C162">
            <v>532</v>
          </cell>
          <cell r="H162">
            <v>488</v>
          </cell>
          <cell r="I162" t="str">
            <v>COLOCACION DE POSTERIA DE CONC</v>
          </cell>
          <cell r="J162">
            <v>492</v>
          </cell>
        </row>
        <row r="163">
          <cell r="A163">
            <v>497</v>
          </cell>
          <cell r="B163" t="str">
            <v>CURSO FORMACION SERV. DIG.</v>
          </cell>
          <cell r="C163">
            <v>23592</v>
          </cell>
          <cell r="H163">
            <v>489</v>
          </cell>
          <cell r="I163" t="str">
            <v>INSTALACION DE TOMA DE CORRIEN</v>
          </cell>
          <cell r="J163">
            <v>380</v>
          </cell>
        </row>
        <row r="164">
          <cell r="A164">
            <v>502</v>
          </cell>
          <cell r="B164" t="str">
            <v>RECARGOS</v>
          </cell>
          <cell r="C164">
            <v>1218504.24</v>
          </cell>
          <cell r="H164">
            <v>491</v>
          </cell>
          <cell r="I164" t="str">
            <v>ESTRUCTURAS, CONSTRUCCIONES O</v>
          </cell>
          <cell r="J164">
            <v>27650.05</v>
          </cell>
        </row>
        <row r="165">
          <cell r="A165" t="str">
            <v>_x000C_</v>
          </cell>
          <cell r="H165" t="str">
            <v>_x000C_</v>
          </cell>
        </row>
        <row r="167">
          <cell r="A167" t="str">
            <v>Pag</v>
          </cell>
          <cell r="B167" t="str">
            <v>ina : 4                    Fecha Impresión</v>
          </cell>
          <cell r="H167" t="str">
            <v>Pag</v>
          </cell>
          <cell r="I167" t="str">
            <v>ina : 4                    Fecha Impresión</v>
          </cell>
        </row>
        <row r="168">
          <cell r="A168" t="str">
            <v>MUN</v>
          </cell>
          <cell r="B168" t="str">
            <v>ICIPIO DE GUANAJUATO, GTO</v>
          </cell>
          <cell r="H168" t="str">
            <v>MUN</v>
          </cell>
          <cell r="I168" t="str">
            <v>ICIPIO DE GUANAJUATO, GTO</v>
          </cell>
        </row>
        <row r="169">
          <cell r="A169" t="str">
            <v>REP</v>
          </cell>
          <cell r="B169" t="str">
            <v>ORTE DE COBRANZA DEL DIA 01/10/2013 AL DIA</v>
          </cell>
          <cell r="H169" t="str">
            <v>REP</v>
          </cell>
          <cell r="I169" t="str">
            <v>ORTE DE COBRANZA DEL DIA 01/10/2012 AL DIA</v>
          </cell>
        </row>
        <row r="170">
          <cell r="A170" t="str">
            <v>RES</v>
          </cell>
          <cell r="B170" t="str">
            <v>UMEN</v>
          </cell>
          <cell r="H170" t="str">
            <v>RES</v>
          </cell>
          <cell r="I170" t="str">
            <v>UMEN</v>
          </cell>
        </row>
        <row r="171">
          <cell r="A171" t="str">
            <v>---</v>
          </cell>
          <cell r="B171" t="str">
            <v>------------------------------------------</v>
          </cell>
          <cell r="C171" t="str">
            <v>----------------</v>
          </cell>
          <cell r="H171" t="str">
            <v>---</v>
          </cell>
          <cell r="I171" t="str">
            <v>------------------------------------------</v>
          </cell>
          <cell r="J171" t="str">
            <v>----------------</v>
          </cell>
        </row>
        <row r="172">
          <cell r="A172" t="str">
            <v>CVE</v>
          </cell>
          <cell r="B172" t="str">
            <v>CONCEPTO</v>
          </cell>
          <cell r="C172" t="str">
            <v>COBRADO</v>
          </cell>
          <cell r="H172" t="str">
            <v>CVE</v>
          </cell>
          <cell r="I172" t="str">
            <v>CONCEPTO</v>
          </cell>
          <cell r="J172" t="str">
            <v>COBRADO</v>
          </cell>
        </row>
        <row r="173">
          <cell r="A173" t="str">
            <v>---</v>
          </cell>
          <cell r="B173" t="str">
            <v>------------------------------------------</v>
          </cell>
          <cell r="C173" t="str">
            <v>----------------</v>
          </cell>
          <cell r="H173" t="str">
            <v>---</v>
          </cell>
          <cell r="I173" t="str">
            <v>------------------------------------------</v>
          </cell>
          <cell r="J173" t="str">
            <v>----------------</v>
          </cell>
        </row>
        <row r="174">
          <cell r="A174">
            <v>503</v>
          </cell>
          <cell r="B174" t="str">
            <v>AVISO EXTEMP TRASLACION DE DOM</v>
          </cell>
          <cell r="C174">
            <v>76089.13</v>
          </cell>
          <cell r="H174">
            <v>492</v>
          </cell>
          <cell r="I174" t="str">
            <v>RESERVA DE ESPACIOS EN VIA PUB</v>
          </cell>
          <cell r="J174">
            <v>3090</v>
          </cell>
        </row>
        <row r="175">
          <cell r="A175">
            <v>504</v>
          </cell>
          <cell r="B175" t="str">
            <v>AVISO EXTEMP TERM DE OBRA</v>
          </cell>
          <cell r="C175">
            <v>38125.629999999997</v>
          </cell>
          <cell r="H175">
            <v>493</v>
          </cell>
          <cell r="I175" t="str">
            <v>RENOVACION PERMISO P/ USO VIA</v>
          </cell>
          <cell r="J175">
            <v>40899</v>
          </cell>
        </row>
        <row r="176">
          <cell r="A176">
            <v>505</v>
          </cell>
          <cell r="B176" t="str">
            <v>INFRACCIONES DESARROLLO URBANO</v>
          </cell>
          <cell r="C176">
            <v>85932.89</v>
          </cell>
          <cell r="H176">
            <v>494</v>
          </cell>
          <cell r="I176" t="str">
            <v>REPOSICION DE CREDENCIAL</v>
          </cell>
          <cell r="J176">
            <v>1211</v>
          </cell>
        </row>
        <row r="177">
          <cell r="A177">
            <v>506</v>
          </cell>
          <cell r="B177" t="str">
            <v>INFRACCIONES DIRECCION DE FISC</v>
          </cell>
          <cell r="C177">
            <v>458323.29</v>
          </cell>
          <cell r="H177">
            <v>497</v>
          </cell>
          <cell r="I177" t="str">
            <v>CURSO FORMACION SERV. DIG.</v>
          </cell>
          <cell r="J177">
            <v>39800</v>
          </cell>
        </row>
        <row r="178">
          <cell r="A178">
            <v>507</v>
          </cell>
          <cell r="B178" t="str">
            <v>INF AL BANDO POLICIA Y BUEN GO</v>
          </cell>
          <cell r="C178">
            <v>891603.48</v>
          </cell>
          <cell r="H178">
            <v>502</v>
          </cell>
          <cell r="I178" t="str">
            <v>RECARGOS</v>
          </cell>
          <cell r="J178">
            <v>1010387.58</v>
          </cell>
        </row>
        <row r="179">
          <cell r="A179">
            <v>508</v>
          </cell>
          <cell r="B179" t="str">
            <v>INF LEY DE TRANSITO Y SU REGLA</v>
          </cell>
          <cell r="C179">
            <v>4819072.25</v>
          </cell>
          <cell r="H179">
            <v>503</v>
          </cell>
          <cell r="I179" t="str">
            <v>AVISO EXTEMP TRASLACION DE DOM</v>
          </cell>
          <cell r="J179">
            <v>84692.02</v>
          </cell>
        </row>
        <row r="180">
          <cell r="A180">
            <v>509</v>
          </cell>
          <cell r="B180" t="str">
            <v>EXTEMP VERIFICACION AMB VEHICU</v>
          </cell>
          <cell r="C180">
            <v>461222.8</v>
          </cell>
          <cell r="H180">
            <v>504</v>
          </cell>
          <cell r="I180" t="str">
            <v>AVISO EXTEMP TERM DE OBRA</v>
          </cell>
          <cell r="J180">
            <v>32739.200000000001</v>
          </cell>
        </row>
        <row r="181">
          <cell r="A181">
            <v>510</v>
          </cell>
          <cell r="B181" t="str">
            <v>ADMTVAS NO FISCALES *FEDERALES</v>
          </cell>
          <cell r="C181">
            <v>591126.86</v>
          </cell>
          <cell r="H181">
            <v>505</v>
          </cell>
          <cell r="I181" t="str">
            <v>INFRACCIONES DESARROLLO URBANO</v>
          </cell>
          <cell r="J181">
            <v>103558.31</v>
          </cell>
        </row>
        <row r="182">
          <cell r="A182">
            <v>511</v>
          </cell>
          <cell r="B182" t="str">
            <v>ADMTVAS NO FISCALES * MPALES*</v>
          </cell>
          <cell r="C182">
            <v>36908.1</v>
          </cell>
          <cell r="H182">
            <v>506</v>
          </cell>
          <cell r="I182" t="str">
            <v>INFRACCIONES DIRECCION DE FISC</v>
          </cell>
          <cell r="J182">
            <v>486069.55</v>
          </cell>
        </row>
        <row r="183">
          <cell r="A183">
            <v>517</v>
          </cell>
          <cell r="B183" t="str">
            <v>APORTACIONES FIC</v>
          </cell>
          <cell r="C183">
            <v>4093206.46</v>
          </cell>
          <cell r="H183">
            <v>507</v>
          </cell>
          <cell r="I183" t="str">
            <v>INF AL BANDO POLICIA Y BUEN GO</v>
          </cell>
          <cell r="J183">
            <v>985957</v>
          </cell>
        </row>
        <row r="184">
          <cell r="A184">
            <v>519</v>
          </cell>
          <cell r="B184" t="str">
            <v>GOB DEL ESTADO CASA DE LA CULT</v>
          </cell>
          <cell r="C184">
            <v>217511</v>
          </cell>
          <cell r="H184">
            <v>508</v>
          </cell>
          <cell r="I184" t="str">
            <v>INF LEY DE TRANSITO Y SU REGLA</v>
          </cell>
          <cell r="J184">
            <v>4981712.96</v>
          </cell>
        </row>
        <row r="185">
          <cell r="A185">
            <v>526</v>
          </cell>
          <cell r="B185" t="str">
            <v>RESPUESTA DE AYUNTAMIENTO</v>
          </cell>
          <cell r="C185">
            <v>47043</v>
          </cell>
          <cell r="H185">
            <v>509</v>
          </cell>
          <cell r="I185" t="str">
            <v>EXTEMP VERIFICACION AMB VEHICU</v>
          </cell>
          <cell r="J185">
            <v>748809.58</v>
          </cell>
        </row>
        <row r="186">
          <cell r="A186">
            <v>529</v>
          </cell>
          <cell r="B186" t="str">
            <v>OTROS DONATIVOS</v>
          </cell>
          <cell r="C186">
            <v>34948.57</v>
          </cell>
          <cell r="H186">
            <v>510</v>
          </cell>
          <cell r="I186" t="str">
            <v>ADMTVAS NO FISCALES *FEDERALES</v>
          </cell>
          <cell r="J186">
            <v>61.6</v>
          </cell>
        </row>
        <row r="187">
          <cell r="A187">
            <v>532</v>
          </cell>
          <cell r="B187" t="str">
            <v>FONDO INFRAEST SOCIAL MPAL.</v>
          </cell>
          <cell r="C187">
            <v>34361624</v>
          </cell>
          <cell r="H187">
            <v>511</v>
          </cell>
          <cell r="I187" t="str">
            <v>ADMTVAS NO FISCALES * MPALES*</v>
          </cell>
          <cell r="J187">
            <v>83087.199999999997</v>
          </cell>
        </row>
        <row r="188">
          <cell r="A188">
            <v>533</v>
          </cell>
          <cell r="B188" t="str">
            <v>FONDO PARA FORTALECIMIENTO MPA</v>
          </cell>
          <cell r="C188">
            <v>93594273</v>
          </cell>
          <cell r="H188">
            <v>517</v>
          </cell>
          <cell r="I188" t="str">
            <v>APORTACIONES FIC</v>
          </cell>
          <cell r="J188">
            <v>3074385.16</v>
          </cell>
        </row>
        <row r="189">
          <cell r="A189">
            <v>536</v>
          </cell>
          <cell r="B189" t="str">
            <v>PADRON DE PROVEEDORES</v>
          </cell>
          <cell r="C189">
            <v>63394</v>
          </cell>
          <cell r="H189">
            <v>519</v>
          </cell>
          <cell r="I189" t="str">
            <v>GOB DEL ESTADO CASA DE LA CULT</v>
          </cell>
          <cell r="J189">
            <v>228841</v>
          </cell>
        </row>
        <row r="190">
          <cell r="A190">
            <v>538</v>
          </cell>
          <cell r="B190" t="str">
            <v>VTA. BASES LICITACION O. P.</v>
          </cell>
          <cell r="C190">
            <v>5814</v>
          </cell>
          <cell r="H190">
            <v>526</v>
          </cell>
          <cell r="I190" t="str">
            <v>RESPUESTA DE AYUNTAMIENTO</v>
          </cell>
          <cell r="J190">
            <v>34334</v>
          </cell>
        </row>
        <row r="191">
          <cell r="A191">
            <v>544</v>
          </cell>
          <cell r="B191" t="str">
            <v>INFRACCIONES AL REGLAMENTO DE</v>
          </cell>
          <cell r="C191">
            <v>43841.39</v>
          </cell>
          <cell r="H191">
            <v>529</v>
          </cell>
          <cell r="I191" t="str">
            <v>OTROS DONATIVOS</v>
          </cell>
          <cell r="J191">
            <v>4790652.29</v>
          </cell>
        </row>
        <row r="192">
          <cell r="A192">
            <v>600</v>
          </cell>
          <cell r="B192" t="str">
            <v>FONDO GENERAL</v>
          </cell>
          <cell r="C192">
            <v>128606660.06999999</v>
          </cell>
          <cell r="H192">
            <v>532</v>
          </cell>
          <cell r="I192" t="str">
            <v>FONDO INFRAEST SOCIAL MPAL.</v>
          </cell>
          <cell r="J192">
            <v>28659061</v>
          </cell>
        </row>
        <row r="193">
          <cell r="A193">
            <v>601</v>
          </cell>
          <cell r="B193" t="str">
            <v>FONDO DEL FOMENTO MUNICIPAL</v>
          </cell>
          <cell r="C193">
            <v>18524350.949999999</v>
          </cell>
          <cell r="H193">
            <v>533</v>
          </cell>
          <cell r="I193" t="str">
            <v>FONDO PARA FORTALECIMIENTO MPA</v>
          </cell>
          <cell r="J193">
            <v>81066014</v>
          </cell>
        </row>
        <row r="194">
          <cell r="A194">
            <v>603</v>
          </cell>
          <cell r="B194" t="str">
            <v>APOYO EXTRAORDINARIO</v>
          </cell>
          <cell r="C194">
            <v>562500</v>
          </cell>
          <cell r="H194">
            <v>536</v>
          </cell>
          <cell r="I194" t="str">
            <v>PADRON DE PROVEEDORES</v>
          </cell>
          <cell r="J194">
            <v>81474</v>
          </cell>
        </row>
        <row r="195">
          <cell r="A195">
            <v>605</v>
          </cell>
          <cell r="B195" t="str">
            <v>IEPS ESPECIAL DE GASOLINAS Y D</v>
          </cell>
          <cell r="C195">
            <v>5711304.4299999997</v>
          </cell>
          <cell r="H195">
            <v>544</v>
          </cell>
          <cell r="I195" t="str">
            <v>INFRACCIONES AL REGLAMENTO DE</v>
          </cell>
          <cell r="J195">
            <v>18017.54</v>
          </cell>
        </row>
        <row r="196">
          <cell r="A196">
            <v>606</v>
          </cell>
          <cell r="B196" t="str">
            <v>FONDO DE FISCALIZACION</v>
          </cell>
          <cell r="C196">
            <v>10636434.01</v>
          </cell>
          <cell r="H196">
            <v>600</v>
          </cell>
          <cell r="I196" t="str">
            <v>FONDO GENERAL</v>
          </cell>
          <cell r="J196">
            <v>121226951.06</v>
          </cell>
        </row>
        <row r="197">
          <cell r="A197">
            <v>607</v>
          </cell>
          <cell r="B197" t="str">
            <v>DERECHOS ALCOHOLES</v>
          </cell>
          <cell r="C197">
            <v>458180.48</v>
          </cell>
          <cell r="H197">
            <v>601</v>
          </cell>
          <cell r="I197" t="str">
            <v>FONDO DEL FOMENTO MUNICIPAL</v>
          </cell>
          <cell r="J197">
            <v>16599043.619999999</v>
          </cell>
        </row>
        <row r="198">
          <cell r="A198">
            <v>608</v>
          </cell>
          <cell r="B198" t="str">
            <v>I.E.P.S</v>
          </cell>
          <cell r="C198">
            <v>2070206.14</v>
          </cell>
          <cell r="H198">
            <v>603</v>
          </cell>
          <cell r="I198" t="str">
            <v>APOYO EXTRAORDINARIO</v>
          </cell>
          <cell r="J198">
            <v>937500</v>
          </cell>
        </row>
        <row r="199">
          <cell r="A199">
            <v>609</v>
          </cell>
          <cell r="B199" t="str">
            <v>I.S.A.N.</v>
          </cell>
          <cell r="C199">
            <v>1923626.63</v>
          </cell>
          <cell r="H199">
            <v>605</v>
          </cell>
          <cell r="I199" t="str">
            <v>IEPS ESPECIAL DE GASOLINAS Y D</v>
          </cell>
          <cell r="J199">
            <v>5183828.1100000003</v>
          </cell>
        </row>
        <row r="200">
          <cell r="A200">
            <v>611</v>
          </cell>
          <cell r="B200" t="str">
            <v>I.S.T.U.V.</v>
          </cell>
          <cell r="C200">
            <v>220261.9</v>
          </cell>
          <cell r="H200">
            <v>606</v>
          </cell>
          <cell r="I200" t="str">
            <v>FONDO DE FISCALIZACION</v>
          </cell>
          <cell r="J200">
            <v>5374712.46</v>
          </cell>
        </row>
        <row r="201">
          <cell r="A201">
            <v>708</v>
          </cell>
          <cell r="B201" t="str">
            <v>HABITAT</v>
          </cell>
          <cell r="C201">
            <v>9164661</v>
          </cell>
          <cell r="H201">
            <v>607</v>
          </cell>
          <cell r="I201" t="str">
            <v>DERECHOS ALCOHOLES</v>
          </cell>
          <cell r="J201">
            <v>474342.94</v>
          </cell>
        </row>
        <row r="202">
          <cell r="A202">
            <v>710</v>
          </cell>
          <cell r="B202" t="str">
            <v>SUBSIDIO P/LA SEGURIDAD PUB. D</v>
          </cell>
          <cell r="C202">
            <v>10503489.619999999</v>
          </cell>
          <cell r="H202">
            <v>608</v>
          </cell>
          <cell r="I202" t="str">
            <v>I.E.P.S</v>
          </cell>
          <cell r="J202">
            <v>1841116.28</v>
          </cell>
        </row>
        <row r="203">
          <cell r="A203">
            <v>712</v>
          </cell>
          <cell r="B203" t="str">
            <v>PROGRAMA BORDERIA</v>
          </cell>
          <cell r="C203">
            <v>364140</v>
          </cell>
          <cell r="H203">
            <v>609</v>
          </cell>
          <cell r="I203" t="str">
            <v>I.S.A.N.</v>
          </cell>
          <cell r="J203">
            <v>1922629.16</v>
          </cell>
        </row>
        <row r="204">
          <cell r="A204">
            <v>713</v>
          </cell>
          <cell r="B204" t="str">
            <v>PROGRAMA ECONOMIA SOCIAL FAMIL</v>
          </cell>
          <cell r="C204">
            <v>1093355</v>
          </cell>
          <cell r="H204">
            <v>611</v>
          </cell>
          <cell r="I204" t="str">
            <v>I.S.T.U.V.</v>
          </cell>
          <cell r="J204">
            <v>556908.6</v>
          </cell>
        </row>
        <row r="205">
          <cell r="A205">
            <v>714</v>
          </cell>
          <cell r="B205" t="str">
            <v>FONDO DE PAVIMENTACION Y ESPAC</v>
          </cell>
          <cell r="C205">
            <v>25340657.98</v>
          </cell>
          <cell r="H205">
            <v>707</v>
          </cell>
          <cell r="I205" t="str">
            <v>FONDO DE PAVIMENTACION A MUNIC</v>
          </cell>
          <cell r="J205">
            <v>746397.07</v>
          </cell>
        </row>
        <row r="206">
          <cell r="A206">
            <v>715</v>
          </cell>
          <cell r="B206" t="str">
            <v>MEJORAMIENTO DE VIVIENDA</v>
          </cell>
          <cell r="C206">
            <v>3199998.29</v>
          </cell>
          <cell r="H206">
            <v>708</v>
          </cell>
          <cell r="I206" t="str">
            <v>HABITAT</v>
          </cell>
          <cell r="J206">
            <v>235114</v>
          </cell>
        </row>
        <row r="207">
          <cell r="A207">
            <v>716</v>
          </cell>
          <cell r="B207" t="str">
            <v>MIGRANTES 3X1</v>
          </cell>
          <cell r="C207">
            <v>1083203.81</v>
          </cell>
          <cell r="H207">
            <v>709</v>
          </cell>
          <cell r="I207" t="str">
            <v>PARA EL DESARROLLO DE ZONAS PR</v>
          </cell>
          <cell r="J207">
            <v>1828073.42</v>
          </cell>
        </row>
        <row r="208">
          <cell r="A208">
            <v>719</v>
          </cell>
          <cell r="B208" t="str">
            <v>FONDOS MIXTOS</v>
          </cell>
          <cell r="C208">
            <v>70250</v>
          </cell>
          <cell r="H208">
            <v>710</v>
          </cell>
          <cell r="I208" t="str">
            <v>SUBSIDIO P/LA SEGURIDAD PUB. D</v>
          </cell>
          <cell r="J208">
            <v>13000000</v>
          </cell>
        </row>
        <row r="209">
          <cell r="A209">
            <v>720</v>
          </cell>
          <cell r="B209" t="str">
            <v>DESARROLLO INFRAESTRUCTURA BAS</v>
          </cell>
          <cell r="C209">
            <v>395393.67</v>
          </cell>
          <cell r="H209">
            <v>712</v>
          </cell>
          <cell r="I209" t="str">
            <v>PROGRAMA BORDERIA</v>
          </cell>
          <cell r="J209">
            <v>323076.93</v>
          </cell>
        </row>
        <row r="210">
          <cell r="A210">
            <v>724</v>
          </cell>
          <cell r="B210" t="str">
            <v>PROYECTOS DE DESARROLLO REGION</v>
          </cell>
          <cell r="C210">
            <v>11958824</v>
          </cell>
          <cell r="H210">
            <v>713</v>
          </cell>
          <cell r="I210" t="str">
            <v>PROGRAMA ECONOMIA SOCIAL FAMIL</v>
          </cell>
          <cell r="J210">
            <v>314720.7</v>
          </cell>
        </row>
        <row r="211">
          <cell r="A211">
            <v>725</v>
          </cell>
          <cell r="B211" t="str">
            <v>INFRAESTRUCTURA EDUCATIVA</v>
          </cell>
          <cell r="C211">
            <v>50000</v>
          </cell>
          <cell r="H211">
            <v>714</v>
          </cell>
          <cell r="I211" t="str">
            <v>FONDO DE PAVIMENTACION Y ESPAC</v>
          </cell>
          <cell r="J211">
            <v>20456873.960000001</v>
          </cell>
        </row>
        <row r="212">
          <cell r="A212">
            <v>728</v>
          </cell>
          <cell r="B212" t="str">
            <v>PROGRAMA DE EMPLEO TEMPORAL</v>
          </cell>
          <cell r="C212">
            <v>886555.31</v>
          </cell>
          <cell r="H212">
            <v>719</v>
          </cell>
          <cell r="I212" t="str">
            <v>FONDOS MIXTOS</v>
          </cell>
          <cell r="J212">
            <v>54800</v>
          </cell>
        </row>
        <row r="213">
          <cell r="A213">
            <v>729</v>
          </cell>
          <cell r="B213" t="str">
            <v>OPCIONES PRODUCTIVAS</v>
          </cell>
          <cell r="C213">
            <v>1481607</v>
          </cell>
          <cell r="H213">
            <v>720</v>
          </cell>
          <cell r="I213" t="str">
            <v>DESARROLLO INFRAESTRUCTURA BAS</v>
          </cell>
          <cell r="J213">
            <v>446267.81</v>
          </cell>
        </row>
        <row r="214">
          <cell r="A214">
            <v>730</v>
          </cell>
          <cell r="B214" t="str">
            <v>FIDER</v>
          </cell>
          <cell r="C214">
            <v>185439.75</v>
          </cell>
          <cell r="H214">
            <v>722</v>
          </cell>
          <cell r="I214" t="str">
            <v>PROGRAMA MEJOR ATENCION Y SERV</v>
          </cell>
          <cell r="J214">
            <v>200000</v>
          </cell>
        </row>
        <row r="215">
          <cell r="A215">
            <v>731</v>
          </cell>
          <cell r="B215" t="str">
            <v>FONDO PARA EL MEJORAMIENTO Y D</v>
          </cell>
          <cell r="C215">
            <v>2100000</v>
          </cell>
          <cell r="H215">
            <v>723</v>
          </cell>
          <cell r="I215" t="str">
            <v>PROG. P/SOSTENIBILIDAD SERV. A</v>
          </cell>
          <cell r="J215">
            <v>58651</v>
          </cell>
        </row>
        <row r="216">
          <cell r="A216">
            <v>732</v>
          </cell>
          <cell r="B216" t="str">
            <v>FONDO DE INFRAESTRUCTURA DEPOR</v>
          </cell>
          <cell r="C216">
            <v>7088142.7599999998</v>
          </cell>
          <cell r="H216">
            <v>724</v>
          </cell>
          <cell r="I216" t="str">
            <v>PROYECTOS DE DESARROLLO REGION</v>
          </cell>
          <cell r="J216">
            <v>22181983</v>
          </cell>
        </row>
        <row r="217">
          <cell r="A217">
            <v>733</v>
          </cell>
          <cell r="B217" t="str">
            <v>FONDO DE CULTURA</v>
          </cell>
          <cell r="C217">
            <v>2997000</v>
          </cell>
          <cell r="H217">
            <v>725</v>
          </cell>
          <cell r="I217" t="str">
            <v>INFRAESTRUCTURA EDUCATIVA</v>
          </cell>
          <cell r="J217">
            <v>500000</v>
          </cell>
        </row>
        <row r="218">
          <cell r="A218">
            <v>734</v>
          </cell>
          <cell r="B218" t="str">
            <v>SEMARNAT</v>
          </cell>
          <cell r="C218">
            <v>2807567.5</v>
          </cell>
          <cell r="H218">
            <v>726</v>
          </cell>
          <cell r="I218" t="str">
            <v>RESCATE DE ESPACIOS PUBLICOS</v>
          </cell>
          <cell r="J218">
            <v>1500000</v>
          </cell>
        </row>
        <row r="219">
          <cell r="A219">
            <v>738</v>
          </cell>
          <cell r="B219" t="str">
            <v>REMANENTES DE EJER ANT 2011 FI</v>
          </cell>
          <cell r="C219">
            <v>177258.97</v>
          </cell>
          <cell r="H219">
            <v>738</v>
          </cell>
          <cell r="I219" t="str">
            <v>REMANENTES DE EJER ANT 2011 FI</v>
          </cell>
          <cell r="J219">
            <v>40424.699999999997</v>
          </cell>
        </row>
        <row r="220">
          <cell r="A220">
            <v>743</v>
          </cell>
          <cell r="B220" t="str">
            <v>REMANENTES EJER. ANT. 2009 FI</v>
          </cell>
          <cell r="C220">
            <v>10131.84</v>
          </cell>
          <cell r="H220">
            <v>740</v>
          </cell>
          <cell r="I220" t="str">
            <v>REMANENTE  EJER. ANT. GASTO CO</v>
          </cell>
          <cell r="J220">
            <v>201537.72</v>
          </cell>
        </row>
        <row r="221">
          <cell r="A221">
            <v>759</v>
          </cell>
          <cell r="B221" t="str">
            <v>PROGRAMA DE INVERSION CONACULT</v>
          </cell>
          <cell r="C221">
            <v>23891228.559999999</v>
          </cell>
          <cell r="H221">
            <v>759</v>
          </cell>
          <cell r="I221" t="str">
            <v>PROGRAMA DE INVERSION CONACULT</v>
          </cell>
          <cell r="J221">
            <v>10000000</v>
          </cell>
        </row>
        <row r="222">
          <cell r="A222" t="str">
            <v>_x000C_</v>
          </cell>
          <cell r="H222" t="str">
            <v>_x000C_</v>
          </cell>
        </row>
        <row r="224">
          <cell r="A224" t="str">
            <v>Pag</v>
          </cell>
          <cell r="B224" t="str">
            <v>ina : 5                    Fecha Impresión</v>
          </cell>
          <cell r="H224" t="str">
            <v>Pag</v>
          </cell>
          <cell r="I224" t="str">
            <v>ina : 5                    Fecha Impresión</v>
          </cell>
        </row>
        <row r="225">
          <cell r="A225" t="str">
            <v>MUN</v>
          </cell>
          <cell r="B225" t="str">
            <v>ICIPIO DE GUANAJUATO, GTO</v>
          </cell>
          <cell r="H225" t="str">
            <v>MUN</v>
          </cell>
          <cell r="I225" t="str">
            <v>ICIPIO DE GUANAJUATO, GTO</v>
          </cell>
        </row>
        <row r="226">
          <cell r="A226" t="str">
            <v>REP</v>
          </cell>
          <cell r="B226" t="str">
            <v>ORTE DE COBRANZA DEL DIA 01/10/2013 AL DIA</v>
          </cell>
          <cell r="H226" t="str">
            <v>REP</v>
          </cell>
          <cell r="I226" t="str">
            <v>ORTE DE COBRANZA DEL DIA 01/10/2012 AL DIA</v>
          </cell>
        </row>
        <row r="227">
          <cell r="A227" t="str">
            <v>RES</v>
          </cell>
          <cell r="B227" t="str">
            <v>UMEN</v>
          </cell>
          <cell r="H227" t="str">
            <v>RES</v>
          </cell>
          <cell r="I227" t="str">
            <v>UMEN</v>
          </cell>
        </row>
        <row r="228">
          <cell r="A228" t="str">
            <v>---</v>
          </cell>
          <cell r="B228" t="str">
            <v>------------------------------------------</v>
          </cell>
          <cell r="C228" t="str">
            <v>----------------</v>
          </cell>
          <cell r="H228" t="str">
            <v>---</v>
          </cell>
          <cell r="I228" t="str">
            <v>------------------------------------------</v>
          </cell>
          <cell r="J228" t="str">
            <v>----------------</v>
          </cell>
        </row>
        <row r="229">
          <cell r="A229" t="str">
            <v>CVE</v>
          </cell>
          <cell r="B229" t="str">
            <v>CONCEPTO</v>
          </cell>
          <cell r="C229" t="str">
            <v>COBRADO</v>
          </cell>
          <cell r="H229" t="str">
            <v>CVE</v>
          </cell>
          <cell r="I229" t="str">
            <v>CONCEPTO</v>
          </cell>
          <cell r="J229" t="str">
            <v>COBRADO</v>
          </cell>
        </row>
        <row r="230">
          <cell r="A230" t="str">
            <v>---</v>
          </cell>
          <cell r="B230" t="str">
            <v>------------------------------------------</v>
          </cell>
          <cell r="C230" t="str">
            <v>----------------</v>
          </cell>
          <cell r="H230" t="str">
            <v>---</v>
          </cell>
          <cell r="I230" t="str">
            <v>------------------------------------------</v>
          </cell>
          <cell r="J230" t="str">
            <v>----------------</v>
          </cell>
        </row>
        <row r="231">
          <cell r="A231">
            <v>766</v>
          </cell>
          <cell r="B231" t="str">
            <v>REMANENTES EJER. ANT. 2013 FI</v>
          </cell>
          <cell r="C231">
            <v>82364.83</v>
          </cell>
          <cell r="H231">
            <v>764</v>
          </cell>
          <cell r="I231" t="str">
            <v>REMANENTES DE EJER. ANT. 2012</v>
          </cell>
          <cell r="J231">
            <v>474084.24</v>
          </cell>
        </row>
        <row r="232">
          <cell r="A232">
            <v>812</v>
          </cell>
          <cell r="B232" t="str">
            <v>REINTEGROS TESOFE</v>
          </cell>
          <cell r="C232">
            <v>228957.37</v>
          </cell>
          <cell r="H232">
            <v>806</v>
          </cell>
          <cell r="I232" t="str">
            <v>EXCEDENTES PAGADOS</v>
          </cell>
          <cell r="J232">
            <v>2163.9299999999998</v>
          </cell>
        </row>
        <row r="233">
          <cell r="A233">
            <v>817</v>
          </cell>
          <cell r="B233" t="str">
            <v>ANTICIPOS OTROS INGRESOS</v>
          </cell>
          <cell r="C233">
            <v>21018.54</v>
          </cell>
          <cell r="H233">
            <v>809</v>
          </cell>
          <cell r="I233" t="str">
            <v>CONVENIO TRIPARTITA QUIJOTE,DI</v>
          </cell>
          <cell r="J233">
            <v>1560</v>
          </cell>
        </row>
        <row r="234">
          <cell r="A234">
            <v>860</v>
          </cell>
          <cell r="B234" t="str">
            <v>PROG. ESCOLAR RESIDUOS SOLIDOS</v>
          </cell>
          <cell r="C234">
            <v>78181</v>
          </cell>
          <cell r="H234">
            <v>812</v>
          </cell>
          <cell r="I234" t="str">
            <v>REINTEGROS TESOFE</v>
          </cell>
          <cell r="J234">
            <v>190350.27</v>
          </cell>
        </row>
        <row r="235">
          <cell r="A235">
            <v>870</v>
          </cell>
          <cell r="B235" t="str">
            <v>AVALUOS FISCALES PARA PERITOS</v>
          </cell>
          <cell r="C235">
            <v>1500</v>
          </cell>
          <cell r="H235">
            <v>860</v>
          </cell>
          <cell r="I235" t="str">
            <v>PROG. ESCOLAR RESIDUOS SOLIDOS</v>
          </cell>
          <cell r="J235">
            <v>194056.8</v>
          </cell>
        </row>
        <row r="236">
          <cell r="A236">
            <v>879</v>
          </cell>
          <cell r="B236" t="str">
            <v>DEP. EN GARANTIA POR EMBARGOS</v>
          </cell>
          <cell r="C236">
            <v>5284</v>
          </cell>
          <cell r="H236">
            <v>870</v>
          </cell>
          <cell r="I236" t="str">
            <v>AVALUOS FISCALES PARA PERITOS</v>
          </cell>
          <cell r="J236">
            <v>368.12</v>
          </cell>
        </row>
        <row r="237">
          <cell r="A237">
            <v>887</v>
          </cell>
          <cell r="B237" t="str">
            <v>DEVOLUCIONES S/RECAUDACION</v>
          </cell>
          <cell r="C237">
            <v>6885.33</v>
          </cell>
          <cell r="H237">
            <v>876</v>
          </cell>
          <cell r="I237" t="str">
            <v>SALDOS POR ADJUDICAR</v>
          </cell>
          <cell r="J237">
            <v>2287</v>
          </cell>
        </row>
        <row r="238">
          <cell r="A238">
            <v>888</v>
          </cell>
          <cell r="B238" t="str">
            <v>COBROS SIMAPAG</v>
          </cell>
          <cell r="C238">
            <v>18318</v>
          </cell>
          <cell r="H238">
            <v>879</v>
          </cell>
          <cell r="I238" t="str">
            <v>DEP. EN GARANTIA POR EMBARGOS</v>
          </cell>
          <cell r="J238">
            <v>29895.52</v>
          </cell>
        </row>
        <row r="239">
          <cell r="A239">
            <v>892</v>
          </cell>
          <cell r="B239" t="str">
            <v>REPARACION DE DAÑOS</v>
          </cell>
          <cell r="C239">
            <v>157396</v>
          </cell>
          <cell r="H239">
            <v>888</v>
          </cell>
          <cell r="I239" t="str">
            <v>COBROS SIMAPAG</v>
          </cell>
          <cell r="J239">
            <v>11400</v>
          </cell>
        </row>
        <row r="240">
          <cell r="A240">
            <v>898</v>
          </cell>
          <cell r="B240" t="str">
            <v>APORTACIONES VOLUNTARIAS BOMBE</v>
          </cell>
          <cell r="C240">
            <v>363999</v>
          </cell>
          <cell r="H240">
            <v>892</v>
          </cell>
          <cell r="I240" t="str">
            <v>REPARACION DE DAÑOS</v>
          </cell>
          <cell r="J240">
            <v>259699</v>
          </cell>
        </row>
        <row r="241">
          <cell r="A241">
            <v>900</v>
          </cell>
          <cell r="B241" t="str">
            <v>INGRESOS POR CLASIFICAR</v>
          </cell>
          <cell r="C241">
            <v>145850.07</v>
          </cell>
          <cell r="H241">
            <v>898</v>
          </cell>
          <cell r="I241" t="str">
            <v>APORTACIONES VOLUNTARIAS BOMBE</v>
          </cell>
          <cell r="J241">
            <v>353408.59</v>
          </cell>
        </row>
        <row r="242">
          <cell r="A242">
            <v>902</v>
          </cell>
          <cell r="B242" t="str">
            <v>INSTITUTO ESTATAL DE LA CULTUR</v>
          </cell>
          <cell r="C242">
            <v>8656</v>
          </cell>
          <cell r="H242">
            <v>900</v>
          </cell>
          <cell r="I242" t="str">
            <v>INGRESOS POR CLASIFICAR</v>
          </cell>
          <cell r="J242">
            <v>703261.36</v>
          </cell>
        </row>
        <row r="243">
          <cell r="A243">
            <v>905</v>
          </cell>
          <cell r="B243" t="str">
            <v>SECRETARIA DE FINANZAS, INVERS</v>
          </cell>
          <cell r="C243">
            <v>385363.26</v>
          </cell>
          <cell r="H243">
            <v>902</v>
          </cell>
          <cell r="I243" t="str">
            <v>INSTITUTO ESTATAL DE LA CULTUR</v>
          </cell>
          <cell r="J243">
            <v>996000</v>
          </cell>
        </row>
        <row r="244">
          <cell r="A244">
            <v>913</v>
          </cell>
          <cell r="B244" t="str">
            <v>SISTEMA PARA EL DESARROLLO INT</v>
          </cell>
          <cell r="C244">
            <v>26050</v>
          </cell>
          <cell r="H244">
            <v>904</v>
          </cell>
          <cell r="I244" t="str">
            <v>JOSE VICENTE MORALES ZARATE</v>
          </cell>
          <cell r="J244">
            <v>22577.54</v>
          </cell>
        </row>
        <row r="245">
          <cell r="A245">
            <v>914</v>
          </cell>
          <cell r="B245" t="str">
            <v>INSTITUTO MUNICIPAL DE PLANEAC</v>
          </cell>
          <cell r="C245">
            <v>26050</v>
          </cell>
          <cell r="H245">
            <v>905</v>
          </cell>
          <cell r="I245" t="str">
            <v>SECRETARIA DE FINANZAS, INVERS</v>
          </cell>
          <cell r="J245">
            <v>4192698.31</v>
          </cell>
        </row>
        <row r="246">
          <cell r="A246">
            <v>915</v>
          </cell>
          <cell r="B246" t="str">
            <v>INSTITUTO MUNICIPAL DE VIVIEND</v>
          </cell>
          <cell r="C246">
            <v>26050</v>
          </cell>
          <cell r="H246">
            <v>906</v>
          </cell>
          <cell r="I246" t="str">
            <v>FONDO DE INFRAESTRUCTURA PRODU</v>
          </cell>
          <cell r="J246">
            <v>3022.6</v>
          </cell>
        </row>
        <row r="247">
          <cell r="A247">
            <v>916</v>
          </cell>
          <cell r="B247" t="str">
            <v>ARRENDADORA DE MAQUINARIA SANF</v>
          </cell>
          <cell r="C247">
            <v>121257.34</v>
          </cell>
          <cell r="H247">
            <v>908</v>
          </cell>
          <cell r="I247" t="str">
            <v>CONACULTA</v>
          </cell>
          <cell r="J247">
            <v>8343746.0599999996</v>
          </cell>
        </row>
        <row r="248">
          <cell r="A248">
            <v>917</v>
          </cell>
          <cell r="B248" t="str">
            <v>URQUIZA IBARRA J. JESUS</v>
          </cell>
          <cell r="C248">
            <v>74754.8</v>
          </cell>
          <cell r="H248">
            <v>909</v>
          </cell>
          <cell r="I248" t="str">
            <v>GOBIERNO DEL ESTADO DE GUANAJU</v>
          </cell>
          <cell r="J248">
            <v>3000000</v>
          </cell>
        </row>
        <row r="249">
          <cell r="A249">
            <v>918</v>
          </cell>
          <cell r="B249" t="str">
            <v>FIDEICOMISO BORDERIA</v>
          </cell>
          <cell r="C249">
            <v>267400</v>
          </cell>
          <cell r="H249">
            <v>910</v>
          </cell>
          <cell r="I249" t="str">
            <v>VICTOR MANUEL HERNANDEZ ALCALA</v>
          </cell>
          <cell r="J249">
            <v>3605.06</v>
          </cell>
        </row>
        <row r="250">
          <cell r="A250">
            <v>919</v>
          </cell>
          <cell r="B250" t="str">
            <v>RADIOMOVIL DIPSA, S.A. DE C.V.</v>
          </cell>
          <cell r="C250">
            <v>3272</v>
          </cell>
          <cell r="H250">
            <v>911</v>
          </cell>
          <cell r="I250" t="str">
            <v>ACARREOS, TERRACERIAS Y EDIFIC</v>
          </cell>
          <cell r="J250">
            <v>643769.36</v>
          </cell>
        </row>
        <row r="251">
          <cell r="A251">
            <v>920</v>
          </cell>
          <cell r="B251" t="str">
            <v>VENTA DE INMUEBLES PROPIEDAD D</v>
          </cell>
          <cell r="C251">
            <v>71650.19</v>
          </cell>
          <cell r="H251">
            <v>912</v>
          </cell>
          <cell r="I251" t="str">
            <v>PROYECTOS CONSTRUCCION, S.A. D</v>
          </cell>
          <cell r="J251">
            <v>17253.240000000002</v>
          </cell>
        </row>
        <row r="252">
          <cell r="A252">
            <v>921</v>
          </cell>
          <cell r="B252" t="str">
            <v>PONCE CEBALLOS RAMIRO</v>
          </cell>
          <cell r="C252">
            <v>14700</v>
          </cell>
          <cell r="H252" t="str">
            <v>===</v>
          </cell>
          <cell r="I252" t="str">
            <v>==========================================</v>
          </cell>
          <cell r="J252" t="str">
            <v>================</v>
          </cell>
        </row>
        <row r="253">
          <cell r="A253">
            <v>922</v>
          </cell>
          <cell r="B253" t="str">
            <v>INST. ESTATAL DE ATENCION AL M</v>
          </cell>
          <cell r="C253">
            <v>170579.99</v>
          </cell>
          <cell r="I253" t="str">
            <v>TOTALES DE COBRANZA</v>
          </cell>
          <cell r="J253">
            <v>485240999.19</v>
          </cell>
        </row>
        <row r="254">
          <cell r="A254">
            <v>923</v>
          </cell>
          <cell r="B254" t="str">
            <v>OTROS DEUDORES</v>
          </cell>
          <cell r="C254">
            <v>4109184.43</v>
          </cell>
        </row>
        <row r="255">
          <cell r="A255">
            <v>924</v>
          </cell>
          <cell r="B255" t="str">
            <v>ARCONSA PROYECTOS CONSTRUCCION</v>
          </cell>
          <cell r="C255">
            <v>7771.83</v>
          </cell>
        </row>
        <row r="256">
          <cell r="A256">
            <v>926</v>
          </cell>
          <cell r="B256" t="str">
            <v>MEXICO EN COMUNIDAD, A.C.</v>
          </cell>
          <cell r="C256">
            <v>46898.16</v>
          </cell>
        </row>
        <row r="257">
          <cell r="A257">
            <v>927</v>
          </cell>
          <cell r="B257" t="str">
            <v>MUNICIPIO DE GUANAJUATO</v>
          </cell>
          <cell r="C257">
            <v>3094.97</v>
          </cell>
        </row>
        <row r="258">
          <cell r="A258">
            <v>928</v>
          </cell>
          <cell r="B258" t="str">
            <v>MARGARITA SOLIS PEREZ</v>
          </cell>
          <cell r="C258">
            <v>1657.25</v>
          </cell>
        </row>
        <row r="259">
          <cell r="A259">
            <v>929</v>
          </cell>
          <cell r="B259" t="str">
            <v>MARIA EUGENIA BOULLOSA DUTHOY</v>
          </cell>
          <cell r="C259">
            <v>1437.71</v>
          </cell>
        </row>
        <row r="260">
          <cell r="A260" t="str">
            <v>===</v>
          </cell>
          <cell r="B260" t="str">
            <v>==========================================</v>
          </cell>
          <cell r="C260" t="str">
            <v>================</v>
          </cell>
        </row>
        <row r="261">
          <cell r="B261" t="str">
            <v>TOTALES DE COBRANZA</v>
          </cell>
          <cell r="C261">
            <v>542049671.87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por mes 2011"/>
      <sheetName val="reportes"/>
      <sheetName val="PROYECCION 2011 datos"/>
      <sheetName val="poliza de INGRESOS"/>
      <sheetName val="poliza de INGRESOS MATRIZ CONV)"/>
      <sheetName val="poliza de INGRESOS MATRIZ C (2"/>
      <sheetName val="PROYECCION 2011"/>
      <sheetName val="proy predial"/>
    </sheetNames>
    <sheetDataSet>
      <sheetData sheetId="0">
        <row r="1">
          <cell r="A1" t="str">
            <v>Enero</v>
          </cell>
          <cell r="B1">
            <v>0</v>
          </cell>
          <cell r="C1">
            <v>0</v>
          </cell>
          <cell r="E1" t="str">
            <v>Febrero</v>
          </cell>
          <cell r="F1">
            <v>0</v>
          </cell>
          <cell r="G1">
            <v>0</v>
          </cell>
          <cell r="Z1" t="str">
            <v>Acum ene jul 2011</v>
          </cell>
          <cell r="AA1">
            <v>0</v>
          </cell>
          <cell r="AB1">
            <v>0</v>
          </cell>
          <cell r="AD1">
            <v>40725</v>
          </cell>
          <cell r="AE1">
            <v>0</v>
          </cell>
          <cell r="AF1">
            <v>0</v>
          </cell>
          <cell r="AH1" t="str">
            <v xml:space="preserve">Agosto </v>
          </cell>
          <cell r="AI1">
            <v>0</v>
          </cell>
        </row>
        <row r="2">
          <cell r="A2">
            <v>1</v>
          </cell>
          <cell r="B2" t="str">
            <v>IMPTO. PREDIAL URBANO CORRIENT</v>
          </cell>
          <cell r="C2">
            <v>20023886.780000001</v>
          </cell>
          <cell r="E2">
            <v>1</v>
          </cell>
          <cell r="F2" t="str">
            <v>IMPTO. PREDIAL URBANO CORRIENT</v>
          </cell>
          <cell r="G2">
            <v>3165805.42</v>
          </cell>
          <cell r="Z2">
            <v>1</v>
          </cell>
          <cell r="AA2" t="str">
            <v>IMPTO. PREDIAL URBANO CORRIENT</v>
          </cell>
          <cell r="AB2">
            <v>26075975.530000001</v>
          </cell>
          <cell r="AD2">
            <v>1</v>
          </cell>
          <cell r="AE2" t="str">
            <v>IMPTO. PREDIAL URBANO CORRIENT</v>
          </cell>
          <cell r="AF2">
            <v>450243.63</v>
          </cell>
          <cell r="AH2">
            <v>1</v>
          </cell>
          <cell r="AI2" t="str">
            <v>IMPTO. PREDIAL URBANO CORRIENT</v>
          </cell>
          <cell r="AJ2">
            <v>702759.93</v>
          </cell>
        </row>
        <row r="3">
          <cell r="A3">
            <v>2</v>
          </cell>
          <cell r="B3" t="str">
            <v>IMPTO. PREDIAL RUSTICO CORRIEN</v>
          </cell>
          <cell r="C3">
            <v>1324952.3999999999</v>
          </cell>
          <cell r="E3">
            <v>2</v>
          </cell>
          <cell r="F3" t="str">
            <v>IMPTO. PREDIAL RUSTICO CORRIEN</v>
          </cell>
          <cell r="G3">
            <v>381949.34</v>
          </cell>
          <cell r="Z3">
            <v>2</v>
          </cell>
          <cell r="AA3" t="str">
            <v>IMPTO. PREDIAL RUSTICO CORRIEN</v>
          </cell>
          <cell r="AB3">
            <v>2001958.1</v>
          </cell>
          <cell r="AD3">
            <v>2</v>
          </cell>
          <cell r="AE3" t="str">
            <v>IMPTO. PREDIAL RUSTICO CORRIEN</v>
          </cell>
          <cell r="AF3">
            <v>13361.94</v>
          </cell>
          <cell r="AH3">
            <v>2</v>
          </cell>
          <cell r="AI3" t="str">
            <v>IMPTO. PREDIAL RUSTICO CORRIEN</v>
          </cell>
          <cell r="AJ3">
            <v>14518.1</v>
          </cell>
        </row>
        <row r="4">
          <cell r="A4">
            <v>4</v>
          </cell>
          <cell r="B4" t="str">
            <v>RECARGOS *3%*</v>
          </cell>
          <cell r="C4">
            <v>453144.34</v>
          </cell>
          <cell r="E4">
            <v>4</v>
          </cell>
          <cell r="F4" t="str">
            <v>RECARGOS *3%*</v>
          </cell>
          <cell r="G4">
            <v>228542.66</v>
          </cell>
          <cell r="Z4">
            <v>4</v>
          </cell>
          <cell r="AA4" t="str">
            <v>RECARGOS *3%*</v>
          </cell>
          <cell r="AB4">
            <v>1427943.27</v>
          </cell>
          <cell r="AD4">
            <v>4</v>
          </cell>
          <cell r="AE4" t="str">
            <v>RECARGOS *3%*</v>
          </cell>
          <cell r="AF4">
            <v>131509.32</v>
          </cell>
          <cell r="AH4">
            <v>4</v>
          </cell>
          <cell r="AI4" t="str">
            <v>RECARGOS *3%*</v>
          </cell>
          <cell r="AJ4">
            <v>226211.82</v>
          </cell>
        </row>
        <row r="5">
          <cell r="A5">
            <v>7</v>
          </cell>
          <cell r="B5" t="str">
            <v>IMPTO. PREDIAL URBANO REZAGO</v>
          </cell>
          <cell r="C5">
            <v>1532111.73</v>
          </cell>
          <cell r="E5">
            <v>7</v>
          </cell>
          <cell r="F5" t="str">
            <v>IMPTO. PREDIAL URBANO REZAGO</v>
          </cell>
          <cell r="G5">
            <v>615563.54</v>
          </cell>
          <cell r="Z5">
            <v>7</v>
          </cell>
          <cell r="AA5" t="str">
            <v>IMPTO. PREDIAL URBANO REZAGO</v>
          </cell>
          <cell r="AB5">
            <v>3818268.51</v>
          </cell>
          <cell r="AD5">
            <v>7</v>
          </cell>
          <cell r="AE5" t="str">
            <v>IMPTO. PREDIAL URBANO REZAGO</v>
          </cell>
          <cell r="AF5">
            <v>293462.37</v>
          </cell>
          <cell r="AH5">
            <v>7</v>
          </cell>
          <cell r="AI5" t="str">
            <v>IMPTO. PREDIAL URBANO REZAGO</v>
          </cell>
          <cell r="AJ5">
            <v>422512.75</v>
          </cell>
        </row>
        <row r="6">
          <cell r="A6">
            <v>8</v>
          </cell>
          <cell r="B6" t="str">
            <v>IMPTO. PREDIAL RUSTICO REZAGO</v>
          </cell>
          <cell r="C6">
            <v>74108.539999999994</v>
          </cell>
          <cell r="E6">
            <v>8</v>
          </cell>
          <cell r="F6" t="str">
            <v>IMPTO. PREDIAL RUSTICO REZAGO</v>
          </cell>
          <cell r="G6">
            <v>46219.08</v>
          </cell>
          <cell r="Z6">
            <v>8</v>
          </cell>
          <cell r="AA6" t="str">
            <v>IMPTO. PREDIAL RUSTICO REZAGO</v>
          </cell>
          <cell r="AB6">
            <v>211233.82</v>
          </cell>
          <cell r="AD6">
            <v>8</v>
          </cell>
          <cell r="AE6" t="str">
            <v>IMPTO. PREDIAL RUSTICO REZAGO</v>
          </cell>
          <cell r="AF6">
            <v>10315.549999999999</v>
          </cell>
          <cell r="AH6">
            <v>8</v>
          </cell>
          <cell r="AI6" t="str">
            <v>IMPTO. PREDIAL RUSTICO REZAGO</v>
          </cell>
          <cell r="AJ6">
            <v>9498.9</v>
          </cell>
        </row>
        <row r="7">
          <cell r="A7">
            <v>13</v>
          </cell>
          <cell r="B7" t="str">
            <v>HONORARIOS DE COBRANZA</v>
          </cell>
          <cell r="C7">
            <v>103817.72</v>
          </cell>
          <cell r="E7">
            <v>13</v>
          </cell>
          <cell r="F7" t="str">
            <v>HONORARIOS DE COBRANZA</v>
          </cell>
          <cell r="G7">
            <v>59104.959999999999</v>
          </cell>
          <cell r="Z7">
            <v>13</v>
          </cell>
          <cell r="AA7" t="str">
            <v>HONORARIOS DE COBRANZA</v>
          </cell>
          <cell r="AB7">
            <v>411581.18</v>
          </cell>
          <cell r="AD7">
            <v>13</v>
          </cell>
          <cell r="AE7" t="str">
            <v>HONORARIOS DE COBRANZA</v>
          </cell>
          <cell r="AF7">
            <v>66595.710000000006</v>
          </cell>
          <cell r="AH7">
            <v>13</v>
          </cell>
          <cell r="AI7" t="str">
            <v>HONORARIOS DE COBRANZA</v>
          </cell>
          <cell r="AJ7">
            <v>84259.06</v>
          </cell>
        </row>
        <row r="8">
          <cell r="A8">
            <v>14</v>
          </cell>
          <cell r="B8" t="str">
            <v>C.O.A.*20%*</v>
          </cell>
          <cell r="C8">
            <v>47923.5</v>
          </cell>
          <cell r="E8">
            <v>14</v>
          </cell>
          <cell r="F8" t="str">
            <v>C.O.A.*20%*</v>
          </cell>
          <cell r="G8">
            <v>6110.5</v>
          </cell>
          <cell r="Z8">
            <v>14</v>
          </cell>
          <cell r="AA8" t="str">
            <v>C.O.A.*20%*</v>
          </cell>
          <cell r="AB8">
            <v>59831.1</v>
          </cell>
          <cell r="AD8">
            <v>14</v>
          </cell>
          <cell r="AE8" t="str">
            <v>C.O.A.*20%*</v>
          </cell>
          <cell r="AF8">
            <v>613</v>
          </cell>
          <cell r="AH8">
            <v>14</v>
          </cell>
          <cell r="AI8" t="str">
            <v>C.O.A.*20%*</v>
          </cell>
          <cell r="AJ8">
            <v>451</v>
          </cell>
        </row>
        <row r="9">
          <cell r="A9">
            <v>103</v>
          </cell>
          <cell r="B9" t="str">
            <v>TRASLACION DE DOMINIO</v>
          </cell>
          <cell r="C9">
            <v>289056.67</v>
          </cell>
          <cell r="E9">
            <v>103</v>
          </cell>
          <cell r="F9" t="str">
            <v>TRASLACION DE DOMINIO</v>
          </cell>
          <cell r="G9">
            <v>152592.98000000001</v>
          </cell>
          <cell r="Z9">
            <v>103</v>
          </cell>
          <cell r="AA9" t="str">
            <v>TRASLACION DE DOMINIO</v>
          </cell>
          <cell r="AB9">
            <v>1205382.95</v>
          </cell>
          <cell r="AD9">
            <v>103</v>
          </cell>
          <cell r="AE9" t="str">
            <v>TRASLACION DE DOMINIO</v>
          </cell>
          <cell r="AF9">
            <v>152419.76</v>
          </cell>
          <cell r="AH9">
            <v>103</v>
          </cell>
          <cell r="AI9" t="str">
            <v>TRASLACION DE DOMINIO</v>
          </cell>
          <cell r="AJ9">
            <v>158705.59</v>
          </cell>
        </row>
        <row r="10">
          <cell r="A10">
            <v>104</v>
          </cell>
          <cell r="B10" t="str">
            <v>SOBRE DIVISION Y LOTIFICACION</v>
          </cell>
          <cell r="C10">
            <v>22368.9</v>
          </cell>
          <cell r="E10">
            <v>104</v>
          </cell>
          <cell r="F10" t="str">
            <v>SOBRE DIVISION Y LOTIFICACION</v>
          </cell>
          <cell r="G10">
            <v>55702.69</v>
          </cell>
          <cell r="Z10">
            <v>104</v>
          </cell>
          <cell r="AA10" t="str">
            <v>SOBRE DIVISION Y LOTIFICACION</v>
          </cell>
          <cell r="AB10">
            <v>325493.53000000003</v>
          </cell>
          <cell r="AD10">
            <v>104</v>
          </cell>
          <cell r="AE10" t="str">
            <v>SOBRE DIVISION Y LOTIFICACION</v>
          </cell>
          <cell r="AF10">
            <v>56017.56</v>
          </cell>
          <cell r="AH10">
            <v>104</v>
          </cell>
          <cell r="AI10" t="str">
            <v>SOBRE DIVISION Y LOTIFICACION</v>
          </cell>
          <cell r="AJ10">
            <v>61656.23</v>
          </cell>
        </row>
        <row r="11">
          <cell r="A11">
            <v>105</v>
          </cell>
          <cell r="B11" t="str">
            <v>DE FRACCIONAMIENTOS</v>
          </cell>
          <cell r="C11">
            <v>3429.8</v>
          </cell>
          <cell r="E11">
            <v>106</v>
          </cell>
          <cell r="F11" t="str">
            <v>BILLARES Y BOLICHES</v>
          </cell>
          <cell r="G11">
            <v>5109</v>
          </cell>
          <cell r="Z11">
            <v>105</v>
          </cell>
          <cell r="AA11" t="str">
            <v>DE FRACCIONAMIENTOS</v>
          </cell>
          <cell r="AB11">
            <v>9883.7000000000007</v>
          </cell>
          <cell r="AD11">
            <v>106</v>
          </cell>
          <cell r="AE11" t="str">
            <v>BILLARES Y BOLICHES</v>
          </cell>
          <cell r="AF11">
            <v>3612</v>
          </cell>
          <cell r="AH11">
            <v>106</v>
          </cell>
          <cell r="AI11" t="str">
            <v>BILLARES Y BOLICHES</v>
          </cell>
          <cell r="AJ11">
            <v>2924</v>
          </cell>
        </row>
        <row r="12">
          <cell r="A12">
            <v>106</v>
          </cell>
          <cell r="B12" t="str">
            <v>BILLARES Y BOLICHES</v>
          </cell>
          <cell r="C12">
            <v>2870</v>
          </cell>
          <cell r="E12">
            <v>107</v>
          </cell>
          <cell r="F12" t="str">
            <v>VIDEO JUEGOS Y FUT-BOLITOS</v>
          </cell>
          <cell r="G12">
            <v>8864</v>
          </cell>
          <cell r="Z12">
            <v>106</v>
          </cell>
          <cell r="AA12" t="str">
            <v>BILLARES Y BOLICHES</v>
          </cell>
          <cell r="AB12">
            <v>20277</v>
          </cell>
          <cell r="AD12">
            <v>107</v>
          </cell>
          <cell r="AE12" t="str">
            <v>VIDEO JUEGOS Y FUT-BOLITOS</v>
          </cell>
          <cell r="AF12">
            <v>5246</v>
          </cell>
          <cell r="AH12">
            <v>107</v>
          </cell>
          <cell r="AI12" t="str">
            <v>VIDEO JUEGOS Y FUT-BOLITOS</v>
          </cell>
          <cell r="AJ12">
            <v>6794</v>
          </cell>
        </row>
        <row r="13">
          <cell r="A13">
            <v>107</v>
          </cell>
          <cell r="B13" t="str">
            <v>VIDEO JUEGOS Y FUT-BOLITOS</v>
          </cell>
          <cell r="C13">
            <v>7872</v>
          </cell>
          <cell r="E13">
            <v>110</v>
          </cell>
          <cell r="F13" t="str">
            <v>ESPECTACULOS PUBLICOS ESPORADI</v>
          </cell>
          <cell r="G13">
            <v>15660.56</v>
          </cell>
          <cell r="Z13">
            <v>107</v>
          </cell>
          <cell r="AA13" t="str">
            <v>VIDEO JUEGOS Y FUT-BOLITOS</v>
          </cell>
          <cell r="AB13">
            <v>57354</v>
          </cell>
          <cell r="AD13">
            <v>110</v>
          </cell>
          <cell r="AE13" t="str">
            <v>ESPECTACULOS PUBLICOS ESPORADI</v>
          </cell>
          <cell r="AF13">
            <v>43393.9</v>
          </cell>
          <cell r="AH13">
            <v>110</v>
          </cell>
          <cell r="AI13" t="str">
            <v>ESPECTACULOS PUBLICOS ESPORADI</v>
          </cell>
          <cell r="AJ13">
            <v>30937.03</v>
          </cell>
        </row>
        <row r="14">
          <cell r="A14">
            <v>110</v>
          </cell>
          <cell r="B14" t="str">
            <v>ESPECTACULOS PUBLICOS ESPORADI</v>
          </cell>
          <cell r="C14">
            <v>22944.23</v>
          </cell>
          <cell r="E14">
            <v>112</v>
          </cell>
          <cell r="F14" t="str">
            <v>ESPECTACULOS PUBLICOS PERMANEN</v>
          </cell>
          <cell r="G14">
            <v>43061.83</v>
          </cell>
          <cell r="Z14">
            <v>109</v>
          </cell>
          <cell r="AA14" t="str">
            <v>TEATRO Y CIRCO</v>
          </cell>
          <cell r="AB14">
            <v>828</v>
          </cell>
          <cell r="AD14">
            <v>112</v>
          </cell>
          <cell r="AE14" t="str">
            <v>ESPECTACULOS PUBLICOS PERMANEN</v>
          </cell>
          <cell r="AF14">
            <v>79149.240000000005</v>
          </cell>
          <cell r="AH14">
            <v>112</v>
          </cell>
          <cell r="AI14" t="str">
            <v>ESPECTACULOS PUBLICOS PERMANEN</v>
          </cell>
          <cell r="AJ14">
            <v>115925.6</v>
          </cell>
        </row>
        <row r="15">
          <cell r="A15">
            <v>112</v>
          </cell>
          <cell r="B15" t="str">
            <v>ESPECTACULOS PUBLICOS PERMANEN</v>
          </cell>
          <cell r="C15">
            <v>23015.67</v>
          </cell>
          <cell r="E15">
            <v>200</v>
          </cell>
          <cell r="F15" t="str">
            <v>RASTRO</v>
          </cell>
          <cell r="G15">
            <v>91801.66</v>
          </cell>
          <cell r="Z15">
            <v>110</v>
          </cell>
          <cell r="AA15" t="str">
            <v>ESPECTACULOS PUBLICOS ESPORADI</v>
          </cell>
          <cell r="AB15">
            <v>535674.01</v>
          </cell>
          <cell r="AD15">
            <v>200</v>
          </cell>
          <cell r="AE15" t="str">
            <v>RASTRO</v>
          </cell>
          <cell r="AF15">
            <v>108726.44</v>
          </cell>
          <cell r="AH15">
            <v>200</v>
          </cell>
          <cell r="AI15" t="str">
            <v>RASTRO</v>
          </cell>
          <cell r="AJ15">
            <v>116771.25</v>
          </cell>
        </row>
        <row r="16">
          <cell r="A16">
            <v>200</v>
          </cell>
          <cell r="B16" t="str">
            <v>RASTRO</v>
          </cell>
          <cell r="C16">
            <v>101069.12</v>
          </cell>
          <cell r="E16">
            <v>202</v>
          </cell>
          <cell r="F16" t="str">
            <v>SEGURIDAD PUBLICA PERIODO MENS</v>
          </cell>
          <cell r="G16">
            <v>77150.52</v>
          </cell>
          <cell r="Z16">
            <v>112</v>
          </cell>
          <cell r="AA16" t="str">
            <v>ESPECTACULOS PUBLICOS PERMANEN</v>
          </cell>
          <cell r="AB16">
            <v>377918.35</v>
          </cell>
          <cell r="AD16">
            <v>202</v>
          </cell>
          <cell r="AE16" t="str">
            <v>SEGURIDAD PUBLICA PERIODO MENS</v>
          </cell>
          <cell r="AF16">
            <v>152301.04</v>
          </cell>
          <cell r="AH16">
            <v>202</v>
          </cell>
          <cell r="AI16" t="str">
            <v>SEGURIDAD PUBLICA PERIODO MENS</v>
          </cell>
          <cell r="AJ16">
            <v>154301.04</v>
          </cell>
        </row>
        <row r="17">
          <cell r="A17">
            <v>202</v>
          </cell>
          <cell r="B17" t="str">
            <v>SEGURIDAD PUBLICA PERIODO MENS</v>
          </cell>
          <cell r="C17">
            <v>51433.68</v>
          </cell>
          <cell r="E17">
            <v>203</v>
          </cell>
          <cell r="F17" t="str">
            <v>PANTEONES CIUDAD</v>
          </cell>
          <cell r="G17">
            <v>60801.27</v>
          </cell>
          <cell r="Z17">
            <v>200</v>
          </cell>
          <cell r="AA17" t="str">
            <v>RASTRO</v>
          </cell>
          <cell r="AB17">
            <v>681984.54</v>
          </cell>
          <cell r="AD17">
            <v>203</v>
          </cell>
          <cell r="AE17" t="str">
            <v>PANTEONES CIUDAD</v>
          </cell>
          <cell r="AF17">
            <v>33367.32</v>
          </cell>
          <cell r="AH17">
            <v>203</v>
          </cell>
          <cell r="AI17" t="str">
            <v>PANTEONES CIUDAD</v>
          </cell>
          <cell r="AJ17">
            <v>36216.300000000003</v>
          </cell>
        </row>
        <row r="18">
          <cell r="A18">
            <v>203</v>
          </cell>
          <cell r="B18" t="str">
            <v>PANTEONES CIUDAD</v>
          </cell>
          <cell r="C18">
            <v>67518.62</v>
          </cell>
          <cell r="E18">
            <v>204</v>
          </cell>
          <cell r="F18" t="str">
            <v>PANTEONES COMUNIDADES</v>
          </cell>
          <cell r="G18">
            <v>22227.38</v>
          </cell>
          <cell r="Z18">
            <v>201</v>
          </cell>
          <cell r="AA18" t="str">
            <v>RECOLECCION DE BASURA</v>
          </cell>
          <cell r="AB18">
            <v>1560</v>
          </cell>
          <cell r="AD18">
            <v>204</v>
          </cell>
          <cell r="AE18" t="str">
            <v>PANTEONES COMUNIDADES</v>
          </cell>
          <cell r="AF18">
            <v>13793.36</v>
          </cell>
          <cell r="AH18">
            <v>204</v>
          </cell>
          <cell r="AI18" t="str">
            <v>PANTEONES COMUNIDADES</v>
          </cell>
          <cell r="AJ18">
            <v>11823.24</v>
          </cell>
        </row>
        <row r="19">
          <cell r="A19">
            <v>204</v>
          </cell>
          <cell r="B19" t="str">
            <v>PANTEONES COMUNIDADES</v>
          </cell>
          <cell r="C19">
            <v>24503.83</v>
          </cell>
          <cell r="E19">
            <v>205</v>
          </cell>
          <cell r="F19" t="str">
            <v>ESTACIONAMIENTO MUSEO MOMIAS</v>
          </cell>
          <cell r="G19">
            <v>21557.919999999998</v>
          </cell>
          <cell r="Z19">
            <v>202</v>
          </cell>
          <cell r="AA19" t="str">
            <v>SEGURIDAD PUBLICA PERIODO MENS</v>
          </cell>
          <cell r="AB19">
            <v>1131540.96</v>
          </cell>
          <cell r="AD19">
            <v>205</v>
          </cell>
          <cell r="AE19" t="str">
            <v>ESTACIONAMIENTO MUSEO MOMIAS</v>
          </cell>
          <cell r="AF19">
            <v>41304</v>
          </cell>
          <cell r="AH19">
            <v>205</v>
          </cell>
          <cell r="AI19" t="str">
            <v>ESTACIONAMIENTO MUSEO MOMIAS</v>
          </cell>
          <cell r="AJ19">
            <v>37231</v>
          </cell>
        </row>
        <row r="20">
          <cell r="A20">
            <v>205</v>
          </cell>
          <cell r="B20" t="str">
            <v>ESTACIONAMIENTO MUSEO MOMIAS</v>
          </cell>
          <cell r="C20">
            <v>26646.71</v>
          </cell>
          <cell r="E20">
            <v>206</v>
          </cell>
          <cell r="F20" t="str">
            <v>ESTACIONAMIENTO MERCADO HIDALG</v>
          </cell>
          <cell r="G20">
            <v>32887.5</v>
          </cell>
          <cell r="Z20">
            <v>203</v>
          </cell>
          <cell r="AA20" t="str">
            <v>PANTEONES CIUDAD</v>
          </cell>
          <cell r="AB20">
            <v>331725.62</v>
          </cell>
          <cell r="AD20">
            <v>206</v>
          </cell>
          <cell r="AE20" t="str">
            <v>ESTACIONAMIENTO MERCADO HIDALG</v>
          </cell>
          <cell r="AF20">
            <v>30036</v>
          </cell>
          <cell r="AH20">
            <v>206</v>
          </cell>
          <cell r="AI20" t="str">
            <v>ESTACIONAMIENTO MERCADO HIDALG</v>
          </cell>
          <cell r="AJ20">
            <v>31313.5</v>
          </cell>
        </row>
        <row r="21">
          <cell r="A21">
            <v>206</v>
          </cell>
          <cell r="B21" t="str">
            <v>ESTACIONAMIENTO MERCADO HIDALG</v>
          </cell>
          <cell r="C21">
            <v>32657</v>
          </cell>
          <cell r="E21">
            <v>207</v>
          </cell>
          <cell r="F21" t="str">
            <v>ESTAC.  MERCADO EMBAJADORAS</v>
          </cell>
          <cell r="G21">
            <v>4927</v>
          </cell>
          <cell r="Z21">
            <v>204</v>
          </cell>
          <cell r="AA21" t="str">
            <v>PANTEONES COMUNIDADES</v>
          </cell>
          <cell r="AB21">
            <v>117559.95</v>
          </cell>
          <cell r="AD21">
            <v>207</v>
          </cell>
          <cell r="AE21" t="str">
            <v>ESTAC.  MERCADO EMBAJADORAS</v>
          </cell>
          <cell r="AF21">
            <v>11353</v>
          </cell>
          <cell r="AH21">
            <v>207</v>
          </cell>
          <cell r="AI21" t="str">
            <v>ESTAC.  MERCADO EMBAJADORAS</v>
          </cell>
          <cell r="AJ21">
            <v>3153</v>
          </cell>
        </row>
        <row r="22">
          <cell r="A22">
            <v>207</v>
          </cell>
          <cell r="B22" t="str">
            <v>ESTAC.  MERCADO EMBAJADORAS</v>
          </cell>
          <cell r="C22">
            <v>4732</v>
          </cell>
          <cell r="E22">
            <v>210</v>
          </cell>
          <cell r="F22" t="str">
            <v>POR LIC. DE CONST. Y AMPLIACIO</v>
          </cell>
          <cell r="G22">
            <v>48160.88</v>
          </cell>
          <cell r="Z22">
            <v>205</v>
          </cell>
          <cell r="AA22" t="str">
            <v>ESTACIONAMIENTO MUSEO MOMIAS</v>
          </cell>
          <cell r="AB22">
            <v>184269.13</v>
          </cell>
          <cell r="AD22">
            <v>210</v>
          </cell>
          <cell r="AE22" t="str">
            <v>POR LIC. DE CONST. Y AMPLIACIO</v>
          </cell>
          <cell r="AF22">
            <v>29607.32</v>
          </cell>
          <cell r="AH22">
            <v>210</v>
          </cell>
          <cell r="AI22" t="str">
            <v>POR LIC. DE CONST. Y AMPLIACIO</v>
          </cell>
          <cell r="AJ22">
            <v>27018.74</v>
          </cell>
        </row>
        <row r="23">
          <cell r="A23">
            <v>210</v>
          </cell>
          <cell r="B23" t="str">
            <v>POR LIC. DE CONST. Y AMPLIACIO</v>
          </cell>
          <cell r="C23">
            <v>2022.63</v>
          </cell>
          <cell r="E23">
            <v>211</v>
          </cell>
          <cell r="F23" t="str">
            <v>POR LIC DE REGULARIZACION DE C</v>
          </cell>
          <cell r="G23">
            <v>25548.3</v>
          </cell>
          <cell r="Z23">
            <v>206</v>
          </cell>
          <cell r="AA23" t="str">
            <v>ESTACIONAMIENTO MERCADO HIDALG</v>
          </cell>
          <cell r="AB23">
            <v>227964.5</v>
          </cell>
          <cell r="AD23">
            <v>211</v>
          </cell>
          <cell r="AE23" t="str">
            <v>POR LIC DE REGULARIZACION DE C</v>
          </cell>
          <cell r="AF23">
            <v>12253.05</v>
          </cell>
          <cell r="AH23">
            <v>211</v>
          </cell>
          <cell r="AI23" t="str">
            <v>POR LIC DE REGULARIZACION DE C</v>
          </cell>
          <cell r="AJ23">
            <v>23819.75</v>
          </cell>
        </row>
        <row r="24">
          <cell r="A24">
            <v>211</v>
          </cell>
          <cell r="B24" t="str">
            <v>POR LIC DE REGULARIZACION DE C</v>
          </cell>
          <cell r="C24">
            <v>5771.63</v>
          </cell>
          <cell r="E24">
            <v>212</v>
          </cell>
          <cell r="F24" t="str">
            <v>POR PRORROGAS DE LIC DE CONST</v>
          </cell>
          <cell r="G24">
            <v>647.54</v>
          </cell>
          <cell r="Z24">
            <v>207</v>
          </cell>
          <cell r="AA24" t="str">
            <v>ESTAC.  MERCADO EMBAJADORAS</v>
          </cell>
          <cell r="AB24">
            <v>37609</v>
          </cell>
          <cell r="AD24">
            <v>212</v>
          </cell>
          <cell r="AE24" t="str">
            <v>POR PRORROGAS DE LIC DE CONST</v>
          </cell>
          <cell r="AF24">
            <v>1511.02</v>
          </cell>
          <cell r="AH24">
            <v>212</v>
          </cell>
          <cell r="AI24" t="str">
            <v>POR PRORROGAS DE LIC DE CONST</v>
          </cell>
          <cell r="AJ24">
            <v>2058.44</v>
          </cell>
        </row>
        <row r="25">
          <cell r="A25">
            <v>212</v>
          </cell>
          <cell r="B25" t="str">
            <v>POR PRORROGAS DE LIC DE CONST</v>
          </cell>
          <cell r="C25">
            <v>67.94</v>
          </cell>
          <cell r="E25">
            <v>213</v>
          </cell>
          <cell r="F25" t="str">
            <v>POR LIC DE DEMOLICION P O T DE</v>
          </cell>
          <cell r="G25">
            <v>1924.31</v>
          </cell>
          <cell r="Z25">
            <v>210</v>
          </cell>
          <cell r="AA25" t="str">
            <v>POR LIC. DE CONST. Y AMPLIACIO</v>
          </cell>
          <cell r="AB25">
            <v>327813.23</v>
          </cell>
          <cell r="AD25">
            <v>214</v>
          </cell>
          <cell r="AE25" t="str">
            <v>POR LIC DE RECONST. Y REMODELA</v>
          </cell>
          <cell r="AF25">
            <v>4025.65</v>
          </cell>
          <cell r="AH25">
            <v>213</v>
          </cell>
          <cell r="AI25" t="str">
            <v>POR LIC DE DEMOLICION P O T DE</v>
          </cell>
          <cell r="AJ25">
            <v>876.75</v>
          </cell>
        </row>
        <row r="26">
          <cell r="A26">
            <v>213</v>
          </cell>
          <cell r="B26" t="str">
            <v>POR LIC DE DEMOLICION P O T DE</v>
          </cell>
          <cell r="C26">
            <v>23.83</v>
          </cell>
          <cell r="E26">
            <v>214</v>
          </cell>
          <cell r="F26" t="str">
            <v>POR LIC DE RECONST. Y REMODELA</v>
          </cell>
          <cell r="G26">
            <v>1929.36</v>
          </cell>
          <cell r="Z26">
            <v>211</v>
          </cell>
          <cell r="AA26" t="str">
            <v>POR LIC DE REGULARIZACION DE C</v>
          </cell>
          <cell r="AB26">
            <v>154123.04999999999</v>
          </cell>
          <cell r="AD26">
            <v>217</v>
          </cell>
          <cell r="AE26" t="str">
            <v>ANALISIS DE FAC PARA DIV LOT O</v>
          </cell>
          <cell r="AF26">
            <v>9684.7800000000007</v>
          </cell>
          <cell r="AH26">
            <v>214</v>
          </cell>
          <cell r="AI26" t="str">
            <v>POR LIC DE RECONST. Y REMODELA</v>
          </cell>
          <cell r="AJ26">
            <v>1335.47</v>
          </cell>
        </row>
        <row r="27">
          <cell r="A27">
            <v>214</v>
          </cell>
          <cell r="B27" t="str">
            <v>POR LIC DE RECONST. Y REMODELA</v>
          </cell>
          <cell r="C27">
            <v>86.4</v>
          </cell>
          <cell r="E27">
            <v>217</v>
          </cell>
          <cell r="F27" t="str">
            <v>ANALISIS DE FAC PARA DIV LOT O</v>
          </cell>
          <cell r="G27">
            <v>10607.14</v>
          </cell>
          <cell r="Z27">
            <v>212</v>
          </cell>
          <cell r="AA27" t="str">
            <v>POR PRORROGAS DE LIC DE CONST</v>
          </cell>
          <cell r="AB27">
            <v>24905.68</v>
          </cell>
          <cell r="AD27">
            <v>219</v>
          </cell>
          <cell r="AE27" t="str">
            <v>LIC USO SUELO ALIN N. OFIC HAB</v>
          </cell>
          <cell r="AF27">
            <v>7916.78</v>
          </cell>
          <cell r="AH27">
            <v>217</v>
          </cell>
          <cell r="AI27" t="str">
            <v>ANALISIS DE FAC PARA DIV LOT O</v>
          </cell>
          <cell r="AJ27">
            <v>24673.13</v>
          </cell>
        </row>
        <row r="28">
          <cell r="A28">
            <v>217</v>
          </cell>
          <cell r="B28" t="str">
            <v>ANALISIS DE FAC PARA DIV LOT O</v>
          </cell>
          <cell r="C28">
            <v>7840.04</v>
          </cell>
          <cell r="E28">
            <v>219</v>
          </cell>
          <cell r="F28" t="str">
            <v>LIC USO SUELO ALIN N. OFIC HAB</v>
          </cell>
          <cell r="G28">
            <v>4665.9399999999996</v>
          </cell>
          <cell r="Z28">
            <v>213</v>
          </cell>
          <cell r="AA28" t="str">
            <v>POR LIC DE DEMOLICION P O T DE</v>
          </cell>
          <cell r="AB28">
            <v>2861.73</v>
          </cell>
          <cell r="AD28">
            <v>221</v>
          </cell>
          <cell r="AE28" t="str">
            <v>LIC USO SUELO ALIN N. OFIC COM</v>
          </cell>
          <cell r="AF28">
            <v>32456.9</v>
          </cell>
          <cell r="AH28">
            <v>220</v>
          </cell>
          <cell r="AI28" t="str">
            <v>LIC USO SUELO ALIN N. OFIC IND</v>
          </cell>
          <cell r="AJ28">
            <v>9405.1299999999992</v>
          </cell>
        </row>
        <row r="29">
          <cell r="A29">
            <v>220</v>
          </cell>
          <cell r="B29" t="str">
            <v>LIC USO SUELO ALIN N. OFIC IND</v>
          </cell>
          <cell r="C29">
            <v>2522.6</v>
          </cell>
          <cell r="E29">
            <v>221</v>
          </cell>
          <cell r="F29" t="str">
            <v>LIC USO SUELO ALIN N. OFIC COM</v>
          </cell>
          <cell r="G29">
            <v>27528.86</v>
          </cell>
          <cell r="Z29">
            <v>214</v>
          </cell>
          <cell r="AA29" t="str">
            <v>POR LIC DE RECONST. Y REMODELA</v>
          </cell>
          <cell r="AB29">
            <v>156802.64000000001</v>
          </cell>
          <cell r="AD29">
            <v>222</v>
          </cell>
          <cell r="AE29" t="str">
            <v>POR AUT DE CAMBIO DE USO DE SU</v>
          </cell>
          <cell r="AF29">
            <v>483.87</v>
          </cell>
          <cell r="AH29">
            <v>221</v>
          </cell>
          <cell r="AI29" t="str">
            <v>LIC USO SUELO ALIN N. OFIC COM</v>
          </cell>
          <cell r="AJ29">
            <v>27709.7</v>
          </cell>
        </row>
        <row r="30">
          <cell r="A30">
            <v>221</v>
          </cell>
          <cell r="B30" t="str">
            <v>LIC USO SUELO ALIN N. OFIC COM</v>
          </cell>
          <cell r="C30">
            <v>22901.82</v>
          </cell>
          <cell r="E30">
            <v>223</v>
          </cell>
          <cell r="F30" t="str">
            <v>USO DE SUELO VIA PUBLICA ESTRU</v>
          </cell>
          <cell r="G30">
            <v>11556</v>
          </cell>
          <cell r="Z30">
            <v>217</v>
          </cell>
          <cell r="AA30" t="str">
            <v>ANALISIS DE FAC PARA DIV LOT O</v>
          </cell>
          <cell r="AB30">
            <v>94089.7</v>
          </cell>
          <cell r="AD30">
            <v>226</v>
          </cell>
          <cell r="AE30" t="str">
            <v>AVALUOS PRAC POR PERITOS FISCA</v>
          </cell>
          <cell r="AF30">
            <v>1377</v>
          </cell>
          <cell r="AH30">
            <v>226</v>
          </cell>
          <cell r="AI30" t="str">
            <v>AVALUOS PRAC POR PERITOS FISCA</v>
          </cell>
          <cell r="AJ30">
            <v>901.95</v>
          </cell>
        </row>
        <row r="31">
          <cell r="A31">
            <v>226</v>
          </cell>
          <cell r="B31" t="str">
            <v>AVALUOS PRAC POR PERITOS FISCA</v>
          </cell>
          <cell r="C31">
            <v>406</v>
          </cell>
          <cell r="E31">
            <v>226</v>
          </cell>
          <cell r="F31" t="str">
            <v>AVALUOS PRAC POR PERITOS FISCA</v>
          </cell>
          <cell r="G31">
            <v>2538</v>
          </cell>
          <cell r="Z31">
            <v>219</v>
          </cell>
          <cell r="AA31" t="str">
            <v>LIC USO SUELO ALIN N. OFIC HAB</v>
          </cell>
          <cell r="AB31">
            <v>27178.080000000002</v>
          </cell>
          <cell r="AD31">
            <v>227</v>
          </cell>
          <cell r="AE31" t="str">
            <v>AVALUOS PRACT POR TESORERIA</v>
          </cell>
          <cell r="AF31">
            <v>8438.59</v>
          </cell>
          <cell r="AH31">
            <v>227</v>
          </cell>
          <cell r="AI31" t="str">
            <v>AVALUOS PRACT POR TESORERIA</v>
          </cell>
          <cell r="AJ31">
            <v>9269.58</v>
          </cell>
        </row>
        <row r="32">
          <cell r="A32">
            <v>227</v>
          </cell>
          <cell r="B32" t="str">
            <v>AVALUOS PRACT POR TESORERIA</v>
          </cell>
          <cell r="C32">
            <v>18095.71</v>
          </cell>
          <cell r="E32">
            <v>227</v>
          </cell>
          <cell r="F32" t="str">
            <v>AVALUOS PRACT POR TESORERIA</v>
          </cell>
          <cell r="G32">
            <v>5081</v>
          </cell>
          <cell r="Z32">
            <v>220</v>
          </cell>
          <cell r="AA32" t="str">
            <v>LIC USO SUELO ALIN N. OFIC IND</v>
          </cell>
          <cell r="AB32">
            <v>32773.86</v>
          </cell>
          <cell r="AD32">
            <v>228</v>
          </cell>
          <cell r="AE32" t="str">
            <v>POR PERM EVENT P/ VTA DE BEB A</v>
          </cell>
          <cell r="AF32">
            <v>56589.47</v>
          </cell>
          <cell r="AH32">
            <v>228</v>
          </cell>
          <cell r="AI32" t="str">
            <v>POR PERM EVENT P/ VTA DE BEB A</v>
          </cell>
          <cell r="AJ32">
            <v>10802.28</v>
          </cell>
        </row>
        <row r="33">
          <cell r="A33">
            <v>228</v>
          </cell>
          <cell r="B33" t="str">
            <v>POR PERM EVENT P/ VTA DE BEB A</v>
          </cell>
          <cell r="C33">
            <v>2700.57</v>
          </cell>
          <cell r="E33">
            <v>228</v>
          </cell>
          <cell r="F33" t="str">
            <v>POR PERM EVENT P/ VTA DE BEB A</v>
          </cell>
          <cell r="G33">
            <v>10802.28</v>
          </cell>
          <cell r="Z33">
            <v>221</v>
          </cell>
          <cell r="AA33" t="str">
            <v>LIC USO SUELO ALIN N. OFIC COM</v>
          </cell>
          <cell r="AB33">
            <v>244371.18</v>
          </cell>
          <cell r="AD33">
            <v>229</v>
          </cell>
          <cell r="AE33" t="str">
            <v>CONSTANCIAS DE VALOR FISCAL</v>
          </cell>
          <cell r="AF33">
            <v>21346.6</v>
          </cell>
          <cell r="AH33">
            <v>229</v>
          </cell>
          <cell r="AI33" t="str">
            <v>CONSTANCIAS DE VALOR FISCAL</v>
          </cell>
          <cell r="AJ33">
            <v>33297.46</v>
          </cell>
        </row>
        <row r="34">
          <cell r="A34">
            <v>229</v>
          </cell>
          <cell r="B34" t="str">
            <v>CONSTANCIAS DE VALOR FISCAL</v>
          </cell>
          <cell r="C34">
            <v>22485.41</v>
          </cell>
          <cell r="E34">
            <v>229</v>
          </cell>
          <cell r="F34" t="str">
            <v>CONSTANCIAS DE VALOR FISCAL</v>
          </cell>
          <cell r="G34">
            <v>18561.82</v>
          </cell>
          <cell r="Z34">
            <v>222</v>
          </cell>
          <cell r="AA34" t="str">
            <v>POR AUT DE CAMBIO DE USO DE SU</v>
          </cell>
          <cell r="AB34">
            <v>483.87</v>
          </cell>
          <cell r="AD34">
            <v>244</v>
          </cell>
          <cell r="AE34" t="str">
            <v>EXP DE LIC O PERM P/ ESTAB DE</v>
          </cell>
          <cell r="AF34">
            <v>49037</v>
          </cell>
          <cell r="AH34">
            <v>244</v>
          </cell>
          <cell r="AI34" t="str">
            <v>EXP DE LIC O PERM P/ ESTAB DE</v>
          </cell>
          <cell r="AJ34">
            <v>122222.43</v>
          </cell>
        </row>
        <row r="35">
          <cell r="A35">
            <v>241</v>
          </cell>
          <cell r="B35" t="str">
            <v>AUTORIZACION  DE OBRAS DE URBA</v>
          </cell>
          <cell r="C35">
            <v>4585.7</v>
          </cell>
          <cell r="E35">
            <v>244</v>
          </cell>
          <cell r="F35" t="str">
            <v>EXP DE LIC O PERM P/ ESTAB DE</v>
          </cell>
          <cell r="G35">
            <v>8244.74</v>
          </cell>
          <cell r="Z35">
            <v>223</v>
          </cell>
          <cell r="AA35" t="str">
            <v>USO DE SUELO VIA PUBLICA ESTRU</v>
          </cell>
          <cell r="AB35">
            <v>11556</v>
          </cell>
          <cell r="AD35">
            <v>248</v>
          </cell>
          <cell r="AE35" t="str">
            <v>ESTACIONAMIENTO EX. EST. FERRO</v>
          </cell>
          <cell r="AF35">
            <v>63348</v>
          </cell>
          <cell r="AH35">
            <v>248</v>
          </cell>
          <cell r="AI35" t="str">
            <v>ESTACIONAMIENTO EX. EST. FERRO</v>
          </cell>
          <cell r="AJ35">
            <v>58390</v>
          </cell>
        </row>
        <row r="36">
          <cell r="A36">
            <v>243</v>
          </cell>
          <cell r="B36" t="str">
            <v>POR AUT O PERM P/ VTA DE LOTES</v>
          </cell>
          <cell r="C36">
            <v>26.5</v>
          </cell>
          <cell r="E36">
            <v>248</v>
          </cell>
          <cell r="F36" t="str">
            <v>ESTACIONAMIENTO EX. EST. FERRO</v>
          </cell>
          <cell r="G36">
            <v>54770.5</v>
          </cell>
          <cell r="Z36">
            <v>226</v>
          </cell>
          <cell r="AA36" t="str">
            <v>AVALUOS PRAC POR PERITOS FISCA</v>
          </cell>
          <cell r="AB36">
            <v>20914.41</v>
          </cell>
          <cell r="AD36">
            <v>249</v>
          </cell>
          <cell r="AE36" t="str">
            <v>REGUL. PROR.LIC.CONT.75% DER.</v>
          </cell>
          <cell r="AF36">
            <v>40534.550000000003</v>
          </cell>
          <cell r="AH36">
            <v>249</v>
          </cell>
          <cell r="AI36" t="str">
            <v>REGUL. PROR.LIC.CONT.75% DER.</v>
          </cell>
          <cell r="AJ36">
            <v>1240.69</v>
          </cell>
        </row>
        <row r="37">
          <cell r="A37">
            <v>244</v>
          </cell>
          <cell r="B37" t="str">
            <v>EXP DE LIC O PERM P/ ESTAB DE</v>
          </cell>
          <cell r="C37">
            <v>6266.22</v>
          </cell>
          <cell r="E37">
            <v>249</v>
          </cell>
          <cell r="F37" t="str">
            <v>REGUL. PROR.LIC.CONT.75% DER.</v>
          </cell>
          <cell r="G37">
            <v>3175.45</v>
          </cell>
          <cell r="Z37">
            <v>227</v>
          </cell>
          <cell r="AA37" t="str">
            <v>AVALUOS PRACT POR TESORERIA</v>
          </cell>
          <cell r="AB37">
            <v>44279.99</v>
          </cell>
          <cell r="AD37">
            <v>252</v>
          </cell>
          <cell r="AE37" t="str">
            <v>RESOLUCION DE IMPACTO AMBIENTA</v>
          </cell>
          <cell r="AF37">
            <v>6504.36</v>
          </cell>
          <cell r="AH37">
            <v>252</v>
          </cell>
          <cell r="AI37" t="str">
            <v>RESOLUCION DE IMPACTO AMBIENTA</v>
          </cell>
          <cell r="AJ37">
            <v>6074.92</v>
          </cell>
        </row>
        <row r="38">
          <cell r="A38">
            <v>248</v>
          </cell>
          <cell r="B38" t="str">
            <v>ESTACIONAMIENTO EX. EST. FERRO</v>
          </cell>
          <cell r="C38">
            <v>59794.93</v>
          </cell>
          <cell r="E38">
            <v>252</v>
          </cell>
          <cell r="F38" t="str">
            <v>RESOLUCION DE IMPACTO AMBIENTA</v>
          </cell>
          <cell r="G38">
            <v>927.81</v>
          </cell>
          <cell r="Z38">
            <v>228</v>
          </cell>
          <cell r="AA38" t="str">
            <v>POR PERM EVENT P/ VTA DE BEB A</v>
          </cell>
          <cell r="AB38">
            <v>143007.71</v>
          </cell>
          <cell r="AD38">
            <v>253</v>
          </cell>
          <cell r="AE38" t="str">
            <v>ESTACIONAMIENTO EMBAJADORAS  (</v>
          </cell>
          <cell r="AF38">
            <v>55476</v>
          </cell>
          <cell r="AH38">
            <v>253</v>
          </cell>
          <cell r="AI38" t="str">
            <v>ESTACIONAMIENTO EMBAJADORAS  (</v>
          </cell>
          <cell r="AJ38">
            <v>61099</v>
          </cell>
        </row>
        <row r="39">
          <cell r="A39">
            <v>249</v>
          </cell>
          <cell r="B39" t="str">
            <v>REGUL. PROR.LIC.CONT.75% DER.</v>
          </cell>
          <cell r="C39">
            <v>347.91</v>
          </cell>
          <cell r="E39">
            <v>253</v>
          </cell>
          <cell r="F39" t="str">
            <v>ESTACIONAMIENTO EMBAJADORAS  (</v>
          </cell>
          <cell r="G39">
            <v>62079</v>
          </cell>
          <cell r="Z39">
            <v>229</v>
          </cell>
          <cell r="AA39" t="str">
            <v>CONSTANCIAS DE VALOR FISCAL</v>
          </cell>
          <cell r="AB39">
            <v>164913.15</v>
          </cell>
          <cell r="AD39">
            <v>254</v>
          </cell>
          <cell r="AE39" t="str">
            <v>POR CERTIF.TERMINO DE OBRA</v>
          </cell>
          <cell r="AF39">
            <v>5478.59</v>
          </cell>
          <cell r="AH39">
            <v>254</v>
          </cell>
          <cell r="AI39" t="str">
            <v>POR CERTIF.TERMINO DE OBRA</v>
          </cell>
          <cell r="AJ39">
            <v>8033.14</v>
          </cell>
        </row>
        <row r="40">
          <cell r="A40">
            <v>253</v>
          </cell>
          <cell r="B40" t="str">
            <v>ESTACIONAMIENTO EMBAJADORAS  (</v>
          </cell>
          <cell r="C40">
            <v>73620.009999999995</v>
          </cell>
          <cell r="E40">
            <v>254</v>
          </cell>
          <cell r="F40" t="str">
            <v>POR CERTIF.TERMINO DE OBRA</v>
          </cell>
          <cell r="G40">
            <v>3623.54</v>
          </cell>
          <cell r="Z40">
            <v>240</v>
          </cell>
          <cell r="AA40" t="str">
            <v>REV PROY P/ AUT. DE TRAZA</v>
          </cell>
          <cell r="AB40">
            <v>2806.03</v>
          </cell>
          <cell r="AD40">
            <v>256</v>
          </cell>
          <cell r="AE40" t="str">
            <v>POR ALINEAM. N° USO HABIT</v>
          </cell>
          <cell r="AF40">
            <v>75606.39</v>
          </cell>
          <cell r="AH40">
            <v>256</v>
          </cell>
          <cell r="AI40" t="str">
            <v>POR ALINEAM. N° USO HABIT</v>
          </cell>
          <cell r="AJ40">
            <v>82658.899999999994</v>
          </cell>
        </row>
        <row r="41">
          <cell r="A41">
            <v>254</v>
          </cell>
          <cell r="B41" t="str">
            <v>POR CERTIF.TERMINO DE OBRA</v>
          </cell>
          <cell r="C41">
            <v>11007.32</v>
          </cell>
          <cell r="E41">
            <v>256</v>
          </cell>
          <cell r="F41" t="str">
            <v>POR ALINEAM. N° USO HABIT</v>
          </cell>
          <cell r="G41">
            <v>57656.27</v>
          </cell>
          <cell r="Z41">
            <v>241</v>
          </cell>
          <cell r="AA41" t="str">
            <v>AUTORIZACION  DE OBRAS DE URBA</v>
          </cell>
          <cell r="AB41">
            <v>5134.18</v>
          </cell>
          <cell r="AD41">
            <v>258</v>
          </cell>
          <cell r="AE41" t="str">
            <v>POR ALINEM. N° USO COMERCIAL</v>
          </cell>
          <cell r="AF41">
            <v>251.61</v>
          </cell>
          <cell r="AH41">
            <v>257</v>
          </cell>
          <cell r="AI41" t="str">
            <v>POR ALINEAM. N° USO INDUST</v>
          </cell>
          <cell r="AJ41">
            <v>7388.62</v>
          </cell>
        </row>
        <row r="42">
          <cell r="A42">
            <v>256</v>
          </cell>
          <cell r="B42" t="str">
            <v>POR ALINEAM. N° USO HABIT</v>
          </cell>
          <cell r="C42">
            <v>58929.42</v>
          </cell>
          <cell r="E42">
            <v>258</v>
          </cell>
          <cell r="F42" t="str">
            <v>POR ALINEM. N° USO COMERCIAL</v>
          </cell>
          <cell r="G42">
            <v>251.61</v>
          </cell>
          <cell r="Z42">
            <v>243</v>
          </cell>
          <cell r="AA42" t="str">
            <v>POR AUT O PERM P/ VTA DE LOTES</v>
          </cell>
          <cell r="AB42">
            <v>215.5</v>
          </cell>
          <cell r="AD42">
            <v>266</v>
          </cell>
          <cell r="AE42" t="str">
            <v>DICTAMEN DE FACTIBILIDAD PROTE</v>
          </cell>
          <cell r="AF42">
            <v>9472.25</v>
          </cell>
          <cell r="AH42">
            <v>258</v>
          </cell>
          <cell r="AI42" t="str">
            <v>POR ALINEM. N° USO COMERCIAL</v>
          </cell>
          <cell r="AJ42">
            <v>26584.57</v>
          </cell>
        </row>
        <row r="43">
          <cell r="A43">
            <v>258</v>
          </cell>
          <cell r="B43" t="str">
            <v>POR ALINEM. N° USO COMERCIAL</v>
          </cell>
          <cell r="C43">
            <v>9466.91</v>
          </cell>
          <cell r="E43">
            <v>264</v>
          </cell>
          <cell r="F43" t="str">
            <v>DERECHOS REFRENDO ANUAL CONCES</v>
          </cell>
          <cell r="G43">
            <v>3429.42</v>
          </cell>
          <cell r="Z43">
            <v>244</v>
          </cell>
          <cell r="AA43" t="str">
            <v>EXP DE LIC O PERM P/ ESTAB DE</v>
          </cell>
          <cell r="AB43">
            <v>185016.97</v>
          </cell>
          <cell r="AD43">
            <v>267</v>
          </cell>
          <cell r="AE43" t="str">
            <v>CONSTANCIA  DE VERIFICACION PR</v>
          </cell>
          <cell r="AF43">
            <v>2612.8000000000002</v>
          </cell>
          <cell r="AH43">
            <v>266</v>
          </cell>
          <cell r="AI43" t="str">
            <v>DICTAMEN DE FACTIBILIDAD PROTE</v>
          </cell>
          <cell r="AJ43">
            <v>5878.95</v>
          </cell>
        </row>
        <row r="44">
          <cell r="A44">
            <v>261</v>
          </cell>
          <cell r="B44" t="str">
            <v>SUPERVISION DE OBRA</v>
          </cell>
          <cell r="C44">
            <v>88639.65</v>
          </cell>
          <cell r="E44">
            <v>266</v>
          </cell>
          <cell r="F44" t="str">
            <v>DICTAMEN DE FACTIBILIDAD PROTE</v>
          </cell>
          <cell r="G44">
            <v>3135.44</v>
          </cell>
          <cell r="Z44">
            <v>248</v>
          </cell>
          <cell r="AA44" t="str">
            <v>ESTACIONAMIENTO EX. EST. FERRO</v>
          </cell>
          <cell r="AB44">
            <v>423810.53</v>
          </cell>
          <cell r="AD44">
            <v>268</v>
          </cell>
          <cell r="AE44" t="str">
            <v>CASA DE LA CULTURA</v>
          </cell>
          <cell r="AF44">
            <v>74121.52</v>
          </cell>
          <cell r="AH44">
            <v>267</v>
          </cell>
          <cell r="AI44" t="str">
            <v>CONSTANCIA  DE VERIFICACION PR</v>
          </cell>
          <cell r="AJ44">
            <v>3396.64</v>
          </cell>
        </row>
        <row r="45">
          <cell r="A45">
            <v>264</v>
          </cell>
          <cell r="B45" t="str">
            <v>DERECHOS REFRENDO ANUAL CONCES</v>
          </cell>
          <cell r="C45">
            <v>571.57000000000005</v>
          </cell>
          <cell r="E45">
            <v>267</v>
          </cell>
          <cell r="F45" t="str">
            <v>CONSTANCIA  DE VERIFICACION PR</v>
          </cell>
          <cell r="G45">
            <v>2482.16</v>
          </cell>
          <cell r="Z45">
            <v>249</v>
          </cell>
          <cell r="AA45" t="str">
            <v>REGUL. PROR.LIC.CONT.75% DER.</v>
          </cell>
          <cell r="AB45">
            <v>63784.95</v>
          </cell>
          <cell r="AD45">
            <v>269</v>
          </cell>
          <cell r="AE45" t="str">
            <v>PADRON DE CONTRATISTAS</v>
          </cell>
          <cell r="AF45">
            <v>14604</v>
          </cell>
          <cell r="AH45">
            <v>268</v>
          </cell>
          <cell r="AI45" t="str">
            <v>CASA DE LA CULTURA</v>
          </cell>
          <cell r="AJ45">
            <v>3263.76</v>
          </cell>
        </row>
        <row r="46">
          <cell r="A46">
            <v>266</v>
          </cell>
          <cell r="B46" t="str">
            <v>DICTAMEN DE FACTIBILIDAD PROTE</v>
          </cell>
          <cell r="C46">
            <v>1959.65</v>
          </cell>
          <cell r="E46">
            <v>268</v>
          </cell>
          <cell r="F46" t="str">
            <v>CASA DE LA CULTURA</v>
          </cell>
          <cell r="G46">
            <v>3864.96</v>
          </cell>
          <cell r="Z46">
            <v>252</v>
          </cell>
          <cell r="AA46" t="str">
            <v>RESOLUCION DE IMPACTO AMBIENTA</v>
          </cell>
          <cell r="AB46">
            <v>20665.87</v>
          </cell>
          <cell r="AD46">
            <v>271</v>
          </cell>
          <cell r="AE46" t="str">
            <v>PENSION EST. MUSEO DE MOMIAS</v>
          </cell>
          <cell r="AF46">
            <v>2940</v>
          </cell>
          <cell r="AH46">
            <v>269</v>
          </cell>
          <cell r="AI46" t="str">
            <v>PADRON DE CONTRATISTAS</v>
          </cell>
          <cell r="AJ46">
            <v>10374</v>
          </cell>
        </row>
        <row r="47">
          <cell r="A47">
            <v>267</v>
          </cell>
          <cell r="B47" t="str">
            <v>CONSTANCIA  DE VERIFICACION PR</v>
          </cell>
          <cell r="C47">
            <v>391.92</v>
          </cell>
          <cell r="E47">
            <v>269</v>
          </cell>
          <cell r="F47" t="str">
            <v>PADRON DE CONTRATISTAS</v>
          </cell>
          <cell r="G47">
            <v>6849</v>
          </cell>
          <cell r="Z47">
            <v>253</v>
          </cell>
          <cell r="AA47" t="str">
            <v>ESTACIONAMIENTO EMBAJADORAS  (</v>
          </cell>
          <cell r="AB47">
            <v>450040.01</v>
          </cell>
          <cell r="AD47">
            <v>272</v>
          </cell>
          <cell r="AE47" t="str">
            <v>PENSION EST. EX ESTACION DEL F</v>
          </cell>
          <cell r="AF47">
            <v>1050</v>
          </cell>
          <cell r="AH47">
            <v>271</v>
          </cell>
          <cell r="AI47" t="str">
            <v>PENSION EST. MUSEO DE MOMIAS</v>
          </cell>
          <cell r="AJ47">
            <v>4042.5</v>
          </cell>
        </row>
        <row r="48">
          <cell r="A48">
            <v>268</v>
          </cell>
          <cell r="B48" t="str">
            <v>CASA DE LA CULTURA</v>
          </cell>
          <cell r="C48">
            <v>109042.07</v>
          </cell>
          <cell r="E48">
            <v>271</v>
          </cell>
          <cell r="F48" t="str">
            <v>PENSION EST. MUSEO DE MOMIAS</v>
          </cell>
          <cell r="G48">
            <v>1837.5</v>
          </cell>
          <cell r="Z48">
            <v>254</v>
          </cell>
          <cell r="AA48" t="str">
            <v>POR CERTIF.TERMINO DE OBRA</v>
          </cell>
          <cell r="AB48">
            <v>41957.73</v>
          </cell>
          <cell r="AD48">
            <v>273</v>
          </cell>
          <cell r="AE48" t="str">
            <v>PENSION EST. JARDIN EMBAJADORA</v>
          </cell>
          <cell r="AF48">
            <v>15435</v>
          </cell>
          <cell r="AH48">
            <v>272</v>
          </cell>
          <cell r="AI48" t="str">
            <v>PENSION EST. EX ESTACION DEL F</v>
          </cell>
          <cell r="AJ48">
            <v>1785</v>
          </cell>
        </row>
        <row r="49">
          <cell r="A49">
            <v>269</v>
          </cell>
          <cell r="B49" t="str">
            <v>PADRON DE CONTRATISTAS</v>
          </cell>
          <cell r="C49">
            <v>4164</v>
          </cell>
          <cell r="E49">
            <v>272</v>
          </cell>
          <cell r="F49" t="str">
            <v>PENSION EST. EX ESTACION DEL F</v>
          </cell>
          <cell r="G49">
            <v>1417.5</v>
          </cell>
          <cell r="Z49">
            <v>256</v>
          </cell>
          <cell r="AA49" t="str">
            <v>POR ALINEAM. N° USO HABIT</v>
          </cell>
          <cell r="AB49">
            <v>640087.03</v>
          </cell>
          <cell r="AD49">
            <v>274</v>
          </cell>
          <cell r="AE49" t="str">
            <v>EXTENSION DE HORARIO</v>
          </cell>
          <cell r="AF49">
            <v>121526.88</v>
          </cell>
          <cell r="AH49">
            <v>273</v>
          </cell>
          <cell r="AI49" t="str">
            <v>PENSION EST. JARDIN EMBAJADORA</v>
          </cell>
          <cell r="AJ49">
            <v>16065</v>
          </cell>
        </row>
        <row r="50">
          <cell r="A50" t="str">
            <v>_x000C_</v>
          </cell>
          <cell r="E50" t="str">
            <v>_x000C_</v>
          </cell>
          <cell r="Z50" t="str">
            <v>_x000C_</v>
          </cell>
          <cell r="AD50" t="str">
            <v>_x000C_</v>
          </cell>
          <cell r="AH50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  <cell r="E51" t="str">
            <v>Pag</v>
          </cell>
          <cell r="F51" t="str">
            <v>ina : 2                    Fecha Impresión</v>
          </cell>
          <cell r="Z51" t="str">
            <v>Pag</v>
          </cell>
          <cell r="AA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  <cell r="E52" t="str">
            <v>MUN</v>
          </cell>
          <cell r="F52" t="str">
            <v>ICIPIO DE GUANAJUATO, GTO</v>
          </cell>
          <cell r="Z52" t="str">
            <v>MUN</v>
          </cell>
          <cell r="AA52" t="str">
            <v>ICIPIO DE GUANAJUATO, GTO</v>
          </cell>
          <cell r="AD52" t="str">
            <v>Pag</v>
          </cell>
          <cell r="AE52" t="str">
            <v>ina : 2                    Fecha Impresión</v>
          </cell>
          <cell r="AH52" t="str">
            <v>Pag</v>
          </cell>
          <cell r="AI52" t="str">
            <v>ina : 2                    Fecha Impresión</v>
          </cell>
        </row>
        <row r="53">
          <cell r="A53" t="str">
            <v>REP</v>
          </cell>
          <cell r="B53" t="str">
            <v>ORTE DE COBRANZA DEL DIA 01/01/2011 AL DIA</v>
          </cell>
          <cell r="E53" t="str">
            <v>REP</v>
          </cell>
          <cell r="F53" t="str">
            <v>ORTE DE COBRANZA DEL DIA 01/02/2011 AL DIA</v>
          </cell>
          <cell r="Z53" t="str">
            <v>REP</v>
          </cell>
          <cell r="AA53" t="str">
            <v>ORTE DE COBRANZA DEL DIA 01/01/2011 AL DIA</v>
          </cell>
          <cell r="AD53" t="str">
            <v>MUN</v>
          </cell>
          <cell r="AE53" t="str">
            <v>ICIPIO DE GUANAJUATO, GTO</v>
          </cell>
          <cell r="AH53" t="str">
            <v>MUN</v>
          </cell>
          <cell r="AI53" t="str">
            <v>ICIPIO DE GUANAJUATO, GTO</v>
          </cell>
        </row>
        <row r="54">
          <cell r="A54" t="str">
            <v>RES</v>
          </cell>
          <cell r="B54" t="str">
            <v>UMEN</v>
          </cell>
          <cell r="E54" t="str">
            <v>RES</v>
          </cell>
          <cell r="F54" t="str">
            <v>UMEN</v>
          </cell>
          <cell r="Z54" t="str">
            <v>RES</v>
          </cell>
          <cell r="AA54" t="str">
            <v>UMEN</v>
          </cell>
          <cell r="AD54" t="str">
            <v>REP</v>
          </cell>
          <cell r="AE54" t="str">
            <v>ORTE DE COBRANZA DEL DIA 01/07/2011 AL DIA</v>
          </cell>
          <cell r="AH54" t="str">
            <v>REP</v>
          </cell>
          <cell r="AI54" t="str">
            <v>ORTE DE COBRANZA DEL DIA 01/08/2011 AL DIA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----------------</v>
          </cell>
          <cell r="E55" t="str">
            <v>---</v>
          </cell>
          <cell r="F55" t="str">
            <v>------------------------------------------</v>
          </cell>
          <cell r="G55" t="str">
            <v>----------------</v>
          </cell>
          <cell r="Z55" t="str">
            <v>---</v>
          </cell>
          <cell r="AA55" t="str">
            <v>------------------------------------------</v>
          </cell>
          <cell r="AB55" t="str">
            <v>----------------</v>
          </cell>
          <cell r="AD55" t="str">
            <v>RES</v>
          </cell>
          <cell r="AE55" t="str">
            <v>UMEN</v>
          </cell>
          <cell r="AH55" t="str">
            <v>RES</v>
          </cell>
          <cell r="AI55" t="str">
            <v>UMEN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  <cell r="E56" t="str">
            <v>CVE</v>
          </cell>
          <cell r="F56" t="str">
            <v>CONCEPTO</v>
          </cell>
          <cell r="G56" t="str">
            <v>COBRADO</v>
          </cell>
          <cell r="Z56" t="str">
            <v>CVE</v>
          </cell>
          <cell r="AA56" t="str">
            <v>CONCEPTO</v>
          </cell>
          <cell r="AB56" t="str">
            <v>COBRADO</v>
          </cell>
          <cell r="AD56" t="str">
            <v>---</v>
          </cell>
          <cell r="AE56" t="str">
            <v>------------------------------------------</v>
          </cell>
          <cell r="AF56" t="str">
            <v>----------------</v>
          </cell>
          <cell r="AH56" t="str">
            <v>---</v>
          </cell>
          <cell r="AI56" t="str">
            <v>------------------------------------------</v>
          </cell>
          <cell r="AJ56" t="str">
            <v>----------------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----------------</v>
          </cell>
          <cell r="E57" t="str">
            <v>---</v>
          </cell>
          <cell r="F57" t="str">
            <v>------------------------------------------</v>
          </cell>
          <cell r="G57" t="str">
            <v>----------------</v>
          </cell>
          <cell r="Z57" t="str">
            <v>---</v>
          </cell>
          <cell r="AA57" t="str">
            <v>------------------------------------------</v>
          </cell>
          <cell r="AB57" t="str">
            <v>----------------</v>
          </cell>
          <cell r="AD57" t="str">
            <v>CVE</v>
          </cell>
          <cell r="AE57" t="str">
            <v>CONCEPTO</v>
          </cell>
          <cell r="AF57" t="str">
            <v>COBRADO</v>
          </cell>
          <cell r="AH57" t="str">
            <v>CVE</v>
          </cell>
          <cell r="AI57" t="str">
            <v>CONCEPTO</v>
          </cell>
          <cell r="AJ57" t="str">
            <v>COBRADO</v>
          </cell>
        </row>
        <row r="58">
          <cell r="A58">
            <v>271</v>
          </cell>
          <cell r="B58" t="str">
            <v>PENSION EST. MUSEO DE MOMIAS</v>
          </cell>
          <cell r="C58">
            <v>2940</v>
          </cell>
          <cell r="E58">
            <v>273</v>
          </cell>
          <cell r="F58" t="str">
            <v>PENSION EST. JARDIN EMBAJADORA</v>
          </cell>
          <cell r="G58">
            <v>13670</v>
          </cell>
          <cell r="Z58">
            <v>258</v>
          </cell>
          <cell r="AA58" t="str">
            <v>POR ALINEM. N° USO COMERCIAL</v>
          </cell>
          <cell r="AB58">
            <v>49374.63</v>
          </cell>
          <cell r="AD58" t="str">
            <v>---</v>
          </cell>
          <cell r="AE58" t="str">
            <v>------------------------------------------</v>
          </cell>
          <cell r="AF58" t="str">
            <v>----------------</v>
          </cell>
          <cell r="AH58" t="str">
            <v>---</v>
          </cell>
          <cell r="AI58" t="str">
            <v>------------------------------------------</v>
          </cell>
          <cell r="AJ58" t="str">
            <v>----------------</v>
          </cell>
        </row>
        <row r="59">
          <cell r="A59">
            <v>272</v>
          </cell>
          <cell r="B59" t="str">
            <v>PENSION EST. EX ESTACION DEL F</v>
          </cell>
          <cell r="C59">
            <v>1785</v>
          </cell>
          <cell r="E59">
            <v>274</v>
          </cell>
          <cell r="F59" t="str">
            <v>EXTENSION DE HORARIO</v>
          </cell>
          <cell r="G59">
            <v>111954.39</v>
          </cell>
          <cell r="Z59">
            <v>261</v>
          </cell>
          <cell r="AA59" t="str">
            <v>SUPERVISION DE OBRA</v>
          </cell>
          <cell r="AB59">
            <v>252074.05</v>
          </cell>
          <cell r="AD59">
            <v>275</v>
          </cell>
          <cell r="AE59" t="str">
            <v>CONSTANCIAS DIRECCION DE ECOLO</v>
          </cell>
          <cell r="AF59">
            <v>221.37</v>
          </cell>
          <cell r="AH59">
            <v>274</v>
          </cell>
          <cell r="AI59" t="str">
            <v>EXTENSION DE HORARIO</v>
          </cell>
          <cell r="AJ59">
            <v>111253.1</v>
          </cell>
        </row>
        <row r="60">
          <cell r="A60">
            <v>273</v>
          </cell>
          <cell r="B60" t="str">
            <v>PENSION EST. JARDIN EMBAJADORA</v>
          </cell>
          <cell r="C60">
            <v>12600</v>
          </cell>
          <cell r="E60">
            <v>275</v>
          </cell>
          <cell r="F60" t="str">
            <v>CONSTANCIAS DIRECCION DE ECOLO</v>
          </cell>
          <cell r="G60">
            <v>516.53</v>
          </cell>
          <cell r="Z60">
            <v>264</v>
          </cell>
          <cell r="AA60" t="str">
            <v>DERECHOS REFRENDO ANUAL CONCES</v>
          </cell>
          <cell r="AB60">
            <v>50298.16</v>
          </cell>
          <cell r="AD60">
            <v>276</v>
          </cell>
          <cell r="AE60" t="str">
            <v>CONSTANCIAS DIRECCION DE TRANS</v>
          </cell>
          <cell r="AF60">
            <v>15206.74</v>
          </cell>
          <cell r="AH60">
            <v>275</v>
          </cell>
          <cell r="AI60" t="str">
            <v>CONSTANCIAS DIRECCION DE ECOLO</v>
          </cell>
          <cell r="AJ60">
            <v>369.9</v>
          </cell>
        </row>
        <row r="61">
          <cell r="A61">
            <v>274</v>
          </cell>
          <cell r="B61" t="str">
            <v>EXTENSION DE HORARIO</v>
          </cell>
          <cell r="C61">
            <v>102153.28</v>
          </cell>
          <cell r="E61">
            <v>276</v>
          </cell>
          <cell r="F61" t="str">
            <v>CONSTANCIAS DIRECCION DE TRANS</v>
          </cell>
          <cell r="G61">
            <v>13583.36</v>
          </cell>
          <cell r="Z61">
            <v>265</v>
          </cell>
          <cell r="AA61" t="str">
            <v>DERECHOS POR OTROS SERV. TRANS</v>
          </cell>
          <cell r="AB61">
            <v>25474.5</v>
          </cell>
          <cell r="AD61">
            <v>277</v>
          </cell>
          <cell r="AE61" t="str">
            <v>SERVICIOS ACCESO A LA INFORMAC</v>
          </cell>
          <cell r="AF61">
            <v>140.32</v>
          </cell>
          <cell r="AH61">
            <v>276</v>
          </cell>
          <cell r="AI61" t="str">
            <v>CONSTANCIAS DIRECCION DE TRANS</v>
          </cell>
          <cell r="AJ61">
            <v>16676.54</v>
          </cell>
        </row>
        <row r="62">
          <cell r="A62">
            <v>275</v>
          </cell>
          <cell r="B62" t="str">
            <v>CONSTANCIAS DIRECCION DE ECOLO</v>
          </cell>
          <cell r="C62">
            <v>295.16000000000003</v>
          </cell>
          <cell r="E62">
            <v>277</v>
          </cell>
          <cell r="F62" t="str">
            <v>SERVICIOS ACCESO A LA INFORMAC</v>
          </cell>
          <cell r="G62">
            <v>420.96</v>
          </cell>
          <cell r="Z62">
            <v>266</v>
          </cell>
          <cell r="AA62" t="str">
            <v>DICTAMEN DE FACTIBILIDAD PROTE</v>
          </cell>
          <cell r="AB62">
            <v>59642.94</v>
          </cell>
          <cell r="AD62">
            <v>278</v>
          </cell>
          <cell r="AE62" t="str">
            <v>CONSTANCIAS QUE EXPIDAN LAS DE</v>
          </cell>
          <cell r="AF62">
            <v>12986.99</v>
          </cell>
          <cell r="AH62">
            <v>277</v>
          </cell>
          <cell r="AI62" t="str">
            <v>SERVICIOS ACCESO A LA INFORMAC</v>
          </cell>
          <cell r="AJ62">
            <v>43.44</v>
          </cell>
        </row>
        <row r="63">
          <cell r="A63">
            <v>276</v>
          </cell>
          <cell r="B63" t="str">
            <v>CONSTANCIAS DIRECCION DE TRANS</v>
          </cell>
          <cell r="C63">
            <v>16455.169999999998</v>
          </cell>
          <cell r="E63">
            <v>278</v>
          </cell>
          <cell r="F63" t="str">
            <v>CONSTANCIAS QUE EXPIDAN LAS DE</v>
          </cell>
          <cell r="G63">
            <v>11217.32</v>
          </cell>
          <cell r="Z63">
            <v>267</v>
          </cell>
          <cell r="AA63" t="str">
            <v>CONSTANCIA  DE VERIFICACION PR</v>
          </cell>
          <cell r="AB63">
            <v>14631.68</v>
          </cell>
          <cell r="AD63">
            <v>279</v>
          </cell>
          <cell r="AE63" t="str">
            <v>CERTIFICACIONES EXPEDIDAS POR</v>
          </cell>
          <cell r="AF63">
            <v>8.4700000000000006</v>
          </cell>
          <cell r="AH63">
            <v>278</v>
          </cell>
          <cell r="AI63" t="str">
            <v>CONSTANCIAS QUE EXPIDAN LAS DE</v>
          </cell>
          <cell r="AJ63">
            <v>14610.42</v>
          </cell>
        </row>
        <row r="64">
          <cell r="A64">
            <v>277</v>
          </cell>
          <cell r="B64" t="str">
            <v>SERVICIOS ACCESO A LA INFORMAC</v>
          </cell>
          <cell r="C64">
            <v>42.36</v>
          </cell>
          <cell r="E64">
            <v>280</v>
          </cell>
          <cell r="F64" t="str">
            <v>SERVICIOS CONTROL CANINO</v>
          </cell>
          <cell r="G64">
            <v>2646</v>
          </cell>
          <cell r="Z64">
            <v>268</v>
          </cell>
          <cell r="AA64" t="str">
            <v>CASA DE LA CULTURA</v>
          </cell>
          <cell r="AB64">
            <v>292757.13</v>
          </cell>
          <cell r="AD64">
            <v>280</v>
          </cell>
          <cell r="AE64" t="str">
            <v>SERVICIOS CONTROL CANINO</v>
          </cell>
          <cell r="AF64">
            <v>4057.2</v>
          </cell>
          <cell r="AH64">
            <v>279</v>
          </cell>
          <cell r="AI64" t="str">
            <v>CERTIFICACIONES EXPEDIDAS POR</v>
          </cell>
          <cell r="AJ64">
            <v>33.880000000000003</v>
          </cell>
        </row>
        <row r="65">
          <cell r="A65">
            <v>278</v>
          </cell>
          <cell r="B65" t="str">
            <v>CONSTANCIAS QUE EXPIDAN LAS DE</v>
          </cell>
          <cell r="C65">
            <v>8703.7099999999991</v>
          </cell>
          <cell r="E65">
            <v>281</v>
          </cell>
          <cell r="F65" t="str">
            <v>VIGILANCIA POR EVENTO</v>
          </cell>
          <cell r="G65">
            <v>19412.64</v>
          </cell>
          <cell r="Z65">
            <v>269</v>
          </cell>
          <cell r="AA65" t="str">
            <v>PADRON DE CONTRATISTAS</v>
          </cell>
          <cell r="AB65">
            <v>69717</v>
          </cell>
          <cell r="AD65">
            <v>282</v>
          </cell>
          <cell r="AE65" t="str">
            <v>PERMISO EXTRAORDINARIO</v>
          </cell>
          <cell r="AF65">
            <v>3180.32</v>
          </cell>
          <cell r="AH65">
            <v>280</v>
          </cell>
          <cell r="AI65" t="str">
            <v>SERVICIOS CONTROL CANINO</v>
          </cell>
          <cell r="AJ65">
            <v>2425.5</v>
          </cell>
        </row>
        <row r="66">
          <cell r="A66">
            <v>279</v>
          </cell>
          <cell r="B66" t="str">
            <v>CERTIFICACIONES EXPEDIDAS POR</v>
          </cell>
          <cell r="C66">
            <v>431.97</v>
          </cell>
          <cell r="E66">
            <v>284</v>
          </cell>
          <cell r="F66" t="str">
            <v>REVISTA MECANICA SEMESTRAL</v>
          </cell>
          <cell r="G66">
            <v>361.08</v>
          </cell>
          <cell r="Z66">
            <v>271</v>
          </cell>
          <cell r="AA66" t="str">
            <v>PENSION EST. MUSEO DE MOMIAS</v>
          </cell>
          <cell r="AB66">
            <v>20912.5</v>
          </cell>
          <cell r="AD66">
            <v>284</v>
          </cell>
          <cell r="AE66" t="str">
            <v>REVISTA MECANICA SEMESTRAL</v>
          </cell>
          <cell r="AF66">
            <v>11313.84</v>
          </cell>
          <cell r="AH66">
            <v>281</v>
          </cell>
          <cell r="AI66" t="str">
            <v>VIGILANCIA POR EVENTO</v>
          </cell>
          <cell r="AJ66">
            <v>12275.64</v>
          </cell>
        </row>
        <row r="67">
          <cell r="A67">
            <v>280</v>
          </cell>
          <cell r="B67" t="str">
            <v>SERVICIOS CONTROL CANINO</v>
          </cell>
          <cell r="C67">
            <v>1058.4000000000001</v>
          </cell>
          <cell r="E67">
            <v>286</v>
          </cell>
          <cell r="F67" t="str">
            <v>PERMISO SUPLETORIO DE TRANSPOR</v>
          </cell>
          <cell r="G67">
            <v>1392.39</v>
          </cell>
          <cell r="Z67">
            <v>272</v>
          </cell>
          <cell r="AA67" t="str">
            <v>PENSION EST. EX ESTACION DEL F</v>
          </cell>
          <cell r="AB67">
            <v>9922.5</v>
          </cell>
          <cell r="AD67">
            <v>286</v>
          </cell>
          <cell r="AE67" t="str">
            <v>PERMISO SUPLETORIO DE TRANSPOR</v>
          </cell>
          <cell r="AF67">
            <v>1654.52</v>
          </cell>
          <cell r="AH67">
            <v>283</v>
          </cell>
          <cell r="AI67" t="str">
            <v>CONSTANCIA DE DESPINTADO</v>
          </cell>
          <cell r="AJ67">
            <v>39.92</v>
          </cell>
        </row>
        <row r="68">
          <cell r="A68">
            <v>281</v>
          </cell>
          <cell r="B68" t="str">
            <v>VIGILANCIA POR EVENTO</v>
          </cell>
          <cell r="C68">
            <v>26835.119999999999</v>
          </cell>
          <cell r="E68">
            <v>288</v>
          </cell>
          <cell r="F68" t="str">
            <v>ANALISIS DE RIESGOS</v>
          </cell>
          <cell r="G68">
            <v>1373.58</v>
          </cell>
          <cell r="Z68">
            <v>273</v>
          </cell>
          <cell r="AA68" t="str">
            <v>PENSION EST. JARDIN EMBAJADORA</v>
          </cell>
          <cell r="AB68">
            <v>90740</v>
          </cell>
          <cell r="AD68">
            <v>288</v>
          </cell>
          <cell r="AE68" t="str">
            <v>ANALISIS DE RIESGOS</v>
          </cell>
          <cell r="AF68">
            <v>457.86</v>
          </cell>
          <cell r="AH68">
            <v>284</v>
          </cell>
          <cell r="AI68" t="str">
            <v>REVISTA MECANICA SEMESTRAL</v>
          </cell>
          <cell r="AJ68">
            <v>3851.52</v>
          </cell>
        </row>
        <row r="69">
          <cell r="A69">
            <v>283</v>
          </cell>
          <cell r="B69" t="str">
            <v>CONSTANCIA DE DESPINTADO</v>
          </cell>
          <cell r="C69">
            <v>39.92</v>
          </cell>
          <cell r="E69">
            <v>289</v>
          </cell>
          <cell r="F69" t="str">
            <v>CONFORMIDAD PARA QUEMA DE FUEG</v>
          </cell>
          <cell r="G69">
            <v>445.16</v>
          </cell>
          <cell r="Z69">
            <v>274</v>
          </cell>
          <cell r="AA69" t="str">
            <v>EXTENSION DE HORARIO</v>
          </cell>
          <cell r="AB69">
            <v>798431.61</v>
          </cell>
          <cell r="AD69">
            <v>289</v>
          </cell>
          <cell r="AE69" t="str">
            <v>CONFORMIDAD PARA QUEMA DE FUEG</v>
          </cell>
          <cell r="AF69">
            <v>556.45000000000005</v>
          </cell>
          <cell r="AH69">
            <v>288</v>
          </cell>
          <cell r="AI69" t="str">
            <v>ANALISIS DE RIESGOS</v>
          </cell>
          <cell r="AJ69">
            <v>3205.02</v>
          </cell>
        </row>
        <row r="70">
          <cell r="A70">
            <v>284</v>
          </cell>
          <cell r="B70" t="str">
            <v>REVISTA MECANICA SEMESTRAL</v>
          </cell>
          <cell r="C70">
            <v>601.79999999999995</v>
          </cell>
          <cell r="E70">
            <v>290</v>
          </cell>
          <cell r="F70" t="str">
            <v>DICTAMEN DE SEGURIDAD P SEDENA</v>
          </cell>
          <cell r="G70">
            <v>292.74</v>
          </cell>
          <cell r="Z70">
            <v>275</v>
          </cell>
          <cell r="AA70" t="str">
            <v>CONSTANCIAS DIRECCION DE ECOLO</v>
          </cell>
          <cell r="AB70">
            <v>2139.91</v>
          </cell>
          <cell r="AD70">
            <v>290</v>
          </cell>
          <cell r="AE70" t="str">
            <v>DICTAMEN DE SEGURIDAD P SEDENA</v>
          </cell>
          <cell r="AF70">
            <v>439.11</v>
          </cell>
          <cell r="AH70">
            <v>289</v>
          </cell>
          <cell r="AI70" t="str">
            <v>CONFORMIDAD PARA QUEMA DE FUEG</v>
          </cell>
          <cell r="AJ70">
            <v>556.45000000000005</v>
          </cell>
        </row>
        <row r="71">
          <cell r="A71">
            <v>288</v>
          </cell>
          <cell r="B71" t="str">
            <v>ANALISIS DE RIESGOS</v>
          </cell>
          <cell r="C71">
            <v>457.86</v>
          </cell>
          <cell r="E71">
            <v>291</v>
          </cell>
          <cell r="F71" t="str">
            <v>DICTAMEN DE FACTIBILIDAD PARA</v>
          </cell>
          <cell r="G71">
            <v>2939.4</v>
          </cell>
          <cell r="Z71">
            <v>276</v>
          </cell>
          <cell r="AA71" t="str">
            <v>CONSTANCIAS DIRECCION DE TRANS</v>
          </cell>
          <cell r="AB71">
            <v>106048.23</v>
          </cell>
          <cell r="AD71">
            <v>291</v>
          </cell>
          <cell r="AE71" t="str">
            <v>DICTAMEN DE FACTIBILIDAD PARA</v>
          </cell>
          <cell r="AF71">
            <v>1567.68</v>
          </cell>
          <cell r="AH71">
            <v>290</v>
          </cell>
          <cell r="AI71" t="str">
            <v>DICTAMEN DE SEGURIDAD P SEDENA</v>
          </cell>
          <cell r="AJ71">
            <v>731.85</v>
          </cell>
        </row>
        <row r="72">
          <cell r="A72">
            <v>289</v>
          </cell>
          <cell r="B72" t="str">
            <v>CONFORMIDAD PARA QUEMA DE FUEG</v>
          </cell>
          <cell r="C72">
            <v>1558.06</v>
          </cell>
          <cell r="E72">
            <v>293</v>
          </cell>
          <cell r="F72" t="str">
            <v>SERVICIOS EXTRAORDINARIOS</v>
          </cell>
          <cell r="G72">
            <v>2283.84</v>
          </cell>
          <cell r="Z72">
            <v>277</v>
          </cell>
          <cell r="AA72" t="str">
            <v>SERVICIOS ACCESO A LA INFORMAC</v>
          </cell>
          <cell r="AB72">
            <v>778.66</v>
          </cell>
          <cell r="AD72">
            <v>292</v>
          </cell>
          <cell r="AE72" t="str">
            <v>DICTAMEN DE SEGURIDAD PROGRAMA</v>
          </cell>
          <cell r="AF72">
            <v>6410.04</v>
          </cell>
          <cell r="AH72">
            <v>291</v>
          </cell>
          <cell r="AI72" t="str">
            <v>DICTAMEN DE FACTIBILIDAD PARA</v>
          </cell>
          <cell r="AJ72">
            <v>2090.2399999999998</v>
          </cell>
        </row>
        <row r="73">
          <cell r="A73">
            <v>290</v>
          </cell>
          <cell r="B73" t="str">
            <v>DICTAMEN DE SEGURIDAD P SEDENA</v>
          </cell>
          <cell r="C73">
            <v>878.22</v>
          </cell>
          <cell r="E73">
            <v>295</v>
          </cell>
          <cell r="F73" t="str">
            <v>CONSTANCIA DE UBICACION DE PRE</v>
          </cell>
          <cell r="G73">
            <v>1781.28</v>
          </cell>
          <cell r="Z73">
            <v>278</v>
          </cell>
          <cell r="AA73" t="str">
            <v>CONSTANCIAS QUE EXPIDAN LAS DE</v>
          </cell>
          <cell r="AB73">
            <v>81018.95</v>
          </cell>
          <cell r="AD73">
            <v>293</v>
          </cell>
          <cell r="AE73" t="str">
            <v>SERVICIOS EXTRAORDINARIOS</v>
          </cell>
          <cell r="AF73">
            <v>856.44</v>
          </cell>
          <cell r="AH73">
            <v>292</v>
          </cell>
          <cell r="AI73" t="str">
            <v>DICTAMEN DE SEGURIDAD PROGRAMA</v>
          </cell>
          <cell r="AJ73">
            <v>2289.3000000000002</v>
          </cell>
        </row>
        <row r="74">
          <cell r="A74">
            <v>291</v>
          </cell>
          <cell r="B74" t="str">
            <v>DICTAMEN DE FACTIBILIDAD PARA</v>
          </cell>
          <cell r="C74">
            <v>3396.64</v>
          </cell>
          <cell r="E74">
            <v>400</v>
          </cell>
          <cell r="F74" t="str">
            <v>LOCALES PRESA DE LA OLLA</v>
          </cell>
          <cell r="G74">
            <v>5181.05</v>
          </cell>
          <cell r="Z74">
            <v>279</v>
          </cell>
          <cell r="AA74" t="str">
            <v>CERTIFICACIONES EXPEDIDAS POR</v>
          </cell>
          <cell r="AB74">
            <v>1448.37</v>
          </cell>
          <cell r="AD74">
            <v>295</v>
          </cell>
          <cell r="AE74" t="str">
            <v>CONSTANCIA DE UBICACION DE PRE</v>
          </cell>
          <cell r="AF74">
            <v>1781.28</v>
          </cell>
          <cell r="AH74">
            <v>293</v>
          </cell>
          <cell r="AI74" t="str">
            <v>SERVICIOS EXTRAORDINARIOS</v>
          </cell>
          <cell r="AJ74">
            <v>2854.8</v>
          </cell>
        </row>
        <row r="75">
          <cell r="A75">
            <v>293</v>
          </cell>
          <cell r="B75" t="str">
            <v>SERVICIOS EXTRAORDINARIOS</v>
          </cell>
          <cell r="C75">
            <v>4567.68</v>
          </cell>
          <cell r="E75">
            <v>403</v>
          </cell>
          <cell r="F75" t="str">
            <v>UNIDAD DEPORTIVA TORRES LANDA</v>
          </cell>
          <cell r="G75">
            <v>21683</v>
          </cell>
          <cell r="Z75">
            <v>280</v>
          </cell>
          <cell r="AA75" t="str">
            <v>SERVICIOS CONTROL CANINO</v>
          </cell>
          <cell r="AB75">
            <v>20713.54</v>
          </cell>
          <cell r="AD75">
            <v>400</v>
          </cell>
          <cell r="AE75" t="str">
            <v>LOCALES PRESA DE LA OLLA</v>
          </cell>
          <cell r="AF75">
            <v>2980</v>
          </cell>
          <cell r="AH75">
            <v>295</v>
          </cell>
          <cell r="AI75" t="str">
            <v>CONSTANCIA DE UBICACION DE PRE</v>
          </cell>
          <cell r="AJ75">
            <v>3117.24</v>
          </cell>
        </row>
        <row r="76">
          <cell r="A76">
            <v>295</v>
          </cell>
          <cell r="B76" t="str">
            <v>CONSTANCIA DE UBICACION DE PRE</v>
          </cell>
          <cell r="C76">
            <v>1261.74</v>
          </cell>
          <cell r="E76">
            <v>404</v>
          </cell>
          <cell r="F76" t="str">
            <v>UNIDAD DEPORTIVA YERBABUENA</v>
          </cell>
          <cell r="G76">
            <v>7931</v>
          </cell>
          <cell r="Z76">
            <v>281</v>
          </cell>
          <cell r="AA76" t="str">
            <v>VIGILANCIA POR EVENTO</v>
          </cell>
          <cell r="AB76">
            <v>140170.68</v>
          </cell>
          <cell r="AD76">
            <v>403</v>
          </cell>
          <cell r="AE76" t="str">
            <v>UNIDAD DEPORTIVA TORRES LANDA</v>
          </cell>
          <cell r="AF76">
            <v>14111</v>
          </cell>
          <cell r="AH76">
            <v>400</v>
          </cell>
          <cell r="AI76" t="str">
            <v>LOCALES PRESA DE LA OLLA</v>
          </cell>
          <cell r="AJ76">
            <v>3576</v>
          </cell>
        </row>
        <row r="77">
          <cell r="A77">
            <v>400</v>
          </cell>
          <cell r="B77" t="str">
            <v>LOCALES PRESA DE LA OLLA</v>
          </cell>
          <cell r="C77">
            <v>17272.150000000001</v>
          </cell>
          <cell r="E77">
            <v>405</v>
          </cell>
          <cell r="F77" t="str">
            <v>CENTRO DE CONVIVENCIA EL ENCIN</v>
          </cell>
          <cell r="G77">
            <v>10606</v>
          </cell>
          <cell r="Z77">
            <v>282</v>
          </cell>
          <cell r="AA77" t="str">
            <v>PERMISO EXTRAORDINARIO</v>
          </cell>
          <cell r="AB77">
            <v>5764.33</v>
          </cell>
          <cell r="AD77">
            <v>404</v>
          </cell>
          <cell r="AE77" t="str">
            <v>UNIDAD DEPORTIVA YERBABUENA</v>
          </cell>
          <cell r="AF77">
            <v>77299</v>
          </cell>
          <cell r="AH77">
            <v>403</v>
          </cell>
          <cell r="AI77" t="str">
            <v>UNIDAD DEPORTIVA TORRES LANDA</v>
          </cell>
          <cell r="AJ77">
            <v>11882</v>
          </cell>
        </row>
        <row r="78">
          <cell r="A78">
            <v>403</v>
          </cell>
          <cell r="B78" t="str">
            <v>UNIDAD DEPORTIVA TORRES LANDA</v>
          </cell>
          <cell r="C78">
            <v>16596</v>
          </cell>
          <cell r="E78">
            <v>407</v>
          </cell>
          <cell r="F78" t="str">
            <v>MUSEO MOMIAS</v>
          </cell>
          <cell r="G78">
            <v>936742</v>
          </cell>
          <cell r="Z78">
            <v>283</v>
          </cell>
          <cell r="AA78" t="str">
            <v>CONSTANCIA DE DESPINTADO</v>
          </cell>
          <cell r="AB78">
            <v>598.79999999999995</v>
          </cell>
          <cell r="AD78">
            <v>405</v>
          </cell>
          <cell r="AE78" t="str">
            <v>CENTRO DE CONVIVENCIA EL ENCIN</v>
          </cell>
          <cell r="AF78">
            <v>15629</v>
          </cell>
          <cell r="AH78">
            <v>404</v>
          </cell>
          <cell r="AI78" t="str">
            <v>UNIDAD DEPORTIVA YERBABUENA</v>
          </cell>
          <cell r="AJ78">
            <v>7971</v>
          </cell>
        </row>
        <row r="79">
          <cell r="A79">
            <v>404</v>
          </cell>
          <cell r="B79" t="str">
            <v>UNIDAD DEPORTIVA YERBABUENA</v>
          </cell>
          <cell r="C79">
            <v>7448</v>
          </cell>
          <cell r="E79">
            <v>408</v>
          </cell>
          <cell r="F79" t="str">
            <v>SALON CULTO A LA MUERTE</v>
          </cell>
          <cell r="G79">
            <v>52575</v>
          </cell>
          <cell r="Z79">
            <v>284</v>
          </cell>
          <cell r="AA79" t="str">
            <v>REVISTA MECANICA SEMESTRAL</v>
          </cell>
          <cell r="AB79">
            <v>14563.56</v>
          </cell>
          <cell r="AD79">
            <v>407</v>
          </cell>
          <cell r="AE79" t="str">
            <v>MUSEO MOMIAS</v>
          </cell>
          <cell r="AF79">
            <v>2773971</v>
          </cell>
          <cell r="AH79">
            <v>405</v>
          </cell>
          <cell r="AI79" t="str">
            <v>CENTRO DE CONVIVENCIA EL ENCIN</v>
          </cell>
          <cell r="AJ79">
            <v>16046</v>
          </cell>
        </row>
        <row r="80">
          <cell r="A80">
            <v>405</v>
          </cell>
          <cell r="B80" t="str">
            <v>CENTRO DE CONVIVENCIA EL ENCIN</v>
          </cell>
          <cell r="C80">
            <v>13799</v>
          </cell>
          <cell r="E80">
            <v>410</v>
          </cell>
          <cell r="F80" t="str">
            <v>MONUMENTO AL PIPILA</v>
          </cell>
          <cell r="G80">
            <v>18798</v>
          </cell>
          <cell r="Z80">
            <v>286</v>
          </cell>
          <cell r="AA80" t="str">
            <v>PERMISO SUPLETORIO DE TRANSPOR</v>
          </cell>
          <cell r="AB80">
            <v>13300.68</v>
          </cell>
          <cell r="AD80">
            <v>408</v>
          </cell>
          <cell r="AE80" t="str">
            <v>SALON CULTO A LA MUERTE</v>
          </cell>
          <cell r="AF80">
            <v>189945</v>
          </cell>
          <cell r="AH80">
            <v>407</v>
          </cell>
          <cell r="AI80" t="str">
            <v>MUSEO MOMIAS</v>
          </cell>
          <cell r="AJ80">
            <v>1956598</v>
          </cell>
        </row>
        <row r="81">
          <cell r="A81">
            <v>407</v>
          </cell>
          <cell r="B81" t="str">
            <v>MUSEO MOMIAS</v>
          </cell>
          <cell r="C81">
            <v>1463253</v>
          </cell>
          <cell r="E81">
            <v>411</v>
          </cell>
          <cell r="F81" t="str">
            <v>MERCADO HIDALGO</v>
          </cell>
          <cell r="G81">
            <v>138588.17000000001</v>
          </cell>
          <cell r="Z81">
            <v>288</v>
          </cell>
          <cell r="AA81" t="str">
            <v>ANALISIS DE RIESGOS</v>
          </cell>
          <cell r="AB81">
            <v>11904.36</v>
          </cell>
          <cell r="AD81">
            <v>410</v>
          </cell>
          <cell r="AE81" t="str">
            <v>MONUMENTO AL PIPILA</v>
          </cell>
          <cell r="AF81">
            <v>44448</v>
          </cell>
          <cell r="AH81">
            <v>408</v>
          </cell>
          <cell r="AI81" t="str">
            <v>SALON CULTO A LA MUERTE</v>
          </cell>
          <cell r="AJ81">
            <v>93225</v>
          </cell>
        </row>
        <row r="82">
          <cell r="A82">
            <v>408</v>
          </cell>
          <cell r="B82" t="str">
            <v>SALON CULTO A LA MUERTE</v>
          </cell>
          <cell r="C82">
            <v>66426</v>
          </cell>
          <cell r="E82">
            <v>412</v>
          </cell>
          <cell r="F82" t="str">
            <v>MERCADO EMBAJADORAS</v>
          </cell>
          <cell r="G82">
            <v>89785.5</v>
          </cell>
          <cell r="Z82">
            <v>289</v>
          </cell>
          <cell r="AA82" t="str">
            <v>CONFORMIDAD PARA QUEMA DE FUEG</v>
          </cell>
          <cell r="AB82">
            <v>7456.43</v>
          </cell>
          <cell r="AD82">
            <v>411</v>
          </cell>
          <cell r="AE82" t="str">
            <v>MERCADO HIDALGO</v>
          </cell>
          <cell r="AF82">
            <v>98936.26</v>
          </cell>
          <cell r="AH82">
            <v>410</v>
          </cell>
          <cell r="AI82" t="str">
            <v>MONUMENTO AL PIPILA</v>
          </cell>
          <cell r="AJ82">
            <v>30798</v>
          </cell>
        </row>
        <row r="83">
          <cell r="A83">
            <v>410</v>
          </cell>
          <cell r="B83" t="str">
            <v>MONUMENTO AL PIPILA</v>
          </cell>
          <cell r="C83">
            <v>28514</v>
          </cell>
          <cell r="E83">
            <v>414</v>
          </cell>
          <cell r="F83" t="str">
            <v>OTROS PRODUCTOS</v>
          </cell>
          <cell r="G83">
            <v>2360.96</v>
          </cell>
          <cell r="Z83">
            <v>290</v>
          </cell>
          <cell r="AA83" t="str">
            <v>DICTAMEN DE SEGURIDAD P SEDENA</v>
          </cell>
          <cell r="AB83">
            <v>6293.91</v>
          </cell>
          <cell r="AD83">
            <v>412</v>
          </cell>
          <cell r="AE83" t="str">
            <v>MERCADO EMBAJADORAS</v>
          </cell>
          <cell r="AF83">
            <v>108213.43</v>
          </cell>
          <cell r="AH83">
            <v>411</v>
          </cell>
          <cell r="AI83" t="str">
            <v>MERCADO HIDALGO</v>
          </cell>
          <cell r="AJ83">
            <v>134796.9</v>
          </cell>
        </row>
        <row r="84">
          <cell r="A84">
            <v>411</v>
          </cell>
          <cell r="B84" t="str">
            <v>MERCADO HIDALGO</v>
          </cell>
          <cell r="C84">
            <v>103057.22</v>
          </cell>
          <cell r="E84">
            <v>418</v>
          </cell>
          <cell r="F84" t="str">
            <v>RENDIMIENTOS E INVERSIONES</v>
          </cell>
          <cell r="G84">
            <v>77578.34</v>
          </cell>
          <cell r="Z84">
            <v>291</v>
          </cell>
          <cell r="AA84" t="str">
            <v>DICTAMEN DE FACTIBILIDAD PARA</v>
          </cell>
          <cell r="AB84">
            <v>14043.8</v>
          </cell>
          <cell r="AD84">
            <v>414</v>
          </cell>
          <cell r="AE84" t="str">
            <v>OTROS PRODUCTOS</v>
          </cell>
          <cell r="AF84">
            <v>24313.5</v>
          </cell>
          <cell r="AH84">
            <v>412</v>
          </cell>
          <cell r="AI84" t="str">
            <v>MERCADO EMBAJADORAS</v>
          </cell>
          <cell r="AJ84">
            <v>158047.19</v>
          </cell>
        </row>
        <row r="85">
          <cell r="A85">
            <v>412</v>
          </cell>
          <cell r="B85" t="str">
            <v>MERCADO EMBAJADORAS</v>
          </cell>
          <cell r="C85">
            <v>91915.11</v>
          </cell>
          <cell r="E85">
            <v>419</v>
          </cell>
          <cell r="F85" t="str">
            <v>REND E INVERSIONES RAMO 33</v>
          </cell>
          <cell r="G85">
            <v>29923.11</v>
          </cell>
          <cell r="Z85">
            <v>292</v>
          </cell>
          <cell r="AA85" t="str">
            <v>DICTAMEN DE SEGURIDAD PROGRAMA</v>
          </cell>
          <cell r="AB85">
            <v>9026.5499999999993</v>
          </cell>
          <cell r="AD85">
            <v>421</v>
          </cell>
          <cell r="AE85" t="str">
            <v>DECLARACIONES, FORMATOS Y AVIS</v>
          </cell>
          <cell r="AF85">
            <v>216</v>
          </cell>
          <cell r="AH85">
            <v>414</v>
          </cell>
          <cell r="AI85" t="str">
            <v>OTROS PRODUCTOS</v>
          </cell>
          <cell r="AJ85">
            <v>1838.83</v>
          </cell>
        </row>
        <row r="86">
          <cell r="A86">
            <v>414</v>
          </cell>
          <cell r="B86" t="str">
            <v>OTROS PRODUCTOS</v>
          </cell>
          <cell r="C86">
            <v>8922.35</v>
          </cell>
          <cell r="E86">
            <v>420</v>
          </cell>
          <cell r="F86" t="str">
            <v>REND E INVER RAMO 33 PROG COMP</v>
          </cell>
          <cell r="G86">
            <v>66835.19</v>
          </cell>
          <cell r="Z86">
            <v>293</v>
          </cell>
          <cell r="AA86" t="str">
            <v>SERVICIOS EXTRAORDINARIOS</v>
          </cell>
          <cell r="AB86">
            <v>27691.56</v>
          </cell>
          <cell r="AD86">
            <v>426</v>
          </cell>
          <cell r="AE86" t="str">
            <v>AREAS OCUP POR HOT, REST, BARE</v>
          </cell>
          <cell r="AF86">
            <v>260131.85</v>
          </cell>
          <cell r="AH86">
            <v>418</v>
          </cell>
          <cell r="AI86" t="str">
            <v>RENDIMIENTOS E INVERSIONES</v>
          </cell>
          <cell r="AJ86">
            <v>148341.03</v>
          </cell>
        </row>
        <row r="87">
          <cell r="A87">
            <v>418</v>
          </cell>
          <cell r="B87" t="str">
            <v>RENDIMIENTOS E INVERSIONES</v>
          </cell>
          <cell r="C87">
            <v>55840.959999999999</v>
          </cell>
          <cell r="E87">
            <v>421</v>
          </cell>
          <cell r="F87" t="str">
            <v>DECLARACIONES, FORMATOS Y AVIS</v>
          </cell>
          <cell r="G87">
            <v>704</v>
          </cell>
          <cell r="Z87">
            <v>295</v>
          </cell>
          <cell r="AA87" t="str">
            <v>CONSTANCIA DE UBICACION DE PRE</v>
          </cell>
          <cell r="AB87">
            <v>13507.61</v>
          </cell>
          <cell r="AD87">
            <v>428</v>
          </cell>
          <cell r="AE87" t="str">
            <v>COMERCIANTES SEMIFIJOS</v>
          </cell>
          <cell r="AF87">
            <v>240779.72</v>
          </cell>
          <cell r="AH87">
            <v>419</v>
          </cell>
          <cell r="AI87" t="str">
            <v>REND E INVERSIONES RAMO 33</v>
          </cell>
          <cell r="AJ87">
            <v>96842.94</v>
          </cell>
        </row>
        <row r="88">
          <cell r="A88">
            <v>419</v>
          </cell>
          <cell r="B88" t="str">
            <v>REND E INVERSIONES RAMO 33</v>
          </cell>
          <cell r="C88">
            <v>59156.54</v>
          </cell>
          <cell r="E88">
            <v>426</v>
          </cell>
          <cell r="F88" t="str">
            <v>AREAS OCUP POR HOT, REST, BARE</v>
          </cell>
          <cell r="G88">
            <v>268053.56</v>
          </cell>
          <cell r="Z88">
            <v>400</v>
          </cell>
          <cell r="AA88" t="str">
            <v>LOCALES PRESA DE LA OLLA</v>
          </cell>
          <cell r="AB88">
            <v>49384.15</v>
          </cell>
          <cell r="AD88">
            <v>429</v>
          </cell>
          <cell r="AE88" t="str">
            <v>VTA DE INMUEBLES PROP DEL MPIO</v>
          </cell>
          <cell r="AF88">
            <v>144291</v>
          </cell>
          <cell r="AH88">
            <v>420</v>
          </cell>
          <cell r="AI88" t="str">
            <v>REND E INVER RAMO 33 PROG COMP</v>
          </cell>
          <cell r="AJ88">
            <v>54864.49</v>
          </cell>
        </row>
        <row r="89">
          <cell r="A89">
            <v>421</v>
          </cell>
          <cell r="B89" t="str">
            <v>DECLARACIONES, FORMATOS Y AVIS</v>
          </cell>
          <cell r="C89">
            <v>574</v>
          </cell>
          <cell r="E89">
            <v>428</v>
          </cell>
          <cell r="F89" t="str">
            <v>COMERCIANTES SEMIFIJOS</v>
          </cell>
          <cell r="G89">
            <v>189841.65</v>
          </cell>
          <cell r="Z89">
            <v>402</v>
          </cell>
          <cell r="AA89" t="str">
            <v>LOCALES MUSEO DE LAS MOMIAS</v>
          </cell>
          <cell r="AB89">
            <v>9981.6200000000008</v>
          </cell>
          <cell r="AD89">
            <v>430</v>
          </cell>
          <cell r="AE89" t="str">
            <v>LOCALES MERCADO HIDALGO</v>
          </cell>
          <cell r="AF89">
            <v>1788</v>
          </cell>
          <cell r="AH89">
            <v>421</v>
          </cell>
          <cell r="AI89" t="str">
            <v>DECLARACIONES, FORMATOS Y AVIS</v>
          </cell>
          <cell r="AJ89">
            <v>328</v>
          </cell>
        </row>
        <row r="90">
          <cell r="A90">
            <v>426</v>
          </cell>
          <cell r="B90" t="str">
            <v>AREAS OCUP POR HOT, REST, BARE</v>
          </cell>
          <cell r="C90">
            <v>130355.34</v>
          </cell>
          <cell r="E90">
            <v>429</v>
          </cell>
          <cell r="F90" t="str">
            <v>VTA DE INMUEBLES PROP DEL MPIO</v>
          </cell>
          <cell r="G90">
            <v>2161</v>
          </cell>
          <cell r="Z90">
            <v>403</v>
          </cell>
          <cell r="AA90" t="str">
            <v>UNIDAD DEPORTIVA TORRES LANDA</v>
          </cell>
          <cell r="AB90">
            <v>124564</v>
          </cell>
          <cell r="AD90">
            <v>431</v>
          </cell>
          <cell r="AE90" t="str">
            <v>LOCALES MERCADO EMBAJADORAS</v>
          </cell>
          <cell r="AF90">
            <v>1182</v>
          </cell>
          <cell r="AH90">
            <v>426</v>
          </cell>
          <cell r="AI90" t="str">
            <v>AREAS OCUP POR HOT, REST, BARE</v>
          </cell>
          <cell r="AJ90">
            <v>116175.38</v>
          </cell>
        </row>
        <row r="91">
          <cell r="A91">
            <v>428</v>
          </cell>
          <cell r="B91" t="str">
            <v>COMERCIANTES SEMIFIJOS</v>
          </cell>
          <cell r="C91">
            <v>217948.68</v>
          </cell>
          <cell r="E91">
            <v>431</v>
          </cell>
          <cell r="F91" t="str">
            <v>LOCALES MERCADO EMBAJADORAS</v>
          </cell>
          <cell r="G91">
            <v>1576</v>
          </cell>
          <cell r="Z91">
            <v>404</v>
          </cell>
          <cell r="AA91" t="str">
            <v>UNIDAD DEPORTIVA YERBABUENA</v>
          </cell>
          <cell r="AB91">
            <v>126043</v>
          </cell>
          <cell r="AD91">
            <v>432</v>
          </cell>
          <cell r="AE91" t="str">
            <v>LOCALES PANTEON</v>
          </cell>
          <cell r="AF91">
            <v>1192</v>
          </cell>
          <cell r="AH91">
            <v>428</v>
          </cell>
          <cell r="AI91" t="str">
            <v>COMERCIANTES SEMIFIJOS</v>
          </cell>
          <cell r="AJ91">
            <v>201062.33</v>
          </cell>
        </row>
        <row r="92">
          <cell r="A92">
            <v>429</v>
          </cell>
          <cell r="B92" t="str">
            <v>VTA DE INMUEBLES PROP DEL MPIO</v>
          </cell>
          <cell r="C92">
            <v>2161</v>
          </cell>
          <cell r="E92">
            <v>432</v>
          </cell>
          <cell r="F92" t="str">
            <v>LOCALES PANTEON</v>
          </cell>
          <cell r="G92">
            <v>1534.55</v>
          </cell>
          <cell r="Z92">
            <v>405</v>
          </cell>
          <cell r="AA92" t="str">
            <v>CENTRO DE CONVIVENCIA EL ENCIN</v>
          </cell>
          <cell r="AB92">
            <v>101896</v>
          </cell>
          <cell r="AD92">
            <v>433</v>
          </cell>
          <cell r="AE92" t="str">
            <v>SOBRANTES</v>
          </cell>
          <cell r="AF92">
            <v>614.55999999999995</v>
          </cell>
          <cell r="AH92">
            <v>429</v>
          </cell>
          <cell r="AI92" t="str">
            <v>VTA DE INMUEBLES PROP DEL MPIO</v>
          </cell>
          <cell r="AJ92">
            <v>2161</v>
          </cell>
        </row>
        <row r="93">
          <cell r="A93">
            <v>430</v>
          </cell>
          <cell r="B93" t="str">
            <v>LOCALES MERCADO HIDALGO</v>
          </cell>
          <cell r="C93">
            <v>1136</v>
          </cell>
          <cell r="E93">
            <v>433</v>
          </cell>
          <cell r="F93" t="str">
            <v>SOBRANTES</v>
          </cell>
          <cell r="G93">
            <v>1770.13</v>
          </cell>
          <cell r="Z93">
            <v>407</v>
          </cell>
          <cell r="AA93" t="str">
            <v>MUSEO MOMIAS</v>
          </cell>
          <cell r="AB93">
            <v>10420465</v>
          </cell>
          <cell r="AD93">
            <v>436</v>
          </cell>
          <cell r="AE93" t="str">
            <v>SANITARIOS PRESA DE LA OLLA</v>
          </cell>
          <cell r="AF93">
            <v>4439</v>
          </cell>
          <cell r="AH93">
            <v>430</v>
          </cell>
          <cell r="AI93" t="str">
            <v>LOCALES MERCADO HIDALGO</v>
          </cell>
          <cell r="AJ93">
            <v>1788</v>
          </cell>
        </row>
        <row r="94">
          <cell r="A94">
            <v>431</v>
          </cell>
          <cell r="B94" t="str">
            <v>LOCALES MERCADO EMBAJADORAS</v>
          </cell>
          <cell r="C94">
            <v>1875</v>
          </cell>
          <cell r="E94">
            <v>436</v>
          </cell>
          <cell r="F94" t="str">
            <v>SANITARIOS PRESA DE LA OLLA</v>
          </cell>
          <cell r="G94">
            <v>4439</v>
          </cell>
          <cell r="Z94">
            <v>408</v>
          </cell>
          <cell r="AA94" t="str">
            <v>SALON CULTO A LA MUERTE</v>
          </cell>
          <cell r="AB94">
            <v>513831</v>
          </cell>
          <cell r="AD94">
            <v>437</v>
          </cell>
          <cell r="AE94" t="str">
            <v>SANITARIOS MDO. EMBAJADORAS</v>
          </cell>
          <cell r="AF94">
            <v>43208</v>
          </cell>
          <cell r="AH94">
            <v>431</v>
          </cell>
          <cell r="AI94" t="str">
            <v>LOCALES MERCADO EMBAJADORAS</v>
          </cell>
          <cell r="AJ94">
            <v>1182</v>
          </cell>
        </row>
        <row r="95">
          <cell r="A95">
            <v>432</v>
          </cell>
          <cell r="B95" t="str">
            <v>LOCALES PANTEON</v>
          </cell>
          <cell r="C95">
            <v>920.15</v>
          </cell>
          <cell r="E95">
            <v>437</v>
          </cell>
          <cell r="F95" t="str">
            <v>SANITARIOS MDO. EMBAJADORAS</v>
          </cell>
          <cell r="G95">
            <v>34945</v>
          </cell>
          <cell r="Z95">
            <v>410</v>
          </cell>
          <cell r="AA95" t="str">
            <v>MONUMENTO AL PIPILA</v>
          </cell>
          <cell r="AB95">
            <v>164594</v>
          </cell>
          <cell r="AD95">
            <v>438</v>
          </cell>
          <cell r="AE95" t="str">
            <v>SANITARIOS MDO. HIDALGO</v>
          </cell>
          <cell r="AF95">
            <v>76291</v>
          </cell>
          <cell r="AH95">
            <v>432</v>
          </cell>
          <cell r="AI95" t="str">
            <v>LOCALES PANTEON</v>
          </cell>
          <cell r="AJ95">
            <v>596</v>
          </cell>
        </row>
        <row r="96">
          <cell r="A96">
            <v>433</v>
          </cell>
          <cell r="B96" t="str">
            <v>SOBRANTES</v>
          </cell>
          <cell r="C96">
            <v>5151.47</v>
          </cell>
          <cell r="E96">
            <v>438</v>
          </cell>
          <cell r="F96" t="str">
            <v>SANITARIOS MDO. HIDALGO</v>
          </cell>
          <cell r="G96">
            <v>58672</v>
          </cell>
          <cell r="Z96">
            <v>411</v>
          </cell>
          <cell r="AA96" t="str">
            <v>MERCADO HIDALGO</v>
          </cell>
          <cell r="AB96">
            <v>742501.33</v>
          </cell>
          <cell r="AD96">
            <v>439</v>
          </cell>
          <cell r="AE96" t="str">
            <v>SANITARIOS JARDIN REFORMA</v>
          </cell>
          <cell r="AF96">
            <v>20436</v>
          </cell>
          <cell r="AH96">
            <v>433</v>
          </cell>
          <cell r="AI96" t="str">
            <v>SOBRANTES</v>
          </cell>
          <cell r="AJ96">
            <v>789.63</v>
          </cell>
        </row>
        <row r="97">
          <cell r="A97">
            <v>436</v>
          </cell>
          <cell r="B97" t="str">
            <v>SANITARIOS PRESA DE LA OLLA</v>
          </cell>
          <cell r="C97">
            <v>4439</v>
          </cell>
          <cell r="E97">
            <v>439</v>
          </cell>
          <cell r="F97" t="str">
            <v>SANITARIOS JARDIN REFORMA</v>
          </cell>
          <cell r="G97">
            <v>20257</v>
          </cell>
          <cell r="Z97">
            <v>412</v>
          </cell>
          <cell r="AA97" t="str">
            <v>MERCADO EMBAJADORAS</v>
          </cell>
          <cell r="AB97">
            <v>648292.39</v>
          </cell>
          <cell r="AD97">
            <v>440</v>
          </cell>
          <cell r="AE97" t="str">
            <v>SANITARIOS PLAZUELA LOS ANGELE</v>
          </cell>
          <cell r="AF97">
            <v>7245</v>
          </cell>
          <cell r="AH97">
            <v>436</v>
          </cell>
          <cell r="AI97" t="str">
            <v>SANITARIOS PRESA DE LA OLLA</v>
          </cell>
          <cell r="AJ97">
            <v>4439</v>
          </cell>
        </row>
        <row r="98">
          <cell r="A98">
            <v>437</v>
          </cell>
          <cell r="B98" t="str">
            <v>SANITARIOS MDO. EMBAJADORAS</v>
          </cell>
          <cell r="C98">
            <v>41952</v>
          </cell>
          <cell r="E98">
            <v>440</v>
          </cell>
          <cell r="F98" t="str">
            <v>SANITARIOS PLAZUELA LOS ANGELE</v>
          </cell>
          <cell r="G98">
            <v>7245</v>
          </cell>
          <cell r="Z98">
            <v>414</v>
          </cell>
          <cell r="AA98" t="str">
            <v>OTROS PRODUCTOS</v>
          </cell>
          <cell r="AB98">
            <v>76525.91</v>
          </cell>
          <cell r="AD98">
            <v>442</v>
          </cell>
          <cell r="AE98" t="str">
            <v>SANITARIOS VALENCIANA</v>
          </cell>
          <cell r="AF98">
            <v>603.5</v>
          </cell>
          <cell r="AH98">
            <v>437</v>
          </cell>
          <cell r="AI98" t="str">
            <v>SANITARIOS MDO. EMBAJADORAS</v>
          </cell>
          <cell r="AJ98">
            <v>43677</v>
          </cell>
        </row>
        <row r="99">
          <cell r="A99">
            <v>438</v>
          </cell>
          <cell r="B99" t="str">
            <v>SANITARIOS MDO. HIDALGO</v>
          </cell>
          <cell r="C99">
            <v>75063</v>
          </cell>
          <cell r="E99">
            <v>441</v>
          </cell>
          <cell r="F99" t="str">
            <v>SANITARIOS LOS PASTITOS</v>
          </cell>
          <cell r="G99">
            <v>2778</v>
          </cell>
          <cell r="Z99">
            <v>418</v>
          </cell>
          <cell r="AA99" t="str">
            <v>RENDIMIENTOS E INVERSIONES</v>
          </cell>
          <cell r="AB99">
            <v>725624.41</v>
          </cell>
          <cell r="AD99">
            <v>443</v>
          </cell>
          <cell r="AE99" t="str">
            <v>SANITARIOS FERROCARRIL</v>
          </cell>
          <cell r="AF99">
            <v>58224</v>
          </cell>
          <cell r="AH99">
            <v>438</v>
          </cell>
          <cell r="AI99" t="str">
            <v>SANITARIOS MDO. HIDALGO</v>
          </cell>
          <cell r="AJ99">
            <v>63006</v>
          </cell>
        </row>
        <row r="100">
          <cell r="A100">
            <v>439</v>
          </cell>
          <cell r="B100" t="str">
            <v>SANITARIOS JARDIN REFORMA</v>
          </cell>
          <cell r="C100">
            <v>23144</v>
          </cell>
          <cell r="E100">
            <v>443</v>
          </cell>
          <cell r="F100" t="str">
            <v>SANITARIOS FERROCARRIL</v>
          </cell>
          <cell r="G100">
            <v>33839.5</v>
          </cell>
          <cell r="Z100">
            <v>419</v>
          </cell>
          <cell r="AA100" t="str">
            <v>REND E INVERSIONES RAMO 33</v>
          </cell>
          <cell r="AB100">
            <v>393185.08</v>
          </cell>
          <cell r="AD100">
            <v>444</v>
          </cell>
          <cell r="AE100" t="str">
            <v>SANITARIOS JARDIN UNION</v>
          </cell>
          <cell r="AF100">
            <v>7245</v>
          </cell>
          <cell r="AH100">
            <v>439</v>
          </cell>
          <cell r="AI100" t="str">
            <v>SANITARIOS JARDIN REFORMA</v>
          </cell>
          <cell r="AJ100">
            <v>20496</v>
          </cell>
        </row>
        <row r="101">
          <cell r="A101">
            <v>440</v>
          </cell>
          <cell r="B101" t="str">
            <v>SANITARIOS PLAZUELA LOS ANGELE</v>
          </cell>
          <cell r="C101">
            <v>7245</v>
          </cell>
          <cell r="E101">
            <v>444</v>
          </cell>
          <cell r="F101" t="str">
            <v>SANITARIOS JARDIN UNION</v>
          </cell>
          <cell r="G101">
            <v>7245</v>
          </cell>
          <cell r="Z101">
            <v>420</v>
          </cell>
          <cell r="AA101" t="str">
            <v>REND E INVER RAMO 33 PROG COMP</v>
          </cell>
          <cell r="AB101">
            <v>269638.28999999998</v>
          </cell>
          <cell r="AD101">
            <v>445</v>
          </cell>
          <cell r="AE101" t="str">
            <v>SANITARIOS MUSEO MOMIAS</v>
          </cell>
          <cell r="AF101">
            <v>57908</v>
          </cell>
          <cell r="AH101">
            <v>440</v>
          </cell>
          <cell r="AI101" t="str">
            <v>SANITARIOS PLAZUELA LOS ANGELE</v>
          </cell>
          <cell r="AJ101">
            <v>7245</v>
          </cell>
        </row>
        <row r="102">
          <cell r="A102">
            <v>441</v>
          </cell>
          <cell r="B102" t="str">
            <v>SANITARIOS LOS PASTITOS</v>
          </cell>
          <cell r="C102">
            <v>1208</v>
          </cell>
          <cell r="E102">
            <v>445</v>
          </cell>
          <cell r="F102" t="str">
            <v>SANITARIOS MUSEO MOMIAS</v>
          </cell>
          <cell r="G102">
            <v>23756</v>
          </cell>
          <cell r="Z102">
            <v>421</v>
          </cell>
          <cell r="AA102" t="str">
            <v>DECLARACIONES, FORMATOS Y AVIS</v>
          </cell>
          <cell r="AB102">
            <v>3366</v>
          </cell>
          <cell r="AD102">
            <v>447</v>
          </cell>
          <cell r="AE102" t="str">
            <v>LAS CALAS</v>
          </cell>
          <cell r="AF102">
            <v>15952</v>
          </cell>
          <cell r="AH102">
            <v>442</v>
          </cell>
          <cell r="AI102" t="str">
            <v>SANITARIOS VALENCIANA</v>
          </cell>
          <cell r="AJ102">
            <v>3265.11</v>
          </cell>
        </row>
        <row r="103">
          <cell r="A103">
            <v>442</v>
          </cell>
          <cell r="B103" t="str">
            <v>SANITARIOS VALENCIANA</v>
          </cell>
          <cell r="C103">
            <v>2330.04</v>
          </cell>
          <cell r="E103">
            <v>447</v>
          </cell>
          <cell r="F103" t="str">
            <v>LAS CALAS</v>
          </cell>
          <cell r="G103">
            <v>8104</v>
          </cell>
          <cell r="Z103">
            <v>426</v>
          </cell>
          <cell r="AA103" t="str">
            <v>AREAS OCUP POR HOT, REST, BARE</v>
          </cell>
          <cell r="AB103">
            <v>1030165.28</v>
          </cell>
          <cell r="AD103">
            <v>451</v>
          </cell>
          <cell r="AE103" t="str">
            <v>BODEGAS RASTRO</v>
          </cell>
          <cell r="AF103">
            <v>2622</v>
          </cell>
          <cell r="AH103">
            <v>443</v>
          </cell>
          <cell r="AI103" t="str">
            <v>SANITARIOS FERROCARRIL</v>
          </cell>
          <cell r="AJ103">
            <v>41972</v>
          </cell>
        </row>
        <row r="104">
          <cell r="A104">
            <v>443</v>
          </cell>
          <cell r="B104" t="str">
            <v>SANITARIOS FERROCARRIL</v>
          </cell>
          <cell r="C104">
            <v>39391</v>
          </cell>
          <cell r="E104">
            <v>454</v>
          </cell>
          <cell r="F104" t="str">
            <v>FIESTAS TRADICIONALES</v>
          </cell>
          <cell r="G104">
            <v>46983.5</v>
          </cell>
          <cell r="Z104">
            <v>428</v>
          </cell>
          <cell r="AA104" t="str">
            <v>COMERCIANTES SEMIFIJOS</v>
          </cell>
          <cell r="AB104">
            <v>1488672.38</v>
          </cell>
          <cell r="AD104">
            <v>454</v>
          </cell>
          <cell r="AE104" t="str">
            <v>FIESTAS TRADICIONALES</v>
          </cell>
          <cell r="AF104">
            <v>28639.5</v>
          </cell>
          <cell r="AH104">
            <v>444</v>
          </cell>
          <cell r="AI104" t="str">
            <v>SANITARIOS JARDIN UNION</v>
          </cell>
          <cell r="AJ104">
            <v>7245</v>
          </cell>
        </row>
        <row r="105">
          <cell r="A105">
            <v>444</v>
          </cell>
          <cell r="B105" t="str">
            <v>SANITARIOS JARDIN UNION</v>
          </cell>
          <cell r="C105">
            <v>7245</v>
          </cell>
          <cell r="E105">
            <v>455</v>
          </cell>
          <cell r="F105" t="str">
            <v>INFRAESTRUCTURA TELEFONICA</v>
          </cell>
          <cell r="G105">
            <v>123123</v>
          </cell>
          <cell r="Z105">
            <v>429</v>
          </cell>
          <cell r="AA105" t="str">
            <v>VTA DE INMUEBLES PROP DEL MPIO</v>
          </cell>
          <cell r="AB105">
            <v>9298497</v>
          </cell>
          <cell r="AD105">
            <v>455</v>
          </cell>
          <cell r="AE105" t="str">
            <v>INFRAESTRUCTURA TELEFONICA</v>
          </cell>
          <cell r="AF105">
            <v>63063</v>
          </cell>
          <cell r="AH105">
            <v>445</v>
          </cell>
          <cell r="AI105" t="str">
            <v>SANITARIOS MUSEO MOMIAS</v>
          </cell>
          <cell r="AJ105">
            <v>41980</v>
          </cell>
        </row>
        <row r="106">
          <cell r="A106" t="str">
            <v>_x000C_</v>
          </cell>
          <cell r="E106" t="str">
            <v>_x000C_</v>
          </cell>
          <cell r="Z106" t="str">
            <v>_x000C_</v>
          </cell>
          <cell r="AD106">
            <v>456</v>
          </cell>
          <cell r="AE106" t="str">
            <v>JUEGOS MECANICOS</v>
          </cell>
          <cell r="AF106">
            <v>1650</v>
          </cell>
          <cell r="AH106">
            <v>447</v>
          </cell>
          <cell r="AI106" t="str">
            <v>LAS CALAS</v>
          </cell>
          <cell r="AJ106">
            <v>12312</v>
          </cell>
        </row>
        <row r="107">
          <cell r="A107" t="str">
            <v>Pag</v>
          </cell>
          <cell r="B107" t="str">
            <v>ina : 3                    Fecha Impresión</v>
          </cell>
          <cell r="E107" t="str">
            <v>Pag</v>
          </cell>
          <cell r="F107" t="str">
            <v>ina : 3                    Fecha Impresión</v>
          </cell>
          <cell r="Z107" t="str">
            <v>Pag</v>
          </cell>
          <cell r="AA107" t="str">
            <v>ina : 3                    Fecha Impresión</v>
          </cell>
          <cell r="AD107" t="str">
            <v>_x000C_</v>
          </cell>
          <cell r="AH107" t="str">
            <v>_x000C_</v>
          </cell>
        </row>
        <row r="108">
          <cell r="A108" t="str">
            <v>MUN</v>
          </cell>
          <cell r="B108" t="str">
            <v>ICIPIO DE GUANAJUATO, GTO</v>
          </cell>
          <cell r="E108" t="str">
            <v>MUN</v>
          </cell>
          <cell r="F108" t="str">
            <v>ICIPIO DE GUANAJUATO, GTO</v>
          </cell>
          <cell r="Z108" t="str">
            <v>MUN</v>
          </cell>
          <cell r="AA108" t="str">
            <v>ICIPIO DE GUANAJUATO, GTO</v>
          </cell>
        </row>
        <row r="109">
          <cell r="A109" t="str">
            <v>REP</v>
          </cell>
          <cell r="B109" t="str">
            <v>ORTE DE COBRANZA DEL DIA 01/01/2011 AL DIA</v>
          </cell>
          <cell r="E109" t="str">
            <v>REP</v>
          </cell>
          <cell r="F109" t="str">
            <v>ORTE DE COBRANZA DEL DIA 01/02/2011 AL DIA</v>
          </cell>
          <cell r="Z109" t="str">
            <v>REP</v>
          </cell>
          <cell r="AA109" t="str">
            <v>ORTE DE COBRANZA DEL DIA 01/01/2011 AL DIA</v>
          </cell>
          <cell r="AD109" t="str">
            <v>Pag</v>
          </cell>
          <cell r="AE109" t="str">
            <v>ina : 3                    Fecha Impresión</v>
          </cell>
          <cell r="AH109" t="str">
            <v>Pag</v>
          </cell>
          <cell r="AI109" t="str">
            <v>ina : 3                    Fecha Impresión</v>
          </cell>
        </row>
        <row r="110">
          <cell r="A110" t="str">
            <v>RES</v>
          </cell>
          <cell r="B110" t="str">
            <v>UMEN</v>
          </cell>
          <cell r="E110" t="str">
            <v>RES</v>
          </cell>
          <cell r="F110" t="str">
            <v>UMEN</v>
          </cell>
          <cell r="Z110" t="str">
            <v>RES</v>
          </cell>
          <cell r="AA110" t="str">
            <v>UMEN</v>
          </cell>
          <cell r="AD110" t="str">
            <v>MUN</v>
          </cell>
          <cell r="AE110" t="str">
            <v>ICIPIO DE GUANAJUATO, GTO</v>
          </cell>
          <cell r="AH110" t="str">
            <v>MUN</v>
          </cell>
          <cell r="AI110" t="str">
            <v>ICIPIO DE GUANAJUATO, GTO</v>
          </cell>
        </row>
        <row r="111">
          <cell r="A111" t="str">
            <v>---</v>
          </cell>
          <cell r="B111" t="str">
            <v>------------------------------------------</v>
          </cell>
          <cell r="C111" t="str">
            <v>----------------</v>
          </cell>
          <cell r="E111" t="str">
            <v>---</v>
          </cell>
          <cell r="F111" t="str">
            <v>------------------------------------------</v>
          </cell>
          <cell r="G111" t="str">
            <v>----------------</v>
          </cell>
          <cell r="Z111" t="str">
            <v>---</v>
          </cell>
          <cell r="AA111" t="str">
            <v>------------------------------------------</v>
          </cell>
          <cell r="AB111" t="str">
            <v>----------------</v>
          </cell>
          <cell r="AD111" t="str">
            <v>REP</v>
          </cell>
          <cell r="AE111" t="str">
            <v>ORTE DE COBRANZA DEL DIA 01/07/2011 AL DIA</v>
          </cell>
          <cell r="AH111" t="str">
            <v>REP</v>
          </cell>
          <cell r="AI111" t="str">
            <v>ORTE DE COBRANZA DEL DIA 01/08/2011 AL DIA</v>
          </cell>
        </row>
        <row r="112">
          <cell r="A112" t="str">
            <v>CVE</v>
          </cell>
          <cell r="B112" t="str">
            <v>CONCEPTO</v>
          </cell>
          <cell r="C112" t="str">
            <v>COBRADO</v>
          </cell>
          <cell r="E112" t="str">
            <v>CVE</v>
          </cell>
          <cell r="F112" t="str">
            <v>CONCEPTO</v>
          </cell>
          <cell r="G112" t="str">
            <v>COBRADO</v>
          </cell>
          <cell r="Z112" t="str">
            <v>CVE</v>
          </cell>
          <cell r="AA112" t="str">
            <v>CONCEPTO</v>
          </cell>
          <cell r="AB112" t="str">
            <v>COBRADO</v>
          </cell>
          <cell r="AD112" t="str">
            <v>RES</v>
          </cell>
          <cell r="AE112" t="str">
            <v>UMEN</v>
          </cell>
          <cell r="AH112" t="str">
            <v>RES</v>
          </cell>
          <cell r="AI112" t="str">
            <v>UMEN</v>
          </cell>
        </row>
        <row r="113">
          <cell r="A113" t="str">
            <v>---</v>
          </cell>
          <cell r="B113" t="str">
            <v>------------------------------------------</v>
          </cell>
          <cell r="C113" t="str">
            <v>----------------</v>
          </cell>
          <cell r="E113" t="str">
            <v>---</v>
          </cell>
          <cell r="F113" t="str">
            <v>------------------------------------------</v>
          </cell>
          <cell r="G113" t="str">
            <v>----------------</v>
          </cell>
          <cell r="Z113" t="str">
            <v>---</v>
          </cell>
          <cell r="AA113" t="str">
            <v>------------------------------------------</v>
          </cell>
          <cell r="AB113" t="str">
            <v>----------------</v>
          </cell>
          <cell r="AD113" t="str">
            <v>---</v>
          </cell>
          <cell r="AE113" t="str">
            <v>------------------------------------------</v>
          </cell>
          <cell r="AF113" t="str">
            <v>----------------</v>
          </cell>
          <cell r="AH113" t="str">
            <v>---</v>
          </cell>
          <cell r="AI113" t="str">
            <v>------------------------------------------</v>
          </cell>
          <cell r="AJ113" t="str">
            <v>----------------</v>
          </cell>
        </row>
        <row r="114">
          <cell r="A114">
            <v>445</v>
          </cell>
          <cell r="B114" t="str">
            <v>SANITARIOS MUSEO MOMIAS</v>
          </cell>
          <cell r="C114">
            <v>32992</v>
          </cell>
          <cell r="E114">
            <v>456</v>
          </cell>
          <cell r="F114" t="str">
            <v>JUEGOS MECANICOS</v>
          </cell>
          <cell r="G114">
            <v>20550</v>
          </cell>
          <cell r="Z114">
            <v>430</v>
          </cell>
          <cell r="AA114" t="str">
            <v>LOCALES MERCADO HIDALGO</v>
          </cell>
          <cell r="AB114">
            <v>21660</v>
          </cell>
          <cell r="AD114" t="str">
            <v>CVE</v>
          </cell>
          <cell r="AE114" t="str">
            <v>CONCEPTO</v>
          </cell>
          <cell r="AF114" t="str">
            <v>COBRADO</v>
          </cell>
          <cell r="AH114" t="str">
            <v>CVE</v>
          </cell>
          <cell r="AI114" t="str">
            <v>CONCEPTO</v>
          </cell>
          <cell r="AJ114" t="str">
            <v>COBRADO</v>
          </cell>
        </row>
        <row r="115">
          <cell r="A115">
            <v>447</v>
          </cell>
          <cell r="B115" t="str">
            <v>LAS CALAS</v>
          </cell>
          <cell r="C115">
            <v>12408</v>
          </cell>
          <cell r="E115">
            <v>457</v>
          </cell>
          <cell r="F115" t="str">
            <v>CASETAS DE  REVISTAS</v>
          </cell>
          <cell r="G115">
            <v>1594.92</v>
          </cell>
          <cell r="Z115">
            <v>431</v>
          </cell>
          <cell r="AA115" t="str">
            <v>LOCALES MERCADO EMBAJADORAS</v>
          </cell>
          <cell r="AB115">
            <v>18763.16</v>
          </cell>
          <cell r="AD115" t="str">
            <v>---</v>
          </cell>
          <cell r="AE115" t="str">
            <v>------------------------------------------</v>
          </cell>
          <cell r="AF115" t="str">
            <v>----------------</v>
          </cell>
          <cell r="AH115" t="str">
            <v>---</v>
          </cell>
          <cell r="AI115" t="str">
            <v>------------------------------------------</v>
          </cell>
          <cell r="AJ115" t="str">
            <v>----------------</v>
          </cell>
        </row>
        <row r="116">
          <cell r="A116">
            <v>451</v>
          </cell>
          <cell r="B116" t="str">
            <v>BODEGAS RASTRO</v>
          </cell>
          <cell r="C116">
            <v>3747</v>
          </cell>
          <cell r="E116">
            <v>458</v>
          </cell>
          <cell r="F116" t="str">
            <v>AMPLIACION DE HORARIO BILLARES</v>
          </cell>
          <cell r="G116">
            <v>458</v>
          </cell>
          <cell r="Z116">
            <v>432</v>
          </cell>
          <cell r="AA116" t="str">
            <v>LOCALES PANTEON</v>
          </cell>
          <cell r="AB116">
            <v>23139.97</v>
          </cell>
          <cell r="AD116">
            <v>457</v>
          </cell>
          <cell r="AE116" t="str">
            <v>CASETAS DE  REVISTAS</v>
          </cell>
          <cell r="AF116">
            <v>537</v>
          </cell>
          <cell r="AH116">
            <v>453</v>
          </cell>
          <cell r="AI116" t="str">
            <v>TELESCOPIO</v>
          </cell>
          <cell r="AJ116">
            <v>4650</v>
          </cell>
        </row>
        <row r="117">
          <cell r="A117">
            <v>452</v>
          </cell>
          <cell r="B117" t="str">
            <v>LOCALES DEL ENCINO</v>
          </cell>
          <cell r="C117">
            <v>928</v>
          </cell>
          <cell r="E117">
            <v>459</v>
          </cell>
          <cell r="F117" t="str">
            <v>CASETAS DEPORTIVAS</v>
          </cell>
          <cell r="G117">
            <v>328</v>
          </cell>
          <cell r="Z117">
            <v>433</v>
          </cell>
          <cell r="AA117" t="str">
            <v>SOBRANTES</v>
          </cell>
          <cell r="AB117">
            <v>11677.09</v>
          </cell>
          <cell r="AD117">
            <v>458</v>
          </cell>
          <cell r="AE117" t="str">
            <v>AMPLIACION DE HORARIO BILLARES</v>
          </cell>
          <cell r="AF117">
            <v>916</v>
          </cell>
          <cell r="AH117">
            <v>454</v>
          </cell>
          <cell r="AI117" t="str">
            <v>FIESTAS TRADICIONALES</v>
          </cell>
          <cell r="AJ117">
            <v>21334</v>
          </cell>
        </row>
        <row r="118">
          <cell r="A118">
            <v>453</v>
          </cell>
          <cell r="B118" t="str">
            <v>TELESCOPIO</v>
          </cell>
          <cell r="C118">
            <v>1476</v>
          </cell>
          <cell r="E118">
            <v>462</v>
          </cell>
          <cell r="F118" t="str">
            <v>INTERESES REMANENTES  POR OBRA</v>
          </cell>
          <cell r="G118">
            <v>2462.98</v>
          </cell>
          <cell r="Z118">
            <v>436</v>
          </cell>
          <cell r="AA118" t="str">
            <v>SANITARIOS PRESA DE LA OLLA</v>
          </cell>
          <cell r="AB118">
            <v>31073</v>
          </cell>
          <cell r="AD118">
            <v>459</v>
          </cell>
          <cell r="AE118" t="str">
            <v>CASETAS DEPORTIVAS</v>
          </cell>
          <cell r="AF118">
            <v>9379.1200000000008</v>
          </cell>
          <cell r="AH118">
            <v>455</v>
          </cell>
          <cell r="AI118" t="str">
            <v>INFRAESTRUCTURA TELEFONICA</v>
          </cell>
          <cell r="AJ118">
            <v>40131</v>
          </cell>
        </row>
        <row r="119">
          <cell r="A119">
            <v>454</v>
          </cell>
          <cell r="B119" t="str">
            <v>FIESTAS TRADICIONALES</v>
          </cell>
          <cell r="C119">
            <v>140477.5</v>
          </cell>
          <cell r="E119">
            <v>463</v>
          </cell>
          <cell r="F119" t="str">
            <v>SALIDA DE GRUAS</v>
          </cell>
          <cell r="G119">
            <v>5967</v>
          </cell>
          <cell r="Z119">
            <v>437</v>
          </cell>
          <cell r="AA119" t="str">
            <v>SANITARIOS MDO. EMBAJADORAS</v>
          </cell>
          <cell r="AB119">
            <v>278941</v>
          </cell>
          <cell r="AD119">
            <v>463</v>
          </cell>
          <cell r="AE119" t="str">
            <v>SALIDA DE GRUAS</v>
          </cell>
          <cell r="AF119">
            <v>1105</v>
          </cell>
          <cell r="AH119">
            <v>456</v>
          </cell>
          <cell r="AI119" t="str">
            <v>JUEGOS MECANICOS</v>
          </cell>
          <cell r="AJ119">
            <v>75</v>
          </cell>
        </row>
        <row r="120">
          <cell r="A120">
            <v>456</v>
          </cell>
          <cell r="B120" t="str">
            <v>JUEGOS MECANICOS</v>
          </cell>
          <cell r="C120">
            <v>4544</v>
          </cell>
          <cell r="E120">
            <v>464</v>
          </cell>
          <cell r="F120" t="str">
            <v>ARRASTRE DE VEHICULOS INFRACCI</v>
          </cell>
          <cell r="G120">
            <v>1449</v>
          </cell>
          <cell r="Z120">
            <v>438</v>
          </cell>
          <cell r="AA120" t="str">
            <v>SANITARIOS MDO. HIDALGO</v>
          </cell>
          <cell r="AB120">
            <v>463982</v>
          </cell>
          <cell r="AD120">
            <v>464</v>
          </cell>
          <cell r="AE120" t="str">
            <v>ARRASTRE DE VEHICULOS INFRACCI</v>
          </cell>
          <cell r="AF120">
            <v>280</v>
          </cell>
          <cell r="AH120">
            <v>457</v>
          </cell>
          <cell r="AI120" t="str">
            <v>CASETAS DE  REVISTAS</v>
          </cell>
          <cell r="AJ120">
            <v>895</v>
          </cell>
        </row>
        <row r="121">
          <cell r="A121">
            <v>457</v>
          </cell>
          <cell r="B121" t="str">
            <v>CASETAS DE  REVISTAS</v>
          </cell>
          <cell r="C121">
            <v>1565.61</v>
          </cell>
          <cell r="E121">
            <v>467</v>
          </cell>
          <cell r="F121" t="str">
            <v>PRESTADORES DE SERVICIO</v>
          </cell>
          <cell r="G121">
            <v>1987.59</v>
          </cell>
          <cell r="Z121">
            <v>439</v>
          </cell>
          <cell r="AA121" t="str">
            <v>SANITARIOS JARDIN REFORMA</v>
          </cell>
          <cell r="AB121">
            <v>137244</v>
          </cell>
          <cell r="AD121">
            <v>470</v>
          </cell>
          <cell r="AE121" t="str">
            <v>LOCALES ESTACION</v>
          </cell>
          <cell r="AF121">
            <v>273</v>
          </cell>
          <cell r="AH121">
            <v>458</v>
          </cell>
          <cell r="AI121" t="str">
            <v>AMPLIACION DE HORARIO BILLARES</v>
          </cell>
          <cell r="AJ121">
            <v>916</v>
          </cell>
        </row>
        <row r="122">
          <cell r="A122">
            <v>458</v>
          </cell>
          <cell r="B122" t="str">
            <v>AMPLIACION DE HORARIO BILLARES</v>
          </cell>
          <cell r="C122">
            <v>436</v>
          </cell>
          <cell r="E122">
            <v>469</v>
          </cell>
          <cell r="F122" t="str">
            <v>CASETAS TELEFONICAS</v>
          </cell>
          <cell r="G122">
            <v>93492</v>
          </cell>
          <cell r="Z122">
            <v>440</v>
          </cell>
          <cell r="AA122" t="str">
            <v>SANITARIOS PLAZUELA LOS ANGELE</v>
          </cell>
          <cell r="AB122">
            <v>50715</v>
          </cell>
          <cell r="AD122">
            <v>471</v>
          </cell>
          <cell r="AE122" t="str">
            <v>SANITARIOS PARDO</v>
          </cell>
          <cell r="AF122">
            <v>1380</v>
          </cell>
          <cell r="AH122">
            <v>459</v>
          </cell>
          <cell r="AI122" t="str">
            <v>CASETAS DEPORTIVAS</v>
          </cell>
          <cell r="AJ122">
            <v>2263.19</v>
          </cell>
        </row>
        <row r="123">
          <cell r="A123">
            <v>459</v>
          </cell>
          <cell r="B123" t="str">
            <v>CASETAS DEPORTIVAS</v>
          </cell>
          <cell r="C123">
            <v>328</v>
          </cell>
          <cell r="E123">
            <v>470</v>
          </cell>
          <cell r="F123" t="str">
            <v>LOCALES ESTACION</v>
          </cell>
          <cell r="G123">
            <v>3139.5</v>
          </cell>
          <cell r="Z123">
            <v>441</v>
          </cell>
          <cell r="AA123" t="str">
            <v>SANITARIOS LOS PASTITOS</v>
          </cell>
          <cell r="AB123">
            <v>3986</v>
          </cell>
          <cell r="AD123">
            <v>472</v>
          </cell>
          <cell r="AE123" t="str">
            <v>MERCADO GAVIRA</v>
          </cell>
          <cell r="AF123">
            <v>6992.21</v>
          </cell>
          <cell r="AH123">
            <v>462</v>
          </cell>
          <cell r="AI123" t="str">
            <v>INTERESES REMANENTES  POR OBRA</v>
          </cell>
          <cell r="AJ123">
            <v>2510.83</v>
          </cell>
        </row>
        <row r="124">
          <cell r="A124">
            <v>463</v>
          </cell>
          <cell r="B124" t="str">
            <v>SALIDA DE GRUAS</v>
          </cell>
          <cell r="C124">
            <v>2986</v>
          </cell>
          <cell r="E124">
            <v>471</v>
          </cell>
          <cell r="F124" t="str">
            <v>SANITARIOS PARDO</v>
          </cell>
          <cell r="G124">
            <v>1380</v>
          </cell>
          <cell r="Z124">
            <v>442</v>
          </cell>
          <cell r="AA124" t="str">
            <v>SANITARIOS VALENCIANA</v>
          </cell>
          <cell r="AB124">
            <v>8953.24</v>
          </cell>
          <cell r="AD124">
            <v>477</v>
          </cell>
          <cell r="AE124" t="str">
            <v>PADRON DIRECTOR RESPONSABLE DE</v>
          </cell>
          <cell r="AF124">
            <v>6260</v>
          </cell>
          <cell r="AH124">
            <v>463</v>
          </cell>
          <cell r="AI124" t="str">
            <v>SALIDA DE GRUAS</v>
          </cell>
          <cell r="AJ124">
            <v>3094</v>
          </cell>
        </row>
        <row r="125">
          <cell r="A125">
            <v>464</v>
          </cell>
          <cell r="B125" t="str">
            <v>ARRASTRE DE VEHICULOS INFRACCI</v>
          </cell>
          <cell r="C125">
            <v>518</v>
          </cell>
          <cell r="E125">
            <v>472</v>
          </cell>
          <cell r="F125" t="str">
            <v>MERCADO GAVIRA</v>
          </cell>
          <cell r="G125">
            <v>19779.04</v>
          </cell>
          <cell r="Z125">
            <v>443</v>
          </cell>
          <cell r="AA125" t="str">
            <v>SANITARIOS FERROCARRIL</v>
          </cell>
          <cell r="AB125">
            <v>296598.5</v>
          </cell>
          <cell r="AD125">
            <v>479</v>
          </cell>
          <cell r="AE125" t="str">
            <v>COMERCIANTES AMBULANTES</v>
          </cell>
          <cell r="AF125">
            <v>24685.57</v>
          </cell>
          <cell r="AH125">
            <v>464</v>
          </cell>
          <cell r="AI125" t="str">
            <v>ARRASTRE DE VEHICULOS INFRACCI</v>
          </cell>
          <cell r="AJ125">
            <v>784</v>
          </cell>
        </row>
        <row r="126">
          <cell r="A126">
            <v>467</v>
          </cell>
          <cell r="B126" t="str">
            <v>PRESTADORES DE SERVICIO</v>
          </cell>
          <cell r="C126">
            <v>4239.8</v>
          </cell>
          <cell r="E126">
            <v>474</v>
          </cell>
          <cell r="F126" t="str">
            <v>BASES PARA LICITACION ADQUISIC</v>
          </cell>
          <cell r="G126">
            <v>14858</v>
          </cell>
          <cell r="Z126">
            <v>444</v>
          </cell>
          <cell r="AA126" t="str">
            <v>SANITARIOS JARDIN UNION</v>
          </cell>
          <cell r="AB126">
            <v>50715</v>
          </cell>
          <cell r="AD126">
            <v>480</v>
          </cell>
          <cell r="AE126" t="str">
            <v>PERIFONEO</v>
          </cell>
          <cell r="AF126">
            <v>2254</v>
          </cell>
          <cell r="AH126">
            <v>467</v>
          </cell>
          <cell r="AI126" t="str">
            <v>PRESTADORES DE SERVICIO</v>
          </cell>
          <cell r="AJ126">
            <v>1002.09</v>
          </cell>
        </row>
        <row r="127">
          <cell r="A127">
            <v>470</v>
          </cell>
          <cell r="B127" t="str">
            <v>LOCALES ESTACION</v>
          </cell>
          <cell r="C127">
            <v>9691.5</v>
          </cell>
          <cell r="E127">
            <v>476</v>
          </cell>
          <cell r="F127" t="str">
            <v>PADRON DE PERITOS FISCALES</v>
          </cell>
          <cell r="G127">
            <v>28905</v>
          </cell>
          <cell r="Z127">
            <v>445</v>
          </cell>
          <cell r="AA127" t="str">
            <v>SANITARIOS MUSEO MOMIAS</v>
          </cell>
          <cell r="AB127">
            <v>205736</v>
          </cell>
          <cell r="AD127">
            <v>481</v>
          </cell>
          <cell r="AE127" t="str">
            <v>REPARTO DE VOLANTES</v>
          </cell>
          <cell r="AF127">
            <v>1720</v>
          </cell>
          <cell r="AH127">
            <v>470</v>
          </cell>
          <cell r="AI127" t="str">
            <v>LOCALES ESTACION</v>
          </cell>
          <cell r="AJ127">
            <v>8288</v>
          </cell>
        </row>
        <row r="128">
          <cell r="A128">
            <v>471</v>
          </cell>
          <cell r="B128" t="str">
            <v>SANITARIOS PARDO</v>
          </cell>
          <cell r="C128">
            <v>1380</v>
          </cell>
          <cell r="E128">
            <v>477</v>
          </cell>
          <cell r="F128" t="str">
            <v>PADRON DIRECTOR RESPONSABLE DE</v>
          </cell>
          <cell r="G128">
            <v>17528</v>
          </cell>
          <cell r="Z128">
            <v>447</v>
          </cell>
          <cell r="AA128" t="str">
            <v>LAS CALAS</v>
          </cell>
          <cell r="AB128">
            <v>73680</v>
          </cell>
          <cell r="AD128">
            <v>482</v>
          </cell>
          <cell r="AE128" t="str">
            <v>CALLEJONEADAS</v>
          </cell>
          <cell r="AF128">
            <v>16729.84</v>
          </cell>
          <cell r="AH128">
            <v>471</v>
          </cell>
          <cell r="AI128" t="str">
            <v>SANITARIOS PARDO</v>
          </cell>
          <cell r="AJ128">
            <v>1380</v>
          </cell>
        </row>
        <row r="129">
          <cell r="A129">
            <v>472</v>
          </cell>
          <cell r="B129" t="str">
            <v>MERCADO GAVIRA</v>
          </cell>
          <cell r="C129">
            <v>7016</v>
          </cell>
          <cell r="E129">
            <v>479</v>
          </cell>
          <cell r="F129" t="str">
            <v>COMERCIANTES AMBULANTES</v>
          </cell>
          <cell r="G129">
            <v>15958</v>
          </cell>
          <cell r="Z129">
            <v>451</v>
          </cell>
          <cell r="AA129" t="str">
            <v>BODEGAS RASTRO</v>
          </cell>
          <cell r="AB129">
            <v>11613</v>
          </cell>
          <cell r="AD129">
            <v>483</v>
          </cell>
          <cell r="AE129" t="str">
            <v>PROMOTOR TURISTICO</v>
          </cell>
          <cell r="AF129">
            <v>12220</v>
          </cell>
          <cell r="AH129">
            <v>472</v>
          </cell>
          <cell r="AI129" t="str">
            <v>MERCADO GAVIRA</v>
          </cell>
          <cell r="AJ129">
            <v>13047.95</v>
          </cell>
        </row>
        <row r="130">
          <cell r="A130">
            <v>474</v>
          </cell>
          <cell r="B130" t="str">
            <v>BASES PARA LICITACION ADQUISIC</v>
          </cell>
          <cell r="C130">
            <v>1748</v>
          </cell>
          <cell r="E130">
            <v>480</v>
          </cell>
          <cell r="F130" t="str">
            <v>PERIFONEO</v>
          </cell>
          <cell r="G130">
            <v>483</v>
          </cell>
          <cell r="Z130">
            <v>452</v>
          </cell>
          <cell r="AA130" t="str">
            <v>LOCALES DEL ENCINO</v>
          </cell>
          <cell r="AB130">
            <v>928</v>
          </cell>
          <cell r="AD130">
            <v>484</v>
          </cell>
          <cell r="AE130" t="str">
            <v>PERMISO PARA ESPECTÁCULOS O CE</v>
          </cell>
          <cell r="AF130">
            <v>17651</v>
          </cell>
          <cell r="AH130">
            <v>479</v>
          </cell>
          <cell r="AI130" t="str">
            <v>COMERCIANTES AMBULANTES</v>
          </cell>
          <cell r="AJ130">
            <v>5247.68</v>
          </cell>
        </row>
        <row r="131">
          <cell r="A131">
            <v>477</v>
          </cell>
          <cell r="B131" t="str">
            <v>PADRON DIRECTOR RESPONSABLE DE</v>
          </cell>
          <cell r="C131">
            <v>24020</v>
          </cell>
          <cell r="E131">
            <v>481</v>
          </cell>
          <cell r="F131" t="str">
            <v>REPARTO DE VOLANTES</v>
          </cell>
          <cell r="G131">
            <v>344</v>
          </cell>
          <cell r="Z131">
            <v>453</v>
          </cell>
          <cell r="AA131" t="str">
            <v>TELESCOPIO</v>
          </cell>
          <cell r="AB131">
            <v>47938.28</v>
          </cell>
          <cell r="AD131">
            <v>485</v>
          </cell>
          <cell r="AE131" t="str">
            <v>SELLADO DE BOLETOS</v>
          </cell>
          <cell r="AF131">
            <v>5158</v>
          </cell>
          <cell r="AH131">
            <v>480</v>
          </cell>
          <cell r="AI131" t="str">
            <v>PERIFONEO</v>
          </cell>
          <cell r="AJ131">
            <v>322</v>
          </cell>
        </row>
        <row r="132">
          <cell r="A132">
            <v>479</v>
          </cell>
          <cell r="B132" t="str">
            <v>COMERCIANTES AMBULANTES</v>
          </cell>
          <cell r="C132">
            <v>13108.16</v>
          </cell>
          <cell r="E132">
            <v>482</v>
          </cell>
          <cell r="F132" t="str">
            <v>CALLEJONEADAS</v>
          </cell>
          <cell r="G132">
            <v>14017</v>
          </cell>
          <cell r="Z132">
            <v>454</v>
          </cell>
          <cell r="AA132" t="str">
            <v>FIESTAS TRADICIONALES</v>
          </cell>
          <cell r="AB132">
            <v>418035.9</v>
          </cell>
          <cell r="AD132">
            <v>486</v>
          </cell>
          <cell r="AE132" t="str">
            <v>COLOCACION DE GUIAS</v>
          </cell>
          <cell r="AF132">
            <v>170</v>
          </cell>
          <cell r="AH132">
            <v>481</v>
          </cell>
          <cell r="AI132" t="str">
            <v>REPARTO DE VOLANTES</v>
          </cell>
          <cell r="AJ132">
            <v>1204</v>
          </cell>
        </row>
        <row r="133">
          <cell r="A133">
            <v>480</v>
          </cell>
          <cell r="B133" t="str">
            <v>PERIFONEO</v>
          </cell>
          <cell r="C133">
            <v>459</v>
          </cell>
          <cell r="E133">
            <v>483</v>
          </cell>
          <cell r="F133" t="str">
            <v>PROMOTOR TURISTICO</v>
          </cell>
          <cell r="G133">
            <v>1755</v>
          </cell>
          <cell r="Z133">
            <v>455</v>
          </cell>
          <cell r="AA133" t="str">
            <v>INFRAESTRUCTURA TELEFONICA</v>
          </cell>
          <cell r="AB133">
            <v>438438</v>
          </cell>
          <cell r="AD133">
            <v>489</v>
          </cell>
          <cell r="AE133" t="str">
            <v>INSTALACION DE TOMA DE CORRIEN</v>
          </cell>
          <cell r="AF133">
            <v>185</v>
          </cell>
          <cell r="AH133">
            <v>482</v>
          </cell>
          <cell r="AI133" t="str">
            <v>CALLEJONEADAS</v>
          </cell>
          <cell r="AJ133">
            <v>34496.74</v>
          </cell>
        </row>
        <row r="134">
          <cell r="A134">
            <v>481</v>
          </cell>
          <cell r="B134" t="str">
            <v>REPARTO DE VOLANTES</v>
          </cell>
          <cell r="C134">
            <v>328</v>
          </cell>
          <cell r="E134">
            <v>484</v>
          </cell>
          <cell r="F134" t="str">
            <v>PERMISO PARA ESPECTÁCULOS O CE</v>
          </cell>
          <cell r="G134">
            <v>14007</v>
          </cell>
          <cell r="Z134">
            <v>456</v>
          </cell>
          <cell r="AA134" t="str">
            <v>JUEGOS MECANICOS</v>
          </cell>
          <cell r="AB134">
            <v>28769</v>
          </cell>
          <cell r="AD134">
            <v>491</v>
          </cell>
          <cell r="AE134" t="str">
            <v>ESTRUCTURAS, CONSTRUCCIONES O</v>
          </cell>
          <cell r="AF134">
            <v>354</v>
          </cell>
          <cell r="AH134">
            <v>484</v>
          </cell>
          <cell r="AI134" t="str">
            <v>PERMISO PARA ESPECTÁCULOS O CE</v>
          </cell>
          <cell r="AJ134">
            <v>10759</v>
          </cell>
        </row>
        <row r="135">
          <cell r="A135">
            <v>482</v>
          </cell>
          <cell r="B135" t="str">
            <v>CALLEJONEADAS</v>
          </cell>
          <cell r="C135">
            <v>9554</v>
          </cell>
          <cell r="E135">
            <v>485</v>
          </cell>
          <cell r="F135" t="str">
            <v>SELLADO DE BOLETOS</v>
          </cell>
          <cell r="G135">
            <v>5106</v>
          </cell>
          <cell r="Z135">
            <v>457</v>
          </cell>
          <cell r="AA135" t="str">
            <v>CASETAS DE  REVISTAS</v>
          </cell>
          <cell r="AB135">
            <v>7098.53</v>
          </cell>
          <cell r="AD135">
            <v>493</v>
          </cell>
          <cell r="AE135" t="str">
            <v>RENOVACION PERMISO P/ USO VIA</v>
          </cell>
          <cell r="AF135">
            <v>1320</v>
          </cell>
          <cell r="AH135">
            <v>485</v>
          </cell>
          <cell r="AI135" t="str">
            <v>SELLADO DE BOLETOS</v>
          </cell>
          <cell r="AJ135">
            <v>5326</v>
          </cell>
        </row>
        <row r="136">
          <cell r="A136">
            <v>483</v>
          </cell>
          <cell r="B136" t="str">
            <v>PROMOTOR TURISTICO</v>
          </cell>
          <cell r="C136">
            <v>4600</v>
          </cell>
          <cell r="E136">
            <v>486</v>
          </cell>
          <cell r="F136" t="str">
            <v>COLOCACION DE GUIAS</v>
          </cell>
          <cell r="G136">
            <v>170</v>
          </cell>
          <cell r="Z136">
            <v>458</v>
          </cell>
          <cell r="AA136" t="str">
            <v>AMPLIACION DE HORARIO BILLARES</v>
          </cell>
          <cell r="AB136">
            <v>3642</v>
          </cell>
          <cell r="AD136">
            <v>494</v>
          </cell>
          <cell r="AE136" t="str">
            <v>REPOSICION DE CREDENCIAL</v>
          </cell>
          <cell r="AF136">
            <v>60</v>
          </cell>
          <cell r="AH136">
            <v>487</v>
          </cell>
          <cell r="AI136" t="str">
            <v>COLOCACION DE LUMINARIA O LAMP</v>
          </cell>
          <cell r="AJ136">
            <v>7412</v>
          </cell>
        </row>
        <row r="137">
          <cell r="A137">
            <v>484</v>
          </cell>
          <cell r="B137" t="str">
            <v>PERMISO PARA ESPECTÁCULOS O CE</v>
          </cell>
          <cell r="C137">
            <v>14089</v>
          </cell>
          <cell r="E137">
            <v>489</v>
          </cell>
          <cell r="F137" t="str">
            <v>INSTALACION DE TOMA DE CORRIEN</v>
          </cell>
          <cell r="G137">
            <v>185</v>
          </cell>
          <cell r="Z137">
            <v>459</v>
          </cell>
          <cell r="AA137" t="str">
            <v>CASETAS DEPORTIVAS</v>
          </cell>
          <cell r="AB137">
            <v>12248.12</v>
          </cell>
          <cell r="AD137">
            <v>502</v>
          </cell>
          <cell r="AE137" t="str">
            <v>RECARGOS OTROS IMPTOS Y DERECH</v>
          </cell>
          <cell r="AF137">
            <v>122083.69</v>
          </cell>
          <cell r="AH137">
            <v>488</v>
          </cell>
          <cell r="AI137" t="str">
            <v>COLOCACION DE POSTERIA DE CONC</v>
          </cell>
          <cell r="AJ137">
            <v>2275</v>
          </cell>
        </row>
        <row r="138">
          <cell r="A138">
            <v>485</v>
          </cell>
          <cell r="B138" t="str">
            <v>SELLADO DE BOLETOS</v>
          </cell>
          <cell r="C138">
            <v>6760</v>
          </cell>
          <cell r="E138">
            <v>491</v>
          </cell>
          <cell r="F138" t="str">
            <v>ESTRUCTURAS, CONSTRUCCIONES O</v>
          </cell>
          <cell r="G138">
            <v>554</v>
          </cell>
          <cell r="Z138">
            <v>460</v>
          </cell>
          <cell r="AA138" t="str">
            <v>PARQUE DE BEIS BOL SAN JERONIM</v>
          </cell>
          <cell r="AB138">
            <v>5000</v>
          </cell>
          <cell r="AD138">
            <v>503</v>
          </cell>
          <cell r="AE138" t="str">
            <v>AVISO EXTEMP TRASLACION DE DOM</v>
          </cell>
          <cell r="AF138">
            <v>5898.75</v>
          </cell>
          <cell r="AH138">
            <v>491</v>
          </cell>
          <cell r="AI138" t="str">
            <v>ESTRUCTURAS, CONSTRUCCIONES O</v>
          </cell>
          <cell r="AJ138">
            <v>3534.4</v>
          </cell>
        </row>
        <row r="139">
          <cell r="A139">
            <v>486</v>
          </cell>
          <cell r="B139" t="str">
            <v>COLOCACION DE GUIAS</v>
          </cell>
          <cell r="C139">
            <v>162</v>
          </cell>
          <cell r="E139">
            <v>494</v>
          </cell>
          <cell r="F139" t="str">
            <v>REPOSICION DE CREDENCIAL</v>
          </cell>
          <cell r="G139">
            <v>720</v>
          </cell>
          <cell r="Z139">
            <v>462</v>
          </cell>
          <cell r="AA139" t="str">
            <v>INTERESES REMANENTES  POR OBRA</v>
          </cell>
          <cell r="AB139">
            <v>13657.01</v>
          </cell>
          <cell r="AD139">
            <v>504</v>
          </cell>
          <cell r="AE139" t="str">
            <v>AVISO EXTEMP TERM DE OBRA</v>
          </cell>
          <cell r="AF139">
            <v>12096.5</v>
          </cell>
          <cell r="AH139">
            <v>492</v>
          </cell>
          <cell r="AI139" t="str">
            <v>RESERVA DE ESPACIOS EN VIA PUB</v>
          </cell>
          <cell r="AJ139">
            <v>1000</v>
          </cell>
        </row>
        <row r="140">
          <cell r="A140">
            <v>487</v>
          </cell>
          <cell r="B140" t="str">
            <v>COLOCACION DE LUMINARIA O LAMP</v>
          </cell>
          <cell r="C140">
            <v>1765</v>
          </cell>
          <cell r="E140">
            <v>502</v>
          </cell>
          <cell r="F140" t="str">
            <v>RECARGOS OTROS IMPTOS Y DERECH</v>
          </cell>
          <cell r="G140">
            <v>71137.240000000005</v>
          </cell>
          <cell r="Z140">
            <v>463</v>
          </cell>
          <cell r="AA140" t="str">
            <v>SALIDA DE GRUAS</v>
          </cell>
          <cell r="AB140">
            <v>24023</v>
          </cell>
          <cell r="AD140">
            <v>505</v>
          </cell>
          <cell r="AE140" t="str">
            <v>INF AL REG. DE CONST Y CONSER</v>
          </cell>
          <cell r="AF140">
            <v>8941.5</v>
          </cell>
          <cell r="AH140">
            <v>493</v>
          </cell>
          <cell r="AI140" t="str">
            <v>RENOVACION PERMISO P/ USO VIA</v>
          </cell>
          <cell r="AJ140">
            <v>954</v>
          </cell>
        </row>
        <row r="141">
          <cell r="A141">
            <v>491</v>
          </cell>
          <cell r="B141" t="str">
            <v>ESTRUCTURAS, CONSTRUCCIONES O</v>
          </cell>
          <cell r="C141">
            <v>1875.8</v>
          </cell>
          <cell r="E141">
            <v>503</v>
          </cell>
          <cell r="F141" t="str">
            <v>AVISO EXTEMP TRASLACION DE DOM</v>
          </cell>
          <cell r="G141">
            <v>13052.5</v>
          </cell>
          <cell r="Z141">
            <v>464</v>
          </cell>
          <cell r="AA141" t="str">
            <v>ARRASTRE DE VEHICULOS INFRACCI</v>
          </cell>
          <cell r="AB141">
            <v>5547</v>
          </cell>
          <cell r="AD141">
            <v>506</v>
          </cell>
          <cell r="AE141" t="str">
            <v>INFRACCIONES DIRECCION DE FISC</v>
          </cell>
          <cell r="AF141">
            <v>15857</v>
          </cell>
          <cell r="AH141">
            <v>502</v>
          </cell>
          <cell r="AI141" t="str">
            <v>RECARGOS OTROS IMPTOS Y DERECH</v>
          </cell>
          <cell r="AJ141">
            <v>94183</v>
          </cell>
        </row>
        <row r="142">
          <cell r="A142">
            <v>502</v>
          </cell>
          <cell r="B142" t="str">
            <v>RECARGOS OTROS IMPTOS Y DERECH</v>
          </cell>
          <cell r="C142">
            <v>62874.62</v>
          </cell>
          <cell r="E142">
            <v>504</v>
          </cell>
          <cell r="F142" t="str">
            <v>AVISO EXTEMP TERM DE OBRA</v>
          </cell>
          <cell r="G142">
            <v>6943.1</v>
          </cell>
          <cell r="Z142">
            <v>467</v>
          </cell>
          <cell r="AA142" t="str">
            <v>PRESTADORES DE SERVICIO</v>
          </cell>
          <cell r="AB142">
            <v>86478.61</v>
          </cell>
          <cell r="AD142">
            <v>507</v>
          </cell>
          <cell r="AE142" t="str">
            <v>INF AL BANDO POLICIA Y BUEN GO</v>
          </cell>
          <cell r="AF142">
            <v>48110</v>
          </cell>
          <cell r="AH142">
            <v>503</v>
          </cell>
          <cell r="AI142" t="str">
            <v>AVISO EXTEMP TRASLACION DE DOM</v>
          </cell>
          <cell r="AJ142">
            <v>13505.5</v>
          </cell>
        </row>
        <row r="143">
          <cell r="A143">
            <v>503</v>
          </cell>
          <cell r="B143" t="str">
            <v>AVISO EXTEMP TRASLACION DE DOM</v>
          </cell>
          <cell r="C143">
            <v>16427</v>
          </cell>
          <cell r="E143">
            <v>505</v>
          </cell>
          <cell r="F143" t="str">
            <v>INF AL REG. DE CONST Y CONSER</v>
          </cell>
          <cell r="G143">
            <v>6048</v>
          </cell>
          <cell r="Z143">
            <v>469</v>
          </cell>
          <cell r="AA143" t="str">
            <v>CASETAS TELEFONICAS</v>
          </cell>
          <cell r="AB143">
            <v>162288</v>
          </cell>
          <cell r="AD143">
            <v>508</v>
          </cell>
          <cell r="AE143" t="str">
            <v>INF LEY DE TRANSITO Y SU REGLA</v>
          </cell>
          <cell r="AF143">
            <v>346058.7</v>
          </cell>
          <cell r="AH143">
            <v>504</v>
          </cell>
          <cell r="AI143" t="str">
            <v>AVISO EXTEMP TERM DE OBRA</v>
          </cell>
          <cell r="AJ143">
            <v>13858</v>
          </cell>
        </row>
        <row r="144">
          <cell r="A144">
            <v>504</v>
          </cell>
          <cell r="B144" t="str">
            <v>AVISO EXTEMP TERM DE OBRA</v>
          </cell>
          <cell r="C144">
            <v>24107.5</v>
          </cell>
          <cell r="E144">
            <v>506</v>
          </cell>
          <cell r="F144" t="str">
            <v>INFRACCIONES DIRECCION DE FISC</v>
          </cell>
          <cell r="G144">
            <v>31956.77</v>
          </cell>
          <cell r="Z144">
            <v>470</v>
          </cell>
          <cell r="AA144" t="str">
            <v>LOCALES ESTACION</v>
          </cell>
          <cell r="AB144">
            <v>33198.5</v>
          </cell>
          <cell r="AD144">
            <v>509</v>
          </cell>
          <cell r="AE144" t="str">
            <v>EXTEMP VERIFICACION AMB VEHICU</v>
          </cell>
          <cell r="AF144">
            <v>35760</v>
          </cell>
          <cell r="AH144">
            <v>505</v>
          </cell>
          <cell r="AI144" t="str">
            <v>INF AL REG. DE CONST Y CONSER</v>
          </cell>
          <cell r="AJ144">
            <v>23133.25</v>
          </cell>
        </row>
        <row r="145">
          <cell r="A145">
            <v>505</v>
          </cell>
          <cell r="B145" t="str">
            <v>INF AL REG. DE CONST Y CONSER</v>
          </cell>
          <cell r="C145">
            <v>25950</v>
          </cell>
          <cell r="E145">
            <v>507</v>
          </cell>
          <cell r="F145" t="str">
            <v>INF AL BANDO POLICIA Y BUEN GO</v>
          </cell>
          <cell r="G145">
            <v>49843.5</v>
          </cell>
          <cell r="Z145">
            <v>471</v>
          </cell>
          <cell r="AA145" t="str">
            <v>SANITARIOS PARDO</v>
          </cell>
          <cell r="AB145">
            <v>9660</v>
          </cell>
          <cell r="AD145">
            <v>510</v>
          </cell>
          <cell r="AE145" t="str">
            <v>ADMTVAS NO FISCALES *FEDERALES</v>
          </cell>
          <cell r="AF145">
            <v>2209.67</v>
          </cell>
          <cell r="AH145">
            <v>506</v>
          </cell>
          <cell r="AI145" t="str">
            <v>INFRACCIONES DIRECCION DE FISC</v>
          </cell>
          <cell r="AJ145">
            <v>45869.760000000002</v>
          </cell>
        </row>
        <row r="146">
          <cell r="A146">
            <v>506</v>
          </cell>
          <cell r="B146" t="str">
            <v>INFRACCIONES DIRECCION DE FISC</v>
          </cell>
          <cell r="C146">
            <v>20110.25</v>
          </cell>
          <cell r="E146">
            <v>508</v>
          </cell>
          <cell r="F146" t="str">
            <v>INF LEY DE TRANSITO Y SU REGLA</v>
          </cell>
          <cell r="G146">
            <v>337279.3</v>
          </cell>
          <cell r="Z146">
            <v>472</v>
          </cell>
          <cell r="AA146" t="str">
            <v>MERCADO GAVIRA</v>
          </cell>
          <cell r="AB146">
            <v>64171.360000000001</v>
          </cell>
          <cell r="AD146">
            <v>519</v>
          </cell>
          <cell r="AE146" t="str">
            <v>GOB DEL ESTADO CASA DE LA CULT</v>
          </cell>
          <cell r="AF146">
            <v>31698</v>
          </cell>
          <cell r="AH146">
            <v>507</v>
          </cell>
          <cell r="AI146" t="str">
            <v>INF AL BANDO POLICIA Y BUEN GO</v>
          </cell>
          <cell r="AJ146">
            <v>32320</v>
          </cell>
        </row>
        <row r="147">
          <cell r="A147">
            <v>507</v>
          </cell>
          <cell r="B147" t="str">
            <v>INF AL BANDO POLICIA Y BUEN GO</v>
          </cell>
          <cell r="C147">
            <v>61567.35</v>
          </cell>
          <cell r="E147">
            <v>509</v>
          </cell>
          <cell r="F147" t="str">
            <v>EXTEMP VERIFICACION AMB VEHICU</v>
          </cell>
          <cell r="G147">
            <v>26877</v>
          </cell>
          <cell r="Z147">
            <v>474</v>
          </cell>
          <cell r="AA147" t="str">
            <v>BASES PARA LICITACION ADQUISIC</v>
          </cell>
          <cell r="AB147">
            <v>16606</v>
          </cell>
          <cell r="AD147">
            <v>526</v>
          </cell>
          <cell r="AE147" t="str">
            <v>RESPUESTA DE AYUNTAMIENTO</v>
          </cell>
          <cell r="AF147">
            <v>6556</v>
          </cell>
          <cell r="AH147">
            <v>508</v>
          </cell>
          <cell r="AI147" t="str">
            <v>INF LEY DE TRANSITO Y SU REGLA</v>
          </cell>
          <cell r="AJ147">
            <v>350634.35</v>
          </cell>
        </row>
        <row r="148">
          <cell r="A148">
            <v>508</v>
          </cell>
          <cell r="B148" t="str">
            <v>INF LEY DE TRANSITO Y SU REGLA</v>
          </cell>
          <cell r="C148">
            <v>256432</v>
          </cell>
          <cell r="E148">
            <v>510</v>
          </cell>
          <cell r="F148" t="str">
            <v>ADMTVAS NO FISCALES *FEDERALES</v>
          </cell>
          <cell r="G148">
            <v>4221.66</v>
          </cell>
          <cell r="Z148">
            <v>476</v>
          </cell>
          <cell r="AA148" t="str">
            <v>PADRON DE PERITOS FISCALES</v>
          </cell>
          <cell r="AB148">
            <v>31797</v>
          </cell>
          <cell r="AD148">
            <v>532</v>
          </cell>
          <cell r="AE148" t="str">
            <v>FONDO INFRAEST SOCIAL MPAL.</v>
          </cell>
          <cell r="AF148">
            <v>4879703</v>
          </cell>
          <cell r="AH148">
            <v>509</v>
          </cell>
          <cell r="AI148" t="str">
            <v>EXTEMP VERIFICACION AMB VEHICU</v>
          </cell>
          <cell r="AJ148">
            <v>31923</v>
          </cell>
        </row>
        <row r="149">
          <cell r="A149">
            <v>509</v>
          </cell>
          <cell r="B149" t="str">
            <v>EXTEMP VERIFICACION AMB VEHICU</v>
          </cell>
          <cell r="C149">
            <v>29421</v>
          </cell>
          <cell r="E149">
            <v>526</v>
          </cell>
          <cell r="F149" t="str">
            <v>RESPUESTA DE AYUNTAMIENTO</v>
          </cell>
          <cell r="G149">
            <v>8344</v>
          </cell>
          <cell r="Z149">
            <v>477</v>
          </cell>
          <cell r="AA149" t="str">
            <v>PADRON DIRECTOR RESPONSABLE DE</v>
          </cell>
          <cell r="AB149">
            <v>89124</v>
          </cell>
          <cell r="AD149">
            <v>533</v>
          </cell>
          <cell r="AE149" t="str">
            <v>FONDO PARA FORTALECIMIENTO MPA</v>
          </cell>
          <cell r="AF149">
            <v>6048232</v>
          </cell>
          <cell r="AH149">
            <v>510</v>
          </cell>
          <cell r="AI149" t="str">
            <v>ADMTVAS NO FISCALES *FEDERALES</v>
          </cell>
          <cell r="AJ149">
            <v>67560.160000000003</v>
          </cell>
        </row>
        <row r="150">
          <cell r="A150">
            <v>526</v>
          </cell>
          <cell r="B150" t="str">
            <v>RESPUESTA DE AYUNTAMIENTO</v>
          </cell>
          <cell r="C150">
            <v>1136</v>
          </cell>
          <cell r="E150">
            <v>532</v>
          </cell>
          <cell r="F150" t="str">
            <v>FONDO INFRAEST SOCIAL MPAL.</v>
          </cell>
          <cell r="G150">
            <v>4879703</v>
          </cell>
          <cell r="Z150">
            <v>479</v>
          </cell>
          <cell r="AA150" t="str">
            <v>COMERCIANTES AMBULANTES</v>
          </cell>
          <cell r="AB150">
            <v>112615.56</v>
          </cell>
          <cell r="AD150">
            <v>536</v>
          </cell>
          <cell r="AE150" t="str">
            <v>PADRON DE PROVEEDORES</v>
          </cell>
          <cell r="AF150">
            <v>3000</v>
          </cell>
          <cell r="AH150">
            <v>511</v>
          </cell>
          <cell r="AI150" t="str">
            <v>ADMTVAS NO FISCALES * MPALES*</v>
          </cell>
          <cell r="AJ150">
            <v>7477.5</v>
          </cell>
        </row>
        <row r="151">
          <cell r="A151">
            <v>536</v>
          </cell>
          <cell r="B151" t="str">
            <v>PADRON DE PROVEEDORES</v>
          </cell>
          <cell r="C151">
            <v>4708</v>
          </cell>
          <cell r="E151">
            <v>533</v>
          </cell>
          <cell r="F151" t="str">
            <v>FONDO PARA FORTALECIMIENTO MPA</v>
          </cell>
          <cell r="G151">
            <v>6048232</v>
          </cell>
          <cell r="Z151">
            <v>480</v>
          </cell>
          <cell r="AA151" t="str">
            <v>PERIFONEO</v>
          </cell>
          <cell r="AB151">
            <v>10280</v>
          </cell>
          <cell r="AD151">
            <v>538</v>
          </cell>
          <cell r="AE151" t="str">
            <v>BASES PARA LICITACION OBRA PUB</v>
          </cell>
          <cell r="AF151">
            <v>1791</v>
          </cell>
          <cell r="AH151">
            <v>519</v>
          </cell>
          <cell r="AI151" t="str">
            <v>GOB DEL ESTADO CASA DE LA CULT</v>
          </cell>
          <cell r="AJ151">
            <v>63396</v>
          </cell>
        </row>
        <row r="152">
          <cell r="A152">
            <v>544</v>
          </cell>
          <cell r="B152" t="str">
            <v>INFRACCIONES AL REGLAMENTO DE</v>
          </cell>
          <cell r="C152">
            <v>4876.16</v>
          </cell>
          <cell r="E152">
            <v>536</v>
          </cell>
          <cell r="F152" t="str">
            <v>PADRON DE PROVEEDORES</v>
          </cell>
          <cell r="G152">
            <v>20338</v>
          </cell>
          <cell r="Z152">
            <v>481</v>
          </cell>
          <cell r="AA152" t="str">
            <v>REPARTO DE VOLANTES</v>
          </cell>
          <cell r="AB152">
            <v>4800</v>
          </cell>
          <cell r="AD152">
            <v>544</v>
          </cell>
          <cell r="AE152" t="str">
            <v>INFRACCIONES AL REGLAMENTO DE</v>
          </cell>
          <cell r="AF152">
            <v>2727.04</v>
          </cell>
          <cell r="AH152">
            <v>526</v>
          </cell>
          <cell r="AI152" t="str">
            <v>RESPUESTA DE AYUNTAMIENTO</v>
          </cell>
          <cell r="AJ152">
            <v>9536</v>
          </cell>
        </row>
        <row r="153">
          <cell r="A153">
            <v>600</v>
          </cell>
          <cell r="B153" t="str">
            <v>FONDO GENERAL</v>
          </cell>
          <cell r="C153">
            <v>8861126.9499999993</v>
          </cell>
          <cell r="E153">
            <v>538</v>
          </cell>
          <cell r="F153" t="str">
            <v>BASES PARA LICITACION OBRA PUB</v>
          </cell>
          <cell r="G153">
            <v>1748</v>
          </cell>
          <cell r="Z153">
            <v>482</v>
          </cell>
          <cell r="AA153" t="str">
            <v>CALLEJONEADAS</v>
          </cell>
          <cell r="AB153">
            <v>119285.62</v>
          </cell>
          <cell r="AD153">
            <v>600</v>
          </cell>
          <cell r="AE153" t="str">
            <v>FONDO GENERAL</v>
          </cell>
          <cell r="AF153">
            <v>9407250.1199999992</v>
          </cell>
          <cell r="AH153">
            <v>532</v>
          </cell>
          <cell r="AI153" t="str">
            <v>FONDO INFRAEST SOCIAL MPAL.</v>
          </cell>
          <cell r="AJ153">
            <v>4879703</v>
          </cell>
        </row>
        <row r="154">
          <cell r="A154">
            <v>601</v>
          </cell>
          <cell r="B154" t="str">
            <v>FONDO DEL FOMENTO MUNICIPAL</v>
          </cell>
          <cell r="C154">
            <v>1112047.01</v>
          </cell>
          <cell r="E154">
            <v>544</v>
          </cell>
          <cell r="F154" t="str">
            <v>INFRACCIONES AL REGLAMENTO DE</v>
          </cell>
          <cell r="G154">
            <v>4356.16</v>
          </cell>
          <cell r="Z154">
            <v>483</v>
          </cell>
          <cell r="AA154" t="str">
            <v>PROMOTOR TURISTICO</v>
          </cell>
          <cell r="AB154">
            <v>57425</v>
          </cell>
          <cell r="AD154">
            <v>601</v>
          </cell>
          <cell r="AE154" t="str">
            <v>FONDO DEL FOMENTO MUNICIPAL</v>
          </cell>
          <cell r="AF154">
            <v>1309894.74</v>
          </cell>
          <cell r="AH154">
            <v>533</v>
          </cell>
          <cell r="AI154" t="str">
            <v>FONDO PARA FORTALECIMIENTO MPA</v>
          </cell>
          <cell r="AJ154">
            <v>6048232</v>
          </cell>
        </row>
        <row r="155">
          <cell r="A155">
            <v>605</v>
          </cell>
          <cell r="B155" t="str">
            <v>IEPS ESPECIAL DE GASOLINAS Y D</v>
          </cell>
          <cell r="C155">
            <v>400961.15</v>
          </cell>
          <cell r="E155">
            <v>600</v>
          </cell>
          <cell r="F155" t="str">
            <v>FONDO GENERAL</v>
          </cell>
          <cell r="G155">
            <v>11894032.5</v>
          </cell>
          <cell r="Z155">
            <v>484</v>
          </cell>
          <cell r="AA155" t="str">
            <v>PERMISO PARA ESPECTÁCULOS O CE</v>
          </cell>
          <cell r="AB155">
            <v>117406</v>
          </cell>
          <cell r="AD155">
            <v>605</v>
          </cell>
          <cell r="AE155" t="str">
            <v>IEPS ESPECIAL DE GASOLINAS Y D</v>
          </cell>
          <cell r="AF155">
            <v>438533.9</v>
          </cell>
          <cell r="AH155">
            <v>536</v>
          </cell>
          <cell r="AI155" t="str">
            <v>PADRON DE PROVEEDORES</v>
          </cell>
          <cell r="AJ155">
            <v>3300</v>
          </cell>
        </row>
        <row r="156">
          <cell r="A156">
            <v>822</v>
          </cell>
          <cell r="B156" t="str">
            <v>COMISION ACREMEX</v>
          </cell>
          <cell r="C156">
            <v>64.959999999999994</v>
          </cell>
          <cell r="E156">
            <v>601</v>
          </cell>
          <cell r="F156" t="str">
            <v>FONDO DEL FOMENTO MUNICIPAL</v>
          </cell>
          <cell r="G156">
            <v>1529931.38</v>
          </cell>
          <cell r="Z156">
            <v>485</v>
          </cell>
          <cell r="AA156" t="str">
            <v>SELLADO DE BOLETOS</v>
          </cell>
          <cell r="AB156">
            <v>46156</v>
          </cell>
          <cell r="AD156">
            <v>606</v>
          </cell>
          <cell r="AE156" t="str">
            <v>FONDO DE FISCALIZACION</v>
          </cell>
          <cell r="AF156">
            <v>807343.62</v>
          </cell>
          <cell r="AH156">
            <v>544</v>
          </cell>
          <cell r="AI156" t="str">
            <v>INFRACCIONES AL REGLAMENTO DE</v>
          </cell>
          <cell r="AJ156">
            <v>1635.04</v>
          </cell>
        </row>
        <row r="157">
          <cell r="A157">
            <v>887</v>
          </cell>
          <cell r="B157" t="str">
            <v>DEVOLUCIONES S/RECAUDACION</v>
          </cell>
          <cell r="C157">
            <v>14218.83</v>
          </cell>
          <cell r="E157">
            <v>605</v>
          </cell>
          <cell r="F157" t="str">
            <v>IEPS ESPECIAL DE GASOLINAS Y D</v>
          </cell>
          <cell r="G157">
            <v>603314.01</v>
          </cell>
          <cell r="Z157">
            <v>486</v>
          </cell>
          <cell r="AA157" t="str">
            <v>COLOCACION DE GUIAS</v>
          </cell>
          <cell r="AB157">
            <v>1692</v>
          </cell>
          <cell r="AD157">
            <v>706</v>
          </cell>
          <cell r="AE157" t="str">
            <v>CREDITOS BANCARIOS</v>
          </cell>
          <cell r="AF157">
            <v>28565635.760000002</v>
          </cell>
          <cell r="AH157">
            <v>600</v>
          </cell>
          <cell r="AI157" t="str">
            <v>FONDO GENERAL</v>
          </cell>
          <cell r="AJ157">
            <v>7322053.3799999999</v>
          </cell>
        </row>
        <row r="158">
          <cell r="A158">
            <v>888</v>
          </cell>
          <cell r="B158" t="str">
            <v>COBROS SIMAPAG</v>
          </cell>
          <cell r="C158">
            <v>15904</v>
          </cell>
          <cell r="E158">
            <v>606</v>
          </cell>
          <cell r="F158" t="str">
            <v>FONDO DE FISCALIZACION</v>
          </cell>
          <cell r="G158">
            <v>687231.64</v>
          </cell>
          <cell r="Z158">
            <v>487</v>
          </cell>
          <cell r="AA158" t="str">
            <v>COLOCACION DE LUMINARIA O LAMP</v>
          </cell>
          <cell r="AB158">
            <v>1765</v>
          </cell>
          <cell r="AD158">
            <v>707</v>
          </cell>
          <cell r="AE158" t="str">
            <v>FONDO DE PAVIMENTACION A MUNIC</v>
          </cell>
          <cell r="AF158">
            <v>1900000</v>
          </cell>
          <cell r="AH158">
            <v>601</v>
          </cell>
          <cell r="AI158" t="str">
            <v>FONDO DEL FOMENTO MUNICIPAL</v>
          </cell>
          <cell r="AJ158">
            <v>1050618.47</v>
          </cell>
        </row>
        <row r="159">
          <cell r="A159">
            <v>892</v>
          </cell>
          <cell r="B159" t="str">
            <v>REPARACION DE DAÑOS</v>
          </cell>
          <cell r="C159">
            <v>1992</v>
          </cell>
          <cell r="E159">
            <v>805</v>
          </cell>
          <cell r="F159" t="str">
            <v>CENTRO DE APRENDIZAJE DIGITAL</v>
          </cell>
          <cell r="G159">
            <v>4930</v>
          </cell>
          <cell r="Z159">
            <v>488</v>
          </cell>
          <cell r="AA159" t="str">
            <v>COLOCACION DE POSTERIA DE CONC</v>
          </cell>
          <cell r="AB159">
            <v>455</v>
          </cell>
          <cell r="AD159">
            <v>708</v>
          </cell>
          <cell r="AE159" t="str">
            <v>HABITAT</v>
          </cell>
          <cell r="AF159">
            <v>3125598</v>
          </cell>
          <cell r="AH159">
            <v>605</v>
          </cell>
          <cell r="AI159" t="str">
            <v>IEPS ESPECIAL DE GASOLINAS Y D</v>
          </cell>
          <cell r="AJ159">
            <v>413440.06</v>
          </cell>
        </row>
        <row r="160">
          <cell r="A160">
            <v>898</v>
          </cell>
          <cell r="B160" t="str">
            <v>APORTACIONES VOLUNTARIAS BOMBE</v>
          </cell>
          <cell r="C160">
            <v>29896</v>
          </cell>
          <cell r="E160">
            <v>860</v>
          </cell>
          <cell r="F160" t="str">
            <v>PROG. ESCOLAR RESIDUOS SOLIDOS</v>
          </cell>
          <cell r="G160">
            <v>102225.5</v>
          </cell>
          <cell r="Z160">
            <v>489</v>
          </cell>
          <cell r="AA160" t="str">
            <v>INSTALACION DE TOMA DE CORRIEN</v>
          </cell>
          <cell r="AB160">
            <v>925</v>
          </cell>
          <cell r="AD160">
            <v>710</v>
          </cell>
          <cell r="AE160" t="str">
            <v>SUBSIDIO P/LA SEGURIDAD PUB. D</v>
          </cell>
          <cell r="AF160">
            <v>4000000</v>
          </cell>
          <cell r="AH160">
            <v>606</v>
          </cell>
          <cell r="AI160" t="str">
            <v>FONDO DE FISCALIZACION</v>
          </cell>
          <cell r="AJ160">
            <v>254743.35</v>
          </cell>
        </row>
        <row r="161">
          <cell r="A161" t="str">
            <v>===</v>
          </cell>
          <cell r="B161" t="str">
            <v>==========================================</v>
          </cell>
          <cell r="C161" t="str">
            <v>================</v>
          </cell>
          <cell r="E161">
            <v>870</v>
          </cell>
          <cell r="F161" t="str">
            <v>AVALUOS FISCALES PARA PERITOS</v>
          </cell>
          <cell r="G161">
            <v>150</v>
          </cell>
          <cell r="Z161">
            <v>491</v>
          </cell>
          <cell r="AA161" t="str">
            <v>ESTRUCTURAS, CONSTRUCCIONES O</v>
          </cell>
          <cell r="AB161">
            <v>6290.19</v>
          </cell>
          <cell r="AD161">
            <v>713</v>
          </cell>
          <cell r="AE161" t="str">
            <v>PROGRAMA ECONOMIA SOCIAL FAMIL</v>
          </cell>
          <cell r="AF161">
            <v>260890</v>
          </cell>
          <cell r="AH161">
            <v>708</v>
          </cell>
          <cell r="AI161" t="str">
            <v>HABITAT</v>
          </cell>
          <cell r="AJ161">
            <v>3959098</v>
          </cell>
        </row>
        <row r="162">
          <cell r="A162" t="str">
            <v>_x000C_</v>
          </cell>
          <cell r="E162" t="str">
            <v>_x000C_</v>
          </cell>
          <cell r="Z162" t="str">
            <v>_x000C_</v>
          </cell>
          <cell r="AD162">
            <v>714</v>
          </cell>
          <cell r="AE162" t="str">
            <v>FONDO DE PAVIMENTACION Y ESPAC</v>
          </cell>
          <cell r="AF162">
            <v>2394575.96</v>
          </cell>
          <cell r="AH162">
            <v>711</v>
          </cell>
          <cell r="AI162" t="str">
            <v>ADQUISICION DE INSUMOS AGRICOL</v>
          </cell>
          <cell r="AJ162">
            <v>300000</v>
          </cell>
        </row>
        <row r="163">
          <cell r="A163" t="str">
            <v>Pag</v>
          </cell>
          <cell r="B163" t="str">
            <v>ina : 4                    Fecha Impresión</v>
          </cell>
          <cell r="E163" t="str">
            <v>Pag</v>
          </cell>
          <cell r="F163" t="str">
            <v>ina : 4                    Fecha Impresión</v>
          </cell>
          <cell r="Z163" t="str">
            <v>Pag</v>
          </cell>
          <cell r="AA163" t="str">
            <v>ina : 4                    Fecha Impresión</v>
          </cell>
          <cell r="AD163">
            <v>805</v>
          </cell>
          <cell r="AE163" t="str">
            <v>CENTRO DE APRENDIZAJE DIGITAL</v>
          </cell>
          <cell r="AF163">
            <v>6700</v>
          </cell>
          <cell r="AH163">
            <v>712</v>
          </cell>
          <cell r="AI163" t="str">
            <v>PROGRAMA BORDERIA</v>
          </cell>
          <cell r="AJ163">
            <v>80000</v>
          </cell>
        </row>
        <row r="164">
          <cell r="A164" t="str">
            <v>MUN</v>
          </cell>
          <cell r="B164" t="str">
            <v>ICIPIO DE GUANAJUATO, GTO</v>
          </cell>
          <cell r="E164" t="str">
            <v>MUN</v>
          </cell>
          <cell r="F164" t="str">
            <v>ICIPIO DE GUANAJUATO, GTO</v>
          </cell>
          <cell r="Z164" t="str">
            <v>MUN</v>
          </cell>
          <cell r="AA164" t="str">
            <v>ICIPIO DE GUANAJUATO, GTO</v>
          </cell>
          <cell r="AD164" t="str">
            <v>_x000C_</v>
          </cell>
          <cell r="AH164" t="str">
            <v>_x000C_</v>
          </cell>
        </row>
        <row r="165">
          <cell r="A165" t="str">
            <v>REP</v>
          </cell>
          <cell r="B165" t="str">
            <v>ORTE DE COBRANZA DEL DIA 01/01/2011 AL DIA</v>
          </cell>
          <cell r="E165" t="str">
            <v>REP</v>
          </cell>
          <cell r="F165" t="str">
            <v>ORTE DE COBRANZA DEL DIA 01/02/2011 AL DIA</v>
          </cell>
          <cell r="Z165" t="str">
            <v>REP</v>
          </cell>
          <cell r="AA165" t="str">
            <v>ORTE DE COBRANZA DEL DIA 01/01/2011 AL DIA</v>
          </cell>
        </row>
        <row r="166">
          <cell r="A166" t="str">
            <v>RES</v>
          </cell>
          <cell r="B166" t="str">
            <v>UMEN</v>
          </cell>
          <cell r="E166" t="str">
            <v>RES</v>
          </cell>
          <cell r="F166" t="str">
            <v>UMEN</v>
          </cell>
          <cell r="Z166" t="str">
            <v>RES</v>
          </cell>
          <cell r="AA166" t="str">
            <v>UMEN</v>
          </cell>
          <cell r="AD166" t="str">
            <v>Pag</v>
          </cell>
          <cell r="AE166" t="str">
            <v>ina : 4                    Fecha Impresión</v>
          </cell>
          <cell r="AH166" t="str">
            <v>Pag</v>
          </cell>
          <cell r="AI166" t="str">
            <v>ina : 4                    Fecha Impresión</v>
          </cell>
        </row>
        <row r="167">
          <cell r="A167" t="str">
            <v>---</v>
          </cell>
          <cell r="B167" t="str">
            <v>------------------------------------------</v>
          </cell>
          <cell r="C167" t="str">
            <v>----------------</v>
          </cell>
          <cell r="E167" t="str">
            <v>---</v>
          </cell>
          <cell r="F167" t="str">
            <v>------------------------------------------</v>
          </cell>
          <cell r="G167" t="str">
            <v>----------------</v>
          </cell>
          <cell r="Z167" t="str">
            <v>---</v>
          </cell>
          <cell r="AA167" t="str">
            <v>------------------------------------------</v>
          </cell>
          <cell r="AB167" t="str">
            <v>----------------</v>
          </cell>
          <cell r="AD167" t="str">
            <v>MUN</v>
          </cell>
          <cell r="AE167" t="str">
            <v>ICIPIO DE GUANAJUATO, GTO</v>
          </cell>
          <cell r="AH167" t="str">
            <v>MUN</v>
          </cell>
          <cell r="AI167" t="str">
            <v>ICIPIO DE GUANAJUATO, GTO</v>
          </cell>
        </row>
        <row r="168">
          <cell r="A168" t="str">
            <v>CVE</v>
          </cell>
          <cell r="B168" t="str">
            <v>CONCEPTO</v>
          </cell>
          <cell r="C168" t="str">
            <v>COBRADO</v>
          </cell>
          <cell r="E168" t="str">
            <v>CVE</v>
          </cell>
          <cell r="F168" t="str">
            <v>CONCEPTO</v>
          </cell>
          <cell r="G168" t="str">
            <v>COBRADO</v>
          </cell>
          <cell r="Z168" t="str">
            <v>CVE</v>
          </cell>
          <cell r="AA168" t="str">
            <v>CONCEPTO</v>
          </cell>
          <cell r="AB168" t="str">
            <v>COBRADO</v>
          </cell>
          <cell r="AD168" t="str">
            <v>REP</v>
          </cell>
          <cell r="AE168" t="str">
            <v>ORTE DE COBRANZA DEL DIA 01/07/2011 AL DIA</v>
          </cell>
          <cell r="AH168" t="str">
            <v>REP</v>
          </cell>
          <cell r="AI168" t="str">
            <v>ORTE DE COBRANZA DEL DIA 01/08/2011 AL DIA</v>
          </cell>
        </row>
        <row r="169">
          <cell r="A169" t="str">
            <v>---</v>
          </cell>
          <cell r="B169" t="str">
            <v>------------------------------------------</v>
          </cell>
          <cell r="C169" t="str">
            <v>----------------</v>
          </cell>
          <cell r="E169" t="str">
            <v>---</v>
          </cell>
          <cell r="F169" t="str">
            <v>------------------------------------------</v>
          </cell>
          <cell r="G169" t="str">
            <v>----------------</v>
          </cell>
          <cell r="Z169" t="str">
            <v>---</v>
          </cell>
          <cell r="AA169" t="str">
            <v>------------------------------------------</v>
          </cell>
          <cell r="AB169" t="str">
            <v>----------------</v>
          </cell>
          <cell r="AD169" t="str">
            <v>RES</v>
          </cell>
          <cell r="AE169" t="str">
            <v>UMEN</v>
          </cell>
          <cell r="AH169" t="str">
            <v>RES</v>
          </cell>
          <cell r="AI169" t="str">
            <v>UMEN</v>
          </cell>
        </row>
        <row r="170">
          <cell r="B170" t="str">
            <v>TOTALES DE COBRANZA</v>
          </cell>
          <cell r="C170">
            <v>38681225.850000001</v>
          </cell>
          <cell r="E170">
            <v>887</v>
          </cell>
          <cell r="F170" t="str">
            <v>DEVOLUCIONES S/RECAUDACION</v>
          </cell>
          <cell r="G170">
            <v>15838.38</v>
          </cell>
          <cell r="Z170">
            <v>493</v>
          </cell>
          <cell r="AA170" t="str">
            <v>RENOVACION PERMISO P/ USO VIA</v>
          </cell>
          <cell r="AB170">
            <v>13572.8</v>
          </cell>
          <cell r="AD170" t="str">
            <v>---</v>
          </cell>
          <cell r="AE170" t="str">
            <v>------------------------------------------</v>
          </cell>
          <cell r="AF170" t="str">
            <v>----------------</v>
          </cell>
          <cell r="AH170" t="str">
            <v>---</v>
          </cell>
          <cell r="AI170" t="str">
            <v>------------------------------------------</v>
          </cell>
          <cell r="AJ170" t="str">
            <v>----------------</v>
          </cell>
        </row>
        <row r="171">
          <cell r="E171">
            <v>888</v>
          </cell>
          <cell r="F171" t="str">
            <v>COBROS SIMAPAG</v>
          </cell>
          <cell r="G171">
            <v>24924</v>
          </cell>
          <cell r="Z171">
            <v>494</v>
          </cell>
          <cell r="AA171" t="str">
            <v>REPOSICION DE CREDENCIAL</v>
          </cell>
          <cell r="AB171">
            <v>1020</v>
          </cell>
          <cell r="AD171" t="str">
            <v>CVE</v>
          </cell>
          <cell r="AE171" t="str">
            <v>CONCEPTO</v>
          </cell>
          <cell r="AF171" t="str">
            <v>COBRADO</v>
          </cell>
          <cell r="AH171" t="str">
            <v>CVE</v>
          </cell>
          <cell r="AI171" t="str">
            <v>CONCEPTO</v>
          </cell>
          <cell r="AJ171" t="str">
            <v>COBRADO</v>
          </cell>
        </row>
        <row r="172">
          <cell r="E172">
            <v>892</v>
          </cell>
          <cell r="F172" t="str">
            <v>REPARACION DE DAÑOS</v>
          </cell>
          <cell r="G172">
            <v>33081.03</v>
          </cell>
          <cell r="Z172">
            <v>502</v>
          </cell>
          <cell r="AA172" t="str">
            <v>RECARGOS OTROS IMPTOS Y DERECH</v>
          </cell>
          <cell r="AB172">
            <v>540806.9</v>
          </cell>
          <cell r="AD172" t="str">
            <v>---</v>
          </cell>
          <cell r="AE172" t="str">
            <v>------------------------------------------</v>
          </cell>
          <cell r="AF172" t="str">
            <v>----------------</v>
          </cell>
          <cell r="AH172" t="str">
            <v>---</v>
          </cell>
          <cell r="AI172" t="str">
            <v>------------------------------------------</v>
          </cell>
          <cell r="AJ172" t="str">
            <v>----------------</v>
          </cell>
        </row>
        <row r="173">
          <cell r="E173">
            <v>898</v>
          </cell>
          <cell r="F173" t="str">
            <v>APORTACIONES VOLUNTARIAS BOMBE</v>
          </cell>
          <cell r="G173">
            <v>28084.5</v>
          </cell>
          <cell r="Z173">
            <v>503</v>
          </cell>
          <cell r="AA173" t="str">
            <v>AVISO EXTEMP TRASLACION DE DOM</v>
          </cell>
          <cell r="AB173">
            <v>77089.5</v>
          </cell>
          <cell r="AD173">
            <v>888</v>
          </cell>
          <cell r="AE173" t="str">
            <v>COBROS SIMAPAG</v>
          </cell>
          <cell r="AF173">
            <v>22790</v>
          </cell>
          <cell r="AH173">
            <v>716</v>
          </cell>
          <cell r="AI173" t="str">
            <v>MIGRANTES 3X1</v>
          </cell>
          <cell r="AJ173">
            <v>26775.35</v>
          </cell>
        </row>
        <row r="174">
          <cell r="E174" t="str">
            <v>===</v>
          </cell>
          <cell r="F174" t="str">
            <v>==========================================</v>
          </cell>
          <cell r="G174" t="str">
            <v>================</v>
          </cell>
          <cell r="Z174">
            <v>504</v>
          </cell>
          <cell r="AA174" t="str">
            <v>AVISO EXTEMP TERM DE OBRA</v>
          </cell>
          <cell r="AB174">
            <v>64979.59</v>
          </cell>
          <cell r="AD174">
            <v>892</v>
          </cell>
          <cell r="AE174" t="str">
            <v>REPARACION DE DAÑOS</v>
          </cell>
          <cell r="AF174">
            <v>120939.69</v>
          </cell>
          <cell r="AH174">
            <v>805</v>
          </cell>
          <cell r="AI174" t="str">
            <v>CENTRO DE APRENDIZAJE DIGITAL</v>
          </cell>
          <cell r="AJ174">
            <v>3980</v>
          </cell>
        </row>
        <row r="175">
          <cell r="F175" t="str">
            <v>TOTALES DE COBRANZA</v>
          </cell>
          <cell r="G175">
            <v>34659843.219999999</v>
          </cell>
          <cell r="Z175">
            <v>505</v>
          </cell>
          <cell r="AA175" t="str">
            <v>INF AL REG. DE CONST Y CONSER</v>
          </cell>
          <cell r="AB175">
            <v>83234.86</v>
          </cell>
          <cell r="AD175">
            <v>898</v>
          </cell>
          <cell r="AE175" t="str">
            <v>APORTACIONES VOLUNTARIAS BOMBE</v>
          </cell>
          <cell r="AF175">
            <v>27245.5</v>
          </cell>
          <cell r="AH175">
            <v>806</v>
          </cell>
          <cell r="AI175" t="str">
            <v>EXCEDENTES PAGADOS</v>
          </cell>
          <cell r="AJ175">
            <v>658.36</v>
          </cell>
        </row>
        <row r="176">
          <cell r="Z176">
            <v>506</v>
          </cell>
          <cell r="AA176" t="str">
            <v>INFRACCIONES DIRECCION DE FISC</v>
          </cell>
          <cell r="AB176">
            <v>173232.22</v>
          </cell>
          <cell r="AD176" t="str">
            <v>===</v>
          </cell>
          <cell r="AE176" t="str">
            <v>==========================================</v>
          </cell>
          <cell r="AF176" t="str">
            <v>================</v>
          </cell>
          <cell r="AH176">
            <v>860</v>
          </cell>
          <cell r="AI176" t="str">
            <v>PROG. ESCOLAR RESIDUOS SOLIDOS</v>
          </cell>
          <cell r="AJ176">
            <v>19821.349999999999</v>
          </cell>
        </row>
        <row r="177">
          <cell r="Z177">
            <v>507</v>
          </cell>
          <cell r="AA177" t="str">
            <v>INF AL BANDO POLICIA Y BUEN GO</v>
          </cell>
          <cell r="AB177">
            <v>416670.85</v>
          </cell>
          <cell r="AE177" t="str">
            <v>TOTALES DE COBRANZA</v>
          </cell>
          <cell r="AF177">
            <v>70936666.950000003</v>
          </cell>
          <cell r="AH177">
            <v>887</v>
          </cell>
          <cell r="AI177" t="str">
            <v>DEVOLUCIONES S/RECAUDACION</v>
          </cell>
          <cell r="AJ177">
            <v>1759.61</v>
          </cell>
        </row>
        <row r="178">
          <cell r="Z178">
            <v>508</v>
          </cell>
          <cell r="AA178" t="str">
            <v>INF LEY DE TRANSITO Y SU REGLA</v>
          </cell>
          <cell r="AB178">
            <v>2392387.33</v>
          </cell>
          <cell r="AH178">
            <v>888</v>
          </cell>
          <cell r="AI178" t="str">
            <v>COBROS SIMAPAG</v>
          </cell>
          <cell r="AJ178">
            <v>26772</v>
          </cell>
        </row>
        <row r="179">
          <cell r="Z179">
            <v>509</v>
          </cell>
          <cell r="AA179" t="str">
            <v>EXTEMP VERIFICACION AMB VEHICU</v>
          </cell>
          <cell r="AB179">
            <v>211452</v>
          </cell>
          <cell r="AH179">
            <v>892</v>
          </cell>
          <cell r="AI179" t="str">
            <v>REPARACION DE DAÑOS</v>
          </cell>
          <cell r="AJ179">
            <v>7576.09</v>
          </cell>
        </row>
        <row r="180">
          <cell r="Z180">
            <v>510</v>
          </cell>
          <cell r="AA180" t="str">
            <v>ADMTVAS NO FISCALES *FEDERALES</v>
          </cell>
          <cell r="AB180">
            <v>1324377.92</v>
          </cell>
          <cell r="AH180">
            <v>898</v>
          </cell>
          <cell r="AI180" t="str">
            <v>APORTACIONES VOLUNTARIAS BOMBE</v>
          </cell>
          <cell r="AJ180">
            <v>27572</v>
          </cell>
        </row>
        <row r="181">
          <cell r="Z181">
            <v>511</v>
          </cell>
          <cell r="AA181" t="str">
            <v>ADMTVAS NO FISCALES * MPALES*</v>
          </cell>
          <cell r="AB181">
            <v>11907</v>
          </cell>
          <cell r="AH181">
            <v>899</v>
          </cell>
          <cell r="AI181" t="str">
            <v>APORTACIONES FIC</v>
          </cell>
          <cell r="AJ181">
            <v>2583415</v>
          </cell>
        </row>
        <row r="182">
          <cell r="Z182">
            <v>516</v>
          </cell>
          <cell r="AA182" t="str">
            <v>DONATIVOS FIESTAS DE SAN JUAN</v>
          </cell>
          <cell r="AB182">
            <v>45000</v>
          </cell>
          <cell r="AH182" t="str">
            <v>===</v>
          </cell>
          <cell r="AI182" t="str">
            <v>==========================================</v>
          </cell>
          <cell r="AJ182" t="str">
            <v>================</v>
          </cell>
        </row>
        <row r="183">
          <cell r="Z183">
            <v>519</v>
          </cell>
          <cell r="AA183" t="str">
            <v>GOB DEL ESTADO CASA DE LA CULT</v>
          </cell>
          <cell r="AB183">
            <v>31698</v>
          </cell>
          <cell r="AI183" t="str">
            <v>TOTALES DE COBRANZA</v>
          </cell>
          <cell r="AJ183">
            <v>34216052.890000001</v>
          </cell>
        </row>
        <row r="184">
          <cell r="Z184">
            <v>526</v>
          </cell>
          <cell r="AA184" t="str">
            <v>RESPUESTA DE AYUNTAMIENTO</v>
          </cell>
          <cell r="AB184">
            <v>42856</v>
          </cell>
        </row>
        <row r="185">
          <cell r="Z185">
            <v>532</v>
          </cell>
          <cell r="AA185" t="str">
            <v>FONDO INFRAEST SOCIAL MPAL.</v>
          </cell>
          <cell r="AB185">
            <v>29278218</v>
          </cell>
        </row>
        <row r="186">
          <cell r="Z186">
            <v>533</v>
          </cell>
          <cell r="AA186" t="str">
            <v>FONDO PARA FORTALECIMIENTO MPA</v>
          </cell>
          <cell r="AB186">
            <v>36289392</v>
          </cell>
        </row>
        <row r="187">
          <cell r="Z187">
            <v>536</v>
          </cell>
          <cell r="AA187" t="str">
            <v>PADRON DE PROVEEDORES</v>
          </cell>
          <cell r="AB187">
            <v>58346</v>
          </cell>
        </row>
        <row r="188">
          <cell r="Z188">
            <v>538</v>
          </cell>
          <cell r="AA188" t="str">
            <v>BASES PARA LICITACION OBRA PUB</v>
          </cell>
          <cell r="AB188">
            <v>8315</v>
          </cell>
        </row>
        <row r="189">
          <cell r="Z189">
            <v>544</v>
          </cell>
          <cell r="AA189" t="str">
            <v>INFRACCIONES AL REGLAMENTO DE</v>
          </cell>
          <cell r="AB189">
            <v>19030.560000000001</v>
          </cell>
        </row>
        <row r="190">
          <cell r="Z190">
            <v>600</v>
          </cell>
          <cell r="AA190" t="str">
            <v>FONDO GENERAL</v>
          </cell>
          <cell r="AB190">
            <v>69054298.120000005</v>
          </cell>
        </row>
        <row r="191">
          <cell r="Z191">
            <v>601</v>
          </cell>
          <cell r="AA191" t="str">
            <v>FONDO DEL FOMENTO MUNICIPAL</v>
          </cell>
          <cell r="AB191">
            <v>9335063.9900000002</v>
          </cell>
        </row>
        <row r="192">
          <cell r="Z192">
            <v>605</v>
          </cell>
          <cell r="AA192" t="str">
            <v>IEPS ESPECIAL DE GASOLINAS Y D</v>
          </cell>
          <cell r="AB192">
            <v>3149513.1</v>
          </cell>
        </row>
        <row r="193">
          <cell r="Z193">
            <v>606</v>
          </cell>
          <cell r="AA193" t="str">
            <v>FONDO DE FISCALIZACION</v>
          </cell>
          <cell r="AB193">
            <v>3619916.01</v>
          </cell>
        </row>
        <row r="194">
          <cell r="Z194">
            <v>706</v>
          </cell>
          <cell r="AA194" t="str">
            <v>CREDITOS BANCARIOS</v>
          </cell>
          <cell r="AB194">
            <v>30965635.760000002</v>
          </cell>
        </row>
        <row r="195">
          <cell r="Z195">
            <v>707</v>
          </cell>
          <cell r="AA195" t="str">
            <v>FONDO DE PAVIMENTACION A MUNIC</v>
          </cell>
          <cell r="AB195">
            <v>1900000</v>
          </cell>
        </row>
        <row r="196">
          <cell r="Z196">
            <v>708</v>
          </cell>
          <cell r="AA196" t="str">
            <v>HABITAT</v>
          </cell>
          <cell r="AB196">
            <v>3125598</v>
          </cell>
        </row>
        <row r="197">
          <cell r="Z197">
            <v>710</v>
          </cell>
          <cell r="AA197" t="str">
            <v>SUBSIDIO P/LA SEGURIDAD PUB. D</v>
          </cell>
          <cell r="AB197">
            <v>4000000</v>
          </cell>
        </row>
        <row r="198">
          <cell r="Z198">
            <v>713</v>
          </cell>
          <cell r="AA198" t="str">
            <v>PROGRAMA ECONOMIA SOCIAL FAMIL</v>
          </cell>
          <cell r="AB198">
            <v>260890</v>
          </cell>
        </row>
        <row r="199">
          <cell r="Z199">
            <v>714</v>
          </cell>
          <cell r="AA199" t="str">
            <v>FONDO DE PAVIMENTACION Y ESPAC</v>
          </cell>
          <cell r="AB199">
            <v>2394575.96</v>
          </cell>
        </row>
        <row r="200">
          <cell r="Z200">
            <v>805</v>
          </cell>
          <cell r="AA200" t="str">
            <v>CENTRO DE APRENDIZAJE DIGITAL</v>
          </cell>
          <cell r="AB200">
            <v>41750</v>
          </cell>
        </row>
        <row r="201">
          <cell r="Z201">
            <v>806</v>
          </cell>
          <cell r="AA201" t="str">
            <v>EXCEDENTES PAGADOS</v>
          </cell>
          <cell r="AB201">
            <v>5890.43</v>
          </cell>
        </row>
        <row r="202">
          <cell r="Z202">
            <v>822</v>
          </cell>
          <cell r="AA202" t="str">
            <v>COMISION ACREMEX</v>
          </cell>
          <cell r="AB202">
            <v>64.959999999999994</v>
          </cell>
        </row>
        <row r="203">
          <cell r="Z203">
            <v>834</v>
          </cell>
          <cell r="AA203" t="str">
            <v>INMOB. DE PROYECTOS IND. Y TUR</v>
          </cell>
          <cell r="AB203">
            <v>2796</v>
          </cell>
        </row>
        <row r="204">
          <cell r="Z204">
            <v>855</v>
          </cell>
          <cell r="AA204" t="str">
            <v>EQUIPAMIENTO MUSEO MOMIAS</v>
          </cell>
          <cell r="AB204">
            <v>1744</v>
          </cell>
        </row>
        <row r="205">
          <cell r="Z205">
            <v>860</v>
          </cell>
          <cell r="AA205" t="str">
            <v>PROG. ESCOLAR RESIDUOS SOLIDOS</v>
          </cell>
          <cell r="AB205">
            <v>206129</v>
          </cell>
        </row>
        <row r="206">
          <cell r="Z206">
            <v>870</v>
          </cell>
          <cell r="AA206" t="str">
            <v>AVALUOS FISCALES PARA PERITOS</v>
          </cell>
          <cell r="AB206">
            <v>719.6</v>
          </cell>
        </row>
        <row r="207">
          <cell r="Z207">
            <v>887</v>
          </cell>
          <cell r="AA207" t="str">
            <v>DEVOLUCIONES S/RECAUDACION</v>
          </cell>
          <cell r="AB207">
            <v>51006.05</v>
          </cell>
        </row>
        <row r="208">
          <cell r="Z208">
            <v>888</v>
          </cell>
          <cell r="AA208" t="str">
            <v>COBROS SIMAPAG</v>
          </cell>
          <cell r="AB208">
            <v>178193</v>
          </cell>
        </row>
        <row r="209">
          <cell r="Z209">
            <v>892</v>
          </cell>
          <cell r="AA209" t="str">
            <v>REPARACION DE DAÑOS</v>
          </cell>
          <cell r="AB209">
            <v>383018.44</v>
          </cell>
        </row>
        <row r="210">
          <cell r="Z210">
            <v>898</v>
          </cell>
          <cell r="AA210" t="str">
            <v>APORTACIONES VOLUNTARIAS BOMBE</v>
          </cell>
          <cell r="AB210">
            <v>195715</v>
          </cell>
        </row>
        <row r="211">
          <cell r="Z211">
            <v>900</v>
          </cell>
          <cell r="AA211" t="str">
            <v>INGRESOS POR CLASIFICAR</v>
          </cell>
          <cell r="AB211">
            <v>1141240</v>
          </cell>
        </row>
        <row r="212">
          <cell r="Z212" t="str">
            <v>===</v>
          </cell>
          <cell r="AA212" t="str">
            <v>==========================================</v>
          </cell>
          <cell r="AB212" t="str">
            <v>================</v>
          </cell>
        </row>
        <row r="213">
          <cell r="AA213" t="str">
            <v>TOTALES DE COBRANZA</v>
          </cell>
          <cell r="AB213">
            <v>275698647.88999999</v>
          </cell>
        </row>
      </sheetData>
      <sheetData sheetId="1">
        <row r="1">
          <cell r="A1">
            <v>40360</v>
          </cell>
          <cell r="B1">
            <v>0</v>
          </cell>
          <cell r="C1">
            <v>0</v>
          </cell>
          <cell r="D1" t="str">
            <v>Recaudacion agosto 2010</v>
          </cell>
          <cell r="E1">
            <v>0</v>
          </cell>
          <cell r="F1">
            <v>0</v>
          </cell>
          <cell r="G1" t="str">
            <v>Rec Septiembre 2010</v>
          </cell>
          <cell r="H1">
            <v>0</v>
          </cell>
          <cell r="I1">
            <v>0</v>
          </cell>
          <cell r="J1" t="str">
            <v>Rec Octubre 2010</v>
          </cell>
          <cell r="K1">
            <v>0</v>
          </cell>
          <cell r="L1">
            <v>0</v>
          </cell>
          <cell r="M1" t="str">
            <v>Rec Noviembre 2010</v>
          </cell>
          <cell r="N1">
            <v>0</v>
          </cell>
          <cell r="P1" t="str">
            <v>Recaudacion diciembre</v>
          </cell>
          <cell r="Q1">
            <v>0</v>
          </cell>
          <cell r="R1">
            <v>0</v>
          </cell>
        </row>
        <row r="2">
          <cell r="A2">
            <v>1</v>
          </cell>
          <cell r="B2" t="str">
            <v>IMPTO. PREDIAL URBANO CORRIENT</v>
          </cell>
          <cell r="C2">
            <v>450243.63</v>
          </cell>
          <cell r="D2">
            <v>1</v>
          </cell>
          <cell r="E2" t="str">
            <v>IMPTO. PREDIAL URBANO CORRIENT</v>
          </cell>
          <cell r="F2">
            <v>366612.32</v>
          </cell>
          <cell r="G2">
            <v>1</v>
          </cell>
          <cell r="H2" t="str">
            <v>IMPTO. PREDIAL URBANO CORRIENT</v>
          </cell>
          <cell r="I2">
            <v>547808.30000000005</v>
          </cell>
          <cell r="J2">
            <v>1</v>
          </cell>
          <cell r="K2" t="str">
            <v>IMPTO. PREDIAL URBANO CORRIENT</v>
          </cell>
          <cell r="L2">
            <v>496008.42</v>
          </cell>
          <cell r="M2">
            <v>1</v>
          </cell>
          <cell r="N2" t="str">
            <v>IMPTO. PREDIAL URBANO CORRIENT</v>
          </cell>
          <cell r="O2">
            <v>498924.99</v>
          </cell>
          <cell r="P2">
            <v>1</v>
          </cell>
          <cell r="Q2" t="str">
            <v>IMPTO. PREDIAL URBANO CORRIENT</v>
          </cell>
          <cell r="R2">
            <v>509600.49</v>
          </cell>
        </row>
        <row r="3">
          <cell r="A3">
            <v>2</v>
          </cell>
          <cell r="B3" t="str">
            <v>IMPTO. PREDIAL RUSTICO CORRIEN</v>
          </cell>
          <cell r="C3">
            <v>13361.94</v>
          </cell>
          <cell r="D3">
            <v>2</v>
          </cell>
          <cell r="E3" t="str">
            <v>IMPTO. PREDIAL RUSTICO CORRIEN</v>
          </cell>
          <cell r="F3">
            <v>39103.51</v>
          </cell>
          <cell r="G3">
            <v>2</v>
          </cell>
          <cell r="H3" t="str">
            <v>IMPTO. PREDIAL RUSTICO CORRIEN</v>
          </cell>
          <cell r="I3">
            <v>16810.099999999999</v>
          </cell>
          <cell r="J3">
            <v>2</v>
          </cell>
          <cell r="K3" t="str">
            <v>IMPTO. PREDIAL RUSTICO CORRIEN</v>
          </cell>
          <cell r="L3">
            <v>30881.1</v>
          </cell>
          <cell r="M3">
            <v>2</v>
          </cell>
          <cell r="N3" t="str">
            <v>IMPTO. PREDIAL RUSTICO CORRIEN</v>
          </cell>
          <cell r="O3">
            <v>28133.35</v>
          </cell>
          <cell r="P3">
            <v>2</v>
          </cell>
          <cell r="Q3" t="str">
            <v>IMPTO. PREDIAL RUSTICO CORRIEN</v>
          </cell>
          <cell r="R3">
            <v>16564.75</v>
          </cell>
        </row>
        <row r="4">
          <cell r="A4">
            <v>4</v>
          </cell>
          <cell r="B4" t="str">
            <v>RECARGOS *3%*</v>
          </cell>
          <cell r="C4">
            <v>131509.32</v>
          </cell>
          <cell r="D4">
            <v>4</v>
          </cell>
          <cell r="E4" t="str">
            <v>RECARGOS *3%*</v>
          </cell>
          <cell r="F4">
            <v>133155.20000000001</v>
          </cell>
          <cell r="G4">
            <v>4</v>
          </cell>
          <cell r="H4" t="str">
            <v>RECARGOS *3%*</v>
          </cell>
          <cell r="I4">
            <v>96607.95</v>
          </cell>
          <cell r="J4">
            <v>4</v>
          </cell>
          <cell r="K4" t="str">
            <v>RECARGOS *3%*</v>
          </cell>
          <cell r="L4">
            <v>106056.33</v>
          </cell>
          <cell r="M4">
            <v>4</v>
          </cell>
          <cell r="N4" t="str">
            <v>RECARGOS *3%*</v>
          </cell>
          <cell r="O4">
            <v>85511.87</v>
          </cell>
          <cell r="P4">
            <v>4</v>
          </cell>
          <cell r="Q4" t="str">
            <v>RECARGOS *3%*</v>
          </cell>
          <cell r="R4">
            <v>117628.96</v>
          </cell>
        </row>
        <row r="5">
          <cell r="A5">
            <v>7</v>
          </cell>
          <cell r="B5" t="str">
            <v>IMPTO. PREDIAL URBANO REZAGO</v>
          </cell>
          <cell r="C5">
            <v>293462.37</v>
          </cell>
          <cell r="D5">
            <v>7</v>
          </cell>
          <cell r="E5" t="str">
            <v>IMPTO. PREDIAL URBANO REZAGO</v>
          </cell>
          <cell r="F5">
            <v>235023.44</v>
          </cell>
          <cell r="G5">
            <v>7</v>
          </cell>
          <cell r="H5" t="str">
            <v>IMPTO. PREDIAL URBANO REZAGO</v>
          </cell>
          <cell r="I5">
            <v>454275.5</v>
          </cell>
          <cell r="J5">
            <v>7</v>
          </cell>
          <cell r="K5" t="str">
            <v>IMPTO. PREDIAL URBANO REZAGO</v>
          </cell>
          <cell r="L5">
            <v>193753.34</v>
          </cell>
          <cell r="M5">
            <v>7</v>
          </cell>
          <cell r="N5" t="str">
            <v>IMPTO. PREDIAL URBANO REZAGO</v>
          </cell>
          <cell r="O5">
            <v>154117.47</v>
          </cell>
          <cell r="P5">
            <v>7</v>
          </cell>
          <cell r="Q5" t="str">
            <v>IMPTO. PREDIAL URBANO REZAGO</v>
          </cell>
          <cell r="R5">
            <v>200837.13</v>
          </cell>
        </row>
        <row r="6">
          <cell r="A6">
            <v>8</v>
          </cell>
          <cell r="B6" t="str">
            <v>IMPTO. PREDIAL RUSTICO REZAGO</v>
          </cell>
          <cell r="C6">
            <v>10315.549999999999</v>
          </cell>
          <cell r="D6">
            <v>8</v>
          </cell>
          <cell r="E6" t="str">
            <v>IMPTO. PREDIAL RUSTICO REZAGO</v>
          </cell>
          <cell r="F6">
            <v>6388</v>
          </cell>
          <cell r="G6">
            <v>8</v>
          </cell>
          <cell r="H6" t="str">
            <v>IMPTO. PREDIAL RUSTICO REZAGO</v>
          </cell>
          <cell r="I6">
            <v>14128.89</v>
          </cell>
          <cell r="J6">
            <v>8</v>
          </cell>
          <cell r="K6" t="str">
            <v>IMPTO. PREDIAL RUSTICO REZAGO</v>
          </cell>
          <cell r="L6">
            <v>20425.61</v>
          </cell>
          <cell r="M6">
            <v>8</v>
          </cell>
          <cell r="N6" t="str">
            <v>IMPTO. PREDIAL RUSTICO REZAGO</v>
          </cell>
          <cell r="O6">
            <v>8622</v>
          </cell>
          <cell r="P6">
            <v>8</v>
          </cell>
          <cell r="Q6" t="str">
            <v>IMPTO. PREDIAL RUSTICO REZAGO</v>
          </cell>
          <cell r="R6">
            <v>8467.5</v>
          </cell>
        </row>
        <row r="7">
          <cell r="A7">
            <v>13</v>
          </cell>
          <cell r="B7" t="str">
            <v>HONORARIOS DE COBRANZA</v>
          </cell>
          <cell r="C7">
            <v>66595.710000000006</v>
          </cell>
          <cell r="D7">
            <v>13</v>
          </cell>
          <cell r="E7" t="str">
            <v>HONORARIOS DE COBRANZA</v>
          </cell>
          <cell r="F7">
            <v>54560.83</v>
          </cell>
          <cell r="G7">
            <v>13</v>
          </cell>
          <cell r="H7" t="str">
            <v>HONORARIOS DE COBRANZA</v>
          </cell>
          <cell r="I7">
            <v>82692.509999999995</v>
          </cell>
          <cell r="J7">
            <v>13</v>
          </cell>
          <cell r="K7" t="str">
            <v>HONORARIOS DE COBRANZA</v>
          </cell>
          <cell r="L7">
            <v>44462.99</v>
          </cell>
          <cell r="M7">
            <v>13</v>
          </cell>
          <cell r="N7" t="str">
            <v>HONORARIOS DE COBRANZA</v>
          </cell>
          <cell r="O7">
            <v>37927.040000000001</v>
          </cell>
          <cell r="P7">
            <v>13</v>
          </cell>
          <cell r="Q7" t="str">
            <v>HONORARIOS DE COBRANZA</v>
          </cell>
          <cell r="R7">
            <v>65563.13</v>
          </cell>
        </row>
        <row r="8">
          <cell r="A8">
            <v>14</v>
          </cell>
          <cell r="B8" t="str">
            <v>C.O.A.*20%*</v>
          </cell>
          <cell r="C8">
            <v>613</v>
          </cell>
          <cell r="D8">
            <v>14</v>
          </cell>
          <cell r="E8" t="str">
            <v>C.O.A.*20%*</v>
          </cell>
          <cell r="F8">
            <v>740</v>
          </cell>
          <cell r="G8">
            <v>14</v>
          </cell>
          <cell r="H8" t="str">
            <v>C.O.A.*20%*</v>
          </cell>
          <cell r="I8">
            <v>160</v>
          </cell>
          <cell r="J8">
            <v>14</v>
          </cell>
          <cell r="K8" t="str">
            <v>C.O.A.*20%*</v>
          </cell>
          <cell r="L8">
            <v>282</v>
          </cell>
          <cell r="M8">
            <v>14</v>
          </cell>
          <cell r="N8" t="str">
            <v>C.O.A.*20%*</v>
          </cell>
          <cell r="O8">
            <v>170</v>
          </cell>
          <cell r="P8">
            <v>14</v>
          </cell>
          <cell r="Q8" t="str">
            <v>C.O.A.*20%*</v>
          </cell>
          <cell r="R8">
            <v>3444.5</v>
          </cell>
        </row>
        <row r="9">
          <cell r="A9">
            <v>103</v>
          </cell>
          <cell r="B9" t="str">
            <v>TRASLACION DE DOMINIO</v>
          </cell>
          <cell r="C9">
            <v>152419.76</v>
          </cell>
          <cell r="D9">
            <v>103</v>
          </cell>
          <cell r="E9" t="str">
            <v>TRASLACION DE DOMINIO ( LEY DE</v>
          </cell>
          <cell r="F9">
            <v>141232.31</v>
          </cell>
          <cell r="G9">
            <v>103</v>
          </cell>
          <cell r="H9" t="str">
            <v>TRASLACION DE DOMINIO ( LEY DE</v>
          </cell>
          <cell r="I9">
            <v>117080.2</v>
          </cell>
          <cell r="J9">
            <v>103</v>
          </cell>
          <cell r="K9" t="str">
            <v>TRASLACION DE DOMINIO ( LEY DE</v>
          </cell>
          <cell r="L9">
            <v>119055.57</v>
          </cell>
          <cell r="M9">
            <v>103</v>
          </cell>
          <cell r="N9" t="str">
            <v>TRASLACION DE DOMINIO ( LEY DE</v>
          </cell>
          <cell r="O9">
            <v>170715.82</v>
          </cell>
          <cell r="P9">
            <v>103</v>
          </cell>
          <cell r="Q9" t="str">
            <v>TRASLACION DE DOMINIO ( LEY DE</v>
          </cell>
          <cell r="R9">
            <v>223865.22</v>
          </cell>
        </row>
        <row r="10">
          <cell r="A10">
            <v>104</v>
          </cell>
          <cell r="B10" t="str">
            <v>SOBRE DIVISION Y LOTIFICACION</v>
          </cell>
          <cell r="C10">
            <v>56017.56</v>
          </cell>
          <cell r="D10">
            <v>104</v>
          </cell>
          <cell r="E10" t="str">
            <v>SOBRE DIVISION Y LOTIFICACION</v>
          </cell>
          <cell r="F10">
            <v>43163.9</v>
          </cell>
          <cell r="G10">
            <v>104</v>
          </cell>
          <cell r="H10" t="str">
            <v>SOBRE DIVISION Y LOTIFICACION</v>
          </cell>
          <cell r="I10">
            <v>32780.839999999997</v>
          </cell>
          <cell r="J10">
            <v>104</v>
          </cell>
          <cell r="K10" t="str">
            <v>SOBRE DIVISION Y LOTIFICACION</v>
          </cell>
          <cell r="L10">
            <v>67237.87</v>
          </cell>
          <cell r="M10">
            <v>104</v>
          </cell>
          <cell r="N10" t="str">
            <v>SOBRE DIVISION Y LOTIFICACION</v>
          </cell>
          <cell r="O10">
            <v>75111</v>
          </cell>
          <cell r="P10">
            <v>104</v>
          </cell>
          <cell r="Q10" t="str">
            <v>SOBRE DIVISION Y LOTIFICACION</v>
          </cell>
          <cell r="R10">
            <v>33416.99</v>
          </cell>
        </row>
        <row r="11">
          <cell r="A11">
            <v>106</v>
          </cell>
          <cell r="B11" t="str">
            <v>BILLARES Y BOLICHES</v>
          </cell>
          <cell r="C11">
            <v>3612</v>
          </cell>
          <cell r="D11">
            <v>106</v>
          </cell>
          <cell r="E11" t="str">
            <v>BILLARES Y BOLICHES</v>
          </cell>
          <cell r="F11">
            <v>6314</v>
          </cell>
          <cell r="G11">
            <v>105</v>
          </cell>
          <cell r="H11" t="str">
            <v>DE FRACCIONAMIENTOS</v>
          </cell>
          <cell r="I11">
            <v>2492.1999999999998</v>
          </cell>
          <cell r="J11">
            <v>106</v>
          </cell>
          <cell r="K11" t="str">
            <v>BILLARES Y BOLICHES</v>
          </cell>
          <cell r="L11">
            <v>2132</v>
          </cell>
          <cell r="M11">
            <v>106</v>
          </cell>
          <cell r="N11" t="str">
            <v>BILLARES Y BOLICHES</v>
          </cell>
          <cell r="O11">
            <v>7380</v>
          </cell>
          <cell r="P11">
            <v>106</v>
          </cell>
          <cell r="Q11" t="str">
            <v>BILLARES Y BOLICHES</v>
          </cell>
          <cell r="R11">
            <v>656</v>
          </cell>
        </row>
        <row r="12">
          <cell r="A12">
            <v>107</v>
          </cell>
          <cell r="B12" t="str">
            <v>VIDEO JUEGOS Y FUT-BOLITOS</v>
          </cell>
          <cell r="C12">
            <v>5246</v>
          </cell>
          <cell r="D12">
            <v>107</v>
          </cell>
          <cell r="E12" t="str">
            <v>VIDEO JUEGOS Y FUT-BOLITOS</v>
          </cell>
          <cell r="F12">
            <v>7462</v>
          </cell>
          <cell r="G12">
            <v>106</v>
          </cell>
          <cell r="H12" t="str">
            <v>BILLARES Y BOLICHES</v>
          </cell>
          <cell r="I12">
            <v>800</v>
          </cell>
          <cell r="J12">
            <v>107</v>
          </cell>
          <cell r="K12" t="str">
            <v>VIDEO JUEGOS Y FUT-BOLITOS</v>
          </cell>
          <cell r="L12">
            <v>6396</v>
          </cell>
          <cell r="M12">
            <v>107</v>
          </cell>
          <cell r="N12" t="str">
            <v>VIDEO JUEGOS Y FUT-BOLITOS</v>
          </cell>
          <cell r="O12">
            <v>5248</v>
          </cell>
          <cell r="P12">
            <v>107</v>
          </cell>
          <cell r="Q12" t="str">
            <v>VIDEO JUEGOS Y FUT-BOLITOS</v>
          </cell>
          <cell r="R12">
            <v>6232</v>
          </cell>
        </row>
        <row r="13">
          <cell r="A13">
            <v>110</v>
          </cell>
          <cell r="B13" t="str">
            <v>ESPECTACULOS PUBLICOS ESPORADI</v>
          </cell>
          <cell r="C13">
            <v>43393.9</v>
          </cell>
          <cell r="D13">
            <v>110</v>
          </cell>
          <cell r="E13" t="str">
            <v>ESPECTACULOS PUBLICOS ESPORADI</v>
          </cell>
          <cell r="F13">
            <v>11745.8</v>
          </cell>
          <cell r="G13">
            <v>107</v>
          </cell>
          <cell r="H13" t="str">
            <v>VIDEO JUEGOS Y FUT-BOLITOS</v>
          </cell>
          <cell r="I13">
            <v>6094</v>
          </cell>
          <cell r="J13">
            <v>110</v>
          </cell>
          <cell r="K13" t="str">
            <v>ESPECTACULOS PUBLICOS ESPORADI</v>
          </cell>
          <cell r="L13">
            <v>121650.65</v>
          </cell>
          <cell r="M13">
            <v>109</v>
          </cell>
          <cell r="N13" t="str">
            <v>TEATRO Y CIRCO</v>
          </cell>
          <cell r="O13">
            <v>12261.3</v>
          </cell>
          <cell r="P13">
            <v>109</v>
          </cell>
          <cell r="Q13" t="str">
            <v>TEATRO Y CIRCO</v>
          </cell>
          <cell r="R13">
            <v>179.2</v>
          </cell>
        </row>
        <row r="14">
          <cell r="A14">
            <v>112</v>
          </cell>
          <cell r="B14" t="str">
            <v>ESPECTACULOS PUBLICOS PERMANEN</v>
          </cell>
          <cell r="C14">
            <v>77570.19</v>
          </cell>
          <cell r="D14">
            <v>112</v>
          </cell>
          <cell r="E14" t="str">
            <v>ESPECTACULOS PUBLICOS PERMANEN</v>
          </cell>
          <cell r="F14">
            <v>50439</v>
          </cell>
          <cell r="G14">
            <v>110</v>
          </cell>
          <cell r="H14" t="str">
            <v>ESPECTACULOS PUBLICOS ESPORADI</v>
          </cell>
          <cell r="I14">
            <v>33924.550000000003</v>
          </cell>
          <cell r="J14">
            <v>112</v>
          </cell>
          <cell r="K14" t="str">
            <v>ESPECTACULOS PUBLICOS PERMANEN</v>
          </cell>
          <cell r="L14">
            <v>24080</v>
          </cell>
          <cell r="M14">
            <v>110</v>
          </cell>
          <cell r="N14" t="str">
            <v>ESPECTACULOS PUBLICOS ESPORADI</v>
          </cell>
          <cell r="O14">
            <v>43791.13</v>
          </cell>
          <cell r="P14">
            <v>110</v>
          </cell>
          <cell r="Q14" t="str">
            <v>ESPECTACULOS PUBLICOS ESPORADI</v>
          </cell>
          <cell r="R14">
            <v>232502.68</v>
          </cell>
        </row>
        <row r="15">
          <cell r="A15">
            <v>200</v>
          </cell>
          <cell r="B15" t="str">
            <v>RASTRO</v>
          </cell>
          <cell r="C15">
            <v>108726.44</v>
          </cell>
          <cell r="D15">
            <v>200</v>
          </cell>
          <cell r="E15" t="str">
            <v>RASTRO</v>
          </cell>
          <cell r="F15">
            <v>59253.96</v>
          </cell>
          <cell r="G15">
            <v>112</v>
          </cell>
          <cell r="H15" t="str">
            <v>ESPECTACULOS PUBLICOS PERMANEN</v>
          </cell>
          <cell r="I15">
            <v>33678</v>
          </cell>
          <cell r="J15">
            <v>200</v>
          </cell>
          <cell r="K15" t="str">
            <v>RASTRO</v>
          </cell>
          <cell r="L15">
            <v>54659.63</v>
          </cell>
          <cell r="M15">
            <v>112</v>
          </cell>
          <cell r="N15" t="str">
            <v>ESPECTACULOS PUBLICOS PERMANEN</v>
          </cell>
          <cell r="O15">
            <v>53470.85</v>
          </cell>
          <cell r="P15">
            <v>112</v>
          </cell>
          <cell r="Q15" t="str">
            <v>ESPECTACULOS PUBLICOS PERMANEN</v>
          </cell>
          <cell r="R15">
            <v>25355.1</v>
          </cell>
        </row>
        <row r="16">
          <cell r="A16">
            <v>202</v>
          </cell>
          <cell r="B16" t="str">
            <v>SEGURIDAD PUBLICA PERIODO MENS</v>
          </cell>
          <cell r="C16">
            <v>152301.04</v>
          </cell>
          <cell r="D16">
            <v>201</v>
          </cell>
          <cell r="E16" t="str">
            <v>RECOLECCION DE BASURA</v>
          </cell>
          <cell r="F16">
            <v>5916</v>
          </cell>
          <cell r="G16">
            <v>200</v>
          </cell>
          <cell r="H16" t="str">
            <v>RASTRO</v>
          </cell>
          <cell r="I16">
            <v>54671.39</v>
          </cell>
          <cell r="J16">
            <v>201</v>
          </cell>
          <cell r="K16" t="str">
            <v>RECOLECCION DE BASURA</v>
          </cell>
          <cell r="L16">
            <v>5916</v>
          </cell>
          <cell r="M16">
            <v>200</v>
          </cell>
          <cell r="N16" t="str">
            <v>RASTRO</v>
          </cell>
          <cell r="O16">
            <v>106215.8</v>
          </cell>
          <cell r="P16">
            <v>200</v>
          </cell>
          <cell r="Q16" t="str">
            <v>RASTRO</v>
          </cell>
          <cell r="R16">
            <v>117660.1</v>
          </cell>
        </row>
        <row r="17">
          <cell r="A17">
            <v>203</v>
          </cell>
          <cell r="B17" t="str">
            <v>PANTEONES CIUDAD</v>
          </cell>
          <cell r="C17">
            <v>34481.96</v>
          </cell>
          <cell r="D17">
            <v>202</v>
          </cell>
          <cell r="E17" t="str">
            <v>SEGURIDAD PUBLICA PERIODO MENS</v>
          </cell>
          <cell r="F17">
            <v>146953.26</v>
          </cell>
          <cell r="G17">
            <v>201</v>
          </cell>
          <cell r="H17" t="str">
            <v>RECOLECCION DE BASURA</v>
          </cell>
          <cell r="I17">
            <v>2929</v>
          </cell>
          <cell r="J17">
            <v>202</v>
          </cell>
          <cell r="K17" t="str">
            <v>SEGURIDAD PUBLICA PERIODO MENS</v>
          </cell>
          <cell r="L17">
            <v>146953.26</v>
          </cell>
          <cell r="M17">
            <v>201</v>
          </cell>
          <cell r="N17" t="str">
            <v>RECOLECCION DE BASURA</v>
          </cell>
          <cell r="O17">
            <v>2175</v>
          </cell>
          <cell r="P17">
            <v>201</v>
          </cell>
          <cell r="Q17" t="str">
            <v>RECOLECCION DE BASURA</v>
          </cell>
          <cell r="R17">
            <v>2175</v>
          </cell>
        </row>
        <row r="18">
          <cell r="A18">
            <v>204</v>
          </cell>
          <cell r="B18" t="str">
            <v>PANTEONES COMUNIDADES</v>
          </cell>
          <cell r="C18">
            <v>12678.72</v>
          </cell>
          <cell r="D18">
            <v>203</v>
          </cell>
          <cell r="E18" t="str">
            <v>PANTEONES CIUDAD</v>
          </cell>
          <cell r="F18">
            <v>50009.39</v>
          </cell>
          <cell r="G18">
            <v>202</v>
          </cell>
          <cell r="H18" t="str">
            <v>SEGURIDAD PUBLICA PERIODO MENS</v>
          </cell>
          <cell r="I18">
            <v>220429.89</v>
          </cell>
          <cell r="J18">
            <v>203</v>
          </cell>
          <cell r="K18" t="str">
            <v>PANTEONES CIUDAD</v>
          </cell>
          <cell r="L18">
            <v>53795.06</v>
          </cell>
          <cell r="M18">
            <v>202</v>
          </cell>
          <cell r="N18" t="str">
            <v>SEGURIDAD PUBLICA PERIODO MENS</v>
          </cell>
          <cell r="O18">
            <v>146953.26</v>
          </cell>
          <cell r="P18">
            <v>202</v>
          </cell>
          <cell r="Q18" t="str">
            <v>SEGURIDAD PUBLICA PERIODO MENS</v>
          </cell>
          <cell r="R18">
            <v>99193.45</v>
          </cell>
        </row>
        <row r="19">
          <cell r="A19">
            <v>205</v>
          </cell>
          <cell r="B19" t="str">
            <v>ESTACIONAMIENTO MUSEO MOMIAS</v>
          </cell>
          <cell r="C19">
            <v>39035</v>
          </cell>
          <cell r="D19">
            <v>204</v>
          </cell>
          <cell r="E19" t="str">
            <v>PANTEONES COMUNIDADES</v>
          </cell>
          <cell r="F19">
            <v>13031.06</v>
          </cell>
          <cell r="G19">
            <v>203</v>
          </cell>
          <cell r="H19" t="str">
            <v>PANTEONES CIUDAD</v>
          </cell>
          <cell r="I19">
            <v>37886.1</v>
          </cell>
          <cell r="J19">
            <v>204</v>
          </cell>
          <cell r="K19" t="str">
            <v>PANTEONES COMUNIDADES</v>
          </cell>
          <cell r="L19">
            <v>22481.43</v>
          </cell>
          <cell r="M19">
            <v>203</v>
          </cell>
          <cell r="N19" t="str">
            <v>PANTEONES CIUDAD</v>
          </cell>
          <cell r="O19">
            <v>50207.24</v>
          </cell>
          <cell r="P19">
            <v>203</v>
          </cell>
          <cell r="Q19" t="str">
            <v>PANTEONES CIUDAD</v>
          </cell>
          <cell r="R19">
            <v>55642.78</v>
          </cell>
        </row>
        <row r="20">
          <cell r="A20">
            <v>206</v>
          </cell>
          <cell r="B20" t="str">
            <v>ESTACIONAMIENTO MERCADO HIDALG</v>
          </cell>
          <cell r="C20">
            <v>30036</v>
          </cell>
          <cell r="D20">
            <v>205</v>
          </cell>
          <cell r="E20" t="str">
            <v>ESTACIONAMIENTO MUSEO MOMIAS</v>
          </cell>
          <cell r="F20">
            <v>45731</v>
          </cell>
          <cell r="G20">
            <v>204</v>
          </cell>
          <cell r="H20" t="str">
            <v>PANTEONES COMUNIDADES</v>
          </cell>
          <cell r="I20">
            <v>5101.1000000000004</v>
          </cell>
          <cell r="J20">
            <v>205</v>
          </cell>
          <cell r="K20" t="str">
            <v>ESTACIONAMIENTO MUSEO MOMIAS</v>
          </cell>
          <cell r="L20">
            <v>15745</v>
          </cell>
          <cell r="M20">
            <v>204</v>
          </cell>
          <cell r="N20" t="str">
            <v>PANTEONES COMUNIDADES</v>
          </cell>
          <cell r="O20">
            <v>19065.099999999999</v>
          </cell>
          <cell r="P20">
            <v>204</v>
          </cell>
          <cell r="Q20" t="str">
            <v>PANTEONES COMUNIDADES</v>
          </cell>
          <cell r="R20">
            <v>16087.47</v>
          </cell>
        </row>
        <row r="21">
          <cell r="A21">
            <v>207</v>
          </cell>
          <cell r="B21" t="str">
            <v>ESTAC.  MERCADO EMBAJADORAS</v>
          </cell>
          <cell r="C21">
            <v>9001</v>
          </cell>
          <cell r="D21">
            <v>206</v>
          </cell>
          <cell r="E21" t="str">
            <v>ESTACIONAMIENTO MERCADO HIDALG</v>
          </cell>
          <cell r="F21">
            <v>31275</v>
          </cell>
          <cell r="G21">
            <v>205</v>
          </cell>
          <cell r="H21" t="str">
            <v>ESTACIONAMIENTO MUSEO MOMIAS</v>
          </cell>
          <cell r="I21">
            <v>25620</v>
          </cell>
          <cell r="J21">
            <v>206</v>
          </cell>
          <cell r="K21" t="str">
            <v>ESTACIONAMIENTO MERCADO HIDALG</v>
          </cell>
          <cell r="L21">
            <v>35915</v>
          </cell>
          <cell r="M21">
            <v>205</v>
          </cell>
          <cell r="N21" t="str">
            <v>ESTACIONAMIENTO MUSEO MOMIAS</v>
          </cell>
          <cell r="O21">
            <v>22944</v>
          </cell>
          <cell r="P21">
            <v>205</v>
          </cell>
          <cell r="Q21" t="str">
            <v>ESTACIONAMIENTO MUSEO MOMIAS</v>
          </cell>
          <cell r="R21">
            <v>29642</v>
          </cell>
        </row>
        <row r="22">
          <cell r="A22">
            <v>210</v>
          </cell>
          <cell r="B22" t="str">
            <v>POR LIC. DE CONST. Y AMPLIACIO</v>
          </cell>
          <cell r="C22">
            <v>29607.32</v>
          </cell>
          <cell r="D22">
            <v>207</v>
          </cell>
          <cell r="E22" t="str">
            <v>ESTAC.  MERCADO EMBAJADORAS</v>
          </cell>
          <cell r="F22">
            <v>5299</v>
          </cell>
          <cell r="G22">
            <v>206</v>
          </cell>
          <cell r="H22" t="str">
            <v>ESTACIONAMIENTO MERCADO HIDALG</v>
          </cell>
          <cell r="I22">
            <v>27145</v>
          </cell>
          <cell r="J22">
            <v>207</v>
          </cell>
          <cell r="K22" t="str">
            <v>ESTAC.  MERCADO EMBAJADORAS</v>
          </cell>
          <cell r="L22">
            <v>4669</v>
          </cell>
          <cell r="M22">
            <v>206</v>
          </cell>
          <cell r="N22" t="str">
            <v>ESTACIONAMIENTO MERCADO HIDALG</v>
          </cell>
          <cell r="O22">
            <v>29600</v>
          </cell>
          <cell r="P22">
            <v>206</v>
          </cell>
          <cell r="Q22" t="str">
            <v>ESTACIONAMIENTO MERCADO HIDALG</v>
          </cell>
          <cell r="R22">
            <v>32254</v>
          </cell>
        </row>
        <row r="23">
          <cell r="A23">
            <v>211</v>
          </cell>
          <cell r="B23" t="str">
            <v>POR LIC DE REGULARIZACION DE C</v>
          </cell>
          <cell r="C23">
            <v>12253.05</v>
          </cell>
          <cell r="D23">
            <v>210</v>
          </cell>
          <cell r="E23" t="str">
            <v>POR LIC. DE CONST. Y AMPLIACIO</v>
          </cell>
          <cell r="F23">
            <v>24191.79</v>
          </cell>
          <cell r="G23">
            <v>207</v>
          </cell>
          <cell r="H23" t="str">
            <v>ESTAC.  MERCADO EMBAJADORAS</v>
          </cell>
          <cell r="I23">
            <v>4494</v>
          </cell>
          <cell r="J23">
            <v>210</v>
          </cell>
          <cell r="K23" t="str">
            <v>POR LIC. DE CONST. Y AMPLIACIO</v>
          </cell>
          <cell r="L23">
            <v>17380.330000000002</v>
          </cell>
          <cell r="M23">
            <v>207</v>
          </cell>
          <cell r="N23" t="str">
            <v>ESTAC.  MERCADO EMBAJADORAS</v>
          </cell>
          <cell r="O23">
            <v>4382</v>
          </cell>
          <cell r="P23">
            <v>207</v>
          </cell>
          <cell r="Q23" t="str">
            <v>ESTAC.  MERCADO EMBAJADORAS</v>
          </cell>
          <cell r="R23">
            <v>4774</v>
          </cell>
        </row>
        <row r="24">
          <cell r="A24">
            <v>212</v>
          </cell>
          <cell r="B24" t="str">
            <v>POR PRORROGAS DE LIC DE CONST</v>
          </cell>
          <cell r="C24">
            <v>1511.02</v>
          </cell>
          <cell r="D24">
            <v>211</v>
          </cell>
          <cell r="E24" t="str">
            <v>POR LIC DE REGULARIZACION DE C</v>
          </cell>
          <cell r="F24">
            <v>15238.75</v>
          </cell>
          <cell r="G24">
            <v>210</v>
          </cell>
          <cell r="H24" t="str">
            <v>POR LIC. DE CONST. Y AMPLIACIO</v>
          </cell>
          <cell r="I24">
            <v>16848.400000000001</v>
          </cell>
          <cell r="J24">
            <v>211</v>
          </cell>
          <cell r="K24" t="str">
            <v>POR LIC DE REGULARIZACION DE C</v>
          </cell>
          <cell r="L24">
            <v>19243.27</v>
          </cell>
          <cell r="M24">
            <v>210</v>
          </cell>
          <cell r="N24" t="str">
            <v>POR LIC. DE CONST. Y AMPLIACIO</v>
          </cell>
          <cell r="O24">
            <v>32868.78</v>
          </cell>
          <cell r="P24">
            <v>210</v>
          </cell>
          <cell r="Q24" t="str">
            <v>POR LIC. DE CONST. Y AMPLIACIO</v>
          </cell>
          <cell r="R24">
            <v>21716.79</v>
          </cell>
        </row>
        <row r="25">
          <cell r="A25">
            <v>214</v>
          </cell>
          <cell r="B25" t="str">
            <v>POR LIC DE RECONST. Y REMODELA</v>
          </cell>
          <cell r="C25">
            <v>4025.65</v>
          </cell>
          <cell r="D25">
            <v>212</v>
          </cell>
          <cell r="E25" t="str">
            <v>POR PRORROGAS DE LIC DE CONST</v>
          </cell>
          <cell r="F25">
            <v>2401.04</v>
          </cell>
          <cell r="G25">
            <v>211</v>
          </cell>
          <cell r="H25" t="str">
            <v>POR LIC DE REGULARIZACION DE C</v>
          </cell>
          <cell r="I25">
            <v>17950.75</v>
          </cell>
          <cell r="J25">
            <v>212</v>
          </cell>
          <cell r="K25" t="str">
            <v>POR PRORROGAS DE LIC DE CONST</v>
          </cell>
          <cell r="L25">
            <v>17238.330000000002</v>
          </cell>
          <cell r="M25">
            <v>211</v>
          </cell>
          <cell r="N25" t="str">
            <v>POR LIC DE REGULARIZACION DE C</v>
          </cell>
          <cell r="O25">
            <v>67782.52</v>
          </cell>
          <cell r="P25">
            <v>211</v>
          </cell>
          <cell r="Q25" t="str">
            <v>POR LIC DE REGULARIZACION DE C</v>
          </cell>
          <cell r="R25">
            <v>15277.71</v>
          </cell>
        </row>
        <row r="26">
          <cell r="A26">
            <v>217</v>
          </cell>
          <cell r="B26" t="str">
            <v>ANALISIS DE FAC PARA DIV LOT O</v>
          </cell>
          <cell r="C26">
            <v>9684.7800000000007</v>
          </cell>
          <cell r="D26">
            <v>213</v>
          </cell>
          <cell r="E26" t="str">
            <v>POR LIC DE DEMOLICION P O T DE</v>
          </cell>
          <cell r="F26">
            <v>57.55</v>
          </cell>
          <cell r="G26">
            <v>212</v>
          </cell>
          <cell r="H26" t="str">
            <v>POR PRORROGAS DE LIC DE CONST</v>
          </cell>
          <cell r="I26">
            <v>68.319999999999993</v>
          </cell>
          <cell r="J26">
            <v>214</v>
          </cell>
          <cell r="K26" t="str">
            <v>POR LIC DE RECONST. Y REMODELA</v>
          </cell>
          <cell r="L26">
            <v>4941.5600000000004</v>
          </cell>
          <cell r="M26">
            <v>212</v>
          </cell>
          <cell r="N26" t="str">
            <v>POR PRORROGAS DE LIC DE CONST</v>
          </cell>
          <cell r="O26">
            <v>7233.31</v>
          </cell>
          <cell r="P26">
            <v>212</v>
          </cell>
          <cell r="Q26" t="str">
            <v>POR PRORROGAS DE LIC DE CONST</v>
          </cell>
          <cell r="R26">
            <v>584.07000000000005</v>
          </cell>
        </row>
        <row r="27">
          <cell r="A27">
            <v>219</v>
          </cell>
          <cell r="B27" t="str">
            <v>LIC USO SUELO ALIN N. OFIC HAB</v>
          </cell>
          <cell r="C27">
            <v>7916.78</v>
          </cell>
          <cell r="D27">
            <v>214</v>
          </cell>
          <cell r="E27" t="str">
            <v>POR LIC DE RECONST. Y REMODELA</v>
          </cell>
          <cell r="F27">
            <v>691.59</v>
          </cell>
          <cell r="G27">
            <v>214</v>
          </cell>
          <cell r="H27" t="str">
            <v>POR LIC DE RECONST. Y REMODELA</v>
          </cell>
          <cell r="I27">
            <v>1271.0999999999999</v>
          </cell>
          <cell r="J27">
            <v>217</v>
          </cell>
          <cell r="K27" t="str">
            <v>ANALISIS DE FAC PARA DIV LOT O</v>
          </cell>
          <cell r="L27">
            <v>14933.48</v>
          </cell>
          <cell r="M27">
            <v>213</v>
          </cell>
          <cell r="N27" t="str">
            <v>POR LIC DE DEMOLICION P O T DE</v>
          </cell>
          <cell r="O27">
            <v>301.64</v>
          </cell>
          <cell r="P27">
            <v>217</v>
          </cell>
          <cell r="Q27" t="str">
            <v>ANALISIS DE FAC PARA DIV LOT O</v>
          </cell>
          <cell r="R27">
            <v>16470.75</v>
          </cell>
        </row>
        <row r="28">
          <cell r="A28">
            <v>221</v>
          </cell>
          <cell r="B28" t="str">
            <v>LIC USO SUELO ALIN N. OFIC COM</v>
          </cell>
          <cell r="C28">
            <v>32456.9</v>
          </cell>
          <cell r="D28">
            <v>217</v>
          </cell>
          <cell r="E28" t="str">
            <v>ANALISIS DE FAC PARA DIV LOT O</v>
          </cell>
          <cell r="F28">
            <v>12737.38</v>
          </cell>
          <cell r="G28">
            <v>217</v>
          </cell>
          <cell r="H28" t="str">
            <v>ANALISIS DE FAC PARA DIV LOT O</v>
          </cell>
          <cell r="I28">
            <v>12517.77</v>
          </cell>
          <cell r="J28">
            <v>219</v>
          </cell>
          <cell r="K28" t="str">
            <v>LIC USO SUELO ALIN N. OFIC HAB</v>
          </cell>
          <cell r="L28">
            <v>1209.99</v>
          </cell>
          <cell r="M28">
            <v>214</v>
          </cell>
          <cell r="N28" t="str">
            <v>POR LIC DE RECONST. Y REMODELA</v>
          </cell>
          <cell r="O28">
            <v>207.19</v>
          </cell>
          <cell r="P28">
            <v>219</v>
          </cell>
          <cell r="Q28" t="str">
            <v>LIC USO SUELO ALIN N. OFIC HAB</v>
          </cell>
          <cell r="R28">
            <v>6646.5</v>
          </cell>
        </row>
        <row r="29">
          <cell r="A29">
            <v>222</v>
          </cell>
          <cell r="B29" t="str">
            <v>POR AUT DE CAMBIO DE USO DE SU</v>
          </cell>
          <cell r="C29">
            <v>483.87</v>
          </cell>
          <cell r="D29">
            <v>219</v>
          </cell>
          <cell r="E29" t="str">
            <v>LIC USO SUELO ALIN N. OFIC HAB</v>
          </cell>
          <cell r="F29">
            <v>2981.37</v>
          </cell>
          <cell r="G29">
            <v>219</v>
          </cell>
          <cell r="H29" t="str">
            <v>LIC USO SUELO ALIN N. OFIC HAB</v>
          </cell>
          <cell r="I29">
            <v>3323.25</v>
          </cell>
          <cell r="J29">
            <v>220</v>
          </cell>
          <cell r="K29" t="str">
            <v>LIC USO SUELO ALIN N. OFIC IND</v>
          </cell>
          <cell r="L29">
            <v>2959.63</v>
          </cell>
          <cell r="M29">
            <v>217</v>
          </cell>
          <cell r="N29" t="str">
            <v>ANALISIS DE FAC PARA DIV LOT O</v>
          </cell>
          <cell r="O29">
            <v>13396.2</v>
          </cell>
          <cell r="P29">
            <v>221</v>
          </cell>
          <cell r="Q29" t="str">
            <v>LIC USO SUELO ALIN N. OFIC COM</v>
          </cell>
          <cell r="R29">
            <v>10742.73</v>
          </cell>
        </row>
        <row r="30">
          <cell r="A30">
            <v>226</v>
          </cell>
          <cell r="B30" t="str">
            <v>AVALUOS PRAC POR PERITOS FISCA</v>
          </cell>
          <cell r="C30">
            <v>1377</v>
          </cell>
          <cell r="D30">
            <v>221</v>
          </cell>
          <cell r="E30" t="str">
            <v>LIC USO SUELO ALIN N. OFIC COM</v>
          </cell>
          <cell r="F30">
            <v>23296.3</v>
          </cell>
          <cell r="G30">
            <v>221</v>
          </cell>
          <cell r="H30" t="str">
            <v>LIC USO SUELO ALIN N. OFIC COM</v>
          </cell>
          <cell r="I30">
            <v>21569.37</v>
          </cell>
          <cell r="J30">
            <v>221</v>
          </cell>
          <cell r="K30" t="str">
            <v>LIC USO SUELO ALIN N. OFIC COM</v>
          </cell>
          <cell r="L30">
            <v>25735.53</v>
          </cell>
          <cell r="M30">
            <v>219</v>
          </cell>
          <cell r="N30" t="str">
            <v>LIC USO SUELO ALIN N. OFIC HAB</v>
          </cell>
          <cell r="O30">
            <v>3323.25</v>
          </cell>
          <cell r="P30">
            <v>227</v>
          </cell>
          <cell r="Q30" t="str">
            <v>AVALUOS PRACT POR TESORERIA</v>
          </cell>
          <cell r="R30">
            <v>7054.18</v>
          </cell>
        </row>
        <row r="31">
          <cell r="A31">
            <v>227</v>
          </cell>
          <cell r="B31" t="str">
            <v>AVALUOS PRACT POR TESORERIA</v>
          </cell>
          <cell r="C31">
            <v>8438.59</v>
          </cell>
          <cell r="D31">
            <v>226</v>
          </cell>
          <cell r="E31" t="str">
            <v>AVALUOS PRAC POR PERITOS FISCA</v>
          </cell>
          <cell r="F31">
            <v>622.16999999999996</v>
          </cell>
          <cell r="G31">
            <v>223</v>
          </cell>
          <cell r="H31" t="str">
            <v>USO DE SUELO VIA PUBLICA ESTRU</v>
          </cell>
          <cell r="I31">
            <v>12138.42</v>
          </cell>
          <cell r="J31">
            <v>226</v>
          </cell>
          <cell r="K31" t="str">
            <v>AVALUOS PRAC POR PERITOS FISCA</v>
          </cell>
          <cell r="L31">
            <v>2091.48</v>
          </cell>
          <cell r="M31">
            <v>220</v>
          </cell>
          <cell r="N31" t="str">
            <v>LIC USO SUELO ALIN N. OFIC IND</v>
          </cell>
          <cell r="O31">
            <v>1261.6300000000001</v>
          </cell>
          <cell r="P31">
            <v>228</v>
          </cell>
          <cell r="Q31" t="str">
            <v>POR PERM EVENT P/ VTA DE BEB A</v>
          </cell>
          <cell r="R31">
            <v>2571.9699999999998</v>
          </cell>
        </row>
        <row r="32">
          <cell r="A32">
            <v>228</v>
          </cell>
          <cell r="B32" t="str">
            <v>POR PERM EVENT P/ VTA DE BEB A</v>
          </cell>
          <cell r="C32">
            <v>56589.47</v>
          </cell>
          <cell r="D32">
            <v>227</v>
          </cell>
          <cell r="E32" t="str">
            <v>AVALUOS PRACT POR TESORERIA</v>
          </cell>
          <cell r="F32">
            <v>13588.51</v>
          </cell>
          <cell r="G32">
            <v>226</v>
          </cell>
          <cell r="H32" t="str">
            <v>AVALUOS PRAC POR PERITOS FISCA</v>
          </cell>
          <cell r="I32">
            <v>224.3</v>
          </cell>
          <cell r="J32">
            <v>227</v>
          </cell>
          <cell r="K32" t="str">
            <v>AVALUOS PRACT POR TESORERIA</v>
          </cell>
          <cell r="L32">
            <v>5304.4</v>
          </cell>
          <cell r="M32">
            <v>221</v>
          </cell>
          <cell r="N32" t="str">
            <v>LIC USO SUELO ALIN N. OFIC COM</v>
          </cell>
          <cell r="O32">
            <v>12012.06</v>
          </cell>
          <cell r="P32">
            <v>229</v>
          </cell>
          <cell r="Q32" t="str">
            <v>CONSTANCIAS DE VALOR FISCAL</v>
          </cell>
          <cell r="R32">
            <v>20682.2</v>
          </cell>
        </row>
        <row r="33">
          <cell r="A33">
            <v>229</v>
          </cell>
          <cell r="B33" t="str">
            <v>CONSTANCIAS DE VALOR FISCAL</v>
          </cell>
          <cell r="C33">
            <v>21346.6</v>
          </cell>
          <cell r="D33">
            <v>228</v>
          </cell>
          <cell r="E33" t="str">
            <v>POR PERM EVENT P/ VTA DE BEB A</v>
          </cell>
          <cell r="F33">
            <v>10287.879999999999</v>
          </cell>
          <cell r="G33">
            <v>227</v>
          </cell>
          <cell r="H33" t="str">
            <v>AVALUOS PRACT POR TESORERIA</v>
          </cell>
          <cell r="I33">
            <v>12294.6</v>
          </cell>
          <cell r="J33">
            <v>228</v>
          </cell>
          <cell r="K33" t="str">
            <v>POR PERM EVENT P/ VTA DE BEB A</v>
          </cell>
          <cell r="L33">
            <v>18003.79</v>
          </cell>
          <cell r="M33">
            <v>223</v>
          </cell>
          <cell r="N33" t="str">
            <v>USO DE SUELO VIA PUBLICA ESTRU</v>
          </cell>
          <cell r="O33">
            <v>12625.92</v>
          </cell>
          <cell r="P33">
            <v>244</v>
          </cell>
          <cell r="Q33" t="str">
            <v>EXP DE LIC O PERM P/ ESTAB DE</v>
          </cell>
          <cell r="R33">
            <v>5356.41</v>
          </cell>
        </row>
        <row r="34">
          <cell r="A34">
            <v>244</v>
          </cell>
          <cell r="B34" t="str">
            <v>EXP DE LIC O PERM P/ ESTAB DE</v>
          </cell>
          <cell r="C34">
            <v>49037</v>
          </cell>
          <cell r="D34">
            <v>229</v>
          </cell>
          <cell r="E34" t="str">
            <v>CONSTANCIAS DE VALOR FISCAL</v>
          </cell>
          <cell r="F34">
            <v>21567</v>
          </cell>
          <cell r="G34">
            <v>228</v>
          </cell>
          <cell r="H34" t="str">
            <v>POR PERM EVENT P/ VTA DE BEB A</v>
          </cell>
          <cell r="I34">
            <v>7715.91</v>
          </cell>
          <cell r="J34">
            <v>229</v>
          </cell>
          <cell r="K34" t="str">
            <v>CONSTANCIAS DE VALOR FISCAL</v>
          </cell>
          <cell r="L34">
            <v>23889.599999999999</v>
          </cell>
          <cell r="M34">
            <v>226</v>
          </cell>
          <cell r="N34" t="str">
            <v>AVALUOS PRAC POR PERITOS FISCA</v>
          </cell>
          <cell r="O34">
            <v>1467.4</v>
          </cell>
          <cell r="P34">
            <v>248</v>
          </cell>
          <cell r="Q34" t="str">
            <v>ESTACIONAMIENTO EX. EST. FERRO</v>
          </cell>
          <cell r="R34">
            <v>66195</v>
          </cell>
        </row>
        <row r="35">
          <cell r="A35">
            <v>248</v>
          </cell>
          <cell r="B35" t="str">
            <v>ESTACIONAMIENTO EX. EST. FERRO</v>
          </cell>
          <cell r="C35">
            <v>63348</v>
          </cell>
          <cell r="D35">
            <v>240</v>
          </cell>
          <cell r="E35" t="str">
            <v>REV PROY P/ AUT. DE TRAZA</v>
          </cell>
          <cell r="F35">
            <v>952</v>
          </cell>
          <cell r="G35">
            <v>229</v>
          </cell>
          <cell r="H35" t="str">
            <v>CONSTANCIAS DE VALOR FISCAL</v>
          </cell>
          <cell r="I35">
            <v>20013.330000000002</v>
          </cell>
          <cell r="J35">
            <v>244</v>
          </cell>
          <cell r="K35" t="str">
            <v>EXP DE LIC O PERM P/ ESTAB DE</v>
          </cell>
          <cell r="L35">
            <v>37921.5</v>
          </cell>
          <cell r="M35">
            <v>227</v>
          </cell>
          <cell r="N35" t="str">
            <v>AVALUOS PRACT POR TESORERIA</v>
          </cell>
          <cell r="O35">
            <v>5066.34</v>
          </cell>
          <cell r="P35">
            <v>249</v>
          </cell>
          <cell r="Q35" t="str">
            <v>REGUL. PROR.LIC.CONT.75% DER.</v>
          </cell>
          <cell r="R35">
            <v>12318.5</v>
          </cell>
        </row>
        <row r="36">
          <cell r="A36">
            <v>249</v>
          </cell>
          <cell r="B36" t="str">
            <v>REGUL. PROR.LIC.CONT.75% DER.</v>
          </cell>
          <cell r="C36">
            <v>40534.550000000003</v>
          </cell>
          <cell r="D36">
            <v>244</v>
          </cell>
          <cell r="E36" t="str">
            <v>EXP DE LIC O PERM P/ ESTAB DE</v>
          </cell>
          <cell r="F36">
            <v>6355.51</v>
          </cell>
          <cell r="G36">
            <v>244</v>
          </cell>
          <cell r="H36" t="str">
            <v>EXP DE LIC O PERM P/ ESTAB DE</v>
          </cell>
          <cell r="I36">
            <v>7996.18</v>
          </cell>
          <cell r="J36">
            <v>248</v>
          </cell>
          <cell r="K36" t="str">
            <v>ESTACIONAMIENTO EX. EST. FERRO</v>
          </cell>
          <cell r="L36">
            <v>84923</v>
          </cell>
          <cell r="M36">
            <v>228</v>
          </cell>
          <cell r="N36" t="str">
            <v>POR PERM EVENT P/ VTA DE BEB A</v>
          </cell>
          <cell r="O36">
            <v>20575.759999999998</v>
          </cell>
          <cell r="P36">
            <v>252</v>
          </cell>
          <cell r="Q36" t="str">
            <v>RESOLUCION DE IMPACTO AMBIENTA</v>
          </cell>
          <cell r="R36">
            <v>203.91</v>
          </cell>
        </row>
        <row r="37">
          <cell r="A37">
            <v>252</v>
          </cell>
          <cell r="B37" t="str">
            <v>RESOLUCION DE IMPACTO AMBIENTA</v>
          </cell>
          <cell r="C37">
            <v>6504.36</v>
          </cell>
          <cell r="D37">
            <v>248</v>
          </cell>
          <cell r="E37" t="str">
            <v>ESTACIONAMIENTO EX. EST. FERRO</v>
          </cell>
          <cell r="F37">
            <v>60365</v>
          </cell>
          <cell r="G37">
            <v>248</v>
          </cell>
          <cell r="H37" t="str">
            <v>ESTACIONAMIENTO EX. EST. FERRO</v>
          </cell>
          <cell r="I37">
            <v>64591</v>
          </cell>
          <cell r="J37">
            <v>249</v>
          </cell>
          <cell r="K37" t="str">
            <v>REGUL. PROR.LIC.CONT.75% DER.</v>
          </cell>
          <cell r="L37">
            <v>136.33000000000001</v>
          </cell>
          <cell r="M37">
            <v>229</v>
          </cell>
          <cell r="N37" t="str">
            <v>CONSTANCIAS DE VALOR FISCAL</v>
          </cell>
          <cell r="O37">
            <v>21969.08</v>
          </cell>
          <cell r="P37">
            <v>253</v>
          </cell>
          <cell r="Q37" t="str">
            <v>ESTACIONAMIENTO EMBAJADORAS  (</v>
          </cell>
          <cell r="R37">
            <v>76384.990000000005</v>
          </cell>
        </row>
        <row r="38">
          <cell r="A38">
            <v>253</v>
          </cell>
          <cell r="B38" t="str">
            <v>ESTACIONAMIENTO EMBAJADORAS  (</v>
          </cell>
          <cell r="C38">
            <v>55476</v>
          </cell>
          <cell r="D38">
            <v>249</v>
          </cell>
          <cell r="E38" t="str">
            <v>REGUL. PROR.LIC.CONT.75% DER.</v>
          </cell>
          <cell r="F38">
            <v>22462.55</v>
          </cell>
          <cell r="G38">
            <v>249</v>
          </cell>
          <cell r="H38" t="str">
            <v>REGUL. PROR.LIC.CONT.75% DER.</v>
          </cell>
          <cell r="I38">
            <v>2103.02</v>
          </cell>
          <cell r="J38">
            <v>252</v>
          </cell>
          <cell r="K38" t="str">
            <v>RESOLUCION DE IMPACTO AMBIENTA</v>
          </cell>
          <cell r="L38">
            <v>339.86</v>
          </cell>
          <cell r="M38">
            <v>244</v>
          </cell>
          <cell r="N38" t="str">
            <v>EXP DE LIC O PERM P/ ESTAB DE</v>
          </cell>
          <cell r="O38">
            <v>16524.759999999998</v>
          </cell>
          <cell r="P38">
            <v>254</v>
          </cell>
          <cell r="Q38" t="str">
            <v>POR CERTIF.TERMINO DE OBRA</v>
          </cell>
          <cell r="R38">
            <v>7712.36</v>
          </cell>
        </row>
        <row r="39">
          <cell r="A39">
            <v>254</v>
          </cell>
          <cell r="B39" t="str">
            <v>POR CERTIF.TERMINO DE OBRA</v>
          </cell>
          <cell r="C39">
            <v>5478.59</v>
          </cell>
          <cell r="D39">
            <v>252</v>
          </cell>
          <cell r="E39" t="str">
            <v>RESOLUCION DE IMPACTO AMBIENTA</v>
          </cell>
          <cell r="F39">
            <v>1836.39</v>
          </cell>
          <cell r="G39">
            <v>252</v>
          </cell>
          <cell r="H39" t="str">
            <v>RESOLUCION DE IMPACTO AMBIENTA</v>
          </cell>
          <cell r="I39">
            <v>1973.46</v>
          </cell>
          <cell r="J39">
            <v>253</v>
          </cell>
          <cell r="K39" t="str">
            <v>ESTACIONAMIENTO EMBAJADORAS  (</v>
          </cell>
          <cell r="L39">
            <v>75297</v>
          </cell>
          <cell r="M39">
            <v>248</v>
          </cell>
          <cell r="N39" t="str">
            <v>ESTACIONAMIENTO EX. EST. FERRO</v>
          </cell>
          <cell r="O39">
            <v>93486</v>
          </cell>
          <cell r="P39">
            <v>256</v>
          </cell>
          <cell r="Q39" t="str">
            <v>POR ALINEAM. N° USO HABIT</v>
          </cell>
          <cell r="R39">
            <v>77713.960000000006</v>
          </cell>
        </row>
        <row r="40">
          <cell r="A40">
            <v>256</v>
          </cell>
          <cell r="B40" t="str">
            <v>POR ALINEAM. N° USO HABIT</v>
          </cell>
          <cell r="C40">
            <v>75606.39</v>
          </cell>
          <cell r="D40">
            <v>253</v>
          </cell>
          <cell r="E40" t="str">
            <v>ESTACIONAMIENTO EMBAJADORAS  (</v>
          </cell>
          <cell r="F40">
            <v>61237</v>
          </cell>
          <cell r="G40">
            <v>253</v>
          </cell>
          <cell r="H40" t="str">
            <v>ESTACIONAMIENTO EMBAJADORAS  (</v>
          </cell>
          <cell r="I40">
            <v>66523</v>
          </cell>
          <cell r="J40">
            <v>254</v>
          </cell>
          <cell r="K40" t="str">
            <v>POR CERTIF.TERMINO DE OBRA</v>
          </cell>
          <cell r="L40">
            <v>5494.15</v>
          </cell>
          <cell r="M40">
            <v>249</v>
          </cell>
          <cell r="N40" t="str">
            <v>REGUL. PROR.LIC.CONT.75% DER.</v>
          </cell>
          <cell r="O40">
            <v>4456.92</v>
          </cell>
          <cell r="P40">
            <v>258</v>
          </cell>
          <cell r="Q40" t="str">
            <v>POR ALINEM. N° USO COMERCIAL</v>
          </cell>
          <cell r="R40">
            <v>7536.72</v>
          </cell>
        </row>
        <row r="41">
          <cell r="A41">
            <v>258</v>
          </cell>
          <cell r="B41" t="str">
            <v>POR ALINEM. N° USO COMERCIAL</v>
          </cell>
          <cell r="C41">
            <v>251.61</v>
          </cell>
          <cell r="D41">
            <v>254</v>
          </cell>
          <cell r="E41" t="str">
            <v>POR CERTIF.TERMINO DE OBRA</v>
          </cell>
          <cell r="F41">
            <v>4613.5600000000004</v>
          </cell>
          <cell r="G41">
            <v>254</v>
          </cell>
          <cell r="H41" t="str">
            <v>POR CERTIF.TERMINO DE OBRA</v>
          </cell>
          <cell r="I41">
            <v>5936.17</v>
          </cell>
          <cell r="J41">
            <v>256</v>
          </cell>
          <cell r="K41" t="str">
            <v>POR ALINEAM. N° USO HABIT</v>
          </cell>
          <cell r="L41">
            <v>80230.5</v>
          </cell>
          <cell r="M41">
            <v>252</v>
          </cell>
          <cell r="N41" t="str">
            <v>RESOLUCION DE IMPACTO AMBIENTA</v>
          </cell>
          <cell r="O41">
            <v>1377.86</v>
          </cell>
          <cell r="P41">
            <v>263</v>
          </cell>
          <cell r="Q41" t="str">
            <v>TRASPASO DERECHOS CONCESION</v>
          </cell>
          <cell r="R41">
            <v>21771.32</v>
          </cell>
        </row>
        <row r="42">
          <cell r="A42">
            <v>266</v>
          </cell>
          <cell r="B42" t="str">
            <v>DICTAMEN DE FACTIBILIDAD PROTE</v>
          </cell>
          <cell r="C42">
            <v>9472.25</v>
          </cell>
          <cell r="D42">
            <v>256</v>
          </cell>
          <cell r="E42" t="str">
            <v>POR ALINEAM. N° USO HABIT</v>
          </cell>
          <cell r="F42">
            <v>92555.83</v>
          </cell>
          <cell r="G42">
            <v>256</v>
          </cell>
          <cell r="H42" t="str">
            <v>POR ALINEAM. N° USO HABIT</v>
          </cell>
          <cell r="I42">
            <v>60870.25</v>
          </cell>
          <cell r="J42">
            <v>258</v>
          </cell>
          <cell r="K42" t="str">
            <v>POR ALINEM. N° USO COMERCIAL</v>
          </cell>
          <cell r="L42">
            <v>8132.47</v>
          </cell>
          <cell r="M42">
            <v>253</v>
          </cell>
          <cell r="N42" t="str">
            <v>ESTACIONAMIENTO EMBAJADORAS  (</v>
          </cell>
          <cell r="O42">
            <v>70284</v>
          </cell>
          <cell r="P42">
            <v>265</v>
          </cell>
          <cell r="Q42" t="str">
            <v>DERECHOS POR OTROS SERV. TRANS</v>
          </cell>
          <cell r="R42">
            <v>24262.2</v>
          </cell>
        </row>
        <row r="43">
          <cell r="A43">
            <v>267</v>
          </cell>
          <cell r="B43" t="str">
            <v>CONSTANCIA  DE VERIFICACION PR</v>
          </cell>
          <cell r="C43">
            <v>2612.8000000000002</v>
          </cell>
          <cell r="D43">
            <v>258</v>
          </cell>
          <cell r="E43" t="str">
            <v>POR ALINEM. N° USO COMERCIAL</v>
          </cell>
          <cell r="F43">
            <v>1339.49</v>
          </cell>
          <cell r="G43">
            <v>258</v>
          </cell>
          <cell r="H43" t="str">
            <v>POR ALINEM. N° USO COMERCIAL</v>
          </cell>
          <cell r="I43">
            <v>1667.09</v>
          </cell>
          <cell r="J43">
            <v>266</v>
          </cell>
          <cell r="K43" t="str">
            <v>DICTAMEN DE FACTIBILIDAD PROTE</v>
          </cell>
          <cell r="L43">
            <v>14184.26</v>
          </cell>
          <cell r="M43">
            <v>254</v>
          </cell>
          <cell r="N43" t="str">
            <v>POR CERTIF.TERMINO DE OBRA</v>
          </cell>
          <cell r="O43">
            <v>4273.6400000000003</v>
          </cell>
          <cell r="P43">
            <v>266</v>
          </cell>
          <cell r="Q43" t="str">
            <v>DICTAMEN DE FACTIBILIDAD PROTE</v>
          </cell>
          <cell r="R43">
            <v>7901.45</v>
          </cell>
        </row>
        <row r="44">
          <cell r="A44">
            <v>268</v>
          </cell>
          <cell r="B44" t="str">
            <v>CASA DE LA CULTURA</v>
          </cell>
          <cell r="C44">
            <v>74121.52</v>
          </cell>
          <cell r="D44">
            <v>266</v>
          </cell>
          <cell r="E44" t="str">
            <v>DICTAMEN DE FACTIBILIDAD PROTE</v>
          </cell>
          <cell r="F44">
            <v>7095.58</v>
          </cell>
          <cell r="G44">
            <v>260</v>
          </cell>
          <cell r="H44" t="str">
            <v>POR PERMISO PARA VENTA DE LOTE</v>
          </cell>
          <cell r="I44">
            <v>1031.25</v>
          </cell>
          <cell r="J44">
            <v>268</v>
          </cell>
          <cell r="K44" t="str">
            <v>CASA DE LA CULTURA</v>
          </cell>
          <cell r="L44">
            <v>1854.09</v>
          </cell>
          <cell r="M44">
            <v>256</v>
          </cell>
          <cell r="N44" t="str">
            <v>POR ALINEAM. N° USO HABIT</v>
          </cell>
          <cell r="O44">
            <v>83842.64</v>
          </cell>
          <cell r="P44">
            <v>269</v>
          </cell>
          <cell r="Q44" t="str">
            <v>PADRON DE CONTRATISTAS</v>
          </cell>
          <cell r="R44">
            <v>4973</v>
          </cell>
        </row>
        <row r="45">
          <cell r="A45">
            <v>269</v>
          </cell>
          <cell r="B45" t="str">
            <v>PADRON DE CONTRATISTAS</v>
          </cell>
          <cell r="C45">
            <v>14604</v>
          </cell>
          <cell r="D45">
            <v>268</v>
          </cell>
          <cell r="E45" t="str">
            <v>CASA DE LA CULTURA</v>
          </cell>
          <cell r="F45">
            <v>104409.81</v>
          </cell>
          <cell r="G45">
            <v>264</v>
          </cell>
          <cell r="H45" t="str">
            <v>DERECHOS REFRENDO ANUAL CONCES</v>
          </cell>
          <cell r="I45">
            <v>2177.4</v>
          </cell>
          <cell r="J45">
            <v>269</v>
          </cell>
          <cell r="K45" t="str">
            <v>PADRON DE CONTRATISTAS</v>
          </cell>
          <cell r="L45">
            <v>15383</v>
          </cell>
          <cell r="M45">
            <v>258</v>
          </cell>
          <cell r="N45" t="str">
            <v>POR ALINEM. N° USO COMERCIAL</v>
          </cell>
          <cell r="O45">
            <v>9590.9699999999993</v>
          </cell>
          <cell r="P45">
            <v>271</v>
          </cell>
          <cell r="Q45" t="str">
            <v>PENSION EST. MUSEO DE MOMIAS</v>
          </cell>
          <cell r="R45">
            <v>2100</v>
          </cell>
        </row>
        <row r="46">
          <cell r="A46">
            <v>271</v>
          </cell>
          <cell r="B46" t="str">
            <v>PENSION EST. MUSEO DE MOMIAS</v>
          </cell>
          <cell r="C46">
            <v>2940</v>
          </cell>
          <cell r="D46">
            <v>269</v>
          </cell>
          <cell r="E46" t="str">
            <v>PADRON DE CONTRATISTAS</v>
          </cell>
          <cell r="F46">
            <v>8999</v>
          </cell>
          <cell r="G46">
            <v>266</v>
          </cell>
          <cell r="H46" t="str">
            <v>DICTAMEN DE FACTIBILIDAD PROTE</v>
          </cell>
          <cell r="I46">
            <v>5228.08</v>
          </cell>
          <cell r="J46">
            <v>271</v>
          </cell>
          <cell r="K46" t="str">
            <v>PENSION EST. MUSEO DE MOMIAS</v>
          </cell>
          <cell r="L46">
            <v>2450</v>
          </cell>
          <cell r="M46">
            <v>266</v>
          </cell>
          <cell r="N46" t="str">
            <v>DICTAMEN DE FACTIBILIDAD PROTE</v>
          </cell>
          <cell r="O46">
            <v>8274.7199999999993</v>
          </cell>
          <cell r="P46">
            <v>272</v>
          </cell>
          <cell r="Q46" t="str">
            <v>PENSION EST. EX ESTACION DEL F</v>
          </cell>
          <cell r="R46">
            <v>1700</v>
          </cell>
        </row>
        <row r="47">
          <cell r="A47">
            <v>272</v>
          </cell>
          <cell r="B47" t="str">
            <v>PENSION EST. EX ESTACION DEL F</v>
          </cell>
          <cell r="C47">
            <v>1050</v>
          </cell>
          <cell r="D47">
            <v>271</v>
          </cell>
          <cell r="E47" t="str">
            <v>PENSION EST. MUSEO DE MOMIAS</v>
          </cell>
          <cell r="F47">
            <v>2450</v>
          </cell>
          <cell r="G47">
            <v>268</v>
          </cell>
          <cell r="H47" t="str">
            <v>CASA DE LA CULTURA</v>
          </cell>
          <cell r="I47">
            <v>13872.47</v>
          </cell>
          <cell r="J47">
            <v>272</v>
          </cell>
          <cell r="K47" t="str">
            <v>PENSION EST. EX ESTACION DEL F</v>
          </cell>
          <cell r="L47">
            <v>1700</v>
          </cell>
          <cell r="M47">
            <v>268</v>
          </cell>
          <cell r="N47" t="str">
            <v>CASA DE LA CULTURA</v>
          </cell>
          <cell r="O47">
            <v>6429.52</v>
          </cell>
          <cell r="P47">
            <v>273</v>
          </cell>
          <cell r="Q47" t="str">
            <v>PENSION EST. JARDIN EMBAJADORA</v>
          </cell>
          <cell r="R47">
            <v>10400</v>
          </cell>
        </row>
        <row r="48">
          <cell r="A48">
            <v>273</v>
          </cell>
          <cell r="B48" t="str">
            <v>PENSION EST. JARDIN EMBAJADORA</v>
          </cell>
          <cell r="C48">
            <v>15435</v>
          </cell>
          <cell r="D48">
            <v>272</v>
          </cell>
          <cell r="E48" t="str">
            <v>PENSION EST. EX ESTACION DEL F</v>
          </cell>
          <cell r="F48">
            <v>700</v>
          </cell>
          <cell r="G48">
            <v>269</v>
          </cell>
          <cell r="H48" t="str">
            <v>PADRON DE CONTRATISTAS</v>
          </cell>
          <cell r="I48">
            <v>13834</v>
          </cell>
          <cell r="J48">
            <v>273</v>
          </cell>
          <cell r="K48" t="str">
            <v>PENSION EST. JARDIN EMBAJADORA</v>
          </cell>
          <cell r="L48">
            <v>13800</v>
          </cell>
          <cell r="M48">
            <v>269</v>
          </cell>
          <cell r="N48" t="str">
            <v>PADRON DE CONTRATISTAS</v>
          </cell>
          <cell r="O48">
            <v>16794</v>
          </cell>
          <cell r="P48">
            <v>274</v>
          </cell>
          <cell r="Q48" t="str">
            <v>EXTENSION DE HORARIO</v>
          </cell>
          <cell r="R48">
            <v>135702.37</v>
          </cell>
        </row>
        <row r="49">
          <cell r="A49">
            <v>274</v>
          </cell>
          <cell r="B49" t="str">
            <v>EXTENSION DE HORARIO</v>
          </cell>
          <cell r="C49">
            <v>121526.88</v>
          </cell>
          <cell r="D49">
            <v>273</v>
          </cell>
          <cell r="E49" t="str">
            <v>PENSION EST. JARDIN EMBAJADORA</v>
          </cell>
          <cell r="F49">
            <v>11700</v>
          </cell>
          <cell r="G49">
            <v>271</v>
          </cell>
          <cell r="H49" t="str">
            <v>PENSION EST. MUSEO DE MOMIAS</v>
          </cell>
          <cell r="I49">
            <v>2450</v>
          </cell>
          <cell r="J49">
            <v>274</v>
          </cell>
          <cell r="K49" t="str">
            <v>EXTENSION DE HORARIO</v>
          </cell>
          <cell r="L49">
            <v>179461.59</v>
          </cell>
          <cell r="M49">
            <v>271</v>
          </cell>
          <cell r="N49" t="str">
            <v>PENSION EST. MUSEO DE MOMIAS</v>
          </cell>
          <cell r="O49">
            <v>2800</v>
          </cell>
          <cell r="P49">
            <v>275</v>
          </cell>
          <cell r="Q49" t="str">
            <v>CONSTANCIAS DIRECCION DE ECOLO</v>
          </cell>
          <cell r="R49">
            <v>632.52</v>
          </cell>
        </row>
        <row r="50">
          <cell r="A50" t="str">
            <v>_x000C_</v>
          </cell>
          <cell r="D50" t="str">
            <v>_x000C_</v>
          </cell>
          <cell r="G50" t="str">
            <v>_x000C_</v>
          </cell>
          <cell r="J50" t="str">
            <v>_x000C_</v>
          </cell>
          <cell r="M50" t="str">
            <v>_x000C_</v>
          </cell>
          <cell r="P50" t="str">
            <v>_x000C_</v>
          </cell>
        </row>
        <row r="51">
          <cell r="A51" t="str">
            <v>Pag</v>
          </cell>
          <cell r="B51" t="str">
            <v>ina : 2                    Fecha Impresión</v>
          </cell>
          <cell r="D51" t="str">
            <v>Pag</v>
          </cell>
          <cell r="E51" t="str">
            <v>ina : 2                    Fecha Impresión</v>
          </cell>
          <cell r="G51" t="str">
            <v>Pag</v>
          </cell>
          <cell r="H51" t="str">
            <v>ina : 2                    Fecha Impresión</v>
          </cell>
          <cell r="J51" t="str">
            <v>Pag</v>
          </cell>
          <cell r="K51" t="str">
            <v>ina : 2                    Fecha Impresión</v>
          </cell>
          <cell r="M51" t="str">
            <v>Pag</v>
          </cell>
          <cell r="N51" t="str">
            <v>ina : 2                    Fecha Impresión</v>
          </cell>
          <cell r="P51" t="str">
            <v>Pag</v>
          </cell>
          <cell r="Q51" t="str">
            <v>ina : 2                    Fecha Impresión</v>
          </cell>
        </row>
        <row r="52">
          <cell r="A52" t="str">
            <v>MUN</v>
          </cell>
          <cell r="B52" t="str">
            <v>ICIPIO DE GUANAJUATO, GTO</v>
          </cell>
          <cell r="D52" t="str">
            <v>MUN</v>
          </cell>
          <cell r="E52" t="str">
            <v>ICIPIO DE GUANAJUATO, GTO</v>
          </cell>
          <cell r="G52" t="str">
            <v>MUN</v>
          </cell>
          <cell r="H52" t="str">
            <v>ICIPIO DE GUANAJUATO, GTO</v>
          </cell>
          <cell r="J52" t="str">
            <v>MUN</v>
          </cell>
          <cell r="K52" t="str">
            <v>ICIPIO DE GUANAJUATO, GTO</v>
          </cell>
          <cell r="M52" t="str">
            <v>MUN</v>
          </cell>
          <cell r="N52" t="str">
            <v>ICIPIO DE GUANAJUATO, GTO</v>
          </cell>
          <cell r="P52" t="str">
            <v>MUN</v>
          </cell>
          <cell r="Q52" t="str">
            <v>ICIPIO DE GUANAJUATO, GTO</v>
          </cell>
        </row>
        <row r="53">
          <cell r="A53" t="str">
            <v>REP</v>
          </cell>
          <cell r="B53" t="str">
            <v>ORTE DE COBRANZA DEL DIA 01/07/2011 AL DIA</v>
          </cell>
          <cell r="D53" t="str">
            <v>REP</v>
          </cell>
          <cell r="E53" t="str">
            <v>ORTE DE COBRANZA DEL DIA 01/08/2010 AL DIA</v>
          </cell>
          <cell r="G53" t="str">
            <v>REP</v>
          </cell>
          <cell r="H53" t="str">
            <v>ORTE DE COBRANZA DEL DIA 01/09/2010 AL DIA</v>
          </cell>
          <cell r="J53" t="str">
            <v>REP</v>
          </cell>
          <cell r="K53" t="str">
            <v>ORTE DE COBRANZA DEL DIA 01/10/2010 AL DIA</v>
          </cell>
          <cell r="M53" t="str">
            <v>REP</v>
          </cell>
          <cell r="N53" t="str">
            <v>ORTE DE COBRANZA DEL DIA 01/11/2010 AL DIA</v>
          </cell>
          <cell r="P53" t="str">
            <v>REP</v>
          </cell>
          <cell r="Q53" t="str">
            <v>ORTE DE COBRANZA DEL DIA 01/12/2010 AL DIA</v>
          </cell>
        </row>
        <row r="54">
          <cell r="A54" t="str">
            <v>RES</v>
          </cell>
          <cell r="B54" t="str">
            <v>UMEN</v>
          </cell>
          <cell r="D54" t="str">
            <v>RES</v>
          </cell>
          <cell r="E54" t="str">
            <v>UMEN</v>
          </cell>
          <cell r="G54" t="str">
            <v>RES</v>
          </cell>
          <cell r="H54" t="str">
            <v>UMEN</v>
          </cell>
          <cell r="J54" t="str">
            <v>RES</v>
          </cell>
          <cell r="K54" t="str">
            <v>UMEN</v>
          </cell>
          <cell r="M54" t="str">
            <v>RES</v>
          </cell>
          <cell r="N54" t="str">
            <v>UMEN</v>
          </cell>
          <cell r="P54" t="str">
            <v>RES</v>
          </cell>
          <cell r="Q54" t="str">
            <v>UMEN</v>
          </cell>
        </row>
        <row r="55">
          <cell r="A55" t="str">
            <v>---</v>
          </cell>
          <cell r="B55" t="str">
            <v>------------------------------------------</v>
          </cell>
          <cell r="C55" t="str">
            <v>----------------</v>
          </cell>
          <cell r="D55" t="str">
            <v>---</v>
          </cell>
          <cell r="E55" t="str">
            <v>------------------------------------------</v>
          </cell>
          <cell r="F55" t="str">
            <v>----------------</v>
          </cell>
          <cell r="G55" t="str">
            <v>---</v>
          </cell>
          <cell r="H55" t="str">
            <v>------------------------------------------</v>
          </cell>
          <cell r="I55" t="str">
            <v>----------------</v>
          </cell>
          <cell r="J55" t="str">
            <v>---</v>
          </cell>
          <cell r="K55" t="str">
            <v>------------------------------------------</v>
          </cell>
          <cell r="L55" t="str">
            <v>----------------</v>
          </cell>
          <cell r="M55" t="str">
            <v>---</v>
          </cell>
          <cell r="N55" t="str">
            <v>------------------------------------------</v>
          </cell>
          <cell r="O55" t="str">
            <v>----------------</v>
          </cell>
          <cell r="P55" t="str">
            <v>---</v>
          </cell>
          <cell r="Q55" t="str">
            <v>------------------------------------------</v>
          </cell>
          <cell r="R55" t="str">
            <v>----------------</v>
          </cell>
        </row>
        <row r="56">
          <cell r="A56" t="str">
            <v>CVE</v>
          </cell>
          <cell r="B56" t="str">
            <v>CONCEPTO</v>
          </cell>
          <cell r="C56" t="str">
            <v>COBRADO</v>
          </cell>
          <cell r="D56" t="str">
            <v>CVE</v>
          </cell>
          <cell r="E56" t="str">
            <v>CONCEPTO</v>
          </cell>
          <cell r="F56" t="str">
            <v>COBRADO</v>
          </cell>
          <cell r="G56" t="str">
            <v>CVE</v>
          </cell>
          <cell r="H56" t="str">
            <v>CONCEPTO</v>
          </cell>
          <cell r="I56" t="str">
            <v>COBRADO</v>
          </cell>
          <cell r="J56" t="str">
            <v>CVE</v>
          </cell>
          <cell r="K56" t="str">
            <v>CONCEPTO</v>
          </cell>
          <cell r="L56" t="str">
            <v>COBRADO</v>
          </cell>
          <cell r="M56" t="str">
            <v>CVE</v>
          </cell>
          <cell r="N56" t="str">
            <v>CONCEPTO</v>
          </cell>
          <cell r="O56" t="str">
            <v>COBRADO</v>
          </cell>
          <cell r="P56" t="str">
            <v>CVE</v>
          </cell>
          <cell r="Q56" t="str">
            <v>CONCEPTO</v>
          </cell>
          <cell r="R56" t="str">
            <v>COBRADO</v>
          </cell>
        </row>
        <row r="57">
          <cell r="A57" t="str">
            <v>---</v>
          </cell>
          <cell r="B57" t="str">
            <v>------------------------------------------</v>
          </cell>
          <cell r="C57" t="str">
            <v>----------------</v>
          </cell>
          <cell r="D57" t="str">
            <v>---</v>
          </cell>
          <cell r="E57" t="str">
            <v>------------------------------------------</v>
          </cell>
          <cell r="F57" t="str">
            <v>----------------</v>
          </cell>
          <cell r="G57" t="str">
            <v>---</v>
          </cell>
          <cell r="H57" t="str">
            <v>------------------------------------------</v>
          </cell>
          <cell r="I57" t="str">
            <v>----------------</v>
          </cell>
          <cell r="J57" t="str">
            <v>---</v>
          </cell>
          <cell r="K57" t="str">
            <v>------------------------------------------</v>
          </cell>
          <cell r="L57" t="str">
            <v>----------------</v>
          </cell>
          <cell r="M57" t="str">
            <v>---</v>
          </cell>
          <cell r="N57" t="str">
            <v>------------------------------------------</v>
          </cell>
          <cell r="O57" t="str">
            <v>----------------</v>
          </cell>
          <cell r="P57" t="str">
            <v>---</v>
          </cell>
          <cell r="Q57" t="str">
            <v>------------------------------------------</v>
          </cell>
          <cell r="R57" t="str">
            <v>----------------</v>
          </cell>
        </row>
        <row r="58">
          <cell r="A58">
            <v>275</v>
          </cell>
          <cell r="B58" t="str">
            <v>CONSTANCIAS DIRECCION DE ECOLO</v>
          </cell>
          <cell r="C58">
            <v>221.37</v>
          </cell>
          <cell r="D58">
            <v>274</v>
          </cell>
          <cell r="E58" t="str">
            <v>EXTENSION DE HORARIO</v>
          </cell>
          <cell r="F58">
            <v>98151.45</v>
          </cell>
          <cell r="G58">
            <v>272</v>
          </cell>
          <cell r="H58" t="str">
            <v>PENSION EST. EX ESTACION DEL F</v>
          </cell>
          <cell r="I58">
            <v>770.28</v>
          </cell>
          <cell r="J58">
            <v>275</v>
          </cell>
          <cell r="K58" t="str">
            <v>CONSTANCIAS DIRECCION DE ECOLO</v>
          </cell>
          <cell r="L58">
            <v>702.8</v>
          </cell>
          <cell r="M58">
            <v>272</v>
          </cell>
          <cell r="N58" t="str">
            <v>PENSION EST. EX ESTACION DEL F</v>
          </cell>
          <cell r="O58">
            <v>1700</v>
          </cell>
          <cell r="P58">
            <v>276</v>
          </cell>
          <cell r="Q58" t="str">
            <v>CONSTANCIAS DIRECCION DE TRANS</v>
          </cell>
          <cell r="R58">
            <v>16366.12</v>
          </cell>
        </row>
        <row r="59">
          <cell r="A59">
            <v>276</v>
          </cell>
          <cell r="B59" t="str">
            <v>CONSTANCIAS DIRECCION DE TRANS</v>
          </cell>
          <cell r="C59">
            <v>15206.74</v>
          </cell>
          <cell r="D59">
            <v>275</v>
          </cell>
          <cell r="E59" t="str">
            <v>CONSTANCIAS DIRECCION DE ECOLO</v>
          </cell>
          <cell r="F59">
            <v>210.84</v>
          </cell>
          <cell r="G59">
            <v>273</v>
          </cell>
          <cell r="H59" t="str">
            <v>PENSION EST. JARDIN EMBAJADORA</v>
          </cell>
          <cell r="I59">
            <v>9350</v>
          </cell>
          <cell r="J59">
            <v>276</v>
          </cell>
          <cell r="K59" t="str">
            <v>CONSTANCIAS DIRECCION DE TRANS</v>
          </cell>
          <cell r="L59">
            <v>16234.68</v>
          </cell>
          <cell r="M59">
            <v>273</v>
          </cell>
          <cell r="N59" t="str">
            <v>PENSION EST. JARDIN EMBAJADORA</v>
          </cell>
          <cell r="O59">
            <v>13300</v>
          </cell>
          <cell r="P59">
            <v>277</v>
          </cell>
          <cell r="Q59" t="str">
            <v>SERVICIOS ACCESO A LA INFORMAC</v>
          </cell>
          <cell r="R59">
            <v>37.950000000000003</v>
          </cell>
        </row>
        <row r="60">
          <cell r="A60">
            <v>277</v>
          </cell>
          <cell r="B60" t="str">
            <v>SERVICIOS ACCESO A LA INFORMAC</v>
          </cell>
          <cell r="C60">
            <v>140.32</v>
          </cell>
          <cell r="D60">
            <v>276</v>
          </cell>
          <cell r="E60" t="str">
            <v>CONSTANCIAS DIRECCION DE TRANS</v>
          </cell>
          <cell r="F60">
            <v>16726.64</v>
          </cell>
          <cell r="G60">
            <v>274</v>
          </cell>
          <cell r="H60" t="str">
            <v>EXTENSION DE HORARIO</v>
          </cell>
          <cell r="I60">
            <v>110861.78</v>
          </cell>
          <cell r="J60">
            <v>277</v>
          </cell>
          <cell r="K60" t="str">
            <v>SERVICIOS ACCESO A LA INFORMAC</v>
          </cell>
          <cell r="L60">
            <v>167.99</v>
          </cell>
          <cell r="M60">
            <v>274</v>
          </cell>
          <cell r="N60" t="str">
            <v>EXTENSION DE HORARIO</v>
          </cell>
          <cell r="O60">
            <v>110125.45</v>
          </cell>
          <cell r="P60">
            <v>278</v>
          </cell>
          <cell r="Q60" t="str">
            <v>CONSTANCIAS QUE EXPIDAN LAS DE</v>
          </cell>
          <cell r="R60">
            <v>10120.32</v>
          </cell>
        </row>
        <row r="61">
          <cell r="A61">
            <v>278</v>
          </cell>
          <cell r="B61" t="str">
            <v>CONSTANCIAS QUE EXPIDAN LAS DE</v>
          </cell>
          <cell r="C61">
            <v>12986.99</v>
          </cell>
          <cell r="D61">
            <v>277</v>
          </cell>
          <cell r="E61" t="str">
            <v>SERVICIOS ACCESO A LA INFORMAC</v>
          </cell>
          <cell r="F61">
            <v>232.74</v>
          </cell>
          <cell r="G61">
            <v>275</v>
          </cell>
          <cell r="H61" t="str">
            <v>CONSTANCIAS DIRECCION DE ECOLO</v>
          </cell>
          <cell r="I61">
            <v>983.92</v>
          </cell>
          <cell r="J61">
            <v>278</v>
          </cell>
          <cell r="K61" t="str">
            <v>CONSTANCIAS QUE EXPIDAN LAS DE</v>
          </cell>
          <cell r="L61">
            <v>11385.36</v>
          </cell>
          <cell r="M61">
            <v>275</v>
          </cell>
          <cell r="N61" t="str">
            <v>CONSTANCIAS DIRECCION DE ECOLO</v>
          </cell>
          <cell r="O61">
            <v>702.8</v>
          </cell>
          <cell r="P61">
            <v>279</v>
          </cell>
          <cell r="Q61" t="str">
            <v>CERTIFICACIONES EXPEDIDAS POR</v>
          </cell>
          <cell r="R61">
            <v>145.08000000000001</v>
          </cell>
        </row>
        <row r="62">
          <cell r="A62">
            <v>279</v>
          </cell>
          <cell r="B62" t="str">
            <v>CERTIFICACIONES EXPEDIDAS POR</v>
          </cell>
          <cell r="C62">
            <v>8.4700000000000006</v>
          </cell>
          <cell r="D62">
            <v>278</v>
          </cell>
          <cell r="E62" t="str">
            <v>CONSTANCIAS QUE EXPIDAN LAS DE</v>
          </cell>
          <cell r="F62">
            <v>11033.85</v>
          </cell>
          <cell r="G62">
            <v>276</v>
          </cell>
          <cell r="H62" t="str">
            <v>CONSTANCIAS DIRECCION DE TRANS</v>
          </cell>
          <cell r="I62">
            <v>15110.2</v>
          </cell>
          <cell r="J62">
            <v>279</v>
          </cell>
          <cell r="K62" t="str">
            <v>CERTIFICACIONES EXPEDIDAS POR</v>
          </cell>
          <cell r="L62">
            <v>169.26</v>
          </cell>
          <cell r="M62">
            <v>276</v>
          </cell>
          <cell r="N62" t="str">
            <v>CONSTANCIAS DIRECCION DE TRANS</v>
          </cell>
          <cell r="O62">
            <v>15742.94</v>
          </cell>
          <cell r="P62">
            <v>280</v>
          </cell>
          <cell r="Q62" t="str">
            <v>SERVICIOS CONTROL CANINO</v>
          </cell>
          <cell r="R62">
            <v>420</v>
          </cell>
        </row>
        <row r="63">
          <cell r="A63">
            <v>280</v>
          </cell>
          <cell r="B63" t="str">
            <v>SERVICIOS CONTROL CANINO</v>
          </cell>
          <cell r="C63">
            <v>4057.2</v>
          </cell>
          <cell r="D63">
            <v>279</v>
          </cell>
          <cell r="E63" t="str">
            <v>CERTIFICACIONES EXPEDIDAS POR</v>
          </cell>
          <cell r="F63">
            <v>8.06</v>
          </cell>
          <cell r="G63">
            <v>277</v>
          </cell>
          <cell r="H63" t="str">
            <v>SERVICIOS ACCESO A LA INFORMAC</v>
          </cell>
          <cell r="I63">
            <v>89.38</v>
          </cell>
          <cell r="J63">
            <v>280</v>
          </cell>
          <cell r="K63" t="str">
            <v>SERVICIOS CONTROL CANINO</v>
          </cell>
          <cell r="L63">
            <v>2541</v>
          </cell>
          <cell r="M63">
            <v>277</v>
          </cell>
          <cell r="N63" t="str">
            <v>SERVICIOS ACCESO A LA INFORMAC</v>
          </cell>
          <cell r="O63">
            <v>115.35</v>
          </cell>
          <cell r="P63">
            <v>281</v>
          </cell>
          <cell r="Q63" t="str">
            <v>VIGILANCIA POR EVENTO</v>
          </cell>
          <cell r="R63">
            <v>21207.42</v>
          </cell>
        </row>
        <row r="64">
          <cell r="A64">
            <v>282</v>
          </cell>
          <cell r="B64" t="str">
            <v>PERMISO EXTRAORDINARIO</v>
          </cell>
          <cell r="C64">
            <v>3180.32</v>
          </cell>
          <cell r="D64">
            <v>280</v>
          </cell>
          <cell r="E64" t="str">
            <v>SERVICIOS CONTROL CANINO</v>
          </cell>
          <cell r="F64">
            <v>2457</v>
          </cell>
          <cell r="G64">
            <v>278</v>
          </cell>
          <cell r="H64" t="str">
            <v>CONSTANCIAS QUE EXPIDAN LAS DE</v>
          </cell>
          <cell r="I64">
            <v>18413.77</v>
          </cell>
          <cell r="J64">
            <v>281</v>
          </cell>
          <cell r="K64" t="str">
            <v>VIGILANCIA POR EVENTO</v>
          </cell>
          <cell r="L64">
            <v>19304.189999999999</v>
          </cell>
          <cell r="M64">
            <v>278</v>
          </cell>
          <cell r="N64" t="str">
            <v>CONSTANCIAS QUE EXPIDAN LAS DE</v>
          </cell>
          <cell r="O64">
            <v>10893.4</v>
          </cell>
          <cell r="P64">
            <v>283</v>
          </cell>
          <cell r="Q64" t="str">
            <v>CONSTANCIA DE DESPINTADO</v>
          </cell>
          <cell r="R64">
            <v>38.020000000000003</v>
          </cell>
        </row>
        <row r="65">
          <cell r="A65">
            <v>284</v>
          </cell>
          <cell r="B65" t="str">
            <v>REVISTA MECANICA SEMESTRAL</v>
          </cell>
          <cell r="C65">
            <v>11313.84</v>
          </cell>
          <cell r="D65">
            <v>281</v>
          </cell>
          <cell r="E65" t="str">
            <v>VIGILANCIA POR EVENTO</v>
          </cell>
          <cell r="F65">
            <v>28820.89</v>
          </cell>
          <cell r="G65">
            <v>279</v>
          </cell>
          <cell r="H65" t="str">
            <v>CERTIFICACIONES EXPEDIDAS POR</v>
          </cell>
          <cell r="I65">
            <v>48.36</v>
          </cell>
          <cell r="J65">
            <v>282</v>
          </cell>
          <cell r="K65" t="str">
            <v>PERMISO EXTRAORDINARIO</v>
          </cell>
          <cell r="L65">
            <v>2082.41</v>
          </cell>
          <cell r="M65">
            <v>279</v>
          </cell>
          <cell r="N65" t="str">
            <v>CERTIFICACIONES EXPEDIDAS POR</v>
          </cell>
          <cell r="O65">
            <v>8.06</v>
          </cell>
          <cell r="P65">
            <v>284</v>
          </cell>
          <cell r="Q65" t="str">
            <v>REVISTA MECANICA SEMESTRAL</v>
          </cell>
          <cell r="R65">
            <v>114.63</v>
          </cell>
        </row>
        <row r="66">
          <cell r="A66">
            <v>286</v>
          </cell>
          <cell r="B66" t="str">
            <v>PERMISO SUPLETORIO DE TRANSPOR</v>
          </cell>
          <cell r="C66">
            <v>1654.52</v>
          </cell>
          <cell r="D66">
            <v>286</v>
          </cell>
          <cell r="E66" t="str">
            <v>PERMISO SUPLETORIO DE TRANSPOR</v>
          </cell>
          <cell r="F66">
            <v>5744.98</v>
          </cell>
          <cell r="G66">
            <v>280</v>
          </cell>
          <cell r="H66" t="str">
            <v>SERVICIOS CONTROL CANINO</v>
          </cell>
          <cell r="I66">
            <v>441</v>
          </cell>
          <cell r="J66">
            <v>283</v>
          </cell>
          <cell r="K66" t="str">
            <v>CONSTANCIA DE DESPINTADO</v>
          </cell>
          <cell r="L66">
            <v>190.1</v>
          </cell>
          <cell r="M66">
            <v>280</v>
          </cell>
          <cell r="N66" t="str">
            <v>SERVICIOS CONTROL CANINO</v>
          </cell>
          <cell r="O66">
            <v>2016</v>
          </cell>
          <cell r="P66">
            <v>286</v>
          </cell>
          <cell r="Q66" t="str">
            <v>PERMISO SUPLETORIO DE TRANSPOR</v>
          </cell>
          <cell r="R66">
            <v>1202.92</v>
          </cell>
        </row>
        <row r="67">
          <cell r="A67">
            <v>288</v>
          </cell>
          <cell r="B67" t="str">
            <v>ANALISIS DE RIESGOS</v>
          </cell>
          <cell r="C67">
            <v>457.86</v>
          </cell>
          <cell r="D67">
            <v>288</v>
          </cell>
          <cell r="E67" t="str">
            <v>ANALISIS DE RIESGOS</v>
          </cell>
          <cell r="F67">
            <v>1744.2</v>
          </cell>
          <cell r="G67">
            <v>281</v>
          </cell>
          <cell r="H67" t="str">
            <v>VIGILANCIA POR EVENTO</v>
          </cell>
          <cell r="I67">
            <v>23661.8</v>
          </cell>
          <cell r="J67">
            <v>284</v>
          </cell>
          <cell r="K67" t="str">
            <v>REVISTA MECANICA SEMESTRAL</v>
          </cell>
          <cell r="L67">
            <v>687.78</v>
          </cell>
          <cell r="M67">
            <v>281</v>
          </cell>
          <cell r="N67" t="str">
            <v>VIGILANCIA POR EVENTO</v>
          </cell>
          <cell r="O67">
            <v>32898.69</v>
          </cell>
          <cell r="P67">
            <v>288</v>
          </cell>
          <cell r="Q67" t="str">
            <v>ANALISIS DE RIESGOS</v>
          </cell>
          <cell r="R67">
            <v>436.05</v>
          </cell>
        </row>
        <row r="68">
          <cell r="A68">
            <v>289</v>
          </cell>
          <cell r="B68" t="str">
            <v>CONFORMIDAD PARA QUEMA DE FUEG</v>
          </cell>
          <cell r="C68">
            <v>556.45000000000005</v>
          </cell>
          <cell r="D68">
            <v>289</v>
          </cell>
          <cell r="E68" t="str">
            <v>CONFORMIDAD PARA QUEMA DE FUEG</v>
          </cell>
          <cell r="F68">
            <v>423.96</v>
          </cell>
          <cell r="G68">
            <v>286</v>
          </cell>
          <cell r="H68" t="str">
            <v>PERMISO SUPLETORIO DE TRANSPOR</v>
          </cell>
          <cell r="I68">
            <v>3505.06</v>
          </cell>
          <cell r="J68">
            <v>286</v>
          </cell>
          <cell r="K68" t="str">
            <v>PERMISO SUPLETORIO DE TRANSPOR</v>
          </cell>
          <cell r="L68">
            <v>4998.34</v>
          </cell>
          <cell r="M68">
            <v>282</v>
          </cell>
          <cell r="N68" t="str">
            <v>PERMISO EXTRAORDINARIO</v>
          </cell>
          <cell r="O68">
            <v>5679.3</v>
          </cell>
          <cell r="P68">
            <v>289</v>
          </cell>
          <cell r="Q68" t="str">
            <v>CONFORMIDAD PARA QUEMA DE FUEG</v>
          </cell>
          <cell r="R68">
            <v>1165.8900000000001</v>
          </cell>
        </row>
        <row r="69">
          <cell r="A69">
            <v>290</v>
          </cell>
          <cell r="B69" t="str">
            <v>DICTAMEN DE SEGURIDAD P SEDENA</v>
          </cell>
          <cell r="C69">
            <v>439.11</v>
          </cell>
          <cell r="D69">
            <v>290</v>
          </cell>
          <cell r="E69" t="str">
            <v>DICTAMEN DE SEGURIDAD P SEDENA</v>
          </cell>
          <cell r="F69">
            <v>557.6</v>
          </cell>
          <cell r="G69">
            <v>289</v>
          </cell>
          <cell r="H69" t="str">
            <v>CONFORMIDAD PARA QUEMA DE FUEG</v>
          </cell>
          <cell r="I69">
            <v>741.93</v>
          </cell>
          <cell r="J69">
            <v>288</v>
          </cell>
          <cell r="K69" t="str">
            <v>ANALISIS DE RIESGOS</v>
          </cell>
          <cell r="L69">
            <v>1308.1500000000001</v>
          </cell>
          <cell r="M69">
            <v>286</v>
          </cell>
          <cell r="N69" t="str">
            <v>PERMISO SUPLETORIO DE TRANSPOR</v>
          </cell>
          <cell r="O69">
            <v>2820.64</v>
          </cell>
          <cell r="P69">
            <v>290</v>
          </cell>
          <cell r="Q69" t="str">
            <v>DICTAMEN DE SEGURIDAD P SEDENA</v>
          </cell>
          <cell r="R69">
            <v>836.4</v>
          </cell>
        </row>
        <row r="70">
          <cell r="A70">
            <v>291</v>
          </cell>
          <cell r="B70" t="str">
            <v>DICTAMEN DE FACTIBILIDAD PARA</v>
          </cell>
          <cell r="C70">
            <v>914.48</v>
          </cell>
          <cell r="D70">
            <v>293</v>
          </cell>
          <cell r="E70" t="str">
            <v>SERVICIOS EXTRAORDINARIOS</v>
          </cell>
          <cell r="F70">
            <v>2175.12</v>
          </cell>
          <cell r="G70">
            <v>290</v>
          </cell>
          <cell r="H70" t="str">
            <v>DICTAMEN DE SEGURIDAD P SEDENA</v>
          </cell>
          <cell r="I70">
            <v>697</v>
          </cell>
          <cell r="J70">
            <v>289</v>
          </cell>
          <cell r="K70" t="str">
            <v>CONFORMIDAD PARA QUEMA DE FUEG</v>
          </cell>
          <cell r="L70">
            <v>1483.86</v>
          </cell>
          <cell r="M70">
            <v>288</v>
          </cell>
          <cell r="N70" t="str">
            <v>ANALISIS DE RIESGOS</v>
          </cell>
          <cell r="O70">
            <v>1744.2</v>
          </cell>
          <cell r="P70">
            <v>291</v>
          </cell>
          <cell r="Q70" t="str">
            <v>DICTAMEN DE FACTIBILIDAD PARA</v>
          </cell>
          <cell r="R70">
            <v>2115.14</v>
          </cell>
        </row>
        <row r="71">
          <cell r="A71">
            <v>292</v>
          </cell>
          <cell r="B71" t="str">
            <v>DICTAMEN DE SEGURIDAD PROGRAMA</v>
          </cell>
          <cell r="C71">
            <v>6410.04</v>
          </cell>
          <cell r="D71">
            <v>295</v>
          </cell>
          <cell r="E71" t="str">
            <v>CONSTANCIA DE UBICACION DE PRE</v>
          </cell>
          <cell r="F71">
            <v>2120.6999999999998</v>
          </cell>
          <cell r="G71">
            <v>291</v>
          </cell>
          <cell r="H71" t="str">
            <v>DICTAMEN DE FACTIBILIDAD PARA</v>
          </cell>
          <cell r="I71">
            <v>808.73</v>
          </cell>
          <cell r="J71">
            <v>290</v>
          </cell>
          <cell r="K71" t="str">
            <v>DICTAMEN DE SEGURIDAD P SEDENA</v>
          </cell>
          <cell r="L71">
            <v>1951.6</v>
          </cell>
          <cell r="M71">
            <v>289</v>
          </cell>
          <cell r="N71" t="str">
            <v>CONFORMIDAD PARA QUEMA DE FUEG</v>
          </cell>
          <cell r="O71">
            <v>1377.87</v>
          </cell>
          <cell r="P71">
            <v>293</v>
          </cell>
          <cell r="Q71" t="str">
            <v>SERVICIOS EXTRAORDINARIOS</v>
          </cell>
          <cell r="R71">
            <v>2990.79</v>
          </cell>
        </row>
        <row r="72">
          <cell r="A72">
            <v>293</v>
          </cell>
          <cell r="B72" t="str">
            <v>SERVICIOS EXTRAORDINARIOS</v>
          </cell>
          <cell r="C72">
            <v>856.44</v>
          </cell>
          <cell r="D72">
            <v>400</v>
          </cell>
          <cell r="E72" t="str">
            <v>LOCALES PRESA DE LA OLLA</v>
          </cell>
          <cell r="F72">
            <v>2840</v>
          </cell>
          <cell r="G72">
            <v>293</v>
          </cell>
          <cell r="H72" t="str">
            <v>SERVICIOS EXTRAORDINARIOS</v>
          </cell>
          <cell r="I72">
            <v>2990.79</v>
          </cell>
          <cell r="J72">
            <v>291</v>
          </cell>
          <cell r="K72" t="str">
            <v>DICTAMEN DE FACTIBILIDAD PARA</v>
          </cell>
          <cell r="L72">
            <v>248.84</v>
          </cell>
          <cell r="M72">
            <v>290</v>
          </cell>
          <cell r="N72" t="str">
            <v>DICTAMEN DE SEGURIDAD P SEDENA</v>
          </cell>
          <cell r="O72">
            <v>1812.2</v>
          </cell>
          <cell r="P72">
            <v>295</v>
          </cell>
          <cell r="Q72" t="str">
            <v>CONSTANCIA DE UBICACION DE PRE</v>
          </cell>
          <cell r="R72">
            <v>2120.6999999999998</v>
          </cell>
        </row>
        <row r="73">
          <cell r="A73">
            <v>295</v>
          </cell>
          <cell r="B73" t="str">
            <v>CONSTANCIA DE UBICACION DE PRE</v>
          </cell>
          <cell r="C73">
            <v>1781.28</v>
          </cell>
          <cell r="D73">
            <v>402</v>
          </cell>
          <cell r="E73" t="str">
            <v>LOCALES MUSEO DE LAS MOMIAS</v>
          </cell>
          <cell r="F73">
            <v>2872.49</v>
          </cell>
          <cell r="G73">
            <v>295</v>
          </cell>
          <cell r="H73" t="str">
            <v>CONSTANCIA DE UBICACION DE PRE</v>
          </cell>
          <cell r="I73">
            <v>1908.63</v>
          </cell>
          <cell r="J73">
            <v>293</v>
          </cell>
          <cell r="K73" t="str">
            <v>SERVICIOS EXTRAORDINARIOS</v>
          </cell>
          <cell r="L73">
            <v>10331.82</v>
          </cell>
          <cell r="M73">
            <v>291</v>
          </cell>
          <cell r="N73" t="str">
            <v>DICTAMEN DE FACTIBILIDAD PARA</v>
          </cell>
          <cell r="O73">
            <v>1679.67</v>
          </cell>
          <cell r="P73">
            <v>400</v>
          </cell>
          <cell r="Q73" t="str">
            <v>LOCALES PRESA DE LA OLLA</v>
          </cell>
          <cell r="R73">
            <v>6248</v>
          </cell>
        </row>
        <row r="74">
          <cell r="A74">
            <v>400</v>
          </cell>
          <cell r="B74" t="str">
            <v>LOCALES PRESA DE LA OLLA</v>
          </cell>
          <cell r="C74">
            <v>2980</v>
          </cell>
          <cell r="D74">
            <v>403</v>
          </cell>
          <cell r="E74" t="str">
            <v>UNIDAD DEPORTIVA TORRES LANDA</v>
          </cell>
          <cell r="F74">
            <v>14719</v>
          </cell>
          <cell r="G74">
            <v>400</v>
          </cell>
          <cell r="H74" t="str">
            <v>LOCALES PRESA DE LA OLLA</v>
          </cell>
          <cell r="I74">
            <v>8592.99</v>
          </cell>
          <cell r="J74">
            <v>295</v>
          </cell>
          <cell r="K74" t="str">
            <v>CONSTANCIA DE UBICACION DE PRE</v>
          </cell>
          <cell r="L74">
            <v>3180.64</v>
          </cell>
          <cell r="M74">
            <v>292</v>
          </cell>
          <cell r="N74" t="str">
            <v>DICTAMEN DE SEGURIDAD PROGRAMA</v>
          </cell>
          <cell r="O74">
            <v>436.05</v>
          </cell>
          <cell r="P74">
            <v>402</v>
          </cell>
          <cell r="Q74" t="str">
            <v>LOCALES MUSEO DE LAS MOMIAS</v>
          </cell>
          <cell r="R74">
            <v>2014.92</v>
          </cell>
        </row>
        <row r="75">
          <cell r="A75">
            <v>403</v>
          </cell>
          <cell r="B75" t="str">
            <v>UNIDAD DEPORTIVA TORRES LANDA</v>
          </cell>
          <cell r="C75">
            <v>14111</v>
          </cell>
          <cell r="D75">
            <v>404</v>
          </cell>
          <cell r="E75" t="str">
            <v>UNIDAD DEPORTIVA YERBABUENA</v>
          </cell>
          <cell r="F75">
            <v>7736</v>
          </cell>
          <cell r="G75">
            <v>402</v>
          </cell>
          <cell r="H75" t="str">
            <v>LOCALES MUSEO DE LAS MOMIAS</v>
          </cell>
          <cell r="I75">
            <v>2067.1799999999998</v>
          </cell>
          <cell r="J75">
            <v>400</v>
          </cell>
          <cell r="K75" t="str">
            <v>LOCALES PRESA DE LA OLLA</v>
          </cell>
          <cell r="L75">
            <v>7053.01</v>
          </cell>
          <cell r="M75">
            <v>293</v>
          </cell>
          <cell r="N75" t="str">
            <v>SERVICIOS EXTRAORDINARIOS</v>
          </cell>
          <cell r="O75">
            <v>10059.93</v>
          </cell>
          <cell r="P75">
            <v>403</v>
          </cell>
          <cell r="Q75" t="str">
            <v>UNIDAD DEPORTIVA TORRES LANDA</v>
          </cell>
          <cell r="R75">
            <v>9534</v>
          </cell>
        </row>
        <row r="76">
          <cell r="A76">
            <v>404</v>
          </cell>
          <cell r="B76" t="str">
            <v>UNIDAD DEPORTIVA YERBABUENA</v>
          </cell>
          <cell r="C76">
            <v>77299</v>
          </cell>
          <cell r="D76">
            <v>405</v>
          </cell>
          <cell r="E76" t="str">
            <v>CENTRO DE CONVIVENCIA EL ENCIN</v>
          </cell>
          <cell r="F76">
            <v>17315</v>
          </cell>
          <cell r="G76">
            <v>403</v>
          </cell>
          <cell r="H76" t="str">
            <v>UNIDAD DEPORTIVA TORRES LANDA</v>
          </cell>
          <cell r="I76">
            <v>14887</v>
          </cell>
          <cell r="J76">
            <v>402</v>
          </cell>
          <cell r="K76" t="str">
            <v>LOCALES MUSEO DE LAS MOMIAS</v>
          </cell>
          <cell r="L76">
            <v>1007.46</v>
          </cell>
          <cell r="M76">
            <v>295</v>
          </cell>
          <cell r="N76" t="str">
            <v>CONSTANCIA DE UBICACION DE PRE</v>
          </cell>
          <cell r="O76">
            <v>1413.8</v>
          </cell>
          <cell r="P76">
            <v>404</v>
          </cell>
          <cell r="Q76" t="str">
            <v>UNIDAD DEPORTIVA YERBABUENA</v>
          </cell>
          <cell r="R76">
            <v>80511.98</v>
          </cell>
        </row>
        <row r="77">
          <cell r="A77">
            <v>405</v>
          </cell>
          <cell r="B77" t="str">
            <v>CENTRO DE CONVIVENCIA EL ENCIN</v>
          </cell>
          <cell r="C77">
            <v>15629</v>
          </cell>
          <cell r="D77">
            <v>407</v>
          </cell>
          <cell r="E77" t="str">
            <v>MUSEO MOMIAS</v>
          </cell>
          <cell r="F77">
            <v>2432652</v>
          </cell>
          <cell r="G77">
            <v>404</v>
          </cell>
          <cell r="H77" t="str">
            <v>UNIDAD DEPORTIVA YERBABUENA</v>
          </cell>
          <cell r="I77">
            <v>8402</v>
          </cell>
          <cell r="J77">
            <v>403</v>
          </cell>
          <cell r="K77" t="str">
            <v>UNIDAD DEPORTIVA TORRES LANDA</v>
          </cell>
          <cell r="L77">
            <v>24689</v>
          </cell>
          <cell r="M77">
            <v>400</v>
          </cell>
          <cell r="N77" t="str">
            <v>LOCALES PRESA DE LA OLLA</v>
          </cell>
          <cell r="O77">
            <v>2840</v>
          </cell>
          <cell r="P77">
            <v>405</v>
          </cell>
          <cell r="Q77" t="str">
            <v>CENTRO DE CONVIVENCIA EL ENCIN</v>
          </cell>
          <cell r="R77">
            <v>10529</v>
          </cell>
        </row>
        <row r="78">
          <cell r="A78">
            <v>407</v>
          </cell>
          <cell r="B78" t="str">
            <v>MUSEO MOMIAS</v>
          </cell>
          <cell r="C78">
            <v>2773971</v>
          </cell>
          <cell r="D78">
            <v>408</v>
          </cell>
          <cell r="E78" t="str">
            <v>SALON CULTO A LA MUERTE</v>
          </cell>
          <cell r="F78">
            <v>97932</v>
          </cell>
          <cell r="G78">
            <v>405</v>
          </cell>
          <cell r="H78" t="str">
            <v>CENTRO DE CONVIVENCIA EL ENCIN</v>
          </cell>
          <cell r="I78">
            <v>18051</v>
          </cell>
          <cell r="J78">
            <v>404</v>
          </cell>
          <cell r="K78" t="str">
            <v>UNIDAD DEPORTIVA YERBABUENA</v>
          </cell>
          <cell r="L78">
            <v>9643</v>
          </cell>
          <cell r="M78">
            <v>403</v>
          </cell>
          <cell r="N78" t="str">
            <v>UNIDAD DEPORTIVA TORRES LANDA</v>
          </cell>
          <cell r="O78">
            <v>20538</v>
          </cell>
          <cell r="P78">
            <v>407</v>
          </cell>
          <cell r="Q78" t="str">
            <v>MUSEO MOMIAS</v>
          </cell>
          <cell r="R78">
            <v>1902334</v>
          </cell>
        </row>
        <row r="79">
          <cell r="A79">
            <v>408</v>
          </cell>
          <cell r="B79" t="str">
            <v>SALON CULTO A LA MUERTE</v>
          </cell>
          <cell r="C79">
            <v>189945</v>
          </cell>
          <cell r="D79">
            <v>410</v>
          </cell>
          <cell r="E79" t="str">
            <v>MONUMENTO AL PIPILA</v>
          </cell>
          <cell r="F79">
            <v>36765</v>
          </cell>
          <cell r="G79">
            <v>407</v>
          </cell>
          <cell r="H79" t="str">
            <v>MUSEO MOMIAS</v>
          </cell>
          <cell r="I79">
            <v>1441067</v>
          </cell>
          <cell r="J79">
            <v>405</v>
          </cell>
          <cell r="K79" t="str">
            <v>CENTRO DE CONVIVENCIA EL ENCIN</v>
          </cell>
          <cell r="L79">
            <v>15719</v>
          </cell>
          <cell r="M79">
            <v>404</v>
          </cell>
          <cell r="N79" t="str">
            <v>UNIDAD DEPORTIVA YERBABUENA</v>
          </cell>
          <cell r="O79">
            <v>10577</v>
          </cell>
          <cell r="P79">
            <v>408</v>
          </cell>
          <cell r="Q79" t="str">
            <v>SALON CULTO A LA MUERTE</v>
          </cell>
          <cell r="R79">
            <v>63048</v>
          </cell>
        </row>
        <row r="80">
          <cell r="A80">
            <v>410</v>
          </cell>
          <cell r="B80" t="str">
            <v>MONUMENTO AL PIPILA</v>
          </cell>
          <cell r="C80">
            <v>44448</v>
          </cell>
          <cell r="D80">
            <v>411</v>
          </cell>
          <cell r="E80" t="str">
            <v>MERCADO HIDALGO</v>
          </cell>
          <cell r="F80">
            <v>83815.149999999994</v>
          </cell>
          <cell r="G80">
            <v>408</v>
          </cell>
          <cell r="H80" t="str">
            <v>SALON CULTO A LA MUERTE</v>
          </cell>
          <cell r="I80">
            <v>61116</v>
          </cell>
          <cell r="J80">
            <v>407</v>
          </cell>
          <cell r="K80" t="str">
            <v>MUSEO MOMIAS</v>
          </cell>
          <cell r="L80">
            <v>1266348</v>
          </cell>
          <cell r="M80">
            <v>405</v>
          </cell>
          <cell r="N80" t="str">
            <v>CENTRO DE CONVIVENCIA EL ENCIN</v>
          </cell>
          <cell r="O80">
            <v>15054</v>
          </cell>
          <cell r="P80">
            <v>410</v>
          </cell>
          <cell r="Q80" t="str">
            <v>MONUMENTO AL PIPILA</v>
          </cell>
          <cell r="R80">
            <v>29095</v>
          </cell>
        </row>
        <row r="81">
          <cell r="A81">
            <v>411</v>
          </cell>
          <cell r="B81" t="str">
            <v>MERCADO HIDALGO</v>
          </cell>
          <cell r="C81">
            <v>98936.26</v>
          </cell>
          <cell r="D81">
            <v>412</v>
          </cell>
          <cell r="E81" t="str">
            <v>MERCADO EMBAJADORAS</v>
          </cell>
          <cell r="F81">
            <v>63718.44</v>
          </cell>
          <cell r="G81">
            <v>410</v>
          </cell>
          <cell r="H81" t="str">
            <v>MONUMENTO AL PIPILA</v>
          </cell>
          <cell r="I81">
            <v>27795</v>
          </cell>
          <cell r="J81">
            <v>408</v>
          </cell>
          <cell r="K81" t="str">
            <v>SALON CULTO A LA MUERTE</v>
          </cell>
          <cell r="L81">
            <v>51180</v>
          </cell>
          <cell r="M81">
            <v>407</v>
          </cell>
          <cell r="N81" t="str">
            <v>MUSEO MOMIAS</v>
          </cell>
          <cell r="O81">
            <v>1542115</v>
          </cell>
          <cell r="P81">
            <v>411</v>
          </cell>
          <cell r="Q81" t="str">
            <v>MERCADO HIDALGO</v>
          </cell>
          <cell r="R81">
            <v>88323.88</v>
          </cell>
        </row>
        <row r="82">
          <cell r="A82">
            <v>412</v>
          </cell>
          <cell r="B82" t="str">
            <v>MERCADO EMBAJADORAS</v>
          </cell>
          <cell r="C82">
            <v>108213.43</v>
          </cell>
          <cell r="D82">
            <v>414</v>
          </cell>
          <cell r="E82" t="str">
            <v>OTROS PRODUCTOS</v>
          </cell>
          <cell r="F82">
            <v>7555.3</v>
          </cell>
          <cell r="G82">
            <v>411</v>
          </cell>
          <cell r="H82" t="str">
            <v>MERCADO HIDALGO</v>
          </cell>
          <cell r="I82">
            <v>74995.259999999995</v>
          </cell>
          <cell r="J82">
            <v>410</v>
          </cell>
          <cell r="K82" t="str">
            <v>MONUMENTO AL PIPILA</v>
          </cell>
          <cell r="L82">
            <v>23615</v>
          </cell>
          <cell r="M82">
            <v>408</v>
          </cell>
          <cell r="N82" t="str">
            <v>SALON CULTO A LA MUERTE</v>
          </cell>
          <cell r="O82">
            <v>51816</v>
          </cell>
          <cell r="P82">
            <v>412</v>
          </cell>
          <cell r="Q82" t="str">
            <v>MERCADO EMBAJADORAS</v>
          </cell>
          <cell r="R82">
            <v>69281.539999999994</v>
          </cell>
        </row>
        <row r="83">
          <cell r="A83">
            <v>414</v>
          </cell>
          <cell r="B83" t="str">
            <v>OTROS PRODUCTOS</v>
          </cell>
          <cell r="C83">
            <v>24073.5</v>
          </cell>
          <cell r="D83">
            <v>418</v>
          </cell>
          <cell r="E83" t="str">
            <v>RENDIMIENTOS E INVERSIONES</v>
          </cell>
          <cell r="F83">
            <v>114357.03</v>
          </cell>
          <cell r="G83">
            <v>412</v>
          </cell>
          <cell r="H83" t="str">
            <v>MERCADO EMBAJADORAS</v>
          </cell>
          <cell r="I83">
            <v>61381.63</v>
          </cell>
          <cell r="J83">
            <v>411</v>
          </cell>
          <cell r="K83" t="str">
            <v>MERCADO HIDALGO</v>
          </cell>
          <cell r="L83">
            <v>65746.649999999994</v>
          </cell>
          <cell r="M83">
            <v>410</v>
          </cell>
          <cell r="N83" t="str">
            <v>MONUMENTO AL PIPILA</v>
          </cell>
          <cell r="O83">
            <v>29550</v>
          </cell>
          <cell r="P83">
            <v>414</v>
          </cell>
          <cell r="Q83" t="str">
            <v>OTROS PRODUCTOS</v>
          </cell>
          <cell r="R83">
            <v>53095.22</v>
          </cell>
        </row>
        <row r="84">
          <cell r="A84">
            <v>421</v>
          </cell>
          <cell r="B84" t="str">
            <v>DECLARACIONES, FORMATOS Y AVIS</v>
          </cell>
          <cell r="C84">
            <v>216</v>
          </cell>
          <cell r="D84">
            <v>419</v>
          </cell>
          <cell r="E84" t="str">
            <v>REND E INVERSIONES RAMO 33</v>
          </cell>
          <cell r="F84">
            <v>68025.37</v>
          </cell>
          <cell r="G84">
            <v>414</v>
          </cell>
          <cell r="H84" t="str">
            <v>OTROS PRODUCTOS</v>
          </cell>
          <cell r="I84">
            <v>76134.990000000005</v>
          </cell>
          <cell r="J84">
            <v>412</v>
          </cell>
          <cell r="K84" t="str">
            <v>MERCADO EMBAJADORAS</v>
          </cell>
          <cell r="L84">
            <v>90045.2</v>
          </cell>
          <cell r="M84">
            <v>411</v>
          </cell>
          <cell r="N84" t="str">
            <v>MERCADO HIDALGO</v>
          </cell>
          <cell r="O84">
            <v>143646.48000000001</v>
          </cell>
          <cell r="P84">
            <v>418</v>
          </cell>
          <cell r="Q84" t="str">
            <v>RENDIMIENTOS E INVERSIONES</v>
          </cell>
          <cell r="R84">
            <v>58667.03</v>
          </cell>
        </row>
        <row r="85">
          <cell r="A85">
            <v>426</v>
          </cell>
          <cell r="B85" t="str">
            <v>AREAS OCUP POR HOT, REST, BARE</v>
          </cell>
          <cell r="C85">
            <v>260131.85</v>
          </cell>
          <cell r="D85">
            <v>420</v>
          </cell>
          <cell r="E85" t="str">
            <v>REND E INVER RAMO 33 PROG COMP</v>
          </cell>
          <cell r="F85">
            <v>43433.57</v>
          </cell>
          <cell r="G85">
            <v>418</v>
          </cell>
          <cell r="H85" t="str">
            <v>RENDIMIENTOS E INVERSIONES</v>
          </cell>
          <cell r="I85">
            <v>105020.7</v>
          </cell>
          <cell r="J85">
            <v>414</v>
          </cell>
          <cell r="K85" t="str">
            <v>OTROS PRODUCTOS</v>
          </cell>
          <cell r="L85">
            <v>28099.52</v>
          </cell>
          <cell r="M85">
            <v>412</v>
          </cell>
          <cell r="N85" t="str">
            <v>MERCADO EMBAJADORAS</v>
          </cell>
          <cell r="O85">
            <v>77718.34</v>
          </cell>
          <cell r="P85">
            <v>419</v>
          </cell>
          <cell r="Q85" t="str">
            <v>REND E INVERSIONES RAMO 33</v>
          </cell>
          <cell r="R85">
            <v>72994.73</v>
          </cell>
        </row>
        <row r="86">
          <cell r="A86">
            <v>428</v>
          </cell>
          <cell r="B86" t="str">
            <v>COMERCIANTES SEMIFIJOS</v>
          </cell>
          <cell r="C86">
            <v>240779.72</v>
          </cell>
          <cell r="D86">
            <v>421</v>
          </cell>
          <cell r="E86" t="str">
            <v>DECLARACIONES, FORMATOS Y AVIS</v>
          </cell>
          <cell r="F86">
            <v>245</v>
          </cell>
          <cell r="G86">
            <v>419</v>
          </cell>
          <cell r="H86" t="str">
            <v>REND E INVERSIONES RAMO 33</v>
          </cell>
          <cell r="I86">
            <v>83085.820000000007</v>
          </cell>
          <cell r="J86">
            <v>418</v>
          </cell>
          <cell r="K86" t="str">
            <v>RENDIMIENTOS E INVERSIONES</v>
          </cell>
          <cell r="L86">
            <v>114865.39</v>
          </cell>
          <cell r="M86">
            <v>414</v>
          </cell>
          <cell r="N86" t="str">
            <v>OTROS PRODUCTOS</v>
          </cell>
          <cell r="O86">
            <v>22609.43</v>
          </cell>
          <cell r="P86">
            <v>420</v>
          </cell>
          <cell r="Q86" t="str">
            <v>REND E INVER RAMO 33 PROG COMP</v>
          </cell>
          <cell r="R86">
            <v>38295.86</v>
          </cell>
        </row>
        <row r="87">
          <cell r="A87">
            <v>429</v>
          </cell>
          <cell r="B87" t="str">
            <v>VTA DE INMUEBLES PROP DEL MPIO</v>
          </cell>
          <cell r="C87">
            <v>144291</v>
          </cell>
          <cell r="D87">
            <v>426</v>
          </cell>
          <cell r="E87" t="str">
            <v>AREAS OCUP POR HOT, REST, BARE</v>
          </cell>
          <cell r="F87">
            <v>126334.44</v>
          </cell>
          <cell r="G87">
            <v>420</v>
          </cell>
          <cell r="H87" t="str">
            <v>REND E INVER RAMO 33 PROG COMP</v>
          </cell>
          <cell r="I87">
            <v>50545.81</v>
          </cell>
          <cell r="J87">
            <v>419</v>
          </cell>
          <cell r="K87" t="str">
            <v>REND E INVERSIONES RAMO 33</v>
          </cell>
          <cell r="L87">
            <v>71975.17</v>
          </cell>
          <cell r="M87">
            <v>418</v>
          </cell>
          <cell r="N87" t="str">
            <v>RENDIMIENTOS E INVERSIONES</v>
          </cell>
          <cell r="O87">
            <v>91861.51</v>
          </cell>
          <cell r="P87">
            <v>421</v>
          </cell>
          <cell r="Q87" t="str">
            <v>DECLARACIONES, FORMATOS Y AVIS</v>
          </cell>
          <cell r="R87">
            <v>364</v>
          </cell>
        </row>
        <row r="88">
          <cell r="A88">
            <v>430</v>
          </cell>
          <cell r="B88" t="str">
            <v>LOCALES MERCADO HIDALGO</v>
          </cell>
          <cell r="C88">
            <v>1788</v>
          </cell>
          <cell r="D88">
            <v>428</v>
          </cell>
          <cell r="E88" t="str">
            <v>COMERCIANTES SEMIFIJOS</v>
          </cell>
          <cell r="F88">
            <v>236995.76</v>
          </cell>
          <cell r="G88">
            <v>421</v>
          </cell>
          <cell r="H88" t="str">
            <v>DECLARACIONES, FORMATOS Y AVIS</v>
          </cell>
          <cell r="I88">
            <v>399</v>
          </cell>
          <cell r="J88">
            <v>420</v>
          </cell>
          <cell r="K88" t="str">
            <v>REND E INVER RAMO 33 PROG COMP</v>
          </cell>
          <cell r="L88">
            <v>35774.699999999997</v>
          </cell>
          <cell r="M88">
            <v>419</v>
          </cell>
          <cell r="N88" t="str">
            <v>REND E INVERSIONES RAMO 33</v>
          </cell>
          <cell r="O88">
            <v>71067.789999999994</v>
          </cell>
          <cell r="P88">
            <v>426</v>
          </cell>
          <cell r="Q88" t="str">
            <v>AREAS OCUP POR HOT, REST, BARE</v>
          </cell>
          <cell r="R88">
            <v>93289.94</v>
          </cell>
        </row>
        <row r="89">
          <cell r="A89">
            <v>431</v>
          </cell>
          <cell r="B89" t="str">
            <v>LOCALES MERCADO EMBAJADORAS</v>
          </cell>
          <cell r="C89">
            <v>1182</v>
          </cell>
          <cell r="D89">
            <v>429</v>
          </cell>
          <cell r="E89" t="str">
            <v>VTA DE INMUEBLES PROP DEL MPIO</v>
          </cell>
          <cell r="F89">
            <v>2161</v>
          </cell>
          <cell r="G89">
            <v>426</v>
          </cell>
          <cell r="H89" t="str">
            <v>AREAS OCUP POR HOT, REST, BARE</v>
          </cell>
          <cell r="I89">
            <v>79707.929999999993</v>
          </cell>
          <cell r="J89">
            <v>421</v>
          </cell>
          <cell r="K89" t="str">
            <v>DECLARACIONES, FORMATOS Y AVIS</v>
          </cell>
          <cell r="L89">
            <v>693</v>
          </cell>
          <cell r="M89">
            <v>420</v>
          </cell>
          <cell r="N89" t="str">
            <v>REND E INVER RAMO 33 PROG COMP</v>
          </cell>
          <cell r="O89">
            <v>31915.02</v>
          </cell>
          <cell r="P89">
            <v>428</v>
          </cell>
          <cell r="Q89" t="str">
            <v>COMERCIANTES SEMIFIJOS</v>
          </cell>
          <cell r="R89">
            <v>187318.75</v>
          </cell>
        </row>
        <row r="90">
          <cell r="A90">
            <v>432</v>
          </cell>
          <cell r="B90" t="str">
            <v>LOCALES PANTEON</v>
          </cell>
          <cell r="C90">
            <v>1192</v>
          </cell>
          <cell r="D90">
            <v>430</v>
          </cell>
          <cell r="E90" t="str">
            <v>LOCALES MERCADO HIDALGO</v>
          </cell>
          <cell r="F90">
            <v>2272</v>
          </cell>
          <cell r="G90">
            <v>428</v>
          </cell>
          <cell r="H90" t="str">
            <v>COMERCIANTES SEMIFIJOS</v>
          </cell>
          <cell r="I90">
            <v>190560.35</v>
          </cell>
          <cell r="J90">
            <v>426</v>
          </cell>
          <cell r="K90" t="str">
            <v>AREAS OCUP POR HOT, REST, BARE</v>
          </cell>
          <cell r="L90">
            <v>127700.41</v>
          </cell>
          <cell r="M90">
            <v>421</v>
          </cell>
          <cell r="N90" t="str">
            <v>DECLARACIONES, FORMATOS Y AVIS</v>
          </cell>
          <cell r="O90">
            <v>1001</v>
          </cell>
          <cell r="P90">
            <v>429</v>
          </cell>
          <cell r="Q90" t="str">
            <v>VTA DE INMUEBLES PROP DEL MPIO</v>
          </cell>
          <cell r="R90">
            <v>2161</v>
          </cell>
        </row>
        <row r="91">
          <cell r="A91">
            <v>433</v>
          </cell>
          <cell r="B91" t="str">
            <v>SOBRANTES</v>
          </cell>
          <cell r="C91">
            <v>614.55999999999995</v>
          </cell>
          <cell r="D91">
            <v>431</v>
          </cell>
          <cell r="E91" t="str">
            <v>LOCALES MERCADO EMBAJADORAS</v>
          </cell>
          <cell r="F91">
            <v>3556.86</v>
          </cell>
          <cell r="G91">
            <v>429</v>
          </cell>
          <cell r="H91" t="str">
            <v>VTA DE INMUEBLES PROP DEL MPIO</v>
          </cell>
          <cell r="I91">
            <v>2161</v>
          </cell>
          <cell r="J91">
            <v>428</v>
          </cell>
          <cell r="K91" t="str">
            <v>COMERCIANTES SEMIFIJOS</v>
          </cell>
          <cell r="L91">
            <v>199642.81</v>
          </cell>
          <cell r="M91">
            <v>426</v>
          </cell>
          <cell r="N91" t="str">
            <v>AREAS OCUP POR HOT, REST, BARE</v>
          </cell>
          <cell r="O91">
            <v>107354.02</v>
          </cell>
          <cell r="P91">
            <v>431</v>
          </cell>
          <cell r="Q91" t="str">
            <v>LOCALES MERCADO EMBAJADORAS</v>
          </cell>
          <cell r="R91">
            <v>2313.5100000000002</v>
          </cell>
        </row>
        <row r="92">
          <cell r="A92">
            <v>436</v>
          </cell>
          <cell r="B92" t="str">
            <v>SANITARIOS PRESA DE LA OLLA</v>
          </cell>
          <cell r="C92">
            <v>4439</v>
          </cell>
          <cell r="D92">
            <v>432</v>
          </cell>
          <cell r="E92" t="str">
            <v>LOCALES PANTEON</v>
          </cell>
          <cell r="F92">
            <v>136.5</v>
          </cell>
          <cell r="G92">
            <v>430</v>
          </cell>
          <cell r="H92" t="str">
            <v>LOCALES MERCADO HIDALGO</v>
          </cell>
          <cell r="I92">
            <v>1704</v>
          </cell>
          <cell r="J92">
            <v>429</v>
          </cell>
          <cell r="K92" t="str">
            <v>VTA DE INMUEBLES PROP DEL MPIO</v>
          </cell>
          <cell r="L92">
            <v>2161</v>
          </cell>
          <cell r="M92">
            <v>428</v>
          </cell>
          <cell r="N92" t="str">
            <v>COMERCIANTES SEMIFIJOS</v>
          </cell>
          <cell r="O92">
            <v>327524.84000000003</v>
          </cell>
          <cell r="P92">
            <v>433</v>
          </cell>
          <cell r="Q92" t="str">
            <v>SOBRANTES</v>
          </cell>
          <cell r="R92">
            <v>569.59</v>
          </cell>
        </row>
        <row r="93">
          <cell r="A93">
            <v>437</v>
          </cell>
          <cell r="B93" t="str">
            <v>SANITARIOS MDO. EMBAJADORAS</v>
          </cell>
          <cell r="C93">
            <v>43208</v>
          </cell>
          <cell r="D93">
            <v>433</v>
          </cell>
          <cell r="E93" t="str">
            <v>SOBRANTES</v>
          </cell>
          <cell r="F93">
            <v>2402.21</v>
          </cell>
          <cell r="G93">
            <v>431</v>
          </cell>
          <cell r="H93" t="str">
            <v>LOCALES MERCADO EMBAJADORAS</v>
          </cell>
          <cell r="I93">
            <v>4291</v>
          </cell>
          <cell r="J93">
            <v>430</v>
          </cell>
          <cell r="K93" t="str">
            <v>LOCALES MERCADO HIDALGO</v>
          </cell>
          <cell r="L93">
            <v>1136</v>
          </cell>
          <cell r="M93">
            <v>429</v>
          </cell>
          <cell r="N93" t="str">
            <v>VTA DE INMUEBLES PROP DEL MPIO</v>
          </cell>
          <cell r="O93">
            <v>2161</v>
          </cell>
          <cell r="P93">
            <v>436</v>
          </cell>
          <cell r="Q93" t="str">
            <v>SANITARIOS PRESA DE LA OLLA</v>
          </cell>
          <cell r="R93">
            <v>3860</v>
          </cell>
        </row>
        <row r="94">
          <cell r="A94">
            <v>438</v>
          </cell>
          <cell r="B94" t="str">
            <v>SANITARIOS MDO. HIDALGO</v>
          </cell>
          <cell r="C94">
            <v>76291</v>
          </cell>
          <cell r="D94">
            <v>436</v>
          </cell>
          <cell r="E94" t="str">
            <v>SANITARIOS PRESA DE LA OLLA</v>
          </cell>
          <cell r="F94">
            <v>3860</v>
          </cell>
          <cell r="G94">
            <v>433</v>
          </cell>
          <cell r="H94" t="str">
            <v>SOBRANTES</v>
          </cell>
          <cell r="I94">
            <v>1422.35</v>
          </cell>
          <cell r="J94">
            <v>431</v>
          </cell>
          <cell r="K94" t="str">
            <v>LOCALES MERCADO EMBAJADORAS</v>
          </cell>
          <cell r="L94">
            <v>2714.14</v>
          </cell>
          <cell r="M94">
            <v>430</v>
          </cell>
          <cell r="N94" t="str">
            <v>LOCALES MERCADO HIDALGO</v>
          </cell>
          <cell r="O94">
            <v>568</v>
          </cell>
          <cell r="P94">
            <v>437</v>
          </cell>
          <cell r="Q94" t="str">
            <v>SANITARIOS MDO. EMBAJADORAS</v>
          </cell>
          <cell r="R94">
            <v>41602</v>
          </cell>
        </row>
        <row r="95">
          <cell r="A95">
            <v>439</v>
          </cell>
          <cell r="B95" t="str">
            <v>SANITARIOS JARDIN REFORMA</v>
          </cell>
          <cell r="C95">
            <v>20436</v>
          </cell>
          <cell r="D95">
            <v>437</v>
          </cell>
          <cell r="E95" t="str">
            <v>SANITARIOS MDO. EMBAJADORAS</v>
          </cell>
          <cell r="F95">
            <v>45349</v>
          </cell>
          <cell r="G95">
            <v>436</v>
          </cell>
          <cell r="H95" t="str">
            <v>SANITARIOS PRESA DE LA OLLA</v>
          </cell>
          <cell r="I95">
            <v>3860</v>
          </cell>
          <cell r="J95">
            <v>433</v>
          </cell>
          <cell r="K95" t="str">
            <v>SOBRANTES</v>
          </cell>
          <cell r="L95">
            <v>933.01</v>
          </cell>
          <cell r="M95">
            <v>431</v>
          </cell>
          <cell r="N95" t="str">
            <v>LOCALES MERCADO EMBAJADORAS</v>
          </cell>
          <cell r="O95">
            <v>5000.8599999999997</v>
          </cell>
          <cell r="P95">
            <v>438</v>
          </cell>
          <cell r="Q95" t="str">
            <v>SANITARIOS MDO. HIDALGO</v>
          </cell>
          <cell r="R95">
            <v>81622</v>
          </cell>
        </row>
        <row r="96">
          <cell r="A96">
            <v>440</v>
          </cell>
          <cell r="B96" t="str">
            <v>SANITARIOS PLAZUELA LOS ANGELE</v>
          </cell>
          <cell r="C96">
            <v>7245</v>
          </cell>
          <cell r="D96">
            <v>438</v>
          </cell>
          <cell r="E96" t="str">
            <v>SANITARIOS MDO. HIDALGO</v>
          </cell>
          <cell r="F96">
            <v>65852</v>
          </cell>
          <cell r="G96">
            <v>437</v>
          </cell>
          <cell r="H96" t="str">
            <v>SANITARIOS MDO. EMBAJADORAS</v>
          </cell>
          <cell r="I96">
            <v>41409</v>
          </cell>
          <cell r="J96">
            <v>436</v>
          </cell>
          <cell r="K96" t="str">
            <v>SANITARIOS PRESA DE LA OLLA</v>
          </cell>
          <cell r="L96">
            <v>3860</v>
          </cell>
          <cell r="M96">
            <v>433</v>
          </cell>
          <cell r="N96" t="str">
            <v>SOBRANTES</v>
          </cell>
          <cell r="O96">
            <v>400.32</v>
          </cell>
          <cell r="P96">
            <v>439</v>
          </cell>
          <cell r="Q96" t="str">
            <v>SANITARIOS JARDIN REFORMA</v>
          </cell>
          <cell r="R96">
            <v>20280</v>
          </cell>
        </row>
        <row r="97">
          <cell r="A97">
            <v>442</v>
          </cell>
          <cell r="B97" t="str">
            <v>SANITARIOS VALENCIANA</v>
          </cell>
          <cell r="C97">
            <v>603.5</v>
          </cell>
          <cell r="D97">
            <v>439</v>
          </cell>
          <cell r="E97" t="str">
            <v>SANITARIOS JARDIN REFORMA</v>
          </cell>
          <cell r="F97">
            <v>25364</v>
          </cell>
          <cell r="G97">
            <v>438</v>
          </cell>
          <cell r="H97" t="str">
            <v>SANITARIOS MDO. HIDALGO</v>
          </cell>
          <cell r="I97">
            <v>65882</v>
          </cell>
          <cell r="J97">
            <v>437</v>
          </cell>
          <cell r="K97" t="str">
            <v>SANITARIOS MDO. EMBAJADORAS</v>
          </cell>
          <cell r="L97">
            <v>35380</v>
          </cell>
          <cell r="M97">
            <v>436</v>
          </cell>
          <cell r="N97" t="str">
            <v>SANITARIOS PRESA DE LA OLLA</v>
          </cell>
          <cell r="O97">
            <v>3860</v>
          </cell>
          <cell r="P97">
            <v>440</v>
          </cell>
          <cell r="Q97" t="str">
            <v>SANITARIOS PLAZUELA LOS ANGELE</v>
          </cell>
          <cell r="R97">
            <v>6300</v>
          </cell>
        </row>
        <row r="98">
          <cell r="A98">
            <v>443</v>
          </cell>
          <cell r="B98" t="str">
            <v>SANITARIOS FERROCARRIL</v>
          </cell>
          <cell r="C98">
            <v>58224</v>
          </cell>
          <cell r="D98">
            <v>440</v>
          </cell>
          <cell r="E98" t="str">
            <v>SANITARIOS PLAZUELA LOS ANGELE</v>
          </cell>
          <cell r="F98">
            <v>6300</v>
          </cell>
          <cell r="G98">
            <v>439</v>
          </cell>
          <cell r="H98" t="str">
            <v>SANITARIOS JARDIN REFORMA</v>
          </cell>
          <cell r="I98">
            <v>22569</v>
          </cell>
          <cell r="J98">
            <v>438</v>
          </cell>
          <cell r="K98" t="str">
            <v>SANITARIOS MDO. HIDALGO</v>
          </cell>
          <cell r="L98">
            <v>94191</v>
          </cell>
          <cell r="M98">
            <v>437</v>
          </cell>
          <cell r="N98" t="str">
            <v>SANITARIOS MDO. EMBAJADORAS</v>
          </cell>
          <cell r="O98">
            <v>35816</v>
          </cell>
          <cell r="P98">
            <v>441</v>
          </cell>
          <cell r="Q98" t="str">
            <v>SANITARIOS LOS PASTITOS</v>
          </cell>
          <cell r="R98">
            <v>1208</v>
          </cell>
        </row>
        <row r="99">
          <cell r="A99">
            <v>444</v>
          </cell>
          <cell r="B99" t="str">
            <v>SANITARIOS JARDIN UNION</v>
          </cell>
          <cell r="C99">
            <v>7245</v>
          </cell>
          <cell r="D99">
            <v>441</v>
          </cell>
          <cell r="E99" t="str">
            <v>SANITARIOS LOS PASTITOS</v>
          </cell>
          <cell r="F99">
            <v>1208</v>
          </cell>
          <cell r="G99">
            <v>440</v>
          </cell>
          <cell r="H99" t="str">
            <v>SANITARIOS PLAZUELA LOS ANGELE</v>
          </cell>
          <cell r="I99">
            <v>6300</v>
          </cell>
          <cell r="J99">
            <v>439</v>
          </cell>
          <cell r="K99" t="str">
            <v>SANITARIOS JARDIN REFORMA</v>
          </cell>
          <cell r="L99">
            <v>38464</v>
          </cell>
          <cell r="M99">
            <v>438</v>
          </cell>
          <cell r="N99" t="str">
            <v>SANITARIOS MDO. HIDALGO</v>
          </cell>
          <cell r="O99">
            <v>94949</v>
          </cell>
          <cell r="P99">
            <v>442</v>
          </cell>
          <cell r="Q99" t="str">
            <v>SANITARIOS VALENCIANA</v>
          </cell>
          <cell r="R99">
            <v>2151.02</v>
          </cell>
        </row>
        <row r="100">
          <cell r="A100">
            <v>445</v>
          </cell>
          <cell r="B100" t="str">
            <v>SANITARIOS MUSEO MOMIAS</v>
          </cell>
          <cell r="C100">
            <v>57908</v>
          </cell>
          <cell r="D100">
            <v>443</v>
          </cell>
          <cell r="E100" t="str">
            <v>SANITARIOS FERROCARRIL</v>
          </cell>
          <cell r="F100">
            <v>48010</v>
          </cell>
          <cell r="G100">
            <v>441</v>
          </cell>
          <cell r="H100" t="str">
            <v>SANITARIOS LOS PASTITOS</v>
          </cell>
          <cell r="I100">
            <v>1208</v>
          </cell>
          <cell r="J100">
            <v>440</v>
          </cell>
          <cell r="K100" t="str">
            <v>SANITARIOS PLAZUELA LOS ANGELE</v>
          </cell>
          <cell r="L100">
            <v>6300</v>
          </cell>
          <cell r="M100">
            <v>439</v>
          </cell>
          <cell r="N100" t="str">
            <v>SANITARIOS JARDIN REFORMA</v>
          </cell>
          <cell r="O100">
            <v>31752</v>
          </cell>
          <cell r="P100">
            <v>443</v>
          </cell>
          <cell r="Q100" t="str">
            <v>SANITARIOS FERROCARRIL</v>
          </cell>
          <cell r="R100">
            <v>57308</v>
          </cell>
        </row>
        <row r="101">
          <cell r="A101">
            <v>447</v>
          </cell>
          <cell r="B101" t="str">
            <v>LAS CALAS</v>
          </cell>
          <cell r="C101">
            <v>15952</v>
          </cell>
          <cell r="D101">
            <v>444</v>
          </cell>
          <cell r="E101" t="str">
            <v>SANITARIOS JARDIN UNION</v>
          </cell>
          <cell r="F101">
            <v>6300</v>
          </cell>
          <cell r="G101">
            <v>443</v>
          </cell>
          <cell r="H101" t="str">
            <v>SANITARIOS FERROCARRIL</v>
          </cell>
          <cell r="I101">
            <v>42904</v>
          </cell>
          <cell r="J101">
            <v>441</v>
          </cell>
          <cell r="K101" t="str">
            <v>SANITARIOS LOS PASTITOS</v>
          </cell>
          <cell r="L101">
            <v>1208</v>
          </cell>
          <cell r="M101">
            <v>440</v>
          </cell>
          <cell r="N101" t="str">
            <v>SANITARIOS PLAZUELA LOS ANGELE</v>
          </cell>
          <cell r="O101">
            <v>6300</v>
          </cell>
          <cell r="P101">
            <v>444</v>
          </cell>
          <cell r="Q101" t="str">
            <v>SANITARIOS JARDIN UNION</v>
          </cell>
          <cell r="R101">
            <v>6300</v>
          </cell>
        </row>
        <row r="102">
          <cell r="A102">
            <v>451</v>
          </cell>
          <cell r="B102" t="str">
            <v>BODEGAS RASTRO</v>
          </cell>
          <cell r="C102">
            <v>2622</v>
          </cell>
          <cell r="D102">
            <v>445</v>
          </cell>
          <cell r="E102" t="str">
            <v>SANITARIOS MUSEO MOMIAS</v>
          </cell>
          <cell r="F102">
            <v>52232</v>
          </cell>
          <cell r="G102">
            <v>444</v>
          </cell>
          <cell r="H102" t="str">
            <v>SANITARIOS JARDIN UNION</v>
          </cell>
          <cell r="I102">
            <v>6300</v>
          </cell>
          <cell r="J102">
            <v>443</v>
          </cell>
          <cell r="K102" t="str">
            <v>SANITARIOS FERROCARRIL</v>
          </cell>
          <cell r="L102">
            <v>65836</v>
          </cell>
          <cell r="M102">
            <v>441</v>
          </cell>
          <cell r="N102" t="str">
            <v>SANITARIOS LOS PASTITOS</v>
          </cell>
          <cell r="O102">
            <v>1208</v>
          </cell>
          <cell r="P102">
            <v>445</v>
          </cell>
          <cell r="Q102" t="str">
            <v>SANITARIOS MUSEO MOMIAS</v>
          </cell>
          <cell r="R102">
            <v>37368</v>
          </cell>
        </row>
        <row r="103">
          <cell r="A103">
            <v>454</v>
          </cell>
          <cell r="B103" t="str">
            <v>FIESTAS TRADICIONALES</v>
          </cell>
          <cell r="C103">
            <v>15895</v>
          </cell>
          <cell r="D103">
            <v>447</v>
          </cell>
          <cell r="E103" t="str">
            <v>LAS CALAS</v>
          </cell>
          <cell r="F103">
            <v>18960</v>
          </cell>
          <cell r="G103">
            <v>445</v>
          </cell>
          <cell r="H103" t="str">
            <v>SANITARIOS MUSEO MOMIAS</v>
          </cell>
          <cell r="I103">
            <v>27072</v>
          </cell>
          <cell r="J103">
            <v>444</v>
          </cell>
          <cell r="K103" t="str">
            <v>SANITARIOS JARDIN UNION</v>
          </cell>
          <cell r="L103">
            <v>6300</v>
          </cell>
          <cell r="M103">
            <v>443</v>
          </cell>
          <cell r="N103" t="str">
            <v>SANITARIOS FERROCARRIL</v>
          </cell>
          <cell r="O103">
            <v>71376</v>
          </cell>
          <cell r="P103">
            <v>447</v>
          </cell>
          <cell r="Q103" t="str">
            <v>LAS CALAS</v>
          </cell>
          <cell r="R103">
            <v>10152</v>
          </cell>
        </row>
        <row r="104">
          <cell r="A104">
            <v>455</v>
          </cell>
          <cell r="B104" t="str">
            <v>INFRAESTRUCTURA TELEFONICA</v>
          </cell>
          <cell r="C104">
            <v>63063</v>
          </cell>
          <cell r="D104">
            <v>451</v>
          </cell>
          <cell r="E104" t="str">
            <v>BODEGAS RASTRO</v>
          </cell>
          <cell r="F104">
            <v>2498</v>
          </cell>
          <cell r="G104">
            <v>447</v>
          </cell>
          <cell r="H104" t="str">
            <v>LAS CALAS</v>
          </cell>
          <cell r="I104">
            <v>10896</v>
          </cell>
          <cell r="J104">
            <v>445</v>
          </cell>
          <cell r="K104" t="str">
            <v>SANITARIOS MUSEO MOMIAS</v>
          </cell>
          <cell r="L104">
            <v>25220</v>
          </cell>
          <cell r="M104">
            <v>444</v>
          </cell>
          <cell r="N104" t="str">
            <v>SANITARIOS JARDIN UNION</v>
          </cell>
          <cell r="O104">
            <v>6300</v>
          </cell>
          <cell r="P104">
            <v>452</v>
          </cell>
          <cell r="Q104" t="str">
            <v>LOCALES DEL ENCINO</v>
          </cell>
          <cell r="R104">
            <v>308</v>
          </cell>
        </row>
        <row r="105">
          <cell r="A105">
            <v>456</v>
          </cell>
          <cell r="B105" t="str">
            <v>JUEGOS MECANICOS</v>
          </cell>
          <cell r="C105">
            <v>1650</v>
          </cell>
          <cell r="D105">
            <v>452</v>
          </cell>
          <cell r="E105" t="str">
            <v>LOCALES DEL ENCINO</v>
          </cell>
          <cell r="F105">
            <v>884</v>
          </cell>
          <cell r="G105">
            <v>452</v>
          </cell>
          <cell r="H105" t="str">
            <v>LOCALES DEL ENCINO</v>
          </cell>
          <cell r="I105">
            <v>928</v>
          </cell>
          <cell r="J105">
            <v>447</v>
          </cell>
          <cell r="K105" t="str">
            <v>LAS CALAS</v>
          </cell>
          <cell r="L105">
            <v>9328</v>
          </cell>
          <cell r="M105">
            <v>445</v>
          </cell>
          <cell r="N105" t="str">
            <v>SANITARIOS MUSEO MOMIAS</v>
          </cell>
          <cell r="O105">
            <v>28780</v>
          </cell>
          <cell r="P105">
            <v>454</v>
          </cell>
          <cell r="Q105" t="str">
            <v>FIESTAS TRADICIONALES</v>
          </cell>
          <cell r="R105">
            <v>164150.29999999999</v>
          </cell>
        </row>
        <row r="106">
          <cell r="A106" t="str">
            <v>_x000C_</v>
          </cell>
          <cell r="D106" t="str">
            <v>_x000C_</v>
          </cell>
          <cell r="G106" t="str">
            <v>_x000C_</v>
          </cell>
          <cell r="J106" t="str">
            <v>_x000C_</v>
          </cell>
          <cell r="M106" t="str">
            <v>_x000C_</v>
          </cell>
          <cell r="P106" t="str">
            <v>_x000C_</v>
          </cell>
        </row>
        <row r="107">
          <cell r="A107" t="str">
            <v>Pag</v>
          </cell>
          <cell r="B107" t="str">
            <v>ina : 3                    Fecha Impresión</v>
          </cell>
          <cell r="D107" t="str">
            <v>Pag</v>
          </cell>
          <cell r="E107" t="str">
            <v>ina : 3                    Fecha Impresión</v>
          </cell>
          <cell r="G107" t="str">
            <v>Pag</v>
          </cell>
          <cell r="H107" t="str">
            <v>ina : 3                    Fecha Impresión</v>
          </cell>
          <cell r="J107" t="str">
            <v>Pag</v>
          </cell>
          <cell r="K107" t="str">
            <v>ina : 3                    Fecha Impresión</v>
          </cell>
          <cell r="M107" t="str">
            <v>Pag</v>
          </cell>
          <cell r="N107" t="str">
            <v>ina : 3                    Fecha Impresión</v>
          </cell>
          <cell r="P107" t="str">
            <v>Pag</v>
          </cell>
          <cell r="Q107" t="str">
            <v>ina : 3                    Fecha Impresión</v>
          </cell>
        </row>
        <row r="108">
          <cell r="A108" t="str">
            <v>MUN</v>
          </cell>
          <cell r="B108" t="str">
            <v>ICIPIO DE GUANAJUATO, GTO</v>
          </cell>
          <cell r="D108" t="str">
            <v>MUN</v>
          </cell>
          <cell r="E108" t="str">
            <v>ICIPIO DE GUANAJUATO, GTO</v>
          </cell>
          <cell r="G108" t="str">
            <v>MUN</v>
          </cell>
          <cell r="H108" t="str">
            <v>ICIPIO DE GUANAJUATO, GTO</v>
          </cell>
          <cell r="J108" t="str">
            <v>MUN</v>
          </cell>
          <cell r="K108" t="str">
            <v>ICIPIO DE GUANAJUATO, GTO</v>
          </cell>
          <cell r="M108" t="str">
            <v>MUN</v>
          </cell>
          <cell r="N108" t="str">
            <v>ICIPIO DE GUANAJUATO, GTO</v>
          </cell>
          <cell r="P108" t="str">
            <v>MUN</v>
          </cell>
          <cell r="Q108" t="str">
            <v>ICIPIO DE GUANAJUATO, GTO</v>
          </cell>
        </row>
        <row r="109">
          <cell r="A109" t="str">
            <v>REP</v>
          </cell>
          <cell r="B109" t="str">
            <v>ORTE DE COBRANZA DEL DIA 01/07/2011 AL DIA</v>
          </cell>
          <cell r="D109" t="str">
            <v>REP</v>
          </cell>
          <cell r="E109" t="str">
            <v>ORTE DE COBRANZA DEL DIA 01/08/2010 AL DIA</v>
          </cell>
          <cell r="G109" t="str">
            <v>REP</v>
          </cell>
          <cell r="H109" t="str">
            <v>ORTE DE COBRANZA DEL DIA 01/09/2010 AL DIA</v>
          </cell>
          <cell r="J109" t="str">
            <v>REP</v>
          </cell>
          <cell r="K109" t="str">
            <v>ORTE DE COBRANZA DEL DIA 01/10/2010 AL DIA</v>
          </cell>
          <cell r="M109" t="str">
            <v>REP</v>
          </cell>
          <cell r="N109" t="str">
            <v>ORTE DE COBRANZA DEL DIA 01/11/2010 AL DIA</v>
          </cell>
          <cell r="P109" t="str">
            <v>REP</v>
          </cell>
          <cell r="Q109" t="str">
            <v>ORTE DE COBRANZA DEL DIA 01/12/2010 AL DIA</v>
          </cell>
        </row>
        <row r="110">
          <cell r="A110" t="str">
            <v>RES</v>
          </cell>
          <cell r="B110" t="str">
            <v>UMEN</v>
          </cell>
          <cell r="D110" t="str">
            <v>RES</v>
          </cell>
          <cell r="E110" t="str">
            <v>UMEN</v>
          </cell>
          <cell r="G110" t="str">
            <v>RES</v>
          </cell>
          <cell r="H110" t="str">
            <v>UMEN</v>
          </cell>
          <cell r="J110" t="str">
            <v>RES</v>
          </cell>
          <cell r="K110" t="str">
            <v>UMEN</v>
          </cell>
          <cell r="M110" t="str">
            <v>RES</v>
          </cell>
          <cell r="N110" t="str">
            <v>UMEN</v>
          </cell>
          <cell r="P110" t="str">
            <v>RES</v>
          </cell>
          <cell r="Q110" t="str">
            <v>UMEN</v>
          </cell>
        </row>
        <row r="111">
          <cell r="A111" t="str">
            <v>---</v>
          </cell>
          <cell r="B111" t="str">
            <v>------------------------------------------</v>
          </cell>
          <cell r="C111" t="str">
            <v>----------------</v>
          </cell>
          <cell r="D111" t="str">
            <v>---</v>
          </cell>
          <cell r="E111" t="str">
            <v>------------------------------------------</v>
          </cell>
          <cell r="F111" t="str">
            <v>----------------</v>
          </cell>
          <cell r="G111" t="str">
            <v>---</v>
          </cell>
          <cell r="H111" t="str">
            <v>------------------------------------------</v>
          </cell>
          <cell r="I111" t="str">
            <v>----------------</v>
          </cell>
          <cell r="J111" t="str">
            <v>---</v>
          </cell>
          <cell r="K111" t="str">
            <v>------------------------------------------</v>
          </cell>
          <cell r="L111" t="str">
            <v>----------------</v>
          </cell>
          <cell r="M111" t="str">
            <v>---</v>
          </cell>
          <cell r="N111" t="str">
            <v>------------------------------------------</v>
          </cell>
          <cell r="O111" t="str">
            <v>----------------</v>
          </cell>
          <cell r="P111" t="str">
            <v>---</v>
          </cell>
          <cell r="Q111" t="str">
            <v>------------------------------------------</v>
          </cell>
          <cell r="R111" t="str">
            <v>----------------</v>
          </cell>
        </row>
        <row r="112">
          <cell r="A112" t="str">
            <v>CVE</v>
          </cell>
          <cell r="B112" t="str">
            <v>CONCEPTO</v>
          </cell>
          <cell r="C112" t="str">
            <v>COBRADO</v>
          </cell>
          <cell r="D112" t="str">
            <v>CVE</v>
          </cell>
          <cell r="E112" t="str">
            <v>CONCEPTO</v>
          </cell>
          <cell r="F112" t="str">
            <v>COBRADO</v>
          </cell>
          <cell r="G112" t="str">
            <v>CVE</v>
          </cell>
          <cell r="H112" t="str">
            <v>CONCEPTO</v>
          </cell>
          <cell r="I112" t="str">
            <v>COBRADO</v>
          </cell>
          <cell r="J112" t="str">
            <v>CVE</v>
          </cell>
          <cell r="K112" t="str">
            <v>CONCEPTO</v>
          </cell>
          <cell r="L112" t="str">
            <v>COBRADO</v>
          </cell>
          <cell r="M112" t="str">
            <v>CVE</v>
          </cell>
          <cell r="N112" t="str">
            <v>CONCEPTO</v>
          </cell>
          <cell r="O112" t="str">
            <v>COBRADO</v>
          </cell>
          <cell r="P112" t="str">
            <v>CVE</v>
          </cell>
          <cell r="Q112" t="str">
            <v>CONCEPTO</v>
          </cell>
          <cell r="R112" t="str">
            <v>COBRADO</v>
          </cell>
        </row>
        <row r="113">
          <cell r="A113" t="str">
            <v>---</v>
          </cell>
          <cell r="B113" t="str">
            <v>------------------------------------------</v>
          </cell>
          <cell r="C113" t="str">
            <v>----------------</v>
          </cell>
          <cell r="D113" t="str">
            <v>---</v>
          </cell>
          <cell r="E113" t="str">
            <v>------------------------------------------</v>
          </cell>
          <cell r="F113" t="str">
            <v>----------------</v>
          </cell>
          <cell r="G113" t="str">
            <v>---</v>
          </cell>
          <cell r="H113" t="str">
            <v>------------------------------------------</v>
          </cell>
          <cell r="I113" t="str">
            <v>----------------</v>
          </cell>
          <cell r="J113" t="str">
            <v>---</v>
          </cell>
          <cell r="K113" t="str">
            <v>------------------------------------------</v>
          </cell>
          <cell r="L113" t="str">
            <v>----------------</v>
          </cell>
          <cell r="M113" t="str">
            <v>---</v>
          </cell>
          <cell r="N113" t="str">
            <v>------------------------------------------</v>
          </cell>
          <cell r="O113" t="str">
            <v>----------------</v>
          </cell>
          <cell r="P113" t="str">
            <v>---</v>
          </cell>
          <cell r="Q113" t="str">
            <v>------------------------------------------</v>
          </cell>
          <cell r="R113" t="str">
            <v>----------------</v>
          </cell>
        </row>
        <row r="114">
          <cell r="A114">
            <v>457</v>
          </cell>
          <cell r="B114" t="str">
            <v>CASETAS DE  REVISTAS</v>
          </cell>
          <cell r="C114">
            <v>537</v>
          </cell>
          <cell r="D114">
            <v>454</v>
          </cell>
          <cell r="E114" t="str">
            <v>FIESTAS TRADICIONALES</v>
          </cell>
          <cell r="F114">
            <v>9727</v>
          </cell>
          <cell r="G114">
            <v>453</v>
          </cell>
          <cell r="H114" t="str">
            <v>TELESCOPIO</v>
          </cell>
          <cell r="I114">
            <v>1476</v>
          </cell>
          <cell r="J114">
            <v>451</v>
          </cell>
          <cell r="K114" t="str">
            <v>BODEGAS RASTRO</v>
          </cell>
          <cell r="L114">
            <v>2498</v>
          </cell>
          <cell r="M114">
            <v>447</v>
          </cell>
          <cell r="N114" t="str">
            <v>LAS CALAS</v>
          </cell>
          <cell r="O114">
            <v>13784</v>
          </cell>
          <cell r="P114">
            <v>455</v>
          </cell>
          <cell r="Q114" t="str">
            <v>INFRAESTRUCTURA TELEFONICA</v>
          </cell>
          <cell r="R114">
            <v>60060</v>
          </cell>
        </row>
        <row r="115">
          <cell r="A115">
            <v>458</v>
          </cell>
          <cell r="B115" t="str">
            <v>AMPLIACION DE HORARIO BILLARES</v>
          </cell>
          <cell r="C115">
            <v>916</v>
          </cell>
          <cell r="D115">
            <v>455</v>
          </cell>
          <cell r="E115" t="str">
            <v>INFRAESTRUCTURA TELEFONICA</v>
          </cell>
          <cell r="F115">
            <v>38220</v>
          </cell>
          <cell r="G115">
            <v>454</v>
          </cell>
          <cell r="H115" t="str">
            <v>FIESTAS TRADICIONALES</v>
          </cell>
          <cell r="I115">
            <v>21868.1</v>
          </cell>
          <cell r="J115">
            <v>454</v>
          </cell>
          <cell r="K115" t="str">
            <v>FIESTAS TRADICIONALES</v>
          </cell>
          <cell r="L115">
            <v>181587.06</v>
          </cell>
          <cell r="M115">
            <v>452</v>
          </cell>
          <cell r="N115" t="str">
            <v>LOCALES DEL ENCINO</v>
          </cell>
          <cell r="O115">
            <v>1856</v>
          </cell>
          <cell r="P115">
            <v>456</v>
          </cell>
          <cell r="Q115" t="str">
            <v>JUEGOS MECANICOS</v>
          </cell>
          <cell r="R115">
            <v>3479</v>
          </cell>
        </row>
        <row r="116">
          <cell r="A116">
            <v>459</v>
          </cell>
          <cell r="B116" t="str">
            <v>CASETAS DEPORTIVAS</v>
          </cell>
          <cell r="C116">
            <v>9379.1200000000008</v>
          </cell>
          <cell r="D116">
            <v>457</v>
          </cell>
          <cell r="E116" t="str">
            <v>CASETAS DE  REVISTAS</v>
          </cell>
          <cell r="F116">
            <v>680</v>
          </cell>
          <cell r="G116">
            <v>455</v>
          </cell>
          <cell r="H116" t="str">
            <v>INFRAESTRUCTURA TELEFONICA</v>
          </cell>
          <cell r="I116">
            <v>275340</v>
          </cell>
          <cell r="J116">
            <v>455</v>
          </cell>
          <cell r="K116" t="str">
            <v>INFRAESTRUCTURA TELEFONICA</v>
          </cell>
          <cell r="L116">
            <v>60060</v>
          </cell>
          <cell r="M116">
            <v>453</v>
          </cell>
          <cell r="N116" t="str">
            <v>TELESCOPIO</v>
          </cell>
          <cell r="O116">
            <v>1476</v>
          </cell>
          <cell r="P116">
            <v>457</v>
          </cell>
          <cell r="Q116" t="str">
            <v>CASETAS DE  REVISTAS</v>
          </cell>
          <cell r="R116">
            <v>2210</v>
          </cell>
        </row>
        <row r="117">
          <cell r="A117">
            <v>463</v>
          </cell>
          <cell r="B117" t="str">
            <v>SALIDA DE GRUAS</v>
          </cell>
          <cell r="C117">
            <v>1105</v>
          </cell>
          <cell r="D117">
            <v>458</v>
          </cell>
          <cell r="E117" t="str">
            <v>AMPLIACION DE HORARIO BILLARES</v>
          </cell>
          <cell r="F117">
            <v>872</v>
          </cell>
          <cell r="G117">
            <v>457</v>
          </cell>
          <cell r="H117" t="str">
            <v>CASETAS DE  REVISTAS</v>
          </cell>
          <cell r="I117">
            <v>680</v>
          </cell>
          <cell r="J117">
            <v>456</v>
          </cell>
          <cell r="K117" t="str">
            <v>JUEGOS MECANICOS</v>
          </cell>
          <cell r="L117">
            <v>284</v>
          </cell>
          <cell r="M117">
            <v>454</v>
          </cell>
          <cell r="N117" t="str">
            <v>FIESTAS TRADICIONALES</v>
          </cell>
          <cell r="O117">
            <v>113783</v>
          </cell>
          <cell r="P117">
            <v>459</v>
          </cell>
          <cell r="Q117" t="str">
            <v>CASETAS DEPORTIVAS</v>
          </cell>
          <cell r="R117">
            <v>656</v>
          </cell>
        </row>
        <row r="118">
          <cell r="A118">
            <v>464</v>
          </cell>
          <cell r="B118" t="str">
            <v>ARRASTRE DE VEHICULOS INFRACCI</v>
          </cell>
          <cell r="C118">
            <v>280</v>
          </cell>
          <cell r="D118">
            <v>462</v>
          </cell>
          <cell r="E118" t="str">
            <v>INTERESES REMANENTES  POR OBRA</v>
          </cell>
          <cell r="F118">
            <v>2569.23</v>
          </cell>
          <cell r="G118">
            <v>461</v>
          </cell>
          <cell r="H118" t="str">
            <v>INTERESES CREDITO BANCARIO</v>
          </cell>
          <cell r="I118">
            <v>2637.67</v>
          </cell>
          <cell r="J118">
            <v>457</v>
          </cell>
          <cell r="K118" t="str">
            <v>CASETAS DE  REVISTAS</v>
          </cell>
          <cell r="L118">
            <v>680</v>
          </cell>
          <cell r="M118">
            <v>455</v>
          </cell>
          <cell r="N118" t="str">
            <v>INFRAESTRUCTURA TELEFONICA</v>
          </cell>
          <cell r="O118">
            <v>60060</v>
          </cell>
          <cell r="P118">
            <v>461</v>
          </cell>
          <cell r="Q118" t="str">
            <v>INTERESES CREDITO BANCARIO</v>
          </cell>
          <cell r="R118">
            <v>1598.74</v>
          </cell>
        </row>
        <row r="119">
          <cell r="A119">
            <v>470</v>
          </cell>
          <cell r="B119" t="str">
            <v>LOCALES ESTACION</v>
          </cell>
          <cell r="C119">
            <v>273</v>
          </cell>
          <cell r="D119">
            <v>463</v>
          </cell>
          <cell r="E119" t="str">
            <v>SALIDA DE GRUAS</v>
          </cell>
          <cell r="F119">
            <v>665</v>
          </cell>
          <cell r="G119">
            <v>462</v>
          </cell>
          <cell r="H119" t="str">
            <v>INTERESES REMANENTES  POR OBRA</v>
          </cell>
          <cell r="I119">
            <v>3224.35</v>
          </cell>
          <cell r="J119">
            <v>459</v>
          </cell>
          <cell r="K119" t="str">
            <v>CASETAS DEPORTIVAS</v>
          </cell>
          <cell r="L119">
            <v>328</v>
          </cell>
          <cell r="M119">
            <v>456</v>
          </cell>
          <cell r="N119" t="str">
            <v>JUEGOS MECANICOS</v>
          </cell>
          <cell r="O119">
            <v>5254</v>
          </cell>
          <cell r="P119">
            <v>462</v>
          </cell>
          <cell r="Q119" t="str">
            <v>INTERESES REMANENTES  POR OBRA</v>
          </cell>
          <cell r="R119">
            <v>3261.12</v>
          </cell>
        </row>
        <row r="120">
          <cell r="A120">
            <v>471</v>
          </cell>
          <cell r="B120" t="str">
            <v>SANITARIOS PARDO</v>
          </cell>
          <cell r="C120">
            <v>1380</v>
          </cell>
          <cell r="D120">
            <v>464</v>
          </cell>
          <cell r="E120" t="str">
            <v>ARRASTRE DE VEHICULOS INFRACCI</v>
          </cell>
          <cell r="F120">
            <v>70</v>
          </cell>
          <cell r="G120">
            <v>463</v>
          </cell>
          <cell r="H120" t="str">
            <v>SALIDA DE GRUAS</v>
          </cell>
          <cell r="I120">
            <v>210</v>
          </cell>
          <cell r="J120">
            <v>461</v>
          </cell>
          <cell r="K120" t="str">
            <v>INTERESES CREDITO BANCARIO</v>
          </cell>
          <cell r="L120">
            <v>2033.25</v>
          </cell>
          <cell r="M120">
            <v>457</v>
          </cell>
          <cell r="N120" t="str">
            <v>CASETAS DE  REVISTAS</v>
          </cell>
          <cell r="O120">
            <v>680</v>
          </cell>
          <cell r="P120">
            <v>463</v>
          </cell>
          <cell r="Q120" t="str">
            <v>SALIDA DE GRUAS</v>
          </cell>
          <cell r="R120">
            <v>210</v>
          </cell>
        </row>
        <row r="121">
          <cell r="A121">
            <v>472</v>
          </cell>
          <cell r="B121" t="str">
            <v>MERCADO GAVIRA</v>
          </cell>
          <cell r="C121">
            <v>6992.21</v>
          </cell>
          <cell r="D121">
            <v>466</v>
          </cell>
          <cell r="E121" t="str">
            <v>ANTICIPOS DE SUELDOS</v>
          </cell>
          <cell r="F121">
            <v>5980.69</v>
          </cell>
          <cell r="G121">
            <v>464</v>
          </cell>
          <cell r="H121" t="str">
            <v>ARRASTRE DE VEHICULOS INFRACCI</v>
          </cell>
          <cell r="I121">
            <v>56</v>
          </cell>
          <cell r="J121">
            <v>462</v>
          </cell>
          <cell r="K121" t="str">
            <v>INTERESES REMANENTES  POR OBRA</v>
          </cell>
          <cell r="L121">
            <v>2575.7199999999998</v>
          </cell>
          <cell r="M121">
            <v>458</v>
          </cell>
          <cell r="N121" t="str">
            <v>AMPLIACION DE HORARIO BILLARES</v>
          </cell>
          <cell r="O121">
            <v>3052</v>
          </cell>
          <cell r="P121">
            <v>464</v>
          </cell>
          <cell r="Q121" t="str">
            <v>ARRASTRE DE VEHICULOS INFRACCI</v>
          </cell>
          <cell r="R121">
            <v>42</v>
          </cell>
        </row>
        <row r="122">
          <cell r="A122">
            <v>477</v>
          </cell>
          <cell r="B122" t="str">
            <v>PADRON DIRECTOR RESPONSABLE DE</v>
          </cell>
          <cell r="C122">
            <v>6260</v>
          </cell>
          <cell r="D122">
            <v>467</v>
          </cell>
          <cell r="E122" t="str">
            <v>PRESTADORES DE SERVICIO</v>
          </cell>
          <cell r="F122">
            <v>1791.01</v>
          </cell>
          <cell r="G122">
            <v>466</v>
          </cell>
          <cell r="H122" t="str">
            <v>ANTICIPOS DE SUELDOS</v>
          </cell>
          <cell r="I122">
            <v>1247.5999999999999</v>
          </cell>
          <cell r="J122">
            <v>463</v>
          </cell>
          <cell r="K122" t="str">
            <v>SALIDA DE GRUAS</v>
          </cell>
          <cell r="L122">
            <v>3150</v>
          </cell>
          <cell r="M122">
            <v>459</v>
          </cell>
          <cell r="N122" t="str">
            <v>CASETAS DEPORTIVAS</v>
          </cell>
          <cell r="O122">
            <v>984</v>
          </cell>
          <cell r="P122">
            <v>467</v>
          </cell>
          <cell r="Q122" t="str">
            <v>PRESTADORES DE SERVICIO</v>
          </cell>
          <cell r="R122">
            <v>1827.06</v>
          </cell>
        </row>
        <row r="123">
          <cell r="A123">
            <v>479</v>
          </cell>
          <cell r="B123" t="str">
            <v>COMERCIANTES AMBULANTES</v>
          </cell>
          <cell r="C123">
            <v>24685.57</v>
          </cell>
          <cell r="D123">
            <v>470</v>
          </cell>
          <cell r="E123" t="str">
            <v>LOCALES ESTACION</v>
          </cell>
          <cell r="F123">
            <v>4914</v>
          </cell>
          <cell r="G123">
            <v>467</v>
          </cell>
          <cell r="H123" t="str">
            <v>PRESTADORES DE SERVICIO</v>
          </cell>
          <cell r="I123">
            <v>1760.74</v>
          </cell>
          <cell r="J123">
            <v>464</v>
          </cell>
          <cell r="K123" t="str">
            <v>ARRASTRE DE VEHICULOS INFRACCI</v>
          </cell>
          <cell r="L123">
            <v>812</v>
          </cell>
          <cell r="M123">
            <v>461</v>
          </cell>
          <cell r="N123" t="str">
            <v>INTERESES CREDITO BANCARIO</v>
          </cell>
          <cell r="O123">
            <v>1480.77</v>
          </cell>
          <cell r="P123">
            <v>470</v>
          </cell>
          <cell r="Q123" t="str">
            <v>LOCALES ESTACION</v>
          </cell>
          <cell r="R123">
            <v>8053.5</v>
          </cell>
        </row>
        <row r="124">
          <cell r="A124">
            <v>480</v>
          </cell>
          <cell r="B124" t="str">
            <v>PERIFONEO</v>
          </cell>
          <cell r="C124">
            <v>2254</v>
          </cell>
          <cell r="D124">
            <v>471</v>
          </cell>
          <cell r="E124" t="str">
            <v>SANITARIOS PARDO</v>
          </cell>
          <cell r="F124">
            <v>1200</v>
          </cell>
          <cell r="G124">
            <v>470</v>
          </cell>
          <cell r="H124" t="str">
            <v>LOCALES ESTACION</v>
          </cell>
          <cell r="I124">
            <v>7644</v>
          </cell>
          <cell r="J124">
            <v>467</v>
          </cell>
          <cell r="K124" t="str">
            <v>PRESTADORES DE SERVICIO</v>
          </cell>
          <cell r="L124">
            <v>867.21</v>
          </cell>
          <cell r="M124">
            <v>462</v>
          </cell>
          <cell r="N124" t="str">
            <v>INTERESES REMANENTES  POR OBRA</v>
          </cell>
          <cell r="O124">
            <v>2598.5500000000002</v>
          </cell>
          <cell r="P124">
            <v>471</v>
          </cell>
          <cell r="Q124" t="str">
            <v>SANITARIOS PARDO</v>
          </cell>
          <cell r="R124">
            <v>1200</v>
          </cell>
        </row>
        <row r="125">
          <cell r="A125">
            <v>481</v>
          </cell>
          <cell r="B125" t="str">
            <v>REPARTO DE VOLANTES</v>
          </cell>
          <cell r="C125">
            <v>1720</v>
          </cell>
          <cell r="D125">
            <v>472</v>
          </cell>
          <cell r="E125" t="str">
            <v>MERCADO GAVIRA</v>
          </cell>
          <cell r="F125">
            <v>8208.1299999999992</v>
          </cell>
          <cell r="G125">
            <v>471</v>
          </cell>
          <cell r="H125" t="str">
            <v>SANITARIOS PARDO</v>
          </cell>
          <cell r="I125">
            <v>1200</v>
          </cell>
          <cell r="J125">
            <v>470</v>
          </cell>
          <cell r="K125" t="str">
            <v>LOCALES ESTACION</v>
          </cell>
          <cell r="L125">
            <v>9145.5</v>
          </cell>
          <cell r="M125">
            <v>463</v>
          </cell>
          <cell r="N125" t="str">
            <v>SALIDA DE GRUAS</v>
          </cell>
          <cell r="O125">
            <v>840</v>
          </cell>
          <cell r="P125">
            <v>472</v>
          </cell>
          <cell r="Q125" t="str">
            <v>MERCADO GAVIRA</v>
          </cell>
          <cell r="R125">
            <v>5660.25</v>
          </cell>
        </row>
        <row r="126">
          <cell r="A126">
            <v>482</v>
          </cell>
          <cell r="B126" t="str">
            <v>CALLEJONEADAS</v>
          </cell>
          <cell r="C126">
            <v>16729.84</v>
          </cell>
          <cell r="D126">
            <v>477</v>
          </cell>
          <cell r="E126" t="str">
            <v>PADRON DIRECTOR RESPONSABLE DE</v>
          </cell>
          <cell r="F126">
            <v>5960</v>
          </cell>
          <cell r="G126">
            <v>472</v>
          </cell>
          <cell r="H126" t="str">
            <v>MERCADO GAVIRA</v>
          </cell>
          <cell r="I126">
            <v>7413.04</v>
          </cell>
          <cell r="J126">
            <v>471</v>
          </cell>
          <cell r="K126" t="str">
            <v>SANITARIOS PARDO</v>
          </cell>
          <cell r="L126">
            <v>1200</v>
          </cell>
          <cell r="M126">
            <v>464</v>
          </cell>
          <cell r="N126" t="str">
            <v>ARRASTRE DE VEHICULOS INFRACCI</v>
          </cell>
          <cell r="O126">
            <v>161</v>
          </cell>
          <cell r="P126">
            <v>473</v>
          </cell>
          <cell r="Q126" t="str">
            <v>ARRENDAMIENTOS CASA DE LA CULT</v>
          </cell>
          <cell r="R126">
            <v>1816</v>
          </cell>
        </row>
        <row r="127">
          <cell r="A127">
            <v>483</v>
          </cell>
          <cell r="B127" t="str">
            <v>PROMOTOR TURISTICO</v>
          </cell>
          <cell r="C127">
            <v>12220</v>
          </cell>
          <cell r="D127">
            <v>479</v>
          </cell>
          <cell r="E127" t="str">
            <v>COMERCIANTES AMBULANTES</v>
          </cell>
          <cell r="F127">
            <v>17473.2</v>
          </cell>
          <cell r="G127">
            <v>477</v>
          </cell>
          <cell r="H127" t="str">
            <v>PADRON DIRECTOR RESPONSABLE DE</v>
          </cell>
          <cell r="I127">
            <v>3576</v>
          </cell>
          <cell r="J127">
            <v>472</v>
          </cell>
          <cell r="K127" t="str">
            <v>MERCADO GAVIRA</v>
          </cell>
          <cell r="L127">
            <v>4391</v>
          </cell>
          <cell r="M127">
            <v>467</v>
          </cell>
          <cell r="N127" t="str">
            <v>PRESTADORES DE SERVICIO</v>
          </cell>
          <cell r="O127">
            <v>2537.81</v>
          </cell>
          <cell r="P127">
            <v>479</v>
          </cell>
          <cell r="Q127" t="str">
            <v>COMERCIANTES AMBULANTES</v>
          </cell>
          <cell r="R127">
            <v>12446</v>
          </cell>
        </row>
        <row r="128">
          <cell r="A128">
            <v>484</v>
          </cell>
          <cell r="B128" t="str">
            <v>PERMISO PARA ESPECTÁCULOS O CE</v>
          </cell>
          <cell r="C128">
            <v>17651</v>
          </cell>
          <cell r="D128">
            <v>480</v>
          </cell>
          <cell r="E128" t="str">
            <v>PERIFONEO</v>
          </cell>
          <cell r="F128">
            <v>1071</v>
          </cell>
          <cell r="G128">
            <v>479</v>
          </cell>
          <cell r="H128" t="str">
            <v>COMERCIANTES AMBULANTES</v>
          </cell>
          <cell r="I128">
            <v>14790.84</v>
          </cell>
          <cell r="J128">
            <v>477</v>
          </cell>
          <cell r="K128" t="str">
            <v>PADRON DIRECTOR RESPONSABLE DE</v>
          </cell>
          <cell r="L128">
            <v>2384</v>
          </cell>
          <cell r="M128">
            <v>469</v>
          </cell>
          <cell r="N128" t="str">
            <v>CASETAS TELEFONICAS</v>
          </cell>
          <cell r="O128">
            <v>31080</v>
          </cell>
          <cell r="P128">
            <v>480</v>
          </cell>
          <cell r="Q128" t="str">
            <v>PERIFONEO</v>
          </cell>
          <cell r="R128">
            <v>153</v>
          </cell>
        </row>
        <row r="129">
          <cell r="A129">
            <v>485</v>
          </cell>
          <cell r="B129" t="str">
            <v>SELLADO DE BOLETOS</v>
          </cell>
          <cell r="C129">
            <v>5158</v>
          </cell>
          <cell r="D129">
            <v>481</v>
          </cell>
          <cell r="E129" t="str">
            <v>REPARTO DE VOLANTES</v>
          </cell>
          <cell r="F129">
            <v>656</v>
          </cell>
          <cell r="G129">
            <v>480</v>
          </cell>
          <cell r="H129" t="str">
            <v>PERIFONEO</v>
          </cell>
          <cell r="I129">
            <v>765</v>
          </cell>
          <cell r="J129">
            <v>479</v>
          </cell>
          <cell r="K129" t="str">
            <v>COMERCIANTES AMBULANTES</v>
          </cell>
          <cell r="L129">
            <v>17879.45</v>
          </cell>
          <cell r="M129">
            <v>470</v>
          </cell>
          <cell r="N129" t="str">
            <v>LOCALES ESTACION</v>
          </cell>
          <cell r="O129">
            <v>12694.5</v>
          </cell>
          <cell r="P129">
            <v>481</v>
          </cell>
          <cell r="Q129" t="str">
            <v>REPARTO DE VOLANTES</v>
          </cell>
          <cell r="R129">
            <v>492</v>
          </cell>
        </row>
        <row r="130">
          <cell r="A130">
            <v>486</v>
          </cell>
          <cell r="B130" t="str">
            <v>COLOCACION DE GUIAS</v>
          </cell>
          <cell r="C130">
            <v>170</v>
          </cell>
          <cell r="D130">
            <v>482</v>
          </cell>
          <cell r="E130" t="str">
            <v>CALLEJONEADAS</v>
          </cell>
          <cell r="F130">
            <v>40464</v>
          </cell>
          <cell r="G130">
            <v>481</v>
          </cell>
          <cell r="H130" t="str">
            <v>REPARTO DE VOLANTES</v>
          </cell>
          <cell r="I130">
            <v>328</v>
          </cell>
          <cell r="J130">
            <v>480</v>
          </cell>
          <cell r="K130" t="str">
            <v>PERIFONEO</v>
          </cell>
          <cell r="L130">
            <v>459</v>
          </cell>
          <cell r="M130">
            <v>471</v>
          </cell>
          <cell r="N130" t="str">
            <v>SANITARIOS PARDO</v>
          </cell>
          <cell r="O130">
            <v>1200</v>
          </cell>
          <cell r="P130">
            <v>482</v>
          </cell>
          <cell r="Q130" t="str">
            <v>CALLEJONEADAS</v>
          </cell>
          <cell r="R130">
            <v>18546</v>
          </cell>
        </row>
        <row r="131">
          <cell r="A131">
            <v>489</v>
          </cell>
          <cell r="B131" t="str">
            <v>INSTALACION DE TOMA DE CORRIEN</v>
          </cell>
          <cell r="C131">
            <v>185</v>
          </cell>
          <cell r="D131">
            <v>483</v>
          </cell>
          <cell r="E131" t="str">
            <v>PROMOTOR TURISTICO</v>
          </cell>
          <cell r="F131">
            <v>1400</v>
          </cell>
          <cell r="G131">
            <v>482</v>
          </cell>
          <cell r="H131" t="str">
            <v>CALLEJONEADAS</v>
          </cell>
          <cell r="I131">
            <v>22480</v>
          </cell>
          <cell r="J131">
            <v>481</v>
          </cell>
          <cell r="K131" t="str">
            <v>REPARTO DE VOLANTES</v>
          </cell>
          <cell r="L131">
            <v>328</v>
          </cell>
          <cell r="M131">
            <v>472</v>
          </cell>
          <cell r="N131" t="str">
            <v>MERCADO GAVIRA</v>
          </cell>
          <cell r="O131">
            <v>21051.35</v>
          </cell>
          <cell r="P131">
            <v>483</v>
          </cell>
          <cell r="Q131" t="str">
            <v>PROMOTOR TURISTICO</v>
          </cell>
          <cell r="R131">
            <v>1800</v>
          </cell>
        </row>
        <row r="132">
          <cell r="A132">
            <v>491</v>
          </cell>
          <cell r="B132" t="str">
            <v>ESTRUCTURAS, CONSTRUCCIONES O</v>
          </cell>
          <cell r="C132">
            <v>354</v>
          </cell>
          <cell r="D132">
            <v>484</v>
          </cell>
          <cell r="E132" t="str">
            <v>FESTEJOS PARTICULARES</v>
          </cell>
          <cell r="F132">
            <v>18335</v>
          </cell>
          <cell r="G132">
            <v>483</v>
          </cell>
          <cell r="H132" t="str">
            <v>PROMOTOR TURISTICO</v>
          </cell>
          <cell r="I132">
            <v>14100</v>
          </cell>
          <cell r="J132">
            <v>482</v>
          </cell>
          <cell r="K132" t="str">
            <v>CALLEJONEADAS</v>
          </cell>
          <cell r="L132">
            <v>35406</v>
          </cell>
          <cell r="M132">
            <v>477</v>
          </cell>
          <cell r="N132" t="str">
            <v>PADRON DIRECTOR RESPONSABLE DE</v>
          </cell>
          <cell r="O132">
            <v>1192</v>
          </cell>
          <cell r="P132">
            <v>484</v>
          </cell>
          <cell r="Q132" t="str">
            <v>FESTEJOS PARTICULARES</v>
          </cell>
          <cell r="R132">
            <v>22581</v>
          </cell>
        </row>
        <row r="133">
          <cell r="A133">
            <v>493</v>
          </cell>
          <cell r="B133" t="str">
            <v>RENOVACION PERMISO P/ USO VIA</v>
          </cell>
          <cell r="C133">
            <v>1320</v>
          </cell>
          <cell r="D133">
            <v>485</v>
          </cell>
          <cell r="E133" t="str">
            <v>SELLADO DE BOLETOS</v>
          </cell>
          <cell r="F133">
            <v>3744</v>
          </cell>
          <cell r="G133">
            <v>484</v>
          </cell>
          <cell r="H133" t="str">
            <v>FESTEJOS PARTICULARES</v>
          </cell>
          <cell r="I133">
            <v>17177</v>
          </cell>
          <cell r="J133">
            <v>483</v>
          </cell>
          <cell r="K133" t="str">
            <v>PROMOTOR TURISTICO</v>
          </cell>
          <cell r="L133">
            <v>9400</v>
          </cell>
          <cell r="M133">
            <v>479</v>
          </cell>
          <cell r="N133" t="str">
            <v>COMERCIANTES AMBULANTES</v>
          </cell>
          <cell r="O133">
            <v>16296</v>
          </cell>
          <cell r="P133">
            <v>485</v>
          </cell>
          <cell r="Q133" t="str">
            <v>SELLADO DE BOLETOS</v>
          </cell>
          <cell r="R133">
            <v>7228</v>
          </cell>
        </row>
        <row r="134">
          <cell r="A134">
            <v>494</v>
          </cell>
          <cell r="B134" t="str">
            <v>REPOSICION DE CREDENCIAL</v>
          </cell>
          <cell r="C134">
            <v>60</v>
          </cell>
          <cell r="D134">
            <v>486</v>
          </cell>
          <cell r="E134" t="str">
            <v>COLOCACION DE GUIAS</v>
          </cell>
          <cell r="F134">
            <v>648</v>
          </cell>
          <cell r="G134">
            <v>485</v>
          </cell>
          <cell r="H134" t="str">
            <v>SELLADO DE BOLETOS</v>
          </cell>
          <cell r="I134">
            <v>9724</v>
          </cell>
          <cell r="J134">
            <v>484</v>
          </cell>
          <cell r="K134" t="str">
            <v>FESTEJOS PARTICULARES</v>
          </cell>
          <cell r="L134">
            <v>16791</v>
          </cell>
          <cell r="M134">
            <v>480</v>
          </cell>
          <cell r="N134" t="str">
            <v>PERIFONEO</v>
          </cell>
          <cell r="O134">
            <v>6120</v>
          </cell>
          <cell r="P134">
            <v>486</v>
          </cell>
          <cell r="Q134" t="str">
            <v>COLOCACION DE GUIAS</v>
          </cell>
          <cell r="R134">
            <v>2106</v>
          </cell>
        </row>
        <row r="135">
          <cell r="A135">
            <v>502</v>
          </cell>
          <cell r="B135" t="str">
            <v>RECARGOS OTROS IMPTOS Y DERECH</v>
          </cell>
          <cell r="C135">
            <v>122083.69</v>
          </cell>
          <cell r="D135">
            <v>491</v>
          </cell>
          <cell r="E135" t="str">
            <v>ESTRUCTURAS, CONSTRUCCIONES O</v>
          </cell>
          <cell r="F135">
            <v>1388.62</v>
          </cell>
          <cell r="G135">
            <v>486</v>
          </cell>
          <cell r="H135" t="str">
            <v>COLOCACION DE GUIAS</v>
          </cell>
          <cell r="I135">
            <v>324</v>
          </cell>
          <cell r="J135">
            <v>485</v>
          </cell>
          <cell r="K135" t="str">
            <v>SELLADO DE BOLETOS</v>
          </cell>
          <cell r="L135">
            <v>16432</v>
          </cell>
          <cell r="M135">
            <v>481</v>
          </cell>
          <cell r="N135" t="str">
            <v>REPARTO DE VOLANTES</v>
          </cell>
          <cell r="O135">
            <v>1476</v>
          </cell>
          <cell r="P135">
            <v>491</v>
          </cell>
          <cell r="Q135" t="str">
            <v>ESTRUCTURAS, CONSTRUCCIONES O</v>
          </cell>
          <cell r="R135">
            <v>996.55</v>
          </cell>
        </row>
        <row r="136">
          <cell r="A136">
            <v>503</v>
          </cell>
          <cell r="B136" t="str">
            <v>AVISO EXTEMP TRASLACION DE DOM</v>
          </cell>
          <cell r="C136">
            <v>5898.75</v>
          </cell>
          <cell r="D136">
            <v>502</v>
          </cell>
          <cell r="E136" t="str">
            <v>RECARGOS OTROS IMPTOS Y DERECH</v>
          </cell>
          <cell r="F136">
            <v>29463.99</v>
          </cell>
          <cell r="G136">
            <v>491</v>
          </cell>
          <cell r="H136" t="str">
            <v>ESTRUCTURAS, CONSTRUCCIONES O</v>
          </cell>
          <cell r="I136">
            <v>863</v>
          </cell>
          <cell r="J136">
            <v>486</v>
          </cell>
          <cell r="K136" t="str">
            <v>COLOCACION DE GUIAS</v>
          </cell>
          <cell r="L136">
            <v>486</v>
          </cell>
          <cell r="M136">
            <v>482</v>
          </cell>
          <cell r="N136" t="str">
            <v>CALLEJONEADAS</v>
          </cell>
          <cell r="O136">
            <v>38778</v>
          </cell>
          <cell r="P136">
            <v>502</v>
          </cell>
          <cell r="Q136" t="str">
            <v>RECARGOS OTROS IMPTOS Y DERECH</v>
          </cell>
          <cell r="R136">
            <v>165418.4</v>
          </cell>
        </row>
        <row r="137">
          <cell r="A137">
            <v>504</v>
          </cell>
          <cell r="B137" t="str">
            <v>AVISO EXTEMP TERM DE OBRA</v>
          </cell>
          <cell r="C137">
            <v>12096.5</v>
          </cell>
          <cell r="D137">
            <v>503</v>
          </cell>
          <cell r="E137" t="str">
            <v>AVISO EXTEMP TRASLACION DE DOM</v>
          </cell>
          <cell r="F137">
            <v>4584.95</v>
          </cell>
          <cell r="G137">
            <v>502</v>
          </cell>
          <cell r="H137" t="str">
            <v>RECARGOS OTROS IMPTOS Y DERECH</v>
          </cell>
          <cell r="I137">
            <v>68760.2</v>
          </cell>
          <cell r="J137">
            <v>491</v>
          </cell>
          <cell r="K137" t="str">
            <v>ESTRUCTURAS, CONSTRUCCIONES O</v>
          </cell>
          <cell r="L137">
            <v>1287.56</v>
          </cell>
          <cell r="M137">
            <v>483</v>
          </cell>
          <cell r="N137" t="str">
            <v>PROMOTOR TURISTICO</v>
          </cell>
          <cell r="O137">
            <v>1200</v>
          </cell>
          <cell r="P137">
            <v>503</v>
          </cell>
          <cell r="Q137" t="str">
            <v>AVISO EXTEMP TRASLACION DE DOM</v>
          </cell>
          <cell r="R137">
            <v>5174.8</v>
          </cell>
        </row>
        <row r="138">
          <cell r="A138">
            <v>505</v>
          </cell>
          <cell r="B138" t="str">
            <v>INF AL REG. DE CONST Y CONSER</v>
          </cell>
          <cell r="C138">
            <v>8941.5</v>
          </cell>
          <cell r="D138">
            <v>504</v>
          </cell>
          <cell r="E138" t="str">
            <v>AVISO EXTEMP TERM DE OBRA</v>
          </cell>
          <cell r="F138">
            <v>12437.22</v>
          </cell>
          <cell r="G138">
            <v>503</v>
          </cell>
          <cell r="H138" t="str">
            <v>AVISO EXTEMP TRASLACION DE DOM</v>
          </cell>
          <cell r="I138">
            <v>10894</v>
          </cell>
          <cell r="J138">
            <v>502</v>
          </cell>
          <cell r="K138" t="str">
            <v>RECARGOS OTROS IMPTOS Y DERECH</v>
          </cell>
          <cell r="L138">
            <v>40301.17</v>
          </cell>
          <cell r="M138">
            <v>484</v>
          </cell>
          <cell r="N138" t="str">
            <v>FESTEJOS PARTICULARES</v>
          </cell>
          <cell r="O138">
            <v>17563</v>
          </cell>
          <cell r="P138">
            <v>504</v>
          </cell>
          <cell r="Q138" t="str">
            <v>AVISO EXTEMP TERM DE OBRA</v>
          </cell>
          <cell r="R138">
            <v>13548.8</v>
          </cell>
        </row>
        <row r="139">
          <cell r="A139">
            <v>506</v>
          </cell>
          <cell r="B139" t="str">
            <v>INFRACCIONES DIRECCION DE FISC</v>
          </cell>
          <cell r="C139">
            <v>15857</v>
          </cell>
          <cell r="D139">
            <v>505</v>
          </cell>
          <cell r="E139" t="str">
            <v>INF AL REG. DE CONST Y CONSER</v>
          </cell>
          <cell r="F139">
            <v>4925</v>
          </cell>
          <cell r="G139">
            <v>504</v>
          </cell>
          <cell r="H139" t="str">
            <v>AVISO EXTEMP TERM DE OBRA</v>
          </cell>
          <cell r="I139">
            <v>10210.82</v>
          </cell>
          <cell r="J139">
            <v>503</v>
          </cell>
          <cell r="K139" t="str">
            <v>AVISO EXTEMP TRASLACION DE DOM</v>
          </cell>
          <cell r="L139">
            <v>5412.15</v>
          </cell>
          <cell r="M139">
            <v>485</v>
          </cell>
          <cell r="N139" t="str">
            <v>SELLADO DE BOLETOS</v>
          </cell>
          <cell r="O139">
            <v>8580</v>
          </cell>
          <cell r="P139">
            <v>505</v>
          </cell>
          <cell r="Q139" t="str">
            <v>INF AL REG. DE CONST Y CONSER</v>
          </cell>
          <cell r="R139">
            <v>6736.5</v>
          </cell>
        </row>
        <row r="140">
          <cell r="A140">
            <v>507</v>
          </cell>
          <cell r="B140" t="str">
            <v>INF AL BANDO POLICIA Y BUEN GO</v>
          </cell>
          <cell r="C140">
            <v>48110</v>
          </cell>
          <cell r="D140">
            <v>506</v>
          </cell>
          <cell r="E140" t="str">
            <v>INFRACCIONES DIRECCION DE FISC</v>
          </cell>
          <cell r="F140">
            <v>31214.400000000001</v>
          </cell>
          <cell r="G140">
            <v>505</v>
          </cell>
          <cell r="H140" t="str">
            <v>INF AL REG. DE CONST Y CONSER</v>
          </cell>
          <cell r="I140">
            <v>1117.3399999999999</v>
          </cell>
          <cell r="J140">
            <v>504</v>
          </cell>
          <cell r="K140" t="str">
            <v>AVISO EXTEMP TERM DE OBRA</v>
          </cell>
          <cell r="L140">
            <v>8635.68</v>
          </cell>
          <cell r="M140">
            <v>486</v>
          </cell>
          <cell r="N140" t="str">
            <v>COLOCACION DE GUIAS</v>
          </cell>
          <cell r="O140">
            <v>1944</v>
          </cell>
          <cell r="P140">
            <v>506</v>
          </cell>
          <cell r="Q140" t="str">
            <v>INFRACCIONES DIRECCION DE FISC</v>
          </cell>
          <cell r="R140">
            <v>15523.49</v>
          </cell>
        </row>
        <row r="141">
          <cell r="A141">
            <v>508</v>
          </cell>
          <cell r="B141" t="str">
            <v>INF LEY DE TRANSITO Y SU REGLA</v>
          </cell>
          <cell r="C141">
            <v>346058.7</v>
          </cell>
          <cell r="D141">
            <v>507</v>
          </cell>
          <cell r="E141" t="str">
            <v>INF AL BANDO POLICIA Y BUEN GO</v>
          </cell>
          <cell r="F141">
            <v>49010</v>
          </cell>
          <cell r="G141">
            <v>506</v>
          </cell>
          <cell r="H141" t="str">
            <v>INFRACCIONES DIRECCION DE FISC</v>
          </cell>
          <cell r="I141">
            <v>47182</v>
          </cell>
          <cell r="J141">
            <v>505</v>
          </cell>
          <cell r="K141" t="str">
            <v>INF AL REG. DE CONST Y CONSER</v>
          </cell>
          <cell r="L141">
            <v>7687.3</v>
          </cell>
          <cell r="M141">
            <v>488</v>
          </cell>
          <cell r="N141" t="str">
            <v>COLOCACION DE POSTERIA DE CONC</v>
          </cell>
          <cell r="O141">
            <v>433</v>
          </cell>
          <cell r="P141">
            <v>507</v>
          </cell>
          <cell r="Q141" t="str">
            <v>INF AL BANDO POLICIA Y BUEN GO</v>
          </cell>
          <cell r="R141">
            <v>57929</v>
          </cell>
        </row>
        <row r="142">
          <cell r="A142">
            <v>509</v>
          </cell>
          <cell r="B142" t="str">
            <v>EXTEMP VERIFICACION AMB VEHICU</v>
          </cell>
          <cell r="C142">
            <v>35760</v>
          </cell>
          <cell r="D142">
            <v>508</v>
          </cell>
          <cell r="E142" t="str">
            <v>INF LEY DE TRANSITO Y SU REGLA</v>
          </cell>
          <cell r="F142">
            <v>252819.78</v>
          </cell>
          <cell r="G142">
            <v>507</v>
          </cell>
          <cell r="H142" t="str">
            <v>INF AL BANDO POLICIA Y BUEN GO</v>
          </cell>
          <cell r="I142">
            <v>52255</v>
          </cell>
          <cell r="J142">
            <v>506</v>
          </cell>
          <cell r="K142" t="str">
            <v>INFRACCIONES DIRECCION DE FISC</v>
          </cell>
          <cell r="L142">
            <v>54864.76</v>
          </cell>
          <cell r="M142">
            <v>491</v>
          </cell>
          <cell r="N142" t="str">
            <v>ESTRUCTURAS, CONSTRUCCIONES O</v>
          </cell>
          <cell r="O142">
            <v>1563.8</v>
          </cell>
          <cell r="P142">
            <v>508</v>
          </cell>
          <cell r="Q142" t="str">
            <v>INF LEY DE TRANSITO Y SU REGLA</v>
          </cell>
          <cell r="R142">
            <v>273567.3</v>
          </cell>
        </row>
        <row r="143">
          <cell r="A143">
            <v>510</v>
          </cell>
          <cell r="B143" t="str">
            <v>ADMTVAS NO FISCALES *FEDERALES</v>
          </cell>
          <cell r="C143">
            <v>2209.67</v>
          </cell>
          <cell r="D143">
            <v>509</v>
          </cell>
          <cell r="E143" t="str">
            <v>EXTEMP VERIFICACION AMB VEHICU</v>
          </cell>
          <cell r="F143">
            <v>35106</v>
          </cell>
          <cell r="G143">
            <v>508</v>
          </cell>
          <cell r="H143" t="str">
            <v>INF LEY DE TRANSITO Y SU REGLA</v>
          </cell>
          <cell r="I143">
            <v>265387.86</v>
          </cell>
          <cell r="J143">
            <v>507</v>
          </cell>
          <cell r="K143" t="str">
            <v>INF AL BANDO POLICIA Y BUEN GO</v>
          </cell>
          <cell r="L143">
            <v>129580</v>
          </cell>
          <cell r="M143">
            <v>502</v>
          </cell>
          <cell r="N143" t="str">
            <v>RECARGOS OTROS IMPTOS Y DERECH</v>
          </cell>
          <cell r="O143">
            <v>55044.3</v>
          </cell>
          <cell r="P143">
            <v>509</v>
          </cell>
          <cell r="Q143" t="str">
            <v>EXTEMP VERIFICACION AMB VEHICU</v>
          </cell>
          <cell r="R143">
            <v>45794</v>
          </cell>
        </row>
        <row r="144">
          <cell r="A144">
            <v>519</v>
          </cell>
          <cell r="B144" t="str">
            <v>GOB DEL ESTADO CASA DE LA CULT</v>
          </cell>
          <cell r="C144">
            <v>31698</v>
          </cell>
          <cell r="D144">
            <v>510</v>
          </cell>
          <cell r="E144" t="str">
            <v>ADMTVAS NO FISCALES *FEDERALES</v>
          </cell>
          <cell r="F144">
            <v>23670.240000000002</v>
          </cell>
          <cell r="G144">
            <v>509</v>
          </cell>
          <cell r="H144" t="str">
            <v>EXTEMP VERIFICACION AMB VEHICU</v>
          </cell>
          <cell r="I144">
            <v>32308</v>
          </cell>
          <cell r="J144">
            <v>508</v>
          </cell>
          <cell r="K144" t="str">
            <v>INF LEY DE TRANSITO Y SU REGLA</v>
          </cell>
          <cell r="L144">
            <v>345485</v>
          </cell>
          <cell r="M144">
            <v>503</v>
          </cell>
          <cell r="N144" t="str">
            <v>AVISO EXTEMP TRASLACION DE DOM</v>
          </cell>
          <cell r="O144">
            <v>12528.1</v>
          </cell>
          <cell r="P144">
            <v>510</v>
          </cell>
          <cell r="Q144" t="str">
            <v>ADMTVAS NO FISCALES *FEDERALES</v>
          </cell>
          <cell r="R144">
            <v>3164.38</v>
          </cell>
        </row>
        <row r="145">
          <cell r="A145">
            <v>526</v>
          </cell>
          <cell r="B145" t="str">
            <v>RESPUESTA DE AYUNTAMIENTO</v>
          </cell>
          <cell r="C145">
            <v>6556</v>
          </cell>
          <cell r="D145">
            <v>519</v>
          </cell>
          <cell r="E145" t="str">
            <v>GOB DEL ESTADO CASA DE LA CULT</v>
          </cell>
          <cell r="F145">
            <v>67306</v>
          </cell>
          <cell r="G145">
            <v>510</v>
          </cell>
          <cell r="H145" t="str">
            <v>ADMTVAS NO FISCALES *FEDERALES</v>
          </cell>
          <cell r="I145">
            <v>286917.06</v>
          </cell>
          <cell r="J145">
            <v>509</v>
          </cell>
          <cell r="K145" t="str">
            <v>EXTEMP VERIFICACION AMB VEHICU</v>
          </cell>
          <cell r="L145">
            <v>50774.09</v>
          </cell>
          <cell r="M145">
            <v>504</v>
          </cell>
          <cell r="N145" t="str">
            <v>AVISO EXTEMP TERM DE OBRA</v>
          </cell>
          <cell r="O145">
            <v>6086.41</v>
          </cell>
          <cell r="P145">
            <v>519</v>
          </cell>
          <cell r="Q145" t="str">
            <v>GOB DEL ESTADO CASA DE LA CULT</v>
          </cell>
          <cell r="R145">
            <v>67306</v>
          </cell>
        </row>
        <row r="146">
          <cell r="A146">
            <v>532</v>
          </cell>
          <cell r="B146" t="str">
            <v>FONDO INFRAEST SOCIAL MPAL.</v>
          </cell>
          <cell r="C146">
            <v>4879703</v>
          </cell>
          <cell r="D146">
            <v>532</v>
          </cell>
          <cell r="E146" t="str">
            <v>FONDO INFRAEST SOCIAL MPAL.</v>
          </cell>
          <cell r="F146">
            <v>4359977</v>
          </cell>
          <cell r="G146">
            <v>511</v>
          </cell>
          <cell r="H146" t="str">
            <v>ADMTVAS NO FISCALES * MPALES*</v>
          </cell>
          <cell r="I146">
            <v>817.05</v>
          </cell>
          <cell r="J146">
            <v>510</v>
          </cell>
          <cell r="K146" t="str">
            <v>ADMTVAS NO FISCALES *FEDERALES</v>
          </cell>
          <cell r="L146">
            <v>1256.8900000000001</v>
          </cell>
          <cell r="M146">
            <v>505</v>
          </cell>
          <cell r="N146" t="str">
            <v>INF AL REG. DE CONST Y CONSER</v>
          </cell>
          <cell r="O146">
            <v>4962.1000000000004</v>
          </cell>
          <cell r="P146">
            <v>533</v>
          </cell>
          <cell r="Q146" t="str">
            <v>FONDO PARA FORTALECIMIENTO MPA</v>
          </cell>
          <cell r="R146">
            <v>10379357</v>
          </cell>
        </row>
        <row r="147">
          <cell r="A147">
            <v>533</v>
          </cell>
          <cell r="B147" t="str">
            <v>FONDO PARA FORTALECIMIENTO MPA</v>
          </cell>
          <cell r="C147">
            <v>6048232</v>
          </cell>
          <cell r="D147">
            <v>533</v>
          </cell>
          <cell r="E147" t="str">
            <v>FONDO PARA FORTALECIMIENTO MPA</v>
          </cell>
          <cell r="F147">
            <v>5189676</v>
          </cell>
          <cell r="G147">
            <v>513</v>
          </cell>
          <cell r="H147" t="str">
            <v>POR REP DAÑOS A VEHIC MPALES.</v>
          </cell>
          <cell r="I147">
            <v>1500</v>
          </cell>
          <cell r="J147">
            <v>513</v>
          </cell>
          <cell r="K147" t="str">
            <v>POR REP DAÑOS A VEHIC MPALES.</v>
          </cell>
          <cell r="L147">
            <v>83390</v>
          </cell>
          <cell r="M147">
            <v>506</v>
          </cell>
          <cell r="N147" t="str">
            <v>INFRACCIONES DIRECCION DE FISC</v>
          </cell>
          <cell r="O147">
            <v>35852.639999999999</v>
          </cell>
          <cell r="P147">
            <v>536</v>
          </cell>
          <cell r="Q147" t="str">
            <v>PADRON DE PROVEEDORES</v>
          </cell>
          <cell r="R147">
            <v>476</v>
          </cell>
        </row>
        <row r="148">
          <cell r="A148">
            <v>536</v>
          </cell>
          <cell r="B148" t="str">
            <v>PADRON DE PROVEEDORES</v>
          </cell>
          <cell r="C148">
            <v>3000</v>
          </cell>
          <cell r="D148">
            <v>536</v>
          </cell>
          <cell r="E148" t="str">
            <v>PADRON DE PROVEEDORES</v>
          </cell>
          <cell r="F148">
            <v>2142</v>
          </cell>
          <cell r="G148">
            <v>532</v>
          </cell>
          <cell r="H148" t="str">
            <v>FONDO INFRAEST SOCIAL MPAL.</v>
          </cell>
          <cell r="I148">
            <v>4359977</v>
          </cell>
          <cell r="J148">
            <v>519</v>
          </cell>
          <cell r="K148" t="str">
            <v>GOB DEL ESTADO CASA DE LA CULT</v>
          </cell>
          <cell r="L148">
            <v>67306</v>
          </cell>
          <cell r="M148">
            <v>507</v>
          </cell>
          <cell r="N148" t="str">
            <v>INF AL BANDO POLICIA Y BUEN GO</v>
          </cell>
          <cell r="O148">
            <v>95662</v>
          </cell>
          <cell r="P148">
            <v>538</v>
          </cell>
          <cell r="Q148" t="str">
            <v>BASES PARA LICITACION OBRA PUB</v>
          </cell>
          <cell r="R148">
            <v>4560</v>
          </cell>
        </row>
        <row r="149">
          <cell r="A149">
            <v>538</v>
          </cell>
          <cell r="B149" t="str">
            <v>BASES PARA LICITACION OBRA PUB</v>
          </cell>
          <cell r="C149">
            <v>1791</v>
          </cell>
          <cell r="D149">
            <v>544</v>
          </cell>
          <cell r="E149" t="str">
            <v>INFRACCIONES AL REGLAMENTO DE</v>
          </cell>
          <cell r="F149">
            <v>2940.55</v>
          </cell>
          <cell r="G149">
            <v>533</v>
          </cell>
          <cell r="H149" t="str">
            <v>FONDO PARA FORTALECIMIENTO MPA</v>
          </cell>
          <cell r="I149">
            <v>5189676</v>
          </cell>
          <cell r="J149">
            <v>532</v>
          </cell>
          <cell r="K149" t="str">
            <v>FONDO INFRAEST SOCIAL MPAL.</v>
          </cell>
          <cell r="L149">
            <v>4359977</v>
          </cell>
          <cell r="M149">
            <v>508</v>
          </cell>
          <cell r="N149" t="str">
            <v>INF LEY DE TRANSITO Y SU REGLA</v>
          </cell>
          <cell r="O149">
            <v>247396.52</v>
          </cell>
          <cell r="P149">
            <v>544</v>
          </cell>
          <cell r="Q149" t="str">
            <v>INFRACCIONES AL REGLAMENTO DE</v>
          </cell>
          <cell r="R149">
            <v>1633.56</v>
          </cell>
        </row>
        <row r="150">
          <cell r="A150">
            <v>544</v>
          </cell>
          <cell r="B150" t="str">
            <v>INFRACCIONES AL REGLAMENTO DE</v>
          </cell>
          <cell r="C150">
            <v>2727.04</v>
          </cell>
          <cell r="D150">
            <v>600</v>
          </cell>
          <cell r="E150" t="str">
            <v>FONDO GENERAL</v>
          </cell>
          <cell r="F150">
            <v>6915610.6799999997</v>
          </cell>
          <cell r="G150">
            <v>536</v>
          </cell>
          <cell r="H150" t="str">
            <v>PADRON DE PROVEEDORES</v>
          </cell>
          <cell r="I150">
            <v>2856</v>
          </cell>
          <cell r="J150">
            <v>533</v>
          </cell>
          <cell r="K150" t="str">
            <v>FONDO PARA FORTALECIMIENTO MPA</v>
          </cell>
          <cell r="L150">
            <v>5189676</v>
          </cell>
          <cell r="M150">
            <v>509</v>
          </cell>
          <cell r="N150" t="str">
            <v>EXTEMP VERIFICACION AMB VEHICU</v>
          </cell>
          <cell r="O150">
            <v>32094</v>
          </cell>
          <cell r="P150">
            <v>600</v>
          </cell>
          <cell r="Q150" t="str">
            <v>FONDO GENERAL</v>
          </cell>
          <cell r="R150">
            <v>7996563.3200000003</v>
          </cell>
        </row>
        <row r="151">
          <cell r="A151">
            <v>600</v>
          </cell>
          <cell r="B151" t="str">
            <v>FONDO GENERAL</v>
          </cell>
          <cell r="C151">
            <v>9407250.1199999992</v>
          </cell>
          <cell r="D151">
            <v>601</v>
          </cell>
          <cell r="E151" t="str">
            <v>FONDO DEL FOMENTO MUNICIPAL</v>
          </cell>
          <cell r="F151">
            <v>778010.49</v>
          </cell>
          <cell r="G151">
            <v>544</v>
          </cell>
          <cell r="H151" t="str">
            <v>INFRACCIONES AL REGLAMENTO DE</v>
          </cell>
          <cell r="I151">
            <v>2722.6</v>
          </cell>
          <cell r="J151">
            <v>536</v>
          </cell>
          <cell r="K151" t="str">
            <v>PADRON DE PROVEEDORES</v>
          </cell>
          <cell r="L151">
            <v>2380</v>
          </cell>
          <cell r="M151">
            <v>510</v>
          </cell>
          <cell r="N151" t="str">
            <v>ADMTVAS NO FISCALES *FEDERALES</v>
          </cell>
          <cell r="O151">
            <v>92710.33</v>
          </cell>
          <cell r="P151">
            <v>601</v>
          </cell>
          <cell r="Q151" t="str">
            <v>FONDO DEL FOMENTO MUNICIPAL</v>
          </cell>
          <cell r="R151">
            <v>970978.62</v>
          </cell>
        </row>
        <row r="152">
          <cell r="A152">
            <v>601</v>
          </cell>
          <cell r="B152" t="str">
            <v>FONDO DEL FOMENTO MUNICIPAL</v>
          </cell>
          <cell r="C152">
            <v>1309894.74</v>
          </cell>
          <cell r="D152">
            <v>605</v>
          </cell>
          <cell r="E152" t="str">
            <v>IEPS ESPECIAL DE GASOLINAS Y D</v>
          </cell>
          <cell r="F152">
            <v>422868.13</v>
          </cell>
          <cell r="G152">
            <v>600</v>
          </cell>
          <cell r="H152" t="str">
            <v>FONDO GENERAL</v>
          </cell>
          <cell r="I152">
            <v>13316504.640000001</v>
          </cell>
          <cell r="J152">
            <v>538</v>
          </cell>
          <cell r="K152" t="str">
            <v>BASES PARA LICITACION OBRA PUB</v>
          </cell>
          <cell r="L152">
            <v>2850</v>
          </cell>
          <cell r="M152">
            <v>513</v>
          </cell>
          <cell r="N152" t="str">
            <v>POR REP DAÑOS A VEHIC MPALES.</v>
          </cell>
          <cell r="O152">
            <v>420</v>
          </cell>
          <cell r="P152">
            <v>605</v>
          </cell>
          <cell r="Q152" t="str">
            <v>IEPS ESPECIAL DE GASOLINAS Y D</v>
          </cell>
          <cell r="R152">
            <v>438474</v>
          </cell>
        </row>
        <row r="153">
          <cell r="A153">
            <v>605</v>
          </cell>
          <cell r="B153" t="str">
            <v>IEPS ESPECIAL DE GASOLINAS Y D</v>
          </cell>
          <cell r="C153">
            <v>438533.9</v>
          </cell>
          <cell r="D153">
            <v>606</v>
          </cell>
          <cell r="E153" t="str">
            <v>FONDO DE FISCALIZACION</v>
          </cell>
          <cell r="F153">
            <v>449852.72</v>
          </cell>
          <cell r="G153">
            <v>601</v>
          </cell>
          <cell r="H153" t="str">
            <v>FONDO DEL FOMENTO MUNICIPAL</v>
          </cell>
          <cell r="I153">
            <v>1006184.59</v>
          </cell>
          <cell r="J153">
            <v>544</v>
          </cell>
          <cell r="K153" t="str">
            <v>INFRACCIONES AL REGLAMENTO DE</v>
          </cell>
          <cell r="L153">
            <v>1633.56</v>
          </cell>
          <cell r="M153">
            <v>532</v>
          </cell>
          <cell r="N153" t="str">
            <v>FONDO INFRAEST SOCIAL MPAL.</v>
          </cell>
          <cell r="O153">
            <v>4359972</v>
          </cell>
          <cell r="P153">
            <v>606</v>
          </cell>
          <cell r="Q153" t="str">
            <v>FONDO DE FISCALIZACION</v>
          </cell>
          <cell r="R153">
            <v>251405.5</v>
          </cell>
        </row>
        <row r="154">
          <cell r="A154">
            <v>606</v>
          </cell>
          <cell r="B154" t="str">
            <v>FONDO DE FISCALIZACION</v>
          </cell>
          <cell r="C154">
            <v>807343.62</v>
          </cell>
          <cell r="D154">
            <v>888</v>
          </cell>
          <cell r="E154" t="str">
            <v>COBROS SIMAPAG</v>
          </cell>
          <cell r="F154">
            <v>29251</v>
          </cell>
          <cell r="G154">
            <v>605</v>
          </cell>
          <cell r="H154" t="str">
            <v>IEPS ESPECIAL DE GASOLINAS Y D</v>
          </cell>
          <cell r="I154">
            <v>432575.25</v>
          </cell>
          <cell r="J154">
            <v>600</v>
          </cell>
          <cell r="K154" t="str">
            <v>FONDO GENERAL</v>
          </cell>
          <cell r="L154">
            <v>7851377.9400000004</v>
          </cell>
          <cell r="M154">
            <v>533</v>
          </cell>
          <cell r="N154" t="str">
            <v>FONDO PARA FORTALECIMIENTO MPA</v>
          </cell>
          <cell r="O154">
            <v>5189676</v>
          </cell>
          <cell r="P154">
            <v>834</v>
          </cell>
          <cell r="Q154" t="str">
            <v>INMOB. DE PROYECTOS IND. Y TUR</v>
          </cell>
          <cell r="R154">
            <v>1563</v>
          </cell>
        </row>
        <row r="155">
          <cell r="A155">
            <v>706</v>
          </cell>
          <cell r="B155" t="str">
            <v>CREDITOS BANCARIOS</v>
          </cell>
          <cell r="C155">
            <v>28565635.760000002</v>
          </cell>
          <cell r="D155">
            <v>892</v>
          </cell>
          <cell r="E155" t="str">
            <v>REPARACION DE DAÑOS</v>
          </cell>
          <cell r="F155">
            <v>17639.37</v>
          </cell>
          <cell r="G155">
            <v>606</v>
          </cell>
          <cell r="H155" t="str">
            <v>FONDO DE FISCALIZACION</v>
          </cell>
          <cell r="I155">
            <v>251405.5</v>
          </cell>
          <cell r="J155">
            <v>601</v>
          </cell>
          <cell r="K155" t="str">
            <v>FONDO DEL FOMENTO MUNICIPAL</v>
          </cell>
          <cell r="L155">
            <v>941034.07</v>
          </cell>
          <cell r="M155">
            <v>536</v>
          </cell>
          <cell r="N155" t="str">
            <v>PADRON DE PROVEEDORES</v>
          </cell>
          <cell r="O155">
            <v>238</v>
          </cell>
          <cell r="P155">
            <v>855</v>
          </cell>
          <cell r="Q155" t="str">
            <v>EQUIPAMIENTO MUSEO MOMIAS</v>
          </cell>
          <cell r="R155">
            <v>3046.1</v>
          </cell>
        </row>
        <row r="156">
          <cell r="A156">
            <v>707</v>
          </cell>
          <cell r="B156" t="str">
            <v>FONDO DE PAVIMENTACION A MUNIC</v>
          </cell>
          <cell r="C156">
            <v>1900000</v>
          </cell>
          <cell r="D156">
            <v>898</v>
          </cell>
          <cell r="E156" t="str">
            <v>APORTACIONES VOLUNTARIAS BOMBE</v>
          </cell>
          <cell r="F156">
            <v>27373.5</v>
          </cell>
          <cell r="G156">
            <v>705</v>
          </cell>
          <cell r="H156" t="str">
            <v>APORTACIONES INMUJERES</v>
          </cell>
          <cell r="I156">
            <v>219000</v>
          </cell>
          <cell r="J156">
            <v>605</v>
          </cell>
          <cell r="K156" t="str">
            <v>IEPS ESPECIAL DE GASOLINAS Y D</v>
          </cell>
          <cell r="L156">
            <v>426368.54</v>
          </cell>
          <cell r="M156">
            <v>544</v>
          </cell>
          <cell r="N156" t="str">
            <v>INFRACCIONES AL REGLAMENTO DE</v>
          </cell>
          <cell r="O156">
            <v>2178.08</v>
          </cell>
          <cell r="P156">
            <v>888</v>
          </cell>
          <cell r="Q156" t="str">
            <v>COBROS SIMAPAG</v>
          </cell>
          <cell r="R156">
            <v>27167</v>
          </cell>
        </row>
        <row r="157">
          <cell r="A157">
            <v>708</v>
          </cell>
          <cell r="B157" t="str">
            <v>HABITAT</v>
          </cell>
          <cell r="C157">
            <v>3125598</v>
          </cell>
          <cell r="D157">
            <v>899</v>
          </cell>
          <cell r="E157" t="str">
            <v>APORTACIONES FIC</v>
          </cell>
          <cell r="F157">
            <v>189788.85</v>
          </cell>
          <cell r="G157">
            <v>860</v>
          </cell>
          <cell r="H157" t="str">
            <v>PROG. ESCOLAR RESIDUOS SOLIDOS</v>
          </cell>
          <cell r="I157">
            <v>21141.200000000001</v>
          </cell>
          <cell r="J157">
            <v>870</v>
          </cell>
          <cell r="K157" t="str">
            <v>AVALUOS FISCALES PARA PERITOS</v>
          </cell>
          <cell r="L157">
            <v>74.239999999999995</v>
          </cell>
          <cell r="M157">
            <v>600</v>
          </cell>
          <cell r="N157" t="str">
            <v>FONDO GENERAL</v>
          </cell>
          <cell r="O157">
            <v>7988233.21</v>
          </cell>
          <cell r="P157">
            <v>892</v>
          </cell>
          <cell r="Q157" t="str">
            <v>REPARACION DE DAÑOS</v>
          </cell>
          <cell r="R157">
            <v>14456.4</v>
          </cell>
        </row>
        <row r="158">
          <cell r="A158">
            <v>710</v>
          </cell>
          <cell r="B158" t="str">
            <v>SUBSIDIO P/LA SEGURIDAD PUB. D</v>
          </cell>
          <cell r="C158">
            <v>4000000</v>
          </cell>
          <cell r="D158" t="str">
            <v>===</v>
          </cell>
          <cell r="E158" t="str">
            <v>==========================================</v>
          </cell>
          <cell r="F158" t="str">
            <v>================</v>
          </cell>
          <cell r="G158">
            <v>870</v>
          </cell>
          <cell r="H158" t="str">
            <v>AVALUOS FISCALES PARA PERITOS</v>
          </cell>
          <cell r="I158">
            <v>1481.26</v>
          </cell>
          <cell r="J158">
            <v>888</v>
          </cell>
          <cell r="K158" t="str">
            <v>COBROS SIMAPAG</v>
          </cell>
          <cell r="L158">
            <v>29822</v>
          </cell>
          <cell r="M158">
            <v>601</v>
          </cell>
          <cell r="N158" t="str">
            <v>FONDO DEL FOMENTO MUNICIPAL</v>
          </cell>
          <cell r="O158">
            <v>973605.95</v>
          </cell>
          <cell r="P158">
            <v>896</v>
          </cell>
          <cell r="Q158" t="str">
            <v>PROYECTO COMUNIDADES SALUDABLE</v>
          </cell>
          <cell r="R158">
            <v>220000</v>
          </cell>
        </row>
        <row r="159">
          <cell r="A159">
            <v>713</v>
          </cell>
          <cell r="B159" t="str">
            <v>PROGRAMA ECONOMIA SOCIAL FAMIL</v>
          </cell>
          <cell r="C159">
            <v>260890</v>
          </cell>
          <cell r="E159" t="str">
            <v>TOTALES DE COBRANZA</v>
          </cell>
          <cell r="F159">
            <v>24844911.93</v>
          </cell>
          <cell r="G159">
            <v>876</v>
          </cell>
          <cell r="H159" t="str">
            <v>SALDOS POR ADJUDICAR</v>
          </cell>
          <cell r="I159">
            <v>538.66</v>
          </cell>
          <cell r="J159">
            <v>892</v>
          </cell>
          <cell r="K159" t="str">
            <v>REPARACION DE DAÑOS</v>
          </cell>
          <cell r="L159">
            <v>3200</v>
          </cell>
          <cell r="M159">
            <v>605</v>
          </cell>
          <cell r="N159" t="str">
            <v>IEPS ESPECIAL DE GASOLINAS Y D</v>
          </cell>
          <cell r="O159">
            <v>419448.83</v>
          </cell>
          <cell r="P159">
            <v>898</v>
          </cell>
          <cell r="Q159" t="str">
            <v>APORTACIONES VOLUNTARIAS BOMBE</v>
          </cell>
          <cell r="R159">
            <v>26882</v>
          </cell>
        </row>
        <row r="160">
          <cell r="A160">
            <v>714</v>
          </cell>
          <cell r="B160" t="str">
            <v>FONDO DE PAVIMENTACION Y ESPAC</v>
          </cell>
          <cell r="C160">
            <v>2394575.96</v>
          </cell>
          <cell r="G160">
            <v>888</v>
          </cell>
          <cell r="H160" t="str">
            <v>COBROS SIMAPAG</v>
          </cell>
          <cell r="I160">
            <v>21034</v>
          </cell>
          <cell r="J160">
            <v>898</v>
          </cell>
          <cell r="K160" t="str">
            <v>APORTACIONES VOLUNTARIAS BOMBE</v>
          </cell>
          <cell r="L160">
            <v>23866.9</v>
          </cell>
          <cell r="M160">
            <v>606</v>
          </cell>
          <cell r="N160" t="str">
            <v>FONDO DE FISCALIZACION</v>
          </cell>
          <cell r="O160">
            <v>842067.8</v>
          </cell>
          <cell r="P160" t="str">
            <v>===</v>
          </cell>
          <cell r="Q160" t="str">
            <v>==========================================</v>
          </cell>
          <cell r="R160" t="str">
            <v>================</v>
          </cell>
        </row>
        <row r="161">
          <cell r="A161">
            <v>805</v>
          </cell>
          <cell r="B161" t="str">
            <v>CENTRO DE APRENDIZAJE DIGITAL</v>
          </cell>
          <cell r="C161">
            <v>6700</v>
          </cell>
          <cell r="G161">
            <v>898</v>
          </cell>
          <cell r="H161" t="str">
            <v>APORTACIONES VOLUNTARIAS BOMBE</v>
          </cell>
          <cell r="I161">
            <v>27849.5</v>
          </cell>
          <cell r="J161">
            <v>899</v>
          </cell>
          <cell r="K161" t="str">
            <v>APORTACIONES FIC</v>
          </cell>
          <cell r="L161">
            <v>2800000</v>
          </cell>
          <cell r="M161">
            <v>834</v>
          </cell>
          <cell r="N161" t="str">
            <v>INMOB. DE PROYECTOS IND. Y TUR</v>
          </cell>
          <cell r="O161">
            <v>15494</v>
          </cell>
          <cell r="Q161" t="str">
            <v>TOTALES DE COBRANZA</v>
          </cell>
          <cell r="R161">
            <v>26775418.149999999</v>
          </cell>
        </row>
        <row r="162">
          <cell r="A162" t="str">
            <v>_x000C_</v>
          </cell>
          <cell r="G162" t="str">
            <v>_x000C_</v>
          </cell>
          <cell r="J162" t="str">
            <v>_x000C_</v>
          </cell>
          <cell r="M162" t="str">
            <v>_x000C_</v>
          </cell>
          <cell r="P162" t="str">
            <v>_x000C_</v>
          </cell>
        </row>
        <row r="163">
          <cell r="A163" t="str">
            <v>Pag</v>
          </cell>
          <cell r="B163" t="str">
            <v>ina : 4                    Fecha Impresión</v>
          </cell>
          <cell r="G163" t="str">
            <v>Pag</v>
          </cell>
          <cell r="H163" t="str">
            <v>ina : 4                    Fecha Impresión</v>
          </cell>
          <cell r="J163" t="str">
            <v>Pag</v>
          </cell>
          <cell r="K163" t="str">
            <v>ina : 4                    Fecha Impresión</v>
          </cell>
          <cell r="M163" t="str">
            <v>Pag</v>
          </cell>
          <cell r="N163" t="str">
            <v>ina : 4                    Fecha Impresión</v>
          </cell>
          <cell r="P163" t="str">
            <v>Pag</v>
          </cell>
          <cell r="Q163" t="str">
            <v>ina : 4                    Fecha Impresión</v>
          </cell>
        </row>
        <row r="164">
          <cell r="A164" t="str">
            <v>MUN</v>
          </cell>
          <cell r="B164" t="str">
            <v>ICIPIO DE GUANAJUATO, GTO</v>
          </cell>
          <cell r="G164" t="str">
            <v>MUN</v>
          </cell>
          <cell r="H164" t="str">
            <v>ICIPIO DE GUANAJUATO, GTO</v>
          </cell>
          <cell r="J164" t="str">
            <v>MUN</v>
          </cell>
          <cell r="K164" t="str">
            <v>ICIPIO DE GUANAJUATO, GTO</v>
          </cell>
          <cell r="M164" t="str">
            <v>MUN</v>
          </cell>
          <cell r="N164" t="str">
            <v>ICIPIO DE GUANAJUATO, GTO</v>
          </cell>
          <cell r="P164" t="str">
            <v>MUN</v>
          </cell>
          <cell r="Q164" t="str">
            <v>ICIPIO DE GUANAJUATO, GTO</v>
          </cell>
        </row>
        <row r="165">
          <cell r="A165" t="str">
            <v>REP</v>
          </cell>
          <cell r="B165" t="str">
            <v>ORTE DE COBRANZA DEL DIA 01/07/2011 AL DIA</v>
          </cell>
          <cell r="G165" t="str">
            <v>REP</v>
          </cell>
          <cell r="H165" t="str">
            <v>ORTE DE COBRANZA DEL DIA 01/09/2010 AL DIA</v>
          </cell>
          <cell r="J165" t="str">
            <v>REP</v>
          </cell>
          <cell r="K165" t="str">
            <v>ORTE DE COBRANZA DEL DIA 01/10/2010 AL DIA</v>
          </cell>
          <cell r="M165" t="str">
            <v>REP</v>
          </cell>
          <cell r="N165" t="str">
            <v>ORTE DE COBRANZA DEL DIA 01/11/2010 AL DIA</v>
          </cell>
          <cell r="P165" t="str">
            <v>REP</v>
          </cell>
          <cell r="Q165" t="str">
            <v>ORTE DE COBRANZA DEL DIA 01/12/2010 AL DIA</v>
          </cell>
        </row>
        <row r="166">
          <cell r="A166" t="str">
            <v>RES</v>
          </cell>
          <cell r="B166" t="str">
            <v>UMEN</v>
          </cell>
          <cell r="G166" t="str">
            <v>RES</v>
          </cell>
          <cell r="H166" t="str">
            <v>UMEN</v>
          </cell>
          <cell r="J166" t="str">
            <v>RES</v>
          </cell>
          <cell r="K166" t="str">
            <v>UMEN</v>
          </cell>
          <cell r="M166" t="str">
            <v>RES</v>
          </cell>
          <cell r="N166" t="str">
            <v>UMEN</v>
          </cell>
          <cell r="P166" t="str">
            <v>RES</v>
          </cell>
          <cell r="Q166" t="str">
            <v>UMEN</v>
          </cell>
        </row>
        <row r="167">
          <cell r="A167" t="str">
            <v>---</v>
          </cell>
          <cell r="B167" t="str">
            <v>------------------------------------------</v>
          </cell>
          <cell r="C167" t="str">
            <v>----------------</v>
          </cell>
          <cell r="G167" t="str">
            <v>---</v>
          </cell>
          <cell r="H167" t="str">
            <v>------------------------------------------</v>
          </cell>
          <cell r="I167" t="str">
            <v>----------------</v>
          </cell>
          <cell r="J167" t="str">
            <v>---</v>
          </cell>
          <cell r="K167" t="str">
            <v>------------------------------------------</v>
          </cell>
          <cell r="L167" t="str">
            <v>----------------</v>
          </cell>
          <cell r="M167" t="str">
            <v>---</v>
          </cell>
          <cell r="N167" t="str">
            <v>------------------------------------------</v>
          </cell>
          <cell r="O167" t="str">
            <v>----------------</v>
          </cell>
          <cell r="P167" t="str">
            <v>---</v>
          </cell>
          <cell r="Q167" t="str">
            <v>------------------------------------------</v>
          </cell>
          <cell r="R167" t="str">
            <v>----------------</v>
          </cell>
        </row>
        <row r="168">
          <cell r="A168" t="str">
            <v>CVE</v>
          </cell>
          <cell r="B168" t="str">
            <v>CONCEPTO</v>
          </cell>
          <cell r="C168" t="str">
            <v>COBRADO</v>
          </cell>
          <cell r="G168" t="str">
            <v>CVE</v>
          </cell>
          <cell r="H168" t="str">
            <v>CONCEPTO</v>
          </cell>
          <cell r="I168" t="str">
            <v>COBRADO</v>
          </cell>
          <cell r="J168" t="str">
            <v>CVE</v>
          </cell>
          <cell r="K168" t="str">
            <v>CONCEPTO</v>
          </cell>
          <cell r="L168" t="str">
            <v>COBRADO</v>
          </cell>
          <cell r="M168" t="str">
            <v>CVE</v>
          </cell>
          <cell r="N168" t="str">
            <v>CONCEPTO</v>
          </cell>
          <cell r="O168" t="str">
            <v>COBRADO</v>
          </cell>
          <cell r="P168" t="str">
            <v>CVE</v>
          </cell>
          <cell r="Q168" t="str">
            <v>CONCEPTO</v>
          </cell>
          <cell r="R168" t="str">
            <v>COBRADO</v>
          </cell>
        </row>
        <row r="169">
          <cell r="A169" t="str">
            <v>---</v>
          </cell>
          <cell r="B169" t="str">
            <v>------------------------------------------</v>
          </cell>
          <cell r="C169" t="str">
            <v>----------------</v>
          </cell>
          <cell r="G169" t="str">
            <v>---</v>
          </cell>
          <cell r="H169" t="str">
            <v>------------------------------------------</v>
          </cell>
          <cell r="I169" t="str">
            <v>----------------</v>
          </cell>
          <cell r="J169" t="str">
            <v>---</v>
          </cell>
          <cell r="K169" t="str">
            <v>------------------------------------------</v>
          </cell>
          <cell r="L169" t="str">
            <v>----------------</v>
          </cell>
          <cell r="M169" t="str">
            <v>---</v>
          </cell>
          <cell r="N169" t="str">
            <v>------------------------------------------</v>
          </cell>
          <cell r="O169" t="str">
            <v>----------------</v>
          </cell>
          <cell r="P169" t="str">
            <v>---</v>
          </cell>
          <cell r="Q169" t="str">
            <v>------------------------------------------</v>
          </cell>
          <cell r="R169" t="str">
            <v>----------------</v>
          </cell>
        </row>
        <row r="170">
          <cell r="A170">
            <v>888</v>
          </cell>
          <cell r="B170" t="str">
            <v>COBROS SIMAPAG</v>
          </cell>
          <cell r="C170">
            <v>22790</v>
          </cell>
          <cell r="G170" t="str">
            <v>===</v>
          </cell>
          <cell r="H170" t="str">
            <v>==========================================</v>
          </cell>
          <cell r="I170" t="str">
            <v>================</v>
          </cell>
          <cell r="J170" t="str">
            <v>===</v>
          </cell>
          <cell r="K170" t="str">
            <v>==========================================</v>
          </cell>
          <cell r="L170" t="str">
            <v>================</v>
          </cell>
          <cell r="M170">
            <v>855</v>
          </cell>
          <cell r="N170" t="str">
            <v>EQUIPAMIENTO MUSEO MOMIAS</v>
          </cell>
          <cell r="O170">
            <v>7511.9</v>
          </cell>
        </row>
        <row r="171">
          <cell r="A171">
            <v>892</v>
          </cell>
          <cell r="B171" t="str">
            <v>REPARACION DE DAÑOS</v>
          </cell>
          <cell r="C171">
            <v>120939.69</v>
          </cell>
          <cell r="H171" t="str">
            <v>TOTALES DE COBRANZA</v>
          </cell>
          <cell r="I171">
            <v>30966077.920000002</v>
          </cell>
          <cell r="K171" t="str">
            <v>TOTALES DE COBRANZA</v>
          </cell>
          <cell r="L171">
            <v>27548010.73</v>
          </cell>
          <cell r="M171">
            <v>888</v>
          </cell>
          <cell r="N171" t="str">
            <v>COBROS SIMAPAG</v>
          </cell>
          <cell r="O171">
            <v>22882</v>
          </cell>
        </row>
        <row r="172">
          <cell r="A172">
            <v>898</v>
          </cell>
          <cell r="B172" t="str">
            <v>APORTACIONES VOLUNTARIAS BOMBE</v>
          </cell>
          <cell r="C172">
            <v>27245.5</v>
          </cell>
          <cell r="M172">
            <v>892</v>
          </cell>
          <cell r="N172" t="str">
            <v>REPARACION DE DAÑOS</v>
          </cell>
          <cell r="O172">
            <v>7545</v>
          </cell>
        </row>
        <row r="173">
          <cell r="A173" t="str">
            <v>===</v>
          </cell>
          <cell r="B173" t="str">
            <v>==========================================</v>
          </cell>
          <cell r="C173" t="str">
            <v>================</v>
          </cell>
          <cell r="M173">
            <v>898</v>
          </cell>
          <cell r="N173" t="str">
            <v>APORTACIONES VOLUNTARIAS BOMBE</v>
          </cell>
          <cell r="O173">
            <v>27732.9</v>
          </cell>
        </row>
        <row r="174">
          <cell r="B174" t="str">
            <v>TOTALES DE COBRANZA</v>
          </cell>
          <cell r="C174">
            <v>70916829.200000003</v>
          </cell>
          <cell r="M174" t="str">
            <v>===</v>
          </cell>
          <cell r="N174" t="str">
            <v>==========================================</v>
          </cell>
          <cell r="O174" t="str">
            <v>================</v>
          </cell>
        </row>
        <row r="175">
          <cell r="N175" t="str">
            <v>TOTALES DE COBRANZA</v>
          </cell>
          <cell r="O175">
            <v>25940400.140000001</v>
          </cell>
        </row>
      </sheetData>
      <sheetData sheetId="2">
        <row r="8">
          <cell r="A8">
            <v>1</v>
          </cell>
          <cell r="B8">
            <v>302</v>
          </cell>
          <cell r="C8" t="str">
            <v>URBANO CORRIENT</v>
          </cell>
          <cell r="D8">
            <v>26786756.629999999</v>
          </cell>
          <cell r="E8">
            <v>28562214</v>
          </cell>
          <cell r="F8">
            <v>29984321</v>
          </cell>
        </row>
        <row r="9">
          <cell r="A9">
            <v>2</v>
          </cell>
          <cell r="B9">
            <v>302</v>
          </cell>
          <cell r="C9" t="str">
            <v>RUSTICO</v>
          </cell>
          <cell r="D9">
            <v>1695751.21</v>
          </cell>
          <cell r="E9">
            <v>1822357</v>
          </cell>
          <cell r="F9">
            <v>2193220</v>
          </cell>
        </row>
        <row r="10">
          <cell r="A10">
            <v>103</v>
          </cell>
          <cell r="B10">
            <v>304</v>
          </cell>
          <cell r="C10" t="str">
            <v>TRASLACION DE DOMINIO</v>
          </cell>
          <cell r="D10">
            <v>1818672.75</v>
          </cell>
          <cell r="E10">
            <v>2298595</v>
          </cell>
          <cell r="F10">
            <v>2074598</v>
          </cell>
        </row>
        <row r="11">
          <cell r="A11">
            <v>104</v>
          </cell>
          <cell r="B11">
            <v>304</v>
          </cell>
          <cell r="C11" t="str">
            <v>DIVISION Y LOTIFICACION</v>
          </cell>
          <cell r="D11">
            <v>719575.49</v>
          </cell>
          <cell r="E11">
            <v>520439</v>
          </cell>
          <cell r="F11">
            <v>619524</v>
          </cell>
        </row>
        <row r="12">
          <cell r="A12">
            <v>105</v>
          </cell>
          <cell r="B12">
            <v>600</v>
          </cell>
          <cell r="C12" t="str">
            <v>IMPUESTO DE FRACCIONAMIENTOS</v>
          </cell>
          <cell r="D12">
            <v>12078.89</v>
          </cell>
          <cell r="E12">
            <v>12687</v>
          </cell>
          <cell r="F12">
            <v>10000</v>
          </cell>
        </row>
        <row r="13">
          <cell r="A13">
            <v>114</v>
          </cell>
          <cell r="B13">
            <v>0</v>
          </cell>
          <cell r="C13" t="str">
            <v>EXTRACCION DE MARMOLES</v>
          </cell>
          <cell r="D13">
            <v>0</v>
          </cell>
          <cell r="E13">
            <v>0</v>
          </cell>
          <cell r="F13">
            <v>5000</v>
          </cell>
        </row>
        <row r="14">
          <cell r="A14">
            <v>106</v>
          </cell>
          <cell r="B14">
            <v>204</v>
          </cell>
          <cell r="C14" t="str">
            <v>BILLARES Y BOLICHES</v>
          </cell>
          <cell r="D14">
            <v>35071.050000000003</v>
          </cell>
          <cell r="E14">
            <v>40406</v>
          </cell>
          <cell r="F14">
            <v>35536</v>
          </cell>
        </row>
        <row r="15">
          <cell r="A15">
            <v>107</v>
          </cell>
          <cell r="B15">
            <v>204</v>
          </cell>
          <cell r="C15" t="str">
            <v>VIDEO JUEGOS Y FUT-BOLITOS</v>
          </cell>
          <cell r="D15">
            <v>102408.6</v>
          </cell>
          <cell r="E15">
            <v>90846</v>
          </cell>
          <cell r="F15">
            <v>91643</v>
          </cell>
        </row>
        <row r="16">
          <cell r="A16">
            <v>109</v>
          </cell>
          <cell r="B16">
            <v>204</v>
          </cell>
          <cell r="C16" t="str">
            <v>TEATRO Y CIRCO</v>
          </cell>
          <cell r="D16">
            <v>40000</v>
          </cell>
          <cell r="E16">
            <v>33575</v>
          </cell>
          <cell r="F16">
            <v>10000</v>
          </cell>
        </row>
        <row r="17">
          <cell r="A17">
            <v>110</v>
          </cell>
          <cell r="B17">
            <v>204</v>
          </cell>
          <cell r="C17" t="str">
            <v>ESPECTÁCULOS PÚBLICOS ESPORADICOS</v>
          </cell>
          <cell r="D17">
            <v>207194.39</v>
          </cell>
          <cell r="E17">
            <v>223510</v>
          </cell>
          <cell r="F17">
            <v>1038419</v>
          </cell>
        </row>
        <row r="18">
          <cell r="A18">
            <v>112</v>
          </cell>
          <cell r="B18">
            <v>204</v>
          </cell>
          <cell r="C18" t="str">
            <v>ESPECTACULOS PÚBLICOS PERMANENTE</v>
          </cell>
          <cell r="D18">
            <v>500000</v>
          </cell>
          <cell r="E18">
            <v>653054</v>
          </cell>
          <cell r="F18">
            <v>500000</v>
          </cell>
        </row>
        <row r="19">
          <cell r="A19">
            <v>0</v>
          </cell>
          <cell r="B19">
            <v>0</v>
          </cell>
          <cell r="C19" t="str">
            <v>TOTAL   DE   IMPUESTOS.</v>
          </cell>
          <cell r="D19">
            <v>31917509.010000002</v>
          </cell>
          <cell r="E19">
            <v>34257683</v>
          </cell>
          <cell r="F19">
            <v>36562261</v>
          </cell>
        </row>
        <row r="20">
          <cell r="A20">
            <v>200</v>
          </cell>
          <cell r="B20">
            <v>904</v>
          </cell>
          <cell r="C20" t="str">
            <v>RASTRO</v>
          </cell>
          <cell r="D20">
            <v>1506303.69</v>
          </cell>
          <cell r="E20">
            <v>1400655</v>
          </cell>
          <cell r="F20">
            <v>1177241</v>
          </cell>
        </row>
        <row r="21">
          <cell r="A21">
            <v>201</v>
          </cell>
          <cell r="B21">
            <v>400</v>
          </cell>
          <cell r="C21" t="str">
            <v>RECOLECCION DE BASURA</v>
          </cell>
          <cell r="D21">
            <v>5000</v>
          </cell>
          <cell r="E21">
            <v>22984</v>
          </cell>
          <cell r="F21">
            <v>5000</v>
          </cell>
        </row>
        <row r="22">
          <cell r="A22">
            <v>202</v>
          </cell>
          <cell r="B22">
            <v>200</v>
          </cell>
          <cell r="C22" t="str">
            <v>PAGO DE VIGILANCIA POR PERIODO MENSUAL</v>
          </cell>
          <cell r="D22">
            <v>1200000</v>
          </cell>
          <cell r="E22">
            <v>1946861</v>
          </cell>
          <cell r="F22">
            <v>1975347</v>
          </cell>
        </row>
        <row r="23">
          <cell r="A23">
            <v>203</v>
          </cell>
          <cell r="B23">
            <v>201</v>
          </cell>
          <cell r="C23" t="str">
            <v>PANTEONES CIUDAD</v>
          </cell>
          <cell r="D23">
            <v>275856.3</v>
          </cell>
          <cell r="E23">
            <v>537191</v>
          </cell>
          <cell r="F23">
            <v>588092</v>
          </cell>
        </row>
        <row r="24">
          <cell r="A24">
            <v>204</v>
          </cell>
          <cell r="B24">
            <v>201</v>
          </cell>
          <cell r="C24" t="str">
            <v>PANTEONES COMUNIDADES</v>
          </cell>
          <cell r="D24">
            <v>71434.990000000005</v>
          </cell>
          <cell r="E24">
            <v>202325</v>
          </cell>
          <cell r="F24">
            <v>199803</v>
          </cell>
        </row>
        <row r="25">
          <cell r="A25">
            <v>205</v>
          </cell>
          <cell r="B25">
            <v>302</v>
          </cell>
          <cell r="C25" t="str">
            <v>ESTACIONAMIENTO MUSEO MOMIAS</v>
          </cell>
          <cell r="D25">
            <v>315670.77</v>
          </cell>
          <cell r="E25">
            <v>382409</v>
          </cell>
          <cell r="F25">
            <v>328069</v>
          </cell>
        </row>
        <row r="26">
          <cell r="A26">
            <v>206</v>
          </cell>
          <cell r="B26">
            <v>400</v>
          </cell>
          <cell r="C26" t="str">
            <v>ESTACIONAMIENTO MERCADO HIDALG</v>
          </cell>
          <cell r="D26">
            <v>362306.7</v>
          </cell>
          <cell r="E26">
            <v>368351</v>
          </cell>
          <cell r="F26">
            <v>399560</v>
          </cell>
        </row>
        <row r="27">
          <cell r="A27">
            <v>207</v>
          </cell>
          <cell r="B27">
            <v>400</v>
          </cell>
          <cell r="C27" t="str">
            <v>ESTACIONAMIENTO  MERCADO EMBAJADORAS</v>
          </cell>
          <cell r="D27">
            <v>35525.019999999997</v>
          </cell>
          <cell r="E27">
            <v>43427</v>
          </cell>
          <cell r="F27">
            <v>61444</v>
          </cell>
        </row>
        <row r="28">
          <cell r="A28">
            <v>209</v>
          </cell>
          <cell r="B28">
            <v>302</v>
          </cell>
          <cell r="C28" t="str">
            <v>OTROS ESTACIONAMIENTOS</v>
          </cell>
          <cell r="D28">
            <v>259.89999999999998</v>
          </cell>
          <cell r="E28">
            <v>0</v>
          </cell>
          <cell r="F28">
            <v>0</v>
          </cell>
        </row>
        <row r="29">
          <cell r="A29">
            <v>210</v>
          </cell>
          <cell r="B29">
            <v>600</v>
          </cell>
          <cell r="C29" t="str">
            <v>POR LIC. DE CONST. Y AMPLIACIO</v>
          </cell>
          <cell r="D29">
            <v>249164.03</v>
          </cell>
          <cell r="E29">
            <v>319473</v>
          </cell>
          <cell r="F29">
            <v>332252</v>
          </cell>
        </row>
        <row r="30">
          <cell r="A30">
            <v>211</v>
          </cell>
          <cell r="B30">
            <v>600</v>
          </cell>
          <cell r="C30" t="str">
            <v>POR LIC DE REGULARIZACION DE C</v>
          </cell>
          <cell r="D30">
            <v>397064.6</v>
          </cell>
          <cell r="E30">
            <v>249837</v>
          </cell>
          <cell r="F30">
            <v>310125</v>
          </cell>
        </row>
        <row r="31">
          <cell r="A31">
            <v>212</v>
          </cell>
          <cell r="B31">
            <v>600</v>
          </cell>
          <cell r="C31" t="str">
            <v>POR PRORROGAS DE LIC DE CONST</v>
          </cell>
          <cell r="D31">
            <v>27343.19</v>
          </cell>
          <cell r="E31">
            <v>31494</v>
          </cell>
          <cell r="F31">
            <v>54172</v>
          </cell>
        </row>
        <row r="32">
          <cell r="A32">
            <v>213</v>
          </cell>
          <cell r="B32">
            <v>600</v>
          </cell>
          <cell r="C32" t="str">
            <v>POR LIC DE DEMOLICION DE INMUEBLES</v>
          </cell>
          <cell r="D32">
            <v>3909.63</v>
          </cell>
          <cell r="E32">
            <v>0</v>
          </cell>
          <cell r="F32">
            <v>4202</v>
          </cell>
        </row>
        <row r="33">
          <cell r="A33">
            <v>214</v>
          </cell>
          <cell r="B33">
            <v>600</v>
          </cell>
          <cell r="C33" t="str">
            <v>POR LIC DE RECONST. Y REMODELA</v>
          </cell>
          <cell r="D33">
            <v>12081.57</v>
          </cell>
          <cell r="E33">
            <v>24265</v>
          </cell>
          <cell r="F33">
            <v>171140</v>
          </cell>
        </row>
        <row r="34">
          <cell r="A34">
            <v>215</v>
          </cell>
          <cell r="B34">
            <v>600</v>
          </cell>
          <cell r="C34" t="str">
            <v>POR FACTIBILIDAD DE ASENTAMIENTO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216</v>
          </cell>
          <cell r="B35">
            <v>600</v>
          </cell>
          <cell r="C35" t="str">
            <v>POR PERITAJE DE EVALUACIÓN DE RIESGOS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217</v>
          </cell>
          <cell r="B36">
            <v>600</v>
          </cell>
          <cell r="C36" t="str">
            <v>ANALISIS DE FACTIBILIDAD  PARA DIV LOT O</v>
          </cell>
          <cell r="D36">
            <v>166459.1</v>
          </cell>
          <cell r="E36">
            <v>154044</v>
          </cell>
          <cell r="F36">
            <v>183124</v>
          </cell>
        </row>
        <row r="37">
          <cell r="A37">
            <v>219</v>
          </cell>
          <cell r="B37">
            <v>600</v>
          </cell>
          <cell r="C37" t="str">
            <v>LICENCIA DE FACTIBILIDAD HABITACIONAL</v>
          </cell>
          <cell r="D37">
            <v>42114.26</v>
          </cell>
          <cell r="E37">
            <v>50733</v>
          </cell>
          <cell r="F37">
            <v>43348</v>
          </cell>
        </row>
        <row r="38">
          <cell r="A38">
            <v>220</v>
          </cell>
          <cell r="B38">
            <v>600</v>
          </cell>
          <cell r="C38" t="str">
            <v>LICENCIA DE FACTIBILIDAD INDUSTRIAL</v>
          </cell>
          <cell r="D38">
            <v>31497.78</v>
          </cell>
          <cell r="E38">
            <v>1187</v>
          </cell>
          <cell r="F38">
            <v>48256</v>
          </cell>
        </row>
        <row r="39">
          <cell r="A39">
            <v>221</v>
          </cell>
          <cell r="B39">
            <v>600</v>
          </cell>
          <cell r="C39" t="str">
            <v>LICENCIA DE FACTIBILIDAD COMERCIAL</v>
          </cell>
          <cell r="D39">
            <v>210399.23</v>
          </cell>
          <cell r="E39">
            <v>221291</v>
          </cell>
          <cell r="F39">
            <v>355826</v>
          </cell>
        </row>
        <row r="40">
          <cell r="A40">
            <v>222</v>
          </cell>
          <cell r="B40">
            <v>600</v>
          </cell>
          <cell r="C40" t="str">
            <v>AUTORIZACION DE CAMBIO DE USO DE SUELO</v>
          </cell>
          <cell r="D40">
            <v>0</v>
          </cell>
          <cell r="E40">
            <v>0</v>
          </cell>
          <cell r="F40">
            <v>0</v>
          </cell>
        </row>
        <row r="41">
          <cell r="A41">
            <v>225</v>
          </cell>
          <cell r="B41">
            <v>600</v>
          </cell>
          <cell r="C41" t="str">
            <v>POR CERT TERM DE OBRA Y US EDI</v>
          </cell>
          <cell r="D41">
            <v>100381.96</v>
          </cell>
          <cell r="E41">
            <v>0</v>
          </cell>
          <cell r="F41">
            <v>0</v>
          </cell>
        </row>
        <row r="42">
          <cell r="A42">
            <v>226</v>
          </cell>
          <cell r="B42">
            <v>304</v>
          </cell>
          <cell r="C42" t="str">
            <v>AVALUOS PRACTICADOS POR PERITOS FISCALES</v>
          </cell>
          <cell r="D42">
            <v>21361.41</v>
          </cell>
          <cell r="E42">
            <v>27794</v>
          </cell>
          <cell r="F42">
            <v>26624</v>
          </cell>
        </row>
        <row r="43">
          <cell r="A43">
            <v>227</v>
          </cell>
          <cell r="B43">
            <v>304</v>
          </cell>
          <cell r="C43" t="str">
            <v>AVALUOS PRACTICADOS POR TESORERIA</v>
          </cell>
          <cell r="D43">
            <v>170141.95</v>
          </cell>
          <cell r="E43">
            <v>110148</v>
          </cell>
          <cell r="F43">
            <v>86600</v>
          </cell>
        </row>
        <row r="44">
          <cell r="A44">
            <v>228</v>
          </cell>
          <cell r="B44">
            <v>204</v>
          </cell>
          <cell r="C44" t="str">
            <v>POR PERM. EVENT. P/VTA. BEBIDAS ALC.</v>
          </cell>
          <cell r="D44">
            <v>69226.570000000007</v>
          </cell>
          <cell r="E44">
            <v>114710</v>
          </cell>
          <cell r="F44">
            <v>119298</v>
          </cell>
        </row>
        <row r="45">
          <cell r="A45">
            <v>229</v>
          </cell>
          <cell r="B45">
            <v>302</v>
          </cell>
          <cell r="C45" t="str">
            <v>POR CERT Y COPIAS DE DOCUMENTO</v>
          </cell>
          <cell r="D45">
            <v>168124.07</v>
          </cell>
          <cell r="E45">
            <v>301273</v>
          </cell>
          <cell r="F45">
            <v>296155</v>
          </cell>
        </row>
        <row r="46">
          <cell r="A46">
            <v>239</v>
          </cell>
          <cell r="B46">
            <v>600</v>
          </cell>
          <cell r="C46" t="str">
            <v>REV PROY P/EXP DE CONS DE COMP</v>
          </cell>
          <cell r="D46">
            <v>747.19</v>
          </cell>
          <cell r="E46">
            <v>0</v>
          </cell>
          <cell r="F46">
            <v>0</v>
          </cell>
        </row>
        <row r="47">
          <cell r="A47">
            <v>240</v>
          </cell>
          <cell r="B47">
            <v>600</v>
          </cell>
          <cell r="C47" t="str">
            <v>REV PROY P/ AUT. DE TRAZA</v>
          </cell>
          <cell r="D47">
            <v>5965.12</v>
          </cell>
          <cell r="E47">
            <v>73770</v>
          </cell>
          <cell r="F47">
            <v>2918</v>
          </cell>
        </row>
        <row r="48">
          <cell r="A48">
            <v>241</v>
          </cell>
          <cell r="B48">
            <v>600</v>
          </cell>
          <cell r="C48" t="str">
            <v>POR AUTORIZACION DE OBRAS DE URBANIZACION</v>
          </cell>
          <cell r="D48">
            <v>730.07</v>
          </cell>
          <cell r="E48">
            <v>1568</v>
          </cell>
          <cell r="F48">
            <v>5340</v>
          </cell>
        </row>
        <row r="49">
          <cell r="A49">
            <v>243</v>
          </cell>
          <cell r="B49">
            <v>600</v>
          </cell>
          <cell r="C49" t="str">
            <v>POR AUTORIZACION DE RELOTIFICACION</v>
          </cell>
          <cell r="D49">
            <v>0</v>
          </cell>
          <cell r="E49">
            <v>0</v>
          </cell>
          <cell r="F49">
            <v>224</v>
          </cell>
        </row>
        <row r="50">
          <cell r="A50">
            <v>244</v>
          </cell>
          <cell r="B50">
            <v>600</v>
          </cell>
          <cell r="C50" t="str">
            <v>EXP DE LICENCIAS O PERMISOS PARA ANUNCIOS</v>
          </cell>
          <cell r="D50">
            <v>272677.92</v>
          </cell>
          <cell r="E50">
            <v>342121</v>
          </cell>
          <cell r="F50">
            <v>390040</v>
          </cell>
        </row>
        <row r="51">
          <cell r="A51">
            <v>248</v>
          </cell>
          <cell r="B51">
            <v>302</v>
          </cell>
          <cell r="C51" t="str">
            <v>ESTACIONAMIENTO F.F.C.C.</v>
          </cell>
          <cell r="D51">
            <v>400000</v>
          </cell>
          <cell r="E51">
            <v>560685</v>
          </cell>
          <cell r="F51">
            <v>823051</v>
          </cell>
        </row>
        <row r="52">
          <cell r="A52">
            <v>249</v>
          </cell>
          <cell r="B52">
            <v>600</v>
          </cell>
          <cell r="C52" t="str">
            <v>POR REG PRORROGA DE LIC DE CON</v>
          </cell>
          <cell r="D52">
            <v>86965.05</v>
          </cell>
          <cell r="E52">
            <v>122862</v>
          </cell>
          <cell r="F52">
            <v>87402</v>
          </cell>
        </row>
        <row r="53">
          <cell r="A53">
            <v>250</v>
          </cell>
          <cell r="B53">
            <v>500</v>
          </cell>
          <cell r="C53" t="str">
            <v>EXP. COPIAS PLANOS EXIST. ARCHIVOS</v>
          </cell>
          <cell r="D53">
            <v>0</v>
          </cell>
          <cell r="E53">
            <v>211</v>
          </cell>
          <cell r="F53">
            <v>0</v>
          </cell>
        </row>
        <row r="54">
          <cell r="A54">
            <v>251</v>
          </cell>
          <cell r="B54">
            <v>500</v>
          </cell>
          <cell r="C54" t="str">
            <v>ORIG. PLANOS EXIST. ARCHIVO COM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252</v>
          </cell>
          <cell r="B55">
            <v>600</v>
          </cell>
          <cell r="C55" t="str">
            <v>RESOLUCIÓN DE IMPACTO AMBIENTAL</v>
          </cell>
          <cell r="D55">
            <v>36561.64</v>
          </cell>
          <cell r="E55">
            <v>36544</v>
          </cell>
          <cell r="F55">
            <v>31861</v>
          </cell>
        </row>
        <row r="56">
          <cell r="A56">
            <v>253</v>
          </cell>
          <cell r="B56">
            <v>302</v>
          </cell>
          <cell r="C56" t="str">
            <v>ESTACIONAMIENTO JARDIN EMBAJADORAS</v>
          </cell>
          <cell r="D56">
            <v>598320.66</v>
          </cell>
          <cell r="E56">
            <v>708911</v>
          </cell>
          <cell r="F56">
            <v>1119479</v>
          </cell>
        </row>
        <row r="57">
          <cell r="A57">
            <v>254</v>
          </cell>
          <cell r="B57">
            <v>600</v>
          </cell>
          <cell r="C57" t="str">
            <v>POR CERT TERMINO DE OBRA Y USO INM</v>
          </cell>
          <cell r="D57">
            <v>0</v>
          </cell>
          <cell r="E57">
            <v>55203</v>
          </cell>
          <cell r="F57">
            <v>76343</v>
          </cell>
        </row>
        <row r="58">
          <cell r="A58">
            <v>255</v>
          </cell>
          <cell r="B58">
            <v>600</v>
          </cell>
          <cell r="C58" t="str">
            <v>POR LICENCIAS DE TRAMITE DE CREDITO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256</v>
          </cell>
          <cell r="B59">
            <v>600</v>
          </cell>
          <cell r="C59" t="str">
            <v>POR ALIN Y NO. OFIC PREDIO USO HAB</v>
          </cell>
          <cell r="D59">
            <v>982506.35</v>
          </cell>
          <cell r="E59">
            <v>1145371</v>
          </cell>
          <cell r="F59">
            <v>1066419</v>
          </cell>
        </row>
        <row r="60">
          <cell r="A60">
            <v>257</v>
          </cell>
          <cell r="B60">
            <v>600</v>
          </cell>
          <cell r="C60" t="str">
            <v>POR ALIN Y NO. OFIC PREDIO USO INDUST</v>
          </cell>
          <cell r="D60">
            <v>0</v>
          </cell>
          <cell r="E60">
            <v>0</v>
          </cell>
          <cell r="F60">
            <v>5000</v>
          </cell>
        </row>
        <row r="61">
          <cell r="A61">
            <v>258</v>
          </cell>
          <cell r="B61">
            <v>600</v>
          </cell>
          <cell r="C61" t="str">
            <v>POR ALIN Y NO. OFIC PREDIO USO COMERCIAL</v>
          </cell>
          <cell r="D61">
            <v>6352.03</v>
          </cell>
          <cell r="E61">
            <v>46710</v>
          </cell>
          <cell r="F61">
            <v>5000</v>
          </cell>
        </row>
        <row r="62">
          <cell r="A62">
            <v>259</v>
          </cell>
          <cell r="B62">
            <v>600</v>
          </cell>
          <cell r="C62" t="str">
            <v>POR AUTORIZACION COMO FRACCIONAMIENTO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260</v>
          </cell>
          <cell r="B63">
            <v>600</v>
          </cell>
          <cell r="C63" t="str">
            <v>PERMISO VENTA DE LOTES</v>
          </cell>
          <cell r="D63">
            <v>3715.32</v>
          </cell>
          <cell r="E63">
            <v>1083</v>
          </cell>
          <cell r="F63">
            <v>1073</v>
          </cell>
        </row>
        <row r="64">
          <cell r="A64">
            <v>261</v>
          </cell>
          <cell r="B64">
            <v>600</v>
          </cell>
          <cell r="C64" t="str">
            <v>SUPERVISION DE OBRA</v>
          </cell>
          <cell r="D64">
            <v>114846.38</v>
          </cell>
          <cell r="E64">
            <v>220065</v>
          </cell>
          <cell r="F64">
            <v>220000</v>
          </cell>
        </row>
        <row r="65">
          <cell r="A65">
            <v>262</v>
          </cell>
          <cell r="B65">
            <v>200</v>
          </cell>
          <cell r="C65" t="str">
            <v>OTORGAMIENTO DE CONCESIONES</v>
          </cell>
          <cell r="D65">
            <v>57442.68</v>
          </cell>
          <cell r="E65">
            <v>0</v>
          </cell>
          <cell r="F65">
            <v>0</v>
          </cell>
        </row>
        <row r="66">
          <cell r="A66">
            <v>263</v>
          </cell>
          <cell r="B66">
            <v>200</v>
          </cell>
          <cell r="C66" t="str">
            <v>REFRENDO ANUAL CONCESIONES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264</v>
          </cell>
          <cell r="B67">
            <v>200</v>
          </cell>
          <cell r="C67" t="str">
            <v xml:space="preserve">REFRENDO  ANUAL DE CONCESION </v>
          </cell>
          <cell r="D67">
            <v>50000</v>
          </cell>
          <cell r="E67">
            <v>49987</v>
          </cell>
          <cell r="F67">
            <v>50000</v>
          </cell>
        </row>
        <row r="68">
          <cell r="A68">
            <v>265</v>
          </cell>
          <cell r="B68">
            <v>200</v>
          </cell>
          <cell r="C68" t="str">
            <v>PERMISO EVENTUAL DE TRANSPORTE PÚBLICO</v>
          </cell>
          <cell r="D68">
            <v>5000</v>
          </cell>
          <cell r="E68">
            <v>102716</v>
          </cell>
          <cell r="F68">
            <v>40000</v>
          </cell>
        </row>
        <row r="69">
          <cell r="A69">
            <v>266</v>
          </cell>
          <cell r="B69">
            <v>200</v>
          </cell>
          <cell r="C69" t="str">
            <v>DICTAMEN DE FACTIBILIDAD</v>
          </cell>
          <cell r="D69">
            <v>5898.81</v>
          </cell>
          <cell r="E69">
            <v>126432</v>
          </cell>
          <cell r="F69">
            <v>50000</v>
          </cell>
        </row>
        <row r="70">
          <cell r="A70">
            <v>267</v>
          </cell>
          <cell r="B70">
            <v>200</v>
          </cell>
          <cell r="C70" t="str">
            <v>CONSTANCIA DE VERIFICACION</v>
          </cell>
          <cell r="D70">
            <v>5898.81</v>
          </cell>
          <cell r="E70">
            <v>1176</v>
          </cell>
          <cell r="F70">
            <v>18749</v>
          </cell>
        </row>
        <row r="71">
          <cell r="A71">
            <v>268</v>
          </cell>
          <cell r="B71">
            <v>1101</v>
          </cell>
          <cell r="C71" t="str">
            <v>CASA DE LA CULTURA</v>
          </cell>
          <cell r="D71">
            <v>375479.56</v>
          </cell>
          <cell r="E71">
            <v>412443</v>
          </cell>
          <cell r="F71">
            <v>169937</v>
          </cell>
        </row>
        <row r="72">
          <cell r="A72">
            <v>271</v>
          </cell>
          <cell r="B72">
            <v>302</v>
          </cell>
          <cell r="C72" t="str">
            <v>PENSION EST. MUSEO DE MOMIAS</v>
          </cell>
          <cell r="D72">
            <v>25740.19</v>
          </cell>
          <cell r="E72">
            <v>28864</v>
          </cell>
          <cell r="F72">
            <v>36145</v>
          </cell>
        </row>
        <row r="73">
          <cell r="A73">
            <v>272</v>
          </cell>
          <cell r="B73">
            <v>302</v>
          </cell>
          <cell r="C73" t="str">
            <v>PENSION EST. EX ESTACION DEL FERROCARRIL</v>
          </cell>
          <cell r="D73">
            <v>150000</v>
          </cell>
          <cell r="E73">
            <v>16821</v>
          </cell>
          <cell r="F73">
            <v>18281</v>
          </cell>
        </row>
        <row r="74">
          <cell r="A74">
            <v>273</v>
          </cell>
          <cell r="B74">
            <v>302</v>
          </cell>
          <cell r="C74" t="str">
            <v>PENSION EST. JARDIN EMBAJADORAS</v>
          </cell>
          <cell r="D74">
            <v>156314.26</v>
          </cell>
          <cell r="E74">
            <v>152155</v>
          </cell>
          <cell r="F74">
            <v>159801</v>
          </cell>
        </row>
        <row r="75">
          <cell r="A75">
            <v>274</v>
          </cell>
          <cell r="B75">
            <v>204</v>
          </cell>
          <cell r="C75" t="str">
            <v>EXTENSION DE HORARIO</v>
          </cell>
          <cell r="D75">
            <v>1079732.97</v>
          </cell>
          <cell r="E75">
            <v>1253934</v>
          </cell>
          <cell r="F75">
            <v>1000000</v>
          </cell>
        </row>
        <row r="76">
          <cell r="A76">
            <v>275</v>
          </cell>
          <cell r="B76">
            <v>600</v>
          </cell>
          <cell r="C76" t="str">
            <v>CONSTANCIAS DIRECCION DE ECOLOGÍA</v>
          </cell>
          <cell r="D76">
            <v>9827.35</v>
          </cell>
          <cell r="E76">
            <v>5071</v>
          </cell>
          <cell r="F76">
            <v>5753</v>
          </cell>
        </row>
        <row r="77">
          <cell r="A77">
            <v>276</v>
          </cell>
          <cell r="B77">
            <v>200</v>
          </cell>
          <cell r="C77" t="str">
            <v>CONSTANCIAS DE NO INFRACCION</v>
          </cell>
          <cell r="D77">
            <v>284130.55</v>
          </cell>
          <cell r="E77">
            <v>179873</v>
          </cell>
          <cell r="F77">
            <v>193626</v>
          </cell>
        </row>
        <row r="78">
          <cell r="A78">
            <v>277</v>
          </cell>
          <cell r="B78">
            <v>201</v>
          </cell>
          <cell r="C78" t="str">
            <v>SERVICIOS ACCESO A LA INFORMAC</v>
          </cell>
          <cell r="D78">
            <v>1164</v>
          </cell>
          <cell r="E78">
            <v>1744</v>
          </cell>
          <cell r="F78">
            <v>1000</v>
          </cell>
        </row>
        <row r="79">
          <cell r="A79">
            <v>278</v>
          </cell>
          <cell r="B79">
            <v>302</v>
          </cell>
          <cell r="C79" t="str">
            <v>CONSTANCIAS EXPEDIDAS POR DEPENDENCIAS</v>
          </cell>
          <cell r="D79">
            <v>126268.64</v>
          </cell>
          <cell r="E79">
            <v>148263</v>
          </cell>
          <cell r="F79">
            <v>152300</v>
          </cell>
        </row>
        <row r="80">
          <cell r="A80">
            <v>279</v>
          </cell>
          <cell r="B80">
            <v>201</v>
          </cell>
          <cell r="C80" t="str">
            <v>CERTIFICACIONES EXPEDIDAS POR EL SECRETARIO DEL  AYTTO.</v>
          </cell>
          <cell r="D80">
            <v>1919.32</v>
          </cell>
          <cell r="E80">
            <v>633</v>
          </cell>
          <cell r="F80">
            <v>2000</v>
          </cell>
        </row>
        <row r="81">
          <cell r="A81">
            <v>280</v>
          </cell>
          <cell r="B81">
            <v>904</v>
          </cell>
          <cell r="C81" t="str">
            <v>CONTROL CANINO</v>
          </cell>
          <cell r="D81">
            <v>4368</v>
          </cell>
          <cell r="E81">
            <v>5000</v>
          </cell>
          <cell r="F81">
            <v>30000</v>
          </cell>
        </row>
        <row r="82">
          <cell r="A82">
            <v>281</v>
          </cell>
          <cell r="B82">
            <v>200</v>
          </cell>
          <cell r="C82" t="str">
            <v>PAGO DE VIGILANCIA POR EVENTO</v>
          </cell>
          <cell r="D82">
            <v>100000</v>
          </cell>
          <cell r="E82">
            <v>266628</v>
          </cell>
          <cell r="F82">
            <v>200000</v>
          </cell>
        </row>
        <row r="83">
          <cell r="A83">
            <v>282</v>
          </cell>
          <cell r="B83">
            <v>200</v>
          </cell>
          <cell r="C83" t="str">
            <v>PERMISO  EXTRAORDINARIO</v>
          </cell>
          <cell r="D83">
            <v>5000</v>
          </cell>
          <cell r="E83">
            <v>5963</v>
          </cell>
          <cell r="F83">
            <v>10000</v>
          </cell>
        </row>
        <row r="84">
          <cell r="A84">
            <v>283</v>
          </cell>
          <cell r="B84">
            <v>200</v>
          </cell>
          <cell r="C84" t="str">
            <v>CONSTANCIA DE DESPINTADO</v>
          </cell>
          <cell r="D84">
            <v>5000</v>
          </cell>
          <cell r="E84">
            <v>40</v>
          </cell>
          <cell r="F84">
            <v>1000</v>
          </cell>
        </row>
        <row r="85">
          <cell r="A85">
            <v>284</v>
          </cell>
          <cell r="B85">
            <v>200</v>
          </cell>
          <cell r="C85" t="str">
            <v>REVISTA MECANICA SEMESTRAL</v>
          </cell>
          <cell r="D85">
            <v>32056.18</v>
          </cell>
          <cell r="E85">
            <v>17814</v>
          </cell>
          <cell r="F85">
            <v>19986</v>
          </cell>
        </row>
        <row r="86">
          <cell r="A86">
            <v>285</v>
          </cell>
          <cell r="B86">
            <v>200</v>
          </cell>
          <cell r="C86" t="str">
            <v>PRORROGA PARA USO DE UNIDADES</v>
          </cell>
          <cell r="D86">
            <v>5000</v>
          </cell>
          <cell r="E86">
            <v>0</v>
          </cell>
          <cell r="F86">
            <v>0</v>
          </cell>
        </row>
        <row r="87">
          <cell r="A87">
            <v>286</v>
          </cell>
          <cell r="B87">
            <v>200</v>
          </cell>
          <cell r="C87" t="str">
            <v>PERMISO SUPLETORIO DE TRANSPORTE</v>
          </cell>
          <cell r="D87">
            <v>102056.18</v>
          </cell>
          <cell r="E87">
            <v>34843</v>
          </cell>
          <cell r="F87">
            <v>26861</v>
          </cell>
        </row>
        <row r="88">
          <cell r="A88">
            <v>287</v>
          </cell>
          <cell r="B88">
            <v>200</v>
          </cell>
          <cell r="C88" t="str">
            <v>CANJE DE TITULO DE CONCESION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288</v>
          </cell>
          <cell r="B89">
            <v>200</v>
          </cell>
          <cell r="C89" t="str">
            <v>ANALISIS DE RIESGO</v>
          </cell>
          <cell r="D89">
            <v>5898.81</v>
          </cell>
          <cell r="E89">
            <v>6410</v>
          </cell>
          <cell r="F89">
            <v>19342</v>
          </cell>
        </row>
        <row r="90">
          <cell r="A90">
            <v>289</v>
          </cell>
          <cell r="B90">
            <v>200</v>
          </cell>
          <cell r="C90" t="str">
            <v>CONFORMIDAD PARA QUEMA DE FUEGOS PIROTÉCNICOS</v>
          </cell>
          <cell r="D90">
            <v>5898.81</v>
          </cell>
          <cell r="E90">
            <v>3227</v>
          </cell>
          <cell r="F90">
            <v>13294</v>
          </cell>
        </row>
        <row r="91">
          <cell r="A91">
            <v>290</v>
          </cell>
          <cell r="B91">
            <v>200</v>
          </cell>
          <cell r="C91" t="str">
            <v>DICTAMENES DE SEGURIDAD PARA SEDENA</v>
          </cell>
          <cell r="D91">
            <v>5898.81</v>
          </cell>
          <cell r="E91">
            <v>2781</v>
          </cell>
          <cell r="F91">
            <v>12816</v>
          </cell>
        </row>
        <row r="92">
          <cell r="A92">
            <v>291</v>
          </cell>
          <cell r="B92">
            <v>200</v>
          </cell>
          <cell r="C92" t="str">
            <v>DICTAMEN DE FACTIBILIDAD PARA COMERCIOS</v>
          </cell>
          <cell r="D92">
            <v>5898.81</v>
          </cell>
          <cell r="E92">
            <v>6532</v>
          </cell>
          <cell r="F92">
            <v>21826</v>
          </cell>
        </row>
        <row r="93">
          <cell r="A93">
            <v>292</v>
          </cell>
          <cell r="B93">
            <v>200</v>
          </cell>
          <cell r="C93" t="str">
            <v>DICTAMEN DE SEGURIDAD</v>
          </cell>
          <cell r="D93">
            <v>5898.81</v>
          </cell>
          <cell r="E93">
            <v>785</v>
          </cell>
          <cell r="F93">
            <v>12222</v>
          </cell>
        </row>
        <row r="94">
          <cell r="A94">
            <v>293</v>
          </cell>
          <cell r="B94">
            <v>200</v>
          </cell>
          <cell r="C94" t="str">
            <v>SERVICIOS EXTRAORDINARIOS</v>
          </cell>
          <cell r="D94">
            <v>5898.81</v>
          </cell>
          <cell r="E94">
            <v>15702</v>
          </cell>
          <cell r="F94">
            <v>59196</v>
          </cell>
        </row>
        <row r="95">
          <cell r="A95">
            <v>294</v>
          </cell>
          <cell r="B95">
            <v>600</v>
          </cell>
          <cell r="C95" t="str">
            <v>PERITAJES A INMUEBLES DE CONSTRUCCION RUINOSA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295</v>
          </cell>
          <cell r="B96">
            <v>600</v>
          </cell>
          <cell r="C96" t="str">
            <v>CONSTANCIA DE UBICACIÓN DE PREDIOS</v>
          </cell>
          <cell r="D96">
            <v>104144.68</v>
          </cell>
          <cell r="E96">
            <v>19446</v>
          </cell>
          <cell r="F96">
            <v>26259</v>
          </cell>
        </row>
        <row r="97">
          <cell r="A97">
            <v>296</v>
          </cell>
          <cell r="B97">
            <v>302</v>
          </cell>
          <cell r="C97" t="str">
            <v>CONSTANCIAS DE ESTADO DE CUENTA</v>
          </cell>
          <cell r="D97">
            <v>168124.07</v>
          </cell>
          <cell r="E97">
            <v>0</v>
          </cell>
          <cell r="F97">
            <v>0</v>
          </cell>
        </row>
        <row r="98">
          <cell r="A98">
            <v>0</v>
          </cell>
          <cell r="B98">
            <v>0</v>
          </cell>
          <cell r="C98" t="str">
            <v>TOTAL   D E   DERECHOS.</v>
          </cell>
          <cell r="D98">
            <v>10846973.560000004</v>
          </cell>
          <cell r="E98">
            <v>12690839</v>
          </cell>
          <cell r="F98">
            <v>12950222</v>
          </cell>
        </row>
        <row r="99">
          <cell r="A99">
            <v>304</v>
          </cell>
          <cell r="B99">
            <v>302</v>
          </cell>
          <cell r="C99" t="str">
            <v>CONTRIBUCIONES DE MEJORAS POR OBRAS PÚBLICAS</v>
          </cell>
          <cell r="D99">
            <v>18022.2</v>
          </cell>
          <cell r="E99">
            <v>5000</v>
          </cell>
          <cell r="F99">
            <v>0</v>
          </cell>
        </row>
        <row r="100">
          <cell r="A100">
            <v>0</v>
          </cell>
          <cell r="B100">
            <v>0</v>
          </cell>
          <cell r="C100" t="str">
            <v>TOTAL  CONTRIB.   ESPECIALES</v>
          </cell>
          <cell r="D100">
            <v>18022.2</v>
          </cell>
          <cell r="E100">
            <v>5000</v>
          </cell>
          <cell r="F100">
            <v>0</v>
          </cell>
        </row>
        <row r="101">
          <cell r="A101">
            <v>223</v>
          </cell>
          <cell r="B101">
            <v>600</v>
          </cell>
          <cell r="C101" t="str">
            <v>CABLEADO POR USO COMERCIAL</v>
          </cell>
          <cell r="D101">
            <v>50000</v>
          </cell>
          <cell r="E101">
            <v>139320</v>
          </cell>
          <cell r="F101">
            <v>37773</v>
          </cell>
        </row>
        <row r="102">
          <cell r="A102">
            <v>269</v>
          </cell>
          <cell r="B102">
            <v>500</v>
          </cell>
          <cell r="C102" t="str">
            <v>PADRON CONTRATISTAS</v>
          </cell>
          <cell r="D102">
            <v>50000</v>
          </cell>
          <cell r="E102">
            <v>136970</v>
          </cell>
          <cell r="F102">
            <v>136318</v>
          </cell>
        </row>
        <row r="103">
          <cell r="A103">
            <v>400</v>
          </cell>
          <cell r="B103">
            <v>302</v>
          </cell>
          <cell r="C103" t="str">
            <v>LOCALES PRESA DE LA OLLA</v>
          </cell>
          <cell r="D103">
            <v>68140.800000000003</v>
          </cell>
          <cell r="E103">
            <v>68160</v>
          </cell>
          <cell r="F103">
            <v>80802</v>
          </cell>
        </row>
        <row r="104">
          <cell r="A104">
            <v>402</v>
          </cell>
          <cell r="B104">
            <v>302</v>
          </cell>
          <cell r="C104" t="str">
            <v>LOCALES MUSEO MOMIAS</v>
          </cell>
          <cell r="D104">
            <v>60000</v>
          </cell>
          <cell r="E104">
            <v>54000</v>
          </cell>
          <cell r="F104">
            <v>15674</v>
          </cell>
        </row>
        <row r="105">
          <cell r="A105">
            <v>403</v>
          </cell>
          <cell r="B105">
            <v>1601</v>
          </cell>
          <cell r="C105" t="str">
            <v>UNIDAD DEPORTIVA TORRES LANDA</v>
          </cell>
          <cell r="D105">
            <v>254785.86</v>
          </cell>
          <cell r="E105">
            <v>181738</v>
          </cell>
          <cell r="F105">
            <v>0</v>
          </cell>
        </row>
        <row r="106">
          <cell r="A106">
            <v>404</v>
          </cell>
          <cell r="B106">
            <v>1601</v>
          </cell>
          <cell r="C106" t="str">
            <v>UNIDAD DEPORTIVA YERBABUENA</v>
          </cell>
          <cell r="D106">
            <v>195928.95</v>
          </cell>
          <cell r="E106">
            <v>120307</v>
          </cell>
          <cell r="F106">
            <v>0</v>
          </cell>
        </row>
        <row r="107">
          <cell r="A107">
            <v>405</v>
          </cell>
          <cell r="B107">
            <v>703</v>
          </cell>
          <cell r="C107" t="str">
            <v>CENTRO DE CONVIVENCIA EL ENCINO</v>
          </cell>
          <cell r="D107">
            <v>32558.400000000001</v>
          </cell>
          <cell r="E107">
            <v>210295</v>
          </cell>
          <cell r="F107">
            <v>184387</v>
          </cell>
        </row>
        <row r="108">
          <cell r="A108">
            <v>407</v>
          </cell>
          <cell r="B108">
            <v>308</v>
          </cell>
          <cell r="C108" t="str">
            <v>MUSEO MOMIAS</v>
          </cell>
          <cell r="D108">
            <v>17979523.949999999</v>
          </cell>
          <cell r="E108">
            <v>20698337</v>
          </cell>
          <cell r="F108">
            <v>20698337</v>
          </cell>
        </row>
        <row r="109">
          <cell r="A109">
            <v>408</v>
          </cell>
          <cell r="B109">
            <v>308</v>
          </cell>
          <cell r="C109" t="str">
            <v>SALON CULTO A LA MUERTE</v>
          </cell>
          <cell r="D109">
            <v>1466860.5</v>
          </cell>
          <cell r="E109">
            <v>1103762</v>
          </cell>
          <cell r="F109">
            <v>1103762</v>
          </cell>
        </row>
        <row r="110">
          <cell r="A110">
            <v>410</v>
          </cell>
          <cell r="B110">
            <v>302</v>
          </cell>
          <cell r="C110" t="str">
            <v>MONUMENTO AL PIPILA</v>
          </cell>
          <cell r="D110">
            <v>230386.59</v>
          </cell>
          <cell r="E110">
            <v>251190</v>
          </cell>
          <cell r="F110">
            <v>317665</v>
          </cell>
        </row>
        <row r="111">
          <cell r="A111">
            <v>411</v>
          </cell>
          <cell r="B111">
            <v>400</v>
          </cell>
          <cell r="C111" t="str">
            <v>MERCADO HIDALGO</v>
          </cell>
          <cell r="D111">
            <v>603737.89</v>
          </cell>
          <cell r="E111">
            <v>600000</v>
          </cell>
          <cell r="F111">
            <v>850000</v>
          </cell>
        </row>
        <row r="112">
          <cell r="A112">
            <v>412</v>
          </cell>
          <cell r="B112">
            <v>400</v>
          </cell>
          <cell r="C112" t="str">
            <v>MERCADO EMBAJADORAS</v>
          </cell>
          <cell r="D112">
            <v>690519.81</v>
          </cell>
          <cell r="E112">
            <v>400000</v>
          </cell>
          <cell r="F112">
            <v>805000</v>
          </cell>
        </row>
        <row r="113">
          <cell r="A113">
            <v>414</v>
          </cell>
          <cell r="B113">
            <v>302</v>
          </cell>
          <cell r="C113" t="str">
            <v>OTROS PRODUCTOS</v>
          </cell>
          <cell r="D113">
            <v>5167535.8600000003</v>
          </cell>
          <cell r="E113">
            <v>222600</v>
          </cell>
          <cell r="F113">
            <v>220000</v>
          </cell>
        </row>
        <row r="114">
          <cell r="A114">
            <v>418</v>
          </cell>
          <cell r="B114">
            <v>303</v>
          </cell>
          <cell r="C114" t="str">
            <v>RENDIMIENTOS E INVERSIONES</v>
          </cell>
          <cell r="D114">
            <v>1900000</v>
          </cell>
          <cell r="E114">
            <v>1294104</v>
          </cell>
          <cell r="F114">
            <v>1294104</v>
          </cell>
        </row>
        <row r="115">
          <cell r="A115">
            <v>419</v>
          </cell>
          <cell r="B115">
            <v>303</v>
          </cell>
          <cell r="C115" t="str">
            <v>REND E INVERSIONES RAMO 33</v>
          </cell>
          <cell r="D115">
            <v>0</v>
          </cell>
          <cell r="E115">
            <v>710700</v>
          </cell>
          <cell r="F115">
            <v>0</v>
          </cell>
        </row>
        <row r="116">
          <cell r="A116">
            <v>420</v>
          </cell>
          <cell r="B116">
            <v>303</v>
          </cell>
          <cell r="C116" t="str">
            <v>REND E INVER RAMO 33 PROG COMP</v>
          </cell>
          <cell r="D116">
            <v>0</v>
          </cell>
          <cell r="E116">
            <v>534881</v>
          </cell>
          <cell r="F116">
            <v>489550</v>
          </cell>
        </row>
        <row r="117">
          <cell r="A117">
            <v>421</v>
          </cell>
          <cell r="B117">
            <v>302</v>
          </cell>
          <cell r="C117" t="str">
            <v>DECLARACIONES, FORMATOSY AVISO</v>
          </cell>
          <cell r="D117">
            <v>27335.19</v>
          </cell>
          <cell r="E117">
            <v>11554</v>
          </cell>
          <cell r="F117">
            <v>5000</v>
          </cell>
        </row>
        <row r="118">
          <cell r="A118">
            <v>426</v>
          </cell>
          <cell r="B118">
            <v>204</v>
          </cell>
          <cell r="C118" t="str">
            <v>MESAS EN VIA PUBLICA</v>
          </cell>
          <cell r="D118">
            <v>753271.24</v>
          </cell>
          <cell r="E118">
            <v>1224529</v>
          </cell>
          <cell r="F118">
            <v>1208702</v>
          </cell>
        </row>
        <row r="119">
          <cell r="A119">
            <v>427</v>
          </cell>
          <cell r="B119">
            <v>204</v>
          </cell>
          <cell r="C119" t="str">
            <v>TALLERES MECANICOS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428</v>
          </cell>
          <cell r="B120">
            <v>204</v>
          </cell>
          <cell r="C120" t="str">
            <v>COMERCIANTES  SEMIFIJOS</v>
          </cell>
          <cell r="D120">
            <v>2226011.35</v>
          </cell>
          <cell r="E120">
            <v>2610896</v>
          </cell>
          <cell r="F120">
            <v>2610896</v>
          </cell>
        </row>
        <row r="121">
          <cell r="A121">
            <v>429</v>
          </cell>
          <cell r="B121">
            <v>304</v>
          </cell>
          <cell r="C121" t="str">
            <v>VENTA DE INM PROPIEDAD DEL MPIO</v>
          </cell>
          <cell r="D121">
            <v>67274.039999999994</v>
          </cell>
          <cell r="E121">
            <v>30932</v>
          </cell>
          <cell r="F121">
            <v>1000000</v>
          </cell>
        </row>
        <row r="122">
          <cell r="A122">
            <v>430</v>
          </cell>
          <cell r="B122">
            <v>400</v>
          </cell>
          <cell r="C122" t="str">
            <v>BODEGAS MERCADO HIDALGO</v>
          </cell>
          <cell r="D122">
            <v>54512.639999999999</v>
          </cell>
          <cell r="E122">
            <v>40000</v>
          </cell>
          <cell r="F122">
            <v>27930</v>
          </cell>
        </row>
        <row r="123">
          <cell r="A123">
            <v>431</v>
          </cell>
          <cell r="B123">
            <v>400</v>
          </cell>
          <cell r="C123" t="str">
            <v>BODEGAS MERCADO EMBAJADORAS</v>
          </cell>
          <cell r="D123">
            <v>55285.27</v>
          </cell>
          <cell r="E123">
            <v>30000</v>
          </cell>
          <cell r="F123">
            <v>30000</v>
          </cell>
        </row>
        <row r="124">
          <cell r="A124">
            <v>432</v>
          </cell>
          <cell r="B124">
            <v>302</v>
          </cell>
          <cell r="C124" t="str">
            <v>LOCALES PANTEON</v>
          </cell>
          <cell r="D124">
            <v>54512.639999999999</v>
          </cell>
          <cell r="E124">
            <v>40896</v>
          </cell>
          <cell r="F124">
            <v>24685</v>
          </cell>
        </row>
        <row r="125">
          <cell r="A125">
            <v>433</v>
          </cell>
          <cell r="B125">
            <v>302</v>
          </cell>
          <cell r="C125" t="str">
            <v>SOBRANTES</v>
          </cell>
          <cell r="D125">
            <v>15000</v>
          </cell>
          <cell r="E125">
            <v>17500</v>
          </cell>
          <cell r="F125">
            <v>15792</v>
          </cell>
        </row>
        <row r="126">
          <cell r="A126">
            <v>436</v>
          </cell>
          <cell r="B126">
            <v>302</v>
          </cell>
          <cell r="C126" t="str">
            <v>SANITARIOS PRESA DE LA OLLA</v>
          </cell>
          <cell r="D126">
            <v>46305</v>
          </cell>
          <cell r="E126">
            <v>52429</v>
          </cell>
          <cell r="F126">
            <v>55399</v>
          </cell>
        </row>
        <row r="127">
          <cell r="A127">
            <v>437</v>
          </cell>
          <cell r="B127">
            <v>302</v>
          </cell>
          <cell r="C127" t="str">
            <v>SANITARIOS MERCADO EMBAJADORAS</v>
          </cell>
          <cell r="D127">
            <v>69300</v>
          </cell>
          <cell r="E127">
            <v>342945</v>
          </cell>
          <cell r="F127">
            <v>495898</v>
          </cell>
        </row>
        <row r="128">
          <cell r="A128">
            <v>438</v>
          </cell>
          <cell r="B128">
            <v>302</v>
          </cell>
          <cell r="C128" t="str">
            <v>SANITARIOS MERCADO HIDALGO</v>
          </cell>
          <cell r="D128">
            <v>815340.4</v>
          </cell>
          <cell r="E128">
            <v>876039</v>
          </cell>
          <cell r="F128">
            <v>898177</v>
          </cell>
        </row>
        <row r="129">
          <cell r="A129">
            <v>439</v>
          </cell>
          <cell r="B129">
            <v>302</v>
          </cell>
          <cell r="C129" t="str">
            <v>SANITARIOS JARDIN REFORMA</v>
          </cell>
          <cell r="D129">
            <v>361638.1</v>
          </cell>
          <cell r="E129">
            <v>319512</v>
          </cell>
          <cell r="F129">
            <v>281637</v>
          </cell>
        </row>
        <row r="130">
          <cell r="A130">
            <v>440</v>
          </cell>
          <cell r="B130">
            <v>302</v>
          </cell>
          <cell r="C130" t="str">
            <v>SANITARIOS PLAZUELA DE LOS ANG</v>
          </cell>
          <cell r="D130">
            <v>75600</v>
          </cell>
          <cell r="E130">
            <v>78435</v>
          </cell>
          <cell r="F130">
            <v>90418</v>
          </cell>
        </row>
        <row r="131">
          <cell r="A131">
            <v>441</v>
          </cell>
          <cell r="B131">
            <v>302</v>
          </cell>
          <cell r="C131" t="str">
            <v>SANITARIOS LOS PASTITOS</v>
          </cell>
          <cell r="D131">
            <v>15214.5</v>
          </cell>
          <cell r="E131">
            <v>15219</v>
          </cell>
          <cell r="F131">
            <v>15000</v>
          </cell>
        </row>
        <row r="132">
          <cell r="A132">
            <v>442</v>
          </cell>
          <cell r="B132">
            <v>302</v>
          </cell>
          <cell r="C132" t="str">
            <v>SANITARIOS VALENCIANA</v>
          </cell>
          <cell r="D132">
            <v>10000</v>
          </cell>
          <cell r="E132">
            <v>15750</v>
          </cell>
          <cell r="F132">
            <v>10000</v>
          </cell>
        </row>
        <row r="133">
          <cell r="A133">
            <v>443</v>
          </cell>
          <cell r="B133">
            <v>302</v>
          </cell>
          <cell r="C133" t="str">
            <v>SANITARIOS EX ESTACION DEL FFCC.</v>
          </cell>
          <cell r="D133">
            <v>350000</v>
          </cell>
          <cell r="E133">
            <v>479245</v>
          </cell>
          <cell r="F133">
            <v>575995</v>
          </cell>
        </row>
        <row r="134">
          <cell r="A134">
            <v>444</v>
          </cell>
          <cell r="B134">
            <v>302</v>
          </cell>
          <cell r="C134" t="str">
            <v>SANITARIOS JARDIN UNION</v>
          </cell>
          <cell r="D134">
            <v>75600</v>
          </cell>
          <cell r="E134">
            <v>78435</v>
          </cell>
          <cell r="F134">
            <v>90418</v>
          </cell>
        </row>
        <row r="135">
          <cell r="A135">
            <v>445</v>
          </cell>
          <cell r="B135">
            <v>302</v>
          </cell>
          <cell r="C135" t="str">
            <v>SANITARIOS MUSEO MOMIAS</v>
          </cell>
          <cell r="D135">
            <v>289476.59999999998</v>
          </cell>
          <cell r="E135">
            <v>397853</v>
          </cell>
          <cell r="F135">
            <v>380802</v>
          </cell>
        </row>
        <row r="136">
          <cell r="A136">
            <v>446</v>
          </cell>
          <cell r="B136">
            <v>302</v>
          </cell>
          <cell r="C136" t="str">
            <v>SANITARIOS GAVIRA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447</v>
          </cell>
          <cell r="B137">
            <v>1101</v>
          </cell>
          <cell r="C137" t="str">
            <v>MUSEO DIEGUINO</v>
          </cell>
          <cell r="D137">
            <v>47842.83</v>
          </cell>
          <cell r="E137">
            <v>109689</v>
          </cell>
          <cell r="F137">
            <v>135358</v>
          </cell>
        </row>
        <row r="138">
          <cell r="A138">
            <v>449</v>
          </cell>
          <cell r="B138">
            <v>302</v>
          </cell>
          <cell r="C138" t="str">
            <v>SANITARIOS EL BARATILLO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450</v>
          </cell>
          <cell r="B139">
            <v>302</v>
          </cell>
          <cell r="C139" t="str">
            <v>OTROS SANITARIOS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451</v>
          </cell>
          <cell r="B140">
            <v>400</v>
          </cell>
          <cell r="C140" t="str">
            <v>BODEGAS RASTRO</v>
          </cell>
          <cell r="D140">
            <v>29981.95</v>
          </cell>
          <cell r="E140">
            <v>30000</v>
          </cell>
          <cell r="F140">
            <v>17531</v>
          </cell>
        </row>
        <row r="141">
          <cell r="A141">
            <v>452</v>
          </cell>
          <cell r="B141">
            <v>703</v>
          </cell>
          <cell r="C141" t="str">
            <v>LOCALES DEL ENCINO</v>
          </cell>
          <cell r="D141">
            <v>32558.400000000001</v>
          </cell>
          <cell r="E141">
            <v>31536</v>
          </cell>
          <cell r="F141">
            <v>4181</v>
          </cell>
        </row>
        <row r="142">
          <cell r="A142">
            <v>453</v>
          </cell>
          <cell r="B142">
            <v>204</v>
          </cell>
          <cell r="C142" t="str">
            <v>TELESCOPIO</v>
          </cell>
          <cell r="D142">
            <v>8858.81</v>
          </cell>
          <cell r="E142">
            <v>10628</v>
          </cell>
          <cell r="F142">
            <v>57762</v>
          </cell>
        </row>
        <row r="143">
          <cell r="A143">
            <v>454</v>
          </cell>
          <cell r="B143">
            <v>204</v>
          </cell>
          <cell r="C143" t="str">
            <v>FIESTAS TRADICIONALES</v>
          </cell>
          <cell r="D143">
            <v>1570918.87</v>
          </cell>
          <cell r="E143">
            <v>953079</v>
          </cell>
          <cell r="F143">
            <v>900000</v>
          </cell>
        </row>
        <row r="144">
          <cell r="A144">
            <v>455</v>
          </cell>
          <cell r="B144">
            <v>500</v>
          </cell>
          <cell r="C144" t="str">
            <v>INFRAESTRUCTURA TELEFONICA</v>
          </cell>
          <cell r="D144">
            <v>720720</v>
          </cell>
          <cell r="E144">
            <v>744744</v>
          </cell>
          <cell r="F144">
            <v>736068</v>
          </cell>
        </row>
        <row r="145">
          <cell r="A145">
            <v>456</v>
          </cell>
          <cell r="B145">
            <v>204</v>
          </cell>
          <cell r="C145" t="str">
            <v>JUEGOS MECANICOS</v>
          </cell>
          <cell r="D145">
            <v>39193.54</v>
          </cell>
          <cell r="E145">
            <v>36806</v>
          </cell>
          <cell r="F145">
            <v>39375</v>
          </cell>
        </row>
        <row r="146">
          <cell r="A146">
            <v>457</v>
          </cell>
          <cell r="B146">
            <v>1601</v>
          </cell>
          <cell r="C146" t="str">
            <v>CASETAS DE  REVISTAS</v>
          </cell>
          <cell r="D146">
            <v>43337.57</v>
          </cell>
          <cell r="E146">
            <v>13167</v>
          </cell>
          <cell r="F146">
            <v>12733</v>
          </cell>
        </row>
        <row r="147">
          <cell r="A147">
            <v>458</v>
          </cell>
          <cell r="B147">
            <v>204</v>
          </cell>
          <cell r="C147" t="str">
            <v xml:space="preserve">AMPLIACION DE HORARIO DE BILLARES, FUTBOLITOS </v>
          </cell>
          <cell r="D147">
            <v>8000</v>
          </cell>
          <cell r="E147">
            <v>7178</v>
          </cell>
          <cell r="F147">
            <v>7914</v>
          </cell>
        </row>
        <row r="148">
          <cell r="A148">
            <v>459</v>
          </cell>
          <cell r="B148">
            <v>1601</v>
          </cell>
          <cell r="C148" t="str">
            <v>CASETAS DEPORTIVAS</v>
          </cell>
          <cell r="D148">
            <v>18620.28</v>
          </cell>
          <cell r="E148">
            <v>6801</v>
          </cell>
          <cell r="F148">
            <v>0</v>
          </cell>
        </row>
        <row r="149">
          <cell r="A149">
            <v>460</v>
          </cell>
          <cell r="B149">
            <v>1601</v>
          </cell>
          <cell r="C149" t="str">
            <v>PARQUE DE BEIS BOL SAN JERONIM</v>
          </cell>
          <cell r="D149">
            <v>62769</v>
          </cell>
          <cell r="E149">
            <v>17887</v>
          </cell>
          <cell r="F149">
            <v>0</v>
          </cell>
        </row>
        <row r="150">
          <cell r="A150">
            <v>461</v>
          </cell>
          <cell r="B150">
            <v>303</v>
          </cell>
          <cell r="C150" t="str">
            <v>INTERESES CREDITO BANCARIO</v>
          </cell>
          <cell r="D150">
            <v>0</v>
          </cell>
          <cell r="E150">
            <v>8639</v>
          </cell>
          <cell r="F150">
            <v>8060</v>
          </cell>
        </row>
        <row r="151">
          <cell r="A151">
            <v>462</v>
          </cell>
          <cell r="B151">
            <v>303</v>
          </cell>
          <cell r="C151" t="str">
            <v>INTERESE (REMANENTES/INTS. P/OBRAS)</v>
          </cell>
          <cell r="D151">
            <v>0</v>
          </cell>
          <cell r="E151">
            <v>8662</v>
          </cell>
          <cell r="F151">
            <v>28941</v>
          </cell>
        </row>
        <row r="152">
          <cell r="A152">
            <v>463</v>
          </cell>
          <cell r="B152">
            <v>200</v>
          </cell>
          <cell r="C152" t="str">
            <v>SALIDA DE GRUAS</v>
          </cell>
          <cell r="D152">
            <v>28634.62</v>
          </cell>
          <cell r="E152">
            <v>8216</v>
          </cell>
          <cell r="F152">
            <v>32788</v>
          </cell>
        </row>
        <row r="153">
          <cell r="A153">
            <v>464</v>
          </cell>
          <cell r="B153">
            <v>200</v>
          </cell>
          <cell r="C153" t="str">
            <v>ARRASTRE DE VEHICULOS INFRACCIONADOS</v>
          </cell>
          <cell r="D153">
            <v>6859.65</v>
          </cell>
          <cell r="E153">
            <v>1688</v>
          </cell>
          <cell r="F153">
            <v>7698</v>
          </cell>
        </row>
        <row r="154">
          <cell r="A154">
            <v>465</v>
          </cell>
          <cell r="B154">
            <v>200</v>
          </cell>
          <cell r="C154" t="str">
            <v>PENSIÓN DE VEHICULOS INFRACCIONADOS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466</v>
          </cell>
          <cell r="B155">
            <v>303</v>
          </cell>
          <cell r="C155" t="str">
            <v>ANTICIPO DE SUELDOS</v>
          </cell>
          <cell r="D155">
            <v>150000</v>
          </cell>
          <cell r="E155">
            <v>201163</v>
          </cell>
          <cell r="F155">
            <v>0</v>
          </cell>
        </row>
        <row r="156">
          <cell r="A156">
            <v>467</v>
          </cell>
          <cell r="B156">
            <v>303</v>
          </cell>
          <cell r="C156" t="str">
            <v>PRESTADORES DE SERVICIOS</v>
          </cell>
          <cell r="D156">
            <v>150000</v>
          </cell>
          <cell r="E156">
            <v>20806</v>
          </cell>
          <cell r="F156">
            <v>0</v>
          </cell>
        </row>
        <row r="157">
          <cell r="A157">
            <v>468</v>
          </cell>
          <cell r="B157">
            <v>400</v>
          </cell>
          <cell r="C157" t="str">
            <v>REZAGO MERCADO HIDALGO</v>
          </cell>
          <cell r="D157">
            <v>0</v>
          </cell>
          <cell r="E157">
            <v>5000</v>
          </cell>
          <cell r="F157">
            <v>0</v>
          </cell>
        </row>
        <row r="158">
          <cell r="A158">
            <v>469</v>
          </cell>
          <cell r="B158">
            <v>500</v>
          </cell>
          <cell r="C158" t="str">
            <v>CASETAS TELEFÓNICAS</v>
          </cell>
          <cell r="D158">
            <v>45000</v>
          </cell>
          <cell r="E158">
            <v>44100</v>
          </cell>
          <cell r="F158">
            <v>201103</v>
          </cell>
        </row>
        <row r="159">
          <cell r="A159">
            <v>470</v>
          </cell>
          <cell r="B159">
            <v>302</v>
          </cell>
          <cell r="C159" t="str">
            <v>LOCALES ESTACIÓN DEL FERROCARRIL</v>
          </cell>
          <cell r="D159">
            <v>10000</v>
          </cell>
          <cell r="E159">
            <v>66172</v>
          </cell>
          <cell r="F159">
            <v>82185</v>
          </cell>
        </row>
        <row r="160">
          <cell r="A160">
            <v>471</v>
          </cell>
          <cell r="B160">
            <v>302</v>
          </cell>
          <cell r="C160" t="str">
            <v>SANITARIOS PARDO</v>
          </cell>
          <cell r="D160">
            <v>10000</v>
          </cell>
          <cell r="E160">
            <v>19322</v>
          </cell>
          <cell r="F160">
            <v>17222</v>
          </cell>
        </row>
        <row r="161">
          <cell r="A161">
            <v>472</v>
          </cell>
          <cell r="B161">
            <v>400</v>
          </cell>
          <cell r="C161" t="str">
            <v>MERCADO GAVIRA</v>
          </cell>
          <cell r="D161">
            <v>230000</v>
          </cell>
          <cell r="E161">
            <v>54000</v>
          </cell>
          <cell r="F161">
            <v>120364</v>
          </cell>
        </row>
        <row r="162">
          <cell r="A162">
            <v>474</v>
          </cell>
          <cell r="B162">
            <v>305</v>
          </cell>
          <cell r="C162" t="str">
            <v>ADQUISICION DE BASES, ADQUISICIONES Y SERVICIOS GENERALES</v>
          </cell>
          <cell r="D162">
            <v>50000</v>
          </cell>
          <cell r="E162">
            <v>0</v>
          </cell>
          <cell r="F162">
            <v>17270</v>
          </cell>
        </row>
        <row r="163">
          <cell r="A163">
            <v>475</v>
          </cell>
          <cell r="B163">
            <v>302</v>
          </cell>
          <cell r="C163" t="str">
            <v>RESGUARDO DE BIENES EMBARGADOS</v>
          </cell>
          <cell r="D163">
            <v>0</v>
          </cell>
          <cell r="E163">
            <v>683</v>
          </cell>
          <cell r="F163">
            <v>0</v>
          </cell>
        </row>
        <row r="164">
          <cell r="A164">
            <v>476</v>
          </cell>
          <cell r="B164">
            <v>304</v>
          </cell>
          <cell r="C164" t="str">
            <v>PADRON DE PERITOS FISCALES</v>
          </cell>
          <cell r="D164">
            <v>15000</v>
          </cell>
          <cell r="E164">
            <v>19404</v>
          </cell>
          <cell r="F164">
            <v>33069</v>
          </cell>
        </row>
        <row r="165">
          <cell r="A165">
            <v>477</v>
          </cell>
          <cell r="B165">
            <v>600</v>
          </cell>
          <cell r="C165" t="str">
            <v>DIRECTOR RESPONSABLE DE OBRA</v>
          </cell>
          <cell r="D165">
            <v>0</v>
          </cell>
          <cell r="E165">
            <v>77599</v>
          </cell>
          <cell r="F165">
            <v>100127</v>
          </cell>
        </row>
        <row r="166">
          <cell r="A166">
            <v>478</v>
          </cell>
          <cell r="B166">
            <v>600</v>
          </cell>
          <cell r="C166" t="str">
            <v>DIRECTOR RESPONSABLE DESARROLLO URBANO</v>
          </cell>
          <cell r="D166">
            <v>0</v>
          </cell>
          <cell r="E166">
            <v>0</v>
          </cell>
          <cell r="F166">
            <v>0</v>
          </cell>
        </row>
        <row r="167">
          <cell r="A167">
            <v>479</v>
          </cell>
          <cell r="B167">
            <v>204</v>
          </cell>
          <cell r="C167" t="str">
            <v>COMERCIANTES AMBULANTES</v>
          </cell>
          <cell r="D167">
            <v>247334.59</v>
          </cell>
          <cell r="E167">
            <v>124041</v>
          </cell>
          <cell r="F167">
            <v>125000</v>
          </cell>
        </row>
        <row r="168">
          <cell r="A168">
            <v>480</v>
          </cell>
          <cell r="B168">
            <v>204</v>
          </cell>
          <cell r="C168" t="str">
            <v>PERIFONEO</v>
          </cell>
          <cell r="D168">
            <v>5000</v>
          </cell>
          <cell r="E168">
            <v>12209</v>
          </cell>
          <cell r="F168">
            <v>18823</v>
          </cell>
        </row>
        <row r="169">
          <cell r="A169">
            <v>481</v>
          </cell>
          <cell r="B169">
            <v>204</v>
          </cell>
          <cell r="C169" t="str">
            <v>REPARTO DE VOLANTES</v>
          </cell>
          <cell r="D169">
            <v>5000</v>
          </cell>
          <cell r="E169">
            <v>4477</v>
          </cell>
          <cell r="F169">
            <v>8973</v>
          </cell>
        </row>
        <row r="170">
          <cell r="A170">
            <v>482</v>
          </cell>
          <cell r="B170">
            <v>204</v>
          </cell>
          <cell r="C170" t="str">
            <v>CALLEJONEADAS</v>
          </cell>
          <cell r="D170">
            <v>500000</v>
          </cell>
          <cell r="E170">
            <v>150000</v>
          </cell>
          <cell r="F170">
            <v>156000</v>
          </cell>
        </row>
        <row r="171">
          <cell r="A171">
            <v>483</v>
          </cell>
          <cell r="B171">
            <v>204</v>
          </cell>
          <cell r="C171" t="str">
            <v>PROMOTOR TURISTICO</v>
          </cell>
          <cell r="D171">
            <v>5000</v>
          </cell>
          <cell r="E171">
            <v>48090</v>
          </cell>
          <cell r="F171">
            <v>87282</v>
          </cell>
        </row>
        <row r="172">
          <cell r="A172">
            <v>484</v>
          </cell>
          <cell r="B172">
            <v>204</v>
          </cell>
          <cell r="C172" t="str">
            <v>FESTEJOS PARTICULARES</v>
          </cell>
          <cell r="D172">
            <v>2500</v>
          </cell>
          <cell r="E172">
            <v>139429</v>
          </cell>
          <cell r="F172">
            <v>210368</v>
          </cell>
        </row>
        <row r="173">
          <cell r="A173">
            <v>485</v>
          </cell>
          <cell r="B173">
            <v>204</v>
          </cell>
          <cell r="C173" t="str">
            <v>SELLADO DE BOLETOS</v>
          </cell>
          <cell r="D173">
            <v>5000</v>
          </cell>
          <cell r="E173">
            <v>39640</v>
          </cell>
          <cell r="F173">
            <v>97184</v>
          </cell>
        </row>
        <row r="174">
          <cell r="A174">
            <v>486</v>
          </cell>
          <cell r="B174">
            <v>400</v>
          </cell>
          <cell r="C174" t="str">
            <v>COLOCACIÒN DE GUIAS</v>
          </cell>
          <cell r="D174">
            <v>5000</v>
          </cell>
          <cell r="E174">
            <v>4763</v>
          </cell>
          <cell r="F174">
            <v>6814</v>
          </cell>
        </row>
        <row r="175">
          <cell r="A175">
            <v>487</v>
          </cell>
          <cell r="B175">
            <v>400</v>
          </cell>
          <cell r="C175" t="str">
            <v>COLOCACION DE LUMINARIA Y /O LAMPARA</v>
          </cell>
          <cell r="D175">
            <v>5000</v>
          </cell>
          <cell r="E175">
            <v>5560</v>
          </cell>
          <cell r="F175">
            <v>15000</v>
          </cell>
        </row>
        <row r="176">
          <cell r="A176">
            <v>488</v>
          </cell>
          <cell r="B176">
            <v>400</v>
          </cell>
          <cell r="C176" t="str">
            <v>POSTERIA DE CONCRETO</v>
          </cell>
          <cell r="D176">
            <v>5000</v>
          </cell>
          <cell r="E176">
            <v>0</v>
          </cell>
          <cell r="F176">
            <v>5000</v>
          </cell>
        </row>
        <row r="177">
          <cell r="A177">
            <v>489</v>
          </cell>
          <cell r="B177">
            <v>400</v>
          </cell>
          <cell r="C177" t="str">
            <v>INSTALACIÒN DE TOMA DE CORRIENTE</v>
          </cell>
          <cell r="D177">
            <v>5000</v>
          </cell>
          <cell r="E177">
            <v>0</v>
          </cell>
          <cell r="F177">
            <v>962</v>
          </cell>
        </row>
        <row r="178">
          <cell r="A178">
            <v>490</v>
          </cell>
          <cell r="B178">
            <v>302</v>
          </cell>
          <cell r="C178" t="str">
            <v>RENOVACION DE CONCESION DE LOCALES MERCADOS</v>
          </cell>
          <cell r="D178">
            <v>2500</v>
          </cell>
          <cell r="E178">
            <v>0</v>
          </cell>
          <cell r="F178">
            <v>0</v>
          </cell>
        </row>
        <row r="179">
          <cell r="A179">
            <v>491</v>
          </cell>
          <cell r="B179">
            <v>500</v>
          </cell>
          <cell r="C179" t="str">
            <v>ESTRUCTURAS, CONSTRUCCIONES O MATERIALES EN VIA PUBLICA</v>
          </cell>
          <cell r="D179">
            <v>5000</v>
          </cell>
          <cell r="E179">
            <v>12019</v>
          </cell>
          <cell r="F179">
            <v>15117</v>
          </cell>
        </row>
        <row r="180">
          <cell r="A180">
            <v>526</v>
          </cell>
          <cell r="B180">
            <v>201</v>
          </cell>
          <cell r="C180" t="str">
            <v>RESPUESTA DE AYUNTAMIENTO</v>
          </cell>
          <cell r="D180">
            <v>0</v>
          </cell>
          <cell r="E180">
            <v>2386</v>
          </cell>
          <cell r="F180">
            <v>15000</v>
          </cell>
        </row>
        <row r="181">
          <cell r="A181">
            <v>536</v>
          </cell>
          <cell r="B181">
            <v>305</v>
          </cell>
          <cell r="C181" t="str">
            <v xml:space="preserve">PADRON PROVEEDORES </v>
          </cell>
          <cell r="D181">
            <v>30000</v>
          </cell>
          <cell r="E181">
            <v>56498</v>
          </cell>
          <cell r="F181">
            <v>50000</v>
          </cell>
        </row>
        <row r="182">
          <cell r="A182">
            <v>538</v>
          </cell>
          <cell r="B182">
            <v>500</v>
          </cell>
          <cell r="C182" t="str">
            <v>ADQUISICION DE BASES OBRA PÙBLICA</v>
          </cell>
          <cell r="D182">
            <v>300000</v>
          </cell>
          <cell r="E182">
            <v>45471</v>
          </cell>
          <cell r="F182">
            <v>15000</v>
          </cell>
        </row>
        <row r="183">
          <cell r="A183">
            <v>0</v>
          </cell>
          <cell r="B183">
            <v>0</v>
          </cell>
          <cell r="C183" t="str">
            <v>TOTAL  PRODUCTOS</v>
          </cell>
          <cell r="D183">
            <v>38517285.690000005</v>
          </cell>
          <cell r="E183">
            <v>36530085</v>
          </cell>
          <cell r="F183">
            <v>37436393</v>
          </cell>
        </row>
        <row r="184">
          <cell r="A184">
            <v>4</v>
          </cell>
          <cell r="B184">
            <v>302</v>
          </cell>
          <cell r="C184" t="str">
            <v>RECARGOS (3%)</v>
          </cell>
          <cell r="D184">
            <v>2459007.36</v>
          </cell>
          <cell r="E184">
            <v>1882225</v>
          </cell>
          <cell r="F184">
            <v>2142359</v>
          </cell>
        </row>
        <row r="185">
          <cell r="A185">
            <v>7</v>
          </cell>
          <cell r="B185">
            <v>302</v>
          </cell>
          <cell r="C185" t="str">
            <v>IMPTO. PREDIAL URBANO REZAGO</v>
          </cell>
          <cell r="D185">
            <v>4969049.54</v>
          </cell>
          <cell r="E185">
            <v>4635482</v>
          </cell>
          <cell r="F185">
            <v>5000000</v>
          </cell>
        </row>
        <row r="186">
          <cell r="A186">
            <v>8</v>
          </cell>
          <cell r="B186">
            <v>302</v>
          </cell>
          <cell r="C186" t="str">
            <v>IMPTO. PREDIAL RUSTICO REZAGO</v>
          </cell>
          <cell r="D186">
            <v>360000</v>
          </cell>
          <cell r="E186">
            <v>299419</v>
          </cell>
          <cell r="F186">
            <v>283272</v>
          </cell>
        </row>
        <row r="187">
          <cell r="A187">
            <v>13</v>
          </cell>
          <cell r="B187">
            <v>302</v>
          </cell>
          <cell r="C187" t="str">
            <v>GTOS DE EJECUCION TODOS LOS RAMOS</v>
          </cell>
          <cell r="D187">
            <v>737146.65</v>
          </cell>
          <cell r="E187">
            <v>785804</v>
          </cell>
          <cell r="F187">
            <v>755545</v>
          </cell>
        </row>
        <row r="188">
          <cell r="A188">
            <v>14</v>
          </cell>
          <cell r="B188">
            <v>302</v>
          </cell>
          <cell r="C188" t="str">
            <v>APORTACION UNION AGRICOLA LOCAL REGIONAL</v>
          </cell>
          <cell r="D188">
            <v>49972.92</v>
          </cell>
          <cell r="E188">
            <v>129776</v>
          </cell>
          <cell r="F188">
            <v>50000</v>
          </cell>
        </row>
        <row r="189">
          <cell r="A189">
            <v>501</v>
          </cell>
          <cell r="B189">
            <v>0</v>
          </cell>
          <cell r="C189" t="str">
            <v>REZAGOS DERECHOS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502</v>
          </cell>
          <cell r="B190">
            <v>302</v>
          </cell>
          <cell r="C190" t="str">
            <v>RECARGOS OTROS IMPTOS Y DERECH</v>
          </cell>
          <cell r="D190">
            <v>573970.93999999994</v>
          </cell>
          <cell r="E190">
            <v>523938</v>
          </cell>
          <cell r="F190">
            <v>1003095</v>
          </cell>
        </row>
        <row r="191">
          <cell r="A191">
            <v>503</v>
          </cell>
          <cell r="B191">
            <v>304</v>
          </cell>
          <cell r="C191" t="str">
            <v>AVISO EXTEMP TRASLACION DE DOM</v>
          </cell>
          <cell r="D191">
            <v>95777.73</v>
          </cell>
          <cell r="E191">
            <v>207726</v>
          </cell>
          <cell r="F191">
            <v>129588</v>
          </cell>
        </row>
        <row r="192">
          <cell r="A192">
            <v>504</v>
          </cell>
          <cell r="B192">
            <v>304</v>
          </cell>
          <cell r="C192" t="str">
            <v>AVISO EXTEMP TERM DE OBRA</v>
          </cell>
          <cell r="D192">
            <v>151991.94</v>
          </cell>
          <cell r="E192">
            <v>105485</v>
          </cell>
          <cell r="F192">
            <v>122012</v>
          </cell>
        </row>
        <row r="193">
          <cell r="A193">
            <v>505</v>
          </cell>
          <cell r="B193">
            <v>600</v>
          </cell>
          <cell r="C193" t="str">
            <v>INF AL REG. DE CONST Y CONSER</v>
          </cell>
          <cell r="D193">
            <v>153243.74</v>
          </cell>
          <cell r="E193">
            <v>76097</v>
          </cell>
          <cell r="F193">
            <v>80000</v>
          </cell>
        </row>
        <row r="194">
          <cell r="A194">
            <v>506</v>
          </cell>
          <cell r="B194">
            <v>204</v>
          </cell>
          <cell r="C194" t="str">
            <v>INF  LEY DE ALCHOHOLES Y SU REG</v>
          </cell>
          <cell r="D194">
            <v>272506.89</v>
          </cell>
          <cell r="E194">
            <v>434596</v>
          </cell>
          <cell r="F194">
            <v>387426</v>
          </cell>
        </row>
        <row r="195">
          <cell r="A195">
            <v>507</v>
          </cell>
          <cell r="B195">
            <v>200</v>
          </cell>
          <cell r="C195" t="str">
            <v>INF AL BANDO POLICIA Y BUEN GO</v>
          </cell>
          <cell r="D195">
            <v>532638.75</v>
          </cell>
          <cell r="E195">
            <v>481826</v>
          </cell>
          <cell r="F195">
            <v>501099</v>
          </cell>
        </row>
        <row r="196">
          <cell r="A196">
            <v>508</v>
          </cell>
          <cell r="B196">
            <v>200</v>
          </cell>
          <cell r="C196" t="str">
            <v>INF LEYDE TRANSITO Y SU REGLAM</v>
          </cell>
          <cell r="D196">
            <v>3899805.99</v>
          </cell>
          <cell r="E196">
            <v>3055471</v>
          </cell>
          <cell r="F196">
            <v>4029853</v>
          </cell>
        </row>
        <row r="197">
          <cell r="A197">
            <v>509</v>
          </cell>
          <cell r="B197">
            <v>600</v>
          </cell>
          <cell r="C197" t="str">
            <v>FALTA DE  VERIFICACION VEHICULAR</v>
          </cell>
          <cell r="D197">
            <v>440862.01</v>
          </cell>
          <cell r="E197">
            <v>407299</v>
          </cell>
          <cell r="F197">
            <v>420519</v>
          </cell>
        </row>
        <row r="198">
          <cell r="A198">
            <v>510</v>
          </cell>
          <cell r="B198">
            <v>302</v>
          </cell>
          <cell r="C198" t="str">
            <v>ADMTVAS NO FISCALES FEDERALES</v>
          </cell>
          <cell r="D198">
            <v>4924.3</v>
          </cell>
          <cell r="E198">
            <v>501843</v>
          </cell>
          <cell r="F198">
            <v>521917</v>
          </cell>
        </row>
        <row r="199">
          <cell r="A199">
            <v>511</v>
          </cell>
          <cell r="B199">
            <v>302</v>
          </cell>
          <cell r="C199" t="str">
            <v>ADMTVAS NO FISCALES ( MPALES)</v>
          </cell>
          <cell r="D199">
            <v>0</v>
          </cell>
          <cell r="E199">
            <v>109721</v>
          </cell>
          <cell r="F199">
            <v>21010</v>
          </cell>
        </row>
        <row r="200">
          <cell r="A200">
            <v>512</v>
          </cell>
          <cell r="B200">
            <v>302</v>
          </cell>
          <cell r="C200" t="str">
            <v>POR REPARACION DAÑOS AL MPIO</v>
          </cell>
          <cell r="D200">
            <v>18357.150000000001</v>
          </cell>
          <cell r="E200">
            <v>24463</v>
          </cell>
          <cell r="F200">
            <v>0</v>
          </cell>
        </row>
        <row r="201">
          <cell r="A201">
            <v>513</v>
          </cell>
          <cell r="B201">
            <v>305</v>
          </cell>
          <cell r="C201" t="str">
            <v>REPARACION A DAÑOS A VEHICULOS MPALES</v>
          </cell>
          <cell r="D201">
            <v>5000</v>
          </cell>
          <cell r="E201">
            <v>8484</v>
          </cell>
          <cell r="F201">
            <v>8823</v>
          </cell>
        </row>
        <row r="202">
          <cell r="A202">
            <v>516</v>
          </cell>
          <cell r="B202">
            <v>303</v>
          </cell>
          <cell r="C202" t="str">
            <v>DONATIVOS FIESTAS DE SAN JUAN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517</v>
          </cell>
          <cell r="B203">
            <v>303</v>
          </cell>
          <cell r="C203" t="str">
            <v>APORTACIONES FESTIVAL INTERNACIONAL CERV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518</v>
          </cell>
          <cell r="B204">
            <v>303</v>
          </cell>
          <cell r="C204" t="str">
            <v>GOB DEL ESTADO CONV VIALIDAD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519</v>
          </cell>
          <cell r="B205">
            <v>303</v>
          </cell>
          <cell r="C205" t="str">
            <v>GOB DEL ESTADO CASA DE LA CULT</v>
          </cell>
          <cell r="D205">
            <v>150000</v>
          </cell>
          <cell r="E205">
            <v>0</v>
          </cell>
          <cell r="F205">
            <v>0</v>
          </cell>
        </row>
        <row r="206">
          <cell r="A206">
            <v>520</v>
          </cell>
          <cell r="B206">
            <v>303</v>
          </cell>
          <cell r="C206" t="str">
            <v>GOBIERNO DEL EDO. EL ENCINO Y CENTRO DEL SABER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521</v>
          </cell>
          <cell r="B207">
            <v>500</v>
          </cell>
          <cell r="C207" t="str">
            <v>APORT 1% CONTRATISTAS OBRAS BENEF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522</v>
          </cell>
          <cell r="B208">
            <v>500</v>
          </cell>
          <cell r="C208" t="str">
            <v>APORT 0.5 PROG OBRAS DE BENEF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528</v>
          </cell>
          <cell r="B209">
            <v>303</v>
          </cell>
          <cell r="C209" t="str">
            <v>OTRAS APORTACIONES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529</v>
          </cell>
          <cell r="B210">
            <v>303</v>
          </cell>
          <cell r="C210" t="str">
            <v>OTROS DONATIVOS</v>
          </cell>
          <cell r="D210">
            <v>2000</v>
          </cell>
          <cell r="E210">
            <v>0</v>
          </cell>
          <cell r="F210">
            <v>0</v>
          </cell>
        </row>
        <row r="211">
          <cell r="A211">
            <v>542</v>
          </cell>
          <cell r="B211">
            <v>305</v>
          </cell>
          <cell r="C211" t="str">
            <v>REPARACION A DAÑOS A VEHICULOS MPALES SERVICIOS MUNICIPALES</v>
          </cell>
          <cell r="D211">
            <v>5000</v>
          </cell>
          <cell r="E211">
            <v>66878</v>
          </cell>
          <cell r="F211">
            <v>0</v>
          </cell>
        </row>
        <row r="212">
          <cell r="A212">
            <v>544</v>
          </cell>
          <cell r="B212">
            <v>904</v>
          </cell>
          <cell r="C212" t="str">
            <v>INFRACCION AL REGLAMENTO DE PROTECCION A LOS ANIMALES</v>
          </cell>
          <cell r="D212">
            <v>5000</v>
          </cell>
          <cell r="E212">
            <v>19958</v>
          </cell>
          <cell r="F212">
            <v>15000</v>
          </cell>
        </row>
        <row r="213">
          <cell r="A213">
            <v>0</v>
          </cell>
          <cell r="B213">
            <v>0</v>
          </cell>
          <cell r="C213" t="str">
            <v>TOTAL   APROVECHAMIENTOS.</v>
          </cell>
          <cell r="D213">
            <v>14886255.910000002</v>
          </cell>
          <cell r="E213">
            <v>13756491</v>
          </cell>
          <cell r="F213">
            <v>15471518</v>
          </cell>
        </row>
        <row r="214">
          <cell r="A214">
            <v>600</v>
          </cell>
          <cell r="B214">
            <v>303</v>
          </cell>
          <cell r="C214" t="str">
            <v>FONDO GENERAL</v>
          </cell>
          <cell r="D214">
            <v>79973947.670000002</v>
          </cell>
          <cell r="E214">
            <v>106724097</v>
          </cell>
          <cell r="F214">
            <v>108858579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</row>
        <row r="217">
          <cell r="A217">
            <v>601</v>
          </cell>
          <cell r="B217">
            <v>303</v>
          </cell>
          <cell r="C217" t="str">
            <v>FONDO DEL FOMENTO MUNICIPAL</v>
          </cell>
          <cell r="D217">
            <v>10708801.6</v>
          </cell>
          <cell r="E217">
            <v>12389958</v>
          </cell>
          <cell r="F217">
            <v>12637757</v>
          </cell>
        </row>
        <row r="218">
          <cell r="A218">
            <v>602</v>
          </cell>
          <cell r="B218">
            <v>303</v>
          </cell>
          <cell r="C218" t="str">
            <v>20% ADICIONAL FONDO GENERAL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605</v>
          </cell>
          <cell r="B219">
            <v>303</v>
          </cell>
          <cell r="C219" t="str">
            <v>IEPS ESPECIAL DE GASOLINAS Y DIESEL</v>
          </cell>
          <cell r="D219">
            <v>3778458.88</v>
          </cell>
          <cell r="E219">
            <v>5397826</v>
          </cell>
          <cell r="F219">
            <v>5505783</v>
          </cell>
        </row>
        <row r="220">
          <cell r="A220">
            <v>606</v>
          </cell>
          <cell r="B220">
            <v>303</v>
          </cell>
          <cell r="C220" t="str">
            <v>FONDO DE FISCALIZACIÓN</v>
          </cell>
          <cell r="D220">
            <v>3492814.15</v>
          </cell>
          <cell r="E220">
            <v>4841306</v>
          </cell>
          <cell r="F220">
            <v>4938132</v>
          </cell>
        </row>
        <row r="221">
          <cell r="A221">
            <v>532</v>
          </cell>
          <cell r="B221">
            <v>303</v>
          </cell>
          <cell r="C221" t="str">
            <v>FONDO INFRAEST SOCIAL MPAL.</v>
          </cell>
          <cell r="D221">
            <v>43599765</v>
          </cell>
          <cell r="E221">
            <v>45779759</v>
          </cell>
          <cell r="F221">
            <v>49772968</v>
          </cell>
        </row>
        <row r="222">
          <cell r="A222">
            <v>533</v>
          </cell>
          <cell r="B222">
            <v>303</v>
          </cell>
          <cell r="C222" t="str">
            <v>FONDO PARA FORTALECIMIENTO MPAL</v>
          </cell>
          <cell r="D222">
            <v>62276117</v>
          </cell>
          <cell r="E222">
            <v>65389923</v>
          </cell>
          <cell r="F222">
            <v>74030357</v>
          </cell>
        </row>
        <row r="223">
          <cell r="A223">
            <v>0</v>
          </cell>
          <cell r="B223">
            <v>0</v>
          </cell>
          <cell r="C223" t="str">
            <v>TOTAL   PARTICIPACIONES.</v>
          </cell>
          <cell r="D223">
            <v>203829904.30000001</v>
          </cell>
          <cell r="E223">
            <v>240522869</v>
          </cell>
          <cell r="F223">
            <v>255743576</v>
          </cell>
        </row>
        <row r="224">
          <cell r="A224">
            <v>603</v>
          </cell>
          <cell r="B224">
            <v>303</v>
          </cell>
          <cell r="C224" t="str">
            <v>APOYO EXTRAORDINARO</v>
          </cell>
          <cell r="D224">
            <v>34558134.789999999</v>
          </cell>
          <cell r="E224">
            <v>0</v>
          </cell>
          <cell r="F224">
            <v>0</v>
          </cell>
        </row>
        <row r="225">
          <cell r="A225">
            <v>706</v>
          </cell>
          <cell r="C225" t="str">
            <v>EMPRESTITOS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0</v>
          </cell>
          <cell r="B226">
            <v>0</v>
          </cell>
          <cell r="C226" t="str">
            <v>TOTAL  EXTRAORDINARIOS</v>
          </cell>
          <cell r="D226">
            <v>34558134.789999999</v>
          </cell>
          <cell r="E226">
            <v>0</v>
          </cell>
          <cell r="F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</row>
        <row r="228">
          <cell r="A228">
            <v>0</v>
          </cell>
          <cell r="B228">
            <v>0</v>
          </cell>
          <cell r="C228" t="str">
            <v>TOTAL INGRESOS</v>
          </cell>
          <cell r="D228">
            <v>334574085.45999998</v>
          </cell>
          <cell r="E228">
            <v>337762967</v>
          </cell>
          <cell r="F228">
            <v>358163970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</row>
        <row r="230">
          <cell r="A230">
            <v>0.60393478500341702</v>
          </cell>
          <cell r="B230">
            <v>0.60393478500341702</v>
          </cell>
          <cell r="C230" t="str">
            <v>INGRESOS PROPIOS</v>
          </cell>
          <cell r="D230">
            <v>202060928.36999997</v>
          </cell>
          <cell r="E230">
            <v>97214142.800000012</v>
          </cell>
          <cell r="F230">
            <v>102410394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oksap"/>
      <sheetName val="ago12"/>
    </sheetNames>
    <sheetDataSet>
      <sheetData sheetId="0"/>
      <sheetData sheetId="1">
        <row r="3">
          <cell r="K3" t="str">
            <v>cuenta contable ok</v>
          </cell>
          <cell r="L3" t="str">
            <v>nombre def sap</v>
          </cell>
          <cell r="M3">
            <v>0</v>
          </cell>
          <cell r="N3" t="str">
            <v>FONDO</v>
          </cell>
          <cell r="O3">
            <v>0</v>
          </cell>
          <cell r="P3">
            <v>0</v>
          </cell>
          <cell r="Q3">
            <v>0</v>
          </cell>
          <cell r="R3" t="str">
            <v>CRI</v>
          </cell>
          <cell r="S3" t="str">
            <v>PRESUPUESTO ORIGINAL</v>
          </cell>
          <cell r="T3" t="str">
            <v>INCREMENTO</v>
          </cell>
          <cell r="U3" t="str">
            <v>REDUCCION</v>
          </cell>
          <cell r="V3" t="str">
            <v>PRESUPUESTO MODIFICADO</v>
          </cell>
          <cell r="W3" t="str">
            <v>PRESUPUESTO MODIFICADO FEBRERO</v>
          </cell>
          <cell r="X3" t="str">
            <v>CREACION</v>
          </cell>
          <cell r="Y3" t="str">
            <v>REDUCCION</v>
          </cell>
          <cell r="Z3" t="str">
            <v>PRESUPUESTO MODIFICADO MARZO</v>
          </cell>
          <cell r="AA3" t="str">
            <v>CREACION</v>
          </cell>
          <cell r="AB3" t="str">
            <v>REDUCCION</v>
          </cell>
          <cell r="AC3" t="str">
            <v>PRESUPUESTO MODIFICADO MARZO</v>
          </cell>
          <cell r="AD3" t="str">
            <v>AMPLIACION</v>
          </cell>
          <cell r="AE3" t="str">
            <v>REDUCCION</v>
          </cell>
          <cell r="AF3" t="str">
            <v>PRESUPUESTO MODIFICADO ABRIL 2012</v>
          </cell>
          <cell r="AG3" t="str">
            <v>AMPLIACION</v>
          </cell>
          <cell r="AH3" t="str">
            <v>REDUCCION</v>
          </cell>
          <cell r="AI3" t="str">
            <v>PRESUPUESTO MODIFICADO MAYO 2012</v>
          </cell>
          <cell r="AJ3" t="str">
            <v>AMPLIACION</v>
          </cell>
          <cell r="AK3" t="str">
            <v>REDUCCION</v>
          </cell>
          <cell r="AL3" t="str">
            <v>PRESUPUESTO MODIFICADO JUNIO 2012</v>
          </cell>
          <cell r="AM3" t="str">
            <v>AMPLIACION</v>
          </cell>
          <cell r="AN3" t="str">
            <v>REDUCCION</v>
          </cell>
          <cell r="AO3" t="str">
            <v>PRESUPUESTO MODIFICADO JULIO 2012</v>
          </cell>
          <cell r="AP3" t="str">
            <v>AMPLIACION</v>
          </cell>
          <cell r="AQ3" t="str">
            <v>REDUCCION</v>
          </cell>
          <cell r="AR3" t="str">
            <v>PRESUPUESTO MODIFICADO JULIO 2012</v>
          </cell>
          <cell r="AS3" t="str">
            <v>AMPLIACION</v>
          </cell>
          <cell r="AT3" t="str">
            <v>REDUCCION</v>
          </cell>
          <cell r="AU3" t="str">
            <v>PRESUPUESTO MODIFICADO AGOSTO 2012</v>
          </cell>
          <cell r="AV3" t="str">
            <v>AMPLIACION</v>
          </cell>
          <cell r="AW3" t="str">
            <v>REDUCCION</v>
          </cell>
          <cell r="AX3" t="str">
            <v>PRESUPUESTO MODIFICADO AGOSTO 2012</v>
          </cell>
        </row>
        <row r="4">
          <cell r="K4">
            <v>411201201</v>
          </cell>
          <cell r="L4" t="str">
            <v>PREDIAL URBANO</v>
          </cell>
          <cell r="N4" t="str">
            <v>CP12 </v>
          </cell>
          <cell r="O4" t="str">
            <v>CP12     </v>
          </cell>
          <cell r="P4" t="str">
            <v>CP12      </v>
          </cell>
          <cell r="Q4" t="str">
            <v>I   </v>
          </cell>
          <cell r="R4">
            <v>120101</v>
          </cell>
          <cell r="S4">
            <v>29984321</v>
          </cell>
          <cell r="T4">
            <v>0</v>
          </cell>
          <cell r="U4">
            <v>0</v>
          </cell>
          <cell r="V4">
            <v>29984321</v>
          </cell>
          <cell r="W4">
            <v>29984321</v>
          </cell>
          <cell r="X4">
            <v>0</v>
          </cell>
          <cell r="Y4">
            <v>0</v>
          </cell>
          <cell r="Z4">
            <v>29984321</v>
          </cell>
          <cell r="AA4">
            <v>0</v>
          </cell>
          <cell r="AB4">
            <v>0</v>
          </cell>
          <cell r="AC4">
            <v>29984321</v>
          </cell>
          <cell r="AD4">
            <v>0</v>
          </cell>
          <cell r="AE4">
            <v>0</v>
          </cell>
          <cell r="AF4">
            <v>29984321</v>
          </cell>
          <cell r="AG4">
            <v>0</v>
          </cell>
          <cell r="AH4">
            <v>0</v>
          </cell>
          <cell r="AI4">
            <v>29984321</v>
          </cell>
          <cell r="AJ4">
            <v>0</v>
          </cell>
          <cell r="AK4">
            <v>0</v>
          </cell>
          <cell r="AL4">
            <v>29984321</v>
          </cell>
          <cell r="AM4">
            <v>0</v>
          </cell>
          <cell r="AN4">
            <v>0</v>
          </cell>
          <cell r="AO4">
            <v>29984321</v>
          </cell>
          <cell r="AP4">
            <v>0</v>
          </cell>
          <cell r="AQ4">
            <v>0</v>
          </cell>
          <cell r="AR4">
            <v>29984321</v>
          </cell>
          <cell r="AS4">
            <v>0</v>
          </cell>
          <cell r="AT4">
            <v>0</v>
          </cell>
          <cell r="AU4">
            <v>29984321</v>
          </cell>
          <cell r="AV4">
            <v>0</v>
          </cell>
          <cell r="AW4">
            <v>0</v>
          </cell>
          <cell r="AX4">
            <v>29984321</v>
          </cell>
        </row>
        <row r="5">
          <cell r="K5">
            <v>411201202</v>
          </cell>
          <cell r="L5" t="str">
            <v>PREDIAL RUSTICO</v>
          </cell>
          <cell r="N5" t="str">
            <v>CP12 </v>
          </cell>
          <cell r="O5" t="str">
            <v>CP12     </v>
          </cell>
          <cell r="P5" t="str">
            <v>CP12      </v>
          </cell>
          <cell r="Q5" t="str">
            <v>I   </v>
          </cell>
          <cell r="R5">
            <v>120102</v>
          </cell>
          <cell r="S5">
            <v>2193220</v>
          </cell>
          <cell r="T5">
            <v>0</v>
          </cell>
          <cell r="U5">
            <v>0</v>
          </cell>
          <cell r="V5">
            <v>2193220</v>
          </cell>
          <cell r="W5">
            <v>2193220</v>
          </cell>
          <cell r="X5">
            <v>0</v>
          </cell>
          <cell r="Y5">
            <v>0</v>
          </cell>
          <cell r="Z5">
            <v>2193220</v>
          </cell>
          <cell r="AA5">
            <v>0</v>
          </cell>
          <cell r="AB5">
            <v>0</v>
          </cell>
          <cell r="AC5">
            <v>2193220</v>
          </cell>
          <cell r="AD5">
            <v>0</v>
          </cell>
          <cell r="AE5">
            <v>0</v>
          </cell>
          <cell r="AF5">
            <v>2193220</v>
          </cell>
          <cell r="AG5">
            <v>0</v>
          </cell>
          <cell r="AH5">
            <v>0</v>
          </cell>
          <cell r="AI5">
            <v>2193220</v>
          </cell>
          <cell r="AJ5">
            <v>0</v>
          </cell>
          <cell r="AK5">
            <v>0</v>
          </cell>
          <cell r="AL5">
            <v>2193220</v>
          </cell>
          <cell r="AM5">
            <v>0</v>
          </cell>
          <cell r="AN5">
            <v>0</v>
          </cell>
          <cell r="AO5">
            <v>2193220</v>
          </cell>
          <cell r="AP5">
            <v>0</v>
          </cell>
          <cell r="AQ5">
            <v>0</v>
          </cell>
          <cell r="AR5">
            <v>2193220</v>
          </cell>
          <cell r="AS5">
            <v>0</v>
          </cell>
          <cell r="AT5">
            <v>0</v>
          </cell>
          <cell r="AU5">
            <v>2193220</v>
          </cell>
          <cell r="AV5">
            <v>0</v>
          </cell>
          <cell r="AW5">
            <v>0</v>
          </cell>
          <cell r="AX5">
            <v>2193220</v>
          </cell>
        </row>
        <row r="6">
          <cell r="K6">
            <v>411201203</v>
          </cell>
          <cell r="L6" t="str">
            <v>TRASLACION DE DOMINIO</v>
          </cell>
          <cell r="N6" t="str">
            <v>CP12 </v>
          </cell>
          <cell r="O6" t="str">
            <v>CP12     </v>
          </cell>
          <cell r="P6" t="str">
            <v>CP12      </v>
          </cell>
          <cell r="Q6" t="str">
            <v>I   </v>
          </cell>
          <cell r="R6">
            <v>120201</v>
          </cell>
          <cell r="S6">
            <v>2074598</v>
          </cell>
          <cell r="T6">
            <v>0</v>
          </cell>
          <cell r="U6">
            <v>0</v>
          </cell>
          <cell r="V6">
            <v>2074598</v>
          </cell>
          <cell r="W6">
            <v>2074598</v>
          </cell>
          <cell r="X6">
            <v>0</v>
          </cell>
          <cell r="Y6">
            <v>0</v>
          </cell>
          <cell r="Z6">
            <v>2074598</v>
          </cell>
          <cell r="AA6">
            <v>0</v>
          </cell>
          <cell r="AB6">
            <v>0</v>
          </cell>
          <cell r="AC6">
            <v>2074598</v>
          </cell>
          <cell r="AD6">
            <v>0</v>
          </cell>
          <cell r="AE6">
            <v>0</v>
          </cell>
          <cell r="AF6">
            <v>2074598</v>
          </cell>
          <cell r="AG6">
            <v>0</v>
          </cell>
          <cell r="AH6">
            <v>0</v>
          </cell>
          <cell r="AI6">
            <v>2074598</v>
          </cell>
          <cell r="AJ6">
            <v>0</v>
          </cell>
          <cell r="AK6">
            <v>0</v>
          </cell>
          <cell r="AL6">
            <v>2074598</v>
          </cell>
          <cell r="AM6">
            <v>0</v>
          </cell>
          <cell r="AN6">
            <v>0</v>
          </cell>
          <cell r="AO6">
            <v>2074598</v>
          </cell>
          <cell r="AP6">
            <v>0</v>
          </cell>
          <cell r="AQ6">
            <v>0</v>
          </cell>
          <cell r="AR6">
            <v>2074598</v>
          </cell>
          <cell r="AS6">
            <v>0</v>
          </cell>
          <cell r="AT6">
            <v>0</v>
          </cell>
          <cell r="AU6">
            <v>2074598</v>
          </cell>
          <cell r="AV6">
            <v>0</v>
          </cell>
          <cell r="AW6">
            <v>0</v>
          </cell>
          <cell r="AX6">
            <v>2074598</v>
          </cell>
        </row>
        <row r="7">
          <cell r="K7">
            <v>411201204</v>
          </cell>
          <cell r="L7" t="str">
            <v>SOBRE DIV. Y LOTIFICACION DE INMUEBLES</v>
          </cell>
          <cell r="N7" t="str">
            <v>CP12 </v>
          </cell>
          <cell r="O7" t="str">
            <v>CP12     </v>
          </cell>
          <cell r="P7" t="str">
            <v>CP12      </v>
          </cell>
          <cell r="Q7" t="str">
            <v>I   </v>
          </cell>
          <cell r="R7">
            <v>120301</v>
          </cell>
          <cell r="S7">
            <v>619524</v>
          </cell>
          <cell r="T7">
            <v>0</v>
          </cell>
          <cell r="U7">
            <v>0</v>
          </cell>
          <cell r="V7">
            <v>619524</v>
          </cell>
          <cell r="W7">
            <v>619524</v>
          </cell>
          <cell r="X7">
            <v>0</v>
          </cell>
          <cell r="Y7">
            <v>0</v>
          </cell>
          <cell r="Z7">
            <v>619524</v>
          </cell>
          <cell r="AA7">
            <v>0</v>
          </cell>
          <cell r="AB7">
            <v>0</v>
          </cell>
          <cell r="AC7">
            <v>619524</v>
          </cell>
          <cell r="AD7">
            <v>0</v>
          </cell>
          <cell r="AE7">
            <v>0</v>
          </cell>
          <cell r="AF7">
            <v>619524</v>
          </cell>
          <cell r="AG7">
            <v>0</v>
          </cell>
          <cell r="AH7">
            <v>0</v>
          </cell>
          <cell r="AI7">
            <v>619524</v>
          </cell>
          <cell r="AJ7">
            <v>0</v>
          </cell>
          <cell r="AK7">
            <v>0</v>
          </cell>
          <cell r="AL7">
            <v>619524</v>
          </cell>
          <cell r="AM7">
            <v>0</v>
          </cell>
          <cell r="AN7">
            <v>0</v>
          </cell>
          <cell r="AO7">
            <v>619524</v>
          </cell>
          <cell r="AP7">
            <v>0</v>
          </cell>
          <cell r="AQ7">
            <v>0</v>
          </cell>
          <cell r="AR7">
            <v>619524</v>
          </cell>
          <cell r="AS7">
            <v>0</v>
          </cell>
          <cell r="AT7">
            <v>0</v>
          </cell>
          <cell r="AU7">
            <v>619524</v>
          </cell>
          <cell r="AV7">
            <v>0</v>
          </cell>
          <cell r="AW7">
            <v>0</v>
          </cell>
          <cell r="AX7">
            <v>619524</v>
          </cell>
        </row>
        <row r="8">
          <cell r="K8">
            <v>411201205</v>
          </cell>
          <cell r="L8" t="str">
            <v>IMPUESTO DE FRACCIONAMIENTOS</v>
          </cell>
          <cell r="N8" t="str">
            <v>CP12 </v>
          </cell>
          <cell r="O8" t="str">
            <v>CP12     </v>
          </cell>
          <cell r="P8" t="str">
            <v>CP12      </v>
          </cell>
          <cell r="Q8" t="str">
            <v>I   </v>
          </cell>
          <cell r="R8">
            <v>120401</v>
          </cell>
          <cell r="S8">
            <v>10000</v>
          </cell>
          <cell r="T8">
            <v>0</v>
          </cell>
          <cell r="U8">
            <v>0</v>
          </cell>
          <cell r="V8">
            <v>10000</v>
          </cell>
          <cell r="W8">
            <v>10000</v>
          </cell>
          <cell r="X8">
            <v>0</v>
          </cell>
          <cell r="Y8">
            <v>0</v>
          </cell>
          <cell r="Z8">
            <v>10000</v>
          </cell>
          <cell r="AA8">
            <v>0</v>
          </cell>
          <cell r="AB8">
            <v>0</v>
          </cell>
          <cell r="AC8">
            <v>10000</v>
          </cell>
          <cell r="AD8">
            <v>0</v>
          </cell>
          <cell r="AE8">
            <v>0</v>
          </cell>
          <cell r="AF8">
            <v>10000</v>
          </cell>
          <cell r="AG8">
            <v>0</v>
          </cell>
          <cell r="AH8">
            <v>0</v>
          </cell>
          <cell r="AI8">
            <v>10000</v>
          </cell>
          <cell r="AJ8">
            <v>0</v>
          </cell>
          <cell r="AK8">
            <v>0</v>
          </cell>
          <cell r="AL8">
            <v>10000</v>
          </cell>
          <cell r="AM8">
            <v>0</v>
          </cell>
          <cell r="AN8">
            <v>0</v>
          </cell>
          <cell r="AO8">
            <v>10000</v>
          </cell>
          <cell r="AP8">
            <v>0</v>
          </cell>
          <cell r="AQ8">
            <v>0</v>
          </cell>
          <cell r="AR8">
            <v>10000</v>
          </cell>
          <cell r="AS8">
            <v>0</v>
          </cell>
          <cell r="AT8">
            <v>0</v>
          </cell>
          <cell r="AU8">
            <v>10000</v>
          </cell>
          <cell r="AV8">
            <v>0</v>
          </cell>
          <cell r="AW8">
            <v>0</v>
          </cell>
          <cell r="AX8">
            <v>10000</v>
          </cell>
        </row>
        <row r="9">
          <cell r="K9">
            <v>411301301</v>
          </cell>
          <cell r="L9" t="str">
            <v>BILLARES Y BOLICHES</v>
          </cell>
          <cell r="N9" t="str">
            <v>CP12 </v>
          </cell>
          <cell r="O9" t="str">
            <v>CP12     </v>
          </cell>
          <cell r="P9" t="str">
            <v>CP12      </v>
          </cell>
          <cell r="Q9" t="str">
            <v>I   </v>
          </cell>
          <cell r="R9">
            <v>130101</v>
          </cell>
          <cell r="S9">
            <v>91643</v>
          </cell>
          <cell r="T9">
            <v>0</v>
          </cell>
          <cell r="U9">
            <v>0</v>
          </cell>
          <cell r="V9">
            <v>91643</v>
          </cell>
          <cell r="W9">
            <v>91643</v>
          </cell>
          <cell r="X9">
            <v>0</v>
          </cell>
          <cell r="Y9">
            <v>0</v>
          </cell>
          <cell r="Z9">
            <v>91643</v>
          </cell>
          <cell r="AA9">
            <v>0</v>
          </cell>
          <cell r="AB9">
            <v>0</v>
          </cell>
          <cell r="AC9">
            <v>91643</v>
          </cell>
          <cell r="AD9">
            <v>0</v>
          </cell>
          <cell r="AE9">
            <v>0</v>
          </cell>
          <cell r="AF9">
            <v>91643</v>
          </cell>
          <cell r="AG9">
            <v>0</v>
          </cell>
          <cell r="AH9">
            <v>0</v>
          </cell>
          <cell r="AI9">
            <v>91643</v>
          </cell>
          <cell r="AJ9">
            <v>0</v>
          </cell>
          <cell r="AK9">
            <v>0</v>
          </cell>
          <cell r="AL9">
            <v>91643</v>
          </cell>
          <cell r="AM9">
            <v>0</v>
          </cell>
          <cell r="AN9">
            <v>0</v>
          </cell>
          <cell r="AO9">
            <v>91643</v>
          </cell>
          <cell r="AP9">
            <v>0</v>
          </cell>
          <cell r="AQ9">
            <v>0</v>
          </cell>
          <cell r="AR9">
            <v>91643</v>
          </cell>
          <cell r="AS9">
            <v>0</v>
          </cell>
          <cell r="AT9">
            <v>0</v>
          </cell>
          <cell r="AU9">
            <v>91643</v>
          </cell>
          <cell r="AV9">
            <v>0</v>
          </cell>
          <cell r="AW9">
            <v>0</v>
          </cell>
          <cell r="AX9">
            <v>91643</v>
          </cell>
        </row>
        <row r="10">
          <cell r="K10">
            <v>411301306</v>
          </cell>
          <cell r="L10" t="str">
            <v>VIDEO JUEGOS Y FUT-BOLITOS</v>
          </cell>
          <cell r="R10">
            <v>130102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K11">
            <v>411301302</v>
          </cell>
          <cell r="L11" t="str">
            <v>PELEA DE GALLOS</v>
          </cell>
          <cell r="N11" t="str">
            <v>CP12 </v>
          </cell>
          <cell r="O11" t="str">
            <v>CP12     </v>
          </cell>
          <cell r="P11" t="str">
            <v>CP12      </v>
          </cell>
          <cell r="Q11" t="str">
            <v>I   </v>
          </cell>
          <cell r="R11">
            <v>130103</v>
          </cell>
          <cell r="S11">
            <v>35536</v>
          </cell>
          <cell r="T11">
            <v>0</v>
          </cell>
          <cell r="U11">
            <v>0</v>
          </cell>
          <cell r="V11">
            <v>35536</v>
          </cell>
          <cell r="W11">
            <v>35536</v>
          </cell>
          <cell r="X11">
            <v>0</v>
          </cell>
          <cell r="Y11">
            <v>0</v>
          </cell>
          <cell r="Z11">
            <v>35536</v>
          </cell>
          <cell r="AA11">
            <v>0</v>
          </cell>
          <cell r="AB11">
            <v>0</v>
          </cell>
          <cell r="AC11">
            <v>35536</v>
          </cell>
          <cell r="AD11">
            <v>0</v>
          </cell>
          <cell r="AE11">
            <v>0</v>
          </cell>
          <cell r="AF11">
            <v>35536</v>
          </cell>
          <cell r="AG11">
            <v>0</v>
          </cell>
          <cell r="AH11">
            <v>0</v>
          </cell>
          <cell r="AI11">
            <v>35536</v>
          </cell>
          <cell r="AJ11">
            <v>0</v>
          </cell>
          <cell r="AK11">
            <v>0</v>
          </cell>
          <cell r="AL11">
            <v>35536</v>
          </cell>
          <cell r="AM11">
            <v>0</v>
          </cell>
          <cell r="AN11">
            <v>0</v>
          </cell>
          <cell r="AO11">
            <v>35536</v>
          </cell>
          <cell r="AP11">
            <v>0</v>
          </cell>
          <cell r="AQ11">
            <v>0</v>
          </cell>
          <cell r="AR11">
            <v>35536</v>
          </cell>
          <cell r="AS11">
            <v>0</v>
          </cell>
          <cell r="AT11">
            <v>0</v>
          </cell>
          <cell r="AU11">
            <v>35536</v>
          </cell>
          <cell r="AV11">
            <v>0</v>
          </cell>
          <cell r="AW11">
            <v>0</v>
          </cell>
          <cell r="AX11">
            <v>35536</v>
          </cell>
        </row>
        <row r="12">
          <cell r="K12">
            <v>411301303</v>
          </cell>
          <cell r="L12" t="str">
            <v>TEATRO Y CIRCO</v>
          </cell>
          <cell r="N12" t="str">
            <v>CP12 </v>
          </cell>
          <cell r="O12" t="str">
            <v>CP12     </v>
          </cell>
          <cell r="P12" t="str">
            <v>CP12      </v>
          </cell>
          <cell r="Q12" t="str">
            <v>I   </v>
          </cell>
          <cell r="R12">
            <v>130201</v>
          </cell>
          <cell r="S12">
            <v>10000</v>
          </cell>
          <cell r="T12">
            <v>0</v>
          </cell>
          <cell r="U12">
            <v>0</v>
          </cell>
          <cell r="V12">
            <v>10000</v>
          </cell>
          <cell r="W12">
            <v>10000</v>
          </cell>
          <cell r="X12">
            <v>0</v>
          </cell>
          <cell r="Y12">
            <v>0</v>
          </cell>
          <cell r="Z12">
            <v>10000</v>
          </cell>
          <cell r="AA12">
            <v>0</v>
          </cell>
          <cell r="AB12">
            <v>0</v>
          </cell>
          <cell r="AC12">
            <v>10000</v>
          </cell>
          <cell r="AD12">
            <v>0</v>
          </cell>
          <cell r="AE12">
            <v>0</v>
          </cell>
          <cell r="AF12">
            <v>10000</v>
          </cell>
          <cell r="AG12">
            <v>0</v>
          </cell>
          <cell r="AH12">
            <v>0</v>
          </cell>
          <cell r="AI12">
            <v>10000</v>
          </cell>
          <cell r="AJ12">
            <v>0</v>
          </cell>
          <cell r="AK12">
            <v>0</v>
          </cell>
          <cell r="AL12">
            <v>10000</v>
          </cell>
          <cell r="AM12">
            <v>0</v>
          </cell>
          <cell r="AN12">
            <v>0</v>
          </cell>
          <cell r="AO12">
            <v>10000</v>
          </cell>
          <cell r="AP12">
            <v>0</v>
          </cell>
          <cell r="AQ12">
            <v>0</v>
          </cell>
          <cell r="AR12">
            <v>10000</v>
          </cell>
          <cell r="AS12">
            <v>0</v>
          </cell>
          <cell r="AT12">
            <v>0</v>
          </cell>
          <cell r="AU12">
            <v>10000</v>
          </cell>
          <cell r="AV12">
            <v>0</v>
          </cell>
          <cell r="AW12">
            <v>0</v>
          </cell>
          <cell r="AX12">
            <v>10000</v>
          </cell>
        </row>
        <row r="13">
          <cell r="K13">
            <v>411301304</v>
          </cell>
          <cell r="L13" t="str">
            <v>ESPECTÁCULOS PÚBLICOS ESPORADICOS</v>
          </cell>
          <cell r="N13" t="str">
            <v>CP12 </v>
          </cell>
          <cell r="O13" t="str">
            <v>CP12     </v>
          </cell>
          <cell r="P13" t="str">
            <v>CP12      </v>
          </cell>
          <cell r="Q13" t="str">
            <v>I   </v>
          </cell>
          <cell r="R13">
            <v>130202</v>
          </cell>
          <cell r="S13">
            <v>1038419</v>
          </cell>
          <cell r="T13">
            <v>0</v>
          </cell>
          <cell r="U13">
            <v>0</v>
          </cell>
          <cell r="V13">
            <v>1038419</v>
          </cell>
          <cell r="W13">
            <v>1038419</v>
          </cell>
          <cell r="X13">
            <v>0</v>
          </cell>
          <cell r="Y13">
            <v>0</v>
          </cell>
          <cell r="Z13">
            <v>1038419</v>
          </cell>
          <cell r="AA13">
            <v>0</v>
          </cell>
          <cell r="AB13">
            <v>0</v>
          </cell>
          <cell r="AC13">
            <v>1038419</v>
          </cell>
          <cell r="AD13">
            <v>0</v>
          </cell>
          <cell r="AE13">
            <v>0</v>
          </cell>
          <cell r="AF13">
            <v>1038419</v>
          </cell>
          <cell r="AG13">
            <v>0</v>
          </cell>
          <cell r="AH13">
            <v>0</v>
          </cell>
          <cell r="AI13">
            <v>1038419</v>
          </cell>
          <cell r="AJ13">
            <v>0</v>
          </cell>
          <cell r="AK13">
            <v>0</v>
          </cell>
          <cell r="AL13">
            <v>1038419</v>
          </cell>
          <cell r="AM13">
            <v>0</v>
          </cell>
          <cell r="AN13">
            <v>0</v>
          </cell>
          <cell r="AO13">
            <v>1038419</v>
          </cell>
          <cell r="AP13">
            <v>0</v>
          </cell>
          <cell r="AQ13">
            <v>0</v>
          </cell>
          <cell r="AR13">
            <v>1038419</v>
          </cell>
          <cell r="AS13">
            <v>0</v>
          </cell>
          <cell r="AT13">
            <v>0</v>
          </cell>
          <cell r="AU13">
            <v>1038419</v>
          </cell>
          <cell r="AV13">
            <v>0</v>
          </cell>
          <cell r="AW13">
            <v>0</v>
          </cell>
          <cell r="AX13">
            <v>1038419</v>
          </cell>
        </row>
        <row r="14">
          <cell r="K14">
            <v>411301305</v>
          </cell>
          <cell r="L14" t="str">
            <v>ESPECTACULOS PÚBLICOS PERMANENTE</v>
          </cell>
          <cell r="N14" t="str">
            <v>CP12 </v>
          </cell>
          <cell r="O14" t="str">
            <v>CP12     </v>
          </cell>
          <cell r="P14" t="str">
            <v>CP12      </v>
          </cell>
          <cell r="Q14" t="str">
            <v>I   </v>
          </cell>
          <cell r="R14">
            <v>130203</v>
          </cell>
          <cell r="S14">
            <v>500000</v>
          </cell>
          <cell r="T14">
            <v>0</v>
          </cell>
          <cell r="U14">
            <v>0</v>
          </cell>
          <cell r="V14">
            <v>500000</v>
          </cell>
          <cell r="W14">
            <v>500000</v>
          </cell>
          <cell r="X14">
            <v>0</v>
          </cell>
          <cell r="Y14">
            <v>0</v>
          </cell>
          <cell r="Z14">
            <v>500000</v>
          </cell>
          <cell r="AA14">
            <v>0</v>
          </cell>
          <cell r="AB14">
            <v>0</v>
          </cell>
          <cell r="AC14">
            <v>500000</v>
          </cell>
          <cell r="AD14">
            <v>0</v>
          </cell>
          <cell r="AE14">
            <v>0</v>
          </cell>
          <cell r="AF14">
            <v>500000</v>
          </cell>
          <cell r="AG14">
            <v>0</v>
          </cell>
          <cell r="AH14">
            <v>0</v>
          </cell>
          <cell r="AI14">
            <v>500000</v>
          </cell>
          <cell r="AJ14">
            <v>0</v>
          </cell>
          <cell r="AK14">
            <v>0</v>
          </cell>
          <cell r="AL14">
            <v>500000</v>
          </cell>
          <cell r="AM14">
            <v>0</v>
          </cell>
          <cell r="AN14">
            <v>0</v>
          </cell>
          <cell r="AO14">
            <v>500000</v>
          </cell>
          <cell r="AP14">
            <v>0</v>
          </cell>
          <cell r="AQ14">
            <v>0</v>
          </cell>
          <cell r="AR14">
            <v>500000</v>
          </cell>
          <cell r="AS14">
            <v>0</v>
          </cell>
          <cell r="AT14">
            <v>0</v>
          </cell>
          <cell r="AU14">
            <v>500000</v>
          </cell>
          <cell r="AV14">
            <v>0</v>
          </cell>
          <cell r="AW14">
            <v>0</v>
          </cell>
          <cell r="AX14">
            <v>500000</v>
          </cell>
        </row>
        <row r="15">
          <cell r="K15">
            <v>411601601</v>
          </cell>
          <cell r="L15" t="str">
            <v>EXPLOTACIÓN DE BANCOS</v>
          </cell>
          <cell r="N15" t="str">
            <v>CP12 </v>
          </cell>
          <cell r="O15" t="str">
            <v>CP12     </v>
          </cell>
          <cell r="P15" t="str">
            <v>CP12      </v>
          </cell>
          <cell r="Q15" t="str">
            <v>I   </v>
          </cell>
          <cell r="R15">
            <v>160101</v>
          </cell>
          <cell r="S15">
            <v>5000</v>
          </cell>
          <cell r="T15">
            <v>0</v>
          </cell>
          <cell r="U15">
            <v>0</v>
          </cell>
          <cell r="V15">
            <v>5000</v>
          </cell>
          <cell r="W15">
            <v>5000</v>
          </cell>
          <cell r="X15">
            <v>0</v>
          </cell>
          <cell r="Y15">
            <v>0</v>
          </cell>
          <cell r="Z15">
            <v>5000</v>
          </cell>
          <cell r="AA15">
            <v>0</v>
          </cell>
          <cell r="AB15">
            <v>0</v>
          </cell>
          <cell r="AC15">
            <v>5000</v>
          </cell>
          <cell r="AD15">
            <v>0</v>
          </cell>
          <cell r="AE15">
            <v>0</v>
          </cell>
          <cell r="AF15">
            <v>5000</v>
          </cell>
          <cell r="AG15">
            <v>0</v>
          </cell>
          <cell r="AH15">
            <v>0</v>
          </cell>
          <cell r="AI15">
            <v>5000</v>
          </cell>
          <cell r="AJ15">
            <v>0</v>
          </cell>
          <cell r="AK15">
            <v>0</v>
          </cell>
          <cell r="AL15">
            <v>5000</v>
          </cell>
          <cell r="AM15">
            <v>0</v>
          </cell>
          <cell r="AN15">
            <v>0</v>
          </cell>
          <cell r="AO15">
            <v>5000</v>
          </cell>
          <cell r="AP15">
            <v>0</v>
          </cell>
          <cell r="AQ15">
            <v>0</v>
          </cell>
          <cell r="AR15">
            <v>5000</v>
          </cell>
          <cell r="AS15">
            <v>0</v>
          </cell>
          <cell r="AT15">
            <v>0</v>
          </cell>
          <cell r="AU15">
            <v>5000</v>
          </cell>
          <cell r="AV15">
            <v>0</v>
          </cell>
          <cell r="AW15">
            <v>0</v>
          </cell>
          <cell r="AX15">
            <v>5000</v>
          </cell>
        </row>
        <row r="16">
          <cell r="K16">
            <v>414304301</v>
          </cell>
          <cell r="L16" t="str">
            <v>RECOLECCION DE BASURA</v>
          </cell>
          <cell r="N16" t="str">
            <v>CP12 </v>
          </cell>
          <cell r="O16" t="str">
            <v>CP12     </v>
          </cell>
          <cell r="P16" t="str">
            <v>CP12      </v>
          </cell>
          <cell r="Q16" t="str">
            <v>I   </v>
          </cell>
          <cell r="R16">
            <v>430101</v>
          </cell>
          <cell r="S16">
            <v>5000</v>
          </cell>
          <cell r="T16">
            <v>0</v>
          </cell>
          <cell r="U16">
            <v>0</v>
          </cell>
          <cell r="V16">
            <v>5000</v>
          </cell>
          <cell r="W16">
            <v>5000</v>
          </cell>
          <cell r="X16">
            <v>0</v>
          </cell>
          <cell r="Y16">
            <v>0</v>
          </cell>
          <cell r="Z16">
            <v>5000</v>
          </cell>
          <cell r="AA16">
            <v>0</v>
          </cell>
          <cell r="AB16">
            <v>0</v>
          </cell>
          <cell r="AC16">
            <v>5000</v>
          </cell>
          <cell r="AD16">
            <v>0</v>
          </cell>
          <cell r="AE16">
            <v>0</v>
          </cell>
          <cell r="AF16">
            <v>5000</v>
          </cell>
          <cell r="AG16">
            <v>0</v>
          </cell>
          <cell r="AH16">
            <v>0</v>
          </cell>
          <cell r="AI16">
            <v>5000</v>
          </cell>
          <cell r="AJ16">
            <v>0</v>
          </cell>
          <cell r="AK16">
            <v>0</v>
          </cell>
          <cell r="AL16">
            <v>5000</v>
          </cell>
          <cell r="AM16">
            <v>0</v>
          </cell>
          <cell r="AN16">
            <v>0</v>
          </cell>
          <cell r="AO16">
            <v>5000</v>
          </cell>
          <cell r="AP16">
            <v>0</v>
          </cell>
          <cell r="AQ16">
            <v>0</v>
          </cell>
          <cell r="AR16">
            <v>5000</v>
          </cell>
          <cell r="AS16">
            <v>0</v>
          </cell>
          <cell r="AT16">
            <v>0</v>
          </cell>
          <cell r="AU16">
            <v>5000</v>
          </cell>
          <cell r="AV16">
            <v>0</v>
          </cell>
          <cell r="AW16">
            <v>0</v>
          </cell>
          <cell r="AX16">
            <v>5000</v>
          </cell>
        </row>
        <row r="17">
          <cell r="K17">
            <v>414304302</v>
          </cell>
          <cell r="L17" t="str">
            <v>PANTEONES CIUDAD</v>
          </cell>
          <cell r="N17" t="str">
            <v>CP12 </v>
          </cell>
          <cell r="O17" t="str">
            <v>CP12     </v>
          </cell>
          <cell r="P17" t="str">
            <v>CP12      </v>
          </cell>
          <cell r="Q17" t="str">
            <v>I   </v>
          </cell>
          <cell r="R17">
            <v>430102</v>
          </cell>
          <cell r="S17">
            <v>588092</v>
          </cell>
          <cell r="T17">
            <v>0</v>
          </cell>
          <cell r="U17">
            <v>0</v>
          </cell>
          <cell r="V17">
            <v>588092</v>
          </cell>
          <cell r="W17">
            <v>588092</v>
          </cell>
          <cell r="X17">
            <v>0</v>
          </cell>
          <cell r="Y17">
            <v>0</v>
          </cell>
          <cell r="Z17">
            <v>588092</v>
          </cell>
          <cell r="AA17">
            <v>0</v>
          </cell>
          <cell r="AB17">
            <v>0</v>
          </cell>
          <cell r="AC17">
            <v>588092</v>
          </cell>
          <cell r="AD17">
            <v>0</v>
          </cell>
          <cell r="AE17">
            <v>0</v>
          </cell>
          <cell r="AF17">
            <v>588092</v>
          </cell>
          <cell r="AG17">
            <v>0</v>
          </cell>
          <cell r="AH17">
            <v>0</v>
          </cell>
          <cell r="AI17">
            <v>588092</v>
          </cell>
          <cell r="AJ17">
            <v>0</v>
          </cell>
          <cell r="AK17">
            <v>0</v>
          </cell>
          <cell r="AL17">
            <v>588092</v>
          </cell>
          <cell r="AM17">
            <v>0</v>
          </cell>
          <cell r="AN17">
            <v>0</v>
          </cell>
          <cell r="AO17">
            <v>588092</v>
          </cell>
          <cell r="AP17">
            <v>0</v>
          </cell>
          <cell r="AQ17">
            <v>0</v>
          </cell>
          <cell r="AR17">
            <v>588092</v>
          </cell>
          <cell r="AS17">
            <v>0</v>
          </cell>
          <cell r="AT17">
            <v>0</v>
          </cell>
          <cell r="AU17">
            <v>588092</v>
          </cell>
          <cell r="AV17">
            <v>0</v>
          </cell>
          <cell r="AW17">
            <v>0</v>
          </cell>
          <cell r="AX17">
            <v>588092</v>
          </cell>
        </row>
        <row r="18">
          <cell r="K18">
            <v>414304319</v>
          </cell>
          <cell r="L18" t="str">
            <v>PANTEONES COMUNIDADES</v>
          </cell>
          <cell r="M18" t="str">
            <v>*</v>
          </cell>
          <cell r="N18" t="str">
            <v>CP12 </v>
          </cell>
          <cell r="O18" t="str">
            <v>CP12     </v>
          </cell>
          <cell r="P18" t="str">
            <v>CP12      </v>
          </cell>
          <cell r="Q18" t="str">
            <v>I   </v>
          </cell>
          <cell r="R18">
            <v>430119</v>
          </cell>
          <cell r="S18">
            <v>199803</v>
          </cell>
          <cell r="T18">
            <v>0</v>
          </cell>
          <cell r="U18">
            <v>0</v>
          </cell>
          <cell r="V18">
            <v>199803</v>
          </cell>
          <cell r="W18">
            <v>199803</v>
          </cell>
          <cell r="X18">
            <v>0</v>
          </cell>
          <cell r="Y18">
            <v>0</v>
          </cell>
          <cell r="Z18">
            <v>199803</v>
          </cell>
          <cell r="AA18">
            <v>0</v>
          </cell>
          <cell r="AB18">
            <v>0</v>
          </cell>
          <cell r="AC18">
            <v>199803</v>
          </cell>
          <cell r="AD18">
            <v>0</v>
          </cell>
          <cell r="AE18">
            <v>0</v>
          </cell>
          <cell r="AF18">
            <v>199803</v>
          </cell>
          <cell r="AG18">
            <v>0</v>
          </cell>
          <cell r="AH18">
            <v>0</v>
          </cell>
          <cell r="AI18">
            <v>199803</v>
          </cell>
          <cell r="AJ18">
            <v>0</v>
          </cell>
          <cell r="AK18">
            <v>0</v>
          </cell>
          <cell r="AL18">
            <v>199803</v>
          </cell>
          <cell r="AM18">
            <v>0</v>
          </cell>
          <cell r="AN18">
            <v>0</v>
          </cell>
          <cell r="AO18">
            <v>199803</v>
          </cell>
          <cell r="AP18">
            <v>0</v>
          </cell>
          <cell r="AQ18">
            <v>0</v>
          </cell>
          <cell r="AR18">
            <v>199803</v>
          </cell>
          <cell r="AS18">
            <v>0</v>
          </cell>
          <cell r="AT18">
            <v>0</v>
          </cell>
          <cell r="AU18">
            <v>199803</v>
          </cell>
          <cell r="AV18">
            <v>0</v>
          </cell>
          <cell r="AW18">
            <v>0</v>
          </cell>
          <cell r="AX18">
            <v>199803</v>
          </cell>
        </row>
        <row r="19">
          <cell r="K19">
            <v>414304303</v>
          </cell>
          <cell r="L19" t="str">
            <v xml:space="preserve">RASTRO </v>
          </cell>
          <cell r="N19" t="str">
            <v>CP12 </v>
          </cell>
          <cell r="O19" t="str">
            <v>CP12     </v>
          </cell>
          <cell r="P19" t="str">
            <v>CP12      </v>
          </cell>
          <cell r="Q19" t="str">
            <v>I   </v>
          </cell>
          <cell r="R19">
            <v>430103</v>
          </cell>
          <cell r="S19">
            <v>1177241</v>
          </cell>
          <cell r="T19">
            <v>0</v>
          </cell>
          <cell r="U19">
            <v>0</v>
          </cell>
          <cell r="V19">
            <v>1177241</v>
          </cell>
          <cell r="W19">
            <v>1177241</v>
          </cell>
          <cell r="X19">
            <v>0</v>
          </cell>
          <cell r="Y19">
            <v>0</v>
          </cell>
          <cell r="Z19">
            <v>1177241</v>
          </cell>
          <cell r="AA19">
            <v>0</v>
          </cell>
          <cell r="AB19">
            <v>0</v>
          </cell>
          <cell r="AC19">
            <v>1177241</v>
          </cell>
          <cell r="AD19">
            <v>0</v>
          </cell>
          <cell r="AE19">
            <v>0</v>
          </cell>
          <cell r="AF19">
            <v>1177241</v>
          </cell>
          <cell r="AG19">
            <v>0</v>
          </cell>
          <cell r="AH19">
            <v>0</v>
          </cell>
          <cell r="AI19">
            <v>1177241</v>
          </cell>
          <cell r="AJ19">
            <v>0</v>
          </cell>
          <cell r="AK19">
            <v>0</v>
          </cell>
          <cell r="AL19">
            <v>1177241</v>
          </cell>
          <cell r="AM19">
            <v>0</v>
          </cell>
          <cell r="AN19">
            <v>0</v>
          </cell>
          <cell r="AO19">
            <v>1177241</v>
          </cell>
          <cell r="AP19">
            <v>0</v>
          </cell>
          <cell r="AQ19">
            <v>0</v>
          </cell>
          <cell r="AR19">
            <v>1177241</v>
          </cell>
          <cell r="AS19">
            <v>0</v>
          </cell>
          <cell r="AT19">
            <v>0</v>
          </cell>
          <cell r="AU19">
            <v>1177241</v>
          </cell>
          <cell r="AV19">
            <v>0</v>
          </cell>
          <cell r="AW19">
            <v>0</v>
          </cell>
          <cell r="AX19">
            <v>1177241</v>
          </cell>
        </row>
        <row r="20">
          <cell r="K20">
            <v>414304304</v>
          </cell>
          <cell r="L20" t="str">
            <v>PAGO DE VIGILANCIA POR EVENTO</v>
          </cell>
          <cell r="N20" t="str">
            <v>CP12 </v>
          </cell>
          <cell r="O20" t="str">
            <v>CP12     </v>
          </cell>
          <cell r="P20" t="str">
            <v>CP12      </v>
          </cell>
          <cell r="Q20" t="str">
            <v>I   </v>
          </cell>
          <cell r="R20">
            <v>430104</v>
          </cell>
          <cell r="S20">
            <v>200000</v>
          </cell>
          <cell r="T20">
            <v>0</v>
          </cell>
          <cell r="U20">
            <v>0</v>
          </cell>
          <cell r="V20">
            <v>200000</v>
          </cell>
          <cell r="W20">
            <v>200000</v>
          </cell>
          <cell r="X20">
            <v>0</v>
          </cell>
          <cell r="Y20">
            <v>0</v>
          </cell>
          <cell r="Z20">
            <v>200000</v>
          </cell>
          <cell r="AA20">
            <v>0</v>
          </cell>
          <cell r="AB20">
            <v>0</v>
          </cell>
          <cell r="AC20">
            <v>200000</v>
          </cell>
          <cell r="AD20">
            <v>0</v>
          </cell>
          <cell r="AE20">
            <v>0</v>
          </cell>
          <cell r="AF20">
            <v>200000</v>
          </cell>
          <cell r="AG20">
            <v>0</v>
          </cell>
          <cell r="AH20">
            <v>0</v>
          </cell>
          <cell r="AI20">
            <v>200000</v>
          </cell>
          <cell r="AJ20">
            <v>0</v>
          </cell>
          <cell r="AK20">
            <v>0</v>
          </cell>
          <cell r="AL20">
            <v>200000</v>
          </cell>
          <cell r="AM20">
            <v>0</v>
          </cell>
          <cell r="AN20">
            <v>0</v>
          </cell>
          <cell r="AO20">
            <v>200000</v>
          </cell>
          <cell r="AP20">
            <v>0</v>
          </cell>
          <cell r="AQ20">
            <v>0</v>
          </cell>
          <cell r="AR20">
            <v>200000</v>
          </cell>
          <cell r="AS20">
            <v>0</v>
          </cell>
          <cell r="AT20">
            <v>0</v>
          </cell>
          <cell r="AU20">
            <v>200000</v>
          </cell>
          <cell r="AV20">
            <v>0</v>
          </cell>
          <cell r="AW20">
            <v>0</v>
          </cell>
          <cell r="AX20">
            <v>200000</v>
          </cell>
        </row>
        <row r="21">
          <cell r="K21">
            <v>414304320</v>
          </cell>
          <cell r="L21" t="str">
            <v>PAGO DE VIGILANCIA POR PERIODO MENSUAL</v>
          </cell>
          <cell r="M21" t="str">
            <v>*</v>
          </cell>
          <cell r="N21" t="str">
            <v>CP12 </v>
          </cell>
          <cell r="O21" t="str">
            <v>CP12     </v>
          </cell>
          <cell r="P21" t="str">
            <v>CP12      </v>
          </cell>
          <cell r="Q21" t="str">
            <v>I   </v>
          </cell>
          <cell r="R21">
            <v>430120</v>
          </cell>
          <cell r="S21">
            <v>1975347</v>
          </cell>
          <cell r="T21">
            <v>0</v>
          </cell>
          <cell r="U21">
            <v>0</v>
          </cell>
          <cell r="V21">
            <v>1975347</v>
          </cell>
          <cell r="W21">
            <v>1975347</v>
          </cell>
          <cell r="X21">
            <v>0</v>
          </cell>
          <cell r="Y21">
            <v>0</v>
          </cell>
          <cell r="Z21">
            <v>1975347</v>
          </cell>
          <cell r="AA21">
            <v>0</v>
          </cell>
          <cell r="AB21">
            <v>0</v>
          </cell>
          <cell r="AC21">
            <v>1975347</v>
          </cell>
          <cell r="AD21">
            <v>0</v>
          </cell>
          <cell r="AE21">
            <v>0</v>
          </cell>
          <cell r="AF21">
            <v>1975347</v>
          </cell>
          <cell r="AG21">
            <v>0</v>
          </cell>
          <cell r="AH21">
            <v>0</v>
          </cell>
          <cell r="AI21">
            <v>1975347</v>
          </cell>
          <cell r="AJ21">
            <v>0</v>
          </cell>
          <cell r="AK21">
            <v>0</v>
          </cell>
          <cell r="AL21">
            <v>1975347</v>
          </cell>
          <cell r="AM21">
            <v>0</v>
          </cell>
          <cell r="AN21">
            <v>0</v>
          </cell>
          <cell r="AO21">
            <v>1975347</v>
          </cell>
          <cell r="AP21">
            <v>0</v>
          </cell>
          <cell r="AQ21">
            <v>0</v>
          </cell>
          <cell r="AR21">
            <v>1975347</v>
          </cell>
          <cell r="AS21">
            <v>0</v>
          </cell>
          <cell r="AT21">
            <v>0</v>
          </cell>
          <cell r="AU21">
            <v>1975347</v>
          </cell>
          <cell r="AV21">
            <v>0</v>
          </cell>
          <cell r="AW21">
            <v>0</v>
          </cell>
          <cell r="AX21">
            <v>1975347</v>
          </cell>
        </row>
        <row r="22">
          <cell r="K22">
            <v>414304321</v>
          </cell>
          <cell r="L22" t="str">
            <v>OTORGAMIENTO CONCESIONES</v>
          </cell>
          <cell r="R22">
            <v>430121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K23">
            <v>414304322</v>
          </cell>
          <cell r="L23" t="str">
            <v>TRANSMISIÓN DE DERECHOS DE CONCESION</v>
          </cell>
          <cell r="R23">
            <v>430122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K24">
            <v>414304305</v>
          </cell>
          <cell r="L24" t="str">
            <v>REFRENDO ANUAL DE CONCESION</v>
          </cell>
          <cell r="N24" t="str">
            <v>CP12 </v>
          </cell>
          <cell r="O24" t="str">
            <v>CP12     </v>
          </cell>
          <cell r="P24" t="str">
            <v>CP12      </v>
          </cell>
          <cell r="Q24" t="str">
            <v>I   </v>
          </cell>
          <cell r="R24">
            <v>430105</v>
          </cell>
          <cell r="S24">
            <v>50000</v>
          </cell>
          <cell r="T24">
            <v>0</v>
          </cell>
          <cell r="U24">
            <v>0</v>
          </cell>
          <cell r="V24">
            <v>50000</v>
          </cell>
          <cell r="W24">
            <v>50000</v>
          </cell>
          <cell r="X24">
            <v>0</v>
          </cell>
          <cell r="Y24">
            <v>0</v>
          </cell>
          <cell r="Z24">
            <v>50000</v>
          </cell>
          <cell r="AA24">
            <v>0</v>
          </cell>
          <cell r="AB24">
            <v>0</v>
          </cell>
          <cell r="AC24">
            <v>50000</v>
          </cell>
          <cell r="AD24">
            <v>0</v>
          </cell>
          <cell r="AE24">
            <v>0</v>
          </cell>
          <cell r="AF24">
            <v>50000</v>
          </cell>
          <cell r="AG24">
            <v>0</v>
          </cell>
          <cell r="AH24">
            <v>0</v>
          </cell>
          <cell r="AI24">
            <v>50000</v>
          </cell>
          <cell r="AJ24">
            <v>0</v>
          </cell>
          <cell r="AK24">
            <v>0</v>
          </cell>
          <cell r="AL24">
            <v>50000</v>
          </cell>
          <cell r="AM24">
            <v>0</v>
          </cell>
          <cell r="AN24">
            <v>0</v>
          </cell>
          <cell r="AO24">
            <v>50000</v>
          </cell>
          <cell r="AP24">
            <v>0</v>
          </cell>
          <cell r="AQ24">
            <v>0</v>
          </cell>
          <cell r="AR24">
            <v>50000</v>
          </cell>
          <cell r="AS24">
            <v>0</v>
          </cell>
          <cell r="AT24">
            <v>0</v>
          </cell>
          <cell r="AU24">
            <v>50000</v>
          </cell>
          <cell r="AV24">
            <v>0</v>
          </cell>
          <cell r="AW24">
            <v>0</v>
          </cell>
          <cell r="AX24">
            <v>50000</v>
          </cell>
        </row>
        <row r="25">
          <cell r="K25">
            <v>414304323</v>
          </cell>
          <cell r="L25" t="str">
            <v>PERMISO EVENTUAL TRANSPORTE PUB</v>
          </cell>
          <cell r="N25" t="str">
            <v>CP12 </v>
          </cell>
          <cell r="O25" t="str">
            <v>CP12     </v>
          </cell>
          <cell r="P25" t="str">
            <v>CP12      </v>
          </cell>
          <cell r="Q25" t="str">
            <v>I   </v>
          </cell>
          <cell r="R25">
            <v>430123</v>
          </cell>
          <cell r="S25">
            <v>40000</v>
          </cell>
          <cell r="T25">
            <v>0</v>
          </cell>
          <cell r="U25">
            <v>0</v>
          </cell>
          <cell r="V25">
            <v>40000</v>
          </cell>
          <cell r="W25">
            <v>40000</v>
          </cell>
          <cell r="X25">
            <v>0</v>
          </cell>
          <cell r="Y25">
            <v>0</v>
          </cell>
          <cell r="Z25">
            <v>40000</v>
          </cell>
          <cell r="AA25">
            <v>0</v>
          </cell>
          <cell r="AB25">
            <v>0</v>
          </cell>
          <cell r="AC25">
            <v>40000</v>
          </cell>
          <cell r="AD25">
            <v>0</v>
          </cell>
          <cell r="AE25">
            <v>0</v>
          </cell>
          <cell r="AF25">
            <v>40000</v>
          </cell>
          <cell r="AG25">
            <v>0</v>
          </cell>
          <cell r="AH25">
            <v>0</v>
          </cell>
          <cell r="AI25">
            <v>40000</v>
          </cell>
          <cell r="AJ25">
            <v>0</v>
          </cell>
          <cell r="AK25">
            <v>0</v>
          </cell>
          <cell r="AL25">
            <v>40000</v>
          </cell>
          <cell r="AM25">
            <v>0</v>
          </cell>
          <cell r="AN25">
            <v>0</v>
          </cell>
          <cell r="AO25">
            <v>40000</v>
          </cell>
          <cell r="AP25">
            <v>0</v>
          </cell>
          <cell r="AQ25">
            <v>0</v>
          </cell>
          <cell r="AR25">
            <v>40000</v>
          </cell>
          <cell r="AS25">
            <v>0</v>
          </cell>
          <cell r="AT25">
            <v>0</v>
          </cell>
          <cell r="AU25">
            <v>40000</v>
          </cell>
          <cell r="AV25">
            <v>0</v>
          </cell>
          <cell r="AW25">
            <v>0</v>
          </cell>
          <cell r="AX25">
            <v>40000</v>
          </cell>
        </row>
        <row r="26">
          <cell r="K26">
            <v>414304324</v>
          </cell>
          <cell r="L26" t="str">
            <v>PERMISO EXTRAORDINARIO</v>
          </cell>
          <cell r="N26" t="str">
            <v>CP12 </v>
          </cell>
          <cell r="O26" t="str">
            <v>CP12     </v>
          </cell>
          <cell r="P26" t="str">
            <v>CP12      </v>
          </cell>
          <cell r="Q26" t="str">
            <v>I   </v>
          </cell>
          <cell r="R26">
            <v>430124</v>
          </cell>
          <cell r="S26">
            <v>10000</v>
          </cell>
          <cell r="T26">
            <v>0</v>
          </cell>
          <cell r="U26">
            <v>0</v>
          </cell>
          <cell r="V26">
            <v>10000</v>
          </cell>
          <cell r="W26">
            <v>10000</v>
          </cell>
          <cell r="X26">
            <v>0</v>
          </cell>
          <cell r="Y26">
            <v>0</v>
          </cell>
          <cell r="Z26">
            <v>10000</v>
          </cell>
          <cell r="AA26">
            <v>0</v>
          </cell>
          <cell r="AB26">
            <v>0</v>
          </cell>
          <cell r="AC26">
            <v>10000</v>
          </cell>
          <cell r="AD26">
            <v>0</v>
          </cell>
          <cell r="AE26">
            <v>0</v>
          </cell>
          <cell r="AF26">
            <v>10000</v>
          </cell>
          <cell r="AG26">
            <v>0</v>
          </cell>
          <cell r="AH26">
            <v>0</v>
          </cell>
          <cell r="AI26">
            <v>10000</v>
          </cell>
          <cell r="AJ26">
            <v>0</v>
          </cell>
          <cell r="AK26">
            <v>0</v>
          </cell>
          <cell r="AL26">
            <v>10000</v>
          </cell>
          <cell r="AM26">
            <v>0</v>
          </cell>
          <cell r="AN26">
            <v>0</v>
          </cell>
          <cell r="AO26">
            <v>10000</v>
          </cell>
          <cell r="AP26">
            <v>0</v>
          </cell>
          <cell r="AQ26">
            <v>0</v>
          </cell>
          <cell r="AR26">
            <v>10000</v>
          </cell>
          <cell r="AS26">
            <v>0</v>
          </cell>
          <cell r="AT26">
            <v>0</v>
          </cell>
          <cell r="AU26">
            <v>10000</v>
          </cell>
          <cell r="AV26">
            <v>0</v>
          </cell>
          <cell r="AW26">
            <v>0</v>
          </cell>
          <cell r="AX26">
            <v>10000</v>
          </cell>
        </row>
        <row r="27">
          <cell r="K27">
            <v>414304325</v>
          </cell>
          <cell r="L27" t="str">
            <v>CONSTANCIA DE DESPINTADO</v>
          </cell>
          <cell r="N27" t="str">
            <v>CP12 </v>
          </cell>
          <cell r="O27" t="str">
            <v>CP12     </v>
          </cell>
          <cell r="P27" t="str">
            <v>CP12      </v>
          </cell>
          <cell r="Q27" t="str">
            <v>I   </v>
          </cell>
          <cell r="R27">
            <v>430125</v>
          </cell>
          <cell r="S27">
            <v>1000</v>
          </cell>
          <cell r="T27">
            <v>0</v>
          </cell>
          <cell r="U27">
            <v>0</v>
          </cell>
          <cell r="V27">
            <v>1000</v>
          </cell>
          <cell r="W27">
            <v>1000</v>
          </cell>
          <cell r="X27">
            <v>0</v>
          </cell>
          <cell r="Y27">
            <v>0</v>
          </cell>
          <cell r="Z27">
            <v>1000</v>
          </cell>
          <cell r="AA27">
            <v>0</v>
          </cell>
          <cell r="AB27">
            <v>0</v>
          </cell>
          <cell r="AC27">
            <v>1000</v>
          </cell>
          <cell r="AD27">
            <v>0</v>
          </cell>
          <cell r="AE27">
            <v>0</v>
          </cell>
          <cell r="AF27">
            <v>1000</v>
          </cell>
          <cell r="AG27">
            <v>0</v>
          </cell>
          <cell r="AH27">
            <v>0</v>
          </cell>
          <cell r="AI27">
            <v>1000</v>
          </cell>
          <cell r="AJ27">
            <v>0</v>
          </cell>
          <cell r="AK27">
            <v>0</v>
          </cell>
          <cell r="AL27">
            <v>1000</v>
          </cell>
          <cell r="AM27">
            <v>0</v>
          </cell>
          <cell r="AN27">
            <v>0</v>
          </cell>
          <cell r="AO27">
            <v>1000</v>
          </cell>
          <cell r="AP27">
            <v>0</v>
          </cell>
          <cell r="AQ27">
            <v>0</v>
          </cell>
          <cell r="AR27">
            <v>1000</v>
          </cell>
          <cell r="AS27">
            <v>0</v>
          </cell>
          <cell r="AT27">
            <v>0</v>
          </cell>
          <cell r="AU27">
            <v>1000</v>
          </cell>
          <cell r="AV27">
            <v>0</v>
          </cell>
          <cell r="AW27">
            <v>0</v>
          </cell>
          <cell r="AX27">
            <v>1000</v>
          </cell>
        </row>
        <row r="28">
          <cell r="K28">
            <v>414304326</v>
          </cell>
          <cell r="L28" t="str">
            <v>REVISTA MECANICA SEMESTRAL</v>
          </cell>
          <cell r="N28" t="str">
            <v>CP12 </v>
          </cell>
          <cell r="O28" t="str">
            <v>CP12     </v>
          </cell>
          <cell r="P28" t="str">
            <v>CP12      </v>
          </cell>
          <cell r="Q28" t="str">
            <v>I   </v>
          </cell>
          <cell r="R28">
            <v>430126</v>
          </cell>
          <cell r="S28">
            <v>19986</v>
          </cell>
          <cell r="T28">
            <v>0</v>
          </cell>
          <cell r="U28">
            <v>0</v>
          </cell>
          <cell r="V28">
            <v>19986</v>
          </cell>
          <cell r="W28">
            <v>19986</v>
          </cell>
          <cell r="X28">
            <v>0</v>
          </cell>
          <cell r="Y28">
            <v>0</v>
          </cell>
          <cell r="Z28">
            <v>19986</v>
          </cell>
          <cell r="AA28">
            <v>0</v>
          </cell>
          <cell r="AB28">
            <v>0</v>
          </cell>
          <cell r="AC28">
            <v>19986</v>
          </cell>
          <cell r="AD28">
            <v>0</v>
          </cell>
          <cell r="AE28">
            <v>0</v>
          </cell>
          <cell r="AF28">
            <v>19986</v>
          </cell>
          <cell r="AG28">
            <v>0</v>
          </cell>
          <cell r="AH28">
            <v>0</v>
          </cell>
          <cell r="AI28">
            <v>19986</v>
          </cell>
          <cell r="AJ28">
            <v>0</v>
          </cell>
          <cell r="AK28">
            <v>0</v>
          </cell>
          <cell r="AL28">
            <v>19986</v>
          </cell>
          <cell r="AM28">
            <v>0</v>
          </cell>
          <cell r="AN28">
            <v>0</v>
          </cell>
          <cell r="AO28">
            <v>19986</v>
          </cell>
          <cell r="AP28">
            <v>0</v>
          </cell>
          <cell r="AQ28">
            <v>0</v>
          </cell>
          <cell r="AR28">
            <v>19986</v>
          </cell>
          <cell r="AS28">
            <v>0</v>
          </cell>
          <cell r="AT28">
            <v>0</v>
          </cell>
          <cell r="AU28">
            <v>19986</v>
          </cell>
          <cell r="AV28">
            <v>0</v>
          </cell>
          <cell r="AW28">
            <v>0</v>
          </cell>
          <cell r="AX28">
            <v>19986</v>
          </cell>
        </row>
        <row r="29">
          <cell r="K29">
            <v>414304327</v>
          </cell>
          <cell r="L29" t="str">
            <v>PRORROGA PARA USO DE UNIDADES</v>
          </cell>
          <cell r="R29">
            <v>430127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K30">
            <v>414304328</v>
          </cell>
          <cell r="L30" t="str">
            <v>PERMISO SUPLETORIO DE TRANSPORTE</v>
          </cell>
          <cell r="N30" t="str">
            <v>CP12 </v>
          </cell>
          <cell r="O30" t="str">
            <v>CP12     </v>
          </cell>
          <cell r="P30" t="str">
            <v>CP12      </v>
          </cell>
          <cell r="Q30" t="str">
            <v>I   </v>
          </cell>
          <cell r="R30">
            <v>430128</v>
          </cell>
          <cell r="S30">
            <v>26861</v>
          </cell>
          <cell r="T30">
            <v>0</v>
          </cell>
          <cell r="U30">
            <v>0</v>
          </cell>
          <cell r="V30">
            <v>26861</v>
          </cell>
          <cell r="W30">
            <v>26861</v>
          </cell>
          <cell r="X30">
            <v>0</v>
          </cell>
          <cell r="Y30">
            <v>0</v>
          </cell>
          <cell r="Z30">
            <v>26861</v>
          </cell>
          <cell r="AA30">
            <v>0</v>
          </cell>
          <cell r="AB30">
            <v>0</v>
          </cell>
          <cell r="AC30">
            <v>26861</v>
          </cell>
          <cell r="AD30">
            <v>0</v>
          </cell>
          <cell r="AE30">
            <v>0</v>
          </cell>
          <cell r="AF30">
            <v>26861</v>
          </cell>
          <cell r="AG30">
            <v>0</v>
          </cell>
          <cell r="AH30">
            <v>0</v>
          </cell>
          <cell r="AI30">
            <v>26861</v>
          </cell>
          <cell r="AJ30">
            <v>0</v>
          </cell>
          <cell r="AK30">
            <v>0</v>
          </cell>
          <cell r="AL30">
            <v>26861</v>
          </cell>
          <cell r="AM30">
            <v>0</v>
          </cell>
          <cell r="AN30">
            <v>0</v>
          </cell>
          <cell r="AO30">
            <v>26861</v>
          </cell>
          <cell r="AP30">
            <v>0</v>
          </cell>
          <cell r="AQ30">
            <v>0</v>
          </cell>
          <cell r="AR30">
            <v>26861</v>
          </cell>
          <cell r="AS30">
            <v>0</v>
          </cell>
          <cell r="AT30">
            <v>0</v>
          </cell>
          <cell r="AU30">
            <v>26861</v>
          </cell>
          <cell r="AV30">
            <v>0</v>
          </cell>
          <cell r="AW30">
            <v>0</v>
          </cell>
          <cell r="AX30">
            <v>26861</v>
          </cell>
        </row>
        <row r="31">
          <cell r="K31">
            <v>414304329</v>
          </cell>
          <cell r="L31" t="str">
            <v>CANJE DE TITULO DE CONCESION</v>
          </cell>
          <cell r="R31">
            <v>430129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K32">
            <v>414304306</v>
          </cell>
          <cell r="L32" t="str">
            <v>CONSTANCIAS DE NO INFRACCION</v>
          </cell>
          <cell r="N32" t="str">
            <v>CP12 </v>
          </cell>
          <cell r="O32" t="str">
            <v>CP12     </v>
          </cell>
          <cell r="P32" t="str">
            <v>CP12      </v>
          </cell>
          <cell r="Q32" t="str">
            <v>I   </v>
          </cell>
          <cell r="R32">
            <v>430106</v>
          </cell>
          <cell r="S32">
            <v>193626</v>
          </cell>
          <cell r="T32">
            <v>0</v>
          </cell>
          <cell r="U32">
            <v>0</v>
          </cell>
          <cell r="V32">
            <v>193626</v>
          </cell>
          <cell r="W32">
            <v>193626</v>
          </cell>
          <cell r="X32">
            <v>0</v>
          </cell>
          <cell r="Y32">
            <v>0</v>
          </cell>
          <cell r="Z32">
            <v>193626</v>
          </cell>
          <cell r="AA32">
            <v>0</v>
          </cell>
          <cell r="AB32">
            <v>0</v>
          </cell>
          <cell r="AC32">
            <v>193626</v>
          </cell>
          <cell r="AD32">
            <v>0</v>
          </cell>
          <cell r="AE32">
            <v>0</v>
          </cell>
          <cell r="AF32">
            <v>193626</v>
          </cell>
          <cell r="AG32">
            <v>0</v>
          </cell>
          <cell r="AH32">
            <v>0</v>
          </cell>
          <cell r="AI32">
            <v>193626</v>
          </cell>
          <cell r="AJ32">
            <v>0</v>
          </cell>
          <cell r="AK32">
            <v>0</v>
          </cell>
          <cell r="AL32">
            <v>193626</v>
          </cell>
          <cell r="AM32">
            <v>0</v>
          </cell>
          <cell r="AN32">
            <v>0</v>
          </cell>
          <cell r="AO32">
            <v>193626</v>
          </cell>
          <cell r="AP32">
            <v>0</v>
          </cell>
          <cell r="AQ32">
            <v>0</v>
          </cell>
          <cell r="AR32">
            <v>193626</v>
          </cell>
          <cell r="AS32">
            <v>0</v>
          </cell>
          <cell r="AT32">
            <v>0</v>
          </cell>
          <cell r="AU32">
            <v>193626</v>
          </cell>
          <cell r="AV32">
            <v>0</v>
          </cell>
          <cell r="AW32">
            <v>0</v>
          </cell>
          <cell r="AX32">
            <v>193626</v>
          </cell>
        </row>
        <row r="33">
          <cell r="K33">
            <v>414304307</v>
          </cell>
          <cell r="L33" t="str">
            <v>ESTACIONAMIENTO MUSEO MOMIAS</v>
          </cell>
          <cell r="N33" t="str">
            <v>CP12 </v>
          </cell>
          <cell r="O33" t="str">
            <v>CP12     </v>
          </cell>
          <cell r="P33" t="str">
            <v>CP12      </v>
          </cell>
          <cell r="Q33" t="str">
            <v>I   </v>
          </cell>
          <cell r="R33">
            <v>430107</v>
          </cell>
          <cell r="S33">
            <v>328069</v>
          </cell>
          <cell r="T33">
            <v>0</v>
          </cell>
          <cell r="U33">
            <v>0</v>
          </cell>
          <cell r="V33">
            <v>328069</v>
          </cell>
          <cell r="W33">
            <v>328069</v>
          </cell>
          <cell r="X33">
            <v>0</v>
          </cell>
          <cell r="Y33">
            <v>0</v>
          </cell>
          <cell r="Z33">
            <v>328069</v>
          </cell>
          <cell r="AA33">
            <v>0</v>
          </cell>
          <cell r="AB33">
            <v>0</v>
          </cell>
          <cell r="AC33">
            <v>328069</v>
          </cell>
          <cell r="AD33">
            <v>0</v>
          </cell>
          <cell r="AE33">
            <v>0</v>
          </cell>
          <cell r="AF33">
            <v>328069</v>
          </cell>
          <cell r="AG33">
            <v>0</v>
          </cell>
          <cell r="AH33">
            <v>0</v>
          </cell>
          <cell r="AI33">
            <v>328069</v>
          </cell>
          <cell r="AJ33">
            <v>0</v>
          </cell>
          <cell r="AK33">
            <v>0</v>
          </cell>
          <cell r="AL33">
            <v>328069</v>
          </cell>
          <cell r="AM33">
            <v>0</v>
          </cell>
          <cell r="AN33">
            <v>0</v>
          </cell>
          <cell r="AO33">
            <v>328069</v>
          </cell>
          <cell r="AP33">
            <v>0</v>
          </cell>
          <cell r="AQ33">
            <v>0</v>
          </cell>
          <cell r="AR33">
            <v>328069</v>
          </cell>
          <cell r="AS33">
            <v>0</v>
          </cell>
          <cell r="AT33">
            <v>0</v>
          </cell>
          <cell r="AU33">
            <v>328069</v>
          </cell>
          <cell r="AV33">
            <v>0</v>
          </cell>
          <cell r="AW33">
            <v>0</v>
          </cell>
          <cell r="AX33">
            <v>328069</v>
          </cell>
        </row>
        <row r="34">
          <cell r="K34">
            <v>414304330</v>
          </cell>
          <cell r="L34" t="str">
            <v>PENSION EST MUSEO MOMIAS</v>
          </cell>
          <cell r="N34" t="str">
            <v>CP12 </v>
          </cell>
          <cell r="O34" t="str">
            <v>CP12     </v>
          </cell>
          <cell r="P34" t="str">
            <v>CP12      </v>
          </cell>
          <cell r="Q34" t="str">
            <v>I   </v>
          </cell>
          <cell r="R34">
            <v>430130</v>
          </cell>
          <cell r="S34">
            <v>36145</v>
          </cell>
          <cell r="T34">
            <v>0</v>
          </cell>
          <cell r="U34">
            <v>0</v>
          </cell>
          <cell r="V34">
            <v>36145</v>
          </cell>
          <cell r="W34">
            <v>36145</v>
          </cell>
          <cell r="X34">
            <v>0</v>
          </cell>
          <cell r="Y34">
            <v>0</v>
          </cell>
          <cell r="Z34">
            <v>36145</v>
          </cell>
          <cell r="AA34">
            <v>0</v>
          </cell>
          <cell r="AB34">
            <v>0</v>
          </cell>
          <cell r="AC34">
            <v>36145</v>
          </cell>
          <cell r="AD34">
            <v>0</v>
          </cell>
          <cell r="AE34">
            <v>0</v>
          </cell>
          <cell r="AF34">
            <v>36145</v>
          </cell>
          <cell r="AG34">
            <v>0</v>
          </cell>
          <cell r="AH34">
            <v>0</v>
          </cell>
          <cell r="AI34">
            <v>36145</v>
          </cell>
          <cell r="AJ34">
            <v>0</v>
          </cell>
          <cell r="AK34">
            <v>0</v>
          </cell>
          <cell r="AL34">
            <v>36145</v>
          </cell>
          <cell r="AM34">
            <v>0</v>
          </cell>
          <cell r="AN34">
            <v>0</v>
          </cell>
          <cell r="AO34">
            <v>36145</v>
          </cell>
          <cell r="AP34">
            <v>0</v>
          </cell>
          <cell r="AQ34">
            <v>0</v>
          </cell>
          <cell r="AR34">
            <v>36145</v>
          </cell>
          <cell r="AS34">
            <v>0</v>
          </cell>
          <cell r="AT34">
            <v>0</v>
          </cell>
          <cell r="AU34">
            <v>36145</v>
          </cell>
          <cell r="AV34">
            <v>0</v>
          </cell>
          <cell r="AW34">
            <v>0</v>
          </cell>
          <cell r="AX34">
            <v>36145</v>
          </cell>
        </row>
        <row r="35">
          <cell r="K35">
            <v>414304331</v>
          </cell>
          <cell r="L35" t="str">
            <v>ESTACIONAMIENTO MERCADO HIDALGO</v>
          </cell>
          <cell r="N35" t="str">
            <v>CP12 </v>
          </cell>
          <cell r="O35" t="str">
            <v>CP12     </v>
          </cell>
          <cell r="P35" t="str">
            <v>CP12      </v>
          </cell>
          <cell r="Q35" t="str">
            <v>I   </v>
          </cell>
          <cell r="R35">
            <v>430131</v>
          </cell>
          <cell r="S35">
            <v>399560</v>
          </cell>
          <cell r="T35">
            <v>0</v>
          </cell>
          <cell r="U35">
            <v>0</v>
          </cell>
          <cell r="V35">
            <v>399560</v>
          </cell>
          <cell r="W35">
            <v>399560</v>
          </cell>
          <cell r="X35">
            <v>0</v>
          </cell>
          <cell r="Y35">
            <v>0</v>
          </cell>
          <cell r="Z35">
            <v>399560</v>
          </cell>
          <cell r="AA35">
            <v>0</v>
          </cell>
          <cell r="AB35">
            <v>0</v>
          </cell>
          <cell r="AC35">
            <v>399560</v>
          </cell>
          <cell r="AD35">
            <v>0</v>
          </cell>
          <cell r="AE35">
            <v>0</v>
          </cell>
          <cell r="AF35">
            <v>399560</v>
          </cell>
          <cell r="AG35">
            <v>0</v>
          </cell>
          <cell r="AH35">
            <v>0</v>
          </cell>
          <cell r="AI35">
            <v>399560</v>
          </cell>
          <cell r="AJ35">
            <v>0</v>
          </cell>
          <cell r="AK35">
            <v>0</v>
          </cell>
          <cell r="AL35">
            <v>399560</v>
          </cell>
          <cell r="AM35">
            <v>0</v>
          </cell>
          <cell r="AN35">
            <v>0</v>
          </cell>
          <cell r="AO35">
            <v>399560</v>
          </cell>
          <cell r="AP35">
            <v>0</v>
          </cell>
          <cell r="AQ35">
            <v>0</v>
          </cell>
          <cell r="AR35">
            <v>399560</v>
          </cell>
          <cell r="AS35">
            <v>0</v>
          </cell>
          <cell r="AT35">
            <v>0</v>
          </cell>
          <cell r="AU35">
            <v>399560</v>
          </cell>
          <cell r="AV35">
            <v>0</v>
          </cell>
          <cell r="AW35">
            <v>0</v>
          </cell>
          <cell r="AX35">
            <v>399560</v>
          </cell>
        </row>
        <row r="36">
          <cell r="K36">
            <v>414304332</v>
          </cell>
          <cell r="L36" t="str">
            <v>ESTACIONAMIENTO MERCADO EMBAJADORAS</v>
          </cell>
          <cell r="N36" t="str">
            <v>CP12 </v>
          </cell>
          <cell r="O36" t="str">
            <v>CP12     </v>
          </cell>
          <cell r="P36" t="str">
            <v>CP12      </v>
          </cell>
          <cell r="Q36" t="str">
            <v>I   </v>
          </cell>
          <cell r="R36">
            <v>430132</v>
          </cell>
          <cell r="S36">
            <v>61444</v>
          </cell>
          <cell r="T36">
            <v>0</v>
          </cell>
          <cell r="U36">
            <v>0</v>
          </cell>
          <cell r="V36">
            <v>61444</v>
          </cell>
          <cell r="W36">
            <v>61444</v>
          </cell>
          <cell r="X36">
            <v>0</v>
          </cell>
          <cell r="Y36">
            <v>0</v>
          </cell>
          <cell r="Z36">
            <v>61444</v>
          </cell>
          <cell r="AA36">
            <v>0</v>
          </cell>
          <cell r="AB36">
            <v>0</v>
          </cell>
          <cell r="AC36">
            <v>61444</v>
          </cell>
          <cell r="AD36">
            <v>0</v>
          </cell>
          <cell r="AE36">
            <v>0</v>
          </cell>
          <cell r="AF36">
            <v>61444</v>
          </cell>
          <cell r="AG36">
            <v>0</v>
          </cell>
          <cell r="AH36">
            <v>0</v>
          </cell>
          <cell r="AI36">
            <v>61444</v>
          </cell>
          <cell r="AJ36">
            <v>0</v>
          </cell>
          <cell r="AK36">
            <v>0</v>
          </cell>
          <cell r="AL36">
            <v>61444</v>
          </cell>
          <cell r="AM36">
            <v>0</v>
          </cell>
          <cell r="AN36">
            <v>0</v>
          </cell>
          <cell r="AO36">
            <v>61444</v>
          </cell>
          <cell r="AP36">
            <v>0</v>
          </cell>
          <cell r="AQ36">
            <v>0</v>
          </cell>
          <cell r="AR36">
            <v>61444</v>
          </cell>
          <cell r="AS36">
            <v>0</v>
          </cell>
          <cell r="AT36">
            <v>0</v>
          </cell>
          <cell r="AU36">
            <v>61444</v>
          </cell>
          <cell r="AV36">
            <v>0</v>
          </cell>
          <cell r="AW36">
            <v>0</v>
          </cell>
          <cell r="AX36">
            <v>61444</v>
          </cell>
        </row>
        <row r="37">
          <cell r="K37">
            <v>414304333</v>
          </cell>
          <cell r="L37" t="str">
            <v>ESTACIOMANIENTO EX-ESTACION DEL FERROCARRIL</v>
          </cell>
          <cell r="N37" t="str">
            <v>CP12 </v>
          </cell>
          <cell r="O37" t="str">
            <v>CP12     </v>
          </cell>
          <cell r="P37" t="str">
            <v>CP12      </v>
          </cell>
          <cell r="Q37" t="str">
            <v>I   </v>
          </cell>
          <cell r="R37">
            <v>430133</v>
          </cell>
          <cell r="S37">
            <v>823051</v>
          </cell>
          <cell r="T37">
            <v>0</v>
          </cell>
          <cell r="U37">
            <v>0</v>
          </cell>
          <cell r="V37">
            <v>823051</v>
          </cell>
          <cell r="W37">
            <v>823051</v>
          </cell>
          <cell r="X37">
            <v>0</v>
          </cell>
          <cell r="Y37">
            <v>0</v>
          </cell>
          <cell r="Z37">
            <v>823051</v>
          </cell>
          <cell r="AA37">
            <v>0</v>
          </cell>
          <cell r="AB37">
            <v>0</v>
          </cell>
          <cell r="AC37">
            <v>823051</v>
          </cell>
          <cell r="AD37">
            <v>0</v>
          </cell>
          <cell r="AE37">
            <v>0</v>
          </cell>
          <cell r="AF37">
            <v>823051</v>
          </cell>
          <cell r="AG37">
            <v>0</v>
          </cell>
          <cell r="AH37">
            <v>0</v>
          </cell>
          <cell r="AI37">
            <v>823051</v>
          </cell>
          <cell r="AJ37">
            <v>0</v>
          </cell>
          <cell r="AK37">
            <v>0</v>
          </cell>
          <cell r="AL37">
            <v>823051</v>
          </cell>
          <cell r="AM37">
            <v>0</v>
          </cell>
          <cell r="AN37">
            <v>0</v>
          </cell>
          <cell r="AO37">
            <v>823051</v>
          </cell>
          <cell r="AP37">
            <v>0</v>
          </cell>
          <cell r="AQ37">
            <v>0</v>
          </cell>
          <cell r="AR37">
            <v>823051</v>
          </cell>
          <cell r="AS37">
            <v>0</v>
          </cell>
          <cell r="AT37">
            <v>0</v>
          </cell>
          <cell r="AU37">
            <v>823051</v>
          </cell>
          <cell r="AV37">
            <v>0</v>
          </cell>
          <cell r="AW37">
            <v>0</v>
          </cell>
          <cell r="AX37">
            <v>823051</v>
          </cell>
        </row>
        <row r="38">
          <cell r="K38">
            <v>414304334</v>
          </cell>
          <cell r="L38" t="str">
            <v>PENSION EST EX ESTACION DEL FERROCARRIL</v>
          </cell>
          <cell r="N38" t="str">
            <v>CP12 </v>
          </cell>
          <cell r="O38" t="str">
            <v>CP12     </v>
          </cell>
          <cell r="P38" t="str">
            <v>CP12      </v>
          </cell>
          <cell r="Q38" t="str">
            <v>I   </v>
          </cell>
          <cell r="R38">
            <v>430134</v>
          </cell>
          <cell r="S38">
            <v>18281</v>
          </cell>
          <cell r="T38">
            <v>0</v>
          </cell>
          <cell r="U38">
            <v>0</v>
          </cell>
          <cell r="V38">
            <v>18281</v>
          </cell>
          <cell r="W38">
            <v>18281</v>
          </cell>
          <cell r="X38">
            <v>0</v>
          </cell>
          <cell r="Y38">
            <v>0</v>
          </cell>
          <cell r="Z38">
            <v>18281</v>
          </cell>
          <cell r="AA38">
            <v>0</v>
          </cell>
          <cell r="AB38">
            <v>0</v>
          </cell>
          <cell r="AC38">
            <v>18281</v>
          </cell>
          <cell r="AD38">
            <v>0</v>
          </cell>
          <cell r="AE38">
            <v>0</v>
          </cell>
          <cell r="AF38">
            <v>18281</v>
          </cell>
          <cell r="AG38">
            <v>0</v>
          </cell>
          <cell r="AH38">
            <v>0</v>
          </cell>
          <cell r="AI38">
            <v>18281</v>
          </cell>
          <cell r="AJ38">
            <v>0</v>
          </cell>
          <cell r="AK38">
            <v>0</v>
          </cell>
          <cell r="AL38">
            <v>18281</v>
          </cell>
          <cell r="AM38">
            <v>0</v>
          </cell>
          <cell r="AN38">
            <v>0</v>
          </cell>
          <cell r="AO38">
            <v>18281</v>
          </cell>
          <cell r="AP38">
            <v>0</v>
          </cell>
          <cell r="AQ38">
            <v>0</v>
          </cell>
          <cell r="AR38">
            <v>18281</v>
          </cell>
          <cell r="AS38">
            <v>0</v>
          </cell>
          <cell r="AT38">
            <v>0</v>
          </cell>
          <cell r="AU38">
            <v>18281</v>
          </cell>
          <cell r="AV38">
            <v>0</v>
          </cell>
          <cell r="AW38">
            <v>0</v>
          </cell>
          <cell r="AX38">
            <v>18281</v>
          </cell>
        </row>
        <row r="39">
          <cell r="K39">
            <v>414304335</v>
          </cell>
          <cell r="L39" t="str">
            <v>ESTACIONAMIENTO JARDIN EMBAJADORAS</v>
          </cell>
          <cell r="N39" t="str">
            <v>CP12 </v>
          </cell>
          <cell r="O39" t="str">
            <v>CP12     </v>
          </cell>
          <cell r="P39" t="str">
            <v>CP12      </v>
          </cell>
          <cell r="Q39" t="str">
            <v>I   </v>
          </cell>
          <cell r="R39">
            <v>430135</v>
          </cell>
          <cell r="S39">
            <v>1119479</v>
          </cell>
          <cell r="T39">
            <v>0</v>
          </cell>
          <cell r="U39">
            <v>0</v>
          </cell>
          <cell r="V39">
            <v>1119479</v>
          </cell>
          <cell r="W39">
            <v>1119479</v>
          </cell>
          <cell r="X39">
            <v>0</v>
          </cell>
          <cell r="Y39">
            <v>0</v>
          </cell>
          <cell r="Z39">
            <v>1119479</v>
          </cell>
          <cell r="AA39">
            <v>0</v>
          </cell>
          <cell r="AB39">
            <v>0</v>
          </cell>
          <cell r="AC39">
            <v>1119479</v>
          </cell>
          <cell r="AD39">
            <v>0</v>
          </cell>
          <cell r="AE39">
            <v>0</v>
          </cell>
          <cell r="AF39">
            <v>1119479</v>
          </cell>
          <cell r="AG39">
            <v>0</v>
          </cell>
          <cell r="AH39">
            <v>0</v>
          </cell>
          <cell r="AI39">
            <v>1119479</v>
          </cell>
          <cell r="AJ39">
            <v>0</v>
          </cell>
          <cell r="AK39">
            <v>0</v>
          </cell>
          <cell r="AL39">
            <v>1119479</v>
          </cell>
          <cell r="AM39">
            <v>0</v>
          </cell>
          <cell r="AN39">
            <v>0</v>
          </cell>
          <cell r="AO39">
            <v>1119479</v>
          </cell>
          <cell r="AP39">
            <v>0</v>
          </cell>
          <cell r="AQ39">
            <v>0</v>
          </cell>
          <cell r="AR39">
            <v>1119479</v>
          </cell>
          <cell r="AS39">
            <v>0</v>
          </cell>
          <cell r="AT39">
            <v>0</v>
          </cell>
          <cell r="AU39">
            <v>1119479</v>
          </cell>
          <cell r="AV39">
            <v>0</v>
          </cell>
          <cell r="AW39">
            <v>0</v>
          </cell>
          <cell r="AX39">
            <v>1119479</v>
          </cell>
        </row>
        <row r="40">
          <cell r="K40">
            <v>414304336</v>
          </cell>
          <cell r="L40" t="str">
            <v>PENSION EST JARDIN EMBAJADORAS</v>
          </cell>
          <cell r="N40" t="str">
            <v>CP12 </v>
          </cell>
          <cell r="O40" t="str">
            <v>CP12     </v>
          </cell>
          <cell r="P40" t="str">
            <v>CP12      </v>
          </cell>
          <cell r="Q40" t="str">
            <v>I   </v>
          </cell>
          <cell r="R40">
            <v>430136</v>
          </cell>
          <cell r="S40">
            <v>159801</v>
          </cell>
          <cell r="T40">
            <v>0</v>
          </cell>
          <cell r="U40">
            <v>0</v>
          </cell>
          <cell r="V40">
            <v>159801</v>
          </cell>
          <cell r="W40">
            <v>159801</v>
          </cell>
          <cell r="X40">
            <v>0</v>
          </cell>
          <cell r="Y40">
            <v>0</v>
          </cell>
          <cell r="Z40">
            <v>159801</v>
          </cell>
          <cell r="AA40">
            <v>0</v>
          </cell>
          <cell r="AB40">
            <v>0</v>
          </cell>
          <cell r="AC40">
            <v>159801</v>
          </cell>
          <cell r="AD40">
            <v>0</v>
          </cell>
          <cell r="AE40">
            <v>0</v>
          </cell>
          <cell r="AF40">
            <v>159801</v>
          </cell>
          <cell r="AG40">
            <v>0</v>
          </cell>
          <cell r="AH40">
            <v>0</v>
          </cell>
          <cell r="AI40">
            <v>159801</v>
          </cell>
          <cell r="AJ40">
            <v>0</v>
          </cell>
          <cell r="AK40">
            <v>0</v>
          </cell>
          <cell r="AL40">
            <v>159801</v>
          </cell>
          <cell r="AM40">
            <v>0</v>
          </cell>
          <cell r="AN40">
            <v>0</v>
          </cell>
          <cell r="AO40">
            <v>159801</v>
          </cell>
          <cell r="AP40">
            <v>0</v>
          </cell>
          <cell r="AQ40">
            <v>0</v>
          </cell>
          <cell r="AR40">
            <v>159801</v>
          </cell>
          <cell r="AS40">
            <v>0</v>
          </cell>
          <cell r="AT40">
            <v>0</v>
          </cell>
          <cell r="AU40">
            <v>159801</v>
          </cell>
          <cell r="AV40">
            <v>0</v>
          </cell>
          <cell r="AW40">
            <v>0</v>
          </cell>
          <cell r="AX40">
            <v>159801</v>
          </cell>
        </row>
        <row r="41">
          <cell r="K41">
            <v>414304337</v>
          </cell>
          <cell r="L41" t="str">
            <v>OTROS ESTACIONAMIENTOS</v>
          </cell>
          <cell r="R41">
            <v>430137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K42">
            <v>414304308</v>
          </cell>
          <cell r="L42" t="str">
            <v>CASA DE LA CULTURA</v>
          </cell>
          <cell r="N42" t="str">
            <v>CP12 </v>
          </cell>
          <cell r="O42" t="str">
            <v>CP12     </v>
          </cell>
          <cell r="P42" t="str">
            <v>CP12      </v>
          </cell>
          <cell r="Q42" t="str">
            <v>I   </v>
          </cell>
          <cell r="R42">
            <v>430108</v>
          </cell>
          <cell r="S42">
            <v>169937</v>
          </cell>
          <cell r="T42">
            <v>0</v>
          </cell>
          <cell r="U42">
            <v>0</v>
          </cell>
          <cell r="V42">
            <v>169937</v>
          </cell>
          <cell r="W42">
            <v>169937</v>
          </cell>
          <cell r="X42">
            <v>0</v>
          </cell>
          <cell r="Y42">
            <v>0</v>
          </cell>
          <cell r="Z42">
            <v>169937</v>
          </cell>
          <cell r="AA42">
            <v>0</v>
          </cell>
          <cell r="AB42">
            <v>0</v>
          </cell>
          <cell r="AC42">
            <v>169937</v>
          </cell>
          <cell r="AD42">
            <v>0</v>
          </cell>
          <cell r="AE42">
            <v>0</v>
          </cell>
          <cell r="AF42">
            <v>169937</v>
          </cell>
          <cell r="AG42">
            <v>0</v>
          </cell>
          <cell r="AH42">
            <v>0</v>
          </cell>
          <cell r="AI42">
            <v>169937</v>
          </cell>
          <cell r="AJ42">
            <v>0</v>
          </cell>
          <cell r="AK42">
            <v>0</v>
          </cell>
          <cell r="AL42">
            <v>169937</v>
          </cell>
          <cell r="AM42">
            <v>0</v>
          </cell>
          <cell r="AN42">
            <v>0</v>
          </cell>
          <cell r="AO42">
            <v>169937</v>
          </cell>
          <cell r="AP42">
            <v>0</v>
          </cell>
          <cell r="AQ42">
            <v>0</v>
          </cell>
          <cell r="AR42">
            <v>169937</v>
          </cell>
          <cell r="AS42">
            <v>0</v>
          </cell>
          <cell r="AT42">
            <v>0</v>
          </cell>
          <cell r="AU42">
            <v>169937</v>
          </cell>
          <cell r="AV42">
            <v>0</v>
          </cell>
          <cell r="AW42">
            <v>0</v>
          </cell>
          <cell r="AX42">
            <v>169937</v>
          </cell>
        </row>
        <row r="43">
          <cell r="K43">
            <v>414304309</v>
          </cell>
          <cell r="L43" t="str">
            <v>CONSTANCIA DE VERIFICACION</v>
          </cell>
          <cell r="N43" t="str">
            <v>CP12 </v>
          </cell>
          <cell r="O43" t="str">
            <v>CP12     </v>
          </cell>
          <cell r="P43" t="str">
            <v>CP12      </v>
          </cell>
          <cell r="Q43" t="str">
            <v>I   </v>
          </cell>
          <cell r="R43">
            <v>430109</v>
          </cell>
          <cell r="S43">
            <v>18749</v>
          </cell>
          <cell r="T43">
            <v>0</v>
          </cell>
          <cell r="U43">
            <v>0</v>
          </cell>
          <cell r="V43">
            <v>18749</v>
          </cell>
          <cell r="W43">
            <v>18749</v>
          </cell>
          <cell r="X43">
            <v>0</v>
          </cell>
          <cell r="Y43">
            <v>0</v>
          </cell>
          <cell r="Z43">
            <v>18749</v>
          </cell>
          <cell r="AA43">
            <v>0</v>
          </cell>
          <cell r="AB43">
            <v>0</v>
          </cell>
          <cell r="AC43">
            <v>18749</v>
          </cell>
          <cell r="AD43">
            <v>0</v>
          </cell>
          <cell r="AE43">
            <v>0</v>
          </cell>
          <cell r="AF43">
            <v>18749</v>
          </cell>
          <cell r="AG43">
            <v>0</v>
          </cell>
          <cell r="AH43">
            <v>0</v>
          </cell>
          <cell r="AI43">
            <v>18749</v>
          </cell>
          <cell r="AJ43">
            <v>0</v>
          </cell>
          <cell r="AK43">
            <v>0</v>
          </cell>
          <cell r="AL43">
            <v>18749</v>
          </cell>
          <cell r="AM43">
            <v>0</v>
          </cell>
          <cell r="AN43">
            <v>0</v>
          </cell>
          <cell r="AO43">
            <v>18749</v>
          </cell>
          <cell r="AP43">
            <v>0</v>
          </cell>
          <cell r="AQ43">
            <v>0</v>
          </cell>
          <cell r="AR43">
            <v>18749</v>
          </cell>
          <cell r="AS43">
            <v>0</v>
          </cell>
          <cell r="AT43">
            <v>0</v>
          </cell>
          <cell r="AU43">
            <v>18749</v>
          </cell>
          <cell r="AV43">
            <v>0</v>
          </cell>
          <cell r="AW43">
            <v>0</v>
          </cell>
          <cell r="AX43">
            <v>18749</v>
          </cell>
        </row>
        <row r="44">
          <cell r="K44">
            <v>414304338</v>
          </cell>
          <cell r="L44" t="str">
            <v>DICTAMEN DE FACTIBILIDAD</v>
          </cell>
          <cell r="N44" t="str">
            <v>CP12 </v>
          </cell>
          <cell r="O44" t="str">
            <v>CP12     </v>
          </cell>
          <cell r="P44" t="str">
            <v>CP12      </v>
          </cell>
          <cell r="Q44" t="str">
            <v>I   </v>
          </cell>
          <cell r="R44">
            <v>430138</v>
          </cell>
          <cell r="S44">
            <v>50000</v>
          </cell>
          <cell r="T44">
            <v>0</v>
          </cell>
          <cell r="U44">
            <v>0</v>
          </cell>
          <cell r="V44">
            <v>50000</v>
          </cell>
          <cell r="W44">
            <v>50000</v>
          </cell>
          <cell r="X44">
            <v>0</v>
          </cell>
          <cell r="Y44">
            <v>0</v>
          </cell>
          <cell r="Z44">
            <v>50000</v>
          </cell>
          <cell r="AA44">
            <v>0</v>
          </cell>
          <cell r="AB44">
            <v>0</v>
          </cell>
          <cell r="AC44">
            <v>50000</v>
          </cell>
          <cell r="AD44">
            <v>0</v>
          </cell>
          <cell r="AE44">
            <v>0</v>
          </cell>
          <cell r="AF44">
            <v>50000</v>
          </cell>
          <cell r="AG44">
            <v>0</v>
          </cell>
          <cell r="AH44">
            <v>0</v>
          </cell>
          <cell r="AI44">
            <v>50000</v>
          </cell>
          <cell r="AJ44">
            <v>0</v>
          </cell>
          <cell r="AK44">
            <v>0</v>
          </cell>
          <cell r="AL44">
            <v>50000</v>
          </cell>
          <cell r="AM44">
            <v>0</v>
          </cell>
          <cell r="AN44">
            <v>0</v>
          </cell>
          <cell r="AO44">
            <v>50000</v>
          </cell>
          <cell r="AP44">
            <v>0</v>
          </cell>
          <cell r="AQ44">
            <v>0</v>
          </cell>
          <cell r="AR44">
            <v>50000</v>
          </cell>
          <cell r="AS44">
            <v>0</v>
          </cell>
          <cell r="AT44">
            <v>0</v>
          </cell>
          <cell r="AU44">
            <v>50000</v>
          </cell>
          <cell r="AV44">
            <v>0</v>
          </cell>
          <cell r="AW44">
            <v>0</v>
          </cell>
          <cell r="AX44">
            <v>50000</v>
          </cell>
        </row>
        <row r="45">
          <cell r="K45">
            <v>414304339</v>
          </cell>
          <cell r="L45" t="str">
            <v>ANALISIS DE RIESGO</v>
          </cell>
          <cell r="N45" t="str">
            <v>CP12 </v>
          </cell>
          <cell r="O45" t="str">
            <v>CP12     </v>
          </cell>
          <cell r="P45" t="str">
            <v>CP12      </v>
          </cell>
          <cell r="Q45" t="str">
            <v>I   </v>
          </cell>
          <cell r="R45">
            <v>430139</v>
          </cell>
          <cell r="S45">
            <v>19342</v>
          </cell>
          <cell r="T45">
            <v>0</v>
          </cell>
          <cell r="U45">
            <v>0</v>
          </cell>
          <cell r="V45">
            <v>19342</v>
          </cell>
          <cell r="W45">
            <v>19342</v>
          </cell>
          <cell r="X45">
            <v>0</v>
          </cell>
          <cell r="Y45">
            <v>0</v>
          </cell>
          <cell r="Z45">
            <v>19342</v>
          </cell>
          <cell r="AA45">
            <v>0</v>
          </cell>
          <cell r="AB45">
            <v>0</v>
          </cell>
          <cell r="AC45">
            <v>19342</v>
          </cell>
          <cell r="AD45">
            <v>0</v>
          </cell>
          <cell r="AE45">
            <v>0</v>
          </cell>
          <cell r="AF45">
            <v>19342</v>
          </cell>
          <cell r="AG45">
            <v>0</v>
          </cell>
          <cell r="AH45">
            <v>0</v>
          </cell>
          <cell r="AI45">
            <v>19342</v>
          </cell>
          <cell r="AJ45">
            <v>0</v>
          </cell>
          <cell r="AK45">
            <v>0</v>
          </cell>
          <cell r="AL45">
            <v>19342</v>
          </cell>
          <cell r="AM45">
            <v>0</v>
          </cell>
          <cell r="AN45">
            <v>0</v>
          </cell>
          <cell r="AO45">
            <v>19342</v>
          </cell>
          <cell r="AP45">
            <v>0</v>
          </cell>
          <cell r="AQ45">
            <v>0</v>
          </cell>
          <cell r="AR45">
            <v>19342</v>
          </cell>
          <cell r="AS45">
            <v>0</v>
          </cell>
          <cell r="AT45">
            <v>0</v>
          </cell>
          <cell r="AU45">
            <v>19342</v>
          </cell>
          <cell r="AV45">
            <v>0</v>
          </cell>
          <cell r="AW45">
            <v>0</v>
          </cell>
          <cell r="AX45">
            <v>19342</v>
          </cell>
        </row>
        <row r="46">
          <cell r="K46">
            <v>414304340</v>
          </cell>
          <cell r="L46" t="str">
            <v>CONFORMIDAD PARA QUEMA DE FUEGOS PIROTECNICOS</v>
          </cell>
          <cell r="N46" t="str">
            <v>CP12 </v>
          </cell>
          <cell r="O46" t="str">
            <v>CP12     </v>
          </cell>
          <cell r="P46" t="str">
            <v>CP12      </v>
          </cell>
          <cell r="Q46" t="str">
            <v>I   </v>
          </cell>
          <cell r="R46">
            <v>430140</v>
          </cell>
          <cell r="S46">
            <v>13294</v>
          </cell>
          <cell r="T46">
            <v>0</v>
          </cell>
          <cell r="U46">
            <v>0</v>
          </cell>
          <cell r="V46">
            <v>13294</v>
          </cell>
          <cell r="W46">
            <v>13294</v>
          </cell>
          <cell r="X46">
            <v>0</v>
          </cell>
          <cell r="Y46">
            <v>0</v>
          </cell>
          <cell r="Z46">
            <v>13294</v>
          </cell>
          <cell r="AA46">
            <v>0</v>
          </cell>
          <cell r="AB46">
            <v>0</v>
          </cell>
          <cell r="AC46">
            <v>13294</v>
          </cell>
          <cell r="AD46">
            <v>0</v>
          </cell>
          <cell r="AE46">
            <v>0</v>
          </cell>
          <cell r="AF46">
            <v>13294</v>
          </cell>
          <cell r="AG46">
            <v>0</v>
          </cell>
          <cell r="AH46">
            <v>0</v>
          </cell>
          <cell r="AI46">
            <v>13294</v>
          </cell>
          <cell r="AJ46">
            <v>0</v>
          </cell>
          <cell r="AK46">
            <v>0</v>
          </cell>
          <cell r="AL46">
            <v>13294</v>
          </cell>
          <cell r="AM46">
            <v>0</v>
          </cell>
          <cell r="AN46">
            <v>0</v>
          </cell>
          <cell r="AO46">
            <v>13294</v>
          </cell>
          <cell r="AP46">
            <v>0</v>
          </cell>
          <cell r="AQ46">
            <v>0</v>
          </cell>
          <cell r="AR46">
            <v>13294</v>
          </cell>
          <cell r="AS46">
            <v>0</v>
          </cell>
          <cell r="AT46">
            <v>0</v>
          </cell>
          <cell r="AU46">
            <v>13294</v>
          </cell>
          <cell r="AV46">
            <v>0</v>
          </cell>
          <cell r="AW46">
            <v>0</v>
          </cell>
          <cell r="AX46">
            <v>13294</v>
          </cell>
        </row>
        <row r="47">
          <cell r="K47">
            <v>414304341</v>
          </cell>
          <cell r="L47" t="str">
            <v>DICTAMENES DE SEGURIDAD P/SEDENA</v>
          </cell>
          <cell r="N47" t="str">
            <v>CP12 </v>
          </cell>
          <cell r="O47" t="str">
            <v>CP12     </v>
          </cell>
          <cell r="P47" t="str">
            <v>CP12      </v>
          </cell>
          <cell r="Q47" t="str">
            <v>I   </v>
          </cell>
          <cell r="R47">
            <v>430141</v>
          </cell>
          <cell r="S47">
            <v>12816</v>
          </cell>
          <cell r="T47">
            <v>0</v>
          </cell>
          <cell r="U47">
            <v>0</v>
          </cell>
          <cell r="V47">
            <v>12816</v>
          </cell>
          <cell r="W47">
            <v>12816</v>
          </cell>
          <cell r="X47">
            <v>0</v>
          </cell>
          <cell r="Y47">
            <v>0</v>
          </cell>
          <cell r="Z47">
            <v>12816</v>
          </cell>
          <cell r="AA47">
            <v>0</v>
          </cell>
          <cell r="AB47">
            <v>0</v>
          </cell>
          <cell r="AC47">
            <v>12816</v>
          </cell>
          <cell r="AD47">
            <v>0</v>
          </cell>
          <cell r="AE47">
            <v>0</v>
          </cell>
          <cell r="AF47">
            <v>12816</v>
          </cell>
          <cell r="AG47">
            <v>0</v>
          </cell>
          <cell r="AH47">
            <v>0</v>
          </cell>
          <cell r="AI47">
            <v>12816</v>
          </cell>
          <cell r="AJ47">
            <v>0</v>
          </cell>
          <cell r="AK47">
            <v>0</v>
          </cell>
          <cell r="AL47">
            <v>12816</v>
          </cell>
          <cell r="AM47">
            <v>0</v>
          </cell>
          <cell r="AN47">
            <v>0</v>
          </cell>
          <cell r="AO47">
            <v>12816</v>
          </cell>
          <cell r="AP47">
            <v>0</v>
          </cell>
          <cell r="AQ47">
            <v>0</v>
          </cell>
          <cell r="AR47">
            <v>12816</v>
          </cell>
          <cell r="AS47">
            <v>0</v>
          </cell>
          <cell r="AT47">
            <v>0</v>
          </cell>
          <cell r="AU47">
            <v>12816</v>
          </cell>
          <cell r="AV47">
            <v>0</v>
          </cell>
          <cell r="AW47">
            <v>0</v>
          </cell>
          <cell r="AX47">
            <v>12816</v>
          </cell>
        </row>
        <row r="48">
          <cell r="K48">
            <v>414304342</v>
          </cell>
          <cell r="L48" t="str">
            <v>DICTAMEN DE FACTIBILIDAD P/COMERCIOS</v>
          </cell>
          <cell r="N48" t="str">
            <v>CP12 </v>
          </cell>
          <cell r="O48" t="str">
            <v>CP12     </v>
          </cell>
          <cell r="P48" t="str">
            <v>CP12      </v>
          </cell>
          <cell r="Q48" t="str">
            <v>I   </v>
          </cell>
          <cell r="R48">
            <v>430142</v>
          </cell>
          <cell r="S48">
            <v>21826</v>
          </cell>
          <cell r="T48">
            <v>0</v>
          </cell>
          <cell r="U48">
            <v>0</v>
          </cell>
          <cell r="V48">
            <v>21826</v>
          </cell>
          <cell r="W48">
            <v>21826</v>
          </cell>
          <cell r="X48">
            <v>0</v>
          </cell>
          <cell r="Y48">
            <v>0</v>
          </cell>
          <cell r="Z48">
            <v>21826</v>
          </cell>
          <cell r="AA48">
            <v>0</v>
          </cell>
          <cell r="AB48">
            <v>0</v>
          </cell>
          <cell r="AC48">
            <v>21826</v>
          </cell>
          <cell r="AD48">
            <v>0</v>
          </cell>
          <cell r="AE48">
            <v>0</v>
          </cell>
          <cell r="AF48">
            <v>21826</v>
          </cell>
          <cell r="AG48">
            <v>0</v>
          </cell>
          <cell r="AH48">
            <v>0</v>
          </cell>
          <cell r="AI48">
            <v>21826</v>
          </cell>
          <cell r="AJ48">
            <v>0</v>
          </cell>
          <cell r="AK48">
            <v>0</v>
          </cell>
          <cell r="AL48">
            <v>21826</v>
          </cell>
          <cell r="AM48">
            <v>0</v>
          </cell>
          <cell r="AN48">
            <v>0</v>
          </cell>
          <cell r="AO48">
            <v>21826</v>
          </cell>
          <cell r="AP48">
            <v>0</v>
          </cell>
          <cell r="AQ48">
            <v>0</v>
          </cell>
          <cell r="AR48">
            <v>21826</v>
          </cell>
          <cell r="AS48">
            <v>0</v>
          </cell>
          <cell r="AT48">
            <v>0</v>
          </cell>
          <cell r="AU48">
            <v>21826</v>
          </cell>
          <cell r="AV48">
            <v>0</v>
          </cell>
          <cell r="AW48">
            <v>0</v>
          </cell>
          <cell r="AX48">
            <v>21826</v>
          </cell>
        </row>
        <row r="49">
          <cell r="K49">
            <v>414304343</v>
          </cell>
          <cell r="L49" t="str">
            <v>DICTAMEN DE SEGURIDAD</v>
          </cell>
          <cell r="N49" t="str">
            <v>CP12 </v>
          </cell>
          <cell r="O49" t="str">
            <v>CP12     </v>
          </cell>
          <cell r="P49" t="str">
            <v>CP12      </v>
          </cell>
          <cell r="Q49" t="str">
            <v>I   </v>
          </cell>
          <cell r="R49">
            <v>430143</v>
          </cell>
          <cell r="S49">
            <v>12222</v>
          </cell>
          <cell r="T49">
            <v>0</v>
          </cell>
          <cell r="U49">
            <v>0</v>
          </cell>
          <cell r="V49">
            <v>12222</v>
          </cell>
          <cell r="W49">
            <v>12222</v>
          </cell>
          <cell r="X49">
            <v>0</v>
          </cell>
          <cell r="Y49">
            <v>0</v>
          </cell>
          <cell r="Z49">
            <v>12222</v>
          </cell>
          <cell r="AA49">
            <v>0</v>
          </cell>
          <cell r="AB49">
            <v>0</v>
          </cell>
          <cell r="AC49">
            <v>12222</v>
          </cell>
          <cell r="AD49">
            <v>0</v>
          </cell>
          <cell r="AE49">
            <v>0</v>
          </cell>
          <cell r="AF49">
            <v>12222</v>
          </cell>
          <cell r="AG49">
            <v>0</v>
          </cell>
          <cell r="AH49">
            <v>0</v>
          </cell>
          <cell r="AI49">
            <v>12222</v>
          </cell>
          <cell r="AJ49">
            <v>0</v>
          </cell>
          <cell r="AK49">
            <v>0</v>
          </cell>
          <cell r="AL49">
            <v>12222</v>
          </cell>
          <cell r="AM49">
            <v>0</v>
          </cell>
          <cell r="AN49">
            <v>0</v>
          </cell>
          <cell r="AO49">
            <v>12222</v>
          </cell>
          <cell r="AP49">
            <v>0</v>
          </cell>
          <cell r="AQ49">
            <v>0</v>
          </cell>
          <cell r="AR49">
            <v>12222</v>
          </cell>
          <cell r="AS49">
            <v>0</v>
          </cell>
          <cell r="AT49">
            <v>0</v>
          </cell>
          <cell r="AU49">
            <v>12222</v>
          </cell>
          <cell r="AV49">
            <v>0</v>
          </cell>
          <cell r="AW49">
            <v>0</v>
          </cell>
          <cell r="AX49">
            <v>12222</v>
          </cell>
        </row>
        <row r="50">
          <cell r="K50">
            <v>414304344</v>
          </cell>
          <cell r="L50" t="str">
            <v>SERVICIOS EXTRAORDINARIOS</v>
          </cell>
          <cell r="N50" t="str">
            <v>CP12 </v>
          </cell>
          <cell r="O50" t="str">
            <v>CP12     </v>
          </cell>
          <cell r="P50" t="str">
            <v>CP12      </v>
          </cell>
          <cell r="Q50" t="str">
            <v>I   </v>
          </cell>
          <cell r="R50">
            <v>430144</v>
          </cell>
          <cell r="S50">
            <v>59196</v>
          </cell>
          <cell r="T50">
            <v>0</v>
          </cell>
          <cell r="U50">
            <v>0</v>
          </cell>
          <cell r="V50">
            <v>59196</v>
          </cell>
          <cell r="W50">
            <v>59196</v>
          </cell>
          <cell r="X50">
            <v>0</v>
          </cell>
          <cell r="Y50">
            <v>0</v>
          </cell>
          <cell r="Z50">
            <v>59196</v>
          </cell>
          <cell r="AA50">
            <v>0</v>
          </cell>
          <cell r="AB50">
            <v>0</v>
          </cell>
          <cell r="AC50">
            <v>59196</v>
          </cell>
          <cell r="AD50">
            <v>0</v>
          </cell>
          <cell r="AE50">
            <v>0</v>
          </cell>
          <cell r="AF50">
            <v>59196</v>
          </cell>
          <cell r="AG50">
            <v>0</v>
          </cell>
          <cell r="AH50">
            <v>0</v>
          </cell>
          <cell r="AI50">
            <v>59196</v>
          </cell>
          <cell r="AJ50">
            <v>0</v>
          </cell>
          <cell r="AK50">
            <v>0</v>
          </cell>
          <cell r="AL50">
            <v>59196</v>
          </cell>
          <cell r="AM50">
            <v>0</v>
          </cell>
          <cell r="AN50">
            <v>0</v>
          </cell>
          <cell r="AO50">
            <v>59196</v>
          </cell>
          <cell r="AP50">
            <v>0</v>
          </cell>
          <cell r="AQ50">
            <v>0</v>
          </cell>
          <cell r="AR50">
            <v>59196</v>
          </cell>
          <cell r="AS50">
            <v>0</v>
          </cell>
          <cell r="AT50">
            <v>0</v>
          </cell>
          <cell r="AU50">
            <v>59196</v>
          </cell>
          <cell r="AV50">
            <v>0</v>
          </cell>
          <cell r="AW50">
            <v>0</v>
          </cell>
          <cell r="AX50">
            <v>59196</v>
          </cell>
        </row>
        <row r="51">
          <cell r="K51">
            <v>414304310</v>
          </cell>
          <cell r="L51" t="str">
            <v>POR LICENCIAS DE CONSTRUCCION Y AMPLIACION</v>
          </cell>
          <cell r="N51" t="str">
            <v>CP12 </v>
          </cell>
          <cell r="O51" t="str">
            <v>CP12     </v>
          </cell>
          <cell r="P51" t="str">
            <v>CP12      </v>
          </cell>
          <cell r="Q51" t="str">
            <v>I   </v>
          </cell>
          <cell r="R51">
            <v>430110</v>
          </cell>
          <cell r="S51">
            <v>332252</v>
          </cell>
          <cell r="T51">
            <v>0</v>
          </cell>
          <cell r="U51">
            <v>0</v>
          </cell>
          <cell r="V51">
            <v>332252</v>
          </cell>
          <cell r="W51">
            <v>332252</v>
          </cell>
          <cell r="X51">
            <v>0</v>
          </cell>
          <cell r="Y51">
            <v>0</v>
          </cell>
          <cell r="Z51">
            <v>332252</v>
          </cell>
          <cell r="AA51">
            <v>0</v>
          </cell>
          <cell r="AB51">
            <v>0</v>
          </cell>
          <cell r="AC51">
            <v>332252</v>
          </cell>
          <cell r="AD51">
            <v>0</v>
          </cell>
          <cell r="AE51">
            <v>0</v>
          </cell>
          <cell r="AF51">
            <v>332252</v>
          </cell>
          <cell r="AG51">
            <v>0</v>
          </cell>
          <cell r="AH51">
            <v>0</v>
          </cell>
          <cell r="AI51">
            <v>332252</v>
          </cell>
          <cell r="AJ51">
            <v>0</v>
          </cell>
          <cell r="AK51">
            <v>0</v>
          </cell>
          <cell r="AL51">
            <v>332252</v>
          </cell>
          <cell r="AM51">
            <v>0</v>
          </cell>
          <cell r="AN51">
            <v>0</v>
          </cell>
          <cell r="AO51">
            <v>332252</v>
          </cell>
          <cell r="AP51">
            <v>0</v>
          </cell>
          <cell r="AQ51">
            <v>0</v>
          </cell>
          <cell r="AR51">
            <v>332252</v>
          </cell>
          <cell r="AS51">
            <v>0</v>
          </cell>
          <cell r="AT51">
            <v>0</v>
          </cell>
          <cell r="AU51">
            <v>332252</v>
          </cell>
          <cell r="AV51">
            <v>0</v>
          </cell>
          <cell r="AW51">
            <v>0</v>
          </cell>
          <cell r="AX51">
            <v>332252</v>
          </cell>
        </row>
        <row r="52">
          <cell r="K52">
            <v>414304345</v>
          </cell>
          <cell r="L52" t="str">
            <v>POR LICENCIAS DE REGULARIZACION DE CONSTRUCCION</v>
          </cell>
          <cell r="N52" t="str">
            <v>CP12 </v>
          </cell>
          <cell r="O52" t="str">
            <v>CP12     </v>
          </cell>
          <cell r="P52" t="str">
            <v>CP12      </v>
          </cell>
          <cell r="Q52" t="str">
            <v>I   </v>
          </cell>
          <cell r="R52">
            <v>430145</v>
          </cell>
          <cell r="S52">
            <v>310125</v>
          </cell>
          <cell r="T52">
            <v>0</v>
          </cell>
          <cell r="U52">
            <v>0</v>
          </cell>
          <cell r="V52">
            <v>310125</v>
          </cell>
          <cell r="W52">
            <v>310125</v>
          </cell>
          <cell r="X52">
            <v>0</v>
          </cell>
          <cell r="Y52">
            <v>0</v>
          </cell>
          <cell r="Z52">
            <v>310125</v>
          </cell>
          <cell r="AA52">
            <v>0</v>
          </cell>
          <cell r="AB52">
            <v>0</v>
          </cell>
          <cell r="AC52">
            <v>310125</v>
          </cell>
          <cell r="AD52">
            <v>0</v>
          </cell>
          <cell r="AE52">
            <v>0</v>
          </cell>
          <cell r="AF52">
            <v>310125</v>
          </cell>
          <cell r="AG52">
            <v>0</v>
          </cell>
          <cell r="AH52">
            <v>0</v>
          </cell>
          <cell r="AI52">
            <v>310125</v>
          </cell>
          <cell r="AJ52">
            <v>0</v>
          </cell>
          <cell r="AK52">
            <v>0</v>
          </cell>
          <cell r="AL52">
            <v>310125</v>
          </cell>
          <cell r="AM52">
            <v>0</v>
          </cell>
          <cell r="AN52">
            <v>0</v>
          </cell>
          <cell r="AO52">
            <v>310125</v>
          </cell>
          <cell r="AP52">
            <v>0</v>
          </cell>
          <cell r="AQ52">
            <v>0</v>
          </cell>
          <cell r="AR52">
            <v>310125</v>
          </cell>
          <cell r="AS52">
            <v>0</v>
          </cell>
          <cell r="AT52">
            <v>0</v>
          </cell>
          <cell r="AU52">
            <v>310125</v>
          </cell>
          <cell r="AV52">
            <v>0</v>
          </cell>
          <cell r="AW52">
            <v>0</v>
          </cell>
          <cell r="AX52">
            <v>310125</v>
          </cell>
        </row>
        <row r="53">
          <cell r="K53">
            <v>414304346</v>
          </cell>
          <cell r="L53" t="str">
            <v>POR PRORROGAS DE LICENCIAS DE CONSTRUCCION</v>
          </cell>
          <cell r="N53" t="str">
            <v>CP12 </v>
          </cell>
          <cell r="O53" t="str">
            <v>CP12     </v>
          </cell>
          <cell r="P53" t="str">
            <v>CP12      </v>
          </cell>
          <cell r="Q53" t="str">
            <v>I   </v>
          </cell>
          <cell r="R53">
            <v>430146</v>
          </cell>
          <cell r="S53">
            <v>54172</v>
          </cell>
          <cell r="T53">
            <v>0</v>
          </cell>
          <cell r="U53">
            <v>0</v>
          </cell>
          <cell r="V53">
            <v>54172</v>
          </cell>
          <cell r="W53">
            <v>54172</v>
          </cell>
          <cell r="X53">
            <v>0</v>
          </cell>
          <cell r="Y53">
            <v>0</v>
          </cell>
          <cell r="Z53">
            <v>54172</v>
          </cell>
          <cell r="AA53">
            <v>0</v>
          </cell>
          <cell r="AB53">
            <v>0</v>
          </cell>
          <cell r="AC53">
            <v>54172</v>
          </cell>
          <cell r="AD53">
            <v>0</v>
          </cell>
          <cell r="AE53">
            <v>0</v>
          </cell>
          <cell r="AF53">
            <v>54172</v>
          </cell>
          <cell r="AG53">
            <v>0</v>
          </cell>
          <cell r="AH53">
            <v>0</v>
          </cell>
          <cell r="AI53">
            <v>54172</v>
          </cell>
          <cell r="AJ53">
            <v>0</v>
          </cell>
          <cell r="AK53">
            <v>0</v>
          </cell>
          <cell r="AL53">
            <v>54172</v>
          </cell>
          <cell r="AM53">
            <v>0</v>
          </cell>
          <cell r="AN53">
            <v>0</v>
          </cell>
          <cell r="AO53">
            <v>54172</v>
          </cell>
          <cell r="AP53">
            <v>0</v>
          </cell>
          <cell r="AQ53">
            <v>0</v>
          </cell>
          <cell r="AR53">
            <v>54172</v>
          </cell>
          <cell r="AS53">
            <v>0</v>
          </cell>
          <cell r="AT53">
            <v>0</v>
          </cell>
          <cell r="AU53">
            <v>54172</v>
          </cell>
          <cell r="AV53">
            <v>0</v>
          </cell>
          <cell r="AW53">
            <v>0</v>
          </cell>
          <cell r="AX53">
            <v>54172</v>
          </cell>
        </row>
        <row r="54">
          <cell r="K54">
            <v>414304347</v>
          </cell>
          <cell r="L54" t="str">
            <v>POR REGULARIZACION PRORROGA DE LICENCIA DE CONSTRUCCION</v>
          </cell>
          <cell r="N54" t="str">
            <v>CP12 </v>
          </cell>
          <cell r="O54" t="str">
            <v>CP12     </v>
          </cell>
          <cell r="P54" t="str">
            <v>CP12      </v>
          </cell>
          <cell r="Q54" t="str">
            <v>I   </v>
          </cell>
          <cell r="R54">
            <v>430147</v>
          </cell>
          <cell r="S54">
            <v>87402</v>
          </cell>
          <cell r="T54">
            <v>0</v>
          </cell>
          <cell r="U54">
            <v>0</v>
          </cell>
          <cell r="V54">
            <v>87402</v>
          </cell>
          <cell r="W54">
            <v>87402</v>
          </cell>
          <cell r="X54">
            <v>0</v>
          </cell>
          <cell r="Y54">
            <v>0</v>
          </cell>
          <cell r="Z54">
            <v>87402</v>
          </cell>
          <cell r="AA54">
            <v>0</v>
          </cell>
          <cell r="AB54">
            <v>0</v>
          </cell>
          <cell r="AC54">
            <v>87402</v>
          </cell>
          <cell r="AD54">
            <v>0</v>
          </cell>
          <cell r="AE54">
            <v>0</v>
          </cell>
          <cell r="AF54">
            <v>87402</v>
          </cell>
          <cell r="AG54">
            <v>0</v>
          </cell>
          <cell r="AH54">
            <v>0</v>
          </cell>
          <cell r="AI54">
            <v>87402</v>
          </cell>
          <cell r="AJ54">
            <v>0</v>
          </cell>
          <cell r="AK54">
            <v>0</v>
          </cell>
          <cell r="AL54">
            <v>87402</v>
          </cell>
          <cell r="AM54">
            <v>0</v>
          </cell>
          <cell r="AN54">
            <v>0</v>
          </cell>
          <cell r="AO54">
            <v>87402</v>
          </cell>
          <cell r="AP54">
            <v>0</v>
          </cell>
          <cell r="AQ54">
            <v>0</v>
          </cell>
          <cell r="AR54">
            <v>87402</v>
          </cell>
          <cell r="AS54">
            <v>0</v>
          </cell>
          <cell r="AT54">
            <v>0</v>
          </cell>
          <cell r="AU54">
            <v>87402</v>
          </cell>
          <cell r="AV54">
            <v>0</v>
          </cell>
          <cell r="AW54">
            <v>0</v>
          </cell>
          <cell r="AX54">
            <v>87402</v>
          </cell>
        </row>
        <row r="55">
          <cell r="K55">
            <v>414304348</v>
          </cell>
          <cell r="L55" t="str">
            <v>POR LICENCIAS DE DEMOLICION DE INMUEBLES</v>
          </cell>
          <cell r="N55" t="str">
            <v>CP12 </v>
          </cell>
          <cell r="O55" t="str">
            <v>CP12     </v>
          </cell>
          <cell r="P55" t="str">
            <v>CP12      </v>
          </cell>
          <cell r="Q55" t="str">
            <v>I   </v>
          </cell>
          <cell r="R55">
            <v>430148</v>
          </cell>
          <cell r="S55">
            <v>4202</v>
          </cell>
          <cell r="T55">
            <v>0</v>
          </cell>
          <cell r="U55">
            <v>0</v>
          </cell>
          <cell r="V55">
            <v>4202</v>
          </cell>
          <cell r="W55">
            <v>4202</v>
          </cell>
          <cell r="X55">
            <v>0</v>
          </cell>
          <cell r="Y55">
            <v>0</v>
          </cell>
          <cell r="Z55">
            <v>4202</v>
          </cell>
          <cell r="AA55">
            <v>0</v>
          </cell>
          <cell r="AB55">
            <v>0</v>
          </cell>
          <cell r="AC55">
            <v>4202</v>
          </cell>
          <cell r="AD55">
            <v>0</v>
          </cell>
          <cell r="AE55">
            <v>0</v>
          </cell>
          <cell r="AF55">
            <v>4202</v>
          </cell>
          <cell r="AG55">
            <v>0</v>
          </cell>
          <cell r="AH55">
            <v>0</v>
          </cell>
          <cell r="AI55">
            <v>4202</v>
          </cell>
          <cell r="AJ55">
            <v>0</v>
          </cell>
          <cell r="AK55">
            <v>0</v>
          </cell>
          <cell r="AL55">
            <v>4202</v>
          </cell>
          <cell r="AM55">
            <v>0</v>
          </cell>
          <cell r="AN55">
            <v>0</v>
          </cell>
          <cell r="AO55">
            <v>4202</v>
          </cell>
          <cell r="AP55">
            <v>0</v>
          </cell>
          <cell r="AQ55">
            <v>0</v>
          </cell>
          <cell r="AR55">
            <v>4202</v>
          </cell>
          <cell r="AS55">
            <v>0</v>
          </cell>
          <cell r="AT55">
            <v>0</v>
          </cell>
          <cell r="AU55">
            <v>4202</v>
          </cell>
          <cell r="AV55">
            <v>0</v>
          </cell>
          <cell r="AW55">
            <v>0</v>
          </cell>
          <cell r="AX55">
            <v>4202</v>
          </cell>
        </row>
        <row r="56">
          <cell r="K56">
            <v>414304349</v>
          </cell>
          <cell r="L56" t="str">
            <v>POR LICENCIAS DE RECONSTRUCCION Y REMODELACION</v>
          </cell>
          <cell r="N56" t="str">
            <v>CP12 </v>
          </cell>
          <cell r="O56" t="str">
            <v>CP12     </v>
          </cell>
          <cell r="P56" t="str">
            <v>CP12      </v>
          </cell>
          <cell r="Q56" t="str">
            <v>I   </v>
          </cell>
          <cell r="R56">
            <v>430149</v>
          </cell>
          <cell r="S56">
            <v>171140</v>
          </cell>
          <cell r="T56">
            <v>0</v>
          </cell>
          <cell r="U56">
            <v>0</v>
          </cell>
          <cell r="V56">
            <v>171140</v>
          </cell>
          <cell r="W56">
            <v>171140</v>
          </cell>
          <cell r="X56">
            <v>0</v>
          </cell>
          <cell r="Y56">
            <v>0</v>
          </cell>
          <cell r="Z56">
            <v>171140</v>
          </cell>
          <cell r="AA56">
            <v>0</v>
          </cell>
          <cell r="AB56">
            <v>0</v>
          </cell>
          <cell r="AC56">
            <v>171140</v>
          </cell>
          <cell r="AD56">
            <v>0</v>
          </cell>
          <cell r="AE56">
            <v>0</v>
          </cell>
          <cell r="AF56">
            <v>171140</v>
          </cell>
          <cell r="AG56">
            <v>0</v>
          </cell>
          <cell r="AH56">
            <v>0</v>
          </cell>
          <cell r="AI56">
            <v>171140</v>
          </cell>
          <cell r="AJ56">
            <v>0</v>
          </cell>
          <cell r="AK56">
            <v>0</v>
          </cell>
          <cell r="AL56">
            <v>171140</v>
          </cell>
          <cell r="AM56">
            <v>0</v>
          </cell>
          <cell r="AN56">
            <v>0</v>
          </cell>
          <cell r="AO56">
            <v>171140</v>
          </cell>
          <cell r="AP56">
            <v>0</v>
          </cell>
          <cell r="AQ56">
            <v>0</v>
          </cell>
          <cell r="AR56">
            <v>171140</v>
          </cell>
          <cell r="AS56">
            <v>0</v>
          </cell>
          <cell r="AT56">
            <v>0</v>
          </cell>
          <cell r="AU56">
            <v>171140</v>
          </cell>
          <cell r="AV56">
            <v>0</v>
          </cell>
          <cell r="AW56">
            <v>0</v>
          </cell>
          <cell r="AX56">
            <v>171140</v>
          </cell>
        </row>
        <row r="57">
          <cell r="K57">
            <v>414304350</v>
          </cell>
          <cell r="L57" t="str">
            <v xml:space="preserve">POR CERTIFICACION TERMINO DE OBRA </v>
          </cell>
          <cell r="N57" t="str">
            <v>CP12 </v>
          </cell>
          <cell r="O57" t="str">
            <v>CP12     </v>
          </cell>
          <cell r="P57" t="str">
            <v>CP12      </v>
          </cell>
          <cell r="Q57" t="str">
            <v>I   </v>
          </cell>
          <cell r="R57">
            <v>430150</v>
          </cell>
          <cell r="S57">
            <v>76343</v>
          </cell>
          <cell r="T57">
            <v>0</v>
          </cell>
          <cell r="U57">
            <v>0</v>
          </cell>
          <cell r="V57">
            <v>76343</v>
          </cell>
          <cell r="W57">
            <v>76343</v>
          </cell>
          <cell r="X57">
            <v>0</v>
          </cell>
          <cell r="Y57">
            <v>0</v>
          </cell>
          <cell r="Z57">
            <v>76343</v>
          </cell>
          <cell r="AA57">
            <v>0</v>
          </cell>
          <cell r="AB57">
            <v>0</v>
          </cell>
          <cell r="AC57">
            <v>76343</v>
          </cell>
          <cell r="AD57">
            <v>0</v>
          </cell>
          <cell r="AE57">
            <v>0</v>
          </cell>
          <cell r="AF57">
            <v>76343</v>
          </cell>
          <cell r="AG57">
            <v>0</v>
          </cell>
          <cell r="AH57">
            <v>0</v>
          </cell>
          <cell r="AI57">
            <v>76343</v>
          </cell>
          <cell r="AJ57">
            <v>0</v>
          </cell>
          <cell r="AK57">
            <v>0</v>
          </cell>
          <cell r="AL57">
            <v>76343</v>
          </cell>
          <cell r="AM57">
            <v>0</v>
          </cell>
          <cell r="AN57">
            <v>0</v>
          </cell>
          <cell r="AO57">
            <v>76343</v>
          </cell>
          <cell r="AP57">
            <v>0</v>
          </cell>
          <cell r="AQ57">
            <v>0</v>
          </cell>
          <cell r="AR57">
            <v>76343</v>
          </cell>
          <cell r="AS57">
            <v>0</v>
          </cell>
          <cell r="AT57">
            <v>0</v>
          </cell>
          <cell r="AU57">
            <v>76343</v>
          </cell>
          <cell r="AV57">
            <v>0</v>
          </cell>
          <cell r="AW57">
            <v>0</v>
          </cell>
          <cell r="AX57">
            <v>76343</v>
          </cell>
        </row>
        <row r="58">
          <cell r="K58">
            <v>414304351</v>
          </cell>
          <cell r="L58" t="str">
            <v>POR CERTIFICACION DE TERMINACION DE OBRA Y USO DEL INMUEBLE</v>
          </cell>
          <cell r="R58">
            <v>430151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K59">
            <v>414304352</v>
          </cell>
          <cell r="L59" t="str">
            <v>POR FACTIBILIDAD DE ASENTAMIENTO</v>
          </cell>
          <cell r="R59">
            <v>430152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K60">
            <v>414304353</v>
          </cell>
          <cell r="L60" t="str">
            <v>POR PERITAJE DE EVALUACION DE RIESGOS</v>
          </cell>
          <cell r="R60">
            <v>430153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K61">
            <v>414304354</v>
          </cell>
          <cell r="L61" t="str">
            <v>PERITAJES A INMUEBLES DE CONSTRUCCION RUINOSA</v>
          </cell>
          <cell r="R61">
            <v>430154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</row>
        <row r="62">
          <cell r="K62">
            <v>414304355</v>
          </cell>
          <cell r="L62" t="str">
            <v>POR LICENCIAS DE TRAMITE DE CREDITO</v>
          </cell>
          <cell r="R62">
            <v>430155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K63">
            <v>414304356</v>
          </cell>
          <cell r="L63" t="str">
            <v>ANALISIS DE FACTIBILIDAD PARA DIVIDIR, LOTIFICAR O FUSIONAR</v>
          </cell>
          <cell r="N63" t="str">
            <v>CP12 </v>
          </cell>
          <cell r="O63" t="str">
            <v>CP12     </v>
          </cell>
          <cell r="P63" t="str">
            <v>CP12      </v>
          </cell>
          <cell r="Q63" t="str">
            <v>I   </v>
          </cell>
          <cell r="R63">
            <v>430156</v>
          </cell>
          <cell r="S63">
            <v>183124</v>
          </cell>
          <cell r="T63">
            <v>0</v>
          </cell>
          <cell r="U63">
            <v>0</v>
          </cell>
          <cell r="V63">
            <v>183124</v>
          </cell>
          <cell r="W63">
            <v>183124</v>
          </cell>
          <cell r="X63">
            <v>0</v>
          </cell>
          <cell r="Y63">
            <v>0</v>
          </cell>
          <cell r="Z63">
            <v>183124</v>
          </cell>
          <cell r="AA63">
            <v>0</v>
          </cell>
          <cell r="AB63">
            <v>0</v>
          </cell>
          <cell r="AC63">
            <v>183124</v>
          </cell>
          <cell r="AD63">
            <v>0</v>
          </cell>
          <cell r="AE63">
            <v>0</v>
          </cell>
          <cell r="AF63">
            <v>183124</v>
          </cell>
          <cell r="AG63">
            <v>0</v>
          </cell>
          <cell r="AH63">
            <v>0</v>
          </cell>
          <cell r="AI63">
            <v>183124</v>
          </cell>
          <cell r="AJ63">
            <v>0</v>
          </cell>
          <cell r="AK63">
            <v>0</v>
          </cell>
          <cell r="AL63">
            <v>183124</v>
          </cell>
          <cell r="AM63">
            <v>0</v>
          </cell>
          <cell r="AN63">
            <v>0</v>
          </cell>
          <cell r="AO63">
            <v>183124</v>
          </cell>
          <cell r="AP63">
            <v>0</v>
          </cell>
          <cell r="AQ63">
            <v>0</v>
          </cell>
          <cell r="AR63">
            <v>183124</v>
          </cell>
          <cell r="AS63">
            <v>0</v>
          </cell>
          <cell r="AT63">
            <v>0</v>
          </cell>
          <cell r="AU63">
            <v>183124</v>
          </cell>
          <cell r="AV63">
            <v>0</v>
          </cell>
          <cell r="AW63">
            <v>0</v>
          </cell>
          <cell r="AX63">
            <v>183124</v>
          </cell>
        </row>
        <row r="64">
          <cell r="K64">
            <v>414304357</v>
          </cell>
          <cell r="L64" t="str">
            <v>POR ALIN Y NO. OFIC PREDIO USO HAB</v>
          </cell>
          <cell r="N64" t="str">
            <v>CP12 </v>
          </cell>
          <cell r="O64" t="str">
            <v>CP12     </v>
          </cell>
          <cell r="P64" t="str">
            <v>CP12      </v>
          </cell>
          <cell r="Q64" t="str">
            <v>I   </v>
          </cell>
          <cell r="R64">
            <v>430157</v>
          </cell>
          <cell r="S64">
            <v>1066419</v>
          </cell>
          <cell r="T64">
            <v>0</v>
          </cell>
          <cell r="U64">
            <v>0</v>
          </cell>
          <cell r="V64">
            <v>1066419</v>
          </cell>
          <cell r="W64">
            <v>1066419</v>
          </cell>
          <cell r="X64">
            <v>0</v>
          </cell>
          <cell r="Y64">
            <v>0</v>
          </cell>
          <cell r="Z64">
            <v>1066419</v>
          </cell>
          <cell r="AA64">
            <v>0</v>
          </cell>
          <cell r="AB64">
            <v>0</v>
          </cell>
          <cell r="AC64">
            <v>1066419</v>
          </cell>
          <cell r="AD64">
            <v>0</v>
          </cell>
          <cell r="AE64">
            <v>0</v>
          </cell>
          <cell r="AF64">
            <v>1066419</v>
          </cell>
          <cell r="AG64">
            <v>0</v>
          </cell>
          <cell r="AH64">
            <v>0</v>
          </cell>
          <cell r="AI64">
            <v>1066419</v>
          </cell>
          <cell r="AJ64">
            <v>0</v>
          </cell>
          <cell r="AK64">
            <v>0</v>
          </cell>
          <cell r="AL64">
            <v>1066419</v>
          </cell>
          <cell r="AM64">
            <v>0</v>
          </cell>
          <cell r="AN64">
            <v>0</v>
          </cell>
          <cell r="AO64">
            <v>1066419</v>
          </cell>
          <cell r="AP64">
            <v>0</v>
          </cell>
          <cell r="AQ64">
            <v>0</v>
          </cell>
          <cell r="AR64">
            <v>1066419</v>
          </cell>
          <cell r="AS64">
            <v>0</v>
          </cell>
          <cell r="AT64">
            <v>0</v>
          </cell>
          <cell r="AU64">
            <v>1066419</v>
          </cell>
          <cell r="AV64">
            <v>0</v>
          </cell>
          <cell r="AW64">
            <v>0</v>
          </cell>
          <cell r="AX64">
            <v>1066419</v>
          </cell>
        </row>
        <row r="65">
          <cell r="K65">
            <v>414304358</v>
          </cell>
          <cell r="L65" t="str">
            <v>POR ALIN Y NO. OFIC PREDIO USO INDUST</v>
          </cell>
          <cell r="N65" t="str">
            <v>CP12 </v>
          </cell>
          <cell r="O65" t="str">
            <v>CP12     </v>
          </cell>
          <cell r="P65" t="str">
            <v>CP12      </v>
          </cell>
          <cell r="Q65" t="str">
            <v>I   </v>
          </cell>
          <cell r="R65">
            <v>430158</v>
          </cell>
          <cell r="S65">
            <v>5000</v>
          </cell>
          <cell r="T65">
            <v>0</v>
          </cell>
          <cell r="U65">
            <v>0</v>
          </cell>
          <cell r="V65">
            <v>5000</v>
          </cell>
          <cell r="W65">
            <v>5000</v>
          </cell>
          <cell r="X65">
            <v>0</v>
          </cell>
          <cell r="Y65">
            <v>0</v>
          </cell>
          <cell r="Z65">
            <v>5000</v>
          </cell>
          <cell r="AA65">
            <v>0</v>
          </cell>
          <cell r="AB65">
            <v>0</v>
          </cell>
          <cell r="AC65">
            <v>5000</v>
          </cell>
          <cell r="AD65">
            <v>0</v>
          </cell>
          <cell r="AE65">
            <v>0</v>
          </cell>
          <cell r="AF65">
            <v>5000</v>
          </cell>
          <cell r="AG65">
            <v>0</v>
          </cell>
          <cell r="AH65">
            <v>0</v>
          </cell>
          <cell r="AI65">
            <v>5000</v>
          </cell>
          <cell r="AJ65">
            <v>0</v>
          </cell>
          <cell r="AK65">
            <v>0</v>
          </cell>
          <cell r="AL65">
            <v>5000</v>
          </cell>
          <cell r="AM65">
            <v>0</v>
          </cell>
          <cell r="AN65">
            <v>0</v>
          </cell>
          <cell r="AO65">
            <v>5000</v>
          </cell>
          <cell r="AP65">
            <v>0</v>
          </cell>
          <cell r="AQ65">
            <v>0</v>
          </cell>
          <cell r="AR65">
            <v>5000</v>
          </cell>
          <cell r="AS65">
            <v>0</v>
          </cell>
          <cell r="AT65">
            <v>0</v>
          </cell>
          <cell r="AU65">
            <v>5000</v>
          </cell>
          <cell r="AV65">
            <v>0</v>
          </cell>
          <cell r="AW65">
            <v>0</v>
          </cell>
          <cell r="AX65">
            <v>5000</v>
          </cell>
        </row>
        <row r="66">
          <cell r="K66">
            <v>414304359</v>
          </cell>
          <cell r="L66" t="str">
            <v>POR ALIN Y NO. OFIC PREDIO USO COMERCIAL</v>
          </cell>
          <cell r="N66" t="str">
            <v>CP12 </v>
          </cell>
          <cell r="O66" t="str">
            <v>CP12     </v>
          </cell>
          <cell r="P66" t="str">
            <v>CP12      </v>
          </cell>
          <cell r="Q66" t="str">
            <v>I   </v>
          </cell>
          <cell r="R66">
            <v>430159</v>
          </cell>
          <cell r="S66">
            <v>5000</v>
          </cell>
          <cell r="T66">
            <v>0</v>
          </cell>
          <cell r="U66">
            <v>0</v>
          </cell>
          <cell r="V66">
            <v>5000</v>
          </cell>
          <cell r="W66">
            <v>5000</v>
          </cell>
          <cell r="X66">
            <v>0</v>
          </cell>
          <cell r="Y66">
            <v>0</v>
          </cell>
          <cell r="Z66">
            <v>5000</v>
          </cell>
          <cell r="AA66">
            <v>0</v>
          </cell>
          <cell r="AB66">
            <v>0</v>
          </cell>
          <cell r="AC66">
            <v>5000</v>
          </cell>
          <cell r="AD66">
            <v>0</v>
          </cell>
          <cell r="AE66">
            <v>0</v>
          </cell>
          <cell r="AF66">
            <v>5000</v>
          </cell>
          <cell r="AG66">
            <v>0</v>
          </cell>
          <cell r="AH66">
            <v>0</v>
          </cell>
          <cell r="AI66">
            <v>5000</v>
          </cell>
          <cell r="AJ66">
            <v>0</v>
          </cell>
          <cell r="AK66">
            <v>0</v>
          </cell>
          <cell r="AL66">
            <v>5000</v>
          </cell>
          <cell r="AM66">
            <v>0</v>
          </cell>
          <cell r="AN66">
            <v>0</v>
          </cell>
          <cell r="AO66">
            <v>5000</v>
          </cell>
          <cell r="AP66">
            <v>0</v>
          </cell>
          <cell r="AQ66">
            <v>0</v>
          </cell>
          <cell r="AR66">
            <v>5000</v>
          </cell>
          <cell r="AS66">
            <v>0</v>
          </cell>
          <cell r="AT66">
            <v>0</v>
          </cell>
          <cell r="AU66">
            <v>5000</v>
          </cell>
          <cell r="AV66">
            <v>0</v>
          </cell>
          <cell r="AW66">
            <v>0</v>
          </cell>
          <cell r="AX66">
            <v>5000</v>
          </cell>
        </row>
        <row r="67">
          <cell r="K67">
            <v>414304360</v>
          </cell>
          <cell r="L67" t="str">
            <v>LICENCIA DE FACTIBILIDAD HABITACIONAL</v>
          </cell>
          <cell r="N67" t="str">
            <v>CP12 </v>
          </cell>
          <cell r="O67" t="str">
            <v>CP12     </v>
          </cell>
          <cell r="P67" t="str">
            <v>CP12      </v>
          </cell>
          <cell r="Q67" t="str">
            <v>I   </v>
          </cell>
          <cell r="R67">
            <v>430160</v>
          </cell>
          <cell r="S67">
            <v>43348</v>
          </cell>
          <cell r="T67">
            <v>0</v>
          </cell>
          <cell r="U67">
            <v>0</v>
          </cell>
          <cell r="V67">
            <v>43348</v>
          </cell>
          <cell r="W67">
            <v>43348</v>
          </cell>
          <cell r="X67">
            <v>0</v>
          </cell>
          <cell r="Y67">
            <v>0</v>
          </cell>
          <cell r="Z67">
            <v>43348</v>
          </cell>
          <cell r="AA67">
            <v>0</v>
          </cell>
          <cell r="AB67">
            <v>0</v>
          </cell>
          <cell r="AC67">
            <v>43348</v>
          </cell>
          <cell r="AD67">
            <v>0</v>
          </cell>
          <cell r="AE67">
            <v>0</v>
          </cell>
          <cell r="AF67">
            <v>43348</v>
          </cell>
          <cell r="AG67">
            <v>0</v>
          </cell>
          <cell r="AH67">
            <v>0</v>
          </cell>
          <cell r="AI67">
            <v>43348</v>
          </cell>
          <cell r="AJ67">
            <v>0</v>
          </cell>
          <cell r="AK67">
            <v>0</v>
          </cell>
          <cell r="AL67">
            <v>43348</v>
          </cell>
          <cell r="AM67">
            <v>0</v>
          </cell>
          <cell r="AN67">
            <v>0</v>
          </cell>
          <cell r="AO67">
            <v>43348</v>
          </cell>
          <cell r="AP67">
            <v>0</v>
          </cell>
          <cell r="AQ67">
            <v>0</v>
          </cell>
          <cell r="AR67">
            <v>43348</v>
          </cell>
          <cell r="AS67">
            <v>0</v>
          </cell>
          <cell r="AT67">
            <v>0</v>
          </cell>
          <cell r="AU67">
            <v>43348</v>
          </cell>
          <cell r="AV67">
            <v>0</v>
          </cell>
          <cell r="AW67">
            <v>0</v>
          </cell>
          <cell r="AX67">
            <v>43348</v>
          </cell>
        </row>
        <row r="68">
          <cell r="K68">
            <v>414304361</v>
          </cell>
          <cell r="L68" t="str">
            <v>LICENCIA DE FACTIBILIDAD INDUSTRIAL</v>
          </cell>
          <cell r="N68" t="str">
            <v>CP12 </v>
          </cell>
          <cell r="O68" t="str">
            <v>CP12     </v>
          </cell>
          <cell r="P68" t="str">
            <v>CP12      </v>
          </cell>
          <cell r="Q68" t="str">
            <v>I   </v>
          </cell>
          <cell r="R68">
            <v>430161</v>
          </cell>
          <cell r="S68">
            <v>48256</v>
          </cell>
          <cell r="T68">
            <v>0</v>
          </cell>
          <cell r="U68">
            <v>0</v>
          </cell>
          <cell r="V68">
            <v>48256</v>
          </cell>
          <cell r="W68">
            <v>48256</v>
          </cell>
          <cell r="X68">
            <v>0</v>
          </cell>
          <cell r="Y68">
            <v>0</v>
          </cell>
          <cell r="Z68">
            <v>48256</v>
          </cell>
          <cell r="AA68">
            <v>0</v>
          </cell>
          <cell r="AB68">
            <v>0</v>
          </cell>
          <cell r="AC68">
            <v>48256</v>
          </cell>
          <cell r="AD68">
            <v>0</v>
          </cell>
          <cell r="AE68">
            <v>0</v>
          </cell>
          <cell r="AF68">
            <v>48256</v>
          </cell>
          <cell r="AG68">
            <v>0</v>
          </cell>
          <cell r="AH68">
            <v>0</v>
          </cell>
          <cell r="AI68">
            <v>48256</v>
          </cell>
          <cell r="AJ68">
            <v>0</v>
          </cell>
          <cell r="AK68">
            <v>0</v>
          </cell>
          <cell r="AL68">
            <v>48256</v>
          </cell>
          <cell r="AM68">
            <v>0</v>
          </cell>
          <cell r="AN68">
            <v>0</v>
          </cell>
          <cell r="AO68">
            <v>48256</v>
          </cell>
          <cell r="AP68">
            <v>0</v>
          </cell>
          <cell r="AQ68">
            <v>0</v>
          </cell>
          <cell r="AR68">
            <v>48256</v>
          </cell>
          <cell r="AS68">
            <v>0</v>
          </cell>
          <cell r="AT68">
            <v>0</v>
          </cell>
          <cell r="AU68">
            <v>48256</v>
          </cell>
          <cell r="AV68">
            <v>0</v>
          </cell>
          <cell r="AW68">
            <v>0</v>
          </cell>
          <cell r="AX68">
            <v>48256</v>
          </cell>
        </row>
        <row r="69">
          <cell r="K69">
            <v>414304362</v>
          </cell>
          <cell r="L69" t="str">
            <v>LICENCIA DE FACTIBILIDAD COMERCIAL</v>
          </cell>
          <cell r="N69" t="str">
            <v>CP12 </v>
          </cell>
          <cell r="O69" t="str">
            <v>CP12     </v>
          </cell>
          <cell r="P69" t="str">
            <v>CP12      </v>
          </cell>
          <cell r="Q69" t="str">
            <v>I   </v>
          </cell>
          <cell r="R69">
            <v>430162</v>
          </cell>
          <cell r="S69">
            <v>355826</v>
          </cell>
          <cell r="T69">
            <v>0</v>
          </cell>
          <cell r="U69">
            <v>0</v>
          </cell>
          <cell r="V69">
            <v>355826</v>
          </cell>
          <cell r="W69">
            <v>355826</v>
          </cell>
          <cell r="X69">
            <v>0</v>
          </cell>
          <cell r="Y69">
            <v>0</v>
          </cell>
          <cell r="Z69">
            <v>355826</v>
          </cell>
          <cell r="AA69">
            <v>0</v>
          </cell>
          <cell r="AB69">
            <v>0</v>
          </cell>
          <cell r="AC69">
            <v>355826</v>
          </cell>
          <cell r="AD69">
            <v>0</v>
          </cell>
          <cell r="AE69">
            <v>0</v>
          </cell>
          <cell r="AF69">
            <v>355826</v>
          </cell>
          <cell r="AG69">
            <v>0</v>
          </cell>
          <cell r="AH69">
            <v>0</v>
          </cell>
          <cell r="AI69">
            <v>355826</v>
          </cell>
          <cell r="AJ69">
            <v>0</v>
          </cell>
          <cell r="AK69">
            <v>0</v>
          </cell>
          <cell r="AL69">
            <v>355826</v>
          </cell>
          <cell r="AM69">
            <v>0</v>
          </cell>
          <cell r="AN69">
            <v>0</v>
          </cell>
          <cell r="AO69">
            <v>355826</v>
          </cell>
          <cell r="AP69">
            <v>0</v>
          </cell>
          <cell r="AQ69">
            <v>0</v>
          </cell>
          <cell r="AR69">
            <v>355826</v>
          </cell>
          <cell r="AS69">
            <v>0</v>
          </cell>
          <cell r="AT69">
            <v>0</v>
          </cell>
          <cell r="AU69">
            <v>355826</v>
          </cell>
          <cell r="AV69">
            <v>0</v>
          </cell>
          <cell r="AW69">
            <v>0</v>
          </cell>
          <cell r="AX69">
            <v>355826</v>
          </cell>
        </row>
        <row r="70">
          <cell r="K70">
            <v>414304363</v>
          </cell>
          <cell r="L70" t="str">
            <v>AUTORIZACION CAMBIO DE USO DE SUELO</v>
          </cell>
          <cell r="R70">
            <v>430163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K71">
            <v>414304364</v>
          </cell>
          <cell r="L71" t="str">
            <v>CONSTANCIA DE UBICACIÓN DE PREDIOS</v>
          </cell>
          <cell r="N71" t="str">
            <v>CP12 </v>
          </cell>
          <cell r="O71" t="str">
            <v>CP12     </v>
          </cell>
          <cell r="P71" t="str">
            <v>CP12      </v>
          </cell>
          <cell r="Q71" t="str">
            <v>I   </v>
          </cell>
          <cell r="R71">
            <v>430164</v>
          </cell>
          <cell r="S71">
            <v>26259</v>
          </cell>
          <cell r="T71">
            <v>0</v>
          </cell>
          <cell r="U71">
            <v>0</v>
          </cell>
          <cell r="V71">
            <v>26259</v>
          </cell>
          <cell r="W71">
            <v>26259</v>
          </cell>
          <cell r="X71">
            <v>0</v>
          </cell>
          <cell r="Y71">
            <v>0</v>
          </cell>
          <cell r="Z71">
            <v>26259</v>
          </cell>
          <cell r="AA71">
            <v>0</v>
          </cell>
          <cell r="AB71">
            <v>0</v>
          </cell>
          <cell r="AC71">
            <v>26259</v>
          </cell>
          <cell r="AD71">
            <v>0</v>
          </cell>
          <cell r="AE71">
            <v>0</v>
          </cell>
          <cell r="AF71">
            <v>26259</v>
          </cell>
          <cell r="AG71">
            <v>0</v>
          </cell>
          <cell r="AH71">
            <v>0</v>
          </cell>
          <cell r="AI71">
            <v>26259</v>
          </cell>
          <cell r="AJ71">
            <v>0</v>
          </cell>
          <cell r="AK71">
            <v>0</v>
          </cell>
          <cell r="AL71">
            <v>26259</v>
          </cell>
          <cell r="AM71">
            <v>0</v>
          </cell>
          <cell r="AN71">
            <v>0</v>
          </cell>
          <cell r="AO71">
            <v>26259</v>
          </cell>
          <cell r="AP71">
            <v>0</v>
          </cell>
          <cell r="AQ71">
            <v>0</v>
          </cell>
          <cell r="AR71">
            <v>26259</v>
          </cell>
          <cell r="AS71">
            <v>0</v>
          </cell>
          <cell r="AT71">
            <v>0</v>
          </cell>
          <cell r="AU71">
            <v>26259</v>
          </cell>
          <cell r="AV71">
            <v>0</v>
          </cell>
          <cell r="AW71">
            <v>0</v>
          </cell>
          <cell r="AX71">
            <v>26259</v>
          </cell>
        </row>
        <row r="72">
          <cell r="K72">
            <v>414304365</v>
          </cell>
          <cell r="L72" t="str">
            <v xml:space="preserve">Por expedición de copias de planos </v>
          </cell>
          <cell r="R72">
            <v>430165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K73">
            <v>414304366</v>
          </cell>
          <cell r="L73" t="str">
            <v xml:space="preserve">Original de planos existentes </v>
          </cell>
          <cell r="R73">
            <v>430166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K74">
            <v>414304311</v>
          </cell>
          <cell r="L74" t="str">
            <v xml:space="preserve">Revisión y autorización de avalúos </v>
          </cell>
          <cell r="N74" t="str">
            <v>CP12 </v>
          </cell>
          <cell r="O74" t="str">
            <v>CP12     </v>
          </cell>
          <cell r="P74" t="str">
            <v>CP12      </v>
          </cell>
          <cell r="Q74" t="str">
            <v>I   </v>
          </cell>
          <cell r="R74">
            <v>430111</v>
          </cell>
          <cell r="S74">
            <v>26624</v>
          </cell>
          <cell r="T74">
            <v>0</v>
          </cell>
          <cell r="U74">
            <v>0</v>
          </cell>
          <cell r="V74">
            <v>26624</v>
          </cell>
          <cell r="W74">
            <v>26624</v>
          </cell>
          <cell r="X74">
            <v>0</v>
          </cell>
          <cell r="Y74">
            <v>0</v>
          </cell>
          <cell r="Z74">
            <v>26624</v>
          </cell>
          <cell r="AA74">
            <v>0</v>
          </cell>
          <cell r="AB74">
            <v>0</v>
          </cell>
          <cell r="AC74">
            <v>26624</v>
          </cell>
          <cell r="AD74">
            <v>0</v>
          </cell>
          <cell r="AE74">
            <v>0</v>
          </cell>
          <cell r="AF74">
            <v>26624</v>
          </cell>
          <cell r="AG74">
            <v>0</v>
          </cell>
          <cell r="AH74">
            <v>0</v>
          </cell>
          <cell r="AI74">
            <v>26624</v>
          </cell>
          <cell r="AJ74">
            <v>0</v>
          </cell>
          <cell r="AK74">
            <v>0</v>
          </cell>
          <cell r="AL74">
            <v>26624</v>
          </cell>
          <cell r="AM74">
            <v>0</v>
          </cell>
          <cell r="AN74">
            <v>0</v>
          </cell>
          <cell r="AO74">
            <v>26624</v>
          </cell>
          <cell r="AP74">
            <v>0</v>
          </cell>
          <cell r="AQ74">
            <v>0</v>
          </cell>
          <cell r="AR74">
            <v>26624</v>
          </cell>
          <cell r="AS74">
            <v>0</v>
          </cell>
          <cell r="AT74">
            <v>0</v>
          </cell>
          <cell r="AU74">
            <v>26624</v>
          </cell>
          <cell r="AV74">
            <v>0</v>
          </cell>
          <cell r="AW74">
            <v>0</v>
          </cell>
          <cell r="AX74">
            <v>26624</v>
          </cell>
        </row>
        <row r="75">
          <cell r="K75">
            <v>414304367</v>
          </cell>
          <cell r="L75" t="str">
            <v>PRACTICADOS POR TESORERIA</v>
          </cell>
          <cell r="N75" t="str">
            <v>CP12 </v>
          </cell>
          <cell r="O75" t="str">
            <v>CP12     </v>
          </cell>
          <cell r="P75" t="str">
            <v>CP12      </v>
          </cell>
          <cell r="Q75" t="str">
            <v>I   </v>
          </cell>
          <cell r="R75">
            <v>430167</v>
          </cell>
          <cell r="S75">
            <v>86600</v>
          </cell>
          <cell r="T75">
            <v>0</v>
          </cell>
          <cell r="U75">
            <v>0</v>
          </cell>
          <cell r="V75">
            <v>86600</v>
          </cell>
          <cell r="W75">
            <v>86600</v>
          </cell>
          <cell r="X75">
            <v>0</v>
          </cell>
          <cell r="Y75">
            <v>0</v>
          </cell>
          <cell r="Z75">
            <v>86600</v>
          </cell>
          <cell r="AA75">
            <v>0</v>
          </cell>
          <cell r="AB75">
            <v>0</v>
          </cell>
          <cell r="AC75">
            <v>86600</v>
          </cell>
          <cell r="AD75">
            <v>0</v>
          </cell>
          <cell r="AE75">
            <v>0</v>
          </cell>
          <cell r="AF75">
            <v>86600</v>
          </cell>
          <cell r="AG75">
            <v>0</v>
          </cell>
          <cell r="AH75">
            <v>0</v>
          </cell>
          <cell r="AI75">
            <v>86600</v>
          </cell>
          <cell r="AJ75">
            <v>0</v>
          </cell>
          <cell r="AK75">
            <v>0</v>
          </cell>
          <cell r="AL75">
            <v>86600</v>
          </cell>
          <cell r="AM75">
            <v>0</v>
          </cell>
          <cell r="AN75">
            <v>0</v>
          </cell>
          <cell r="AO75">
            <v>86600</v>
          </cell>
          <cell r="AP75">
            <v>0</v>
          </cell>
          <cell r="AQ75">
            <v>0</v>
          </cell>
          <cell r="AR75">
            <v>86600</v>
          </cell>
          <cell r="AS75">
            <v>0</v>
          </cell>
          <cell r="AT75">
            <v>0</v>
          </cell>
          <cell r="AU75">
            <v>86600</v>
          </cell>
          <cell r="AV75">
            <v>0</v>
          </cell>
          <cell r="AW75">
            <v>0</v>
          </cell>
          <cell r="AX75">
            <v>86600</v>
          </cell>
        </row>
        <row r="76">
          <cell r="K76">
            <v>414304368</v>
          </cell>
          <cell r="L76" t="str">
            <v>REVISION DE PROYECTOS PARA CONSTANCIA DE COMPATIBILIDAD</v>
          </cell>
          <cell r="R76">
            <v>430168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K77">
            <v>414304312</v>
          </cell>
          <cell r="L77" t="str">
            <v>REVISION DE PROYECTOS PARA TRAZA</v>
          </cell>
          <cell r="N77" t="str">
            <v>CP12 </v>
          </cell>
          <cell r="O77" t="str">
            <v>CP12     </v>
          </cell>
          <cell r="P77" t="str">
            <v>CP12      </v>
          </cell>
          <cell r="Q77" t="str">
            <v>I   </v>
          </cell>
          <cell r="R77">
            <v>430112</v>
          </cell>
          <cell r="S77">
            <v>2918</v>
          </cell>
          <cell r="T77">
            <v>0</v>
          </cell>
          <cell r="U77">
            <v>0</v>
          </cell>
          <cell r="V77">
            <v>2918</v>
          </cell>
          <cell r="W77">
            <v>2918</v>
          </cell>
          <cell r="X77">
            <v>0</v>
          </cell>
          <cell r="Y77">
            <v>0</v>
          </cell>
          <cell r="Z77">
            <v>2918</v>
          </cell>
          <cell r="AA77">
            <v>0</v>
          </cell>
          <cell r="AB77">
            <v>0</v>
          </cell>
          <cell r="AC77">
            <v>2918</v>
          </cell>
          <cell r="AD77">
            <v>0</v>
          </cell>
          <cell r="AE77">
            <v>0</v>
          </cell>
          <cell r="AF77">
            <v>2918</v>
          </cell>
          <cell r="AG77">
            <v>0</v>
          </cell>
          <cell r="AH77">
            <v>0</v>
          </cell>
          <cell r="AI77">
            <v>2918</v>
          </cell>
          <cell r="AJ77">
            <v>0</v>
          </cell>
          <cell r="AK77">
            <v>0</v>
          </cell>
          <cell r="AL77">
            <v>2918</v>
          </cell>
          <cell r="AM77">
            <v>0</v>
          </cell>
          <cell r="AN77">
            <v>0</v>
          </cell>
          <cell r="AO77">
            <v>2918</v>
          </cell>
          <cell r="AP77">
            <v>0</v>
          </cell>
          <cell r="AQ77">
            <v>0</v>
          </cell>
          <cell r="AR77">
            <v>2918</v>
          </cell>
          <cell r="AS77">
            <v>0</v>
          </cell>
          <cell r="AT77">
            <v>0</v>
          </cell>
          <cell r="AU77">
            <v>2918</v>
          </cell>
          <cell r="AV77">
            <v>0</v>
          </cell>
          <cell r="AW77">
            <v>0</v>
          </cell>
          <cell r="AX77">
            <v>2918</v>
          </cell>
        </row>
        <row r="78">
          <cell r="K78">
            <v>414304369</v>
          </cell>
          <cell r="L78" t="str">
            <v>AUTORIZACION DE FRACCIONAMIENTO</v>
          </cell>
          <cell r="R78">
            <v>430169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</row>
        <row r="79">
          <cell r="K79">
            <v>414304370</v>
          </cell>
          <cell r="L79" t="str">
            <v>AUTORIZACION DE OBRAS DE URBANIZACION</v>
          </cell>
          <cell r="N79" t="str">
            <v>CP12 </v>
          </cell>
          <cell r="O79" t="str">
            <v>CP12     </v>
          </cell>
          <cell r="P79" t="str">
            <v>CP12      </v>
          </cell>
          <cell r="Q79" t="str">
            <v>I   </v>
          </cell>
          <cell r="R79">
            <v>430170</v>
          </cell>
          <cell r="S79">
            <v>5340</v>
          </cell>
          <cell r="T79">
            <v>0</v>
          </cell>
          <cell r="U79">
            <v>0</v>
          </cell>
          <cell r="V79">
            <v>5340</v>
          </cell>
          <cell r="W79">
            <v>5340</v>
          </cell>
          <cell r="X79">
            <v>0</v>
          </cell>
          <cell r="Y79">
            <v>0</v>
          </cell>
          <cell r="Z79">
            <v>5340</v>
          </cell>
          <cell r="AA79">
            <v>0</v>
          </cell>
          <cell r="AB79">
            <v>0</v>
          </cell>
          <cell r="AC79">
            <v>5340</v>
          </cell>
          <cell r="AD79">
            <v>0</v>
          </cell>
          <cell r="AE79">
            <v>0</v>
          </cell>
          <cell r="AF79">
            <v>5340</v>
          </cell>
          <cell r="AG79">
            <v>0</v>
          </cell>
          <cell r="AH79">
            <v>0</v>
          </cell>
          <cell r="AI79">
            <v>5340</v>
          </cell>
          <cell r="AJ79">
            <v>0</v>
          </cell>
          <cell r="AK79">
            <v>0</v>
          </cell>
          <cell r="AL79">
            <v>5340</v>
          </cell>
          <cell r="AM79">
            <v>0</v>
          </cell>
          <cell r="AN79">
            <v>0</v>
          </cell>
          <cell r="AO79">
            <v>5340</v>
          </cell>
          <cell r="AP79">
            <v>0</v>
          </cell>
          <cell r="AQ79">
            <v>0</v>
          </cell>
          <cell r="AR79">
            <v>5340</v>
          </cell>
          <cell r="AS79">
            <v>0</v>
          </cell>
          <cell r="AT79">
            <v>0</v>
          </cell>
          <cell r="AU79">
            <v>5340</v>
          </cell>
          <cell r="AV79">
            <v>0</v>
          </cell>
          <cell r="AW79">
            <v>0</v>
          </cell>
          <cell r="AX79">
            <v>5340</v>
          </cell>
        </row>
        <row r="80">
          <cell r="K80">
            <v>414304371</v>
          </cell>
          <cell r="L80" t="str">
            <v>SUPERVISION DE OBRAS</v>
          </cell>
          <cell r="N80" t="str">
            <v>CP12 </v>
          </cell>
          <cell r="O80" t="str">
            <v>CP12     </v>
          </cell>
          <cell r="P80" t="str">
            <v>CP12      </v>
          </cell>
          <cell r="Q80" t="str">
            <v>I   </v>
          </cell>
          <cell r="R80">
            <v>430171</v>
          </cell>
          <cell r="S80">
            <v>220000</v>
          </cell>
          <cell r="T80">
            <v>0</v>
          </cell>
          <cell r="U80">
            <v>0</v>
          </cell>
          <cell r="V80">
            <v>220000</v>
          </cell>
          <cell r="W80">
            <v>220000</v>
          </cell>
          <cell r="X80">
            <v>0</v>
          </cell>
          <cell r="Y80">
            <v>0</v>
          </cell>
          <cell r="Z80">
            <v>220000</v>
          </cell>
          <cell r="AA80">
            <v>0</v>
          </cell>
          <cell r="AB80">
            <v>0</v>
          </cell>
          <cell r="AC80">
            <v>220000</v>
          </cell>
          <cell r="AD80">
            <v>0</v>
          </cell>
          <cell r="AE80">
            <v>0</v>
          </cell>
          <cell r="AF80">
            <v>220000</v>
          </cell>
          <cell r="AG80">
            <v>0</v>
          </cell>
          <cell r="AH80">
            <v>0</v>
          </cell>
          <cell r="AI80">
            <v>220000</v>
          </cell>
          <cell r="AJ80">
            <v>0</v>
          </cell>
          <cell r="AK80">
            <v>0</v>
          </cell>
          <cell r="AL80">
            <v>220000</v>
          </cell>
          <cell r="AM80">
            <v>0</v>
          </cell>
          <cell r="AN80">
            <v>0</v>
          </cell>
          <cell r="AO80">
            <v>220000</v>
          </cell>
          <cell r="AP80">
            <v>0</v>
          </cell>
          <cell r="AQ80">
            <v>0</v>
          </cell>
          <cell r="AR80">
            <v>220000</v>
          </cell>
          <cell r="AS80">
            <v>0</v>
          </cell>
          <cell r="AT80">
            <v>0</v>
          </cell>
          <cell r="AU80">
            <v>220000</v>
          </cell>
          <cell r="AV80">
            <v>0</v>
          </cell>
          <cell r="AW80">
            <v>0</v>
          </cell>
          <cell r="AX80">
            <v>220000</v>
          </cell>
        </row>
        <row r="81">
          <cell r="K81">
            <v>414304372</v>
          </cell>
          <cell r="L81" t="str">
            <v>PERMISO VENTA DE LOTES</v>
          </cell>
          <cell r="N81" t="str">
            <v>CP12 </v>
          </cell>
          <cell r="O81" t="str">
            <v>CP12     </v>
          </cell>
          <cell r="P81" t="str">
            <v>CP12      </v>
          </cell>
          <cell r="Q81" t="str">
            <v>I   </v>
          </cell>
          <cell r="R81">
            <v>430172</v>
          </cell>
          <cell r="S81">
            <v>1073</v>
          </cell>
          <cell r="T81">
            <v>0</v>
          </cell>
          <cell r="U81">
            <v>0</v>
          </cell>
          <cell r="V81">
            <v>1073</v>
          </cell>
          <cell r="W81">
            <v>1073</v>
          </cell>
          <cell r="X81">
            <v>0</v>
          </cell>
          <cell r="Y81">
            <v>0</v>
          </cell>
          <cell r="Z81">
            <v>1073</v>
          </cell>
          <cell r="AA81">
            <v>0</v>
          </cell>
          <cell r="AB81">
            <v>0</v>
          </cell>
          <cell r="AC81">
            <v>1073</v>
          </cell>
          <cell r="AD81">
            <v>0</v>
          </cell>
          <cell r="AE81">
            <v>0</v>
          </cell>
          <cell r="AF81">
            <v>1073</v>
          </cell>
          <cell r="AG81">
            <v>0</v>
          </cell>
          <cell r="AH81">
            <v>0</v>
          </cell>
          <cell r="AI81">
            <v>1073</v>
          </cell>
          <cell r="AJ81">
            <v>0</v>
          </cell>
          <cell r="AK81">
            <v>0</v>
          </cell>
          <cell r="AL81">
            <v>1073</v>
          </cell>
          <cell r="AM81">
            <v>0</v>
          </cell>
          <cell r="AN81">
            <v>0</v>
          </cell>
          <cell r="AO81">
            <v>1073</v>
          </cell>
          <cell r="AP81">
            <v>0</v>
          </cell>
          <cell r="AQ81">
            <v>0</v>
          </cell>
          <cell r="AR81">
            <v>1073</v>
          </cell>
          <cell r="AS81">
            <v>0</v>
          </cell>
          <cell r="AT81">
            <v>0</v>
          </cell>
          <cell r="AU81">
            <v>1073</v>
          </cell>
          <cell r="AV81">
            <v>0</v>
          </cell>
          <cell r="AW81">
            <v>0</v>
          </cell>
          <cell r="AX81">
            <v>1073</v>
          </cell>
        </row>
        <row r="82">
          <cell r="K82">
            <v>414304373</v>
          </cell>
          <cell r="L82" t="str">
            <v>AUTORIZACION DE RELOTIFICACION</v>
          </cell>
          <cell r="N82" t="str">
            <v>CP12 </v>
          </cell>
          <cell r="O82" t="str">
            <v>CP12     </v>
          </cell>
          <cell r="P82" t="str">
            <v>CP12      </v>
          </cell>
          <cell r="Q82" t="str">
            <v>I   </v>
          </cell>
          <cell r="R82">
            <v>430173</v>
          </cell>
          <cell r="S82">
            <v>224</v>
          </cell>
          <cell r="T82">
            <v>0</v>
          </cell>
          <cell r="U82">
            <v>0</v>
          </cell>
          <cell r="V82">
            <v>224</v>
          </cell>
          <cell r="W82">
            <v>224</v>
          </cell>
          <cell r="X82">
            <v>0</v>
          </cell>
          <cell r="Y82">
            <v>0</v>
          </cell>
          <cell r="Z82">
            <v>224</v>
          </cell>
          <cell r="AA82">
            <v>0</v>
          </cell>
          <cell r="AB82">
            <v>0</v>
          </cell>
          <cell r="AC82">
            <v>224</v>
          </cell>
          <cell r="AD82">
            <v>0</v>
          </cell>
          <cell r="AE82">
            <v>0</v>
          </cell>
          <cell r="AF82">
            <v>224</v>
          </cell>
          <cell r="AG82">
            <v>0</v>
          </cell>
          <cell r="AH82">
            <v>0</v>
          </cell>
          <cell r="AI82">
            <v>224</v>
          </cell>
          <cell r="AJ82">
            <v>0</v>
          </cell>
          <cell r="AK82">
            <v>0</v>
          </cell>
          <cell r="AL82">
            <v>224</v>
          </cell>
          <cell r="AM82">
            <v>0</v>
          </cell>
          <cell r="AN82">
            <v>0</v>
          </cell>
          <cell r="AO82">
            <v>224</v>
          </cell>
          <cell r="AP82">
            <v>0</v>
          </cell>
          <cell r="AQ82">
            <v>0</v>
          </cell>
          <cell r="AR82">
            <v>224</v>
          </cell>
          <cell r="AS82">
            <v>0</v>
          </cell>
          <cell r="AT82">
            <v>0</v>
          </cell>
          <cell r="AU82">
            <v>224</v>
          </cell>
          <cell r="AV82">
            <v>0</v>
          </cell>
          <cell r="AW82">
            <v>0</v>
          </cell>
          <cell r="AX82">
            <v>224</v>
          </cell>
        </row>
        <row r="83">
          <cell r="K83">
            <v>414304313</v>
          </cell>
          <cell r="L83" t="str">
            <v>LICENCIAS ESTABLECIMIENTO DE ANUNCIOS</v>
          </cell>
          <cell r="N83" t="str">
            <v>CP12 </v>
          </cell>
          <cell r="O83" t="str">
            <v>CP12     </v>
          </cell>
          <cell r="P83" t="str">
            <v>CP12      </v>
          </cell>
          <cell r="Q83" t="str">
            <v>I   </v>
          </cell>
          <cell r="R83">
            <v>430113</v>
          </cell>
          <cell r="S83">
            <v>390040</v>
          </cell>
          <cell r="T83">
            <v>0</v>
          </cell>
          <cell r="U83">
            <v>0</v>
          </cell>
          <cell r="V83">
            <v>390040</v>
          </cell>
          <cell r="W83">
            <v>390040</v>
          </cell>
          <cell r="X83">
            <v>0</v>
          </cell>
          <cell r="Y83">
            <v>0</v>
          </cell>
          <cell r="Z83">
            <v>390040</v>
          </cell>
          <cell r="AA83">
            <v>0</v>
          </cell>
          <cell r="AB83">
            <v>0</v>
          </cell>
          <cell r="AC83">
            <v>390040</v>
          </cell>
          <cell r="AD83">
            <v>0</v>
          </cell>
          <cell r="AE83">
            <v>0</v>
          </cell>
          <cell r="AF83">
            <v>390040</v>
          </cell>
          <cell r="AG83">
            <v>0</v>
          </cell>
          <cell r="AH83">
            <v>0</v>
          </cell>
          <cell r="AI83">
            <v>390040</v>
          </cell>
          <cell r="AJ83">
            <v>0</v>
          </cell>
          <cell r="AK83">
            <v>0</v>
          </cell>
          <cell r="AL83">
            <v>390040</v>
          </cell>
          <cell r="AM83">
            <v>0</v>
          </cell>
          <cell r="AN83">
            <v>0</v>
          </cell>
          <cell r="AO83">
            <v>390040</v>
          </cell>
          <cell r="AP83">
            <v>0</v>
          </cell>
          <cell r="AQ83">
            <v>0</v>
          </cell>
          <cell r="AR83">
            <v>390040</v>
          </cell>
          <cell r="AS83">
            <v>0</v>
          </cell>
          <cell r="AT83">
            <v>0</v>
          </cell>
          <cell r="AU83">
            <v>390040</v>
          </cell>
          <cell r="AV83">
            <v>0</v>
          </cell>
          <cell r="AW83">
            <v>0</v>
          </cell>
          <cell r="AX83">
            <v>390040</v>
          </cell>
        </row>
        <row r="84">
          <cell r="K84">
            <v>414304314</v>
          </cell>
          <cell r="L84" t="str">
            <v>PERMISOS PARA VENTA DE BEBIDAS ALCOHÓLICAS</v>
          </cell>
          <cell r="N84" t="str">
            <v>CP12 </v>
          </cell>
          <cell r="O84" t="str">
            <v>CP12     </v>
          </cell>
          <cell r="P84" t="str">
            <v>CP12      </v>
          </cell>
          <cell r="Q84" t="str">
            <v>I   </v>
          </cell>
          <cell r="R84">
            <v>430114</v>
          </cell>
          <cell r="S84">
            <v>119298</v>
          </cell>
          <cell r="T84">
            <v>0</v>
          </cell>
          <cell r="U84">
            <v>0</v>
          </cell>
          <cell r="V84">
            <v>119298</v>
          </cell>
          <cell r="W84">
            <v>119298</v>
          </cell>
          <cell r="X84">
            <v>0</v>
          </cell>
          <cell r="Y84">
            <v>0</v>
          </cell>
          <cell r="Z84">
            <v>119298</v>
          </cell>
          <cell r="AA84">
            <v>0</v>
          </cell>
          <cell r="AB84">
            <v>0</v>
          </cell>
          <cell r="AC84">
            <v>119298</v>
          </cell>
          <cell r="AD84">
            <v>0</v>
          </cell>
          <cell r="AE84">
            <v>0</v>
          </cell>
          <cell r="AF84">
            <v>119298</v>
          </cell>
          <cell r="AG84">
            <v>0</v>
          </cell>
          <cell r="AH84">
            <v>0</v>
          </cell>
          <cell r="AI84">
            <v>119298</v>
          </cell>
          <cell r="AJ84">
            <v>0</v>
          </cell>
          <cell r="AK84">
            <v>0</v>
          </cell>
          <cell r="AL84">
            <v>119298</v>
          </cell>
          <cell r="AM84">
            <v>0</v>
          </cell>
          <cell r="AN84">
            <v>0</v>
          </cell>
          <cell r="AO84">
            <v>119298</v>
          </cell>
          <cell r="AP84">
            <v>0</v>
          </cell>
          <cell r="AQ84">
            <v>0</v>
          </cell>
          <cell r="AR84">
            <v>119298</v>
          </cell>
          <cell r="AS84">
            <v>0</v>
          </cell>
          <cell r="AT84">
            <v>0</v>
          </cell>
          <cell r="AU84">
            <v>119298</v>
          </cell>
          <cell r="AV84">
            <v>0</v>
          </cell>
          <cell r="AW84">
            <v>0</v>
          </cell>
          <cell r="AX84">
            <v>119298</v>
          </cell>
        </row>
        <row r="85">
          <cell r="K85">
            <v>414304374</v>
          </cell>
          <cell r="L85" t="str">
            <v>AMPLIACION DE HORARIO VENTA DE BEBIDAS ALCOHOLICAS</v>
          </cell>
          <cell r="N85" t="str">
            <v>CP12 </v>
          </cell>
          <cell r="O85" t="str">
            <v>CP12     </v>
          </cell>
          <cell r="P85" t="str">
            <v>CP12      </v>
          </cell>
          <cell r="Q85" t="str">
            <v>I   </v>
          </cell>
          <cell r="R85">
            <v>430174</v>
          </cell>
          <cell r="S85">
            <v>1000000</v>
          </cell>
          <cell r="T85">
            <v>0</v>
          </cell>
          <cell r="U85">
            <v>0</v>
          </cell>
          <cell r="V85">
            <v>1000000</v>
          </cell>
          <cell r="W85">
            <v>1000000</v>
          </cell>
          <cell r="X85">
            <v>0</v>
          </cell>
          <cell r="Y85">
            <v>0</v>
          </cell>
          <cell r="Z85">
            <v>1000000</v>
          </cell>
          <cell r="AA85">
            <v>0</v>
          </cell>
          <cell r="AB85">
            <v>0</v>
          </cell>
          <cell r="AC85">
            <v>1000000</v>
          </cell>
          <cell r="AD85">
            <v>0</v>
          </cell>
          <cell r="AE85">
            <v>0</v>
          </cell>
          <cell r="AF85">
            <v>1000000</v>
          </cell>
          <cell r="AG85">
            <v>0</v>
          </cell>
          <cell r="AH85">
            <v>0</v>
          </cell>
          <cell r="AI85">
            <v>1000000</v>
          </cell>
          <cell r="AJ85">
            <v>0</v>
          </cell>
          <cell r="AK85">
            <v>0</v>
          </cell>
          <cell r="AL85">
            <v>1000000</v>
          </cell>
          <cell r="AM85">
            <v>0</v>
          </cell>
          <cell r="AN85">
            <v>0</v>
          </cell>
          <cell r="AO85">
            <v>1000000</v>
          </cell>
          <cell r="AP85">
            <v>0</v>
          </cell>
          <cell r="AQ85">
            <v>0</v>
          </cell>
          <cell r="AR85">
            <v>1000000</v>
          </cell>
          <cell r="AS85">
            <v>0</v>
          </cell>
          <cell r="AT85">
            <v>0</v>
          </cell>
          <cell r="AU85">
            <v>1000000</v>
          </cell>
          <cell r="AV85">
            <v>0</v>
          </cell>
          <cell r="AW85">
            <v>0</v>
          </cell>
          <cell r="AX85">
            <v>1000000</v>
          </cell>
        </row>
        <row r="86">
          <cell r="K86">
            <v>414304315</v>
          </cell>
          <cell r="L86" t="str">
            <v>RESOLUCION DE IMPACTO AMBIENTA</v>
          </cell>
          <cell r="N86" t="str">
            <v>CP12 </v>
          </cell>
          <cell r="O86" t="str">
            <v>CP12     </v>
          </cell>
          <cell r="P86" t="str">
            <v>CP12      </v>
          </cell>
          <cell r="Q86" t="str">
            <v>I   </v>
          </cell>
          <cell r="R86">
            <v>430115</v>
          </cell>
          <cell r="S86">
            <v>31861</v>
          </cell>
          <cell r="T86">
            <v>0</v>
          </cell>
          <cell r="U86">
            <v>0</v>
          </cell>
          <cell r="V86">
            <v>31861</v>
          </cell>
          <cell r="W86">
            <v>31861</v>
          </cell>
          <cell r="X86">
            <v>0</v>
          </cell>
          <cell r="Y86">
            <v>0</v>
          </cell>
          <cell r="Z86">
            <v>31861</v>
          </cell>
          <cell r="AA86">
            <v>0</v>
          </cell>
          <cell r="AB86">
            <v>0</v>
          </cell>
          <cell r="AC86">
            <v>31861</v>
          </cell>
          <cell r="AD86">
            <v>0</v>
          </cell>
          <cell r="AE86">
            <v>0</v>
          </cell>
          <cell r="AF86">
            <v>31861</v>
          </cell>
          <cell r="AG86">
            <v>0</v>
          </cell>
          <cell r="AH86">
            <v>0</v>
          </cell>
          <cell r="AI86">
            <v>31861</v>
          </cell>
          <cell r="AJ86">
            <v>0</v>
          </cell>
          <cell r="AK86">
            <v>0</v>
          </cell>
          <cell r="AL86">
            <v>31861</v>
          </cell>
          <cell r="AM86">
            <v>0</v>
          </cell>
          <cell r="AN86">
            <v>0</v>
          </cell>
          <cell r="AO86">
            <v>31861</v>
          </cell>
          <cell r="AP86">
            <v>0</v>
          </cell>
          <cell r="AQ86">
            <v>0</v>
          </cell>
          <cell r="AR86">
            <v>31861</v>
          </cell>
          <cell r="AS86">
            <v>0</v>
          </cell>
          <cell r="AT86">
            <v>0</v>
          </cell>
          <cell r="AU86">
            <v>31861</v>
          </cell>
          <cell r="AV86">
            <v>0</v>
          </cell>
          <cell r="AW86">
            <v>0</v>
          </cell>
          <cell r="AX86">
            <v>31861</v>
          </cell>
        </row>
        <row r="87">
          <cell r="K87">
            <v>414304316</v>
          </cell>
          <cell r="L87" t="str">
            <v>CONSTANCIA DE VALOR FISCAL</v>
          </cell>
          <cell r="N87" t="str">
            <v>CP12 </v>
          </cell>
          <cell r="O87" t="str">
            <v>CP12     </v>
          </cell>
          <cell r="P87" t="str">
            <v>CP12      </v>
          </cell>
          <cell r="Q87" t="str">
            <v>I   </v>
          </cell>
          <cell r="R87">
            <v>430116</v>
          </cell>
          <cell r="S87">
            <v>296155</v>
          </cell>
          <cell r="T87">
            <v>0</v>
          </cell>
          <cell r="U87">
            <v>0</v>
          </cell>
          <cell r="V87">
            <v>296155</v>
          </cell>
          <cell r="W87">
            <v>296155</v>
          </cell>
          <cell r="X87">
            <v>0</v>
          </cell>
          <cell r="Y87">
            <v>0</v>
          </cell>
          <cell r="Z87">
            <v>296155</v>
          </cell>
          <cell r="AA87">
            <v>0</v>
          </cell>
          <cell r="AB87">
            <v>0</v>
          </cell>
          <cell r="AC87">
            <v>296155</v>
          </cell>
          <cell r="AD87">
            <v>0</v>
          </cell>
          <cell r="AE87">
            <v>0</v>
          </cell>
          <cell r="AF87">
            <v>296155</v>
          </cell>
          <cell r="AG87">
            <v>0</v>
          </cell>
          <cell r="AH87">
            <v>0</v>
          </cell>
          <cell r="AI87">
            <v>296155</v>
          </cell>
          <cell r="AJ87">
            <v>0</v>
          </cell>
          <cell r="AK87">
            <v>0</v>
          </cell>
          <cell r="AL87">
            <v>296155</v>
          </cell>
          <cell r="AM87">
            <v>0</v>
          </cell>
          <cell r="AN87">
            <v>0</v>
          </cell>
          <cell r="AO87">
            <v>296155</v>
          </cell>
          <cell r="AP87">
            <v>0</v>
          </cell>
          <cell r="AQ87">
            <v>0</v>
          </cell>
          <cell r="AR87">
            <v>296155</v>
          </cell>
          <cell r="AS87">
            <v>0</v>
          </cell>
          <cell r="AT87">
            <v>0</v>
          </cell>
          <cell r="AU87">
            <v>296155</v>
          </cell>
          <cell r="AV87">
            <v>0</v>
          </cell>
          <cell r="AW87">
            <v>0</v>
          </cell>
          <cell r="AX87">
            <v>296155</v>
          </cell>
        </row>
        <row r="88">
          <cell r="K88">
            <v>414304375</v>
          </cell>
          <cell r="L88" t="str">
            <v>CONSTANCIAS DE ESTADO DE CUENTA</v>
          </cell>
          <cell r="R88">
            <v>430175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K89">
            <v>414304376</v>
          </cell>
          <cell r="L89" t="str">
            <v>CONSTANCIAS EXPEDIDAS POR EL SECRETARIO</v>
          </cell>
          <cell r="N89" t="str">
            <v>CP12 </v>
          </cell>
          <cell r="O89" t="str">
            <v>CP12     </v>
          </cell>
          <cell r="P89" t="str">
            <v>CP12      </v>
          </cell>
          <cell r="Q89" t="str">
            <v>I   </v>
          </cell>
          <cell r="R89">
            <v>430176</v>
          </cell>
          <cell r="S89">
            <v>2000</v>
          </cell>
          <cell r="T89">
            <v>0</v>
          </cell>
          <cell r="U89">
            <v>0</v>
          </cell>
          <cell r="V89">
            <v>2000</v>
          </cell>
          <cell r="W89">
            <v>2000</v>
          </cell>
          <cell r="X89">
            <v>0</v>
          </cell>
          <cell r="Y89">
            <v>0</v>
          </cell>
          <cell r="Z89">
            <v>2000</v>
          </cell>
          <cell r="AA89">
            <v>0</v>
          </cell>
          <cell r="AB89">
            <v>0</v>
          </cell>
          <cell r="AC89">
            <v>2000</v>
          </cell>
          <cell r="AD89">
            <v>0</v>
          </cell>
          <cell r="AE89">
            <v>0</v>
          </cell>
          <cell r="AF89">
            <v>2000</v>
          </cell>
          <cell r="AG89">
            <v>0</v>
          </cell>
          <cell r="AH89">
            <v>0</v>
          </cell>
          <cell r="AI89">
            <v>2000</v>
          </cell>
          <cell r="AJ89">
            <v>0</v>
          </cell>
          <cell r="AK89">
            <v>0</v>
          </cell>
          <cell r="AL89">
            <v>2000</v>
          </cell>
          <cell r="AM89">
            <v>0</v>
          </cell>
          <cell r="AN89">
            <v>0</v>
          </cell>
          <cell r="AO89">
            <v>2000</v>
          </cell>
          <cell r="AP89">
            <v>0</v>
          </cell>
          <cell r="AQ89">
            <v>0</v>
          </cell>
          <cell r="AR89">
            <v>2000</v>
          </cell>
          <cell r="AS89">
            <v>0</v>
          </cell>
          <cell r="AT89">
            <v>0</v>
          </cell>
          <cell r="AU89">
            <v>2000</v>
          </cell>
          <cell r="AV89">
            <v>0</v>
          </cell>
          <cell r="AW89">
            <v>0</v>
          </cell>
          <cell r="AX89">
            <v>2000</v>
          </cell>
        </row>
        <row r="90">
          <cell r="K90">
            <v>414304377</v>
          </cell>
          <cell r="L90" t="str">
            <v>CONSTANCIAS EXPEDIDAS POR DEPENDENCIAS</v>
          </cell>
          <cell r="N90" t="str">
            <v>CP12 </v>
          </cell>
          <cell r="O90" t="str">
            <v>CP12     </v>
          </cell>
          <cell r="P90" t="str">
            <v>CP12      </v>
          </cell>
          <cell r="Q90" t="str">
            <v>I   </v>
          </cell>
          <cell r="R90">
            <v>430177</v>
          </cell>
          <cell r="S90">
            <v>158053</v>
          </cell>
          <cell r="T90">
            <v>0</v>
          </cell>
          <cell r="U90">
            <v>0</v>
          </cell>
          <cell r="V90">
            <v>158053</v>
          </cell>
          <cell r="W90">
            <v>158053</v>
          </cell>
          <cell r="X90">
            <v>0</v>
          </cell>
          <cell r="Y90">
            <v>0</v>
          </cell>
          <cell r="Z90">
            <v>158053</v>
          </cell>
          <cell r="AA90">
            <v>0</v>
          </cell>
          <cell r="AB90">
            <v>0</v>
          </cell>
          <cell r="AC90">
            <v>158053</v>
          </cell>
          <cell r="AD90">
            <v>0</v>
          </cell>
          <cell r="AE90">
            <v>0</v>
          </cell>
          <cell r="AF90">
            <v>158053</v>
          </cell>
          <cell r="AG90">
            <v>0</v>
          </cell>
          <cell r="AH90">
            <v>0</v>
          </cell>
          <cell r="AI90">
            <v>158053</v>
          </cell>
          <cell r="AJ90">
            <v>0</v>
          </cell>
          <cell r="AK90">
            <v>0</v>
          </cell>
          <cell r="AL90">
            <v>158053</v>
          </cell>
          <cell r="AM90">
            <v>0</v>
          </cell>
          <cell r="AN90">
            <v>0</v>
          </cell>
          <cell r="AO90">
            <v>158053</v>
          </cell>
          <cell r="AP90">
            <v>0</v>
          </cell>
          <cell r="AQ90">
            <v>0</v>
          </cell>
          <cell r="AR90">
            <v>158053</v>
          </cell>
          <cell r="AS90">
            <v>0</v>
          </cell>
          <cell r="AT90">
            <v>0</v>
          </cell>
          <cell r="AU90">
            <v>158053</v>
          </cell>
          <cell r="AV90">
            <v>0</v>
          </cell>
          <cell r="AW90">
            <v>0</v>
          </cell>
          <cell r="AX90">
            <v>158053</v>
          </cell>
        </row>
        <row r="91">
          <cell r="K91">
            <v>414304378</v>
          </cell>
          <cell r="L91" t="str">
            <v>CONSTANCIAS DIRECCION DE ECOLOGÍA</v>
          </cell>
          <cell r="N91" t="str">
            <v>CP12 </v>
          </cell>
          <cell r="O91" t="str">
            <v>CP12     </v>
          </cell>
          <cell r="P91" t="str">
            <v>CP12      </v>
          </cell>
          <cell r="Q91" t="str">
            <v>I   </v>
          </cell>
          <cell r="R91">
            <v>430178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</row>
        <row r="92">
          <cell r="K92">
            <v>414304317</v>
          </cell>
          <cell r="L92" t="str">
            <v>SERVICIOS ACCESO A LA INFORMACION</v>
          </cell>
          <cell r="N92" t="str">
            <v>CP12 </v>
          </cell>
          <cell r="O92" t="str">
            <v>CP12     </v>
          </cell>
          <cell r="P92" t="str">
            <v>CP12      </v>
          </cell>
          <cell r="Q92" t="str">
            <v>I   </v>
          </cell>
          <cell r="R92">
            <v>430117</v>
          </cell>
          <cell r="S92">
            <v>1000</v>
          </cell>
          <cell r="T92">
            <v>0</v>
          </cell>
          <cell r="U92">
            <v>0</v>
          </cell>
          <cell r="V92">
            <v>1000</v>
          </cell>
          <cell r="W92">
            <v>1000</v>
          </cell>
          <cell r="X92">
            <v>0</v>
          </cell>
          <cell r="Y92">
            <v>0</v>
          </cell>
          <cell r="Z92">
            <v>1000</v>
          </cell>
          <cell r="AA92">
            <v>0</v>
          </cell>
          <cell r="AB92">
            <v>0</v>
          </cell>
          <cell r="AC92">
            <v>1000</v>
          </cell>
          <cell r="AD92">
            <v>0</v>
          </cell>
          <cell r="AE92">
            <v>0</v>
          </cell>
          <cell r="AF92">
            <v>1000</v>
          </cell>
          <cell r="AG92">
            <v>0</v>
          </cell>
          <cell r="AH92">
            <v>0</v>
          </cell>
          <cell r="AI92">
            <v>1000</v>
          </cell>
          <cell r="AJ92">
            <v>0</v>
          </cell>
          <cell r="AK92">
            <v>0</v>
          </cell>
          <cell r="AL92">
            <v>1000</v>
          </cell>
          <cell r="AM92">
            <v>0</v>
          </cell>
          <cell r="AN92">
            <v>0</v>
          </cell>
          <cell r="AO92">
            <v>1000</v>
          </cell>
          <cell r="AP92">
            <v>0</v>
          </cell>
          <cell r="AQ92">
            <v>0</v>
          </cell>
          <cell r="AR92">
            <v>1000</v>
          </cell>
          <cell r="AS92">
            <v>0</v>
          </cell>
          <cell r="AT92">
            <v>0</v>
          </cell>
          <cell r="AU92">
            <v>1000</v>
          </cell>
          <cell r="AV92">
            <v>0</v>
          </cell>
          <cell r="AW92">
            <v>0</v>
          </cell>
          <cell r="AX92">
            <v>1000</v>
          </cell>
        </row>
        <row r="93">
          <cell r="K93">
            <v>414304318</v>
          </cell>
          <cell r="L93" t="str">
            <v>CONTROL CANINO</v>
          </cell>
          <cell r="N93" t="str">
            <v>CP12 </v>
          </cell>
          <cell r="O93" t="str">
            <v>CP12     </v>
          </cell>
          <cell r="P93" t="str">
            <v>CP12      </v>
          </cell>
          <cell r="Q93" t="str">
            <v>I   </v>
          </cell>
          <cell r="R93">
            <v>430118</v>
          </cell>
          <cell r="S93">
            <v>30000</v>
          </cell>
          <cell r="T93">
            <v>0</v>
          </cell>
          <cell r="U93">
            <v>0</v>
          </cell>
          <cell r="V93">
            <v>30000</v>
          </cell>
          <cell r="W93">
            <v>30000</v>
          </cell>
          <cell r="X93">
            <v>0</v>
          </cell>
          <cell r="Y93">
            <v>0</v>
          </cell>
          <cell r="Z93">
            <v>30000</v>
          </cell>
          <cell r="AA93">
            <v>0</v>
          </cell>
          <cell r="AB93">
            <v>0</v>
          </cell>
          <cell r="AC93">
            <v>30000</v>
          </cell>
          <cell r="AD93">
            <v>0</v>
          </cell>
          <cell r="AE93">
            <v>0</v>
          </cell>
          <cell r="AF93">
            <v>30000</v>
          </cell>
          <cell r="AG93">
            <v>0</v>
          </cell>
          <cell r="AH93">
            <v>0</v>
          </cell>
          <cell r="AI93">
            <v>30000</v>
          </cell>
          <cell r="AJ93">
            <v>0</v>
          </cell>
          <cell r="AK93">
            <v>0</v>
          </cell>
          <cell r="AL93">
            <v>30000</v>
          </cell>
          <cell r="AM93">
            <v>0</v>
          </cell>
          <cell r="AN93">
            <v>0</v>
          </cell>
          <cell r="AO93">
            <v>30000</v>
          </cell>
          <cell r="AP93">
            <v>0</v>
          </cell>
          <cell r="AQ93">
            <v>0</v>
          </cell>
          <cell r="AR93">
            <v>30000</v>
          </cell>
          <cell r="AS93">
            <v>0</v>
          </cell>
          <cell r="AT93">
            <v>0</v>
          </cell>
          <cell r="AU93">
            <v>30000</v>
          </cell>
          <cell r="AV93">
            <v>0</v>
          </cell>
          <cell r="AW93">
            <v>0</v>
          </cell>
          <cell r="AX93">
            <v>30000</v>
          </cell>
        </row>
        <row r="94">
          <cell r="K94">
            <v>415105101</v>
          </cell>
          <cell r="L94" t="str">
            <v>LOCALES MERCADO HIDALGO</v>
          </cell>
          <cell r="N94" t="str">
            <v>CP12 </v>
          </cell>
          <cell r="O94" t="str">
            <v>CP12     </v>
          </cell>
          <cell r="P94" t="str">
            <v>CP12      </v>
          </cell>
          <cell r="Q94" t="str">
            <v>I   </v>
          </cell>
          <cell r="R94">
            <v>510101</v>
          </cell>
          <cell r="S94">
            <v>850000</v>
          </cell>
          <cell r="T94">
            <v>0</v>
          </cell>
          <cell r="U94">
            <v>0</v>
          </cell>
          <cell r="V94">
            <v>850000</v>
          </cell>
          <cell r="W94">
            <v>850000</v>
          </cell>
          <cell r="X94">
            <v>0</v>
          </cell>
          <cell r="Y94">
            <v>0</v>
          </cell>
          <cell r="Z94">
            <v>850000</v>
          </cell>
          <cell r="AA94">
            <v>0</v>
          </cell>
          <cell r="AB94">
            <v>0</v>
          </cell>
          <cell r="AC94">
            <v>850000</v>
          </cell>
          <cell r="AD94">
            <v>0</v>
          </cell>
          <cell r="AE94">
            <v>0</v>
          </cell>
          <cell r="AF94">
            <v>850000</v>
          </cell>
          <cell r="AG94">
            <v>0</v>
          </cell>
          <cell r="AH94">
            <v>0</v>
          </cell>
          <cell r="AI94">
            <v>850000</v>
          </cell>
          <cell r="AJ94">
            <v>0</v>
          </cell>
          <cell r="AK94">
            <v>0</v>
          </cell>
          <cell r="AL94">
            <v>850000</v>
          </cell>
          <cell r="AM94">
            <v>0</v>
          </cell>
          <cell r="AN94">
            <v>0</v>
          </cell>
          <cell r="AO94">
            <v>850000</v>
          </cell>
          <cell r="AP94">
            <v>0</v>
          </cell>
          <cell r="AQ94">
            <v>0</v>
          </cell>
          <cell r="AR94">
            <v>850000</v>
          </cell>
          <cell r="AS94">
            <v>0</v>
          </cell>
          <cell r="AT94">
            <v>0</v>
          </cell>
          <cell r="AU94">
            <v>850000</v>
          </cell>
          <cell r="AV94">
            <v>0</v>
          </cell>
          <cell r="AW94">
            <v>0</v>
          </cell>
          <cell r="AX94">
            <v>850000</v>
          </cell>
        </row>
        <row r="95">
          <cell r="K95">
            <v>415105154</v>
          </cell>
          <cell r="L95" t="str">
            <v>BODEGAS MERCADO HIDALGO</v>
          </cell>
          <cell r="N95" t="str">
            <v>CP12 </v>
          </cell>
          <cell r="O95" t="str">
            <v>CP12     </v>
          </cell>
          <cell r="P95" t="str">
            <v>CP12      </v>
          </cell>
          <cell r="Q95" t="str">
            <v>I   </v>
          </cell>
          <cell r="R95">
            <v>510105</v>
          </cell>
          <cell r="S95">
            <v>27930</v>
          </cell>
          <cell r="T95">
            <v>0</v>
          </cell>
          <cell r="U95">
            <v>0</v>
          </cell>
          <cell r="V95">
            <v>27930</v>
          </cell>
          <cell r="W95">
            <v>27930</v>
          </cell>
          <cell r="X95">
            <v>0</v>
          </cell>
          <cell r="Y95">
            <v>0</v>
          </cell>
          <cell r="Z95">
            <v>27930</v>
          </cell>
          <cell r="AA95">
            <v>0</v>
          </cell>
          <cell r="AB95">
            <v>0</v>
          </cell>
          <cell r="AC95">
            <v>27930</v>
          </cell>
          <cell r="AD95">
            <v>0</v>
          </cell>
          <cell r="AE95">
            <v>0</v>
          </cell>
          <cell r="AF95">
            <v>27930</v>
          </cell>
          <cell r="AG95">
            <v>0</v>
          </cell>
          <cell r="AH95">
            <v>0</v>
          </cell>
          <cell r="AI95">
            <v>27930</v>
          </cell>
          <cell r="AJ95">
            <v>0</v>
          </cell>
          <cell r="AK95">
            <v>0</v>
          </cell>
          <cell r="AL95">
            <v>27930</v>
          </cell>
          <cell r="AM95">
            <v>0</v>
          </cell>
          <cell r="AN95">
            <v>0</v>
          </cell>
          <cell r="AO95">
            <v>27930</v>
          </cell>
          <cell r="AP95">
            <v>0</v>
          </cell>
          <cell r="AQ95">
            <v>0</v>
          </cell>
          <cell r="AR95">
            <v>27930</v>
          </cell>
          <cell r="AS95">
            <v>0</v>
          </cell>
          <cell r="AT95">
            <v>0</v>
          </cell>
          <cell r="AU95">
            <v>27930</v>
          </cell>
          <cell r="AV95">
            <v>0</v>
          </cell>
          <cell r="AW95">
            <v>0</v>
          </cell>
          <cell r="AX95">
            <v>27930</v>
          </cell>
        </row>
        <row r="96">
          <cell r="K96">
            <v>415105102</v>
          </cell>
          <cell r="L96" t="str">
            <v>LOCALES MERCADO EMBAJADORAS</v>
          </cell>
          <cell r="N96" t="str">
            <v>CP12 </v>
          </cell>
          <cell r="O96" t="str">
            <v>CP12     </v>
          </cell>
          <cell r="P96" t="str">
            <v>CP12      </v>
          </cell>
          <cell r="Q96" t="str">
            <v>I   </v>
          </cell>
          <cell r="R96">
            <v>510102</v>
          </cell>
          <cell r="S96">
            <v>805000</v>
          </cell>
          <cell r="T96">
            <v>0</v>
          </cell>
          <cell r="U96">
            <v>0</v>
          </cell>
          <cell r="V96">
            <v>805000</v>
          </cell>
          <cell r="W96">
            <v>805000</v>
          </cell>
          <cell r="X96">
            <v>0</v>
          </cell>
          <cell r="Y96">
            <v>0</v>
          </cell>
          <cell r="Z96">
            <v>805000</v>
          </cell>
          <cell r="AA96">
            <v>0</v>
          </cell>
          <cell r="AB96">
            <v>0</v>
          </cell>
          <cell r="AC96">
            <v>805000</v>
          </cell>
          <cell r="AD96">
            <v>0</v>
          </cell>
          <cell r="AE96">
            <v>0</v>
          </cell>
          <cell r="AF96">
            <v>805000</v>
          </cell>
          <cell r="AG96">
            <v>0</v>
          </cell>
          <cell r="AH96">
            <v>0</v>
          </cell>
          <cell r="AI96">
            <v>805000</v>
          </cell>
          <cell r="AJ96">
            <v>0</v>
          </cell>
          <cell r="AK96">
            <v>0</v>
          </cell>
          <cell r="AL96">
            <v>805000</v>
          </cell>
          <cell r="AM96">
            <v>0</v>
          </cell>
          <cell r="AN96">
            <v>0</v>
          </cell>
          <cell r="AO96">
            <v>805000</v>
          </cell>
          <cell r="AP96">
            <v>0</v>
          </cell>
          <cell r="AQ96">
            <v>0</v>
          </cell>
          <cell r="AR96">
            <v>805000</v>
          </cell>
          <cell r="AS96">
            <v>0</v>
          </cell>
          <cell r="AT96">
            <v>0</v>
          </cell>
          <cell r="AU96">
            <v>805000</v>
          </cell>
          <cell r="AV96">
            <v>0</v>
          </cell>
          <cell r="AW96">
            <v>0</v>
          </cell>
          <cell r="AX96">
            <v>805000</v>
          </cell>
        </row>
        <row r="97">
          <cell r="K97">
            <v>415105155</v>
          </cell>
          <cell r="L97" t="str">
            <v>BODEGAS MERCADO EMBAJADORAS</v>
          </cell>
          <cell r="N97" t="str">
            <v>CP12 </v>
          </cell>
          <cell r="O97" t="str">
            <v>CP12     </v>
          </cell>
          <cell r="P97" t="str">
            <v>CP12      </v>
          </cell>
          <cell r="Q97" t="str">
            <v>I   </v>
          </cell>
          <cell r="R97">
            <v>510106</v>
          </cell>
          <cell r="S97">
            <v>30000</v>
          </cell>
          <cell r="T97">
            <v>0</v>
          </cell>
          <cell r="U97">
            <v>0</v>
          </cell>
          <cell r="V97">
            <v>30000</v>
          </cell>
          <cell r="W97">
            <v>30000</v>
          </cell>
          <cell r="X97">
            <v>0</v>
          </cell>
          <cell r="Y97">
            <v>0</v>
          </cell>
          <cell r="Z97">
            <v>30000</v>
          </cell>
          <cell r="AA97">
            <v>0</v>
          </cell>
          <cell r="AB97">
            <v>0</v>
          </cell>
          <cell r="AC97">
            <v>30000</v>
          </cell>
          <cell r="AD97">
            <v>0</v>
          </cell>
          <cell r="AE97">
            <v>0</v>
          </cell>
          <cell r="AF97">
            <v>30000</v>
          </cell>
          <cell r="AG97">
            <v>0</v>
          </cell>
          <cell r="AH97">
            <v>0</v>
          </cell>
          <cell r="AI97">
            <v>30000</v>
          </cell>
          <cell r="AJ97">
            <v>0</v>
          </cell>
          <cell r="AK97">
            <v>0</v>
          </cell>
          <cell r="AL97">
            <v>30000</v>
          </cell>
          <cell r="AM97">
            <v>0</v>
          </cell>
          <cell r="AN97">
            <v>0</v>
          </cell>
          <cell r="AO97">
            <v>30000</v>
          </cell>
          <cell r="AP97">
            <v>0</v>
          </cell>
          <cell r="AQ97">
            <v>0</v>
          </cell>
          <cell r="AR97">
            <v>30000</v>
          </cell>
          <cell r="AS97">
            <v>0</v>
          </cell>
          <cell r="AT97">
            <v>0</v>
          </cell>
          <cell r="AU97">
            <v>30000</v>
          </cell>
          <cell r="AV97">
            <v>0</v>
          </cell>
          <cell r="AW97">
            <v>0</v>
          </cell>
          <cell r="AX97">
            <v>30000</v>
          </cell>
        </row>
        <row r="98">
          <cell r="K98">
            <v>415105103</v>
          </cell>
          <cell r="L98" t="str">
            <v>MERCADO GAVIRA</v>
          </cell>
          <cell r="N98" t="str">
            <v>CP12 </v>
          </cell>
          <cell r="O98" t="str">
            <v>CP12     </v>
          </cell>
          <cell r="P98" t="str">
            <v>CP12      </v>
          </cell>
          <cell r="Q98" t="str">
            <v>I   </v>
          </cell>
          <cell r="R98">
            <v>510103</v>
          </cell>
          <cell r="S98">
            <v>120364</v>
          </cell>
          <cell r="T98">
            <v>0</v>
          </cell>
          <cell r="U98">
            <v>0</v>
          </cell>
          <cell r="V98">
            <v>120364</v>
          </cell>
          <cell r="W98">
            <v>120364</v>
          </cell>
          <cell r="X98">
            <v>0</v>
          </cell>
          <cell r="Y98">
            <v>0</v>
          </cell>
          <cell r="Z98">
            <v>120364</v>
          </cell>
          <cell r="AA98">
            <v>0</v>
          </cell>
          <cell r="AB98">
            <v>0</v>
          </cell>
          <cell r="AC98">
            <v>120364</v>
          </cell>
          <cell r="AD98">
            <v>0</v>
          </cell>
          <cell r="AE98">
            <v>0</v>
          </cell>
          <cell r="AF98">
            <v>120364</v>
          </cell>
          <cell r="AG98">
            <v>0</v>
          </cell>
          <cell r="AH98">
            <v>0</v>
          </cell>
          <cell r="AI98">
            <v>120364</v>
          </cell>
          <cell r="AJ98">
            <v>0</v>
          </cell>
          <cell r="AK98">
            <v>0</v>
          </cell>
          <cell r="AL98">
            <v>120364</v>
          </cell>
          <cell r="AM98">
            <v>0</v>
          </cell>
          <cell r="AN98">
            <v>0</v>
          </cell>
          <cell r="AO98">
            <v>120364</v>
          </cell>
          <cell r="AP98">
            <v>0</v>
          </cell>
          <cell r="AQ98">
            <v>0</v>
          </cell>
          <cell r="AR98">
            <v>120364</v>
          </cell>
          <cell r="AS98">
            <v>0</v>
          </cell>
          <cell r="AT98">
            <v>0</v>
          </cell>
          <cell r="AU98">
            <v>120364</v>
          </cell>
          <cell r="AV98">
            <v>0</v>
          </cell>
          <cell r="AW98">
            <v>0</v>
          </cell>
          <cell r="AX98">
            <v>120364</v>
          </cell>
        </row>
        <row r="99">
          <cell r="K99">
            <v>415105104</v>
          </cell>
          <cell r="L99" t="str">
            <v>MUSEO MOMIAS</v>
          </cell>
          <cell r="N99" t="str">
            <v>CP12 </v>
          </cell>
          <cell r="O99" t="str">
            <v>CP12     </v>
          </cell>
          <cell r="P99" t="str">
            <v>CP12      </v>
          </cell>
          <cell r="Q99" t="str">
            <v>I   </v>
          </cell>
          <cell r="R99">
            <v>510201</v>
          </cell>
          <cell r="S99">
            <v>20698337</v>
          </cell>
          <cell r="T99">
            <v>0</v>
          </cell>
          <cell r="U99">
            <v>0</v>
          </cell>
          <cell r="V99">
            <v>20698337</v>
          </cell>
          <cell r="W99">
            <v>20698337</v>
          </cell>
          <cell r="X99">
            <v>0</v>
          </cell>
          <cell r="Y99">
            <v>0</v>
          </cell>
          <cell r="Z99">
            <v>20698337</v>
          </cell>
          <cell r="AA99">
            <v>0</v>
          </cell>
          <cell r="AB99">
            <v>0</v>
          </cell>
          <cell r="AC99">
            <v>20698337</v>
          </cell>
          <cell r="AD99">
            <v>0</v>
          </cell>
          <cell r="AE99">
            <v>0</v>
          </cell>
          <cell r="AF99">
            <v>20698337</v>
          </cell>
          <cell r="AG99">
            <v>0</v>
          </cell>
          <cell r="AH99">
            <v>0</v>
          </cell>
          <cell r="AI99">
            <v>20698337</v>
          </cell>
          <cell r="AJ99">
            <v>0</v>
          </cell>
          <cell r="AK99">
            <v>0</v>
          </cell>
          <cell r="AL99">
            <v>20698337</v>
          </cell>
          <cell r="AM99">
            <v>0</v>
          </cell>
          <cell r="AN99">
            <v>0</v>
          </cell>
          <cell r="AO99">
            <v>20698337</v>
          </cell>
          <cell r="AP99">
            <v>0</v>
          </cell>
          <cell r="AQ99">
            <v>0</v>
          </cell>
          <cell r="AR99">
            <v>20698337</v>
          </cell>
          <cell r="AS99">
            <v>0</v>
          </cell>
          <cell r="AT99">
            <v>0</v>
          </cell>
          <cell r="AU99">
            <v>20698337</v>
          </cell>
          <cell r="AV99">
            <v>0</v>
          </cell>
          <cell r="AW99">
            <v>0</v>
          </cell>
          <cell r="AX99">
            <v>20698337</v>
          </cell>
        </row>
        <row r="100">
          <cell r="K100">
            <v>415105105</v>
          </cell>
          <cell r="L100" t="str">
            <v>SALON CULTO A LA MUERTE</v>
          </cell>
          <cell r="N100" t="str">
            <v>CP12 </v>
          </cell>
          <cell r="O100" t="str">
            <v>CP12     </v>
          </cell>
          <cell r="P100" t="str">
            <v>CP12      </v>
          </cell>
          <cell r="Q100" t="str">
            <v>I   </v>
          </cell>
          <cell r="R100">
            <v>510202</v>
          </cell>
          <cell r="S100">
            <v>1103762</v>
          </cell>
          <cell r="T100">
            <v>0</v>
          </cell>
          <cell r="U100">
            <v>0</v>
          </cell>
          <cell r="V100">
            <v>1103762</v>
          </cell>
          <cell r="W100">
            <v>1103762</v>
          </cell>
          <cell r="X100">
            <v>0</v>
          </cell>
          <cell r="Y100">
            <v>0</v>
          </cell>
          <cell r="Z100">
            <v>1103762</v>
          </cell>
          <cell r="AA100">
            <v>0</v>
          </cell>
          <cell r="AB100">
            <v>0</v>
          </cell>
          <cell r="AC100">
            <v>1103762</v>
          </cell>
          <cell r="AD100">
            <v>0</v>
          </cell>
          <cell r="AE100">
            <v>0</v>
          </cell>
          <cell r="AF100">
            <v>1103762</v>
          </cell>
          <cell r="AG100">
            <v>0</v>
          </cell>
          <cell r="AH100">
            <v>0</v>
          </cell>
          <cell r="AI100">
            <v>1103762</v>
          </cell>
          <cell r="AJ100">
            <v>0</v>
          </cell>
          <cell r="AK100">
            <v>0</v>
          </cell>
          <cell r="AL100">
            <v>1103762</v>
          </cell>
          <cell r="AM100">
            <v>0</v>
          </cell>
          <cell r="AN100">
            <v>0</v>
          </cell>
          <cell r="AO100">
            <v>1103762</v>
          </cell>
          <cell r="AP100">
            <v>0</v>
          </cell>
          <cell r="AQ100">
            <v>0</v>
          </cell>
          <cell r="AR100">
            <v>1103762</v>
          </cell>
          <cell r="AS100">
            <v>0</v>
          </cell>
          <cell r="AT100">
            <v>0</v>
          </cell>
          <cell r="AU100">
            <v>1103762</v>
          </cell>
          <cell r="AV100">
            <v>0</v>
          </cell>
          <cell r="AW100">
            <v>0</v>
          </cell>
          <cell r="AX100">
            <v>1103762</v>
          </cell>
        </row>
        <row r="101">
          <cell r="K101">
            <v>415105106</v>
          </cell>
          <cell r="L101" t="str">
            <v>MONUMENTO AL PIPILA</v>
          </cell>
          <cell r="N101" t="str">
            <v>CP12 </v>
          </cell>
          <cell r="O101" t="str">
            <v>CP12     </v>
          </cell>
          <cell r="P101" t="str">
            <v>CP12      </v>
          </cell>
          <cell r="Q101" t="str">
            <v>I   </v>
          </cell>
          <cell r="R101">
            <v>510203</v>
          </cell>
          <cell r="S101">
            <v>317665</v>
          </cell>
          <cell r="T101">
            <v>0</v>
          </cell>
          <cell r="U101">
            <v>0</v>
          </cell>
          <cell r="V101">
            <v>317665</v>
          </cell>
          <cell r="W101">
            <v>317665</v>
          </cell>
          <cell r="X101">
            <v>0</v>
          </cell>
          <cell r="Y101">
            <v>0</v>
          </cell>
          <cell r="Z101">
            <v>317665</v>
          </cell>
          <cell r="AA101">
            <v>0</v>
          </cell>
          <cell r="AB101">
            <v>0</v>
          </cell>
          <cell r="AC101">
            <v>317665</v>
          </cell>
          <cell r="AD101">
            <v>0</v>
          </cell>
          <cell r="AE101">
            <v>0</v>
          </cell>
          <cell r="AF101">
            <v>317665</v>
          </cell>
          <cell r="AG101">
            <v>0</v>
          </cell>
          <cell r="AH101">
            <v>0</v>
          </cell>
          <cell r="AI101">
            <v>317665</v>
          </cell>
          <cell r="AJ101">
            <v>0</v>
          </cell>
          <cell r="AK101">
            <v>0</v>
          </cell>
          <cell r="AL101">
            <v>317665</v>
          </cell>
          <cell r="AM101">
            <v>0</v>
          </cell>
          <cell r="AN101">
            <v>0</v>
          </cell>
          <cell r="AO101">
            <v>317665</v>
          </cell>
          <cell r="AP101">
            <v>0</v>
          </cell>
          <cell r="AQ101">
            <v>0</v>
          </cell>
          <cell r="AR101">
            <v>317665</v>
          </cell>
          <cell r="AS101">
            <v>0</v>
          </cell>
          <cell r="AT101">
            <v>0</v>
          </cell>
          <cell r="AU101">
            <v>317665</v>
          </cell>
          <cell r="AV101">
            <v>0</v>
          </cell>
          <cell r="AW101">
            <v>0</v>
          </cell>
          <cell r="AX101">
            <v>317665</v>
          </cell>
        </row>
        <row r="102">
          <cell r="K102">
            <v>415105107</v>
          </cell>
          <cell r="L102" t="str">
            <v>MUSEO DIEGUINO</v>
          </cell>
          <cell r="N102" t="str">
            <v>CP12 </v>
          </cell>
          <cell r="O102" t="str">
            <v>CP12     </v>
          </cell>
          <cell r="P102" t="str">
            <v>CP12      </v>
          </cell>
          <cell r="Q102" t="str">
            <v>I   </v>
          </cell>
          <cell r="R102">
            <v>510204</v>
          </cell>
          <cell r="S102">
            <v>135358</v>
          </cell>
          <cell r="T102">
            <v>0</v>
          </cell>
          <cell r="U102">
            <v>0</v>
          </cell>
          <cell r="V102">
            <v>135358</v>
          </cell>
          <cell r="W102">
            <v>135358</v>
          </cell>
          <cell r="X102">
            <v>0</v>
          </cell>
          <cell r="Y102">
            <v>0</v>
          </cell>
          <cell r="Z102">
            <v>135358</v>
          </cell>
          <cell r="AA102">
            <v>0</v>
          </cell>
          <cell r="AB102">
            <v>0</v>
          </cell>
          <cell r="AC102">
            <v>135358</v>
          </cell>
          <cell r="AD102">
            <v>0</v>
          </cell>
          <cell r="AE102">
            <v>0</v>
          </cell>
          <cell r="AF102">
            <v>135358</v>
          </cell>
          <cell r="AG102">
            <v>0</v>
          </cell>
          <cell r="AH102">
            <v>0</v>
          </cell>
          <cell r="AI102">
            <v>135358</v>
          </cell>
          <cell r="AJ102">
            <v>0</v>
          </cell>
          <cell r="AK102">
            <v>0</v>
          </cell>
          <cell r="AL102">
            <v>135358</v>
          </cell>
          <cell r="AM102">
            <v>0</v>
          </cell>
          <cell r="AN102">
            <v>0</v>
          </cell>
          <cell r="AO102">
            <v>135358</v>
          </cell>
          <cell r="AP102">
            <v>0</v>
          </cell>
          <cell r="AQ102">
            <v>0</v>
          </cell>
          <cell r="AR102">
            <v>135358</v>
          </cell>
          <cell r="AS102">
            <v>0</v>
          </cell>
          <cell r="AT102">
            <v>0</v>
          </cell>
          <cell r="AU102">
            <v>135358</v>
          </cell>
          <cell r="AV102">
            <v>0</v>
          </cell>
          <cell r="AW102">
            <v>0</v>
          </cell>
          <cell r="AX102">
            <v>135358</v>
          </cell>
        </row>
        <row r="103">
          <cell r="K103">
            <v>415105156</v>
          </cell>
          <cell r="L103" t="str">
            <v>MUSEO INTERACTIVO DE HISTORIA</v>
          </cell>
          <cell r="R103">
            <v>510205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</row>
        <row r="104">
          <cell r="K104">
            <v>415105157</v>
          </cell>
          <cell r="L104" t="str">
            <v>UNIDAD DEPORTIVA TORRES LANDA</v>
          </cell>
          <cell r="R104">
            <v>510301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K105">
            <v>415105158</v>
          </cell>
          <cell r="L105" t="str">
            <v>UNIDAD DEPORTIVA YERBABUENA</v>
          </cell>
          <cell r="R105">
            <v>510302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K106">
            <v>415105108</v>
          </cell>
          <cell r="L106" t="str">
            <v>CENTRO DE CONVIVENCIAS EL ENCINO Y CENTRO DEL</v>
          </cell>
          <cell r="N106" t="str">
            <v>CP12 </v>
          </cell>
          <cell r="O106" t="str">
            <v>CP12     </v>
          </cell>
          <cell r="P106" t="str">
            <v>CP12      </v>
          </cell>
          <cell r="Q106" t="str">
            <v>I   </v>
          </cell>
          <cell r="R106">
            <v>510401</v>
          </cell>
          <cell r="S106">
            <v>184387</v>
          </cell>
          <cell r="T106">
            <v>0</v>
          </cell>
          <cell r="U106">
            <v>0</v>
          </cell>
          <cell r="V106">
            <v>184387</v>
          </cell>
          <cell r="W106">
            <v>184387</v>
          </cell>
          <cell r="X106">
            <v>0</v>
          </cell>
          <cell r="Y106">
            <v>0</v>
          </cell>
          <cell r="Z106">
            <v>184387</v>
          </cell>
          <cell r="AA106">
            <v>0</v>
          </cell>
          <cell r="AB106">
            <v>0</v>
          </cell>
          <cell r="AC106">
            <v>184387</v>
          </cell>
          <cell r="AD106">
            <v>0</v>
          </cell>
          <cell r="AE106">
            <v>0</v>
          </cell>
          <cell r="AF106">
            <v>184387</v>
          </cell>
          <cell r="AG106">
            <v>0</v>
          </cell>
          <cell r="AH106">
            <v>0</v>
          </cell>
          <cell r="AI106">
            <v>184387</v>
          </cell>
          <cell r="AJ106">
            <v>0</v>
          </cell>
          <cell r="AK106">
            <v>0</v>
          </cell>
          <cell r="AL106">
            <v>184387</v>
          </cell>
          <cell r="AM106">
            <v>0</v>
          </cell>
          <cell r="AN106">
            <v>0</v>
          </cell>
          <cell r="AO106">
            <v>184387</v>
          </cell>
          <cell r="AP106">
            <v>0</v>
          </cell>
          <cell r="AQ106">
            <v>0</v>
          </cell>
          <cell r="AR106">
            <v>184387</v>
          </cell>
          <cell r="AS106">
            <v>0</v>
          </cell>
          <cell r="AT106">
            <v>0</v>
          </cell>
          <cell r="AU106">
            <v>184387</v>
          </cell>
          <cell r="AV106">
            <v>0</v>
          </cell>
          <cell r="AW106">
            <v>0</v>
          </cell>
          <cell r="AX106">
            <v>184387</v>
          </cell>
        </row>
        <row r="107">
          <cell r="K107">
            <v>415105159</v>
          </cell>
          <cell r="L107" t="str">
            <v>PARQUE BEISBOL SAN JERONIMO</v>
          </cell>
          <cell r="R107">
            <v>510402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</row>
        <row r="108">
          <cell r="K108">
            <v>415105109</v>
          </cell>
          <cell r="L108" t="str">
            <v>LOCALES PRESA DE LA OLLA</v>
          </cell>
          <cell r="N108" t="str">
            <v>CP12 </v>
          </cell>
          <cell r="O108" t="str">
            <v>CP12     </v>
          </cell>
          <cell r="P108" t="str">
            <v>CP12      </v>
          </cell>
          <cell r="Q108" t="str">
            <v>I   </v>
          </cell>
          <cell r="R108">
            <v>510501</v>
          </cell>
          <cell r="S108">
            <v>80802</v>
          </cell>
          <cell r="T108">
            <v>0</v>
          </cell>
          <cell r="U108">
            <v>0</v>
          </cell>
          <cell r="V108">
            <v>80802</v>
          </cell>
          <cell r="W108">
            <v>80802</v>
          </cell>
          <cell r="X108">
            <v>0</v>
          </cell>
          <cell r="Y108">
            <v>0</v>
          </cell>
          <cell r="Z108">
            <v>80802</v>
          </cell>
          <cell r="AA108">
            <v>0</v>
          </cell>
          <cell r="AB108">
            <v>0</v>
          </cell>
          <cell r="AC108">
            <v>80802</v>
          </cell>
          <cell r="AD108">
            <v>0</v>
          </cell>
          <cell r="AE108">
            <v>0</v>
          </cell>
          <cell r="AF108">
            <v>80802</v>
          </cell>
          <cell r="AG108">
            <v>0</v>
          </cell>
          <cell r="AH108">
            <v>0</v>
          </cell>
          <cell r="AI108">
            <v>80802</v>
          </cell>
          <cell r="AJ108">
            <v>0</v>
          </cell>
          <cell r="AK108">
            <v>0</v>
          </cell>
          <cell r="AL108">
            <v>80802</v>
          </cell>
          <cell r="AM108">
            <v>0</v>
          </cell>
          <cell r="AN108">
            <v>0</v>
          </cell>
          <cell r="AO108">
            <v>80802</v>
          </cell>
          <cell r="AP108">
            <v>0</v>
          </cell>
          <cell r="AQ108">
            <v>0</v>
          </cell>
          <cell r="AR108">
            <v>80802</v>
          </cell>
          <cell r="AS108">
            <v>0</v>
          </cell>
          <cell r="AT108">
            <v>0</v>
          </cell>
          <cell r="AU108">
            <v>80802</v>
          </cell>
          <cell r="AV108">
            <v>0</v>
          </cell>
          <cell r="AW108">
            <v>0</v>
          </cell>
          <cell r="AX108">
            <v>80802</v>
          </cell>
        </row>
        <row r="109">
          <cell r="K109">
            <v>415105160</v>
          </cell>
          <cell r="L109" t="str">
            <v>LOCALES MONUMENTO AL PIPILA</v>
          </cell>
          <cell r="R109">
            <v>510502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K110">
            <v>415105110</v>
          </cell>
          <cell r="L110" t="str">
            <v>LOCALES EN MUSEO DE LAS MOMIAS</v>
          </cell>
          <cell r="N110" t="str">
            <v>CP12 </v>
          </cell>
          <cell r="O110" t="str">
            <v>CP12     </v>
          </cell>
          <cell r="P110" t="str">
            <v>CP12      </v>
          </cell>
          <cell r="Q110" t="str">
            <v>I   </v>
          </cell>
          <cell r="R110">
            <v>510503</v>
          </cell>
          <cell r="S110">
            <v>15674</v>
          </cell>
          <cell r="T110">
            <v>0</v>
          </cell>
          <cell r="U110">
            <v>0</v>
          </cell>
          <cell r="V110">
            <v>15674</v>
          </cell>
          <cell r="W110">
            <v>15674</v>
          </cell>
          <cell r="X110">
            <v>0</v>
          </cell>
          <cell r="Y110">
            <v>0</v>
          </cell>
          <cell r="Z110">
            <v>15674</v>
          </cell>
          <cell r="AA110">
            <v>0</v>
          </cell>
          <cell r="AB110">
            <v>0</v>
          </cell>
          <cell r="AC110">
            <v>15674</v>
          </cell>
          <cell r="AD110">
            <v>0</v>
          </cell>
          <cell r="AE110">
            <v>0</v>
          </cell>
          <cell r="AF110">
            <v>15674</v>
          </cell>
          <cell r="AG110">
            <v>0</v>
          </cell>
          <cell r="AH110">
            <v>0</v>
          </cell>
          <cell r="AI110">
            <v>15674</v>
          </cell>
          <cell r="AJ110">
            <v>0</v>
          </cell>
          <cell r="AK110">
            <v>0</v>
          </cell>
          <cell r="AL110">
            <v>15674</v>
          </cell>
          <cell r="AM110">
            <v>0</v>
          </cell>
          <cell r="AN110">
            <v>0</v>
          </cell>
          <cell r="AO110">
            <v>15674</v>
          </cell>
          <cell r="AP110">
            <v>0</v>
          </cell>
          <cell r="AQ110">
            <v>0</v>
          </cell>
          <cell r="AR110">
            <v>15674</v>
          </cell>
          <cell r="AS110">
            <v>0</v>
          </cell>
          <cell r="AT110">
            <v>0</v>
          </cell>
          <cell r="AU110">
            <v>15674</v>
          </cell>
          <cell r="AV110">
            <v>0</v>
          </cell>
          <cell r="AW110">
            <v>0</v>
          </cell>
          <cell r="AX110">
            <v>15674</v>
          </cell>
        </row>
        <row r="111">
          <cell r="K111">
            <v>415105111</v>
          </cell>
          <cell r="L111" t="str">
            <v>LOCALES PANTEON</v>
          </cell>
          <cell r="N111" t="str">
            <v>CP12 </v>
          </cell>
          <cell r="O111" t="str">
            <v>CP12     </v>
          </cell>
          <cell r="P111" t="str">
            <v>CP12      </v>
          </cell>
          <cell r="Q111" t="str">
            <v>I   </v>
          </cell>
          <cell r="R111">
            <v>510504</v>
          </cell>
          <cell r="S111">
            <v>24685</v>
          </cell>
          <cell r="T111">
            <v>0</v>
          </cell>
          <cell r="U111">
            <v>0</v>
          </cell>
          <cell r="V111">
            <v>24685</v>
          </cell>
          <cell r="W111">
            <v>24685</v>
          </cell>
          <cell r="X111">
            <v>0</v>
          </cell>
          <cell r="Y111">
            <v>0</v>
          </cell>
          <cell r="Z111">
            <v>24685</v>
          </cell>
          <cell r="AA111">
            <v>0</v>
          </cell>
          <cell r="AB111">
            <v>0</v>
          </cell>
          <cell r="AC111">
            <v>24685</v>
          </cell>
          <cell r="AD111">
            <v>0</v>
          </cell>
          <cell r="AE111">
            <v>0</v>
          </cell>
          <cell r="AF111">
            <v>24685</v>
          </cell>
          <cell r="AG111">
            <v>0</v>
          </cell>
          <cell r="AH111">
            <v>0</v>
          </cell>
          <cell r="AI111">
            <v>24685</v>
          </cell>
          <cell r="AJ111">
            <v>0</v>
          </cell>
          <cell r="AK111">
            <v>0</v>
          </cell>
          <cell r="AL111">
            <v>24685</v>
          </cell>
          <cell r="AM111">
            <v>0</v>
          </cell>
          <cell r="AN111">
            <v>0</v>
          </cell>
          <cell r="AO111">
            <v>24685</v>
          </cell>
          <cell r="AP111">
            <v>0</v>
          </cell>
          <cell r="AQ111">
            <v>0</v>
          </cell>
          <cell r="AR111">
            <v>24685</v>
          </cell>
          <cell r="AS111">
            <v>0</v>
          </cell>
          <cell r="AT111">
            <v>0</v>
          </cell>
          <cell r="AU111">
            <v>24685</v>
          </cell>
          <cell r="AV111">
            <v>0</v>
          </cell>
          <cell r="AW111">
            <v>0</v>
          </cell>
          <cell r="AX111">
            <v>24685</v>
          </cell>
        </row>
        <row r="112">
          <cell r="K112">
            <v>415105112</v>
          </cell>
          <cell r="L112" t="str">
            <v>LOCALES ESTACION</v>
          </cell>
          <cell r="N112" t="str">
            <v>CP12 </v>
          </cell>
          <cell r="O112" t="str">
            <v>CP12     </v>
          </cell>
          <cell r="P112" t="str">
            <v>CP12      </v>
          </cell>
          <cell r="Q112" t="str">
            <v>I   </v>
          </cell>
          <cell r="R112">
            <v>510505</v>
          </cell>
          <cell r="S112">
            <v>82185</v>
          </cell>
          <cell r="T112">
            <v>0</v>
          </cell>
          <cell r="U112">
            <v>0</v>
          </cell>
          <cell r="V112">
            <v>82185</v>
          </cell>
          <cell r="W112">
            <v>82185</v>
          </cell>
          <cell r="X112">
            <v>0</v>
          </cell>
          <cell r="Y112">
            <v>0</v>
          </cell>
          <cell r="Z112">
            <v>82185</v>
          </cell>
          <cell r="AA112">
            <v>0</v>
          </cell>
          <cell r="AB112">
            <v>0</v>
          </cell>
          <cell r="AC112">
            <v>82185</v>
          </cell>
          <cell r="AD112">
            <v>0</v>
          </cell>
          <cell r="AE112">
            <v>0</v>
          </cell>
          <cell r="AF112">
            <v>82185</v>
          </cell>
          <cell r="AG112">
            <v>0</v>
          </cell>
          <cell r="AH112">
            <v>0</v>
          </cell>
          <cell r="AI112">
            <v>82185</v>
          </cell>
          <cell r="AJ112">
            <v>0</v>
          </cell>
          <cell r="AK112">
            <v>0</v>
          </cell>
          <cell r="AL112">
            <v>82185</v>
          </cell>
          <cell r="AM112">
            <v>0</v>
          </cell>
          <cell r="AN112">
            <v>0</v>
          </cell>
          <cell r="AO112">
            <v>82185</v>
          </cell>
          <cell r="AP112">
            <v>0</v>
          </cell>
          <cell r="AQ112">
            <v>0</v>
          </cell>
          <cell r="AR112">
            <v>82185</v>
          </cell>
          <cell r="AS112">
            <v>0</v>
          </cell>
          <cell r="AT112">
            <v>0</v>
          </cell>
          <cell r="AU112">
            <v>82185</v>
          </cell>
          <cell r="AV112">
            <v>0</v>
          </cell>
          <cell r="AW112">
            <v>0</v>
          </cell>
          <cell r="AX112">
            <v>82185</v>
          </cell>
        </row>
        <row r="113">
          <cell r="K113">
            <v>415105113</v>
          </cell>
          <cell r="L113" t="str">
            <v>LOCALES DEL ENCINO</v>
          </cell>
          <cell r="N113" t="str">
            <v>CP12 </v>
          </cell>
          <cell r="O113" t="str">
            <v>CP12     </v>
          </cell>
          <cell r="P113" t="str">
            <v>CP12      </v>
          </cell>
          <cell r="Q113" t="str">
            <v>I   </v>
          </cell>
          <cell r="R113">
            <v>510506</v>
          </cell>
          <cell r="S113">
            <v>4181</v>
          </cell>
          <cell r="T113">
            <v>0</v>
          </cell>
          <cell r="U113">
            <v>0</v>
          </cell>
          <cell r="V113">
            <v>4181</v>
          </cell>
          <cell r="W113">
            <v>4181</v>
          </cell>
          <cell r="X113">
            <v>0</v>
          </cell>
          <cell r="Y113">
            <v>0</v>
          </cell>
          <cell r="Z113">
            <v>4181</v>
          </cell>
          <cell r="AA113">
            <v>0</v>
          </cell>
          <cell r="AB113">
            <v>0</v>
          </cell>
          <cell r="AC113">
            <v>4181</v>
          </cell>
          <cell r="AD113">
            <v>0</v>
          </cell>
          <cell r="AE113">
            <v>0</v>
          </cell>
          <cell r="AF113">
            <v>4181</v>
          </cell>
          <cell r="AG113">
            <v>0</v>
          </cell>
          <cell r="AH113">
            <v>0</v>
          </cell>
          <cell r="AI113">
            <v>4181</v>
          </cell>
          <cell r="AJ113">
            <v>0</v>
          </cell>
          <cell r="AK113">
            <v>0</v>
          </cell>
          <cell r="AL113">
            <v>4181</v>
          </cell>
          <cell r="AM113">
            <v>0</v>
          </cell>
          <cell r="AN113">
            <v>0</v>
          </cell>
          <cell r="AO113">
            <v>4181</v>
          </cell>
          <cell r="AP113">
            <v>0</v>
          </cell>
          <cell r="AQ113">
            <v>0</v>
          </cell>
          <cell r="AR113">
            <v>4181</v>
          </cell>
          <cell r="AS113">
            <v>0</v>
          </cell>
          <cell r="AT113">
            <v>0</v>
          </cell>
          <cell r="AU113">
            <v>4181</v>
          </cell>
          <cell r="AV113">
            <v>0</v>
          </cell>
          <cell r="AW113">
            <v>0</v>
          </cell>
          <cell r="AX113">
            <v>4181</v>
          </cell>
        </row>
        <row r="114">
          <cell r="K114">
            <v>415105114</v>
          </cell>
          <cell r="L114" t="str">
            <v>CASETAS DE REVISTAS</v>
          </cell>
          <cell r="N114" t="str">
            <v>CP12 </v>
          </cell>
          <cell r="O114" t="str">
            <v>CP12     </v>
          </cell>
          <cell r="P114" t="str">
            <v>CP12      </v>
          </cell>
          <cell r="Q114" t="str">
            <v>I   </v>
          </cell>
          <cell r="R114">
            <v>510601</v>
          </cell>
          <cell r="S114">
            <v>12733</v>
          </cell>
          <cell r="T114">
            <v>0</v>
          </cell>
          <cell r="U114">
            <v>0</v>
          </cell>
          <cell r="V114">
            <v>12733</v>
          </cell>
          <cell r="W114">
            <v>12733</v>
          </cell>
          <cell r="X114">
            <v>0</v>
          </cell>
          <cell r="Y114">
            <v>0</v>
          </cell>
          <cell r="Z114">
            <v>12733</v>
          </cell>
          <cell r="AA114">
            <v>0</v>
          </cell>
          <cell r="AB114">
            <v>0</v>
          </cell>
          <cell r="AC114">
            <v>12733</v>
          </cell>
          <cell r="AD114">
            <v>0</v>
          </cell>
          <cell r="AE114">
            <v>0</v>
          </cell>
          <cell r="AF114">
            <v>12733</v>
          </cell>
          <cell r="AG114">
            <v>0</v>
          </cell>
          <cell r="AH114">
            <v>0</v>
          </cell>
          <cell r="AI114">
            <v>12733</v>
          </cell>
          <cell r="AJ114">
            <v>0</v>
          </cell>
          <cell r="AK114">
            <v>0</v>
          </cell>
          <cell r="AL114">
            <v>12733</v>
          </cell>
          <cell r="AM114">
            <v>0</v>
          </cell>
          <cell r="AN114">
            <v>0</v>
          </cell>
          <cell r="AO114">
            <v>12733</v>
          </cell>
          <cell r="AP114">
            <v>0</v>
          </cell>
          <cell r="AQ114">
            <v>0</v>
          </cell>
          <cell r="AR114">
            <v>12733</v>
          </cell>
          <cell r="AS114">
            <v>0</v>
          </cell>
          <cell r="AT114">
            <v>0</v>
          </cell>
          <cell r="AU114">
            <v>12733</v>
          </cell>
          <cell r="AV114">
            <v>0</v>
          </cell>
          <cell r="AW114">
            <v>0</v>
          </cell>
          <cell r="AX114">
            <v>12733</v>
          </cell>
        </row>
        <row r="115">
          <cell r="K115">
            <v>415105161</v>
          </cell>
          <cell r="L115" t="str">
            <v>CASETAS DEPORTIVAS</v>
          </cell>
          <cell r="R115">
            <v>510602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K116">
            <v>415105115</v>
          </cell>
          <cell r="L116" t="str">
            <v>BODEGAS DE RASTRO</v>
          </cell>
          <cell r="N116" t="str">
            <v>CP12 </v>
          </cell>
          <cell r="O116" t="str">
            <v>CP12     </v>
          </cell>
          <cell r="P116" t="str">
            <v>CP12      </v>
          </cell>
          <cell r="Q116" t="str">
            <v>I   </v>
          </cell>
          <cell r="R116">
            <v>510701</v>
          </cell>
          <cell r="S116">
            <v>17531</v>
          </cell>
          <cell r="T116">
            <v>0</v>
          </cell>
          <cell r="U116">
            <v>0</v>
          </cell>
          <cell r="V116">
            <v>17531</v>
          </cell>
          <cell r="W116">
            <v>17531</v>
          </cell>
          <cell r="X116">
            <v>0</v>
          </cell>
          <cell r="Y116">
            <v>0</v>
          </cell>
          <cell r="Z116">
            <v>17531</v>
          </cell>
          <cell r="AA116">
            <v>0</v>
          </cell>
          <cell r="AB116">
            <v>0</v>
          </cell>
          <cell r="AC116">
            <v>17531</v>
          </cell>
          <cell r="AD116">
            <v>0</v>
          </cell>
          <cell r="AE116">
            <v>0</v>
          </cell>
          <cell r="AF116">
            <v>17531</v>
          </cell>
          <cell r="AG116">
            <v>0</v>
          </cell>
          <cell r="AH116">
            <v>0</v>
          </cell>
          <cell r="AI116">
            <v>17531</v>
          </cell>
          <cell r="AJ116">
            <v>0</v>
          </cell>
          <cell r="AK116">
            <v>0</v>
          </cell>
          <cell r="AL116">
            <v>17531</v>
          </cell>
          <cell r="AM116">
            <v>0</v>
          </cell>
          <cell r="AN116">
            <v>0</v>
          </cell>
          <cell r="AO116">
            <v>17531</v>
          </cell>
          <cell r="AP116">
            <v>0</v>
          </cell>
          <cell r="AQ116">
            <v>0</v>
          </cell>
          <cell r="AR116">
            <v>17531</v>
          </cell>
          <cell r="AS116">
            <v>0</v>
          </cell>
          <cell r="AT116">
            <v>0</v>
          </cell>
          <cell r="AU116">
            <v>17531</v>
          </cell>
          <cell r="AV116">
            <v>0</v>
          </cell>
          <cell r="AW116">
            <v>0</v>
          </cell>
          <cell r="AX116">
            <v>17531</v>
          </cell>
        </row>
        <row r="117">
          <cell r="K117">
            <v>415105116</v>
          </cell>
          <cell r="L117" t="str">
            <v>SANITARIOS PRESA DE LA OLLA</v>
          </cell>
          <cell r="N117" t="str">
            <v>CP12 </v>
          </cell>
          <cell r="O117" t="str">
            <v>CP12     </v>
          </cell>
          <cell r="P117" t="str">
            <v>CP12      </v>
          </cell>
          <cell r="Q117" t="str">
            <v>I   </v>
          </cell>
          <cell r="R117">
            <v>510801</v>
          </cell>
          <cell r="S117">
            <v>55399</v>
          </cell>
          <cell r="T117">
            <v>0</v>
          </cell>
          <cell r="U117">
            <v>0</v>
          </cell>
          <cell r="V117">
            <v>55399</v>
          </cell>
          <cell r="W117">
            <v>55399</v>
          </cell>
          <cell r="X117">
            <v>0</v>
          </cell>
          <cell r="Y117">
            <v>0</v>
          </cell>
          <cell r="Z117">
            <v>55399</v>
          </cell>
          <cell r="AA117">
            <v>0</v>
          </cell>
          <cell r="AB117">
            <v>0</v>
          </cell>
          <cell r="AC117">
            <v>55399</v>
          </cell>
          <cell r="AD117">
            <v>0</v>
          </cell>
          <cell r="AE117">
            <v>0</v>
          </cell>
          <cell r="AF117">
            <v>55399</v>
          </cell>
          <cell r="AG117">
            <v>0</v>
          </cell>
          <cell r="AH117">
            <v>0</v>
          </cell>
          <cell r="AI117">
            <v>55399</v>
          </cell>
          <cell r="AJ117">
            <v>0</v>
          </cell>
          <cell r="AK117">
            <v>0</v>
          </cell>
          <cell r="AL117">
            <v>55399</v>
          </cell>
          <cell r="AM117">
            <v>0</v>
          </cell>
          <cell r="AN117">
            <v>0</v>
          </cell>
          <cell r="AO117">
            <v>55399</v>
          </cell>
          <cell r="AP117">
            <v>0</v>
          </cell>
          <cell r="AQ117">
            <v>0</v>
          </cell>
          <cell r="AR117">
            <v>55399</v>
          </cell>
          <cell r="AS117">
            <v>0</v>
          </cell>
          <cell r="AT117">
            <v>0</v>
          </cell>
          <cell r="AU117">
            <v>55399</v>
          </cell>
          <cell r="AV117">
            <v>0</v>
          </cell>
          <cell r="AW117">
            <v>0</v>
          </cell>
          <cell r="AX117">
            <v>55399</v>
          </cell>
        </row>
        <row r="118">
          <cell r="K118">
            <v>415105117</v>
          </cell>
          <cell r="L118" t="str">
            <v>SANITARIOS MERCADO EMBAJADORAS</v>
          </cell>
          <cell r="N118" t="str">
            <v>CP12 </v>
          </cell>
          <cell r="O118" t="str">
            <v>CP12     </v>
          </cell>
          <cell r="P118" t="str">
            <v>CP12      </v>
          </cell>
          <cell r="Q118" t="str">
            <v>I   </v>
          </cell>
          <cell r="R118">
            <v>510802</v>
          </cell>
          <cell r="S118">
            <v>495898</v>
          </cell>
          <cell r="T118">
            <v>0</v>
          </cell>
          <cell r="U118">
            <v>0</v>
          </cell>
          <cell r="V118">
            <v>495898</v>
          </cell>
          <cell r="W118">
            <v>495898</v>
          </cell>
          <cell r="X118">
            <v>0</v>
          </cell>
          <cell r="Y118">
            <v>0</v>
          </cell>
          <cell r="Z118">
            <v>495898</v>
          </cell>
          <cell r="AA118">
            <v>0</v>
          </cell>
          <cell r="AB118">
            <v>0</v>
          </cell>
          <cell r="AC118">
            <v>495898</v>
          </cell>
          <cell r="AD118">
            <v>0</v>
          </cell>
          <cell r="AE118">
            <v>0</v>
          </cell>
          <cell r="AF118">
            <v>495898</v>
          </cell>
          <cell r="AG118">
            <v>0</v>
          </cell>
          <cell r="AH118">
            <v>0</v>
          </cell>
          <cell r="AI118">
            <v>495898</v>
          </cell>
          <cell r="AJ118">
            <v>0</v>
          </cell>
          <cell r="AK118">
            <v>0</v>
          </cell>
          <cell r="AL118">
            <v>495898</v>
          </cell>
          <cell r="AM118">
            <v>0</v>
          </cell>
          <cell r="AN118">
            <v>0</v>
          </cell>
          <cell r="AO118">
            <v>495898</v>
          </cell>
          <cell r="AP118">
            <v>0</v>
          </cell>
          <cell r="AQ118">
            <v>0</v>
          </cell>
          <cell r="AR118">
            <v>495898</v>
          </cell>
          <cell r="AS118">
            <v>0</v>
          </cell>
          <cell r="AT118">
            <v>0</v>
          </cell>
          <cell r="AU118">
            <v>495898</v>
          </cell>
          <cell r="AV118">
            <v>0</v>
          </cell>
          <cell r="AW118">
            <v>0</v>
          </cell>
          <cell r="AX118">
            <v>495898</v>
          </cell>
        </row>
        <row r="119">
          <cell r="K119">
            <v>415105118</v>
          </cell>
          <cell r="L119" t="str">
            <v>SANITARIOS MERCADO HIDALGO</v>
          </cell>
          <cell r="N119" t="str">
            <v>CP12 </v>
          </cell>
          <cell r="O119" t="str">
            <v>CP12     </v>
          </cell>
          <cell r="P119" t="str">
            <v>CP12      </v>
          </cell>
          <cell r="Q119" t="str">
            <v>I   </v>
          </cell>
          <cell r="R119">
            <v>510803</v>
          </cell>
          <cell r="S119">
            <v>898177</v>
          </cell>
          <cell r="T119">
            <v>0</v>
          </cell>
          <cell r="U119">
            <v>0</v>
          </cell>
          <cell r="V119">
            <v>898177</v>
          </cell>
          <cell r="W119">
            <v>898177</v>
          </cell>
          <cell r="X119">
            <v>0</v>
          </cell>
          <cell r="Y119">
            <v>0</v>
          </cell>
          <cell r="Z119">
            <v>898177</v>
          </cell>
          <cell r="AA119">
            <v>0</v>
          </cell>
          <cell r="AB119">
            <v>0</v>
          </cell>
          <cell r="AC119">
            <v>898177</v>
          </cell>
          <cell r="AD119">
            <v>0</v>
          </cell>
          <cell r="AE119">
            <v>0</v>
          </cell>
          <cell r="AF119">
            <v>898177</v>
          </cell>
          <cell r="AG119">
            <v>0</v>
          </cell>
          <cell r="AH119">
            <v>0</v>
          </cell>
          <cell r="AI119">
            <v>898177</v>
          </cell>
          <cell r="AJ119">
            <v>0</v>
          </cell>
          <cell r="AK119">
            <v>0</v>
          </cell>
          <cell r="AL119">
            <v>898177</v>
          </cell>
          <cell r="AM119">
            <v>0</v>
          </cell>
          <cell r="AN119">
            <v>0</v>
          </cell>
          <cell r="AO119">
            <v>898177</v>
          </cell>
          <cell r="AP119">
            <v>0</v>
          </cell>
          <cell r="AQ119">
            <v>0</v>
          </cell>
          <cell r="AR119">
            <v>898177</v>
          </cell>
          <cell r="AS119">
            <v>0</v>
          </cell>
          <cell r="AT119">
            <v>0</v>
          </cell>
          <cell r="AU119">
            <v>898177</v>
          </cell>
          <cell r="AV119">
            <v>0</v>
          </cell>
          <cell r="AW119">
            <v>0</v>
          </cell>
          <cell r="AX119">
            <v>898177</v>
          </cell>
        </row>
        <row r="120">
          <cell r="K120">
            <v>415105119</v>
          </cell>
          <cell r="L120" t="str">
            <v>SANITARIOS JARDIN REFORMA</v>
          </cell>
          <cell r="N120" t="str">
            <v>CP12 </v>
          </cell>
          <cell r="O120" t="str">
            <v>CP12     </v>
          </cell>
          <cell r="P120" t="str">
            <v>CP12      </v>
          </cell>
          <cell r="Q120" t="str">
            <v>I   </v>
          </cell>
          <cell r="R120">
            <v>510804</v>
          </cell>
          <cell r="S120">
            <v>281637</v>
          </cell>
          <cell r="T120">
            <v>0</v>
          </cell>
          <cell r="U120">
            <v>0</v>
          </cell>
          <cell r="V120">
            <v>281637</v>
          </cell>
          <cell r="W120">
            <v>281637</v>
          </cell>
          <cell r="X120">
            <v>0</v>
          </cell>
          <cell r="Y120">
            <v>0</v>
          </cell>
          <cell r="Z120">
            <v>281637</v>
          </cell>
          <cell r="AA120">
            <v>0</v>
          </cell>
          <cell r="AB120">
            <v>0</v>
          </cell>
          <cell r="AC120">
            <v>281637</v>
          </cell>
          <cell r="AD120">
            <v>0</v>
          </cell>
          <cell r="AE120">
            <v>0</v>
          </cell>
          <cell r="AF120">
            <v>281637</v>
          </cell>
          <cell r="AG120">
            <v>0</v>
          </cell>
          <cell r="AH120">
            <v>0</v>
          </cell>
          <cell r="AI120">
            <v>281637</v>
          </cell>
          <cell r="AJ120">
            <v>0</v>
          </cell>
          <cell r="AK120">
            <v>0</v>
          </cell>
          <cell r="AL120">
            <v>281637</v>
          </cell>
          <cell r="AM120">
            <v>0</v>
          </cell>
          <cell r="AN120">
            <v>0</v>
          </cell>
          <cell r="AO120">
            <v>281637</v>
          </cell>
          <cell r="AP120">
            <v>0</v>
          </cell>
          <cell r="AQ120">
            <v>0</v>
          </cell>
          <cell r="AR120">
            <v>281637</v>
          </cell>
          <cell r="AS120">
            <v>0</v>
          </cell>
          <cell r="AT120">
            <v>0</v>
          </cell>
          <cell r="AU120">
            <v>281637</v>
          </cell>
          <cell r="AV120">
            <v>0</v>
          </cell>
          <cell r="AW120">
            <v>0</v>
          </cell>
          <cell r="AX120">
            <v>281637</v>
          </cell>
        </row>
        <row r="121">
          <cell r="K121">
            <v>415105120</v>
          </cell>
          <cell r="L121" t="str">
            <v>SANITARIOS PLAZUELA DE LOS ANGELES</v>
          </cell>
          <cell r="N121" t="str">
            <v>CP12 </v>
          </cell>
          <cell r="O121" t="str">
            <v>CP12     </v>
          </cell>
          <cell r="P121" t="str">
            <v>CP12      </v>
          </cell>
          <cell r="Q121" t="str">
            <v>I   </v>
          </cell>
          <cell r="R121">
            <v>510805</v>
          </cell>
          <cell r="S121">
            <v>90418</v>
          </cell>
          <cell r="T121">
            <v>0</v>
          </cell>
          <cell r="U121">
            <v>0</v>
          </cell>
          <cell r="V121">
            <v>90418</v>
          </cell>
          <cell r="W121">
            <v>90418</v>
          </cell>
          <cell r="X121">
            <v>0</v>
          </cell>
          <cell r="Y121">
            <v>0</v>
          </cell>
          <cell r="Z121">
            <v>90418</v>
          </cell>
          <cell r="AA121">
            <v>0</v>
          </cell>
          <cell r="AB121">
            <v>0</v>
          </cell>
          <cell r="AC121">
            <v>90418</v>
          </cell>
          <cell r="AD121">
            <v>0</v>
          </cell>
          <cell r="AE121">
            <v>0</v>
          </cell>
          <cell r="AF121">
            <v>90418</v>
          </cell>
          <cell r="AG121">
            <v>0</v>
          </cell>
          <cell r="AH121">
            <v>0</v>
          </cell>
          <cell r="AI121">
            <v>90418</v>
          </cell>
          <cell r="AJ121">
            <v>0</v>
          </cell>
          <cell r="AK121">
            <v>0</v>
          </cell>
          <cell r="AL121">
            <v>90418</v>
          </cell>
          <cell r="AM121">
            <v>0</v>
          </cell>
          <cell r="AN121">
            <v>0</v>
          </cell>
          <cell r="AO121">
            <v>90418</v>
          </cell>
          <cell r="AP121">
            <v>0</v>
          </cell>
          <cell r="AQ121">
            <v>0</v>
          </cell>
          <cell r="AR121">
            <v>90418</v>
          </cell>
          <cell r="AS121">
            <v>0</v>
          </cell>
          <cell r="AT121">
            <v>0</v>
          </cell>
          <cell r="AU121">
            <v>90418</v>
          </cell>
          <cell r="AV121">
            <v>0</v>
          </cell>
          <cell r="AW121">
            <v>0</v>
          </cell>
          <cell r="AX121">
            <v>90418</v>
          </cell>
        </row>
        <row r="122">
          <cell r="K122">
            <v>415105121</v>
          </cell>
          <cell r="L122" t="str">
            <v>SANITARIOS LOS PASTITOS</v>
          </cell>
          <cell r="N122" t="str">
            <v>CP12 </v>
          </cell>
          <cell r="O122" t="str">
            <v>CP12     </v>
          </cell>
          <cell r="P122" t="str">
            <v>CP12      </v>
          </cell>
          <cell r="Q122" t="str">
            <v>I   </v>
          </cell>
          <cell r="R122">
            <v>510806</v>
          </cell>
          <cell r="S122">
            <v>15000</v>
          </cell>
          <cell r="T122">
            <v>0</v>
          </cell>
          <cell r="U122">
            <v>0</v>
          </cell>
          <cell r="V122">
            <v>15000</v>
          </cell>
          <cell r="W122">
            <v>15000</v>
          </cell>
          <cell r="X122">
            <v>0</v>
          </cell>
          <cell r="Y122">
            <v>0</v>
          </cell>
          <cell r="Z122">
            <v>15000</v>
          </cell>
          <cell r="AA122">
            <v>0</v>
          </cell>
          <cell r="AB122">
            <v>0</v>
          </cell>
          <cell r="AC122">
            <v>15000</v>
          </cell>
          <cell r="AD122">
            <v>0</v>
          </cell>
          <cell r="AE122">
            <v>0</v>
          </cell>
          <cell r="AF122">
            <v>15000</v>
          </cell>
          <cell r="AG122">
            <v>0</v>
          </cell>
          <cell r="AH122">
            <v>0</v>
          </cell>
          <cell r="AI122">
            <v>15000</v>
          </cell>
          <cell r="AJ122">
            <v>0</v>
          </cell>
          <cell r="AK122">
            <v>0</v>
          </cell>
          <cell r="AL122">
            <v>15000</v>
          </cell>
          <cell r="AM122">
            <v>0</v>
          </cell>
          <cell r="AN122">
            <v>0</v>
          </cell>
          <cell r="AO122">
            <v>15000</v>
          </cell>
          <cell r="AP122">
            <v>0</v>
          </cell>
          <cell r="AQ122">
            <v>0</v>
          </cell>
          <cell r="AR122">
            <v>15000</v>
          </cell>
          <cell r="AS122">
            <v>0</v>
          </cell>
          <cell r="AT122">
            <v>0</v>
          </cell>
          <cell r="AU122">
            <v>15000</v>
          </cell>
          <cell r="AV122">
            <v>0</v>
          </cell>
          <cell r="AW122">
            <v>0</v>
          </cell>
          <cell r="AX122">
            <v>15000</v>
          </cell>
        </row>
        <row r="123">
          <cell r="K123">
            <v>415105122</v>
          </cell>
          <cell r="L123" t="str">
            <v>SANITARIOS VALENCIANA</v>
          </cell>
          <cell r="N123" t="str">
            <v>CP12 </v>
          </cell>
          <cell r="O123" t="str">
            <v>CP12     </v>
          </cell>
          <cell r="P123" t="str">
            <v>CP12      </v>
          </cell>
          <cell r="Q123" t="str">
            <v>I   </v>
          </cell>
          <cell r="R123">
            <v>510807</v>
          </cell>
          <cell r="S123">
            <v>10000</v>
          </cell>
          <cell r="T123">
            <v>0</v>
          </cell>
          <cell r="U123">
            <v>0</v>
          </cell>
          <cell r="V123">
            <v>10000</v>
          </cell>
          <cell r="W123">
            <v>10000</v>
          </cell>
          <cell r="X123">
            <v>0</v>
          </cell>
          <cell r="Y123">
            <v>0</v>
          </cell>
          <cell r="Z123">
            <v>10000</v>
          </cell>
          <cell r="AA123">
            <v>0</v>
          </cell>
          <cell r="AB123">
            <v>0</v>
          </cell>
          <cell r="AC123">
            <v>10000</v>
          </cell>
          <cell r="AD123">
            <v>0</v>
          </cell>
          <cell r="AE123">
            <v>0</v>
          </cell>
          <cell r="AF123">
            <v>10000</v>
          </cell>
          <cell r="AG123">
            <v>0</v>
          </cell>
          <cell r="AH123">
            <v>0</v>
          </cell>
          <cell r="AI123">
            <v>10000</v>
          </cell>
          <cell r="AJ123">
            <v>0</v>
          </cell>
          <cell r="AK123">
            <v>0</v>
          </cell>
          <cell r="AL123">
            <v>10000</v>
          </cell>
          <cell r="AM123">
            <v>0</v>
          </cell>
          <cell r="AN123">
            <v>0</v>
          </cell>
          <cell r="AO123">
            <v>10000</v>
          </cell>
          <cell r="AP123">
            <v>0</v>
          </cell>
          <cell r="AQ123">
            <v>0</v>
          </cell>
          <cell r="AR123">
            <v>10000</v>
          </cell>
          <cell r="AS123">
            <v>0</v>
          </cell>
          <cell r="AT123">
            <v>0</v>
          </cell>
          <cell r="AU123">
            <v>10000</v>
          </cell>
          <cell r="AV123">
            <v>0</v>
          </cell>
          <cell r="AW123">
            <v>0</v>
          </cell>
          <cell r="AX123">
            <v>10000</v>
          </cell>
        </row>
        <row r="124">
          <cell r="K124">
            <v>415105123</v>
          </cell>
          <cell r="L124" t="str">
            <v>SANITARIOS EX-ESTACION DEL F.F.C.C.</v>
          </cell>
          <cell r="N124" t="str">
            <v>CP12 </v>
          </cell>
          <cell r="O124" t="str">
            <v>CP12     </v>
          </cell>
          <cell r="P124" t="str">
            <v>CP12      </v>
          </cell>
          <cell r="Q124" t="str">
            <v>I   </v>
          </cell>
          <cell r="R124">
            <v>510808</v>
          </cell>
          <cell r="S124">
            <v>575995</v>
          </cell>
          <cell r="T124">
            <v>0</v>
          </cell>
          <cell r="U124">
            <v>0</v>
          </cell>
          <cell r="V124">
            <v>575995</v>
          </cell>
          <cell r="W124">
            <v>575995</v>
          </cell>
          <cell r="X124">
            <v>0</v>
          </cell>
          <cell r="Y124">
            <v>0</v>
          </cell>
          <cell r="Z124">
            <v>575995</v>
          </cell>
          <cell r="AA124">
            <v>0</v>
          </cell>
          <cell r="AB124">
            <v>0</v>
          </cell>
          <cell r="AC124">
            <v>575995</v>
          </cell>
          <cell r="AD124">
            <v>0</v>
          </cell>
          <cell r="AE124">
            <v>0</v>
          </cell>
          <cell r="AF124">
            <v>575995</v>
          </cell>
          <cell r="AG124">
            <v>0</v>
          </cell>
          <cell r="AH124">
            <v>0</v>
          </cell>
          <cell r="AI124">
            <v>575995</v>
          </cell>
          <cell r="AJ124">
            <v>0</v>
          </cell>
          <cell r="AK124">
            <v>0</v>
          </cell>
          <cell r="AL124">
            <v>575995</v>
          </cell>
          <cell r="AM124">
            <v>0</v>
          </cell>
          <cell r="AN124">
            <v>0</v>
          </cell>
          <cell r="AO124">
            <v>575995</v>
          </cell>
          <cell r="AP124">
            <v>0</v>
          </cell>
          <cell r="AQ124">
            <v>0</v>
          </cell>
          <cell r="AR124">
            <v>575995</v>
          </cell>
          <cell r="AS124">
            <v>0</v>
          </cell>
          <cell r="AT124">
            <v>0</v>
          </cell>
          <cell r="AU124">
            <v>575995</v>
          </cell>
          <cell r="AV124">
            <v>0</v>
          </cell>
          <cell r="AW124">
            <v>0</v>
          </cell>
          <cell r="AX124">
            <v>575995</v>
          </cell>
        </row>
        <row r="125">
          <cell r="K125">
            <v>415105124</v>
          </cell>
          <cell r="L125" t="str">
            <v>SANITARIOS JARDIN UNION</v>
          </cell>
          <cell r="N125" t="str">
            <v>CP12 </v>
          </cell>
          <cell r="O125" t="str">
            <v>CP12     </v>
          </cell>
          <cell r="P125" t="str">
            <v>CP12      </v>
          </cell>
          <cell r="Q125" t="str">
            <v>I   </v>
          </cell>
          <cell r="R125">
            <v>510809</v>
          </cell>
          <cell r="S125">
            <v>90418</v>
          </cell>
          <cell r="T125">
            <v>0</v>
          </cell>
          <cell r="U125">
            <v>0</v>
          </cell>
          <cell r="V125">
            <v>90418</v>
          </cell>
          <cell r="W125">
            <v>90418</v>
          </cell>
          <cell r="X125">
            <v>0</v>
          </cell>
          <cell r="Y125">
            <v>0</v>
          </cell>
          <cell r="Z125">
            <v>90418</v>
          </cell>
          <cell r="AA125">
            <v>0</v>
          </cell>
          <cell r="AB125">
            <v>0</v>
          </cell>
          <cell r="AC125">
            <v>90418</v>
          </cell>
          <cell r="AD125">
            <v>0</v>
          </cell>
          <cell r="AE125">
            <v>0</v>
          </cell>
          <cell r="AF125">
            <v>90418</v>
          </cell>
          <cell r="AG125">
            <v>0</v>
          </cell>
          <cell r="AH125">
            <v>0</v>
          </cell>
          <cell r="AI125">
            <v>90418</v>
          </cell>
          <cell r="AJ125">
            <v>0</v>
          </cell>
          <cell r="AK125">
            <v>0</v>
          </cell>
          <cell r="AL125">
            <v>90418</v>
          </cell>
          <cell r="AM125">
            <v>0</v>
          </cell>
          <cell r="AN125">
            <v>0</v>
          </cell>
          <cell r="AO125">
            <v>90418</v>
          </cell>
          <cell r="AP125">
            <v>0</v>
          </cell>
          <cell r="AQ125">
            <v>0</v>
          </cell>
          <cell r="AR125">
            <v>90418</v>
          </cell>
          <cell r="AS125">
            <v>0</v>
          </cell>
          <cell r="AT125">
            <v>0</v>
          </cell>
          <cell r="AU125">
            <v>90418</v>
          </cell>
          <cell r="AV125">
            <v>0</v>
          </cell>
          <cell r="AW125">
            <v>0</v>
          </cell>
          <cell r="AX125">
            <v>90418</v>
          </cell>
        </row>
        <row r="126">
          <cell r="K126">
            <v>415105125</v>
          </cell>
          <cell r="L126" t="str">
            <v>SANITARIOS MUSEO MOMIAS</v>
          </cell>
          <cell r="N126" t="str">
            <v>CP12 </v>
          </cell>
          <cell r="O126" t="str">
            <v>CP12     </v>
          </cell>
          <cell r="P126" t="str">
            <v>CP12      </v>
          </cell>
          <cell r="Q126" t="str">
            <v>I   </v>
          </cell>
          <cell r="R126">
            <v>510810</v>
          </cell>
          <cell r="S126">
            <v>380802</v>
          </cell>
          <cell r="T126">
            <v>0</v>
          </cell>
          <cell r="U126">
            <v>0</v>
          </cell>
          <cell r="V126">
            <v>380802</v>
          </cell>
          <cell r="W126">
            <v>380802</v>
          </cell>
          <cell r="X126">
            <v>0</v>
          </cell>
          <cell r="Y126">
            <v>0</v>
          </cell>
          <cell r="Z126">
            <v>380802</v>
          </cell>
          <cell r="AA126">
            <v>0</v>
          </cell>
          <cell r="AB126">
            <v>0</v>
          </cell>
          <cell r="AC126">
            <v>380802</v>
          </cell>
          <cell r="AD126">
            <v>0</v>
          </cell>
          <cell r="AE126">
            <v>0</v>
          </cell>
          <cell r="AF126">
            <v>380802</v>
          </cell>
          <cell r="AG126">
            <v>0</v>
          </cell>
          <cell r="AH126">
            <v>0</v>
          </cell>
          <cell r="AI126">
            <v>380802</v>
          </cell>
          <cell r="AJ126">
            <v>0</v>
          </cell>
          <cell r="AK126">
            <v>0</v>
          </cell>
          <cell r="AL126">
            <v>380802</v>
          </cell>
          <cell r="AM126">
            <v>0</v>
          </cell>
          <cell r="AN126">
            <v>0</v>
          </cell>
          <cell r="AO126">
            <v>380802</v>
          </cell>
          <cell r="AP126">
            <v>0</v>
          </cell>
          <cell r="AQ126">
            <v>0</v>
          </cell>
          <cell r="AR126">
            <v>380802</v>
          </cell>
          <cell r="AS126">
            <v>0</v>
          </cell>
          <cell r="AT126">
            <v>0</v>
          </cell>
          <cell r="AU126">
            <v>380802</v>
          </cell>
          <cell r="AV126">
            <v>0</v>
          </cell>
          <cell r="AW126">
            <v>0</v>
          </cell>
          <cell r="AX126">
            <v>380802</v>
          </cell>
        </row>
        <row r="127">
          <cell r="K127">
            <v>415105162</v>
          </cell>
          <cell r="L127" t="str">
            <v>SANITARIOS GAVIRA</v>
          </cell>
          <cell r="R127">
            <v>510811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K128">
            <v>415105163</v>
          </cell>
          <cell r="L128" t="str">
            <v>SANITARIOS EL BARATILLO</v>
          </cell>
          <cell r="R128">
            <v>510812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K129">
            <v>415105126</v>
          </cell>
          <cell r="L129" t="str">
            <v>SANITARIOS PARDO</v>
          </cell>
          <cell r="N129" t="str">
            <v>CP12 </v>
          </cell>
          <cell r="O129" t="str">
            <v>CP12     </v>
          </cell>
          <cell r="P129" t="str">
            <v>CP12      </v>
          </cell>
          <cell r="Q129" t="str">
            <v>I   </v>
          </cell>
          <cell r="R129">
            <v>510813</v>
          </cell>
          <cell r="S129">
            <v>17222</v>
          </cell>
          <cell r="T129">
            <v>0</v>
          </cell>
          <cell r="U129">
            <v>0</v>
          </cell>
          <cell r="V129">
            <v>17222</v>
          </cell>
          <cell r="W129">
            <v>17222</v>
          </cell>
          <cell r="X129">
            <v>0</v>
          </cell>
          <cell r="Y129">
            <v>0</v>
          </cell>
          <cell r="Z129">
            <v>17222</v>
          </cell>
          <cell r="AA129">
            <v>0</v>
          </cell>
          <cell r="AB129">
            <v>0</v>
          </cell>
          <cell r="AC129">
            <v>17222</v>
          </cell>
          <cell r="AD129">
            <v>0</v>
          </cell>
          <cell r="AE129">
            <v>0</v>
          </cell>
          <cell r="AF129">
            <v>17222</v>
          </cell>
          <cell r="AG129">
            <v>0</v>
          </cell>
          <cell r="AH129">
            <v>0</v>
          </cell>
          <cell r="AI129">
            <v>17222</v>
          </cell>
          <cell r="AJ129">
            <v>0</v>
          </cell>
          <cell r="AK129">
            <v>0</v>
          </cell>
          <cell r="AL129">
            <v>17222</v>
          </cell>
          <cell r="AM129">
            <v>0</v>
          </cell>
          <cell r="AN129">
            <v>0</v>
          </cell>
          <cell r="AO129">
            <v>17222</v>
          </cell>
          <cell r="AP129">
            <v>0</v>
          </cell>
          <cell r="AQ129">
            <v>0</v>
          </cell>
          <cell r="AR129">
            <v>17222</v>
          </cell>
          <cell r="AS129">
            <v>0</v>
          </cell>
          <cell r="AT129">
            <v>0</v>
          </cell>
          <cell r="AU129">
            <v>17222</v>
          </cell>
          <cell r="AV129">
            <v>0</v>
          </cell>
          <cell r="AW129">
            <v>0</v>
          </cell>
          <cell r="AX129">
            <v>17222</v>
          </cell>
        </row>
        <row r="130">
          <cell r="K130">
            <v>415105164</v>
          </cell>
          <cell r="L130" t="str">
            <v>OTROS SANITARIOS</v>
          </cell>
          <cell r="R130">
            <v>510814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K131">
            <v>415105127</v>
          </cell>
          <cell r="L131" t="str">
            <v>ADQ BASES OBRA PÚBLICA</v>
          </cell>
          <cell r="N131" t="str">
            <v>CP12 </v>
          </cell>
          <cell r="O131" t="str">
            <v>CP12     </v>
          </cell>
          <cell r="P131" t="str">
            <v>CP12      </v>
          </cell>
          <cell r="Q131" t="str">
            <v>I   </v>
          </cell>
          <cell r="R131">
            <v>590101</v>
          </cell>
          <cell r="S131">
            <v>15000</v>
          </cell>
          <cell r="T131">
            <v>0</v>
          </cell>
          <cell r="U131">
            <v>0</v>
          </cell>
          <cell r="V131">
            <v>15000</v>
          </cell>
          <cell r="W131">
            <v>15000</v>
          </cell>
          <cell r="X131">
            <v>0</v>
          </cell>
          <cell r="Y131">
            <v>0</v>
          </cell>
          <cell r="Z131">
            <v>15000</v>
          </cell>
          <cell r="AA131">
            <v>0</v>
          </cell>
          <cell r="AB131">
            <v>0</v>
          </cell>
          <cell r="AC131">
            <v>15000</v>
          </cell>
          <cell r="AD131">
            <v>0</v>
          </cell>
          <cell r="AE131">
            <v>0</v>
          </cell>
          <cell r="AF131">
            <v>15000</v>
          </cell>
          <cell r="AG131">
            <v>0</v>
          </cell>
          <cell r="AH131">
            <v>0</v>
          </cell>
          <cell r="AI131">
            <v>15000</v>
          </cell>
          <cell r="AJ131">
            <v>0</v>
          </cell>
          <cell r="AK131">
            <v>0</v>
          </cell>
          <cell r="AL131">
            <v>15000</v>
          </cell>
          <cell r="AM131">
            <v>0</v>
          </cell>
          <cell r="AN131">
            <v>0</v>
          </cell>
          <cell r="AO131">
            <v>15000</v>
          </cell>
          <cell r="AP131">
            <v>0</v>
          </cell>
          <cell r="AQ131">
            <v>0</v>
          </cell>
          <cell r="AR131">
            <v>15000</v>
          </cell>
          <cell r="AS131">
            <v>0</v>
          </cell>
          <cell r="AT131">
            <v>0</v>
          </cell>
          <cell r="AU131">
            <v>15000</v>
          </cell>
          <cell r="AV131">
            <v>0</v>
          </cell>
          <cell r="AW131">
            <v>0</v>
          </cell>
          <cell r="AX131">
            <v>15000</v>
          </cell>
        </row>
        <row r="132">
          <cell r="K132">
            <v>415105128</v>
          </cell>
          <cell r="L132" t="str">
            <v>ADQ BASES ADQ Y SERV GRALES</v>
          </cell>
          <cell r="N132" t="str">
            <v>CP12 </v>
          </cell>
          <cell r="O132" t="str">
            <v>CP12     </v>
          </cell>
          <cell r="P132" t="str">
            <v>CP12      </v>
          </cell>
          <cell r="Q132" t="str">
            <v>I   </v>
          </cell>
          <cell r="R132">
            <v>590102</v>
          </cell>
          <cell r="S132">
            <v>17270</v>
          </cell>
          <cell r="T132">
            <v>0</v>
          </cell>
          <cell r="U132">
            <v>0</v>
          </cell>
          <cell r="V132">
            <v>17270</v>
          </cell>
          <cell r="W132">
            <v>17270</v>
          </cell>
          <cell r="X132">
            <v>0</v>
          </cell>
          <cell r="Y132">
            <v>0</v>
          </cell>
          <cell r="Z132">
            <v>17270</v>
          </cell>
          <cell r="AA132">
            <v>0</v>
          </cell>
          <cell r="AB132">
            <v>0</v>
          </cell>
          <cell r="AC132">
            <v>17270</v>
          </cell>
          <cell r="AD132">
            <v>0</v>
          </cell>
          <cell r="AE132">
            <v>0</v>
          </cell>
          <cell r="AF132">
            <v>17270</v>
          </cell>
          <cell r="AG132">
            <v>0</v>
          </cell>
          <cell r="AH132">
            <v>0</v>
          </cell>
          <cell r="AI132">
            <v>17270</v>
          </cell>
          <cell r="AJ132">
            <v>0</v>
          </cell>
          <cell r="AK132">
            <v>0</v>
          </cell>
          <cell r="AL132">
            <v>17270</v>
          </cell>
          <cell r="AM132">
            <v>0</v>
          </cell>
          <cell r="AN132">
            <v>0</v>
          </cell>
          <cell r="AO132">
            <v>17270</v>
          </cell>
          <cell r="AP132">
            <v>0</v>
          </cell>
          <cell r="AQ132">
            <v>0</v>
          </cell>
          <cell r="AR132">
            <v>17270</v>
          </cell>
          <cell r="AS132">
            <v>0</v>
          </cell>
          <cell r="AT132">
            <v>0</v>
          </cell>
          <cell r="AU132">
            <v>17270</v>
          </cell>
          <cell r="AV132">
            <v>0</v>
          </cell>
          <cell r="AW132">
            <v>0</v>
          </cell>
          <cell r="AX132">
            <v>17270</v>
          </cell>
        </row>
        <row r="133">
          <cell r="K133">
            <v>415105129</v>
          </cell>
          <cell r="L133" t="str">
            <v>PADRON DE CONTRATISTAS</v>
          </cell>
          <cell r="N133" t="str">
            <v>CP12 </v>
          </cell>
          <cell r="O133" t="str">
            <v>CP12     </v>
          </cell>
          <cell r="P133" t="str">
            <v>CP12      </v>
          </cell>
          <cell r="Q133" t="str">
            <v>I   </v>
          </cell>
          <cell r="R133">
            <v>590201</v>
          </cell>
          <cell r="S133">
            <v>136318</v>
          </cell>
          <cell r="T133">
            <v>0</v>
          </cell>
          <cell r="U133">
            <v>0</v>
          </cell>
          <cell r="V133">
            <v>136318</v>
          </cell>
          <cell r="W133">
            <v>136318</v>
          </cell>
          <cell r="X133">
            <v>0</v>
          </cell>
          <cell r="Y133">
            <v>0</v>
          </cell>
          <cell r="Z133">
            <v>136318</v>
          </cell>
          <cell r="AA133">
            <v>0</v>
          </cell>
          <cell r="AB133">
            <v>0</v>
          </cell>
          <cell r="AC133">
            <v>136318</v>
          </cell>
          <cell r="AD133">
            <v>0</v>
          </cell>
          <cell r="AE133">
            <v>0</v>
          </cell>
          <cell r="AF133">
            <v>136318</v>
          </cell>
          <cell r="AG133">
            <v>0</v>
          </cell>
          <cell r="AH133">
            <v>0</v>
          </cell>
          <cell r="AI133">
            <v>136318</v>
          </cell>
          <cell r="AJ133">
            <v>0</v>
          </cell>
          <cell r="AK133">
            <v>0</v>
          </cell>
          <cell r="AL133">
            <v>136318</v>
          </cell>
          <cell r="AM133">
            <v>0</v>
          </cell>
          <cell r="AN133">
            <v>0</v>
          </cell>
          <cell r="AO133">
            <v>136318</v>
          </cell>
          <cell r="AP133">
            <v>0</v>
          </cell>
          <cell r="AQ133">
            <v>0</v>
          </cell>
          <cell r="AR133">
            <v>136318</v>
          </cell>
          <cell r="AS133">
            <v>0</v>
          </cell>
          <cell r="AT133">
            <v>0</v>
          </cell>
          <cell r="AU133">
            <v>136318</v>
          </cell>
          <cell r="AV133">
            <v>0</v>
          </cell>
          <cell r="AW133">
            <v>0</v>
          </cell>
          <cell r="AX133">
            <v>136318</v>
          </cell>
        </row>
        <row r="134">
          <cell r="K134">
            <v>415105130</v>
          </cell>
          <cell r="L134" t="str">
            <v>PADRON DE PROVEEDORES</v>
          </cell>
          <cell r="N134" t="str">
            <v>CP12 </v>
          </cell>
          <cell r="O134" t="str">
            <v>CP12     </v>
          </cell>
          <cell r="P134" t="str">
            <v>CP12      </v>
          </cell>
          <cell r="Q134" t="str">
            <v>I   </v>
          </cell>
          <cell r="R134">
            <v>590202</v>
          </cell>
          <cell r="S134">
            <v>50000</v>
          </cell>
          <cell r="T134">
            <v>0</v>
          </cell>
          <cell r="U134">
            <v>0</v>
          </cell>
          <cell r="V134">
            <v>50000</v>
          </cell>
          <cell r="W134">
            <v>50000</v>
          </cell>
          <cell r="X134">
            <v>0</v>
          </cell>
          <cell r="Y134">
            <v>0</v>
          </cell>
          <cell r="Z134">
            <v>50000</v>
          </cell>
          <cell r="AA134">
            <v>0</v>
          </cell>
          <cell r="AB134">
            <v>0</v>
          </cell>
          <cell r="AC134">
            <v>50000</v>
          </cell>
          <cell r="AD134">
            <v>0</v>
          </cell>
          <cell r="AE134">
            <v>0</v>
          </cell>
          <cell r="AF134">
            <v>50000</v>
          </cell>
          <cell r="AG134">
            <v>0</v>
          </cell>
          <cell r="AH134">
            <v>0</v>
          </cell>
          <cell r="AI134">
            <v>50000</v>
          </cell>
          <cell r="AJ134">
            <v>0</v>
          </cell>
          <cell r="AK134">
            <v>0</v>
          </cell>
          <cell r="AL134">
            <v>50000</v>
          </cell>
          <cell r="AM134">
            <v>0</v>
          </cell>
          <cell r="AN134">
            <v>0</v>
          </cell>
          <cell r="AO134">
            <v>50000</v>
          </cell>
          <cell r="AP134">
            <v>0</v>
          </cell>
          <cell r="AQ134">
            <v>0</v>
          </cell>
          <cell r="AR134">
            <v>50000</v>
          </cell>
          <cell r="AS134">
            <v>0</v>
          </cell>
          <cell r="AT134">
            <v>0</v>
          </cell>
          <cell r="AU134">
            <v>50000</v>
          </cell>
          <cell r="AV134">
            <v>0</v>
          </cell>
          <cell r="AW134">
            <v>0</v>
          </cell>
          <cell r="AX134">
            <v>50000</v>
          </cell>
        </row>
        <row r="135">
          <cell r="K135">
            <v>415105131</v>
          </cell>
          <cell r="L135" t="str">
            <v>PADRON DE PERITOS FISCALES</v>
          </cell>
          <cell r="N135" t="str">
            <v>CP12 </v>
          </cell>
          <cell r="O135" t="str">
            <v>CP12     </v>
          </cell>
          <cell r="P135" t="str">
            <v>CP12      </v>
          </cell>
          <cell r="Q135" t="str">
            <v>I   </v>
          </cell>
          <cell r="R135">
            <v>590203</v>
          </cell>
          <cell r="S135">
            <v>33069</v>
          </cell>
          <cell r="T135">
            <v>0</v>
          </cell>
          <cell r="U135">
            <v>0</v>
          </cell>
          <cell r="V135">
            <v>33069</v>
          </cell>
          <cell r="W135">
            <v>33069</v>
          </cell>
          <cell r="X135">
            <v>0</v>
          </cell>
          <cell r="Y135">
            <v>0</v>
          </cell>
          <cell r="Z135">
            <v>33069</v>
          </cell>
          <cell r="AA135">
            <v>0</v>
          </cell>
          <cell r="AB135">
            <v>0</v>
          </cell>
          <cell r="AC135">
            <v>33069</v>
          </cell>
          <cell r="AD135">
            <v>0</v>
          </cell>
          <cell r="AE135">
            <v>0</v>
          </cell>
          <cell r="AF135">
            <v>33069</v>
          </cell>
          <cell r="AG135">
            <v>0</v>
          </cell>
          <cell r="AH135">
            <v>0</v>
          </cell>
          <cell r="AI135">
            <v>33069</v>
          </cell>
          <cell r="AJ135">
            <v>0</v>
          </cell>
          <cell r="AK135">
            <v>0</v>
          </cell>
          <cell r="AL135">
            <v>33069</v>
          </cell>
          <cell r="AM135">
            <v>0</v>
          </cell>
          <cell r="AN135">
            <v>0</v>
          </cell>
          <cell r="AO135">
            <v>33069</v>
          </cell>
          <cell r="AP135">
            <v>0</v>
          </cell>
          <cell r="AQ135">
            <v>0</v>
          </cell>
          <cell r="AR135">
            <v>33069</v>
          </cell>
          <cell r="AS135">
            <v>0</v>
          </cell>
          <cell r="AT135">
            <v>0</v>
          </cell>
          <cell r="AU135">
            <v>33069</v>
          </cell>
          <cell r="AV135">
            <v>0</v>
          </cell>
          <cell r="AW135">
            <v>0</v>
          </cell>
          <cell r="AX135">
            <v>33069</v>
          </cell>
        </row>
        <row r="136">
          <cell r="K136">
            <v>415105132</v>
          </cell>
          <cell r="L136" t="str">
            <v>DIRECTOR RESPONSABLE DE OBRA</v>
          </cell>
          <cell r="N136" t="str">
            <v>CP12 </v>
          </cell>
          <cell r="O136" t="str">
            <v>CP12     </v>
          </cell>
          <cell r="P136" t="str">
            <v>CP12      </v>
          </cell>
          <cell r="Q136" t="str">
            <v>I   </v>
          </cell>
          <cell r="R136">
            <v>590204</v>
          </cell>
          <cell r="S136">
            <v>100127</v>
          </cell>
          <cell r="T136">
            <v>0</v>
          </cell>
          <cell r="U136">
            <v>0</v>
          </cell>
          <cell r="V136">
            <v>100127</v>
          </cell>
          <cell r="W136">
            <v>100127</v>
          </cell>
          <cell r="X136">
            <v>0</v>
          </cell>
          <cell r="Y136">
            <v>0</v>
          </cell>
          <cell r="Z136">
            <v>100127</v>
          </cell>
          <cell r="AA136">
            <v>0</v>
          </cell>
          <cell r="AB136">
            <v>0</v>
          </cell>
          <cell r="AC136">
            <v>100127</v>
          </cell>
          <cell r="AD136">
            <v>0</v>
          </cell>
          <cell r="AE136">
            <v>0</v>
          </cell>
          <cell r="AF136">
            <v>100127</v>
          </cell>
          <cell r="AG136">
            <v>0</v>
          </cell>
          <cell r="AH136">
            <v>0</v>
          </cell>
          <cell r="AI136">
            <v>100127</v>
          </cell>
          <cell r="AJ136">
            <v>0</v>
          </cell>
          <cell r="AK136">
            <v>0</v>
          </cell>
          <cell r="AL136">
            <v>100127</v>
          </cell>
          <cell r="AM136">
            <v>0</v>
          </cell>
          <cell r="AN136">
            <v>0</v>
          </cell>
          <cell r="AO136">
            <v>100127</v>
          </cell>
          <cell r="AP136">
            <v>0</v>
          </cell>
          <cell r="AQ136">
            <v>0</v>
          </cell>
          <cell r="AR136">
            <v>100127</v>
          </cell>
          <cell r="AS136">
            <v>0</v>
          </cell>
          <cell r="AT136">
            <v>0</v>
          </cell>
          <cell r="AU136">
            <v>100127</v>
          </cell>
          <cell r="AV136">
            <v>0</v>
          </cell>
          <cell r="AW136">
            <v>0</v>
          </cell>
          <cell r="AX136">
            <v>100127</v>
          </cell>
        </row>
        <row r="137">
          <cell r="K137">
            <v>415105165</v>
          </cell>
          <cell r="L137" t="str">
            <v>DIR. RESPONSABLE DES URBANO</v>
          </cell>
          <cell r="R137">
            <v>590205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K138">
            <v>415105166</v>
          </cell>
          <cell r="L138" t="str">
            <v>BIENES EMBARGADOS</v>
          </cell>
          <cell r="R138">
            <v>590301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K139">
            <v>415105133</v>
          </cell>
          <cell r="L139" t="str">
            <v>SALIDA DE GRUAS</v>
          </cell>
          <cell r="N139" t="str">
            <v>CP12 </v>
          </cell>
          <cell r="O139" t="str">
            <v>CP12     </v>
          </cell>
          <cell r="P139" t="str">
            <v>CP12      </v>
          </cell>
          <cell r="Q139" t="str">
            <v>I   </v>
          </cell>
          <cell r="R139">
            <v>590401</v>
          </cell>
          <cell r="S139">
            <v>32788</v>
          </cell>
          <cell r="T139">
            <v>0</v>
          </cell>
          <cell r="U139">
            <v>0</v>
          </cell>
          <cell r="V139">
            <v>32788</v>
          </cell>
          <cell r="W139">
            <v>32788</v>
          </cell>
          <cell r="X139">
            <v>0</v>
          </cell>
          <cell r="Y139">
            <v>0</v>
          </cell>
          <cell r="Z139">
            <v>32788</v>
          </cell>
          <cell r="AA139">
            <v>0</v>
          </cell>
          <cell r="AB139">
            <v>0</v>
          </cell>
          <cell r="AC139">
            <v>32788</v>
          </cell>
          <cell r="AD139">
            <v>0</v>
          </cell>
          <cell r="AE139">
            <v>0</v>
          </cell>
          <cell r="AF139">
            <v>32788</v>
          </cell>
          <cell r="AG139">
            <v>0</v>
          </cell>
          <cell r="AH139">
            <v>0</v>
          </cell>
          <cell r="AI139">
            <v>32788</v>
          </cell>
          <cell r="AJ139">
            <v>0</v>
          </cell>
          <cell r="AK139">
            <v>0</v>
          </cell>
          <cell r="AL139">
            <v>32788</v>
          </cell>
          <cell r="AM139">
            <v>0</v>
          </cell>
          <cell r="AN139">
            <v>0</v>
          </cell>
          <cell r="AO139">
            <v>32788</v>
          </cell>
          <cell r="AP139">
            <v>0</v>
          </cell>
          <cell r="AQ139">
            <v>0</v>
          </cell>
          <cell r="AR139">
            <v>32788</v>
          </cell>
          <cell r="AS139">
            <v>0</v>
          </cell>
          <cell r="AT139">
            <v>0</v>
          </cell>
          <cell r="AU139">
            <v>32788</v>
          </cell>
          <cell r="AV139">
            <v>0</v>
          </cell>
          <cell r="AW139">
            <v>0</v>
          </cell>
          <cell r="AX139">
            <v>32788</v>
          </cell>
        </row>
        <row r="140">
          <cell r="K140">
            <v>415105134</v>
          </cell>
          <cell r="L140" t="str">
            <v>ARRASTRE DE VEHICULOS INFRACCIONADOS</v>
          </cell>
          <cell r="N140" t="str">
            <v>CP12 </v>
          </cell>
          <cell r="O140" t="str">
            <v>CP12     </v>
          </cell>
          <cell r="P140" t="str">
            <v>CP12      </v>
          </cell>
          <cell r="Q140" t="str">
            <v>I   </v>
          </cell>
          <cell r="R140">
            <v>590402</v>
          </cell>
          <cell r="S140">
            <v>7698</v>
          </cell>
          <cell r="T140">
            <v>0</v>
          </cell>
          <cell r="U140">
            <v>0</v>
          </cell>
          <cell r="V140">
            <v>7698</v>
          </cell>
          <cell r="W140">
            <v>7698</v>
          </cell>
          <cell r="X140">
            <v>0</v>
          </cell>
          <cell r="Y140">
            <v>0</v>
          </cell>
          <cell r="Z140">
            <v>7698</v>
          </cell>
          <cell r="AA140">
            <v>0</v>
          </cell>
          <cell r="AB140">
            <v>0</v>
          </cell>
          <cell r="AC140">
            <v>7698</v>
          </cell>
          <cell r="AD140">
            <v>0</v>
          </cell>
          <cell r="AE140">
            <v>0</v>
          </cell>
          <cell r="AF140">
            <v>7698</v>
          </cell>
          <cell r="AG140">
            <v>0</v>
          </cell>
          <cell r="AH140">
            <v>0</v>
          </cell>
          <cell r="AI140">
            <v>7698</v>
          </cell>
          <cell r="AJ140">
            <v>0</v>
          </cell>
          <cell r="AK140">
            <v>0</v>
          </cell>
          <cell r="AL140">
            <v>7698</v>
          </cell>
          <cell r="AM140">
            <v>0</v>
          </cell>
          <cell r="AN140">
            <v>0</v>
          </cell>
          <cell r="AO140">
            <v>7698</v>
          </cell>
          <cell r="AP140">
            <v>0</v>
          </cell>
          <cell r="AQ140">
            <v>0</v>
          </cell>
          <cell r="AR140">
            <v>7698</v>
          </cell>
          <cell r="AS140">
            <v>0</v>
          </cell>
          <cell r="AT140">
            <v>0</v>
          </cell>
          <cell r="AU140">
            <v>7698</v>
          </cell>
          <cell r="AV140">
            <v>0</v>
          </cell>
          <cell r="AW140">
            <v>0</v>
          </cell>
          <cell r="AX140">
            <v>7698</v>
          </cell>
        </row>
        <row r="141">
          <cell r="K141">
            <v>415105167</v>
          </cell>
          <cell r="L141" t="str">
            <v>PENSION DE VEHICULOS INFRACCIONADOS</v>
          </cell>
          <cell r="R141">
            <v>590403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</row>
        <row r="142">
          <cell r="K142">
            <v>415105135</v>
          </cell>
          <cell r="L142" t="str">
            <v>SOBRANTES</v>
          </cell>
          <cell r="N142" t="str">
            <v>CP12 </v>
          </cell>
          <cell r="O142" t="str">
            <v>CP12     </v>
          </cell>
          <cell r="P142" t="str">
            <v>CP12      </v>
          </cell>
          <cell r="Q142" t="str">
            <v>I   </v>
          </cell>
          <cell r="R142">
            <v>590501</v>
          </cell>
          <cell r="S142">
            <v>15792</v>
          </cell>
          <cell r="T142">
            <v>0</v>
          </cell>
          <cell r="U142">
            <v>0</v>
          </cell>
          <cell r="V142">
            <v>15792</v>
          </cell>
          <cell r="W142">
            <v>15792</v>
          </cell>
          <cell r="X142">
            <v>0</v>
          </cell>
          <cell r="Y142">
            <v>0</v>
          </cell>
          <cell r="Z142">
            <v>15792</v>
          </cell>
          <cell r="AA142">
            <v>0</v>
          </cell>
          <cell r="AB142">
            <v>0</v>
          </cell>
          <cell r="AC142">
            <v>15792</v>
          </cell>
          <cell r="AD142">
            <v>0</v>
          </cell>
          <cell r="AE142">
            <v>0</v>
          </cell>
          <cell r="AF142">
            <v>15792</v>
          </cell>
          <cell r="AG142">
            <v>0</v>
          </cell>
          <cell r="AH142">
            <v>0</v>
          </cell>
          <cell r="AI142">
            <v>15792</v>
          </cell>
          <cell r="AJ142">
            <v>0</v>
          </cell>
          <cell r="AK142">
            <v>0</v>
          </cell>
          <cell r="AL142">
            <v>15792</v>
          </cell>
          <cell r="AM142">
            <v>0</v>
          </cell>
          <cell r="AN142">
            <v>0</v>
          </cell>
          <cell r="AO142">
            <v>15792</v>
          </cell>
          <cell r="AP142">
            <v>0</v>
          </cell>
          <cell r="AQ142">
            <v>0</v>
          </cell>
          <cell r="AR142">
            <v>15792</v>
          </cell>
          <cell r="AS142">
            <v>0</v>
          </cell>
          <cell r="AT142">
            <v>0</v>
          </cell>
          <cell r="AU142">
            <v>15792</v>
          </cell>
          <cell r="AV142">
            <v>0</v>
          </cell>
          <cell r="AW142">
            <v>0</v>
          </cell>
          <cell r="AX142">
            <v>15792</v>
          </cell>
        </row>
        <row r="143">
          <cell r="K143">
            <v>415105136</v>
          </cell>
          <cell r="L143" t="str">
            <v>VENTA DE INMUEBLES PROPIEDAD DEL MUNICIPIO</v>
          </cell>
          <cell r="N143" t="str">
            <v>CP12 </v>
          </cell>
          <cell r="O143" t="str">
            <v>CP12     </v>
          </cell>
          <cell r="P143" t="str">
            <v>CP12      </v>
          </cell>
          <cell r="Q143" t="str">
            <v>I   </v>
          </cell>
          <cell r="R143">
            <v>590502</v>
          </cell>
          <cell r="S143">
            <v>1000000</v>
          </cell>
          <cell r="T143">
            <v>0</v>
          </cell>
          <cell r="U143">
            <v>0</v>
          </cell>
          <cell r="V143">
            <v>1000000</v>
          </cell>
          <cell r="W143">
            <v>1000000</v>
          </cell>
          <cell r="X143">
            <v>0</v>
          </cell>
          <cell r="Y143">
            <v>0</v>
          </cell>
          <cell r="Z143">
            <v>1000000</v>
          </cell>
          <cell r="AA143">
            <v>0</v>
          </cell>
          <cell r="AB143">
            <v>0</v>
          </cell>
          <cell r="AC143">
            <v>1000000</v>
          </cell>
          <cell r="AD143">
            <v>0</v>
          </cell>
          <cell r="AE143">
            <v>0</v>
          </cell>
          <cell r="AF143">
            <v>1000000</v>
          </cell>
          <cell r="AG143">
            <v>0</v>
          </cell>
          <cell r="AH143">
            <v>0</v>
          </cell>
          <cell r="AI143">
            <v>1000000</v>
          </cell>
          <cell r="AJ143">
            <v>0</v>
          </cell>
          <cell r="AK143">
            <v>0</v>
          </cell>
          <cell r="AL143">
            <v>1000000</v>
          </cell>
          <cell r="AM143">
            <v>0</v>
          </cell>
          <cell r="AN143">
            <v>0</v>
          </cell>
          <cell r="AO143">
            <v>1000000</v>
          </cell>
          <cell r="AP143">
            <v>0</v>
          </cell>
          <cell r="AQ143">
            <v>0</v>
          </cell>
          <cell r="AR143">
            <v>1000000</v>
          </cell>
          <cell r="AS143">
            <v>0</v>
          </cell>
          <cell r="AT143">
            <v>0</v>
          </cell>
          <cell r="AU143">
            <v>1000000</v>
          </cell>
          <cell r="AV143">
            <v>0</v>
          </cell>
          <cell r="AW143">
            <v>0</v>
          </cell>
          <cell r="AX143">
            <v>1000000</v>
          </cell>
        </row>
        <row r="144">
          <cell r="K144">
            <v>415105137</v>
          </cell>
          <cell r="L144" t="str">
            <v>OTROS PRODUCTOS</v>
          </cell>
          <cell r="N144" t="str">
            <v>CP12 </v>
          </cell>
          <cell r="O144" t="str">
            <v>CP12     </v>
          </cell>
          <cell r="P144" t="str">
            <v>CP12      </v>
          </cell>
          <cell r="Q144" t="str">
            <v>I   </v>
          </cell>
          <cell r="R144">
            <v>590503</v>
          </cell>
          <cell r="S144">
            <v>220000</v>
          </cell>
          <cell r="T144">
            <v>0</v>
          </cell>
          <cell r="U144">
            <v>0</v>
          </cell>
          <cell r="V144">
            <v>220000</v>
          </cell>
          <cell r="W144">
            <v>220000</v>
          </cell>
          <cell r="X144">
            <v>0</v>
          </cell>
          <cell r="Y144">
            <v>0</v>
          </cell>
          <cell r="Z144">
            <v>220000</v>
          </cell>
          <cell r="AA144">
            <v>0</v>
          </cell>
          <cell r="AB144">
            <v>0</v>
          </cell>
          <cell r="AC144">
            <v>220000</v>
          </cell>
          <cell r="AD144">
            <v>0</v>
          </cell>
          <cell r="AE144">
            <v>0</v>
          </cell>
          <cell r="AF144">
            <v>220000</v>
          </cell>
          <cell r="AG144">
            <v>33000</v>
          </cell>
          <cell r="AH144">
            <v>0</v>
          </cell>
          <cell r="AI144">
            <v>253000</v>
          </cell>
          <cell r="AJ144">
            <v>0</v>
          </cell>
          <cell r="AK144">
            <v>0</v>
          </cell>
          <cell r="AL144">
            <v>253000</v>
          </cell>
          <cell r="AM144">
            <v>40000</v>
          </cell>
          <cell r="AN144">
            <v>0</v>
          </cell>
          <cell r="AO144">
            <v>293000</v>
          </cell>
          <cell r="AP144">
            <v>0</v>
          </cell>
          <cell r="AQ144">
            <v>0</v>
          </cell>
          <cell r="AR144">
            <v>293000</v>
          </cell>
          <cell r="AS144">
            <v>0</v>
          </cell>
          <cell r="AT144">
            <v>0</v>
          </cell>
          <cell r="AU144">
            <v>293000</v>
          </cell>
          <cell r="AV144">
            <v>0</v>
          </cell>
          <cell r="AW144">
            <v>0</v>
          </cell>
          <cell r="AX144">
            <v>293000</v>
          </cell>
        </row>
        <row r="145">
          <cell r="K145">
            <v>415105138</v>
          </cell>
          <cell r="L145" t="str">
            <v>ESTRUCTURAS, CONSTRUCCIONES O MATERIALES EN VIA PÚBLICA</v>
          </cell>
          <cell r="N145" t="str">
            <v>CP12 </v>
          </cell>
          <cell r="O145" t="str">
            <v>CP12     </v>
          </cell>
          <cell r="P145" t="str">
            <v>CP12      </v>
          </cell>
          <cell r="Q145" t="str">
            <v>I   </v>
          </cell>
          <cell r="R145">
            <v>590601</v>
          </cell>
          <cell r="S145">
            <v>15117</v>
          </cell>
          <cell r="T145">
            <v>0</v>
          </cell>
          <cell r="U145">
            <v>0</v>
          </cell>
          <cell r="V145">
            <v>15117</v>
          </cell>
          <cell r="W145">
            <v>15117</v>
          </cell>
          <cell r="X145">
            <v>0</v>
          </cell>
          <cell r="Y145">
            <v>0</v>
          </cell>
          <cell r="Z145">
            <v>15117</v>
          </cell>
          <cell r="AA145">
            <v>0</v>
          </cell>
          <cell r="AB145">
            <v>0</v>
          </cell>
          <cell r="AC145">
            <v>15117</v>
          </cell>
          <cell r="AD145">
            <v>0</v>
          </cell>
          <cell r="AE145">
            <v>0</v>
          </cell>
          <cell r="AF145">
            <v>15117</v>
          </cell>
          <cell r="AG145">
            <v>0</v>
          </cell>
          <cell r="AH145">
            <v>0</v>
          </cell>
          <cell r="AI145">
            <v>15117</v>
          </cell>
          <cell r="AJ145">
            <v>0</v>
          </cell>
          <cell r="AK145">
            <v>0</v>
          </cell>
          <cell r="AL145">
            <v>15117</v>
          </cell>
          <cell r="AM145">
            <v>0</v>
          </cell>
          <cell r="AN145">
            <v>0</v>
          </cell>
          <cell r="AO145">
            <v>15117</v>
          </cell>
          <cell r="AP145">
            <v>0</v>
          </cell>
          <cell r="AQ145">
            <v>0</v>
          </cell>
          <cell r="AR145">
            <v>15117</v>
          </cell>
          <cell r="AS145">
            <v>0</v>
          </cell>
          <cell r="AT145">
            <v>0</v>
          </cell>
          <cell r="AU145">
            <v>15117</v>
          </cell>
          <cell r="AV145">
            <v>0</v>
          </cell>
          <cell r="AW145">
            <v>0</v>
          </cell>
          <cell r="AX145">
            <v>15117</v>
          </cell>
        </row>
        <row r="146">
          <cell r="K146">
            <v>415105168</v>
          </cell>
          <cell r="L146" t="str">
            <v>CASETAS TELEFONICAS</v>
          </cell>
          <cell r="N146" t="str">
            <v>CP12 </v>
          </cell>
          <cell r="O146" t="str">
            <v>CP12     </v>
          </cell>
          <cell r="P146" t="str">
            <v>CP12      </v>
          </cell>
          <cell r="Q146" t="str">
            <v>I   </v>
          </cell>
          <cell r="R146">
            <v>590602</v>
          </cell>
          <cell r="S146">
            <v>201103</v>
          </cell>
          <cell r="T146">
            <v>0</v>
          </cell>
          <cell r="U146">
            <v>0</v>
          </cell>
          <cell r="V146">
            <v>201103</v>
          </cell>
          <cell r="W146">
            <v>201103</v>
          </cell>
          <cell r="X146">
            <v>0</v>
          </cell>
          <cell r="Y146">
            <v>0</v>
          </cell>
          <cell r="Z146">
            <v>201103</v>
          </cell>
          <cell r="AA146">
            <v>0</v>
          </cell>
          <cell r="AB146">
            <v>0</v>
          </cell>
          <cell r="AC146">
            <v>201103</v>
          </cell>
          <cell r="AD146">
            <v>0</v>
          </cell>
          <cell r="AE146">
            <v>0</v>
          </cell>
          <cell r="AF146">
            <v>201103</v>
          </cell>
          <cell r="AG146">
            <v>0</v>
          </cell>
          <cell r="AH146">
            <v>0</v>
          </cell>
          <cell r="AI146">
            <v>201103</v>
          </cell>
          <cell r="AJ146">
            <v>0</v>
          </cell>
          <cell r="AK146">
            <v>0</v>
          </cell>
          <cell r="AL146">
            <v>201103</v>
          </cell>
          <cell r="AM146">
            <v>0</v>
          </cell>
          <cell r="AN146">
            <v>0</v>
          </cell>
          <cell r="AO146">
            <v>201103</v>
          </cell>
          <cell r="AP146">
            <v>0</v>
          </cell>
          <cell r="AQ146">
            <v>0</v>
          </cell>
          <cell r="AR146">
            <v>201103</v>
          </cell>
          <cell r="AS146">
            <v>0</v>
          </cell>
          <cell r="AT146">
            <v>0</v>
          </cell>
          <cell r="AU146">
            <v>201103</v>
          </cell>
          <cell r="AV146">
            <v>0</v>
          </cell>
          <cell r="AW146">
            <v>0</v>
          </cell>
          <cell r="AX146">
            <v>201103</v>
          </cell>
        </row>
        <row r="147">
          <cell r="K147">
            <v>415105169</v>
          </cell>
          <cell r="L147" t="str">
            <v>INFRAESTRUCTURA DE TELEFONIA</v>
          </cell>
          <cell r="N147" t="str">
            <v>CP12 </v>
          </cell>
          <cell r="O147" t="str">
            <v>CP12     </v>
          </cell>
          <cell r="P147" t="str">
            <v>CP12      </v>
          </cell>
          <cell r="Q147" t="str">
            <v>I   </v>
          </cell>
          <cell r="R147">
            <v>590603</v>
          </cell>
          <cell r="S147">
            <v>736068</v>
          </cell>
          <cell r="T147">
            <v>0</v>
          </cell>
          <cell r="U147">
            <v>0</v>
          </cell>
          <cell r="V147">
            <v>736068</v>
          </cell>
          <cell r="W147">
            <v>736068</v>
          </cell>
          <cell r="X147">
            <v>0</v>
          </cell>
          <cell r="Y147">
            <v>0</v>
          </cell>
          <cell r="Z147">
            <v>736068</v>
          </cell>
          <cell r="AA147">
            <v>0</v>
          </cell>
          <cell r="AB147">
            <v>0</v>
          </cell>
          <cell r="AC147">
            <v>736068</v>
          </cell>
          <cell r="AD147">
            <v>0</v>
          </cell>
          <cell r="AE147">
            <v>0</v>
          </cell>
          <cell r="AF147">
            <v>736068</v>
          </cell>
          <cell r="AG147">
            <v>0</v>
          </cell>
          <cell r="AH147">
            <v>0</v>
          </cell>
          <cell r="AI147">
            <v>736068</v>
          </cell>
          <cell r="AJ147">
            <v>0</v>
          </cell>
          <cell r="AK147">
            <v>0</v>
          </cell>
          <cell r="AL147">
            <v>736068</v>
          </cell>
          <cell r="AM147">
            <v>0</v>
          </cell>
          <cell r="AN147">
            <v>0</v>
          </cell>
          <cell r="AO147">
            <v>736068</v>
          </cell>
          <cell r="AP147">
            <v>0</v>
          </cell>
          <cell r="AQ147">
            <v>0</v>
          </cell>
          <cell r="AR147">
            <v>736068</v>
          </cell>
          <cell r="AS147">
            <v>0</v>
          </cell>
          <cell r="AT147">
            <v>0</v>
          </cell>
          <cell r="AU147">
            <v>736068</v>
          </cell>
          <cell r="AV147">
            <v>0</v>
          </cell>
          <cell r="AW147">
            <v>0</v>
          </cell>
          <cell r="AX147">
            <v>736068</v>
          </cell>
        </row>
        <row r="148">
          <cell r="K148">
            <v>415105170</v>
          </cell>
          <cell r="L148" t="str">
            <v>CABLEADO POR USO COMERCIAL</v>
          </cell>
          <cell r="N148" t="str">
            <v>CP12 </v>
          </cell>
          <cell r="O148" t="str">
            <v>CP12     </v>
          </cell>
          <cell r="P148" t="str">
            <v>CP12      </v>
          </cell>
          <cell r="Q148" t="str">
            <v>I   </v>
          </cell>
          <cell r="R148">
            <v>590604</v>
          </cell>
          <cell r="S148">
            <v>37773</v>
          </cell>
          <cell r="T148">
            <v>0</v>
          </cell>
          <cell r="U148">
            <v>0</v>
          </cell>
          <cell r="V148">
            <v>37773</v>
          </cell>
          <cell r="W148">
            <v>37773</v>
          </cell>
          <cell r="X148">
            <v>0</v>
          </cell>
          <cell r="Y148">
            <v>0</v>
          </cell>
          <cell r="Z148">
            <v>37773</v>
          </cell>
          <cell r="AA148">
            <v>0</v>
          </cell>
          <cell r="AB148">
            <v>0</v>
          </cell>
          <cell r="AC148">
            <v>37773</v>
          </cell>
          <cell r="AD148">
            <v>0</v>
          </cell>
          <cell r="AE148">
            <v>0</v>
          </cell>
          <cell r="AF148">
            <v>37773</v>
          </cell>
          <cell r="AG148">
            <v>0</v>
          </cell>
          <cell r="AH148">
            <v>0</v>
          </cell>
          <cell r="AI148">
            <v>37773</v>
          </cell>
          <cell r="AJ148">
            <v>0</v>
          </cell>
          <cell r="AK148">
            <v>0</v>
          </cell>
          <cell r="AL148">
            <v>37773</v>
          </cell>
          <cell r="AM148">
            <v>0</v>
          </cell>
          <cell r="AN148">
            <v>0</v>
          </cell>
          <cell r="AO148">
            <v>37773</v>
          </cell>
          <cell r="AP148">
            <v>0</v>
          </cell>
          <cell r="AQ148">
            <v>0</v>
          </cell>
          <cell r="AR148">
            <v>37773</v>
          </cell>
          <cell r="AS148">
            <v>0</v>
          </cell>
          <cell r="AT148">
            <v>0</v>
          </cell>
          <cell r="AU148">
            <v>37773</v>
          </cell>
          <cell r="AV148">
            <v>0</v>
          </cell>
          <cell r="AW148">
            <v>0</v>
          </cell>
          <cell r="AX148">
            <v>37773</v>
          </cell>
        </row>
        <row r="149">
          <cell r="K149">
            <v>415105171</v>
          </cell>
          <cell r="L149" t="str">
            <v>COMERCIANTES SEMIFIJOS</v>
          </cell>
          <cell r="N149" t="str">
            <v>CP12 </v>
          </cell>
          <cell r="O149" t="str">
            <v>CP12     </v>
          </cell>
          <cell r="P149" t="str">
            <v>CP12      </v>
          </cell>
          <cell r="Q149" t="str">
            <v>I   </v>
          </cell>
          <cell r="R149">
            <v>590605</v>
          </cell>
          <cell r="S149">
            <v>2610896</v>
          </cell>
          <cell r="T149">
            <v>0</v>
          </cell>
          <cell r="U149">
            <v>0</v>
          </cell>
          <cell r="V149">
            <v>2610896</v>
          </cell>
          <cell r="W149">
            <v>2610896</v>
          </cell>
          <cell r="X149">
            <v>0</v>
          </cell>
          <cell r="Y149">
            <v>0</v>
          </cell>
          <cell r="Z149">
            <v>2610896</v>
          </cell>
          <cell r="AA149">
            <v>0</v>
          </cell>
          <cell r="AB149">
            <v>0</v>
          </cell>
          <cell r="AC149">
            <v>2610896</v>
          </cell>
          <cell r="AD149">
            <v>0</v>
          </cell>
          <cell r="AE149">
            <v>0</v>
          </cell>
          <cell r="AF149">
            <v>2610896</v>
          </cell>
          <cell r="AG149">
            <v>0</v>
          </cell>
          <cell r="AH149">
            <v>0</v>
          </cell>
          <cell r="AI149">
            <v>2610896</v>
          </cell>
          <cell r="AJ149">
            <v>0</v>
          </cell>
          <cell r="AK149">
            <v>0</v>
          </cell>
          <cell r="AL149">
            <v>2610896</v>
          </cell>
          <cell r="AM149">
            <v>0</v>
          </cell>
          <cell r="AN149">
            <v>0</v>
          </cell>
          <cell r="AO149">
            <v>2610896</v>
          </cell>
          <cell r="AP149">
            <v>0</v>
          </cell>
          <cell r="AQ149">
            <v>0</v>
          </cell>
          <cell r="AR149">
            <v>2610896</v>
          </cell>
          <cell r="AS149">
            <v>0</v>
          </cell>
          <cell r="AT149">
            <v>0</v>
          </cell>
          <cell r="AU149">
            <v>2610896</v>
          </cell>
          <cell r="AV149">
            <v>0</v>
          </cell>
          <cell r="AW149">
            <v>0</v>
          </cell>
          <cell r="AX149">
            <v>2610896</v>
          </cell>
        </row>
        <row r="150">
          <cell r="K150">
            <v>415105172</v>
          </cell>
          <cell r="L150" t="str">
            <v>COMERCIANTES AMBULANTES</v>
          </cell>
          <cell r="N150" t="str">
            <v>CP12 </v>
          </cell>
          <cell r="O150" t="str">
            <v>CP12     </v>
          </cell>
          <cell r="P150" t="str">
            <v>CP12      </v>
          </cell>
          <cell r="Q150" t="str">
            <v>I   </v>
          </cell>
          <cell r="R150">
            <v>590606</v>
          </cell>
          <cell r="S150">
            <v>125000</v>
          </cell>
          <cell r="T150">
            <v>0</v>
          </cell>
          <cell r="U150">
            <v>0</v>
          </cell>
          <cell r="V150">
            <v>125000</v>
          </cell>
          <cell r="W150">
            <v>125000</v>
          </cell>
          <cell r="X150">
            <v>0</v>
          </cell>
          <cell r="Y150">
            <v>0</v>
          </cell>
          <cell r="Z150">
            <v>125000</v>
          </cell>
          <cell r="AA150">
            <v>0</v>
          </cell>
          <cell r="AB150">
            <v>0</v>
          </cell>
          <cell r="AC150">
            <v>125000</v>
          </cell>
          <cell r="AD150">
            <v>0</v>
          </cell>
          <cell r="AE150">
            <v>0</v>
          </cell>
          <cell r="AF150">
            <v>125000</v>
          </cell>
          <cell r="AG150">
            <v>0</v>
          </cell>
          <cell r="AH150">
            <v>0</v>
          </cell>
          <cell r="AI150">
            <v>125000</v>
          </cell>
          <cell r="AJ150">
            <v>0</v>
          </cell>
          <cell r="AK150">
            <v>0</v>
          </cell>
          <cell r="AL150">
            <v>125000</v>
          </cell>
          <cell r="AM150">
            <v>0</v>
          </cell>
          <cell r="AN150">
            <v>0</v>
          </cell>
          <cell r="AO150">
            <v>125000</v>
          </cell>
          <cell r="AP150">
            <v>0</v>
          </cell>
          <cell r="AQ150">
            <v>0</v>
          </cell>
          <cell r="AR150">
            <v>125000</v>
          </cell>
          <cell r="AS150">
            <v>0</v>
          </cell>
          <cell r="AT150">
            <v>0</v>
          </cell>
          <cell r="AU150">
            <v>125000</v>
          </cell>
          <cell r="AV150">
            <v>0</v>
          </cell>
          <cell r="AW150">
            <v>0</v>
          </cell>
          <cell r="AX150">
            <v>125000</v>
          </cell>
        </row>
        <row r="151">
          <cell r="K151">
            <v>415105173</v>
          </cell>
          <cell r="L151" t="str">
            <v>COMERCIANTES EN FIESTAS TRADICIONALES</v>
          </cell>
          <cell r="N151" t="str">
            <v>CP12 </v>
          </cell>
          <cell r="O151" t="str">
            <v>CP12     </v>
          </cell>
          <cell r="P151" t="str">
            <v>CP12      </v>
          </cell>
          <cell r="Q151" t="str">
            <v>I   </v>
          </cell>
          <cell r="R151">
            <v>590607</v>
          </cell>
          <cell r="S151">
            <v>900000</v>
          </cell>
          <cell r="T151">
            <v>0</v>
          </cell>
          <cell r="U151">
            <v>0</v>
          </cell>
          <cell r="V151">
            <v>900000</v>
          </cell>
          <cell r="W151">
            <v>900000</v>
          </cell>
          <cell r="X151">
            <v>0</v>
          </cell>
          <cell r="Y151">
            <v>0</v>
          </cell>
          <cell r="Z151">
            <v>900000</v>
          </cell>
          <cell r="AA151">
            <v>0</v>
          </cell>
          <cell r="AB151">
            <v>0</v>
          </cell>
          <cell r="AC151">
            <v>900000</v>
          </cell>
          <cell r="AD151">
            <v>0</v>
          </cell>
          <cell r="AE151">
            <v>0</v>
          </cell>
          <cell r="AF151">
            <v>900000</v>
          </cell>
          <cell r="AG151">
            <v>0</v>
          </cell>
          <cell r="AH151">
            <v>0</v>
          </cell>
          <cell r="AI151">
            <v>900000</v>
          </cell>
          <cell r="AJ151">
            <v>0</v>
          </cell>
          <cell r="AK151">
            <v>0</v>
          </cell>
          <cell r="AL151">
            <v>900000</v>
          </cell>
          <cell r="AM151">
            <v>0</v>
          </cell>
          <cell r="AN151">
            <v>0</v>
          </cell>
          <cell r="AO151">
            <v>900000</v>
          </cell>
          <cell r="AP151">
            <v>0</v>
          </cell>
          <cell r="AQ151">
            <v>0</v>
          </cell>
          <cell r="AR151">
            <v>900000</v>
          </cell>
          <cell r="AS151">
            <v>0</v>
          </cell>
          <cell r="AT151">
            <v>0</v>
          </cell>
          <cell r="AU151">
            <v>900000</v>
          </cell>
          <cell r="AV151">
            <v>0</v>
          </cell>
          <cell r="AW151">
            <v>0</v>
          </cell>
          <cell r="AX151">
            <v>900000</v>
          </cell>
        </row>
        <row r="152">
          <cell r="K152">
            <v>415105174</v>
          </cell>
          <cell r="L152" t="str">
            <v>MESAS EN VÍA PÚBLICA</v>
          </cell>
          <cell r="N152" t="str">
            <v>CP12 </v>
          </cell>
          <cell r="O152" t="str">
            <v>CP12     </v>
          </cell>
          <cell r="P152" t="str">
            <v>CP12      </v>
          </cell>
          <cell r="Q152" t="str">
            <v>I   </v>
          </cell>
          <cell r="R152">
            <v>590608</v>
          </cell>
          <cell r="S152">
            <v>1208702</v>
          </cell>
          <cell r="T152">
            <v>0</v>
          </cell>
          <cell r="U152">
            <v>0</v>
          </cell>
          <cell r="V152">
            <v>1208702</v>
          </cell>
          <cell r="W152">
            <v>1208702</v>
          </cell>
          <cell r="X152">
            <v>0</v>
          </cell>
          <cell r="Y152">
            <v>0</v>
          </cell>
          <cell r="Z152">
            <v>1208702</v>
          </cell>
          <cell r="AA152">
            <v>0</v>
          </cell>
          <cell r="AB152">
            <v>0</v>
          </cell>
          <cell r="AC152">
            <v>1208702</v>
          </cell>
          <cell r="AD152">
            <v>0</v>
          </cell>
          <cell r="AE152">
            <v>0</v>
          </cell>
          <cell r="AF152">
            <v>1208702</v>
          </cell>
          <cell r="AG152">
            <v>0</v>
          </cell>
          <cell r="AH152">
            <v>0</v>
          </cell>
          <cell r="AI152">
            <v>1208702</v>
          </cell>
          <cell r="AJ152">
            <v>0</v>
          </cell>
          <cell r="AK152">
            <v>0</v>
          </cell>
          <cell r="AL152">
            <v>1208702</v>
          </cell>
          <cell r="AM152">
            <v>0</v>
          </cell>
          <cell r="AN152">
            <v>0</v>
          </cell>
          <cell r="AO152">
            <v>1208702</v>
          </cell>
          <cell r="AP152">
            <v>0</v>
          </cell>
          <cell r="AQ152">
            <v>0</v>
          </cell>
          <cell r="AR152">
            <v>1208702</v>
          </cell>
          <cell r="AS152">
            <v>0</v>
          </cell>
          <cell r="AT152">
            <v>0</v>
          </cell>
          <cell r="AU152">
            <v>1208702</v>
          </cell>
          <cell r="AV152">
            <v>0</v>
          </cell>
          <cell r="AW152">
            <v>0</v>
          </cell>
          <cell r="AX152">
            <v>1208702</v>
          </cell>
        </row>
        <row r="153">
          <cell r="K153">
            <v>415105175</v>
          </cell>
          <cell r="L153" t="str">
            <v>TALLERES MECANICOS</v>
          </cell>
          <cell r="R153">
            <v>590609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</row>
        <row r="154">
          <cell r="K154">
            <v>415105176</v>
          </cell>
          <cell r="L154" t="str">
            <v>TELESCOPIO</v>
          </cell>
          <cell r="N154" t="str">
            <v>CP12 </v>
          </cell>
          <cell r="O154" t="str">
            <v>CP12     </v>
          </cell>
          <cell r="P154" t="str">
            <v>CP12      </v>
          </cell>
          <cell r="Q154" t="str">
            <v>I   </v>
          </cell>
          <cell r="R154">
            <v>590610</v>
          </cell>
          <cell r="S154">
            <v>57762</v>
          </cell>
          <cell r="T154">
            <v>0</v>
          </cell>
          <cell r="U154">
            <v>0</v>
          </cell>
          <cell r="V154">
            <v>57762</v>
          </cell>
          <cell r="W154">
            <v>57762</v>
          </cell>
          <cell r="X154">
            <v>0</v>
          </cell>
          <cell r="Y154">
            <v>0</v>
          </cell>
          <cell r="Z154">
            <v>57762</v>
          </cell>
          <cell r="AA154">
            <v>0</v>
          </cell>
          <cell r="AB154">
            <v>0</v>
          </cell>
          <cell r="AC154">
            <v>57762</v>
          </cell>
          <cell r="AD154">
            <v>0</v>
          </cell>
          <cell r="AE154">
            <v>0</v>
          </cell>
          <cell r="AF154">
            <v>57762</v>
          </cell>
          <cell r="AG154">
            <v>0</v>
          </cell>
          <cell r="AH154">
            <v>0</v>
          </cell>
          <cell r="AI154">
            <v>57762</v>
          </cell>
          <cell r="AJ154">
            <v>0</v>
          </cell>
          <cell r="AK154">
            <v>0</v>
          </cell>
          <cell r="AL154">
            <v>57762</v>
          </cell>
          <cell r="AM154">
            <v>0</v>
          </cell>
          <cell r="AN154">
            <v>0</v>
          </cell>
          <cell r="AO154">
            <v>57762</v>
          </cell>
          <cell r="AP154">
            <v>0</v>
          </cell>
          <cell r="AQ154">
            <v>0</v>
          </cell>
          <cell r="AR154">
            <v>57762</v>
          </cell>
          <cell r="AS154">
            <v>0</v>
          </cell>
          <cell r="AT154">
            <v>0</v>
          </cell>
          <cell r="AU154">
            <v>57762</v>
          </cell>
          <cell r="AV154">
            <v>0</v>
          </cell>
          <cell r="AW154">
            <v>0</v>
          </cell>
          <cell r="AX154">
            <v>57762</v>
          </cell>
        </row>
        <row r="155">
          <cell r="K155">
            <v>415105177</v>
          </cell>
          <cell r="L155" t="str">
            <v>JUEGOS MECANICOS</v>
          </cell>
          <cell r="N155" t="str">
            <v>CP12 </v>
          </cell>
          <cell r="O155" t="str">
            <v>CP12     </v>
          </cell>
          <cell r="P155" t="str">
            <v>CP12      </v>
          </cell>
          <cell r="Q155" t="str">
            <v>I   </v>
          </cell>
          <cell r="R155">
            <v>590611</v>
          </cell>
          <cell r="S155">
            <v>39375</v>
          </cell>
          <cell r="T155">
            <v>0</v>
          </cell>
          <cell r="U155">
            <v>0</v>
          </cell>
          <cell r="V155">
            <v>39375</v>
          </cell>
          <cell r="W155">
            <v>39375</v>
          </cell>
          <cell r="X155">
            <v>0</v>
          </cell>
          <cell r="Y155">
            <v>0</v>
          </cell>
          <cell r="Z155">
            <v>39375</v>
          </cell>
          <cell r="AA155">
            <v>0</v>
          </cell>
          <cell r="AB155">
            <v>0</v>
          </cell>
          <cell r="AC155">
            <v>39375</v>
          </cell>
          <cell r="AD155">
            <v>0</v>
          </cell>
          <cell r="AE155">
            <v>0</v>
          </cell>
          <cell r="AF155">
            <v>39375</v>
          </cell>
          <cell r="AG155">
            <v>0</v>
          </cell>
          <cell r="AH155">
            <v>0</v>
          </cell>
          <cell r="AI155">
            <v>39375</v>
          </cell>
          <cell r="AJ155">
            <v>0</v>
          </cell>
          <cell r="AK155">
            <v>0</v>
          </cell>
          <cell r="AL155">
            <v>39375</v>
          </cell>
          <cell r="AM155">
            <v>0</v>
          </cell>
          <cell r="AN155">
            <v>0</v>
          </cell>
          <cell r="AO155">
            <v>39375</v>
          </cell>
          <cell r="AP155">
            <v>0</v>
          </cell>
          <cell r="AQ155">
            <v>0</v>
          </cell>
          <cell r="AR155">
            <v>39375</v>
          </cell>
          <cell r="AS155">
            <v>0</v>
          </cell>
          <cell r="AT155">
            <v>0</v>
          </cell>
          <cell r="AU155">
            <v>39375</v>
          </cell>
          <cell r="AV155">
            <v>0</v>
          </cell>
          <cell r="AW155">
            <v>0</v>
          </cell>
          <cell r="AX155">
            <v>39375</v>
          </cell>
        </row>
        <row r="156">
          <cell r="K156">
            <v>415105178</v>
          </cell>
          <cell r="L156" t="str">
            <v>PERIFONEO</v>
          </cell>
          <cell r="N156" t="str">
            <v>CP12 </v>
          </cell>
          <cell r="O156" t="str">
            <v>CP12     </v>
          </cell>
          <cell r="P156" t="str">
            <v>CP12      </v>
          </cell>
          <cell r="Q156" t="str">
            <v>I   </v>
          </cell>
          <cell r="R156">
            <v>590612</v>
          </cell>
          <cell r="S156">
            <v>18823</v>
          </cell>
          <cell r="T156">
            <v>0</v>
          </cell>
          <cell r="U156">
            <v>0</v>
          </cell>
          <cell r="V156">
            <v>18823</v>
          </cell>
          <cell r="W156">
            <v>18823</v>
          </cell>
          <cell r="X156">
            <v>0</v>
          </cell>
          <cell r="Y156">
            <v>0</v>
          </cell>
          <cell r="Z156">
            <v>18823</v>
          </cell>
          <cell r="AA156">
            <v>0</v>
          </cell>
          <cell r="AB156">
            <v>0</v>
          </cell>
          <cell r="AC156">
            <v>18823</v>
          </cell>
          <cell r="AD156">
            <v>0</v>
          </cell>
          <cell r="AE156">
            <v>0</v>
          </cell>
          <cell r="AF156">
            <v>18823</v>
          </cell>
          <cell r="AG156">
            <v>0</v>
          </cell>
          <cell r="AH156">
            <v>0</v>
          </cell>
          <cell r="AI156">
            <v>18823</v>
          </cell>
          <cell r="AJ156">
            <v>0</v>
          </cell>
          <cell r="AK156">
            <v>0</v>
          </cell>
          <cell r="AL156">
            <v>18823</v>
          </cell>
          <cell r="AM156">
            <v>0</v>
          </cell>
          <cell r="AN156">
            <v>0</v>
          </cell>
          <cell r="AO156">
            <v>18823</v>
          </cell>
          <cell r="AP156">
            <v>0</v>
          </cell>
          <cell r="AQ156">
            <v>0</v>
          </cell>
          <cell r="AR156">
            <v>18823</v>
          </cell>
          <cell r="AS156">
            <v>0</v>
          </cell>
          <cell r="AT156">
            <v>0</v>
          </cell>
          <cell r="AU156">
            <v>18823</v>
          </cell>
          <cell r="AV156">
            <v>0</v>
          </cell>
          <cell r="AW156">
            <v>0</v>
          </cell>
          <cell r="AX156">
            <v>18823</v>
          </cell>
        </row>
        <row r="157">
          <cell r="K157">
            <v>415105179</v>
          </cell>
          <cell r="L157" t="str">
            <v>REPARTO DE VOLANTES</v>
          </cell>
          <cell r="N157" t="str">
            <v>CP12 </v>
          </cell>
          <cell r="O157" t="str">
            <v>CP12     </v>
          </cell>
          <cell r="P157" t="str">
            <v>CP12      </v>
          </cell>
          <cell r="Q157" t="str">
            <v>I   </v>
          </cell>
          <cell r="R157">
            <v>590613</v>
          </cell>
          <cell r="S157">
            <v>8973</v>
          </cell>
          <cell r="T157">
            <v>0</v>
          </cell>
          <cell r="U157">
            <v>0</v>
          </cell>
          <cell r="V157">
            <v>8973</v>
          </cell>
          <cell r="W157">
            <v>8973</v>
          </cell>
          <cell r="X157">
            <v>0</v>
          </cell>
          <cell r="Y157">
            <v>0</v>
          </cell>
          <cell r="Z157">
            <v>8973</v>
          </cell>
          <cell r="AA157">
            <v>0</v>
          </cell>
          <cell r="AB157">
            <v>0</v>
          </cell>
          <cell r="AC157">
            <v>8973</v>
          </cell>
          <cell r="AD157">
            <v>0</v>
          </cell>
          <cell r="AE157">
            <v>0</v>
          </cell>
          <cell r="AF157">
            <v>8973</v>
          </cell>
          <cell r="AG157">
            <v>0</v>
          </cell>
          <cell r="AH157">
            <v>0</v>
          </cell>
          <cell r="AI157">
            <v>8973</v>
          </cell>
          <cell r="AJ157">
            <v>0</v>
          </cell>
          <cell r="AK157">
            <v>0</v>
          </cell>
          <cell r="AL157">
            <v>8973</v>
          </cell>
          <cell r="AM157">
            <v>0</v>
          </cell>
          <cell r="AN157">
            <v>0</v>
          </cell>
          <cell r="AO157">
            <v>8973</v>
          </cell>
          <cell r="AP157">
            <v>0</v>
          </cell>
          <cell r="AQ157">
            <v>0</v>
          </cell>
          <cell r="AR157">
            <v>8973</v>
          </cell>
          <cell r="AS157">
            <v>0</v>
          </cell>
          <cell r="AT157">
            <v>0</v>
          </cell>
          <cell r="AU157">
            <v>8973</v>
          </cell>
          <cell r="AV157">
            <v>0</v>
          </cell>
          <cell r="AW157">
            <v>0</v>
          </cell>
          <cell r="AX157">
            <v>8973</v>
          </cell>
        </row>
        <row r="158">
          <cell r="K158">
            <v>415105180</v>
          </cell>
          <cell r="L158" t="str">
            <v>CALLEJONEADAS</v>
          </cell>
          <cell r="N158" t="str">
            <v>CP12 </v>
          </cell>
          <cell r="O158" t="str">
            <v>CP12     </v>
          </cell>
          <cell r="P158" t="str">
            <v>CP12      </v>
          </cell>
          <cell r="Q158" t="str">
            <v>I   </v>
          </cell>
          <cell r="R158">
            <v>590614</v>
          </cell>
          <cell r="S158">
            <v>156000</v>
          </cell>
          <cell r="T158">
            <v>0</v>
          </cell>
          <cell r="U158">
            <v>0</v>
          </cell>
          <cell r="V158">
            <v>156000</v>
          </cell>
          <cell r="W158">
            <v>156000</v>
          </cell>
          <cell r="X158">
            <v>0</v>
          </cell>
          <cell r="Y158">
            <v>0</v>
          </cell>
          <cell r="Z158">
            <v>156000</v>
          </cell>
          <cell r="AA158">
            <v>0</v>
          </cell>
          <cell r="AB158">
            <v>0</v>
          </cell>
          <cell r="AC158">
            <v>156000</v>
          </cell>
          <cell r="AD158">
            <v>0</v>
          </cell>
          <cell r="AE158">
            <v>0</v>
          </cell>
          <cell r="AF158">
            <v>156000</v>
          </cell>
          <cell r="AG158">
            <v>0</v>
          </cell>
          <cell r="AH158">
            <v>0</v>
          </cell>
          <cell r="AI158">
            <v>156000</v>
          </cell>
          <cell r="AJ158">
            <v>0</v>
          </cell>
          <cell r="AK158">
            <v>0</v>
          </cell>
          <cell r="AL158">
            <v>156000</v>
          </cell>
          <cell r="AM158">
            <v>0</v>
          </cell>
          <cell r="AN158">
            <v>0</v>
          </cell>
          <cell r="AO158">
            <v>156000</v>
          </cell>
          <cell r="AP158">
            <v>0</v>
          </cell>
          <cell r="AQ158">
            <v>0</v>
          </cell>
          <cell r="AR158">
            <v>156000</v>
          </cell>
          <cell r="AS158">
            <v>0</v>
          </cell>
          <cell r="AT158">
            <v>0</v>
          </cell>
          <cell r="AU158">
            <v>156000</v>
          </cell>
          <cell r="AV158">
            <v>0</v>
          </cell>
          <cell r="AW158">
            <v>0</v>
          </cell>
          <cell r="AX158">
            <v>156000</v>
          </cell>
        </row>
        <row r="159">
          <cell r="K159">
            <v>415105181</v>
          </cell>
          <cell r="L159" t="str">
            <v>PROMOTOR TURISTICO</v>
          </cell>
          <cell r="N159" t="str">
            <v>CP12 </v>
          </cell>
          <cell r="O159" t="str">
            <v>CP12     </v>
          </cell>
          <cell r="P159" t="str">
            <v>CP12      </v>
          </cell>
          <cell r="Q159" t="str">
            <v>I   </v>
          </cell>
          <cell r="R159">
            <v>590615</v>
          </cell>
          <cell r="S159">
            <v>87282</v>
          </cell>
          <cell r="T159">
            <v>0</v>
          </cell>
          <cell r="U159">
            <v>0</v>
          </cell>
          <cell r="V159">
            <v>87282</v>
          </cell>
          <cell r="W159">
            <v>87282</v>
          </cell>
          <cell r="X159">
            <v>0</v>
          </cell>
          <cell r="Y159">
            <v>0</v>
          </cell>
          <cell r="Z159">
            <v>87282</v>
          </cell>
          <cell r="AA159">
            <v>0</v>
          </cell>
          <cell r="AB159">
            <v>0</v>
          </cell>
          <cell r="AC159">
            <v>87282</v>
          </cell>
          <cell r="AD159">
            <v>0</v>
          </cell>
          <cell r="AE159">
            <v>0</v>
          </cell>
          <cell r="AF159">
            <v>87282</v>
          </cell>
          <cell r="AG159">
            <v>0</v>
          </cell>
          <cell r="AH159">
            <v>0</v>
          </cell>
          <cell r="AI159">
            <v>87282</v>
          </cell>
          <cell r="AJ159">
            <v>0</v>
          </cell>
          <cell r="AK159">
            <v>0</v>
          </cell>
          <cell r="AL159">
            <v>87282</v>
          </cell>
          <cell r="AM159">
            <v>0</v>
          </cell>
          <cell r="AN159">
            <v>0</v>
          </cell>
          <cell r="AO159">
            <v>87282</v>
          </cell>
          <cell r="AP159">
            <v>0</v>
          </cell>
          <cell r="AQ159">
            <v>0</v>
          </cell>
          <cell r="AR159">
            <v>87282</v>
          </cell>
          <cell r="AS159">
            <v>0</v>
          </cell>
          <cell r="AT159">
            <v>0</v>
          </cell>
          <cell r="AU159">
            <v>87282</v>
          </cell>
          <cell r="AV159">
            <v>0</v>
          </cell>
          <cell r="AW159">
            <v>0</v>
          </cell>
          <cell r="AX159">
            <v>87282</v>
          </cell>
        </row>
        <row r="160">
          <cell r="K160">
            <v>415105182</v>
          </cell>
          <cell r="L160" t="str">
            <v>RESERVA DE ESPACIOS EN VIA PUBLICA</v>
          </cell>
          <cell r="R160">
            <v>590616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</row>
        <row r="161">
          <cell r="K161">
            <v>415105139</v>
          </cell>
          <cell r="L161" t="str">
            <v>AMP HOR BILLARES, FUTBOLITOS, MAQ</v>
          </cell>
          <cell r="R161">
            <v>590602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</row>
        <row r="162">
          <cell r="K162">
            <v>415105183</v>
          </cell>
          <cell r="L162" t="str">
            <v>AMP HOR BILLARES, FUTBOLITOS, MAQ</v>
          </cell>
          <cell r="N162" t="str">
            <v>CP12 </v>
          </cell>
          <cell r="O162" t="str">
            <v>CP12     </v>
          </cell>
          <cell r="P162" t="str">
            <v>CP12      </v>
          </cell>
          <cell r="Q162" t="str">
            <v>I   </v>
          </cell>
          <cell r="R162">
            <v>590603</v>
          </cell>
          <cell r="S162">
            <v>7914</v>
          </cell>
          <cell r="T162">
            <v>0</v>
          </cell>
          <cell r="U162">
            <v>0</v>
          </cell>
          <cell r="V162">
            <v>7914</v>
          </cell>
          <cell r="W162">
            <v>7914</v>
          </cell>
          <cell r="X162">
            <v>0</v>
          </cell>
          <cell r="Y162">
            <v>0</v>
          </cell>
          <cell r="Z162">
            <v>7914</v>
          </cell>
          <cell r="AA162">
            <v>0</v>
          </cell>
          <cell r="AB162">
            <v>0</v>
          </cell>
          <cell r="AC162">
            <v>7914</v>
          </cell>
          <cell r="AD162">
            <v>0</v>
          </cell>
          <cell r="AE162">
            <v>0</v>
          </cell>
          <cell r="AF162">
            <v>7914</v>
          </cell>
          <cell r="AG162">
            <v>0</v>
          </cell>
          <cell r="AH162">
            <v>0</v>
          </cell>
          <cell r="AI162">
            <v>7914</v>
          </cell>
          <cell r="AJ162">
            <v>0</v>
          </cell>
          <cell r="AK162">
            <v>0</v>
          </cell>
          <cell r="AL162">
            <v>7914</v>
          </cell>
          <cell r="AM162">
            <v>0</v>
          </cell>
          <cell r="AN162">
            <v>0</v>
          </cell>
          <cell r="AO162">
            <v>7914</v>
          </cell>
          <cell r="AP162">
            <v>0</v>
          </cell>
          <cell r="AQ162">
            <v>0</v>
          </cell>
          <cell r="AR162">
            <v>7914</v>
          </cell>
          <cell r="AS162">
            <v>0</v>
          </cell>
          <cell r="AT162">
            <v>0</v>
          </cell>
          <cell r="AU162">
            <v>7914</v>
          </cell>
          <cell r="AV162">
            <v>0</v>
          </cell>
          <cell r="AW162">
            <v>0</v>
          </cell>
          <cell r="AX162">
            <v>7914</v>
          </cell>
        </row>
        <row r="163">
          <cell r="K163">
            <v>415105140</v>
          </cell>
          <cell r="L163" t="str">
            <v>DECLARACIONES, FORMATOS Y AVISOS</v>
          </cell>
          <cell r="N163" t="str">
            <v>CP12 </v>
          </cell>
          <cell r="O163" t="str">
            <v>CP12     </v>
          </cell>
          <cell r="P163" t="str">
            <v>CP12      </v>
          </cell>
          <cell r="Q163" t="str">
            <v>I   </v>
          </cell>
          <cell r="R163">
            <v>590701</v>
          </cell>
          <cell r="S163">
            <v>5000</v>
          </cell>
          <cell r="T163">
            <v>0</v>
          </cell>
          <cell r="U163">
            <v>0</v>
          </cell>
          <cell r="V163">
            <v>5000</v>
          </cell>
          <cell r="W163">
            <v>5000</v>
          </cell>
          <cell r="X163">
            <v>0</v>
          </cell>
          <cell r="Y163">
            <v>0</v>
          </cell>
          <cell r="Z163">
            <v>5000</v>
          </cell>
          <cell r="AA163">
            <v>0</v>
          </cell>
          <cell r="AB163">
            <v>0</v>
          </cell>
          <cell r="AC163">
            <v>5000</v>
          </cell>
          <cell r="AD163">
            <v>0</v>
          </cell>
          <cell r="AE163">
            <v>0</v>
          </cell>
          <cell r="AF163">
            <v>5000</v>
          </cell>
          <cell r="AG163">
            <v>0</v>
          </cell>
          <cell r="AH163">
            <v>0</v>
          </cell>
          <cell r="AI163">
            <v>5000</v>
          </cell>
          <cell r="AJ163">
            <v>0</v>
          </cell>
          <cell r="AK163">
            <v>0</v>
          </cell>
          <cell r="AL163">
            <v>5000</v>
          </cell>
          <cell r="AM163">
            <v>0</v>
          </cell>
          <cell r="AN163">
            <v>0</v>
          </cell>
          <cell r="AO163">
            <v>5000</v>
          </cell>
          <cell r="AP163">
            <v>0</v>
          </cell>
          <cell r="AQ163">
            <v>0</v>
          </cell>
          <cell r="AR163">
            <v>5000</v>
          </cell>
          <cell r="AS163">
            <v>0</v>
          </cell>
          <cell r="AT163">
            <v>0</v>
          </cell>
          <cell r="AU163">
            <v>5000</v>
          </cell>
          <cell r="AV163">
            <v>0</v>
          </cell>
          <cell r="AW163">
            <v>0</v>
          </cell>
          <cell r="AX163">
            <v>5000</v>
          </cell>
        </row>
        <row r="164">
          <cell r="K164">
            <v>415105184</v>
          </cell>
          <cell r="L164" t="str">
            <v>RENOVACIÓN DE CONCESION  LOCALES MERCADOS</v>
          </cell>
          <cell r="R164">
            <v>590702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</row>
        <row r="165">
          <cell r="K165">
            <v>415105141</v>
          </cell>
          <cell r="L165" t="str">
            <v>PERMISO PARA ESPECTACULOS, CELEBRACION DE FESTEJOS</v>
          </cell>
          <cell r="N165" t="str">
            <v>CP12 </v>
          </cell>
          <cell r="O165" t="str">
            <v>CP12     </v>
          </cell>
          <cell r="P165" t="str">
            <v>CP12      </v>
          </cell>
          <cell r="Q165" t="str">
            <v>I   </v>
          </cell>
          <cell r="R165">
            <v>590703</v>
          </cell>
          <cell r="S165">
            <v>210368</v>
          </cell>
          <cell r="T165">
            <v>0</v>
          </cell>
          <cell r="U165">
            <v>0</v>
          </cell>
          <cell r="V165">
            <v>210368</v>
          </cell>
          <cell r="W165">
            <v>210368</v>
          </cell>
          <cell r="X165">
            <v>0</v>
          </cell>
          <cell r="Y165">
            <v>0</v>
          </cell>
          <cell r="Z165">
            <v>210368</v>
          </cell>
          <cell r="AA165">
            <v>0</v>
          </cell>
          <cell r="AB165">
            <v>0</v>
          </cell>
          <cell r="AC165">
            <v>210368</v>
          </cell>
          <cell r="AD165">
            <v>0</v>
          </cell>
          <cell r="AE165">
            <v>0</v>
          </cell>
          <cell r="AF165">
            <v>210368</v>
          </cell>
          <cell r="AG165">
            <v>0</v>
          </cell>
          <cell r="AH165">
            <v>0</v>
          </cell>
          <cell r="AI165">
            <v>210368</v>
          </cell>
          <cell r="AJ165">
            <v>0</v>
          </cell>
          <cell r="AK165">
            <v>0</v>
          </cell>
          <cell r="AL165">
            <v>210368</v>
          </cell>
          <cell r="AM165">
            <v>0</v>
          </cell>
          <cell r="AN165">
            <v>0</v>
          </cell>
          <cell r="AO165">
            <v>210368</v>
          </cell>
          <cell r="AP165">
            <v>0</v>
          </cell>
          <cell r="AQ165">
            <v>0</v>
          </cell>
          <cell r="AR165">
            <v>210368</v>
          </cell>
          <cell r="AS165">
            <v>0</v>
          </cell>
          <cell r="AT165">
            <v>0</v>
          </cell>
          <cell r="AU165">
            <v>210368</v>
          </cell>
          <cell r="AV165">
            <v>0</v>
          </cell>
          <cell r="AW165">
            <v>0</v>
          </cell>
          <cell r="AX165">
            <v>210368</v>
          </cell>
        </row>
        <row r="166">
          <cell r="K166">
            <v>415105185</v>
          </cell>
          <cell r="L166" t="str">
            <v>RENOVACION PERMISSO P/ USO VIA PUBLICA</v>
          </cell>
          <cell r="R166">
            <v>590704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</row>
        <row r="167">
          <cell r="K167">
            <v>415105186</v>
          </cell>
          <cell r="L167" t="str">
            <v>REPOSICION DE CREDENCIAL</v>
          </cell>
          <cell r="R167">
            <v>590705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</row>
        <row r="168">
          <cell r="K168">
            <v>415105187</v>
          </cell>
          <cell r="L168" t="str">
            <v>BOLETO EXTRAVIADO</v>
          </cell>
          <cell r="R168">
            <v>590706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</row>
        <row r="169">
          <cell r="K169">
            <v>415105142</v>
          </cell>
          <cell r="L169" t="str">
            <v>SELLADO DE BOLETOS</v>
          </cell>
          <cell r="N169" t="str">
            <v>CP12 </v>
          </cell>
          <cell r="O169" t="str">
            <v>CP12     </v>
          </cell>
          <cell r="P169" t="str">
            <v>CP12      </v>
          </cell>
          <cell r="Q169" t="str">
            <v>I   </v>
          </cell>
          <cell r="R169">
            <v>590801</v>
          </cell>
          <cell r="S169">
            <v>97184</v>
          </cell>
          <cell r="T169">
            <v>0</v>
          </cell>
          <cell r="U169">
            <v>0</v>
          </cell>
          <cell r="V169">
            <v>97184</v>
          </cell>
          <cell r="W169">
            <v>97184</v>
          </cell>
          <cell r="X169">
            <v>0</v>
          </cell>
          <cell r="Y169">
            <v>0</v>
          </cell>
          <cell r="Z169">
            <v>97184</v>
          </cell>
          <cell r="AA169">
            <v>0</v>
          </cell>
          <cell r="AB169">
            <v>0</v>
          </cell>
          <cell r="AC169">
            <v>97184</v>
          </cell>
          <cell r="AD169">
            <v>0</v>
          </cell>
          <cell r="AE169">
            <v>0</v>
          </cell>
          <cell r="AF169">
            <v>97184</v>
          </cell>
          <cell r="AG169">
            <v>0</v>
          </cell>
          <cell r="AH169">
            <v>0</v>
          </cell>
          <cell r="AI169">
            <v>97184</v>
          </cell>
          <cell r="AJ169">
            <v>0</v>
          </cell>
          <cell r="AK169">
            <v>0</v>
          </cell>
          <cell r="AL169">
            <v>97184</v>
          </cell>
          <cell r="AM169">
            <v>0</v>
          </cell>
          <cell r="AN169">
            <v>0</v>
          </cell>
          <cell r="AO169">
            <v>97184</v>
          </cell>
          <cell r="AP169">
            <v>0</v>
          </cell>
          <cell r="AQ169">
            <v>0</v>
          </cell>
          <cell r="AR169">
            <v>97184</v>
          </cell>
          <cell r="AS169">
            <v>0</v>
          </cell>
          <cell r="AT169">
            <v>0</v>
          </cell>
          <cell r="AU169">
            <v>97184</v>
          </cell>
          <cell r="AV169">
            <v>0</v>
          </cell>
          <cell r="AW169">
            <v>0</v>
          </cell>
          <cell r="AX169">
            <v>97184</v>
          </cell>
        </row>
        <row r="170">
          <cell r="K170">
            <v>415105143</v>
          </cell>
          <cell r="L170" t="str">
            <v>RESPUESTA DE AYUNTAMIENTO</v>
          </cell>
          <cell r="N170" t="str">
            <v>CP12 </v>
          </cell>
          <cell r="O170" t="str">
            <v>CP12     </v>
          </cell>
          <cell r="P170" t="str">
            <v>CP12      </v>
          </cell>
          <cell r="Q170" t="str">
            <v>I   </v>
          </cell>
          <cell r="R170">
            <v>590802</v>
          </cell>
          <cell r="S170">
            <v>15000</v>
          </cell>
          <cell r="T170">
            <v>0</v>
          </cell>
          <cell r="U170">
            <v>0</v>
          </cell>
          <cell r="V170">
            <v>15000</v>
          </cell>
          <cell r="W170">
            <v>15000</v>
          </cell>
          <cell r="X170">
            <v>0</v>
          </cell>
          <cell r="Y170">
            <v>0</v>
          </cell>
          <cell r="Z170">
            <v>15000</v>
          </cell>
          <cell r="AA170">
            <v>0</v>
          </cell>
          <cell r="AB170">
            <v>0</v>
          </cell>
          <cell r="AC170">
            <v>15000</v>
          </cell>
          <cell r="AD170">
            <v>0</v>
          </cell>
          <cell r="AE170">
            <v>0</v>
          </cell>
          <cell r="AF170">
            <v>15000</v>
          </cell>
          <cell r="AG170">
            <v>0</v>
          </cell>
          <cell r="AH170">
            <v>0</v>
          </cell>
          <cell r="AI170">
            <v>15000</v>
          </cell>
          <cell r="AJ170">
            <v>0</v>
          </cell>
          <cell r="AK170">
            <v>0</v>
          </cell>
          <cell r="AL170">
            <v>15000</v>
          </cell>
          <cell r="AM170">
            <v>0</v>
          </cell>
          <cell r="AN170">
            <v>0</v>
          </cell>
          <cell r="AO170">
            <v>15000</v>
          </cell>
          <cell r="AP170">
            <v>0</v>
          </cell>
          <cell r="AQ170">
            <v>0</v>
          </cell>
          <cell r="AR170">
            <v>15000</v>
          </cell>
          <cell r="AS170">
            <v>0</v>
          </cell>
          <cell r="AT170">
            <v>0</v>
          </cell>
          <cell r="AU170">
            <v>15000</v>
          </cell>
          <cell r="AV170">
            <v>0</v>
          </cell>
          <cell r="AW170">
            <v>0</v>
          </cell>
          <cell r="AX170">
            <v>15000</v>
          </cell>
        </row>
        <row r="171">
          <cell r="K171">
            <v>415105144</v>
          </cell>
          <cell r="L171" t="str">
            <v>Por colocación  de Guías</v>
          </cell>
          <cell r="N171" t="str">
            <v>CP12 </v>
          </cell>
          <cell r="O171" t="str">
            <v>CP12     </v>
          </cell>
          <cell r="P171" t="str">
            <v>CP12      </v>
          </cell>
          <cell r="Q171" t="str">
            <v>I   </v>
          </cell>
          <cell r="R171">
            <v>590901</v>
          </cell>
          <cell r="S171">
            <v>6814</v>
          </cell>
          <cell r="T171">
            <v>0</v>
          </cell>
          <cell r="U171">
            <v>0</v>
          </cell>
          <cell r="V171">
            <v>6814</v>
          </cell>
          <cell r="W171">
            <v>6814</v>
          </cell>
          <cell r="X171">
            <v>0</v>
          </cell>
          <cell r="Y171">
            <v>0</v>
          </cell>
          <cell r="Z171">
            <v>6814</v>
          </cell>
          <cell r="AA171">
            <v>0</v>
          </cell>
          <cell r="AB171">
            <v>0</v>
          </cell>
          <cell r="AC171">
            <v>6814</v>
          </cell>
          <cell r="AD171">
            <v>0</v>
          </cell>
          <cell r="AE171">
            <v>0</v>
          </cell>
          <cell r="AF171">
            <v>6814</v>
          </cell>
          <cell r="AG171">
            <v>0</v>
          </cell>
          <cell r="AH171">
            <v>0</v>
          </cell>
          <cell r="AI171">
            <v>6814</v>
          </cell>
          <cell r="AJ171">
            <v>0</v>
          </cell>
          <cell r="AK171">
            <v>0</v>
          </cell>
          <cell r="AL171">
            <v>6814</v>
          </cell>
          <cell r="AM171">
            <v>0</v>
          </cell>
          <cell r="AN171">
            <v>0</v>
          </cell>
          <cell r="AO171">
            <v>6814</v>
          </cell>
          <cell r="AP171">
            <v>0</v>
          </cell>
          <cell r="AQ171">
            <v>0</v>
          </cell>
          <cell r="AR171">
            <v>6814</v>
          </cell>
          <cell r="AS171">
            <v>0</v>
          </cell>
          <cell r="AT171">
            <v>0</v>
          </cell>
          <cell r="AU171">
            <v>6814</v>
          </cell>
          <cell r="AV171">
            <v>0</v>
          </cell>
          <cell r="AW171">
            <v>0</v>
          </cell>
          <cell r="AX171">
            <v>6814</v>
          </cell>
        </row>
        <row r="172">
          <cell r="K172">
            <v>415105145</v>
          </cell>
          <cell r="L172" t="str">
            <v>Por colocación de una luminaria y/o lámpara.</v>
          </cell>
          <cell r="N172" t="str">
            <v>CP12 </v>
          </cell>
          <cell r="O172" t="str">
            <v>CP12     </v>
          </cell>
          <cell r="P172" t="str">
            <v>CP12      </v>
          </cell>
          <cell r="Q172" t="str">
            <v>I   </v>
          </cell>
          <cell r="R172">
            <v>590902</v>
          </cell>
          <cell r="S172">
            <v>15000</v>
          </cell>
          <cell r="T172">
            <v>0</v>
          </cell>
          <cell r="U172">
            <v>0</v>
          </cell>
          <cell r="V172">
            <v>15000</v>
          </cell>
          <cell r="W172">
            <v>15000</v>
          </cell>
          <cell r="X172">
            <v>0</v>
          </cell>
          <cell r="Y172">
            <v>0</v>
          </cell>
          <cell r="Z172">
            <v>15000</v>
          </cell>
          <cell r="AA172">
            <v>0</v>
          </cell>
          <cell r="AB172">
            <v>0</v>
          </cell>
          <cell r="AC172">
            <v>15000</v>
          </cell>
          <cell r="AD172">
            <v>0</v>
          </cell>
          <cell r="AE172">
            <v>0</v>
          </cell>
          <cell r="AF172">
            <v>15000</v>
          </cell>
          <cell r="AG172">
            <v>0</v>
          </cell>
          <cell r="AH172">
            <v>0</v>
          </cell>
          <cell r="AI172">
            <v>15000</v>
          </cell>
          <cell r="AJ172">
            <v>0</v>
          </cell>
          <cell r="AK172">
            <v>0</v>
          </cell>
          <cell r="AL172">
            <v>15000</v>
          </cell>
          <cell r="AM172">
            <v>0</v>
          </cell>
          <cell r="AN172">
            <v>0</v>
          </cell>
          <cell r="AO172">
            <v>15000</v>
          </cell>
          <cell r="AP172">
            <v>0</v>
          </cell>
          <cell r="AQ172">
            <v>0</v>
          </cell>
          <cell r="AR172">
            <v>15000</v>
          </cell>
          <cell r="AS172">
            <v>0</v>
          </cell>
          <cell r="AT172">
            <v>0</v>
          </cell>
          <cell r="AU172">
            <v>15000</v>
          </cell>
          <cell r="AV172">
            <v>0</v>
          </cell>
          <cell r="AW172">
            <v>0</v>
          </cell>
          <cell r="AX172">
            <v>15000</v>
          </cell>
        </row>
        <row r="173">
          <cell r="K173">
            <v>415105146</v>
          </cell>
          <cell r="L173" t="str">
            <v>Por colocación de postería de concreto.</v>
          </cell>
          <cell r="N173" t="str">
            <v>CP12 </v>
          </cell>
          <cell r="O173" t="str">
            <v>CP12     </v>
          </cell>
          <cell r="P173" t="str">
            <v>CP12      </v>
          </cell>
          <cell r="Q173" t="str">
            <v>I   </v>
          </cell>
          <cell r="R173">
            <v>590903</v>
          </cell>
          <cell r="S173">
            <v>5000</v>
          </cell>
          <cell r="T173">
            <v>0</v>
          </cell>
          <cell r="U173">
            <v>0</v>
          </cell>
          <cell r="V173">
            <v>5000</v>
          </cell>
          <cell r="W173">
            <v>5000</v>
          </cell>
          <cell r="X173">
            <v>0</v>
          </cell>
          <cell r="Y173">
            <v>0</v>
          </cell>
          <cell r="Z173">
            <v>5000</v>
          </cell>
          <cell r="AA173">
            <v>0</v>
          </cell>
          <cell r="AB173">
            <v>0</v>
          </cell>
          <cell r="AC173">
            <v>5000</v>
          </cell>
          <cell r="AD173">
            <v>0</v>
          </cell>
          <cell r="AE173">
            <v>0</v>
          </cell>
          <cell r="AF173">
            <v>5000</v>
          </cell>
          <cell r="AG173">
            <v>0</v>
          </cell>
          <cell r="AH173">
            <v>0</v>
          </cell>
          <cell r="AI173">
            <v>5000</v>
          </cell>
          <cell r="AJ173">
            <v>0</v>
          </cell>
          <cell r="AK173">
            <v>0</v>
          </cell>
          <cell r="AL173">
            <v>5000</v>
          </cell>
          <cell r="AM173">
            <v>0</v>
          </cell>
          <cell r="AN173">
            <v>0</v>
          </cell>
          <cell r="AO173">
            <v>5000</v>
          </cell>
          <cell r="AP173">
            <v>0</v>
          </cell>
          <cell r="AQ173">
            <v>0</v>
          </cell>
          <cell r="AR173">
            <v>5000</v>
          </cell>
          <cell r="AS173">
            <v>0</v>
          </cell>
          <cell r="AT173">
            <v>0</v>
          </cell>
          <cell r="AU173">
            <v>5000</v>
          </cell>
          <cell r="AV173">
            <v>0</v>
          </cell>
          <cell r="AW173">
            <v>0</v>
          </cell>
          <cell r="AX173">
            <v>5000</v>
          </cell>
        </row>
        <row r="174">
          <cell r="K174">
            <v>415105147</v>
          </cell>
          <cell r="L174" t="str">
            <v>Por instalación de toma de corriente.</v>
          </cell>
          <cell r="N174" t="str">
            <v>CP12 </v>
          </cell>
          <cell r="O174" t="str">
            <v>CP12     </v>
          </cell>
          <cell r="P174" t="str">
            <v>CP12      </v>
          </cell>
          <cell r="Q174" t="str">
            <v>I   </v>
          </cell>
          <cell r="R174">
            <v>590904</v>
          </cell>
          <cell r="S174">
            <v>962</v>
          </cell>
          <cell r="T174">
            <v>0</v>
          </cell>
          <cell r="U174">
            <v>0</v>
          </cell>
          <cell r="V174">
            <v>962</v>
          </cell>
          <cell r="W174">
            <v>962</v>
          </cell>
          <cell r="X174">
            <v>0</v>
          </cell>
          <cell r="Y174">
            <v>0</v>
          </cell>
          <cell r="Z174">
            <v>962</v>
          </cell>
          <cell r="AA174">
            <v>0</v>
          </cell>
          <cell r="AB174">
            <v>0</v>
          </cell>
          <cell r="AC174">
            <v>962</v>
          </cell>
          <cell r="AD174">
            <v>0</v>
          </cell>
          <cell r="AE174">
            <v>0</v>
          </cell>
          <cell r="AF174">
            <v>962</v>
          </cell>
          <cell r="AG174">
            <v>0</v>
          </cell>
          <cell r="AH174">
            <v>0</v>
          </cell>
          <cell r="AI174">
            <v>962</v>
          </cell>
          <cell r="AJ174">
            <v>0</v>
          </cell>
          <cell r="AK174">
            <v>0</v>
          </cell>
          <cell r="AL174">
            <v>962</v>
          </cell>
          <cell r="AM174">
            <v>0</v>
          </cell>
          <cell r="AN174">
            <v>0</v>
          </cell>
          <cell r="AO174">
            <v>962</v>
          </cell>
          <cell r="AP174">
            <v>0</v>
          </cell>
          <cell r="AQ174">
            <v>0</v>
          </cell>
          <cell r="AR174">
            <v>962</v>
          </cell>
          <cell r="AS174">
            <v>0</v>
          </cell>
          <cell r="AT174">
            <v>0</v>
          </cell>
          <cell r="AU174">
            <v>962</v>
          </cell>
          <cell r="AV174">
            <v>0</v>
          </cell>
          <cell r="AW174">
            <v>0</v>
          </cell>
          <cell r="AX174">
            <v>962</v>
          </cell>
        </row>
        <row r="175">
          <cell r="K175">
            <v>415105148</v>
          </cell>
          <cell r="L175" t="str">
            <v>RENDIMIENTOS E INVERSIONES</v>
          </cell>
          <cell r="N175" t="str">
            <v>CP12 </v>
          </cell>
          <cell r="O175" t="str">
            <v>CP12     </v>
          </cell>
          <cell r="P175" t="str">
            <v>CP12      </v>
          </cell>
          <cell r="Q175" t="str">
            <v>I   </v>
          </cell>
          <cell r="R175">
            <v>591001</v>
          </cell>
          <cell r="S175">
            <v>1294104</v>
          </cell>
          <cell r="T175">
            <v>0</v>
          </cell>
          <cell r="U175">
            <v>0</v>
          </cell>
          <cell r="V175">
            <v>1294104</v>
          </cell>
          <cell r="W175">
            <v>1294104</v>
          </cell>
          <cell r="X175">
            <v>0</v>
          </cell>
          <cell r="Y175">
            <v>0</v>
          </cell>
          <cell r="Z175">
            <v>1294104</v>
          </cell>
          <cell r="AA175">
            <v>0</v>
          </cell>
          <cell r="AB175">
            <v>0</v>
          </cell>
          <cell r="AC175">
            <v>1294104</v>
          </cell>
          <cell r="AD175">
            <v>0</v>
          </cell>
          <cell r="AE175">
            <v>0</v>
          </cell>
          <cell r="AF175">
            <v>1294104</v>
          </cell>
          <cell r="AG175">
            <v>0</v>
          </cell>
          <cell r="AH175">
            <v>0</v>
          </cell>
          <cell r="AI175">
            <v>1294104</v>
          </cell>
          <cell r="AJ175">
            <v>0</v>
          </cell>
          <cell r="AK175">
            <v>0</v>
          </cell>
          <cell r="AL175">
            <v>1294104</v>
          </cell>
          <cell r="AM175">
            <v>0</v>
          </cell>
          <cell r="AN175">
            <v>0</v>
          </cell>
          <cell r="AO175">
            <v>1294104</v>
          </cell>
          <cell r="AP175">
            <v>0</v>
          </cell>
          <cell r="AQ175">
            <v>0</v>
          </cell>
          <cell r="AR175">
            <v>1294104</v>
          </cell>
          <cell r="AS175">
            <v>0</v>
          </cell>
          <cell r="AT175">
            <v>0</v>
          </cell>
          <cell r="AU175">
            <v>1294104</v>
          </cell>
          <cell r="AV175">
            <v>0</v>
          </cell>
          <cell r="AW175">
            <v>0</v>
          </cell>
          <cell r="AX175">
            <v>1294104</v>
          </cell>
        </row>
        <row r="176">
          <cell r="K176">
            <v>415105152</v>
          </cell>
          <cell r="L176" t="str">
            <v>RENDIMIENTOS E INVERSIONES RAMO 33</v>
          </cell>
          <cell r="R176">
            <v>591002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</row>
        <row r="177">
          <cell r="K177">
            <v>415105149</v>
          </cell>
          <cell r="L177" t="str">
            <v>RENDIMIENTOS E INVERSIONES RAMO 33 PROG. COMP. DE</v>
          </cell>
          <cell r="N177" t="str">
            <v>CP12 </v>
          </cell>
          <cell r="O177" t="str">
            <v>CP12     </v>
          </cell>
          <cell r="P177" t="str">
            <v>CP12      </v>
          </cell>
          <cell r="Q177" t="str">
            <v>I   </v>
          </cell>
          <cell r="R177">
            <v>591003</v>
          </cell>
          <cell r="S177">
            <v>489550</v>
          </cell>
          <cell r="T177">
            <v>0</v>
          </cell>
          <cell r="U177">
            <v>0</v>
          </cell>
          <cell r="V177">
            <v>489550</v>
          </cell>
          <cell r="W177">
            <v>489550</v>
          </cell>
          <cell r="X177">
            <v>0</v>
          </cell>
          <cell r="Y177">
            <v>0</v>
          </cell>
          <cell r="Z177">
            <v>489550</v>
          </cell>
          <cell r="AA177">
            <v>0</v>
          </cell>
          <cell r="AB177">
            <v>0</v>
          </cell>
          <cell r="AC177">
            <v>489550</v>
          </cell>
          <cell r="AD177">
            <v>0</v>
          </cell>
          <cell r="AE177">
            <v>0</v>
          </cell>
          <cell r="AF177">
            <v>489550</v>
          </cell>
          <cell r="AG177">
            <v>0</v>
          </cell>
          <cell r="AH177">
            <v>0</v>
          </cell>
          <cell r="AI177">
            <v>489550</v>
          </cell>
          <cell r="AJ177">
            <v>0</v>
          </cell>
          <cell r="AK177">
            <v>0</v>
          </cell>
          <cell r="AL177">
            <v>489550</v>
          </cell>
          <cell r="AM177">
            <v>0</v>
          </cell>
          <cell r="AN177">
            <v>0</v>
          </cell>
          <cell r="AO177">
            <v>489550</v>
          </cell>
          <cell r="AP177">
            <v>0</v>
          </cell>
          <cell r="AQ177">
            <v>0</v>
          </cell>
          <cell r="AR177">
            <v>489550</v>
          </cell>
          <cell r="AS177">
            <v>0</v>
          </cell>
          <cell r="AT177">
            <v>0</v>
          </cell>
          <cell r="AU177">
            <v>489550</v>
          </cell>
          <cell r="AV177">
            <v>0</v>
          </cell>
          <cell r="AW177">
            <v>0</v>
          </cell>
          <cell r="AX177">
            <v>489550</v>
          </cell>
        </row>
        <row r="178">
          <cell r="K178">
            <v>415105150</v>
          </cell>
          <cell r="L178" t="str">
            <v>INTERESES CREDITO BANCARIO</v>
          </cell>
          <cell r="N178" t="str">
            <v>CP12 </v>
          </cell>
          <cell r="O178" t="str">
            <v>CP12     </v>
          </cell>
          <cell r="P178" t="str">
            <v>CP12      </v>
          </cell>
          <cell r="Q178" t="str">
            <v>I   </v>
          </cell>
          <cell r="R178">
            <v>591004</v>
          </cell>
          <cell r="S178">
            <v>8060</v>
          </cell>
          <cell r="T178">
            <v>0</v>
          </cell>
          <cell r="U178">
            <v>0</v>
          </cell>
          <cell r="V178">
            <v>8060</v>
          </cell>
          <cell r="W178">
            <v>8060</v>
          </cell>
          <cell r="X178">
            <v>0</v>
          </cell>
          <cell r="Y178">
            <v>0</v>
          </cell>
          <cell r="Z178">
            <v>8060</v>
          </cell>
          <cell r="AA178">
            <v>0</v>
          </cell>
          <cell r="AB178">
            <v>0</v>
          </cell>
          <cell r="AC178">
            <v>8060</v>
          </cell>
          <cell r="AD178">
            <v>0</v>
          </cell>
          <cell r="AE178">
            <v>0</v>
          </cell>
          <cell r="AF178">
            <v>8060</v>
          </cell>
          <cell r="AG178">
            <v>0</v>
          </cell>
          <cell r="AH178">
            <v>0</v>
          </cell>
          <cell r="AI178">
            <v>8060</v>
          </cell>
          <cell r="AJ178">
            <v>0</v>
          </cell>
          <cell r="AK178">
            <v>0</v>
          </cell>
          <cell r="AL178">
            <v>8060</v>
          </cell>
          <cell r="AM178">
            <v>0</v>
          </cell>
          <cell r="AN178">
            <v>0</v>
          </cell>
          <cell r="AO178">
            <v>8060</v>
          </cell>
          <cell r="AP178">
            <v>0</v>
          </cell>
          <cell r="AQ178">
            <v>0</v>
          </cell>
          <cell r="AR178">
            <v>8060</v>
          </cell>
          <cell r="AS178">
            <v>0</v>
          </cell>
          <cell r="AT178">
            <v>0</v>
          </cell>
          <cell r="AU178">
            <v>8060</v>
          </cell>
          <cell r="AV178">
            <v>0</v>
          </cell>
          <cell r="AW178">
            <v>0</v>
          </cell>
          <cell r="AX178">
            <v>8060</v>
          </cell>
        </row>
        <row r="179">
          <cell r="K179">
            <v>415105151</v>
          </cell>
          <cell r="L179" t="str">
            <v>INTERESES (REMANENTES/INTS. P/OBRAS)</v>
          </cell>
          <cell r="N179" t="str">
            <v>CP12 </v>
          </cell>
          <cell r="O179" t="str">
            <v>CP12     </v>
          </cell>
          <cell r="P179" t="str">
            <v>CP12      </v>
          </cell>
          <cell r="Q179" t="str">
            <v>I   </v>
          </cell>
          <cell r="R179">
            <v>591005</v>
          </cell>
          <cell r="S179">
            <v>28941</v>
          </cell>
          <cell r="T179">
            <v>0</v>
          </cell>
          <cell r="U179">
            <v>0</v>
          </cell>
          <cell r="V179">
            <v>28941</v>
          </cell>
          <cell r="W179">
            <v>28941</v>
          </cell>
          <cell r="X179">
            <v>0</v>
          </cell>
          <cell r="Y179">
            <v>0</v>
          </cell>
          <cell r="Z179">
            <v>28941</v>
          </cell>
          <cell r="AA179">
            <v>0</v>
          </cell>
          <cell r="AB179">
            <v>0</v>
          </cell>
          <cell r="AC179">
            <v>28941</v>
          </cell>
          <cell r="AD179">
            <v>0</v>
          </cell>
          <cell r="AE179">
            <v>0</v>
          </cell>
          <cell r="AF179">
            <v>28941</v>
          </cell>
          <cell r="AG179">
            <v>0</v>
          </cell>
          <cell r="AH179">
            <v>0</v>
          </cell>
          <cell r="AI179">
            <v>28941</v>
          </cell>
          <cell r="AJ179">
            <v>0</v>
          </cell>
          <cell r="AK179">
            <v>0</v>
          </cell>
          <cell r="AL179">
            <v>28941</v>
          </cell>
          <cell r="AM179">
            <v>0</v>
          </cell>
          <cell r="AN179">
            <v>0</v>
          </cell>
          <cell r="AO179">
            <v>28941</v>
          </cell>
          <cell r="AP179">
            <v>0</v>
          </cell>
          <cell r="AQ179">
            <v>0</v>
          </cell>
          <cell r="AR179">
            <v>28941</v>
          </cell>
          <cell r="AS179">
            <v>0</v>
          </cell>
          <cell r="AT179">
            <v>0</v>
          </cell>
          <cell r="AU179">
            <v>28941</v>
          </cell>
          <cell r="AV179">
            <v>0</v>
          </cell>
          <cell r="AW179">
            <v>0</v>
          </cell>
          <cell r="AX179">
            <v>28941</v>
          </cell>
        </row>
        <row r="180">
          <cell r="K180">
            <v>415105188</v>
          </cell>
          <cell r="L180" t="str">
            <v>PRESTADORES DE SERVICIOS</v>
          </cell>
          <cell r="R180">
            <v>591006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</row>
        <row r="181">
          <cell r="K181">
            <v>415105189</v>
          </cell>
          <cell r="L181" t="str">
            <v>POR ANTICIPOS DE SUELDO</v>
          </cell>
          <cell r="R181">
            <v>591007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</row>
        <row r="182">
          <cell r="K182">
            <v>416206101</v>
          </cell>
          <cell r="L182" t="str">
            <v>MULTAS ADMINISTRATIVAS FEDERALES NO FISCALES</v>
          </cell>
          <cell r="N182" t="str">
            <v>CP12 </v>
          </cell>
          <cell r="O182" t="str">
            <v>CP12     </v>
          </cell>
          <cell r="P182" t="str">
            <v>CP12      </v>
          </cell>
          <cell r="Q182" t="str">
            <v>I   </v>
          </cell>
          <cell r="R182">
            <v>610100</v>
          </cell>
          <cell r="S182">
            <v>521917</v>
          </cell>
          <cell r="T182">
            <v>0</v>
          </cell>
          <cell r="U182">
            <v>0</v>
          </cell>
          <cell r="V182">
            <v>521917</v>
          </cell>
          <cell r="W182">
            <v>521917</v>
          </cell>
          <cell r="X182">
            <v>0</v>
          </cell>
          <cell r="Y182">
            <v>0</v>
          </cell>
          <cell r="Z182">
            <v>521917</v>
          </cell>
          <cell r="AA182">
            <v>0</v>
          </cell>
          <cell r="AB182">
            <v>0</v>
          </cell>
          <cell r="AC182">
            <v>521917</v>
          </cell>
          <cell r="AD182">
            <v>0</v>
          </cell>
          <cell r="AE182">
            <v>0</v>
          </cell>
          <cell r="AF182">
            <v>521917</v>
          </cell>
          <cell r="AG182">
            <v>0</v>
          </cell>
          <cell r="AH182">
            <v>0</v>
          </cell>
          <cell r="AI182">
            <v>521917</v>
          </cell>
          <cell r="AJ182">
            <v>0</v>
          </cell>
          <cell r="AK182">
            <v>0</v>
          </cell>
          <cell r="AL182">
            <v>521917</v>
          </cell>
          <cell r="AM182">
            <v>0</v>
          </cell>
          <cell r="AN182">
            <v>0</v>
          </cell>
          <cell r="AO182">
            <v>521917</v>
          </cell>
          <cell r="AP182">
            <v>0</v>
          </cell>
          <cell r="AQ182">
            <v>0</v>
          </cell>
          <cell r="AR182">
            <v>521917</v>
          </cell>
          <cell r="AS182">
            <v>0</v>
          </cell>
          <cell r="AT182">
            <v>0</v>
          </cell>
          <cell r="AU182">
            <v>521917</v>
          </cell>
          <cell r="AV182">
            <v>0</v>
          </cell>
          <cell r="AW182">
            <v>0</v>
          </cell>
          <cell r="AX182">
            <v>521917</v>
          </cell>
        </row>
        <row r="183">
          <cell r="K183">
            <v>416206102</v>
          </cell>
          <cell r="L183" t="str">
            <v>AVISO EXTEMPORANEO TRASLADO DE DOMINIO</v>
          </cell>
          <cell r="N183" t="str">
            <v>CP12 </v>
          </cell>
          <cell r="O183" t="str">
            <v>CP12     </v>
          </cell>
          <cell r="P183" t="str">
            <v>CP12      </v>
          </cell>
          <cell r="Q183" t="str">
            <v>I   </v>
          </cell>
          <cell r="R183">
            <v>620101</v>
          </cell>
          <cell r="S183">
            <v>129588</v>
          </cell>
          <cell r="T183">
            <v>0</v>
          </cell>
          <cell r="U183">
            <v>0</v>
          </cell>
          <cell r="V183">
            <v>129588</v>
          </cell>
          <cell r="W183">
            <v>129588</v>
          </cell>
          <cell r="X183">
            <v>0</v>
          </cell>
          <cell r="Y183">
            <v>0</v>
          </cell>
          <cell r="Z183">
            <v>129588</v>
          </cell>
          <cell r="AA183">
            <v>0</v>
          </cell>
          <cell r="AB183">
            <v>0</v>
          </cell>
          <cell r="AC183">
            <v>129588</v>
          </cell>
          <cell r="AD183">
            <v>0</v>
          </cell>
          <cell r="AE183">
            <v>0</v>
          </cell>
          <cell r="AF183">
            <v>129588</v>
          </cell>
          <cell r="AG183">
            <v>0</v>
          </cell>
          <cell r="AH183">
            <v>0</v>
          </cell>
          <cell r="AI183">
            <v>129588</v>
          </cell>
          <cell r="AJ183">
            <v>0</v>
          </cell>
          <cell r="AK183">
            <v>0</v>
          </cell>
          <cell r="AL183">
            <v>129588</v>
          </cell>
          <cell r="AM183">
            <v>0</v>
          </cell>
          <cell r="AN183">
            <v>0</v>
          </cell>
          <cell r="AO183">
            <v>129588</v>
          </cell>
          <cell r="AP183">
            <v>0</v>
          </cell>
          <cell r="AQ183">
            <v>0</v>
          </cell>
          <cell r="AR183">
            <v>129588</v>
          </cell>
          <cell r="AS183">
            <v>0</v>
          </cell>
          <cell r="AT183">
            <v>0</v>
          </cell>
          <cell r="AU183">
            <v>129588</v>
          </cell>
          <cell r="AV183">
            <v>0</v>
          </cell>
          <cell r="AW183">
            <v>0</v>
          </cell>
          <cell r="AX183">
            <v>129588</v>
          </cell>
        </row>
        <row r="184">
          <cell r="K184">
            <v>416206103</v>
          </cell>
          <cell r="L184" t="str">
            <v>AVISO EXTEMP TERM DE OBRA</v>
          </cell>
          <cell r="N184" t="str">
            <v>CP12 </v>
          </cell>
          <cell r="O184" t="str">
            <v>CP12     </v>
          </cell>
          <cell r="P184" t="str">
            <v>CP12      </v>
          </cell>
          <cell r="Q184" t="str">
            <v>I   </v>
          </cell>
          <cell r="R184">
            <v>620201</v>
          </cell>
          <cell r="S184">
            <v>122012</v>
          </cell>
          <cell r="T184">
            <v>0</v>
          </cell>
          <cell r="U184">
            <v>0</v>
          </cell>
          <cell r="V184">
            <v>122012</v>
          </cell>
          <cell r="W184">
            <v>122012</v>
          </cell>
          <cell r="X184">
            <v>0</v>
          </cell>
          <cell r="Y184">
            <v>0</v>
          </cell>
          <cell r="Z184">
            <v>122012</v>
          </cell>
          <cell r="AA184">
            <v>0</v>
          </cell>
          <cell r="AB184">
            <v>0</v>
          </cell>
          <cell r="AC184">
            <v>122012</v>
          </cell>
          <cell r="AD184">
            <v>0</v>
          </cell>
          <cell r="AE184">
            <v>0</v>
          </cell>
          <cell r="AF184">
            <v>122012</v>
          </cell>
          <cell r="AG184">
            <v>0</v>
          </cell>
          <cell r="AH184">
            <v>0</v>
          </cell>
          <cell r="AI184">
            <v>122012</v>
          </cell>
          <cell r="AJ184">
            <v>0</v>
          </cell>
          <cell r="AK184">
            <v>0</v>
          </cell>
          <cell r="AL184">
            <v>122012</v>
          </cell>
          <cell r="AM184">
            <v>0</v>
          </cell>
          <cell r="AN184">
            <v>0</v>
          </cell>
          <cell r="AO184">
            <v>122012</v>
          </cell>
          <cell r="AP184">
            <v>0</v>
          </cell>
          <cell r="AQ184">
            <v>0</v>
          </cell>
          <cell r="AR184">
            <v>122012</v>
          </cell>
          <cell r="AS184">
            <v>0</v>
          </cell>
          <cell r="AT184">
            <v>0</v>
          </cell>
          <cell r="AU184">
            <v>122012</v>
          </cell>
          <cell r="AV184">
            <v>0</v>
          </cell>
          <cell r="AW184">
            <v>0</v>
          </cell>
          <cell r="AX184">
            <v>122012</v>
          </cell>
        </row>
        <row r="185">
          <cell r="K185">
            <v>416206104</v>
          </cell>
          <cell r="L185" t="str">
            <v>INFRAC. AL REGLAM. DE CONST. Y CONSERV. DE LA</v>
          </cell>
          <cell r="N185" t="str">
            <v>CP12 </v>
          </cell>
          <cell r="O185" t="str">
            <v>CP12     </v>
          </cell>
          <cell r="P185" t="str">
            <v>CP12      </v>
          </cell>
          <cell r="Q185" t="str">
            <v>I   </v>
          </cell>
          <cell r="R185">
            <v>620202</v>
          </cell>
          <cell r="S185">
            <v>80000</v>
          </cell>
          <cell r="T185">
            <v>0</v>
          </cell>
          <cell r="U185">
            <v>0</v>
          </cell>
          <cell r="V185">
            <v>80000</v>
          </cell>
          <cell r="W185">
            <v>80000</v>
          </cell>
          <cell r="X185">
            <v>0</v>
          </cell>
          <cell r="Y185">
            <v>0</v>
          </cell>
          <cell r="Z185">
            <v>80000</v>
          </cell>
          <cell r="AA185">
            <v>0</v>
          </cell>
          <cell r="AB185">
            <v>0</v>
          </cell>
          <cell r="AC185">
            <v>80000</v>
          </cell>
          <cell r="AD185">
            <v>0</v>
          </cell>
          <cell r="AE185">
            <v>0</v>
          </cell>
          <cell r="AF185">
            <v>80000</v>
          </cell>
          <cell r="AG185">
            <v>0</v>
          </cell>
          <cell r="AH185">
            <v>0</v>
          </cell>
          <cell r="AI185">
            <v>80000</v>
          </cell>
          <cell r="AJ185">
            <v>0</v>
          </cell>
          <cell r="AK185">
            <v>0</v>
          </cell>
          <cell r="AL185">
            <v>80000</v>
          </cell>
          <cell r="AM185">
            <v>0</v>
          </cell>
          <cell r="AN185">
            <v>0</v>
          </cell>
          <cell r="AO185">
            <v>80000</v>
          </cell>
          <cell r="AP185">
            <v>0</v>
          </cell>
          <cell r="AQ185">
            <v>0</v>
          </cell>
          <cell r="AR185">
            <v>80000</v>
          </cell>
          <cell r="AS185">
            <v>0</v>
          </cell>
          <cell r="AT185">
            <v>0</v>
          </cell>
          <cell r="AU185">
            <v>80000</v>
          </cell>
          <cell r="AV185">
            <v>0</v>
          </cell>
          <cell r="AW185">
            <v>0</v>
          </cell>
          <cell r="AX185">
            <v>80000</v>
          </cell>
        </row>
        <row r="186">
          <cell r="K186">
            <v>416206105</v>
          </cell>
          <cell r="L186" t="str">
            <v>INF LEY DE TRANSITO Y SU REGLAMENTO</v>
          </cell>
          <cell r="N186" t="str">
            <v>CP12 </v>
          </cell>
          <cell r="O186" t="str">
            <v>CP12     </v>
          </cell>
          <cell r="P186" t="str">
            <v>CP12      </v>
          </cell>
          <cell r="Q186" t="str">
            <v>I   </v>
          </cell>
          <cell r="R186">
            <v>620301</v>
          </cell>
          <cell r="S186">
            <v>4029853</v>
          </cell>
          <cell r="T186">
            <v>0</v>
          </cell>
          <cell r="U186">
            <v>0</v>
          </cell>
          <cell r="V186">
            <v>4029853</v>
          </cell>
          <cell r="W186">
            <v>4029853</v>
          </cell>
          <cell r="X186">
            <v>0</v>
          </cell>
          <cell r="Y186">
            <v>0</v>
          </cell>
          <cell r="Z186">
            <v>4029853</v>
          </cell>
          <cell r="AA186">
            <v>0</v>
          </cell>
          <cell r="AB186">
            <v>0</v>
          </cell>
          <cell r="AC186">
            <v>4029853</v>
          </cell>
          <cell r="AD186">
            <v>0</v>
          </cell>
          <cell r="AE186">
            <v>0</v>
          </cell>
          <cell r="AF186">
            <v>4029853</v>
          </cell>
          <cell r="AG186">
            <v>0</v>
          </cell>
          <cell r="AH186">
            <v>0</v>
          </cell>
          <cell r="AI186">
            <v>4029853</v>
          </cell>
          <cell r="AJ186">
            <v>0</v>
          </cell>
          <cell r="AK186">
            <v>0</v>
          </cell>
          <cell r="AL186">
            <v>4029853</v>
          </cell>
          <cell r="AM186">
            <v>0</v>
          </cell>
          <cell r="AN186">
            <v>0</v>
          </cell>
          <cell r="AO186">
            <v>4029853</v>
          </cell>
          <cell r="AP186">
            <v>0</v>
          </cell>
          <cell r="AQ186">
            <v>0</v>
          </cell>
          <cell r="AR186">
            <v>4029853</v>
          </cell>
          <cell r="AS186">
            <v>0</v>
          </cell>
          <cell r="AT186">
            <v>0</v>
          </cell>
          <cell r="AU186">
            <v>4029853</v>
          </cell>
          <cell r="AV186">
            <v>0</v>
          </cell>
          <cell r="AW186">
            <v>0</v>
          </cell>
          <cell r="AX186">
            <v>4029853</v>
          </cell>
        </row>
        <row r="187">
          <cell r="K187">
            <v>416206106</v>
          </cell>
          <cell r="L187" t="str">
            <v>INF AL BANDO DE POLICIA Y BUEN GOBIERNO</v>
          </cell>
          <cell r="N187" t="str">
            <v>CP12 </v>
          </cell>
          <cell r="O187" t="str">
            <v>CP12     </v>
          </cell>
          <cell r="P187" t="str">
            <v>CP12      </v>
          </cell>
          <cell r="Q187" t="str">
            <v>I   </v>
          </cell>
          <cell r="R187">
            <v>620302</v>
          </cell>
          <cell r="S187">
            <v>501099</v>
          </cell>
          <cell r="T187">
            <v>0</v>
          </cell>
          <cell r="U187">
            <v>0</v>
          </cell>
          <cell r="V187">
            <v>501099</v>
          </cell>
          <cell r="W187">
            <v>501099</v>
          </cell>
          <cell r="X187">
            <v>0</v>
          </cell>
          <cell r="Y187">
            <v>0</v>
          </cell>
          <cell r="Z187">
            <v>501099</v>
          </cell>
          <cell r="AA187">
            <v>0</v>
          </cell>
          <cell r="AB187">
            <v>0</v>
          </cell>
          <cell r="AC187">
            <v>501099</v>
          </cell>
          <cell r="AD187">
            <v>0</v>
          </cell>
          <cell r="AE187">
            <v>0</v>
          </cell>
          <cell r="AF187">
            <v>501099</v>
          </cell>
          <cell r="AG187">
            <v>0</v>
          </cell>
          <cell r="AH187">
            <v>0</v>
          </cell>
          <cell r="AI187">
            <v>501099</v>
          </cell>
          <cell r="AJ187">
            <v>0</v>
          </cell>
          <cell r="AK187">
            <v>0</v>
          </cell>
          <cell r="AL187">
            <v>501099</v>
          </cell>
          <cell r="AM187">
            <v>0</v>
          </cell>
          <cell r="AN187">
            <v>0</v>
          </cell>
          <cell r="AO187">
            <v>501099</v>
          </cell>
          <cell r="AP187">
            <v>0</v>
          </cell>
          <cell r="AQ187">
            <v>0</v>
          </cell>
          <cell r="AR187">
            <v>501099</v>
          </cell>
          <cell r="AS187">
            <v>0</v>
          </cell>
          <cell r="AT187">
            <v>0</v>
          </cell>
          <cell r="AU187">
            <v>501099</v>
          </cell>
          <cell r="AV187">
            <v>0</v>
          </cell>
          <cell r="AW187">
            <v>0</v>
          </cell>
          <cell r="AX187">
            <v>501099</v>
          </cell>
        </row>
        <row r="188">
          <cell r="K188">
            <v>416206107</v>
          </cell>
          <cell r="L188" t="str">
            <v>INFRACCIONES DIRECCIÓN DE FISCALIZACIÓN</v>
          </cell>
          <cell r="N188" t="str">
            <v>CP12 </v>
          </cell>
          <cell r="O188" t="str">
            <v>CP12     </v>
          </cell>
          <cell r="P188" t="str">
            <v>CP12      </v>
          </cell>
          <cell r="Q188" t="str">
            <v>I   </v>
          </cell>
          <cell r="R188">
            <v>620401</v>
          </cell>
          <cell r="S188">
            <v>387426</v>
          </cell>
          <cell r="T188">
            <v>0</v>
          </cell>
          <cell r="U188">
            <v>0</v>
          </cell>
          <cell r="V188">
            <v>387426</v>
          </cell>
          <cell r="W188">
            <v>387426</v>
          </cell>
          <cell r="X188">
            <v>0</v>
          </cell>
          <cell r="Y188">
            <v>0</v>
          </cell>
          <cell r="Z188">
            <v>387426</v>
          </cell>
          <cell r="AA188">
            <v>0</v>
          </cell>
          <cell r="AB188">
            <v>0</v>
          </cell>
          <cell r="AC188">
            <v>387426</v>
          </cell>
          <cell r="AD188">
            <v>0</v>
          </cell>
          <cell r="AE188">
            <v>0</v>
          </cell>
          <cell r="AF188">
            <v>387426</v>
          </cell>
          <cell r="AG188">
            <v>0</v>
          </cell>
          <cell r="AH188">
            <v>0</v>
          </cell>
          <cell r="AI188">
            <v>387426</v>
          </cell>
          <cell r="AJ188">
            <v>0</v>
          </cell>
          <cell r="AK188">
            <v>0</v>
          </cell>
          <cell r="AL188">
            <v>387426</v>
          </cell>
          <cell r="AM188">
            <v>0</v>
          </cell>
          <cell r="AN188">
            <v>0</v>
          </cell>
          <cell r="AO188">
            <v>387426</v>
          </cell>
          <cell r="AP188">
            <v>0</v>
          </cell>
          <cell r="AQ188">
            <v>0</v>
          </cell>
          <cell r="AR188">
            <v>387426</v>
          </cell>
          <cell r="AS188">
            <v>0</v>
          </cell>
          <cell r="AT188">
            <v>0</v>
          </cell>
          <cell r="AU188">
            <v>387426</v>
          </cell>
          <cell r="AV188">
            <v>0</v>
          </cell>
          <cell r="AW188">
            <v>0</v>
          </cell>
          <cell r="AX188">
            <v>387426</v>
          </cell>
        </row>
        <row r="189">
          <cell r="K189">
            <v>416206108</v>
          </cell>
          <cell r="L189" t="str">
            <v>FALTA DE VERIFICACION VEHICULAR</v>
          </cell>
          <cell r="N189" t="str">
            <v>CP12 </v>
          </cell>
          <cell r="O189" t="str">
            <v>CP12     </v>
          </cell>
          <cell r="P189" t="str">
            <v>CP12      </v>
          </cell>
          <cell r="Q189" t="str">
            <v>I   </v>
          </cell>
          <cell r="R189">
            <v>620501</v>
          </cell>
          <cell r="S189">
            <v>420519</v>
          </cell>
          <cell r="T189">
            <v>0</v>
          </cell>
          <cell r="U189">
            <v>0</v>
          </cell>
          <cell r="V189">
            <v>420519</v>
          </cell>
          <cell r="W189">
            <v>420519</v>
          </cell>
          <cell r="X189">
            <v>0</v>
          </cell>
          <cell r="Y189">
            <v>0</v>
          </cell>
          <cell r="Z189">
            <v>420519</v>
          </cell>
          <cell r="AA189">
            <v>0</v>
          </cell>
          <cell r="AB189">
            <v>0</v>
          </cell>
          <cell r="AC189">
            <v>420519</v>
          </cell>
          <cell r="AD189">
            <v>0</v>
          </cell>
          <cell r="AE189">
            <v>0</v>
          </cell>
          <cell r="AF189">
            <v>420519</v>
          </cell>
          <cell r="AG189">
            <v>0</v>
          </cell>
          <cell r="AH189">
            <v>0</v>
          </cell>
          <cell r="AI189">
            <v>420519</v>
          </cell>
          <cell r="AJ189">
            <v>0</v>
          </cell>
          <cell r="AK189">
            <v>0</v>
          </cell>
          <cell r="AL189">
            <v>420519</v>
          </cell>
          <cell r="AM189">
            <v>0</v>
          </cell>
          <cell r="AN189">
            <v>0</v>
          </cell>
          <cell r="AO189">
            <v>420519</v>
          </cell>
          <cell r="AP189">
            <v>0</v>
          </cell>
          <cell r="AQ189">
            <v>0</v>
          </cell>
          <cell r="AR189">
            <v>420519</v>
          </cell>
          <cell r="AS189">
            <v>0</v>
          </cell>
          <cell r="AT189">
            <v>0</v>
          </cell>
          <cell r="AU189">
            <v>420519</v>
          </cell>
          <cell r="AV189">
            <v>0</v>
          </cell>
          <cell r="AW189">
            <v>0</v>
          </cell>
          <cell r="AX189">
            <v>420519</v>
          </cell>
        </row>
        <row r="190">
          <cell r="K190">
            <v>416206118</v>
          </cell>
          <cell r="L190" t="str">
            <v>AFECTACION NO AUTORIZADA DE ESPECIES ARBOREAS</v>
          </cell>
          <cell r="R190">
            <v>620502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</row>
        <row r="191">
          <cell r="K191">
            <v>416206109</v>
          </cell>
          <cell r="L191" t="str">
            <v>INFRACCIONES AL REG PROTECC ANIMALES</v>
          </cell>
          <cell r="N191" t="str">
            <v>CP12 </v>
          </cell>
          <cell r="O191" t="str">
            <v>CP12     </v>
          </cell>
          <cell r="P191" t="str">
            <v>CP12      </v>
          </cell>
          <cell r="Q191" t="str">
            <v>I   </v>
          </cell>
          <cell r="R191">
            <v>620601</v>
          </cell>
          <cell r="S191">
            <v>15000</v>
          </cell>
          <cell r="T191">
            <v>0</v>
          </cell>
          <cell r="U191">
            <v>0</v>
          </cell>
          <cell r="V191">
            <v>15000</v>
          </cell>
          <cell r="W191">
            <v>15000</v>
          </cell>
          <cell r="X191">
            <v>0</v>
          </cell>
          <cell r="Y191">
            <v>0</v>
          </cell>
          <cell r="Z191">
            <v>15000</v>
          </cell>
          <cell r="AA191">
            <v>0</v>
          </cell>
          <cell r="AB191">
            <v>0</v>
          </cell>
          <cell r="AC191">
            <v>15000</v>
          </cell>
          <cell r="AD191">
            <v>0</v>
          </cell>
          <cell r="AE191">
            <v>0</v>
          </cell>
          <cell r="AF191">
            <v>15000</v>
          </cell>
          <cell r="AG191">
            <v>0</v>
          </cell>
          <cell r="AH191">
            <v>0</v>
          </cell>
          <cell r="AI191">
            <v>15000</v>
          </cell>
          <cell r="AJ191">
            <v>0</v>
          </cell>
          <cell r="AK191">
            <v>0</v>
          </cell>
          <cell r="AL191">
            <v>15000</v>
          </cell>
          <cell r="AM191">
            <v>0</v>
          </cell>
          <cell r="AN191">
            <v>0</v>
          </cell>
          <cell r="AO191">
            <v>15000</v>
          </cell>
          <cell r="AP191">
            <v>0</v>
          </cell>
          <cell r="AQ191">
            <v>0</v>
          </cell>
          <cell r="AR191">
            <v>15000</v>
          </cell>
          <cell r="AS191">
            <v>0</v>
          </cell>
          <cell r="AT191">
            <v>0</v>
          </cell>
          <cell r="AU191">
            <v>15000</v>
          </cell>
          <cell r="AV191">
            <v>0</v>
          </cell>
          <cell r="AW191">
            <v>0</v>
          </cell>
          <cell r="AX191">
            <v>15000</v>
          </cell>
        </row>
        <row r="192">
          <cell r="K192">
            <v>416206119</v>
          </cell>
          <cell r="L192" t="str">
            <v>POR REPARACION DAÑOS AL MPIO</v>
          </cell>
          <cell r="R192">
            <v>620701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</row>
        <row r="193">
          <cell r="K193">
            <v>416206110</v>
          </cell>
          <cell r="L193" t="str">
            <v>POR REP DAÑOS A VEHIC MPALES.</v>
          </cell>
          <cell r="N193" t="str">
            <v>CP12 </v>
          </cell>
          <cell r="O193" t="str">
            <v>CP12     </v>
          </cell>
          <cell r="P193" t="str">
            <v>CP12      </v>
          </cell>
          <cell r="Q193" t="str">
            <v>I   </v>
          </cell>
          <cell r="R193">
            <v>620702</v>
          </cell>
          <cell r="S193">
            <v>8823</v>
          </cell>
          <cell r="T193">
            <v>0</v>
          </cell>
          <cell r="U193">
            <v>0</v>
          </cell>
          <cell r="V193">
            <v>8823</v>
          </cell>
          <cell r="W193">
            <v>8823</v>
          </cell>
          <cell r="X193">
            <v>0</v>
          </cell>
          <cell r="Y193">
            <v>0</v>
          </cell>
          <cell r="Z193">
            <v>8823</v>
          </cell>
          <cell r="AA193">
            <v>0</v>
          </cell>
          <cell r="AB193">
            <v>0</v>
          </cell>
          <cell r="AC193">
            <v>8823</v>
          </cell>
          <cell r="AD193">
            <v>0</v>
          </cell>
          <cell r="AE193">
            <v>0</v>
          </cell>
          <cell r="AF193">
            <v>8823</v>
          </cell>
          <cell r="AG193">
            <v>0</v>
          </cell>
          <cell r="AH193">
            <v>0</v>
          </cell>
          <cell r="AI193">
            <v>8823</v>
          </cell>
          <cell r="AJ193">
            <v>0</v>
          </cell>
          <cell r="AK193">
            <v>0</v>
          </cell>
          <cell r="AL193">
            <v>8823</v>
          </cell>
          <cell r="AM193">
            <v>0</v>
          </cell>
          <cell r="AN193">
            <v>0</v>
          </cell>
          <cell r="AO193">
            <v>8823</v>
          </cell>
          <cell r="AP193">
            <v>0</v>
          </cell>
          <cell r="AQ193">
            <v>0</v>
          </cell>
          <cell r="AR193">
            <v>8823</v>
          </cell>
          <cell r="AS193">
            <v>0</v>
          </cell>
          <cell r="AT193">
            <v>0</v>
          </cell>
          <cell r="AU193">
            <v>8823</v>
          </cell>
          <cell r="AV193">
            <v>0</v>
          </cell>
          <cell r="AW193">
            <v>0</v>
          </cell>
          <cell r="AX193">
            <v>8823</v>
          </cell>
        </row>
        <row r="194">
          <cell r="K194">
            <v>416206220</v>
          </cell>
          <cell r="L194" t="str">
            <v>REPARACION DE DAÑOS AL MUNICIPIO SERVICIOS MUNICIP</v>
          </cell>
          <cell r="R194">
            <v>620703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</row>
        <row r="195">
          <cell r="K195">
            <v>416206111</v>
          </cell>
          <cell r="L195" t="str">
            <v>MULTAS ADMINISTRATIVAS MUNICIPALES  NO FISCALES</v>
          </cell>
          <cell r="N195" t="str">
            <v>CP12 </v>
          </cell>
          <cell r="O195" t="str">
            <v>CP12     </v>
          </cell>
          <cell r="P195" t="str">
            <v>CP12      </v>
          </cell>
          <cell r="Q195" t="str">
            <v>I   </v>
          </cell>
          <cell r="R195">
            <v>620704</v>
          </cell>
          <cell r="S195">
            <v>21010</v>
          </cell>
          <cell r="T195">
            <v>0</v>
          </cell>
          <cell r="U195">
            <v>0</v>
          </cell>
          <cell r="V195">
            <v>21010</v>
          </cell>
          <cell r="W195">
            <v>21010</v>
          </cell>
          <cell r="X195">
            <v>0</v>
          </cell>
          <cell r="Y195">
            <v>0</v>
          </cell>
          <cell r="Z195">
            <v>21010</v>
          </cell>
          <cell r="AA195">
            <v>0</v>
          </cell>
          <cell r="AB195">
            <v>0</v>
          </cell>
          <cell r="AC195">
            <v>21010</v>
          </cell>
          <cell r="AD195">
            <v>0</v>
          </cell>
          <cell r="AE195">
            <v>0</v>
          </cell>
          <cell r="AF195">
            <v>21010</v>
          </cell>
          <cell r="AG195">
            <v>0</v>
          </cell>
          <cell r="AH195">
            <v>0</v>
          </cell>
          <cell r="AI195">
            <v>21010</v>
          </cell>
          <cell r="AJ195">
            <v>0</v>
          </cell>
          <cell r="AK195">
            <v>0</v>
          </cell>
          <cell r="AL195">
            <v>21010</v>
          </cell>
          <cell r="AM195">
            <v>0</v>
          </cell>
          <cell r="AN195">
            <v>0</v>
          </cell>
          <cell r="AO195">
            <v>21010</v>
          </cell>
          <cell r="AP195">
            <v>0</v>
          </cell>
          <cell r="AQ195">
            <v>0</v>
          </cell>
          <cell r="AR195">
            <v>21010</v>
          </cell>
          <cell r="AS195">
            <v>0</v>
          </cell>
          <cell r="AT195">
            <v>0</v>
          </cell>
          <cell r="AU195">
            <v>21010</v>
          </cell>
          <cell r="AV195">
            <v>0</v>
          </cell>
          <cell r="AW195">
            <v>0</v>
          </cell>
          <cell r="AX195">
            <v>21010</v>
          </cell>
        </row>
        <row r="196">
          <cell r="K196">
            <v>416206112</v>
          </cell>
          <cell r="L196" t="str">
            <v>IMPTO. PREDIAL URBANO REZAGO</v>
          </cell>
          <cell r="N196" t="str">
            <v>CP12 </v>
          </cell>
          <cell r="O196" t="str">
            <v>CP12     </v>
          </cell>
          <cell r="P196" t="str">
            <v>CP12      </v>
          </cell>
          <cell r="Q196" t="str">
            <v>I   </v>
          </cell>
          <cell r="R196">
            <v>690101</v>
          </cell>
          <cell r="S196">
            <v>5000000</v>
          </cell>
          <cell r="T196">
            <v>0</v>
          </cell>
          <cell r="U196">
            <v>0</v>
          </cell>
          <cell r="V196">
            <v>5000000</v>
          </cell>
          <cell r="W196">
            <v>5000000</v>
          </cell>
          <cell r="X196">
            <v>0</v>
          </cell>
          <cell r="Y196">
            <v>0</v>
          </cell>
          <cell r="Z196">
            <v>5000000</v>
          </cell>
          <cell r="AA196">
            <v>0</v>
          </cell>
          <cell r="AB196">
            <v>0</v>
          </cell>
          <cell r="AC196">
            <v>5000000</v>
          </cell>
          <cell r="AD196">
            <v>0</v>
          </cell>
          <cell r="AE196">
            <v>0</v>
          </cell>
          <cell r="AF196">
            <v>5000000</v>
          </cell>
          <cell r="AG196">
            <v>0</v>
          </cell>
          <cell r="AH196">
            <v>0</v>
          </cell>
          <cell r="AI196">
            <v>5000000</v>
          </cell>
          <cell r="AJ196">
            <v>0</v>
          </cell>
          <cell r="AK196">
            <v>0</v>
          </cell>
          <cell r="AL196">
            <v>5000000</v>
          </cell>
          <cell r="AM196">
            <v>0</v>
          </cell>
          <cell r="AN196">
            <v>0</v>
          </cell>
          <cell r="AO196">
            <v>5000000</v>
          </cell>
          <cell r="AP196">
            <v>0</v>
          </cell>
          <cell r="AQ196">
            <v>0</v>
          </cell>
          <cell r="AR196">
            <v>5000000</v>
          </cell>
          <cell r="AS196">
            <v>0</v>
          </cell>
          <cell r="AT196">
            <v>0</v>
          </cell>
          <cell r="AU196">
            <v>5000000</v>
          </cell>
          <cell r="AV196">
            <v>0</v>
          </cell>
          <cell r="AW196">
            <v>0</v>
          </cell>
          <cell r="AX196">
            <v>5000000</v>
          </cell>
        </row>
        <row r="197">
          <cell r="K197">
            <v>416206113</v>
          </cell>
          <cell r="L197" t="str">
            <v>IMPTO. PREDIAL RUSTICO REZAGO</v>
          </cell>
          <cell r="N197" t="str">
            <v>CP12 </v>
          </cell>
          <cell r="O197" t="str">
            <v>CP12     </v>
          </cell>
          <cell r="P197" t="str">
            <v>CP12      </v>
          </cell>
          <cell r="Q197" t="str">
            <v>I   </v>
          </cell>
          <cell r="R197">
            <v>690102</v>
          </cell>
          <cell r="S197">
            <v>283272</v>
          </cell>
          <cell r="T197">
            <v>0</v>
          </cell>
          <cell r="U197">
            <v>0</v>
          </cell>
          <cell r="V197">
            <v>283272</v>
          </cell>
          <cell r="W197">
            <v>283272</v>
          </cell>
          <cell r="X197">
            <v>0</v>
          </cell>
          <cell r="Y197">
            <v>0</v>
          </cell>
          <cell r="Z197">
            <v>283272</v>
          </cell>
          <cell r="AA197">
            <v>0</v>
          </cell>
          <cell r="AB197">
            <v>0</v>
          </cell>
          <cell r="AC197">
            <v>283272</v>
          </cell>
          <cell r="AD197">
            <v>0</v>
          </cell>
          <cell r="AE197">
            <v>0</v>
          </cell>
          <cell r="AF197">
            <v>283272</v>
          </cell>
          <cell r="AG197">
            <v>0</v>
          </cell>
          <cell r="AH197">
            <v>0</v>
          </cell>
          <cell r="AI197">
            <v>283272</v>
          </cell>
          <cell r="AJ197">
            <v>0</v>
          </cell>
          <cell r="AK197">
            <v>0</v>
          </cell>
          <cell r="AL197">
            <v>283272</v>
          </cell>
          <cell r="AM197">
            <v>0</v>
          </cell>
          <cell r="AN197">
            <v>0</v>
          </cell>
          <cell r="AO197">
            <v>283272</v>
          </cell>
          <cell r="AP197">
            <v>0</v>
          </cell>
          <cell r="AQ197">
            <v>0</v>
          </cell>
          <cell r="AR197">
            <v>283272</v>
          </cell>
          <cell r="AS197">
            <v>0</v>
          </cell>
          <cell r="AT197">
            <v>0</v>
          </cell>
          <cell r="AU197">
            <v>283272</v>
          </cell>
          <cell r="AV197">
            <v>0</v>
          </cell>
          <cell r="AW197">
            <v>0</v>
          </cell>
          <cell r="AX197">
            <v>283272</v>
          </cell>
        </row>
        <row r="198">
          <cell r="K198">
            <v>416206222</v>
          </cell>
          <cell r="L198" t="str">
            <v>DERECHOS</v>
          </cell>
          <cell r="R198">
            <v>690103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</row>
        <row r="199">
          <cell r="K199">
            <v>416206223</v>
          </cell>
          <cell r="L199" t="str">
            <v>REZAGOS DERECHOS</v>
          </cell>
          <cell r="R199">
            <v>690104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</row>
        <row r="200">
          <cell r="K200">
            <v>416206114</v>
          </cell>
          <cell r="L200" t="str">
            <v>IMPUESTOS INMOBILIARIOS</v>
          </cell>
          <cell r="N200" t="str">
            <v>CP12 </v>
          </cell>
          <cell r="O200" t="str">
            <v>CP12     </v>
          </cell>
          <cell r="P200" t="str">
            <v>CP12      </v>
          </cell>
          <cell r="Q200" t="str">
            <v>I   </v>
          </cell>
          <cell r="R200">
            <v>690201</v>
          </cell>
          <cell r="S200">
            <v>2142359</v>
          </cell>
          <cell r="T200">
            <v>0</v>
          </cell>
          <cell r="U200">
            <v>0</v>
          </cell>
          <cell r="V200">
            <v>2142359</v>
          </cell>
          <cell r="W200">
            <v>2142359</v>
          </cell>
          <cell r="X200">
            <v>0</v>
          </cell>
          <cell r="Y200">
            <v>0</v>
          </cell>
          <cell r="Z200">
            <v>2142359</v>
          </cell>
          <cell r="AA200">
            <v>0</v>
          </cell>
          <cell r="AB200">
            <v>0</v>
          </cell>
          <cell r="AC200">
            <v>2142359</v>
          </cell>
          <cell r="AD200">
            <v>0</v>
          </cell>
          <cell r="AE200">
            <v>0</v>
          </cell>
          <cell r="AF200">
            <v>2142359</v>
          </cell>
          <cell r="AG200">
            <v>0</v>
          </cell>
          <cell r="AH200">
            <v>0</v>
          </cell>
          <cell r="AI200">
            <v>2142359</v>
          </cell>
          <cell r="AJ200">
            <v>0</v>
          </cell>
          <cell r="AK200">
            <v>0</v>
          </cell>
          <cell r="AL200">
            <v>2142359</v>
          </cell>
          <cell r="AM200">
            <v>0</v>
          </cell>
          <cell r="AN200">
            <v>0</v>
          </cell>
          <cell r="AO200">
            <v>2142359</v>
          </cell>
          <cell r="AP200">
            <v>0</v>
          </cell>
          <cell r="AQ200">
            <v>0</v>
          </cell>
          <cell r="AR200">
            <v>2142359</v>
          </cell>
          <cell r="AS200">
            <v>0</v>
          </cell>
          <cell r="AT200">
            <v>0</v>
          </cell>
          <cell r="AU200">
            <v>2142359</v>
          </cell>
          <cell r="AV200">
            <v>0</v>
          </cell>
          <cell r="AW200">
            <v>0</v>
          </cell>
          <cell r="AX200">
            <v>2142359</v>
          </cell>
        </row>
        <row r="201">
          <cell r="K201">
            <v>416206115</v>
          </cell>
          <cell r="L201" t="str">
            <v>RECARGOS OTROS IMPUESTOS, DERECHOS Y PRODUCTOS</v>
          </cell>
          <cell r="N201" t="str">
            <v>CP12 </v>
          </cell>
          <cell r="O201" t="str">
            <v>CP12     </v>
          </cell>
          <cell r="P201" t="str">
            <v>CP12      </v>
          </cell>
          <cell r="Q201" t="str">
            <v>I   </v>
          </cell>
          <cell r="R201">
            <v>690202</v>
          </cell>
          <cell r="S201">
            <v>1003095</v>
          </cell>
          <cell r="T201">
            <v>0</v>
          </cell>
          <cell r="U201">
            <v>0</v>
          </cell>
          <cell r="V201">
            <v>1003095</v>
          </cell>
          <cell r="W201">
            <v>1003095</v>
          </cell>
          <cell r="X201">
            <v>0</v>
          </cell>
          <cell r="Y201">
            <v>0</v>
          </cell>
          <cell r="Z201">
            <v>1003095</v>
          </cell>
          <cell r="AA201">
            <v>0</v>
          </cell>
          <cell r="AB201">
            <v>0</v>
          </cell>
          <cell r="AC201">
            <v>1003095</v>
          </cell>
          <cell r="AD201">
            <v>0</v>
          </cell>
          <cell r="AE201">
            <v>0</v>
          </cell>
          <cell r="AF201">
            <v>1003095</v>
          </cell>
          <cell r="AG201">
            <v>0</v>
          </cell>
          <cell r="AH201">
            <v>0</v>
          </cell>
          <cell r="AI201">
            <v>1003095</v>
          </cell>
          <cell r="AJ201">
            <v>0</v>
          </cell>
          <cell r="AK201">
            <v>0</v>
          </cell>
          <cell r="AL201">
            <v>1003095</v>
          </cell>
          <cell r="AM201">
            <v>0</v>
          </cell>
          <cell r="AN201">
            <v>0</v>
          </cell>
          <cell r="AO201">
            <v>1003095</v>
          </cell>
          <cell r="AP201">
            <v>0</v>
          </cell>
          <cell r="AQ201">
            <v>0</v>
          </cell>
          <cell r="AR201">
            <v>1003095</v>
          </cell>
          <cell r="AS201">
            <v>0</v>
          </cell>
          <cell r="AT201">
            <v>0</v>
          </cell>
          <cell r="AU201">
            <v>1003095</v>
          </cell>
          <cell r="AV201">
            <v>0</v>
          </cell>
          <cell r="AW201">
            <v>0</v>
          </cell>
          <cell r="AX201">
            <v>1003095</v>
          </cell>
        </row>
        <row r="202">
          <cell r="K202">
            <v>416206224</v>
          </cell>
          <cell r="L202" t="str">
            <v>DONATIVOS FIESTAS DE SAN JUAN</v>
          </cell>
          <cell r="R202">
            <v>690301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</row>
        <row r="203">
          <cell r="K203">
            <v>416206225</v>
          </cell>
          <cell r="L203" t="str">
            <v>APORTACIONES FIC</v>
          </cell>
          <cell r="R203">
            <v>690302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</row>
        <row r="204">
          <cell r="K204">
            <v>416206226</v>
          </cell>
          <cell r="L204" t="str">
            <v>GOB DEL ESTADO CONV VIALIDAD</v>
          </cell>
          <cell r="R204">
            <v>690303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</row>
        <row r="205">
          <cell r="K205">
            <v>416206227</v>
          </cell>
          <cell r="L205" t="str">
            <v>GOB DEL ESTADO CASA DE LA CULT</v>
          </cell>
          <cell r="R205">
            <v>690304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</row>
        <row r="206">
          <cell r="K206">
            <v>416206228</v>
          </cell>
          <cell r="L206" t="str">
            <v>GOB DEL EDO EL ENCINO Y CENTRO</v>
          </cell>
          <cell r="R206">
            <v>690305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</row>
        <row r="207">
          <cell r="K207">
            <v>416206229</v>
          </cell>
          <cell r="L207" t="str">
            <v>APORT CONTRATISTAS OBRAS BENEF</v>
          </cell>
          <cell r="R207">
            <v>690306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</row>
        <row r="208">
          <cell r="K208">
            <v>416206230</v>
          </cell>
          <cell r="L208" t="str">
            <v>APORT PARA PROG OBRAS DE BENEF</v>
          </cell>
          <cell r="N208" t="str">
            <v>CP12 </v>
          </cell>
          <cell r="O208" t="str">
            <v>CP12     </v>
          </cell>
          <cell r="P208" t="str">
            <v>CP12      </v>
          </cell>
          <cell r="Q208" t="str">
            <v>I   </v>
          </cell>
          <cell r="R208">
            <v>690307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</row>
        <row r="209">
          <cell r="K209">
            <v>416206231</v>
          </cell>
          <cell r="L209" t="str">
            <v>OTRAS APORTACIONES</v>
          </cell>
          <cell r="N209" t="str">
            <v>CP12 </v>
          </cell>
          <cell r="O209" t="str">
            <v>CP12     </v>
          </cell>
          <cell r="P209" t="str">
            <v>CP12      </v>
          </cell>
          <cell r="Q209" t="str">
            <v>I   </v>
          </cell>
          <cell r="R209">
            <v>690308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230870.03</v>
          </cell>
          <cell r="AT209">
            <v>0</v>
          </cell>
          <cell r="AU209">
            <v>230870.03</v>
          </cell>
          <cell r="AV209">
            <v>0</v>
          </cell>
          <cell r="AW209">
            <v>0</v>
          </cell>
          <cell r="AX209">
            <v>230870.03</v>
          </cell>
        </row>
        <row r="210">
          <cell r="K210">
            <v>416206232</v>
          </cell>
          <cell r="L210" t="str">
            <v>OTROS DONATIVOS</v>
          </cell>
          <cell r="R210">
            <v>690309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</row>
        <row r="211">
          <cell r="K211">
            <v>416206116</v>
          </cell>
          <cell r="L211" t="str">
            <v>APORT. UNION AGRICOLA LOCAL REG</v>
          </cell>
          <cell r="N211" t="str">
            <v>CP12 </v>
          </cell>
          <cell r="O211" t="str">
            <v>CP12     </v>
          </cell>
          <cell r="P211" t="str">
            <v>CP12      </v>
          </cell>
          <cell r="Q211" t="str">
            <v>I   </v>
          </cell>
          <cell r="R211">
            <v>690310</v>
          </cell>
          <cell r="S211">
            <v>50000</v>
          </cell>
          <cell r="T211">
            <v>0</v>
          </cell>
          <cell r="U211">
            <v>0</v>
          </cell>
          <cell r="V211">
            <v>50000</v>
          </cell>
          <cell r="W211">
            <v>50000</v>
          </cell>
          <cell r="X211">
            <v>0</v>
          </cell>
          <cell r="Y211">
            <v>0</v>
          </cell>
          <cell r="Z211">
            <v>50000</v>
          </cell>
          <cell r="AA211">
            <v>0</v>
          </cell>
          <cell r="AB211">
            <v>0</v>
          </cell>
          <cell r="AC211">
            <v>50000</v>
          </cell>
          <cell r="AD211">
            <v>0</v>
          </cell>
          <cell r="AE211">
            <v>0</v>
          </cell>
          <cell r="AF211">
            <v>50000</v>
          </cell>
          <cell r="AG211">
            <v>0</v>
          </cell>
          <cell r="AH211">
            <v>0</v>
          </cell>
          <cell r="AI211">
            <v>50000</v>
          </cell>
          <cell r="AJ211">
            <v>0</v>
          </cell>
          <cell r="AK211">
            <v>0</v>
          </cell>
          <cell r="AL211">
            <v>50000</v>
          </cell>
          <cell r="AM211">
            <v>0</v>
          </cell>
          <cell r="AN211">
            <v>0</v>
          </cell>
          <cell r="AO211">
            <v>50000</v>
          </cell>
          <cell r="AP211">
            <v>0</v>
          </cell>
          <cell r="AQ211">
            <v>0</v>
          </cell>
          <cell r="AR211">
            <v>50000</v>
          </cell>
          <cell r="AS211">
            <v>0</v>
          </cell>
          <cell r="AT211">
            <v>0</v>
          </cell>
          <cell r="AU211">
            <v>50000</v>
          </cell>
          <cell r="AV211">
            <v>0</v>
          </cell>
          <cell r="AW211">
            <v>0</v>
          </cell>
          <cell r="AX211">
            <v>50000</v>
          </cell>
        </row>
        <row r="212">
          <cell r="K212">
            <v>416206117</v>
          </cell>
          <cell r="L212" t="str">
            <v>GASTOS DE EJECUCION</v>
          </cell>
          <cell r="N212" t="str">
            <v>CP12 </v>
          </cell>
          <cell r="O212" t="str">
            <v>CP12     </v>
          </cell>
          <cell r="P212" t="str">
            <v>CP12      </v>
          </cell>
          <cell r="Q212" t="str">
            <v>I   </v>
          </cell>
          <cell r="R212">
            <v>690401</v>
          </cell>
          <cell r="S212">
            <v>755545</v>
          </cell>
          <cell r="T212">
            <v>0</v>
          </cell>
          <cell r="U212">
            <v>0</v>
          </cell>
          <cell r="V212">
            <v>755545</v>
          </cell>
          <cell r="W212">
            <v>755545</v>
          </cell>
          <cell r="X212">
            <v>0</v>
          </cell>
          <cell r="Y212">
            <v>0</v>
          </cell>
          <cell r="Z212">
            <v>755545</v>
          </cell>
          <cell r="AA212">
            <v>0</v>
          </cell>
          <cell r="AB212">
            <v>0</v>
          </cell>
          <cell r="AC212">
            <v>755545</v>
          </cell>
          <cell r="AD212">
            <v>0</v>
          </cell>
          <cell r="AE212">
            <v>0</v>
          </cell>
          <cell r="AF212">
            <v>755545</v>
          </cell>
          <cell r="AG212">
            <v>0</v>
          </cell>
          <cell r="AH212">
            <v>0</v>
          </cell>
          <cell r="AI212">
            <v>755545</v>
          </cell>
          <cell r="AJ212">
            <v>0</v>
          </cell>
          <cell r="AK212">
            <v>0</v>
          </cell>
          <cell r="AL212">
            <v>755545</v>
          </cell>
          <cell r="AM212">
            <v>0</v>
          </cell>
          <cell r="AN212">
            <v>0</v>
          </cell>
          <cell r="AO212">
            <v>755545</v>
          </cell>
          <cell r="AP212">
            <v>0</v>
          </cell>
          <cell r="AQ212">
            <v>0</v>
          </cell>
          <cell r="AR212">
            <v>755545</v>
          </cell>
          <cell r="AS212">
            <v>0</v>
          </cell>
          <cell r="AT212">
            <v>0</v>
          </cell>
          <cell r="AU212">
            <v>755545</v>
          </cell>
          <cell r="AV212">
            <v>0</v>
          </cell>
          <cell r="AW212">
            <v>0</v>
          </cell>
          <cell r="AX212">
            <v>755545</v>
          </cell>
        </row>
        <row r="213">
          <cell r="K213">
            <v>421108101</v>
          </cell>
          <cell r="L213" t="str">
            <v>FONDO GENERAL</v>
          </cell>
          <cell r="N213" t="str">
            <v>CP12 </v>
          </cell>
          <cell r="O213" t="str">
            <v>CP12     </v>
          </cell>
          <cell r="P213" t="str">
            <v>CP12      </v>
          </cell>
          <cell r="Q213" t="str">
            <v>I   </v>
          </cell>
          <cell r="R213">
            <v>810101</v>
          </cell>
          <cell r="S213">
            <v>106965579</v>
          </cell>
          <cell r="T213">
            <v>0</v>
          </cell>
          <cell r="U213">
            <v>0</v>
          </cell>
          <cell r="V213">
            <v>107665579</v>
          </cell>
          <cell r="W213">
            <v>106965579</v>
          </cell>
          <cell r="X213">
            <v>700000</v>
          </cell>
          <cell r="Y213">
            <v>0</v>
          </cell>
          <cell r="Z213">
            <v>107665579</v>
          </cell>
          <cell r="AA213">
            <v>0</v>
          </cell>
          <cell r="AB213">
            <v>0</v>
          </cell>
          <cell r="AC213">
            <v>107665579</v>
          </cell>
          <cell r="AD213">
            <v>2532966.46</v>
          </cell>
          <cell r="AE213">
            <v>0</v>
          </cell>
          <cell r="AF213">
            <v>110198545.45999999</v>
          </cell>
          <cell r="AG213">
            <v>223000</v>
          </cell>
          <cell r="AH213">
            <v>0</v>
          </cell>
          <cell r="AI213">
            <v>110421545.45999999</v>
          </cell>
          <cell r="AJ213">
            <v>0</v>
          </cell>
          <cell r="AK213">
            <v>0</v>
          </cell>
          <cell r="AL213">
            <v>110421545.45999999</v>
          </cell>
          <cell r="AM213">
            <v>1132573.7</v>
          </cell>
          <cell r="AN213">
            <v>0</v>
          </cell>
          <cell r="AO213">
            <v>111554119.16</v>
          </cell>
          <cell r="AP213">
            <v>5000</v>
          </cell>
          <cell r="AQ213">
            <v>0</v>
          </cell>
          <cell r="AR213">
            <v>111559119.16</v>
          </cell>
          <cell r="AS213">
            <v>0</v>
          </cell>
          <cell r="AT213">
            <v>0</v>
          </cell>
          <cell r="AU213">
            <v>111559119.16</v>
          </cell>
          <cell r="AV213">
            <v>543000</v>
          </cell>
          <cell r="AW213">
            <v>0</v>
          </cell>
          <cell r="AX213">
            <v>112102119.16</v>
          </cell>
        </row>
        <row r="214">
          <cell r="K214">
            <v>421108102</v>
          </cell>
          <cell r="L214" t="str">
            <v>FONDO DE FOMENTO MUNICIPAL</v>
          </cell>
          <cell r="N214" t="str">
            <v>CP12 </v>
          </cell>
          <cell r="O214" t="str">
            <v>CP12     </v>
          </cell>
          <cell r="P214" t="str">
            <v>CP12      </v>
          </cell>
          <cell r="Q214" t="str">
            <v>I   </v>
          </cell>
          <cell r="R214">
            <v>810102</v>
          </cell>
          <cell r="S214">
            <v>11176757</v>
          </cell>
          <cell r="T214">
            <v>0</v>
          </cell>
          <cell r="U214">
            <v>0</v>
          </cell>
          <cell r="V214">
            <v>11176757</v>
          </cell>
          <cell r="W214">
            <v>11176757</v>
          </cell>
          <cell r="X214">
            <v>0</v>
          </cell>
          <cell r="Y214">
            <v>0</v>
          </cell>
          <cell r="Z214">
            <v>11176757</v>
          </cell>
          <cell r="AA214">
            <v>0</v>
          </cell>
          <cell r="AB214">
            <v>0</v>
          </cell>
          <cell r="AC214">
            <v>11176757</v>
          </cell>
          <cell r="AD214">
            <v>0</v>
          </cell>
          <cell r="AE214">
            <v>0</v>
          </cell>
          <cell r="AF214">
            <v>11176757</v>
          </cell>
          <cell r="AG214">
            <v>0</v>
          </cell>
          <cell r="AH214">
            <v>0</v>
          </cell>
          <cell r="AI214">
            <v>11176757</v>
          </cell>
          <cell r="AJ214">
            <v>0</v>
          </cell>
          <cell r="AK214">
            <v>0</v>
          </cell>
          <cell r="AL214">
            <v>11176757</v>
          </cell>
          <cell r="AM214">
            <v>0</v>
          </cell>
          <cell r="AN214">
            <v>0</v>
          </cell>
          <cell r="AO214">
            <v>11176757</v>
          </cell>
          <cell r="AP214">
            <v>0</v>
          </cell>
          <cell r="AQ214">
            <v>0</v>
          </cell>
          <cell r="AR214">
            <v>11176757</v>
          </cell>
          <cell r="AS214">
            <v>0</v>
          </cell>
          <cell r="AT214">
            <v>0</v>
          </cell>
          <cell r="AU214">
            <v>11176757</v>
          </cell>
          <cell r="AV214">
            <v>0</v>
          </cell>
          <cell r="AW214">
            <v>0</v>
          </cell>
          <cell r="AX214">
            <v>11176757</v>
          </cell>
        </row>
        <row r="215">
          <cell r="K215">
            <v>421108109</v>
          </cell>
          <cell r="L215" t="str">
            <v>'20% ADICIONAL FONDO GENERAL</v>
          </cell>
          <cell r="R215">
            <v>810103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</row>
        <row r="216">
          <cell r="K216">
            <v>421108110</v>
          </cell>
          <cell r="L216" t="str">
            <v>APORTACION ADICIONAL</v>
          </cell>
          <cell r="R216">
            <v>810104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</row>
        <row r="217">
          <cell r="K217">
            <v>421108103</v>
          </cell>
          <cell r="L217" t="str">
            <v>IEPS ESPECIAL DE GASOLINAS Y DIESEL</v>
          </cell>
          <cell r="N217" t="str">
            <v>CP12 </v>
          </cell>
          <cell r="O217" t="str">
            <v>CP12     </v>
          </cell>
          <cell r="P217" t="str">
            <v>CP12      </v>
          </cell>
          <cell r="Q217" t="str">
            <v>I   </v>
          </cell>
          <cell r="R217">
            <v>810105</v>
          </cell>
          <cell r="S217">
            <v>5505783</v>
          </cell>
          <cell r="T217">
            <v>0</v>
          </cell>
          <cell r="U217">
            <v>0</v>
          </cell>
          <cell r="V217">
            <v>5505783</v>
          </cell>
          <cell r="W217">
            <v>5505783</v>
          </cell>
          <cell r="X217">
            <v>0</v>
          </cell>
          <cell r="Y217">
            <v>0</v>
          </cell>
          <cell r="Z217">
            <v>5505783</v>
          </cell>
          <cell r="AA217">
            <v>0</v>
          </cell>
          <cell r="AB217">
            <v>0</v>
          </cell>
          <cell r="AC217">
            <v>5505783</v>
          </cell>
          <cell r="AD217">
            <v>0</v>
          </cell>
          <cell r="AE217">
            <v>0</v>
          </cell>
          <cell r="AF217">
            <v>5505783</v>
          </cell>
          <cell r="AG217">
            <v>0</v>
          </cell>
          <cell r="AH217">
            <v>0</v>
          </cell>
          <cell r="AI217">
            <v>5505783</v>
          </cell>
          <cell r="AJ217">
            <v>0</v>
          </cell>
          <cell r="AK217">
            <v>0</v>
          </cell>
          <cell r="AL217">
            <v>5505783</v>
          </cell>
          <cell r="AM217">
            <v>0</v>
          </cell>
          <cell r="AN217">
            <v>0</v>
          </cell>
          <cell r="AO217">
            <v>5505783</v>
          </cell>
          <cell r="AP217">
            <v>0</v>
          </cell>
          <cell r="AQ217">
            <v>0</v>
          </cell>
          <cell r="AR217">
            <v>5505783</v>
          </cell>
          <cell r="AS217">
            <v>0</v>
          </cell>
          <cell r="AT217">
            <v>0</v>
          </cell>
          <cell r="AU217">
            <v>5505783</v>
          </cell>
          <cell r="AV217">
            <v>0</v>
          </cell>
          <cell r="AW217">
            <v>0</v>
          </cell>
          <cell r="AX217">
            <v>5505783</v>
          </cell>
        </row>
        <row r="218">
          <cell r="K218">
            <v>421108104</v>
          </cell>
          <cell r="L218" t="str">
            <v>FONDO DE FISCALIZACION</v>
          </cell>
          <cell r="N218" t="str">
            <v>CP12 </v>
          </cell>
          <cell r="O218" t="str">
            <v>CP12     </v>
          </cell>
          <cell r="P218" t="str">
            <v>CP12      </v>
          </cell>
          <cell r="Q218" t="str">
            <v>I   </v>
          </cell>
          <cell r="R218">
            <v>810106</v>
          </cell>
          <cell r="S218">
            <v>4938132</v>
          </cell>
          <cell r="T218">
            <v>0</v>
          </cell>
          <cell r="U218">
            <v>0</v>
          </cell>
          <cell r="V218">
            <v>4938132</v>
          </cell>
          <cell r="W218">
            <v>4938132</v>
          </cell>
          <cell r="X218">
            <v>0</v>
          </cell>
          <cell r="Y218">
            <v>0</v>
          </cell>
          <cell r="Z218">
            <v>4938132</v>
          </cell>
          <cell r="AA218">
            <v>0</v>
          </cell>
          <cell r="AB218">
            <v>0</v>
          </cell>
          <cell r="AC218">
            <v>4938132</v>
          </cell>
          <cell r="AD218">
            <v>0</v>
          </cell>
          <cell r="AE218">
            <v>0</v>
          </cell>
          <cell r="AF218">
            <v>4938132</v>
          </cell>
          <cell r="AG218">
            <v>0</v>
          </cell>
          <cell r="AH218">
            <v>0</v>
          </cell>
          <cell r="AI218">
            <v>4938132</v>
          </cell>
          <cell r="AJ218">
            <v>0</v>
          </cell>
          <cell r="AK218">
            <v>0</v>
          </cell>
          <cell r="AL218">
            <v>4938132</v>
          </cell>
          <cell r="AM218">
            <v>0</v>
          </cell>
          <cell r="AN218">
            <v>0</v>
          </cell>
          <cell r="AO218">
            <v>4938132</v>
          </cell>
          <cell r="AP218">
            <v>0</v>
          </cell>
          <cell r="AQ218">
            <v>0</v>
          </cell>
          <cell r="AR218">
            <v>4938132</v>
          </cell>
          <cell r="AS218">
            <v>0</v>
          </cell>
          <cell r="AT218">
            <v>0</v>
          </cell>
          <cell r="AU218">
            <v>4938132</v>
          </cell>
          <cell r="AV218">
            <v>0</v>
          </cell>
          <cell r="AW218">
            <v>0</v>
          </cell>
          <cell r="AX218">
            <v>4938132</v>
          </cell>
        </row>
        <row r="219">
          <cell r="K219">
            <v>421108105</v>
          </cell>
          <cell r="L219" t="str">
            <v>DERECHOS ALCOHOLES</v>
          </cell>
          <cell r="N219" t="str">
            <v>CP12 </v>
          </cell>
          <cell r="O219" t="str">
            <v>CP12     </v>
          </cell>
          <cell r="P219" t="str">
            <v>CP12      </v>
          </cell>
          <cell r="Q219" t="str">
            <v>I   </v>
          </cell>
          <cell r="R219">
            <v>810107</v>
          </cell>
          <cell r="S219">
            <v>139000</v>
          </cell>
          <cell r="T219">
            <v>0</v>
          </cell>
          <cell r="U219">
            <v>0</v>
          </cell>
          <cell r="V219">
            <v>139000</v>
          </cell>
          <cell r="W219">
            <v>139000</v>
          </cell>
          <cell r="X219">
            <v>0</v>
          </cell>
          <cell r="Y219">
            <v>0</v>
          </cell>
          <cell r="Z219">
            <v>139000</v>
          </cell>
          <cell r="AA219">
            <v>0</v>
          </cell>
          <cell r="AB219">
            <v>0</v>
          </cell>
          <cell r="AC219">
            <v>139000</v>
          </cell>
          <cell r="AD219">
            <v>0</v>
          </cell>
          <cell r="AE219">
            <v>0</v>
          </cell>
          <cell r="AF219">
            <v>139000</v>
          </cell>
          <cell r="AG219">
            <v>0</v>
          </cell>
          <cell r="AH219">
            <v>0</v>
          </cell>
          <cell r="AI219">
            <v>139000</v>
          </cell>
          <cell r="AJ219">
            <v>0</v>
          </cell>
          <cell r="AK219">
            <v>0</v>
          </cell>
          <cell r="AL219">
            <v>139000</v>
          </cell>
          <cell r="AM219">
            <v>0</v>
          </cell>
          <cell r="AN219">
            <v>0</v>
          </cell>
          <cell r="AO219">
            <v>139000</v>
          </cell>
          <cell r="AP219">
            <v>0</v>
          </cell>
          <cell r="AQ219">
            <v>0</v>
          </cell>
          <cell r="AR219">
            <v>139000</v>
          </cell>
          <cell r="AS219">
            <v>0</v>
          </cell>
          <cell r="AT219">
            <v>0</v>
          </cell>
          <cell r="AU219">
            <v>139000</v>
          </cell>
          <cell r="AV219">
            <v>0</v>
          </cell>
          <cell r="AW219">
            <v>0</v>
          </cell>
          <cell r="AX219">
            <v>139000</v>
          </cell>
        </row>
        <row r="220">
          <cell r="K220">
            <v>421108106</v>
          </cell>
          <cell r="L220" t="str">
            <v>I.E.P.S.</v>
          </cell>
          <cell r="N220" t="str">
            <v>CP12 </v>
          </cell>
          <cell r="O220" t="str">
            <v>CP12     </v>
          </cell>
          <cell r="P220" t="str">
            <v>CP12      </v>
          </cell>
          <cell r="Q220" t="str">
            <v>I   </v>
          </cell>
          <cell r="R220">
            <v>810108</v>
          </cell>
          <cell r="S220">
            <v>1322000</v>
          </cell>
          <cell r="T220">
            <v>0</v>
          </cell>
          <cell r="U220">
            <v>0</v>
          </cell>
          <cell r="V220">
            <v>1322000</v>
          </cell>
          <cell r="W220">
            <v>1322000</v>
          </cell>
          <cell r="X220">
            <v>0</v>
          </cell>
          <cell r="Y220">
            <v>0</v>
          </cell>
          <cell r="Z220">
            <v>1322000</v>
          </cell>
          <cell r="AA220">
            <v>0</v>
          </cell>
          <cell r="AB220">
            <v>0</v>
          </cell>
          <cell r="AC220">
            <v>1322000</v>
          </cell>
          <cell r="AD220">
            <v>0</v>
          </cell>
          <cell r="AE220">
            <v>0</v>
          </cell>
          <cell r="AF220">
            <v>1322000</v>
          </cell>
          <cell r="AG220">
            <v>0</v>
          </cell>
          <cell r="AH220">
            <v>0</v>
          </cell>
          <cell r="AI220">
            <v>1322000</v>
          </cell>
          <cell r="AJ220">
            <v>0</v>
          </cell>
          <cell r="AK220">
            <v>0</v>
          </cell>
          <cell r="AL220">
            <v>1322000</v>
          </cell>
          <cell r="AM220">
            <v>0</v>
          </cell>
          <cell r="AN220">
            <v>0</v>
          </cell>
          <cell r="AO220">
            <v>1322000</v>
          </cell>
          <cell r="AP220">
            <v>0</v>
          </cell>
          <cell r="AQ220">
            <v>0</v>
          </cell>
          <cell r="AR220">
            <v>1322000</v>
          </cell>
          <cell r="AS220">
            <v>0</v>
          </cell>
          <cell r="AT220">
            <v>0</v>
          </cell>
          <cell r="AU220">
            <v>1322000</v>
          </cell>
          <cell r="AV220">
            <v>0</v>
          </cell>
          <cell r="AW220">
            <v>0</v>
          </cell>
          <cell r="AX220">
            <v>1322000</v>
          </cell>
        </row>
        <row r="221">
          <cell r="K221">
            <v>421108107</v>
          </cell>
          <cell r="L221" t="str">
            <v>I.S.A.N.</v>
          </cell>
          <cell r="N221" t="str">
            <v>CP12 </v>
          </cell>
          <cell r="O221" t="str">
            <v>CP12     </v>
          </cell>
          <cell r="P221" t="str">
            <v>CP12      </v>
          </cell>
          <cell r="Q221" t="str">
            <v>I   </v>
          </cell>
          <cell r="R221">
            <v>810109</v>
          </cell>
          <cell r="S221">
            <v>1365000</v>
          </cell>
          <cell r="T221">
            <v>0</v>
          </cell>
          <cell r="U221">
            <v>0</v>
          </cell>
          <cell r="V221">
            <v>1365000</v>
          </cell>
          <cell r="W221">
            <v>1365000</v>
          </cell>
          <cell r="X221">
            <v>0</v>
          </cell>
          <cell r="Y221">
            <v>0</v>
          </cell>
          <cell r="Z221">
            <v>1365000</v>
          </cell>
          <cell r="AA221">
            <v>0</v>
          </cell>
          <cell r="AB221">
            <v>0</v>
          </cell>
          <cell r="AC221">
            <v>1365000</v>
          </cell>
          <cell r="AD221">
            <v>0</v>
          </cell>
          <cell r="AE221">
            <v>0</v>
          </cell>
          <cell r="AF221">
            <v>1365000</v>
          </cell>
          <cell r="AG221">
            <v>0</v>
          </cell>
          <cell r="AH221">
            <v>0</v>
          </cell>
          <cell r="AI221">
            <v>1365000</v>
          </cell>
          <cell r="AJ221">
            <v>0</v>
          </cell>
          <cell r="AK221">
            <v>0</v>
          </cell>
          <cell r="AL221">
            <v>1365000</v>
          </cell>
          <cell r="AM221">
            <v>0</v>
          </cell>
          <cell r="AN221">
            <v>0</v>
          </cell>
          <cell r="AO221">
            <v>1365000</v>
          </cell>
          <cell r="AP221">
            <v>0</v>
          </cell>
          <cell r="AQ221">
            <v>0</v>
          </cell>
          <cell r="AR221">
            <v>1365000</v>
          </cell>
          <cell r="AS221">
            <v>0</v>
          </cell>
          <cell r="AT221">
            <v>0</v>
          </cell>
          <cell r="AU221">
            <v>1365000</v>
          </cell>
          <cell r="AV221">
            <v>0</v>
          </cell>
          <cell r="AW221">
            <v>0</v>
          </cell>
          <cell r="AX221">
            <v>1365000</v>
          </cell>
        </row>
        <row r="222">
          <cell r="K222">
            <v>421108108</v>
          </cell>
          <cell r="L222" t="str">
            <v>I.S.T.U.V.</v>
          </cell>
          <cell r="N222" t="str">
            <v>CP12 </v>
          </cell>
          <cell r="O222" t="str">
            <v>CP12     </v>
          </cell>
          <cell r="P222" t="str">
            <v>CP12      </v>
          </cell>
          <cell r="Q222" t="str">
            <v>I   </v>
          </cell>
          <cell r="R222">
            <v>810110</v>
          </cell>
          <cell r="S222">
            <v>528000</v>
          </cell>
          <cell r="T222">
            <v>0</v>
          </cell>
          <cell r="U222">
            <v>0</v>
          </cell>
          <cell r="V222">
            <v>528000</v>
          </cell>
          <cell r="W222">
            <v>528000</v>
          </cell>
          <cell r="X222">
            <v>0</v>
          </cell>
          <cell r="Y222">
            <v>0</v>
          </cell>
          <cell r="Z222">
            <v>528000</v>
          </cell>
          <cell r="AA222">
            <v>0</v>
          </cell>
          <cell r="AB222">
            <v>0</v>
          </cell>
          <cell r="AC222">
            <v>528000</v>
          </cell>
          <cell r="AD222">
            <v>0</v>
          </cell>
          <cell r="AE222">
            <v>0</v>
          </cell>
          <cell r="AF222">
            <v>528000</v>
          </cell>
          <cell r="AG222">
            <v>0</v>
          </cell>
          <cell r="AH222">
            <v>0</v>
          </cell>
          <cell r="AI222">
            <v>528000</v>
          </cell>
          <cell r="AJ222">
            <v>0</v>
          </cell>
          <cell r="AK222">
            <v>0</v>
          </cell>
          <cell r="AL222">
            <v>528000</v>
          </cell>
          <cell r="AM222">
            <v>0</v>
          </cell>
          <cell r="AN222">
            <v>0</v>
          </cell>
          <cell r="AO222">
            <v>528000</v>
          </cell>
          <cell r="AP222">
            <v>0</v>
          </cell>
          <cell r="AQ222">
            <v>0</v>
          </cell>
          <cell r="AR222">
            <v>528000</v>
          </cell>
          <cell r="AS222">
            <v>0</v>
          </cell>
          <cell r="AT222">
            <v>0</v>
          </cell>
          <cell r="AU222">
            <v>528000</v>
          </cell>
          <cell r="AV222">
            <v>0</v>
          </cell>
          <cell r="AW222">
            <v>0</v>
          </cell>
          <cell r="AX222">
            <v>528000</v>
          </cell>
        </row>
        <row r="223">
          <cell r="K223">
            <v>421208201</v>
          </cell>
          <cell r="L223" t="str">
            <v>FONDO DE INFRAESTRUCTURA SOCIAL MUNICIPAL</v>
          </cell>
          <cell r="N223" t="str">
            <v>F112 </v>
          </cell>
          <cell r="O223" t="str">
            <v>F112     </v>
          </cell>
          <cell r="P223" t="str">
            <v>F112      </v>
          </cell>
          <cell r="Q223" t="str">
            <v>I   </v>
          </cell>
          <cell r="R223">
            <v>820101</v>
          </cell>
          <cell r="S223">
            <v>49772968</v>
          </cell>
          <cell r="T223">
            <v>0</v>
          </cell>
          <cell r="U223">
            <v>0</v>
          </cell>
          <cell r="V223">
            <v>26458397</v>
          </cell>
          <cell r="W223">
            <v>49772968</v>
          </cell>
          <cell r="X223">
            <v>0</v>
          </cell>
          <cell r="Y223">
            <v>0</v>
          </cell>
          <cell r="Z223">
            <v>49772968</v>
          </cell>
          <cell r="AA223">
            <v>0</v>
          </cell>
          <cell r="AB223">
            <v>23314571</v>
          </cell>
          <cell r="AC223">
            <v>26458397</v>
          </cell>
          <cell r="AD223">
            <v>0</v>
          </cell>
          <cell r="AE223">
            <v>0</v>
          </cell>
          <cell r="AF223">
            <v>26458397</v>
          </cell>
          <cell r="AG223">
            <v>0</v>
          </cell>
          <cell r="AH223">
            <v>0</v>
          </cell>
          <cell r="AI223">
            <v>26458397</v>
          </cell>
          <cell r="AJ223">
            <v>0</v>
          </cell>
          <cell r="AK223">
            <v>0</v>
          </cell>
          <cell r="AL223">
            <v>26458397</v>
          </cell>
          <cell r="AM223">
            <v>0</v>
          </cell>
          <cell r="AN223">
            <v>0</v>
          </cell>
          <cell r="AO223">
            <v>26458397</v>
          </cell>
          <cell r="AP223">
            <v>0</v>
          </cell>
          <cell r="AQ223">
            <v>0</v>
          </cell>
          <cell r="AR223">
            <v>26458397</v>
          </cell>
          <cell r="AS223">
            <v>0</v>
          </cell>
          <cell r="AT223">
            <v>0</v>
          </cell>
          <cell r="AU223">
            <v>26458397</v>
          </cell>
          <cell r="AV223">
            <v>0</v>
          </cell>
          <cell r="AW223">
            <v>0</v>
          </cell>
          <cell r="AX223">
            <v>26458397</v>
          </cell>
        </row>
        <row r="224">
          <cell r="K224">
            <v>421208202</v>
          </cell>
          <cell r="L224" t="str">
            <v>FONDO PARA FORTALECIMIENTO MUNICIPAL</v>
          </cell>
          <cell r="N224" t="str">
            <v>F212 </v>
          </cell>
          <cell r="O224" t="str">
            <v>F212     </v>
          </cell>
          <cell r="P224" t="str">
            <v>F212      </v>
          </cell>
          <cell r="Q224" t="str">
            <v>I   </v>
          </cell>
          <cell r="R224">
            <v>820102</v>
          </cell>
          <cell r="S224">
            <v>74030357</v>
          </cell>
          <cell r="T224">
            <v>3251761</v>
          </cell>
          <cell r="U224">
            <v>0</v>
          </cell>
          <cell r="V224">
            <v>77282118</v>
          </cell>
          <cell r="W224">
            <v>77282118</v>
          </cell>
          <cell r="X224">
            <v>0</v>
          </cell>
          <cell r="Y224">
            <v>0</v>
          </cell>
          <cell r="Z224">
            <v>77282118</v>
          </cell>
          <cell r="AA224">
            <v>0</v>
          </cell>
          <cell r="AB224">
            <v>0</v>
          </cell>
          <cell r="AC224">
            <v>77282118</v>
          </cell>
          <cell r="AD224">
            <v>0</v>
          </cell>
          <cell r="AE224">
            <v>0</v>
          </cell>
          <cell r="AF224">
            <v>77282118</v>
          </cell>
          <cell r="AG224">
            <v>0</v>
          </cell>
          <cell r="AH224">
            <v>0</v>
          </cell>
          <cell r="AI224">
            <v>77282118</v>
          </cell>
          <cell r="AJ224">
            <v>0</v>
          </cell>
          <cell r="AK224">
            <v>0</v>
          </cell>
          <cell r="AL224">
            <v>77282118</v>
          </cell>
          <cell r="AM224">
            <v>0</v>
          </cell>
          <cell r="AN224">
            <v>0</v>
          </cell>
          <cell r="AO224">
            <v>77282118</v>
          </cell>
          <cell r="AP224">
            <v>0</v>
          </cell>
          <cell r="AQ224">
            <v>0</v>
          </cell>
          <cell r="AR224">
            <v>77282118</v>
          </cell>
          <cell r="AS224">
            <v>0</v>
          </cell>
          <cell r="AT224">
            <v>0</v>
          </cell>
          <cell r="AU224">
            <v>77282118</v>
          </cell>
          <cell r="AV224">
            <v>0</v>
          </cell>
          <cell r="AW224">
            <v>0</v>
          </cell>
          <cell r="AX224">
            <v>77282118</v>
          </cell>
        </row>
        <row r="225">
          <cell r="K225">
            <v>421208203</v>
          </cell>
          <cell r="L225" t="str">
            <v>APOYO EXTRAORDINARIO</v>
          </cell>
          <cell r="N225" t="str">
            <v>     </v>
          </cell>
          <cell r="O225" t="str">
            <v>         </v>
          </cell>
          <cell r="P225" t="str">
            <v>          </v>
          </cell>
          <cell r="Q225" t="str">
            <v>I   </v>
          </cell>
          <cell r="R225">
            <v>820103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</row>
        <row r="226">
          <cell r="K226">
            <v>0</v>
          </cell>
          <cell r="L226" t="str">
            <v xml:space="preserve">PROG. DESARROLLO SOCIAL Y </v>
          </cell>
          <cell r="Q226" t="str">
            <v>I   </v>
          </cell>
          <cell r="R226">
            <v>830101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</row>
        <row r="227">
          <cell r="K227">
            <v>0</v>
          </cell>
          <cell r="L227" t="str">
            <v>INMUJERES 2011</v>
          </cell>
          <cell r="Q227" t="str">
            <v>I   </v>
          </cell>
          <cell r="R227">
            <v>830102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</row>
        <row r="228">
          <cell r="K228">
            <v>421308303</v>
          </cell>
          <cell r="L228" t="str">
            <v>SUBSEMUN</v>
          </cell>
          <cell r="N228" t="str">
            <v>CF12</v>
          </cell>
          <cell r="O228" t="str">
            <v>CF12</v>
          </cell>
          <cell r="P228" t="str">
            <v>CF12</v>
          </cell>
          <cell r="Q228" t="str">
            <v>I   </v>
          </cell>
          <cell r="R228">
            <v>830103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10000000</v>
          </cell>
          <cell r="AK228">
            <v>0</v>
          </cell>
          <cell r="AL228">
            <v>10000000</v>
          </cell>
          <cell r="AM228">
            <v>0</v>
          </cell>
          <cell r="AN228">
            <v>0</v>
          </cell>
          <cell r="AO228">
            <v>10000000</v>
          </cell>
          <cell r="AP228">
            <v>0</v>
          </cell>
          <cell r="AQ228">
            <v>0</v>
          </cell>
          <cell r="AR228">
            <v>10000000</v>
          </cell>
          <cell r="AS228">
            <v>0</v>
          </cell>
          <cell r="AT228">
            <v>0</v>
          </cell>
          <cell r="AU228">
            <v>10000000</v>
          </cell>
          <cell r="AV228">
            <v>0</v>
          </cell>
          <cell r="AW228">
            <v>0</v>
          </cell>
          <cell r="AX228">
            <v>10000000</v>
          </cell>
        </row>
        <row r="229">
          <cell r="K229">
            <v>421308304</v>
          </cell>
          <cell r="L229" t="str">
            <v>HABITAT</v>
          </cell>
          <cell r="N229" t="str">
            <v>CF12</v>
          </cell>
          <cell r="O229" t="str">
            <v>CF12</v>
          </cell>
          <cell r="P229" t="str">
            <v>CF12</v>
          </cell>
          <cell r="Q229" t="str">
            <v>I   </v>
          </cell>
          <cell r="R229">
            <v>830104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1470000</v>
          </cell>
          <cell r="AK229">
            <v>0</v>
          </cell>
          <cell r="AL229">
            <v>1470000</v>
          </cell>
          <cell r="AM229">
            <v>0</v>
          </cell>
          <cell r="AN229">
            <v>0</v>
          </cell>
          <cell r="AO229">
            <v>1470000</v>
          </cell>
          <cell r="AP229">
            <v>0</v>
          </cell>
          <cell r="AQ229">
            <v>0</v>
          </cell>
          <cell r="AR229">
            <v>1470000</v>
          </cell>
          <cell r="AS229">
            <v>0</v>
          </cell>
          <cell r="AT229">
            <v>0</v>
          </cell>
          <cell r="AU229">
            <v>1470000</v>
          </cell>
          <cell r="AV229">
            <v>0</v>
          </cell>
          <cell r="AW229">
            <v>0</v>
          </cell>
          <cell r="AX229">
            <v>1470000</v>
          </cell>
        </row>
        <row r="230">
          <cell r="K230">
            <v>421308305</v>
          </cell>
          <cell r="L230" t="str">
            <v>PROGRAMA M.A.S.</v>
          </cell>
          <cell r="N230" t="str">
            <v>CE12</v>
          </cell>
          <cell r="O230" t="str">
            <v>CE12</v>
          </cell>
          <cell r="P230" t="str">
            <v>CE12</v>
          </cell>
          <cell r="Q230" t="str">
            <v>I   </v>
          </cell>
          <cell r="R230">
            <v>830105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150000</v>
          </cell>
          <cell r="AK230">
            <v>0</v>
          </cell>
          <cell r="AL230">
            <v>150000</v>
          </cell>
          <cell r="AM230">
            <v>0</v>
          </cell>
          <cell r="AN230">
            <v>0</v>
          </cell>
          <cell r="AO230">
            <v>150000</v>
          </cell>
          <cell r="AP230">
            <v>0</v>
          </cell>
          <cell r="AQ230">
            <v>0</v>
          </cell>
          <cell r="AR230">
            <v>150000</v>
          </cell>
          <cell r="AS230">
            <v>0</v>
          </cell>
          <cell r="AT230">
            <v>0</v>
          </cell>
          <cell r="AU230">
            <v>150000</v>
          </cell>
          <cell r="AV230">
            <v>0</v>
          </cell>
          <cell r="AW230">
            <v>0</v>
          </cell>
          <cell r="AX230">
            <v>150000</v>
          </cell>
        </row>
        <row r="231">
          <cell r="K231">
            <v>421308306</v>
          </cell>
          <cell r="L231" t="str">
            <v>FONDO DE PAVIMENTACION A MUNICIPIOS</v>
          </cell>
          <cell r="N231" t="str">
            <v>CF12</v>
          </cell>
          <cell r="O231" t="str">
            <v>CF12</v>
          </cell>
          <cell r="P231" t="str">
            <v>CF12</v>
          </cell>
          <cell r="Q231" t="str">
            <v>I   </v>
          </cell>
          <cell r="R231">
            <v>830106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2000000</v>
          </cell>
          <cell r="AK231">
            <v>0</v>
          </cell>
          <cell r="AL231">
            <v>2000000</v>
          </cell>
          <cell r="AM231">
            <v>0</v>
          </cell>
          <cell r="AN231">
            <v>0</v>
          </cell>
          <cell r="AO231">
            <v>2000000</v>
          </cell>
          <cell r="AP231">
            <v>0</v>
          </cell>
          <cell r="AQ231">
            <v>0</v>
          </cell>
          <cell r="AR231">
            <v>2000000</v>
          </cell>
          <cell r="AS231">
            <v>0</v>
          </cell>
          <cell r="AT231">
            <v>0</v>
          </cell>
          <cell r="AU231">
            <v>2000000</v>
          </cell>
          <cell r="AV231">
            <v>0</v>
          </cell>
          <cell r="AW231">
            <v>0</v>
          </cell>
          <cell r="AX231">
            <v>2000000</v>
          </cell>
        </row>
        <row r="232">
          <cell r="K232">
            <v>421308307</v>
          </cell>
          <cell r="L232" t="str">
            <v>MIGRANTES 3 X 1</v>
          </cell>
          <cell r="Q232" t="str">
            <v>I   </v>
          </cell>
          <cell r="R232">
            <v>830107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</row>
        <row r="233">
          <cell r="K233">
            <v>421308308</v>
          </cell>
          <cell r="L233" t="str">
            <v>FONDOS MIXTOS</v>
          </cell>
          <cell r="N233" t="str">
            <v>CB12</v>
          </cell>
          <cell r="O233" t="str">
            <v>CB12</v>
          </cell>
          <cell r="P233" t="str">
            <v>CB12</v>
          </cell>
          <cell r="Q233" t="str">
            <v>I   </v>
          </cell>
          <cell r="R233">
            <v>830108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40000</v>
          </cell>
          <cell r="AQ233">
            <v>0</v>
          </cell>
          <cell r="AR233">
            <v>40000</v>
          </cell>
          <cell r="AS233">
            <v>0</v>
          </cell>
          <cell r="AT233">
            <v>0</v>
          </cell>
          <cell r="AU233">
            <v>40000</v>
          </cell>
          <cell r="AV233">
            <v>0</v>
          </cell>
          <cell r="AW233">
            <v>0</v>
          </cell>
          <cell r="AX233">
            <v>40000</v>
          </cell>
        </row>
        <row r="234">
          <cell r="K234">
            <v>421308309</v>
          </cell>
          <cell r="L234" t="str">
            <v>PROG. P/SOSTENIBILIDAD SERV. AGUA POTABLE Y SANEAMIENTO</v>
          </cell>
          <cell r="N234" t="str">
            <v>CE12</v>
          </cell>
          <cell r="O234" t="str">
            <v>CE12</v>
          </cell>
          <cell r="P234" t="str">
            <v>CE12</v>
          </cell>
          <cell r="Q234" t="str">
            <v>I   </v>
          </cell>
          <cell r="R234">
            <v>830109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351906</v>
          </cell>
          <cell r="AQ234">
            <v>0</v>
          </cell>
          <cell r="AR234">
            <v>351906</v>
          </cell>
          <cell r="AS234">
            <v>0</v>
          </cell>
          <cell r="AT234">
            <v>0</v>
          </cell>
          <cell r="AU234">
            <v>351906</v>
          </cell>
          <cell r="AV234">
            <v>0</v>
          </cell>
          <cell r="AW234">
            <v>0</v>
          </cell>
          <cell r="AX234">
            <v>351906</v>
          </cell>
        </row>
        <row r="235">
          <cell r="K235">
            <v>421308310</v>
          </cell>
          <cell r="L235" t="str">
            <v>PROG. PAVIMENTACION DE CALLES</v>
          </cell>
          <cell r="N235" t="str">
            <v>CE12</v>
          </cell>
          <cell r="O235" t="str">
            <v>CE12</v>
          </cell>
          <cell r="P235" t="str">
            <v>CE12</v>
          </cell>
          <cell r="Q235" t="str">
            <v>I   </v>
          </cell>
          <cell r="R235">
            <v>830110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2361535.0699999998</v>
          </cell>
          <cell r="AH235">
            <v>0</v>
          </cell>
          <cell r="AI235">
            <v>2361535.0699999998</v>
          </cell>
          <cell r="AJ235">
            <v>1794092.87</v>
          </cell>
          <cell r="AK235">
            <v>0</v>
          </cell>
          <cell r="AL235">
            <v>4155627.94</v>
          </cell>
          <cell r="AM235">
            <v>0</v>
          </cell>
          <cell r="AN235">
            <v>0</v>
          </cell>
          <cell r="AO235">
            <v>4155627.94</v>
          </cell>
          <cell r="AP235">
            <v>834038.54</v>
          </cell>
          <cell r="AQ235">
            <v>0</v>
          </cell>
          <cell r="AR235">
            <v>4989666.4800000004</v>
          </cell>
          <cell r="AS235">
            <v>0</v>
          </cell>
          <cell r="AT235">
            <v>0</v>
          </cell>
          <cell r="AU235">
            <v>4989666.4800000004</v>
          </cell>
          <cell r="AV235">
            <v>588926.11</v>
          </cell>
          <cell r="AW235">
            <v>0</v>
          </cell>
          <cell r="AX235">
            <v>5578592.5900000008</v>
          </cell>
        </row>
        <row r="236">
          <cell r="K236">
            <v>421308311</v>
          </cell>
          <cell r="L236" t="str">
            <v>FONDO DE PAVIMENTACIO Y ESPACIOS DEPORTIVOS</v>
          </cell>
          <cell r="N236" t="str">
            <v>CF12</v>
          </cell>
          <cell r="O236" t="str">
            <v>CF12</v>
          </cell>
          <cell r="P236" t="str">
            <v>CF12</v>
          </cell>
          <cell r="Q236" t="str">
            <v>I   </v>
          </cell>
          <cell r="R236">
            <v>830111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1794092.87</v>
          </cell>
          <cell r="AH236">
            <v>0</v>
          </cell>
          <cell r="AI236">
            <v>1794092.87</v>
          </cell>
          <cell r="AJ236">
            <v>21909219.899999999</v>
          </cell>
          <cell r="AK236">
            <v>1794092.87</v>
          </cell>
          <cell r="AL236">
            <v>21909219.899999999</v>
          </cell>
          <cell r="AM236">
            <v>0</v>
          </cell>
          <cell r="AN236">
            <v>0</v>
          </cell>
          <cell r="AO236">
            <v>21909219.899999999</v>
          </cell>
          <cell r="AP236">
            <v>0</v>
          </cell>
          <cell r="AQ236">
            <v>0</v>
          </cell>
          <cell r="AR236">
            <v>21909219.899999999</v>
          </cell>
          <cell r="AS236">
            <v>0</v>
          </cell>
          <cell r="AT236">
            <v>0</v>
          </cell>
          <cell r="AU236">
            <v>21909219.899999999</v>
          </cell>
          <cell r="AV236">
            <v>0</v>
          </cell>
          <cell r="AW236">
            <v>0</v>
          </cell>
          <cell r="AX236">
            <v>21909219.899999999</v>
          </cell>
        </row>
        <row r="237">
          <cell r="K237">
            <v>421308312</v>
          </cell>
          <cell r="L237" t="str">
            <v>MEJORAMIENTO DE VIVIENDA</v>
          </cell>
          <cell r="N237" t="str">
            <v>CE12</v>
          </cell>
          <cell r="O237" t="str">
            <v>CE12</v>
          </cell>
          <cell r="P237" t="str">
            <v>CE12</v>
          </cell>
          <cell r="Q237" t="str">
            <v>I   </v>
          </cell>
          <cell r="R237">
            <v>830112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499995.06</v>
          </cell>
          <cell r="AK237">
            <v>0</v>
          </cell>
          <cell r="AL237">
            <v>499995.06</v>
          </cell>
          <cell r="AM237">
            <v>0</v>
          </cell>
          <cell r="AN237">
            <v>0</v>
          </cell>
          <cell r="AO237">
            <v>499995.06</v>
          </cell>
          <cell r="AP237">
            <v>0</v>
          </cell>
          <cell r="AQ237">
            <v>0</v>
          </cell>
          <cell r="AR237">
            <v>499995.06</v>
          </cell>
          <cell r="AS237">
            <v>0</v>
          </cell>
          <cell r="AT237">
            <v>0</v>
          </cell>
          <cell r="AU237">
            <v>499995.06</v>
          </cell>
          <cell r="AV237">
            <v>0</v>
          </cell>
          <cell r="AW237">
            <v>0</v>
          </cell>
          <cell r="AX237">
            <v>499995.06</v>
          </cell>
        </row>
        <row r="238">
          <cell r="K238">
            <v>421308313</v>
          </cell>
          <cell r="L238" t="str">
            <v>INSTITUTO ESTATAL DE CULTURA</v>
          </cell>
          <cell r="N238" t="str">
            <v>CE12</v>
          </cell>
          <cell r="O238" t="str">
            <v>CE12</v>
          </cell>
          <cell r="P238" t="str">
            <v>CE12</v>
          </cell>
          <cell r="Q238" t="str">
            <v>I   </v>
          </cell>
          <cell r="R238">
            <v>830113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1661159.02</v>
          </cell>
          <cell r="AT238">
            <v>0</v>
          </cell>
          <cell r="AU238">
            <v>1661159.02</v>
          </cell>
          <cell r="AV238">
            <v>0</v>
          </cell>
          <cell r="AW238">
            <v>0</v>
          </cell>
          <cell r="AX238">
            <v>1661159.02</v>
          </cell>
        </row>
        <row r="239">
          <cell r="K239">
            <v>421308314</v>
          </cell>
          <cell r="L239" t="str">
            <v>MODULO SEGURO POPULAR</v>
          </cell>
          <cell r="Q239" t="str">
            <v>I   </v>
          </cell>
          <cell r="R239">
            <v>830114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K240">
            <v>421308315</v>
          </cell>
          <cell r="L240" t="str">
            <v>INMUJERES</v>
          </cell>
          <cell r="N240" t="str">
            <v>CE12</v>
          </cell>
          <cell r="O240" t="str">
            <v>CE12</v>
          </cell>
          <cell r="P240" t="str">
            <v>CE12</v>
          </cell>
          <cell r="Q240" t="str">
            <v>I   </v>
          </cell>
          <cell r="R240">
            <v>830115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325000</v>
          </cell>
          <cell r="AQ240">
            <v>0</v>
          </cell>
          <cell r="AR240">
            <v>325000</v>
          </cell>
          <cell r="AS240">
            <v>0</v>
          </cell>
          <cell r="AT240">
            <v>0</v>
          </cell>
          <cell r="AU240">
            <v>325000</v>
          </cell>
          <cell r="AV240">
            <v>0</v>
          </cell>
          <cell r="AW240">
            <v>0</v>
          </cell>
          <cell r="AX240">
            <v>325000</v>
          </cell>
        </row>
        <row r="241">
          <cell r="K241">
            <v>421308316</v>
          </cell>
          <cell r="L241" t="str">
            <v>DESARROLLO DE INFRAESTRUCTURA BASICA Y COMUNITARIA</v>
          </cell>
          <cell r="Q241" t="str">
            <v>I   </v>
          </cell>
          <cell r="R241">
            <v>830116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K242">
            <v>421308302</v>
          </cell>
          <cell r="L242" t="str">
            <v>APOYO AL EMPRENDEDOR</v>
          </cell>
          <cell r="Q242" t="str">
            <v>I   </v>
          </cell>
          <cell r="R242">
            <v>830102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143114.48000000001</v>
          </cell>
          <cell r="AH242">
            <v>0</v>
          </cell>
          <cell r="AI242">
            <v>143114.48000000001</v>
          </cell>
          <cell r="AJ242">
            <v>10000</v>
          </cell>
          <cell r="AK242">
            <v>0</v>
          </cell>
          <cell r="AL242">
            <v>153114.48000000001</v>
          </cell>
          <cell r="AM242">
            <v>0</v>
          </cell>
          <cell r="AN242">
            <v>0</v>
          </cell>
          <cell r="AO242">
            <v>153114.48000000001</v>
          </cell>
          <cell r="AP242">
            <v>0</v>
          </cell>
          <cell r="AQ242">
            <v>0</v>
          </cell>
          <cell r="AR242">
            <v>153114.48000000001</v>
          </cell>
          <cell r="AS242">
            <v>0</v>
          </cell>
          <cell r="AT242">
            <v>0</v>
          </cell>
          <cell r="AU242">
            <v>153114.48000000001</v>
          </cell>
          <cell r="AV242">
            <v>0</v>
          </cell>
          <cell r="AW242">
            <v>0</v>
          </cell>
          <cell r="AX242">
            <v>153114.48000000001</v>
          </cell>
        </row>
        <row r="243">
          <cell r="K243">
            <v>421308317</v>
          </cell>
          <cell r="L243" t="str">
            <v>PROG. ECONOMIA SOCIAL FAMILIAR</v>
          </cell>
          <cell r="Q243" t="str">
            <v>I   </v>
          </cell>
          <cell r="R243">
            <v>830117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743015</v>
          </cell>
          <cell r="AH243">
            <v>0</v>
          </cell>
          <cell r="AI243">
            <v>743015</v>
          </cell>
          <cell r="AJ243">
            <v>0</v>
          </cell>
          <cell r="AK243">
            <v>0</v>
          </cell>
          <cell r="AL243">
            <v>743015</v>
          </cell>
          <cell r="AM243">
            <v>0</v>
          </cell>
          <cell r="AN243">
            <v>0</v>
          </cell>
          <cell r="AO243">
            <v>743015</v>
          </cell>
          <cell r="AP243">
            <v>0</v>
          </cell>
          <cell r="AQ243">
            <v>0</v>
          </cell>
          <cell r="AR243">
            <v>743015</v>
          </cell>
          <cell r="AS243">
            <v>0</v>
          </cell>
          <cell r="AT243">
            <v>0</v>
          </cell>
          <cell r="AU243">
            <v>743015</v>
          </cell>
          <cell r="AV243">
            <v>0</v>
          </cell>
          <cell r="AW243">
            <v>0</v>
          </cell>
          <cell r="AX243">
            <v>743015</v>
          </cell>
        </row>
        <row r="244">
          <cell r="K244">
            <v>421308301</v>
          </cell>
          <cell r="L244" t="str">
            <v>CONACULTA</v>
          </cell>
          <cell r="N244" t="str">
            <v>CF12</v>
          </cell>
          <cell r="O244" t="str">
            <v>CF12</v>
          </cell>
          <cell r="P244" t="str">
            <v>CF12</v>
          </cell>
          <cell r="Q244" t="str">
            <v>I   </v>
          </cell>
          <cell r="R244">
            <v>830101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3330000</v>
          </cell>
          <cell r="AH244">
            <v>0</v>
          </cell>
          <cell r="AI244">
            <v>3330000</v>
          </cell>
          <cell r="AJ244">
            <v>0</v>
          </cell>
          <cell r="AK244">
            <v>0</v>
          </cell>
          <cell r="AL244">
            <v>3330000</v>
          </cell>
          <cell r="AM244">
            <v>7770000</v>
          </cell>
          <cell r="AN244">
            <v>0</v>
          </cell>
          <cell r="AO244">
            <v>11100000</v>
          </cell>
          <cell r="AP244">
            <v>0</v>
          </cell>
          <cell r="AQ244">
            <v>0</v>
          </cell>
          <cell r="AR244">
            <v>11100000</v>
          </cell>
          <cell r="AS244">
            <v>0</v>
          </cell>
          <cell r="AT244">
            <v>0</v>
          </cell>
          <cell r="AU244">
            <v>11100000</v>
          </cell>
          <cell r="AV244">
            <v>0</v>
          </cell>
          <cell r="AW244">
            <v>0</v>
          </cell>
          <cell r="AX244">
            <v>11100000</v>
          </cell>
        </row>
        <row r="245">
          <cell r="K245">
            <v>421308318</v>
          </cell>
          <cell r="L245" t="str">
            <v>SUBSEMUN MUNICIPAL 2011</v>
          </cell>
          <cell r="Q245" t="str">
            <v>I   </v>
          </cell>
          <cell r="R245">
            <v>830118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K246">
            <v>223300101</v>
          </cell>
          <cell r="L246" t="str">
            <v>CREDITOS BANCARIOS</v>
          </cell>
          <cell r="N246" t="str">
            <v>CP12</v>
          </cell>
          <cell r="O246" t="str">
            <v>CP12</v>
          </cell>
          <cell r="P246" t="str">
            <v>CP12</v>
          </cell>
          <cell r="Q246" t="str">
            <v>I   </v>
          </cell>
          <cell r="R246" t="str">
            <v>010001</v>
          </cell>
          <cell r="S246">
            <v>0</v>
          </cell>
          <cell r="T246">
            <v>0</v>
          </cell>
          <cell r="U246">
            <v>0</v>
          </cell>
          <cell r="V246">
            <v>8837447.4000000004</v>
          </cell>
          <cell r="W246">
            <v>0</v>
          </cell>
          <cell r="X246">
            <v>8837447.4000000004</v>
          </cell>
          <cell r="Y246">
            <v>0</v>
          </cell>
          <cell r="Z246">
            <v>8837447.4000000004</v>
          </cell>
          <cell r="AA246">
            <v>0</v>
          </cell>
          <cell r="AB246">
            <v>0</v>
          </cell>
          <cell r="AC246">
            <v>8837447.4000000004</v>
          </cell>
          <cell r="AD246">
            <v>0</v>
          </cell>
          <cell r="AE246">
            <v>0</v>
          </cell>
          <cell r="AF246">
            <v>8837447.4000000004</v>
          </cell>
          <cell r="AG246">
            <v>0</v>
          </cell>
          <cell r="AH246">
            <v>0</v>
          </cell>
          <cell r="AI246">
            <v>8837447.4000000004</v>
          </cell>
          <cell r="AJ246">
            <v>0</v>
          </cell>
          <cell r="AK246">
            <v>0</v>
          </cell>
          <cell r="AL246">
            <v>8837447.4000000004</v>
          </cell>
          <cell r="AM246">
            <v>0</v>
          </cell>
          <cell r="AN246">
            <v>0</v>
          </cell>
          <cell r="AO246">
            <v>8837447.4000000004</v>
          </cell>
          <cell r="AP246">
            <v>0</v>
          </cell>
          <cell r="AQ246">
            <v>0</v>
          </cell>
          <cell r="AR246">
            <v>8837447.4000000004</v>
          </cell>
          <cell r="AS246">
            <v>0</v>
          </cell>
          <cell r="AT246">
            <v>0</v>
          </cell>
          <cell r="AU246">
            <v>8837447.4000000004</v>
          </cell>
          <cell r="AV246">
            <v>0</v>
          </cell>
          <cell r="AW246">
            <v>0</v>
          </cell>
          <cell r="AX246">
            <v>8837447.4000000004</v>
          </cell>
        </row>
        <row r="247">
          <cell r="K247">
            <v>322000101</v>
          </cell>
          <cell r="L247" t="str">
            <v>REMANENTES DE EJERCICIOS ANTERIORES 2011 FI</v>
          </cell>
          <cell r="N247" t="str">
            <v>F111</v>
          </cell>
          <cell r="O247" t="str">
            <v>F111</v>
          </cell>
          <cell r="P247" t="str">
            <v>F111</v>
          </cell>
          <cell r="Q247" t="str">
            <v>I   </v>
          </cell>
          <cell r="R247" t="str">
            <v>030001</v>
          </cell>
          <cell r="S247">
            <v>0</v>
          </cell>
          <cell r="T247">
            <v>0</v>
          </cell>
          <cell r="U247">
            <v>0</v>
          </cell>
          <cell r="V247">
            <v>9977027.4800000004</v>
          </cell>
          <cell r="W247">
            <v>0</v>
          </cell>
          <cell r="X247">
            <v>9977027.4800000004</v>
          </cell>
          <cell r="Y247">
            <v>0</v>
          </cell>
          <cell r="Z247">
            <v>9977027.4800000004</v>
          </cell>
          <cell r="AA247">
            <v>0</v>
          </cell>
          <cell r="AB247">
            <v>0</v>
          </cell>
          <cell r="AC247">
            <v>9977027.4800000004</v>
          </cell>
          <cell r="AD247">
            <v>0</v>
          </cell>
          <cell r="AE247">
            <v>0</v>
          </cell>
          <cell r="AF247">
            <v>9977027.4800000004</v>
          </cell>
          <cell r="AG247">
            <v>0</v>
          </cell>
          <cell r="AH247">
            <v>0</v>
          </cell>
          <cell r="AI247">
            <v>9977027.4800000004</v>
          </cell>
          <cell r="AJ247">
            <v>65543.86</v>
          </cell>
          <cell r="AK247">
            <v>0</v>
          </cell>
          <cell r="AL247">
            <v>10042571.34</v>
          </cell>
          <cell r="AM247">
            <v>0</v>
          </cell>
          <cell r="AN247">
            <v>0</v>
          </cell>
          <cell r="AO247">
            <v>10042571.34</v>
          </cell>
          <cell r="AP247">
            <v>0</v>
          </cell>
          <cell r="AQ247">
            <v>0</v>
          </cell>
          <cell r="AR247">
            <v>10042571.34</v>
          </cell>
          <cell r="AS247">
            <v>0</v>
          </cell>
          <cell r="AT247">
            <v>0</v>
          </cell>
          <cell r="AU247">
            <v>10042571.34</v>
          </cell>
          <cell r="AV247">
            <v>0</v>
          </cell>
          <cell r="AW247">
            <v>0</v>
          </cell>
          <cell r="AX247">
            <v>10042571.34</v>
          </cell>
        </row>
        <row r="248">
          <cell r="K248">
            <v>322000102</v>
          </cell>
          <cell r="L248" t="str">
            <v>REMANENTES DE EJERCICIOS ANTERIORES 2011 FII</v>
          </cell>
          <cell r="N248" t="str">
            <v>F211</v>
          </cell>
          <cell r="O248" t="str">
            <v>F211</v>
          </cell>
          <cell r="P248" t="str">
            <v>F211</v>
          </cell>
          <cell r="Q248" t="str">
            <v>I   </v>
          </cell>
          <cell r="R248" t="str">
            <v>030002</v>
          </cell>
          <cell r="S248">
            <v>0</v>
          </cell>
          <cell r="T248">
            <v>0</v>
          </cell>
          <cell r="U248">
            <v>0</v>
          </cell>
          <cell r="V248">
            <v>187228.54</v>
          </cell>
          <cell r="W248">
            <v>0</v>
          </cell>
          <cell r="X248">
            <v>187228.54</v>
          </cell>
          <cell r="Y248">
            <v>0</v>
          </cell>
          <cell r="Z248">
            <v>187228.54</v>
          </cell>
          <cell r="AA248">
            <v>0</v>
          </cell>
          <cell r="AB248">
            <v>0</v>
          </cell>
          <cell r="AC248">
            <v>187228.54</v>
          </cell>
          <cell r="AD248">
            <v>0</v>
          </cell>
          <cell r="AE248">
            <v>0</v>
          </cell>
          <cell r="AF248">
            <v>187228.54</v>
          </cell>
          <cell r="AG248">
            <v>0</v>
          </cell>
          <cell r="AH248">
            <v>0</v>
          </cell>
          <cell r="AI248">
            <v>187228.54</v>
          </cell>
          <cell r="AJ248">
            <v>0</v>
          </cell>
          <cell r="AK248">
            <v>0</v>
          </cell>
          <cell r="AL248">
            <v>187228.54</v>
          </cell>
          <cell r="AM248">
            <v>595000</v>
          </cell>
          <cell r="AN248">
            <v>0</v>
          </cell>
          <cell r="AO248">
            <v>782228.54</v>
          </cell>
          <cell r="AP248">
            <v>0</v>
          </cell>
          <cell r="AQ248">
            <v>0</v>
          </cell>
          <cell r="AR248">
            <v>782228.54</v>
          </cell>
          <cell r="AS248">
            <v>0</v>
          </cell>
          <cell r="AT248">
            <v>0</v>
          </cell>
          <cell r="AU248">
            <v>782228.54</v>
          </cell>
          <cell r="AV248">
            <v>0</v>
          </cell>
          <cell r="AW248">
            <v>0</v>
          </cell>
          <cell r="AX248">
            <v>782228.54</v>
          </cell>
        </row>
        <row r="249">
          <cell r="K249">
            <v>322000103</v>
          </cell>
          <cell r="L249" t="str">
            <v>REMANENTES DE EJERCICIOS ANTERIORES 2010 FI</v>
          </cell>
          <cell r="N249" t="str">
            <v>F110</v>
          </cell>
          <cell r="O249" t="str">
            <v>F110</v>
          </cell>
          <cell r="P249" t="str">
            <v>F110</v>
          </cell>
          <cell r="Q249" t="str">
            <v>I   </v>
          </cell>
          <cell r="R249" t="str">
            <v>030003</v>
          </cell>
          <cell r="S249">
            <v>0</v>
          </cell>
          <cell r="T249">
            <v>0</v>
          </cell>
          <cell r="U249">
            <v>0</v>
          </cell>
          <cell r="V249">
            <v>2409385.9900000002</v>
          </cell>
          <cell r="W249">
            <v>0</v>
          </cell>
          <cell r="X249">
            <v>2409385.9900000002</v>
          </cell>
          <cell r="Y249">
            <v>0</v>
          </cell>
          <cell r="Z249">
            <v>2409385.9900000002</v>
          </cell>
          <cell r="AA249">
            <v>0</v>
          </cell>
          <cell r="AB249">
            <v>0</v>
          </cell>
          <cell r="AC249">
            <v>2409385.9900000002</v>
          </cell>
          <cell r="AD249">
            <v>0</v>
          </cell>
          <cell r="AE249">
            <v>0</v>
          </cell>
          <cell r="AF249">
            <v>2409385.9900000002</v>
          </cell>
          <cell r="AG249">
            <v>0</v>
          </cell>
          <cell r="AH249">
            <v>0</v>
          </cell>
          <cell r="AI249">
            <v>2409385.9900000002</v>
          </cell>
          <cell r="AJ249">
            <v>243026.48</v>
          </cell>
          <cell r="AK249">
            <v>0</v>
          </cell>
          <cell r="AL249">
            <v>2652412.4700000002</v>
          </cell>
          <cell r="AM249">
            <v>0</v>
          </cell>
          <cell r="AN249">
            <v>0</v>
          </cell>
          <cell r="AO249">
            <v>2652412.4700000002</v>
          </cell>
          <cell r="AP249">
            <v>0</v>
          </cell>
          <cell r="AQ249">
            <v>0</v>
          </cell>
          <cell r="AR249">
            <v>2652412.4700000002</v>
          </cell>
          <cell r="AS249">
            <v>0</v>
          </cell>
          <cell r="AT249">
            <v>0</v>
          </cell>
          <cell r="AU249">
            <v>2652412.4700000002</v>
          </cell>
          <cell r="AV249">
            <v>0</v>
          </cell>
          <cell r="AW249">
            <v>0</v>
          </cell>
          <cell r="AX249">
            <v>2652412.4700000002</v>
          </cell>
        </row>
        <row r="250">
          <cell r="K250">
            <v>322000104</v>
          </cell>
          <cell r="L250" t="str">
            <v>REMANENTES DE EJERCICIOS ANTERIORES 2009 FI</v>
          </cell>
          <cell r="N250" t="str">
            <v>F109</v>
          </cell>
          <cell r="O250" t="str">
            <v>F109</v>
          </cell>
          <cell r="P250" t="str">
            <v>F109</v>
          </cell>
          <cell r="Q250" t="str">
            <v>I   </v>
          </cell>
          <cell r="R250" t="str">
            <v>030004</v>
          </cell>
          <cell r="S250">
            <v>0</v>
          </cell>
          <cell r="T250">
            <v>0</v>
          </cell>
          <cell r="U250">
            <v>0</v>
          </cell>
          <cell r="V250">
            <v>1236192.42</v>
          </cell>
          <cell r="W250">
            <v>0</v>
          </cell>
          <cell r="X250">
            <v>1236192.42</v>
          </cell>
          <cell r="Y250">
            <v>0</v>
          </cell>
          <cell r="Z250">
            <v>1236192.42</v>
          </cell>
          <cell r="AA250">
            <v>0</v>
          </cell>
          <cell r="AB250">
            <v>0</v>
          </cell>
          <cell r="AC250">
            <v>1236192.42</v>
          </cell>
          <cell r="AD250">
            <v>0</v>
          </cell>
          <cell r="AE250">
            <v>0</v>
          </cell>
          <cell r="AF250">
            <v>1236192.42</v>
          </cell>
          <cell r="AG250">
            <v>0</v>
          </cell>
          <cell r="AH250">
            <v>0</v>
          </cell>
          <cell r="AI250">
            <v>1236192.42</v>
          </cell>
          <cell r="AJ250">
            <v>779235.07</v>
          </cell>
          <cell r="AK250">
            <v>0</v>
          </cell>
          <cell r="AL250">
            <v>2015427.4899999998</v>
          </cell>
          <cell r="AM250">
            <v>0</v>
          </cell>
          <cell r="AN250">
            <v>0</v>
          </cell>
          <cell r="AO250">
            <v>2015427.4899999998</v>
          </cell>
          <cell r="AP250">
            <v>0</v>
          </cell>
          <cell r="AQ250">
            <v>0</v>
          </cell>
          <cell r="AR250">
            <v>2015427.4899999998</v>
          </cell>
          <cell r="AS250">
            <v>0</v>
          </cell>
          <cell r="AT250">
            <v>0</v>
          </cell>
          <cell r="AU250">
            <v>2015427.4899999998</v>
          </cell>
          <cell r="AV250">
            <v>0</v>
          </cell>
          <cell r="AW250">
            <v>0</v>
          </cell>
          <cell r="AX250">
            <v>2015427.4899999998</v>
          </cell>
        </row>
        <row r="251">
          <cell r="K251">
            <v>322000105</v>
          </cell>
          <cell r="L251" t="str">
            <v>REMANENTES DE EJERCICIOS ANTERIORES 2008 FI</v>
          </cell>
          <cell r="N251" t="str">
            <v>F108</v>
          </cell>
          <cell r="O251" t="str">
            <v>F108</v>
          </cell>
          <cell r="P251" t="str">
            <v>F108</v>
          </cell>
          <cell r="Q251" t="str">
            <v>I   </v>
          </cell>
          <cell r="R251" t="str">
            <v>030005</v>
          </cell>
          <cell r="S251">
            <v>0</v>
          </cell>
          <cell r="T251">
            <v>0</v>
          </cell>
          <cell r="U251">
            <v>0</v>
          </cell>
          <cell r="V251">
            <v>657746.55000000005</v>
          </cell>
          <cell r="W251">
            <v>0</v>
          </cell>
          <cell r="X251">
            <v>657746.55000000005</v>
          </cell>
          <cell r="Y251">
            <v>0</v>
          </cell>
          <cell r="Z251">
            <v>657746.55000000005</v>
          </cell>
          <cell r="AA251">
            <v>0</v>
          </cell>
          <cell r="AB251">
            <v>0</v>
          </cell>
          <cell r="AC251">
            <v>657746.55000000005</v>
          </cell>
          <cell r="AD251">
            <v>0</v>
          </cell>
          <cell r="AE251">
            <v>0</v>
          </cell>
          <cell r="AF251">
            <v>657746.55000000005</v>
          </cell>
          <cell r="AG251">
            <v>0</v>
          </cell>
          <cell r="AH251">
            <v>0</v>
          </cell>
          <cell r="AI251">
            <v>657746.55000000005</v>
          </cell>
          <cell r="AJ251">
            <v>53855.12</v>
          </cell>
          <cell r="AK251">
            <v>0</v>
          </cell>
          <cell r="AL251">
            <v>711601.67</v>
          </cell>
          <cell r="AM251">
            <v>0</v>
          </cell>
          <cell r="AN251">
            <v>0</v>
          </cell>
          <cell r="AO251">
            <v>711601.67</v>
          </cell>
          <cell r="AP251">
            <v>0</v>
          </cell>
          <cell r="AQ251">
            <v>0</v>
          </cell>
          <cell r="AR251">
            <v>711601.67</v>
          </cell>
          <cell r="AS251">
            <v>0</v>
          </cell>
          <cell r="AT251">
            <v>0</v>
          </cell>
          <cell r="AU251">
            <v>711601.67</v>
          </cell>
          <cell r="AV251">
            <v>0</v>
          </cell>
          <cell r="AW251">
            <v>0</v>
          </cell>
          <cell r="AX251">
            <v>711601.67</v>
          </cell>
        </row>
        <row r="252">
          <cell r="K252">
            <v>322000106</v>
          </cell>
          <cell r="L252" t="str">
            <v>REMANENTES DE EJERCICIOS ANTERIORES 2007 FI</v>
          </cell>
          <cell r="N252" t="str">
            <v>F107</v>
          </cell>
          <cell r="O252" t="str">
            <v>F107</v>
          </cell>
          <cell r="P252" t="str">
            <v>F107</v>
          </cell>
          <cell r="Q252" t="str">
            <v>I   </v>
          </cell>
          <cell r="R252" t="str">
            <v>030006</v>
          </cell>
          <cell r="S252">
            <v>0</v>
          </cell>
          <cell r="T252">
            <v>0</v>
          </cell>
          <cell r="U252">
            <v>0</v>
          </cell>
          <cell r="V252">
            <v>13.36</v>
          </cell>
          <cell r="W252">
            <v>0</v>
          </cell>
          <cell r="X252">
            <v>1096835.6299999999</v>
          </cell>
          <cell r="Y252">
            <v>0</v>
          </cell>
          <cell r="Z252">
            <v>1096835.6299999999</v>
          </cell>
          <cell r="AA252">
            <v>0</v>
          </cell>
          <cell r="AB252">
            <v>0</v>
          </cell>
          <cell r="AC252">
            <v>1096835.6299999999</v>
          </cell>
          <cell r="AD252">
            <v>0</v>
          </cell>
          <cell r="AE252">
            <v>0</v>
          </cell>
          <cell r="AF252">
            <v>1096835.6299999999</v>
          </cell>
          <cell r="AG252">
            <v>0</v>
          </cell>
          <cell r="AH252">
            <v>0</v>
          </cell>
          <cell r="AI252">
            <v>1096835.6299999999</v>
          </cell>
          <cell r="AJ252">
            <v>0</v>
          </cell>
          <cell r="AK252">
            <v>0</v>
          </cell>
          <cell r="AL252">
            <v>1096835.6299999999</v>
          </cell>
          <cell r="AM252">
            <v>0</v>
          </cell>
          <cell r="AN252">
            <v>0</v>
          </cell>
          <cell r="AO252">
            <v>1096835.6299999999</v>
          </cell>
          <cell r="AP252">
            <v>0</v>
          </cell>
          <cell r="AQ252">
            <v>0</v>
          </cell>
          <cell r="AR252">
            <v>1096835.6299999999</v>
          </cell>
          <cell r="AS252">
            <v>0</v>
          </cell>
          <cell r="AT252">
            <v>0</v>
          </cell>
          <cell r="AU252">
            <v>1096835.6299999999</v>
          </cell>
          <cell r="AV252">
            <v>0</v>
          </cell>
          <cell r="AW252">
            <v>0</v>
          </cell>
          <cell r="AX252">
            <v>1096835.6299999999</v>
          </cell>
        </row>
        <row r="253">
          <cell r="K253">
            <v>322000107</v>
          </cell>
          <cell r="L253" t="str">
            <v>REMANENTES DE EJERCICIOS ANTERIORES P/OBRAS 2007 FI</v>
          </cell>
          <cell r="N253" t="str">
            <v>F107</v>
          </cell>
          <cell r="O253" t="str">
            <v>F107</v>
          </cell>
          <cell r="P253" t="str">
            <v>F107</v>
          </cell>
          <cell r="Q253" t="str">
            <v>I   </v>
          </cell>
          <cell r="R253" t="str">
            <v>030007</v>
          </cell>
          <cell r="S253">
            <v>0</v>
          </cell>
          <cell r="T253">
            <v>0</v>
          </cell>
          <cell r="U253">
            <v>0</v>
          </cell>
          <cell r="V253">
            <v>52494.53</v>
          </cell>
          <cell r="W253">
            <v>0</v>
          </cell>
          <cell r="X253">
            <v>52494.53</v>
          </cell>
          <cell r="Y253">
            <v>0</v>
          </cell>
          <cell r="Z253">
            <v>52494.53</v>
          </cell>
          <cell r="AA253">
            <v>0</v>
          </cell>
          <cell r="AB253">
            <v>0</v>
          </cell>
          <cell r="AC253">
            <v>52494.53</v>
          </cell>
          <cell r="AD253">
            <v>0</v>
          </cell>
          <cell r="AE253">
            <v>0</v>
          </cell>
          <cell r="AF253">
            <v>52494.53</v>
          </cell>
          <cell r="AG253">
            <v>0</v>
          </cell>
          <cell r="AH253">
            <v>0</v>
          </cell>
          <cell r="AI253">
            <v>52494.53</v>
          </cell>
          <cell r="AJ253">
            <v>0</v>
          </cell>
          <cell r="AK253">
            <v>0</v>
          </cell>
          <cell r="AL253">
            <v>52494.53</v>
          </cell>
          <cell r="AM253">
            <v>0</v>
          </cell>
          <cell r="AN253">
            <v>0</v>
          </cell>
          <cell r="AO253">
            <v>52494.53</v>
          </cell>
          <cell r="AP253">
            <v>0</v>
          </cell>
          <cell r="AQ253">
            <v>0</v>
          </cell>
          <cell r="AR253">
            <v>52494.53</v>
          </cell>
          <cell r="AS253">
            <v>0</v>
          </cell>
          <cell r="AT253">
            <v>0</v>
          </cell>
          <cell r="AU253">
            <v>52494.53</v>
          </cell>
          <cell r="AV253">
            <v>0</v>
          </cell>
          <cell r="AW253">
            <v>0</v>
          </cell>
          <cell r="AX253">
            <v>52494.53</v>
          </cell>
        </row>
        <row r="254">
          <cell r="K254">
            <v>322000108</v>
          </cell>
          <cell r="L254" t="str">
            <v>REMANENTES DE EJERCICIOS ANTERIORES 2006 FI</v>
          </cell>
          <cell r="N254" t="str">
            <v>F106</v>
          </cell>
          <cell r="O254" t="str">
            <v>F106</v>
          </cell>
          <cell r="P254" t="str">
            <v>F106</v>
          </cell>
          <cell r="Q254" t="str">
            <v>I   </v>
          </cell>
          <cell r="R254" t="str">
            <v>030008</v>
          </cell>
          <cell r="S254">
            <v>0</v>
          </cell>
          <cell r="T254">
            <v>0</v>
          </cell>
          <cell r="U254">
            <v>0</v>
          </cell>
          <cell r="V254">
            <v>97613.48</v>
          </cell>
          <cell r="W254">
            <v>0</v>
          </cell>
          <cell r="X254">
            <v>97613.48</v>
          </cell>
          <cell r="Y254">
            <v>0</v>
          </cell>
          <cell r="Z254">
            <v>97613.48</v>
          </cell>
          <cell r="AA254">
            <v>0</v>
          </cell>
          <cell r="AB254">
            <v>0</v>
          </cell>
          <cell r="AC254">
            <v>97613.48</v>
          </cell>
          <cell r="AD254">
            <v>0</v>
          </cell>
          <cell r="AE254">
            <v>0</v>
          </cell>
          <cell r="AF254">
            <v>97613.48</v>
          </cell>
          <cell r="AG254">
            <v>0</v>
          </cell>
          <cell r="AH254">
            <v>0</v>
          </cell>
          <cell r="AI254">
            <v>97613.48</v>
          </cell>
          <cell r="AJ254">
            <v>1007.61</v>
          </cell>
          <cell r="AK254">
            <v>0</v>
          </cell>
          <cell r="AL254">
            <v>98621.09</v>
          </cell>
          <cell r="AM254">
            <v>0</v>
          </cell>
          <cell r="AN254">
            <v>0</v>
          </cell>
          <cell r="AO254">
            <v>98621.09</v>
          </cell>
          <cell r="AP254">
            <v>0</v>
          </cell>
          <cell r="AQ254">
            <v>0</v>
          </cell>
          <cell r="AR254">
            <v>98621.09</v>
          </cell>
          <cell r="AS254">
            <v>0</v>
          </cell>
          <cell r="AT254">
            <v>0</v>
          </cell>
          <cell r="AU254">
            <v>98621.09</v>
          </cell>
          <cell r="AV254">
            <v>0</v>
          </cell>
          <cell r="AW254">
            <v>0</v>
          </cell>
          <cell r="AX254">
            <v>98621.09</v>
          </cell>
        </row>
        <row r="255">
          <cell r="K255">
            <v>322000109</v>
          </cell>
          <cell r="L255" t="str">
            <v>REMANENTES DE EJERCICIOS ANTERIORES 2005 FI</v>
          </cell>
          <cell r="N255" t="str">
            <v>F105</v>
          </cell>
          <cell r="O255" t="str">
            <v>F105</v>
          </cell>
          <cell r="P255" t="str">
            <v>F105</v>
          </cell>
          <cell r="Q255" t="str">
            <v>I   </v>
          </cell>
          <cell r="R255" t="str">
            <v>030009</v>
          </cell>
          <cell r="S255">
            <v>0</v>
          </cell>
          <cell r="T255">
            <v>0</v>
          </cell>
          <cell r="U255">
            <v>0</v>
          </cell>
          <cell r="V255">
            <v>1299324.67</v>
          </cell>
          <cell r="W255">
            <v>0</v>
          </cell>
          <cell r="X255">
            <v>202502.39999999999</v>
          </cell>
          <cell r="Y255">
            <v>0</v>
          </cell>
          <cell r="Z255">
            <v>202502.39999999999</v>
          </cell>
          <cell r="AA255">
            <v>0</v>
          </cell>
          <cell r="AB255">
            <v>0</v>
          </cell>
          <cell r="AC255">
            <v>202502.39999999999</v>
          </cell>
          <cell r="AD255">
            <v>0</v>
          </cell>
          <cell r="AE255">
            <v>0</v>
          </cell>
          <cell r="AF255">
            <v>202502.39999999999</v>
          </cell>
          <cell r="AG255">
            <v>0</v>
          </cell>
          <cell r="AH255">
            <v>0</v>
          </cell>
          <cell r="AI255">
            <v>202502.39999999999</v>
          </cell>
          <cell r="AJ255">
            <v>125288.68</v>
          </cell>
          <cell r="AK255">
            <v>0</v>
          </cell>
          <cell r="AL255">
            <v>327791.07999999996</v>
          </cell>
          <cell r="AM255">
            <v>0</v>
          </cell>
          <cell r="AN255">
            <v>0</v>
          </cell>
          <cell r="AO255">
            <v>327791.07999999996</v>
          </cell>
          <cell r="AP255">
            <v>0</v>
          </cell>
          <cell r="AQ255">
            <v>0</v>
          </cell>
          <cell r="AR255">
            <v>327791.07999999996</v>
          </cell>
          <cell r="AS255">
            <v>0</v>
          </cell>
          <cell r="AT255">
            <v>0</v>
          </cell>
          <cell r="AU255">
            <v>327791.07999999996</v>
          </cell>
          <cell r="AV255">
            <v>0</v>
          </cell>
          <cell r="AW255">
            <v>0</v>
          </cell>
          <cell r="AX255">
            <v>327791.07999999996</v>
          </cell>
        </row>
        <row r="256">
          <cell r="K256">
            <v>322000110</v>
          </cell>
          <cell r="L256" t="str">
            <v>REMANENTES DE EJERCICIOS ANTERIORES 2002 FI</v>
          </cell>
          <cell r="N256" t="str">
            <v>F102</v>
          </cell>
          <cell r="O256" t="str">
            <v>F102</v>
          </cell>
          <cell r="P256" t="str">
            <v>F102</v>
          </cell>
          <cell r="Q256" t="str">
            <v>I   </v>
          </cell>
          <cell r="R256" t="str">
            <v>030010</v>
          </cell>
          <cell r="S256">
            <v>0</v>
          </cell>
          <cell r="T256">
            <v>0</v>
          </cell>
          <cell r="U256">
            <v>0</v>
          </cell>
          <cell r="V256">
            <v>159.97</v>
          </cell>
          <cell r="W256">
            <v>0</v>
          </cell>
          <cell r="X256">
            <v>159.97</v>
          </cell>
          <cell r="Y256">
            <v>0</v>
          </cell>
          <cell r="Z256">
            <v>159.97</v>
          </cell>
          <cell r="AA256">
            <v>0</v>
          </cell>
          <cell r="AB256">
            <v>0</v>
          </cell>
          <cell r="AC256">
            <v>159.97</v>
          </cell>
          <cell r="AD256">
            <v>0</v>
          </cell>
          <cell r="AE256">
            <v>0</v>
          </cell>
          <cell r="AF256">
            <v>159.97</v>
          </cell>
          <cell r="AG256">
            <v>0</v>
          </cell>
          <cell r="AH256">
            <v>0</v>
          </cell>
          <cell r="AI256">
            <v>159.97</v>
          </cell>
          <cell r="AJ256">
            <v>0</v>
          </cell>
          <cell r="AK256">
            <v>0</v>
          </cell>
          <cell r="AL256">
            <v>159.97</v>
          </cell>
          <cell r="AM256">
            <v>0</v>
          </cell>
          <cell r="AN256">
            <v>0</v>
          </cell>
          <cell r="AO256">
            <v>159.97</v>
          </cell>
          <cell r="AP256">
            <v>0</v>
          </cell>
          <cell r="AQ256">
            <v>0</v>
          </cell>
          <cell r="AR256">
            <v>159.97</v>
          </cell>
          <cell r="AS256">
            <v>0</v>
          </cell>
          <cell r="AT256">
            <v>0</v>
          </cell>
          <cell r="AU256">
            <v>159.97</v>
          </cell>
          <cell r="AV256">
            <v>0</v>
          </cell>
          <cell r="AW256">
            <v>0</v>
          </cell>
          <cell r="AX256">
            <v>159.97</v>
          </cell>
        </row>
        <row r="257">
          <cell r="K257">
            <v>322000111</v>
          </cell>
          <cell r="L257" t="str">
            <v>REMANENTES DE EJERCICIOS ANTERIORES 2001 FI</v>
          </cell>
          <cell r="N257" t="str">
            <v>F101</v>
          </cell>
          <cell r="O257" t="str">
            <v>F101</v>
          </cell>
          <cell r="P257" t="str">
            <v>F101</v>
          </cell>
          <cell r="Q257" t="str">
            <v>I   </v>
          </cell>
          <cell r="R257" t="str">
            <v>030011</v>
          </cell>
          <cell r="S257">
            <v>0</v>
          </cell>
          <cell r="T257">
            <v>0</v>
          </cell>
          <cell r="U257">
            <v>0</v>
          </cell>
          <cell r="V257">
            <v>170.24</v>
          </cell>
          <cell r="W257">
            <v>0</v>
          </cell>
          <cell r="X257">
            <v>170.24</v>
          </cell>
          <cell r="Y257">
            <v>0</v>
          </cell>
          <cell r="Z257">
            <v>170.24</v>
          </cell>
          <cell r="AA257">
            <v>0</v>
          </cell>
          <cell r="AB257">
            <v>0</v>
          </cell>
          <cell r="AC257">
            <v>170.24</v>
          </cell>
          <cell r="AD257">
            <v>0</v>
          </cell>
          <cell r="AE257">
            <v>0</v>
          </cell>
          <cell r="AF257">
            <v>170.24</v>
          </cell>
          <cell r="AG257">
            <v>0</v>
          </cell>
          <cell r="AH257">
            <v>0</v>
          </cell>
          <cell r="AI257">
            <v>170.24</v>
          </cell>
          <cell r="AJ257">
            <v>0</v>
          </cell>
          <cell r="AK257">
            <v>0</v>
          </cell>
          <cell r="AL257">
            <v>170.24</v>
          </cell>
          <cell r="AM257">
            <v>0</v>
          </cell>
          <cell r="AN257">
            <v>0</v>
          </cell>
          <cell r="AO257">
            <v>170.24</v>
          </cell>
          <cell r="AP257">
            <v>0</v>
          </cell>
          <cell r="AQ257">
            <v>0</v>
          </cell>
          <cell r="AR257">
            <v>170.24</v>
          </cell>
          <cell r="AS257">
            <v>0</v>
          </cell>
          <cell r="AT257">
            <v>0</v>
          </cell>
          <cell r="AU257">
            <v>170.24</v>
          </cell>
          <cell r="AV257">
            <v>0</v>
          </cell>
          <cell r="AW257">
            <v>0</v>
          </cell>
          <cell r="AX257">
            <v>170.24</v>
          </cell>
        </row>
        <row r="258">
          <cell r="K258">
            <v>322000113</v>
          </cell>
          <cell r="L258" t="str">
            <v>REMANENTES DE EJERCICIOS ANTERIORES GASTO CORRIENTE 2008</v>
          </cell>
          <cell r="N258" t="str">
            <v>CP08</v>
          </cell>
          <cell r="O258" t="str">
            <v>CP08</v>
          </cell>
          <cell r="P258" t="str">
            <v>CP08</v>
          </cell>
          <cell r="Q258" t="str">
            <v>I   </v>
          </cell>
          <cell r="R258" t="str">
            <v>030013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96615.56</v>
          </cell>
          <cell r="AH258">
            <v>0</v>
          </cell>
          <cell r="AI258">
            <v>96615.56</v>
          </cell>
          <cell r="AJ258">
            <v>0</v>
          </cell>
          <cell r="AK258">
            <v>0</v>
          </cell>
          <cell r="AL258">
            <v>96615.56</v>
          </cell>
          <cell r="AM258">
            <v>0</v>
          </cell>
          <cell r="AN258">
            <v>0</v>
          </cell>
          <cell r="AO258">
            <v>96615.56</v>
          </cell>
          <cell r="AP258">
            <v>0</v>
          </cell>
          <cell r="AQ258">
            <v>0</v>
          </cell>
          <cell r="AR258">
            <v>96615.56</v>
          </cell>
          <cell r="AS258">
            <v>0</v>
          </cell>
          <cell r="AT258">
            <v>0</v>
          </cell>
          <cell r="AU258">
            <v>96615.56</v>
          </cell>
          <cell r="AV258">
            <v>0</v>
          </cell>
          <cell r="AW258">
            <v>0</v>
          </cell>
          <cell r="AX258">
            <v>96615.56</v>
          </cell>
        </row>
        <row r="259">
          <cell r="K259">
            <v>322000112</v>
          </cell>
          <cell r="L259" t="str">
            <v>REMANENTES DE EJERCICIOS ANTERIORES GASTO CORRIENTE 2011</v>
          </cell>
          <cell r="N259" t="str">
            <v>CP12</v>
          </cell>
          <cell r="O259" t="str">
            <v>CP12</v>
          </cell>
          <cell r="P259" t="str">
            <v>CP12</v>
          </cell>
          <cell r="Q259" t="str">
            <v>I   </v>
          </cell>
          <cell r="R259" t="str">
            <v>030012</v>
          </cell>
          <cell r="S259">
            <v>0</v>
          </cell>
          <cell r="T259">
            <v>0</v>
          </cell>
          <cell r="U259">
            <v>0</v>
          </cell>
          <cell r="V259">
            <v>1605075.76</v>
          </cell>
          <cell r="W259">
            <v>0</v>
          </cell>
          <cell r="X259">
            <v>1605075.76</v>
          </cell>
          <cell r="Y259">
            <v>0</v>
          </cell>
          <cell r="Z259">
            <v>1605075.76</v>
          </cell>
          <cell r="AA259">
            <v>0</v>
          </cell>
          <cell r="AB259">
            <v>0</v>
          </cell>
          <cell r="AC259">
            <v>1605075.76</v>
          </cell>
          <cell r="AD259">
            <v>0</v>
          </cell>
          <cell r="AE259">
            <v>0</v>
          </cell>
          <cell r="AF259">
            <v>1605075.76</v>
          </cell>
          <cell r="AG259">
            <v>0</v>
          </cell>
          <cell r="AH259">
            <v>0</v>
          </cell>
          <cell r="AI259">
            <v>1605075.76</v>
          </cell>
          <cell r="AJ259">
            <v>0</v>
          </cell>
          <cell r="AK259">
            <v>0</v>
          </cell>
          <cell r="AL259">
            <v>1605075.76</v>
          </cell>
          <cell r="AM259">
            <v>1006680.53</v>
          </cell>
          <cell r="AN259">
            <v>0</v>
          </cell>
          <cell r="AO259">
            <v>2611756.29</v>
          </cell>
          <cell r="AP259">
            <v>0</v>
          </cell>
          <cell r="AQ259">
            <v>0</v>
          </cell>
          <cell r="AR259">
            <v>2611756.29</v>
          </cell>
          <cell r="AS259">
            <v>0</v>
          </cell>
          <cell r="AT259">
            <v>0</v>
          </cell>
          <cell r="AU259">
            <v>2611756.29</v>
          </cell>
          <cell r="AV259">
            <v>97510</v>
          </cell>
          <cell r="AW259">
            <v>0</v>
          </cell>
          <cell r="AX259">
            <v>2709266.29</v>
          </cell>
        </row>
        <row r="260">
          <cell r="K260">
            <v>0</v>
          </cell>
          <cell r="L260">
            <v>0</v>
          </cell>
          <cell r="S260">
            <v>358163970</v>
          </cell>
          <cell r="T260">
            <v>3251761</v>
          </cell>
          <cell r="U260">
            <v>0</v>
          </cell>
          <cell r="V260">
            <v>365161040.3900001</v>
          </cell>
          <cell r="W260">
            <v>361415731</v>
          </cell>
          <cell r="X260">
            <v>27059880.390000004</v>
          </cell>
          <cell r="Y260">
            <v>0</v>
          </cell>
          <cell r="Z260">
            <v>388475611.39000005</v>
          </cell>
          <cell r="AA260">
            <v>0</v>
          </cell>
          <cell r="AB260">
            <v>23314571</v>
          </cell>
          <cell r="AC260">
            <v>365161040.39000005</v>
          </cell>
          <cell r="AD260">
            <v>2532966.46</v>
          </cell>
          <cell r="AE260">
            <v>0</v>
          </cell>
          <cell r="AF260">
            <v>367694006.85000002</v>
          </cell>
          <cell r="AG260">
            <v>8724372.9800000004</v>
          </cell>
          <cell r="AH260">
            <v>0</v>
          </cell>
          <cell r="AI260">
            <v>376418379.83000004</v>
          </cell>
          <cell r="AJ260">
            <v>39101264.649999991</v>
          </cell>
          <cell r="AK260">
            <v>1794092.87</v>
          </cell>
          <cell r="AL260">
            <v>413725551.60999995</v>
          </cell>
          <cell r="AM260">
            <v>10544254.229999999</v>
          </cell>
          <cell r="AN260">
            <v>0</v>
          </cell>
          <cell r="AO260">
            <v>424269805.83999997</v>
          </cell>
          <cell r="AP260">
            <v>1555944.54</v>
          </cell>
          <cell r="AQ260">
            <v>0</v>
          </cell>
          <cell r="AR260">
            <v>425825750.38</v>
          </cell>
          <cell r="AS260">
            <v>1892029.05</v>
          </cell>
          <cell r="AT260">
            <v>0</v>
          </cell>
          <cell r="AU260">
            <v>427717779.43000001</v>
          </cell>
          <cell r="AV260">
            <v>1229436.1099999999</v>
          </cell>
          <cell r="AW260">
            <v>0</v>
          </cell>
          <cell r="AX260">
            <v>428947215.53999996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s"/>
      <sheetName val="CRI"/>
      <sheetName val="pronostico 2013 "/>
      <sheetName val="PRONOSTICO 2014"/>
      <sheetName val="acumulado 2014"/>
      <sheetName val="para imprimir"/>
      <sheetName val="POLIZA14"/>
      <sheetName val="POLIZA14 ACTUALIZADO"/>
      <sheetName val="resumen"/>
      <sheetName val="PI Mpio armonizado"/>
      <sheetName val="Reportes UR"/>
      <sheetName val="fondo verde"/>
      <sheetName val="participaciones"/>
      <sheetName val="reportes 2014"/>
      <sheetName val="reportes 2013"/>
      <sheetName val="reportes 2012"/>
      <sheetName val="ingoksap"/>
      <sheetName val="ur"/>
      <sheetName val="Hoja2"/>
      <sheetName val="DIFERENCIAS"/>
      <sheetName val="Hoja1"/>
    </sheetNames>
    <sheetDataSet>
      <sheetData sheetId="0"/>
      <sheetData sheetId="1">
        <row r="4">
          <cell r="E4">
            <v>411201201</v>
          </cell>
          <cell r="F4">
            <v>33605074</v>
          </cell>
        </row>
        <row r="5">
          <cell r="E5">
            <v>411201202</v>
          </cell>
          <cell r="F5">
            <v>2394778</v>
          </cell>
        </row>
        <row r="6">
          <cell r="E6">
            <v>411201203</v>
          </cell>
          <cell r="F6">
            <v>2711728</v>
          </cell>
        </row>
        <row r="7">
          <cell r="E7">
            <v>411201204</v>
          </cell>
          <cell r="F7">
            <v>672836</v>
          </cell>
        </row>
        <row r="8">
          <cell r="E8">
            <v>411201205</v>
          </cell>
          <cell r="F8">
            <v>10920</v>
          </cell>
        </row>
        <row r="9">
          <cell r="E9">
            <v>411301301</v>
          </cell>
          <cell r="F9">
            <v>38805</v>
          </cell>
        </row>
        <row r="10">
          <cell r="E10">
            <v>411301306</v>
          </cell>
          <cell r="F10">
            <v>100074</v>
          </cell>
        </row>
        <row r="11">
          <cell r="E11">
            <v>411301303</v>
          </cell>
          <cell r="F11">
            <v>10920</v>
          </cell>
        </row>
        <row r="12">
          <cell r="E12">
            <v>411301304</v>
          </cell>
          <cell r="F12">
            <v>529027</v>
          </cell>
        </row>
        <row r="13">
          <cell r="E13">
            <v>411301305</v>
          </cell>
          <cell r="F13">
            <v>582824</v>
          </cell>
        </row>
        <row r="14">
          <cell r="E14">
            <v>411601601</v>
          </cell>
          <cell r="F14">
            <v>50000</v>
          </cell>
        </row>
        <row r="15">
          <cell r="E15">
            <v>414304301</v>
          </cell>
          <cell r="F15">
            <v>40938</v>
          </cell>
        </row>
        <row r="16">
          <cell r="E16">
            <v>414304302</v>
          </cell>
          <cell r="F16">
            <v>642196</v>
          </cell>
        </row>
        <row r="17">
          <cell r="E17">
            <v>414304303</v>
          </cell>
          <cell r="F17">
            <v>1285547</v>
          </cell>
        </row>
        <row r="18">
          <cell r="E18">
            <v>414304304</v>
          </cell>
          <cell r="F18">
            <v>23960</v>
          </cell>
        </row>
        <row r="19">
          <cell r="E19">
            <v>414304305</v>
          </cell>
          <cell r="F19">
            <v>54600</v>
          </cell>
        </row>
        <row r="20">
          <cell r="E20">
            <v>414304306</v>
          </cell>
          <cell r="F20">
            <v>205264</v>
          </cell>
        </row>
        <row r="21">
          <cell r="E21">
            <v>414304307</v>
          </cell>
          <cell r="F21">
            <v>341192</v>
          </cell>
        </row>
        <row r="22">
          <cell r="E22">
            <v>414304308</v>
          </cell>
          <cell r="F22">
            <v>445662</v>
          </cell>
        </row>
        <row r="23">
          <cell r="E23">
            <v>414304309</v>
          </cell>
          <cell r="F23">
            <v>20474</v>
          </cell>
        </row>
        <row r="24">
          <cell r="E24">
            <v>414304310</v>
          </cell>
          <cell r="F24">
            <v>884614</v>
          </cell>
        </row>
        <row r="25">
          <cell r="E25">
            <v>414304311</v>
          </cell>
          <cell r="F25">
            <v>29073</v>
          </cell>
        </row>
        <row r="26">
          <cell r="E26">
            <v>414304312</v>
          </cell>
          <cell r="F26">
            <v>3186</v>
          </cell>
        </row>
        <row r="27">
          <cell r="E27">
            <v>414304313</v>
          </cell>
          <cell r="F27">
            <v>425924</v>
          </cell>
        </row>
        <row r="28">
          <cell r="E28">
            <v>414304314</v>
          </cell>
          <cell r="F28">
            <v>130273</v>
          </cell>
        </row>
        <row r="29">
          <cell r="E29">
            <v>414304315</v>
          </cell>
          <cell r="F29">
            <v>34792</v>
          </cell>
        </row>
        <row r="30">
          <cell r="E30">
            <v>414304316</v>
          </cell>
          <cell r="F30">
            <v>323401</v>
          </cell>
        </row>
        <row r="31">
          <cell r="E31">
            <v>414304317</v>
          </cell>
          <cell r="F31">
            <v>1368</v>
          </cell>
        </row>
        <row r="32">
          <cell r="E32">
            <v>414304318</v>
          </cell>
          <cell r="F32">
            <v>28940</v>
          </cell>
        </row>
        <row r="33">
          <cell r="E33">
            <v>414304319</v>
          </cell>
          <cell r="F33">
            <v>218185</v>
          </cell>
        </row>
        <row r="34">
          <cell r="E34">
            <v>414304320</v>
          </cell>
          <cell r="F34">
            <v>2157079</v>
          </cell>
        </row>
        <row r="35">
          <cell r="E35">
            <v>414304323</v>
          </cell>
          <cell r="F35">
            <v>43680</v>
          </cell>
        </row>
        <row r="36">
          <cell r="E36">
            <v>414304324</v>
          </cell>
          <cell r="F36">
            <v>10920</v>
          </cell>
        </row>
        <row r="37">
          <cell r="E37">
            <v>414304325</v>
          </cell>
          <cell r="F37">
            <v>520</v>
          </cell>
        </row>
        <row r="38">
          <cell r="E38">
            <v>414304326</v>
          </cell>
          <cell r="F38">
            <v>21825</v>
          </cell>
        </row>
        <row r="39">
          <cell r="E39">
            <v>414304327</v>
          </cell>
          <cell r="F39">
            <v>520</v>
          </cell>
        </row>
        <row r="40">
          <cell r="E40">
            <v>414304328</v>
          </cell>
          <cell r="F40">
            <v>29332</v>
          </cell>
        </row>
        <row r="41">
          <cell r="E41">
            <v>414304330</v>
          </cell>
          <cell r="F41">
            <v>39470</v>
          </cell>
        </row>
        <row r="42">
          <cell r="E42">
            <v>414304331</v>
          </cell>
          <cell r="F42">
            <v>340234</v>
          </cell>
        </row>
        <row r="43">
          <cell r="E43">
            <v>414304332</v>
          </cell>
          <cell r="F43">
            <v>63902</v>
          </cell>
        </row>
        <row r="44">
          <cell r="E44">
            <v>414304333</v>
          </cell>
          <cell r="F44">
            <v>788239</v>
          </cell>
        </row>
        <row r="45">
          <cell r="E45">
            <v>414304334</v>
          </cell>
          <cell r="F45">
            <v>31162</v>
          </cell>
        </row>
        <row r="46">
          <cell r="E46">
            <v>414304335</v>
          </cell>
          <cell r="F46">
            <v>898358</v>
          </cell>
        </row>
        <row r="47">
          <cell r="E47">
            <v>414304336</v>
          </cell>
          <cell r="F47">
            <v>135838</v>
          </cell>
        </row>
        <row r="48">
          <cell r="E48">
            <v>414304338</v>
          </cell>
          <cell r="F48">
            <v>54600</v>
          </cell>
        </row>
        <row r="49">
          <cell r="E49">
            <v>414304339</v>
          </cell>
          <cell r="F49">
            <v>19619</v>
          </cell>
        </row>
        <row r="50">
          <cell r="E50">
            <v>414304340</v>
          </cell>
          <cell r="F50">
            <v>14517</v>
          </cell>
        </row>
        <row r="51">
          <cell r="E51">
            <v>414304341</v>
          </cell>
          <cell r="F51">
            <v>5200</v>
          </cell>
        </row>
        <row r="52">
          <cell r="E52">
            <v>414304342</v>
          </cell>
          <cell r="F52">
            <v>23834</v>
          </cell>
        </row>
        <row r="53">
          <cell r="E53">
            <v>414304343</v>
          </cell>
          <cell r="F53">
            <v>5200</v>
          </cell>
        </row>
        <row r="54">
          <cell r="E54">
            <v>414304344</v>
          </cell>
          <cell r="F54">
            <v>46387</v>
          </cell>
        </row>
        <row r="55">
          <cell r="E55">
            <v>414304345</v>
          </cell>
          <cell r="F55">
            <v>338657</v>
          </cell>
        </row>
        <row r="56">
          <cell r="E56">
            <v>414304346</v>
          </cell>
          <cell r="F56">
            <v>59156</v>
          </cell>
        </row>
        <row r="57">
          <cell r="E57">
            <v>414304347</v>
          </cell>
          <cell r="F57">
            <v>95443</v>
          </cell>
        </row>
        <row r="58">
          <cell r="E58">
            <v>414304348</v>
          </cell>
          <cell r="F58">
            <v>4589</v>
          </cell>
        </row>
        <row r="59">
          <cell r="E59">
            <v>414304350</v>
          </cell>
          <cell r="F59">
            <v>83367</v>
          </cell>
        </row>
        <row r="60">
          <cell r="E60">
            <v>414304356</v>
          </cell>
          <cell r="F60">
            <v>199971</v>
          </cell>
        </row>
        <row r="61">
          <cell r="E61">
            <v>414304357</v>
          </cell>
          <cell r="F61">
            <v>1234759</v>
          </cell>
        </row>
        <row r="62">
          <cell r="E62">
            <v>414304358</v>
          </cell>
          <cell r="F62">
            <v>5460</v>
          </cell>
        </row>
        <row r="63">
          <cell r="E63">
            <v>414304359</v>
          </cell>
          <cell r="F63">
            <v>45896</v>
          </cell>
        </row>
        <row r="64">
          <cell r="E64">
            <v>414304360</v>
          </cell>
          <cell r="F64">
            <v>47336</v>
          </cell>
        </row>
        <row r="65">
          <cell r="E65">
            <v>414304361</v>
          </cell>
          <cell r="F65">
            <v>13254</v>
          </cell>
        </row>
        <row r="66">
          <cell r="E66">
            <v>414304362</v>
          </cell>
          <cell r="F66">
            <v>335227</v>
          </cell>
        </row>
        <row r="67">
          <cell r="E67">
            <v>414304364</v>
          </cell>
          <cell r="F67">
            <v>20674</v>
          </cell>
        </row>
        <row r="68">
          <cell r="E68">
            <v>414304367</v>
          </cell>
          <cell r="F68">
            <v>22943</v>
          </cell>
        </row>
        <row r="69">
          <cell r="E69">
            <v>414304370</v>
          </cell>
          <cell r="F69">
            <v>5831</v>
          </cell>
        </row>
        <row r="70">
          <cell r="E70">
            <v>414304371</v>
          </cell>
          <cell r="F70">
            <v>195944</v>
          </cell>
        </row>
        <row r="71">
          <cell r="E71">
            <v>414304372</v>
          </cell>
          <cell r="F71">
            <v>1172</v>
          </cell>
        </row>
        <row r="72">
          <cell r="E72">
            <v>414304373</v>
          </cell>
          <cell r="F72">
            <v>245</v>
          </cell>
        </row>
        <row r="73">
          <cell r="E73">
            <v>414304374</v>
          </cell>
          <cell r="F73">
            <v>1092000</v>
          </cell>
        </row>
        <row r="74">
          <cell r="E74">
            <v>414304376</v>
          </cell>
          <cell r="F74">
            <v>2184</v>
          </cell>
        </row>
        <row r="75">
          <cell r="E75">
            <v>414304377</v>
          </cell>
          <cell r="F75">
            <v>166312</v>
          </cell>
        </row>
        <row r="76">
          <cell r="E76">
            <v>414304378</v>
          </cell>
          <cell r="F76">
            <v>5560</v>
          </cell>
        </row>
        <row r="77">
          <cell r="E77">
            <v>414304379</v>
          </cell>
          <cell r="F77">
            <v>8000</v>
          </cell>
        </row>
        <row r="78">
          <cell r="E78">
            <v>415105101</v>
          </cell>
          <cell r="F78">
            <v>928200</v>
          </cell>
        </row>
        <row r="79">
          <cell r="E79">
            <v>415105102</v>
          </cell>
          <cell r="F79">
            <v>879060</v>
          </cell>
        </row>
        <row r="80">
          <cell r="E80">
            <v>415105103</v>
          </cell>
          <cell r="F80">
            <v>131437</v>
          </cell>
        </row>
        <row r="81">
          <cell r="E81">
            <v>415105104</v>
          </cell>
          <cell r="F81">
            <v>21500000</v>
          </cell>
        </row>
        <row r="82">
          <cell r="E82">
            <v>415105106</v>
          </cell>
          <cell r="F82">
            <v>346890</v>
          </cell>
        </row>
        <row r="83">
          <cell r="E83">
            <v>415105107</v>
          </cell>
          <cell r="F83">
            <v>111941</v>
          </cell>
        </row>
        <row r="84">
          <cell r="E84">
            <v>415105108</v>
          </cell>
          <cell r="F84">
            <v>197948</v>
          </cell>
        </row>
        <row r="85">
          <cell r="E85">
            <v>415105109</v>
          </cell>
          <cell r="F85">
            <v>88236</v>
          </cell>
        </row>
        <row r="86">
          <cell r="E86">
            <v>415105110</v>
          </cell>
          <cell r="F86">
            <v>5200</v>
          </cell>
        </row>
        <row r="87">
          <cell r="E87">
            <v>415105111</v>
          </cell>
          <cell r="F87">
            <v>5200</v>
          </cell>
        </row>
        <row r="88">
          <cell r="E88">
            <v>415105112</v>
          </cell>
          <cell r="F88">
            <v>89746</v>
          </cell>
        </row>
        <row r="89">
          <cell r="E89">
            <v>415105113</v>
          </cell>
          <cell r="F89">
            <v>9675</v>
          </cell>
        </row>
        <row r="90">
          <cell r="E90">
            <v>415105114</v>
          </cell>
          <cell r="F90">
            <v>10171</v>
          </cell>
        </row>
        <row r="91">
          <cell r="E91">
            <v>415105115</v>
          </cell>
          <cell r="F91">
            <v>19144</v>
          </cell>
        </row>
        <row r="92">
          <cell r="E92">
            <v>415105116</v>
          </cell>
          <cell r="F92">
            <v>60496</v>
          </cell>
        </row>
        <row r="93">
          <cell r="E93">
            <v>415105120</v>
          </cell>
          <cell r="F93">
            <v>97936</v>
          </cell>
        </row>
        <row r="94">
          <cell r="E94">
            <v>415105122</v>
          </cell>
          <cell r="F94">
            <v>10920</v>
          </cell>
        </row>
        <row r="95">
          <cell r="E95">
            <v>415105124</v>
          </cell>
          <cell r="F95">
            <v>98935</v>
          </cell>
        </row>
        <row r="96">
          <cell r="E96">
            <v>415105126</v>
          </cell>
          <cell r="F96">
            <v>22880</v>
          </cell>
        </row>
        <row r="97">
          <cell r="E97">
            <v>415105127</v>
          </cell>
          <cell r="F97">
            <v>16383</v>
          </cell>
        </row>
        <row r="98">
          <cell r="E98">
            <v>415105128</v>
          </cell>
          <cell r="F98">
            <v>18859</v>
          </cell>
        </row>
        <row r="99">
          <cell r="E99">
            <v>415105130</v>
          </cell>
          <cell r="F99">
            <v>54600</v>
          </cell>
        </row>
        <row r="100">
          <cell r="E100">
            <v>415105131</v>
          </cell>
          <cell r="F100">
            <v>35756</v>
          </cell>
        </row>
        <row r="101">
          <cell r="E101">
            <v>415105132</v>
          </cell>
          <cell r="F101">
            <v>87218</v>
          </cell>
        </row>
        <row r="102">
          <cell r="E102">
            <v>415105133</v>
          </cell>
          <cell r="F102">
            <v>8534</v>
          </cell>
        </row>
        <row r="103">
          <cell r="E103">
            <v>415105134</v>
          </cell>
          <cell r="F103">
            <v>5849</v>
          </cell>
        </row>
        <row r="104">
          <cell r="E104">
            <v>415105135</v>
          </cell>
          <cell r="F104">
            <v>14949</v>
          </cell>
        </row>
        <row r="105">
          <cell r="E105">
            <v>415105136</v>
          </cell>
          <cell r="F105">
            <v>3640000</v>
          </cell>
        </row>
        <row r="106">
          <cell r="E106">
            <v>415105137</v>
          </cell>
          <cell r="F106">
            <v>240240</v>
          </cell>
        </row>
        <row r="107">
          <cell r="E107">
            <v>415105138</v>
          </cell>
          <cell r="F107">
            <v>30057</v>
          </cell>
        </row>
        <row r="108">
          <cell r="E108">
            <v>415105140</v>
          </cell>
          <cell r="F108">
            <v>5460</v>
          </cell>
        </row>
        <row r="109">
          <cell r="E109">
            <v>415105141</v>
          </cell>
          <cell r="F109">
            <v>191474</v>
          </cell>
        </row>
        <row r="110">
          <cell r="E110">
            <v>415105142</v>
          </cell>
          <cell r="F110">
            <v>61641</v>
          </cell>
        </row>
        <row r="111">
          <cell r="E111">
            <v>415105143</v>
          </cell>
          <cell r="F111">
            <v>16380</v>
          </cell>
        </row>
        <row r="112">
          <cell r="E112">
            <v>415105144</v>
          </cell>
          <cell r="F112">
            <v>546</v>
          </cell>
        </row>
        <row r="113">
          <cell r="E113">
            <v>415105145</v>
          </cell>
          <cell r="F113">
            <v>520</v>
          </cell>
        </row>
        <row r="114">
          <cell r="E114">
            <v>415105147</v>
          </cell>
          <cell r="F114">
            <v>520</v>
          </cell>
        </row>
        <row r="115">
          <cell r="E115">
            <v>415105148</v>
          </cell>
          <cell r="F115">
            <v>2963323</v>
          </cell>
        </row>
        <row r="116">
          <cell r="E116">
            <v>415105149</v>
          </cell>
          <cell r="F116">
            <v>813175</v>
          </cell>
        </row>
        <row r="117">
          <cell r="E117">
            <v>415105152</v>
          </cell>
          <cell r="F117">
            <v>544103</v>
          </cell>
        </row>
        <row r="118">
          <cell r="E118">
            <v>415105154</v>
          </cell>
          <cell r="F118">
            <v>13823</v>
          </cell>
        </row>
        <row r="119">
          <cell r="E119">
            <v>415105155</v>
          </cell>
          <cell r="F119">
            <v>32760</v>
          </cell>
        </row>
        <row r="120">
          <cell r="E120">
            <v>415105156</v>
          </cell>
          <cell r="F120">
            <v>520</v>
          </cell>
        </row>
        <row r="121">
          <cell r="E121">
            <v>415105164</v>
          </cell>
          <cell r="F121">
            <v>1500000</v>
          </cell>
        </row>
        <row r="122">
          <cell r="E122">
            <v>415105168</v>
          </cell>
          <cell r="F122">
            <v>219604</v>
          </cell>
        </row>
        <row r="123">
          <cell r="E123">
            <v>415105169</v>
          </cell>
          <cell r="F123">
            <v>803786</v>
          </cell>
        </row>
        <row r="124">
          <cell r="E124">
            <v>415105170</v>
          </cell>
          <cell r="F124">
            <v>41248</v>
          </cell>
        </row>
        <row r="125">
          <cell r="E125">
            <v>415105171</v>
          </cell>
          <cell r="F125">
            <v>2747856</v>
          </cell>
        </row>
        <row r="126">
          <cell r="E126">
            <v>415105172</v>
          </cell>
          <cell r="F126">
            <v>107925</v>
          </cell>
        </row>
        <row r="127">
          <cell r="E127">
            <v>415105173</v>
          </cell>
          <cell r="F127">
            <v>936000</v>
          </cell>
        </row>
        <row r="128">
          <cell r="E128">
            <v>415105174</v>
          </cell>
          <cell r="F128">
            <v>2639805</v>
          </cell>
        </row>
        <row r="129">
          <cell r="E129">
            <v>415105176</v>
          </cell>
          <cell r="F129">
            <v>17227</v>
          </cell>
        </row>
        <row r="130">
          <cell r="E130">
            <v>415105177</v>
          </cell>
          <cell r="F130">
            <v>35147</v>
          </cell>
        </row>
        <row r="131">
          <cell r="E131">
            <v>415105178</v>
          </cell>
          <cell r="F131">
            <v>11569</v>
          </cell>
        </row>
        <row r="132">
          <cell r="E132">
            <v>415105179</v>
          </cell>
          <cell r="F132">
            <v>11267</v>
          </cell>
        </row>
        <row r="133">
          <cell r="E133">
            <v>415105180</v>
          </cell>
          <cell r="F133">
            <v>170352</v>
          </cell>
        </row>
        <row r="134">
          <cell r="E134">
            <v>415105181</v>
          </cell>
          <cell r="F134">
            <v>78165</v>
          </cell>
        </row>
        <row r="135">
          <cell r="E135">
            <v>415105182</v>
          </cell>
          <cell r="F135">
            <v>3342</v>
          </cell>
        </row>
        <row r="136">
          <cell r="E136">
            <v>415105183</v>
          </cell>
          <cell r="F136">
            <v>5639</v>
          </cell>
        </row>
        <row r="137">
          <cell r="E137">
            <v>415105185</v>
          </cell>
          <cell r="F137">
            <v>28296</v>
          </cell>
        </row>
        <row r="138">
          <cell r="E138">
            <v>415105186</v>
          </cell>
          <cell r="F138">
            <v>312</v>
          </cell>
        </row>
        <row r="139">
          <cell r="E139">
            <v>415105187</v>
          </cell>
          <cell r="F139">
            <v>42432</v>
          </cell>
        </row>
        <row r="140">
          <cell r="E140">
            <v>416206101</v>
          </cell>
          <cell r="F140">
            <v>500</v>
          </cell>
        </row>
        <row r="141">
          <cell r="E141">
            <v>416206102</v>
          </cell>
          <cell r="F141">
            <v>119498</v>
          </cell>
        </row>
        <row r="142">
          <cell r="E142">
            <v>416206103</v>
          </cell>
          <cell r="F142">
            <v>96117</v>
          </cell>
        </row>
        <row r="143">
          <cell r="E143">
            <v>416206104</v>
          </cell>
          <cell r="F143">
            <v>87360</v>
          </cell>
        </row>
        <row r="144">
          <cell r="E144">
            <v>416206105</v>
          </cell>
          <cell r="F144">
            <v>4191047</v>
          </cell>
        </row>
        <row r="145">
          <cell r="E145">
            <v>416206106</v>
          </cell>
          <cell r="F145">
            <v>547200</v>
          </cell>
        </row>
        <row r="146">
          <cell r="E146">
            <v>416206107</v>
          </cell>
          <cell r="F146">
            <v>338887</v>
          </cell>
        </row>
        <row r="147">
          <cell r="E147">
            <v>416206108</v>
          </cell>
          <cell r="F147">
            <v>406358</v>
          </cell>
        </row>
        <row r="148">
          <cell r="E148">
            <v>416206109</v>
          </cell>
          <cell r="F148">
            <v>17142</v>
          </cell>
        </row>
        <row r="149">
          <cell r="E149">
            <v>416206111</v>
          </cell>
          <cell r="F149">
            <v>22943</v>
          </cell>
        </row>
        <row r="150">
          <cell r="E150">
            <v>416206112</v>
          </cell>
          <cell r="F150">
            <v>7833337</v>
          </cell>
        </row>
        <row r="151">
          <cell r="E151">
            <v>416206113</v>
          </cell>
          <cell r="F151">
            <v>309333</v>
          </cell>
        </row>
        <row r="152">
          <cell r="E152">
            <v>416206114</v>
          </cell>
          <cell r="F152">
            <v>2339457</v>
          </cell>
        </row>
        <row r="153">
          <cell r="E153">
            <v>416206115</v>
          </cell>
          <cell r="F153">
            <v>781984</v>
          </cell>
        </row>
        <row r="154">
          <cell r="E154">
            <v>416206116</v>
          </cell>
          <cell r="F154">
            <v>26000</v>
          </cell>
        </row>
        <row r="155">
          <cell r="E155">
            <v>416206117</v>
          </cell>
          <cell r="F155">
            <v>825055</v>
          </cell>
        </row>
        <row r="156">
          <cell r="E156">
            <v>416206227</v>
          </cell>
          <cell r="F156">
            <v>122616</v>
          </cell>
        </row>
        <row r="157">
          <cell r="E157">
            <v>421108101</v>
          </cell>
          <cell r="F157">
            <v>120083790</v>
          </cell>
        </row>
        <row r="158">
          <cell r="E158">
            <v>421108102</v>
          </cell>
          <cell r="F158">
            <v>11972542</v>
          </cell>
        </row>
        <row r="159">
          <cell r="E159">
            <v>421108103</v>
          </cell>
          <cell r="F159">
            <v>5897795</v>
          </cell>
        </row>
        <row r="160">
          <cell r="E160">
            <v>421108104</v>
          </cell>
          <cell r="F160">
            <v>5289727</v>
          </cell>
        </row>
        <row r="161">
          <cell r="E161">
            <v>421108105</v>
          </cell>
          <cell r="F161">
            <v>148897</v>
          </cell>
        </row>
        <row r="162">
          <cell r="E162">
            <v>421108106</v>
          </cell>
          <cell r="F162">
            <v>1416126</v>
          </cell>
        </row>
        <row r="163">
          <cell r="E163">
            <v>421108107</v>
          </cell>
          <cell r="F163">
            <v>1462188</v>
          </cell>
        </row>
        <row r="164">
          <cell r="E164">
            <v>421108108</v>
          </cell>
          <cell r="F164">
            <v>565594</v>
          </cell>
        </row>
        <row r="165">
          <cell r="E165">
            <v>421208201</v>
          </cell>
          <cell r="F165">
            <v>28342235</v>
          </cell>
        </row>
        <row r="166">
          <cell r="E166">
            <v>421208202</v>
          </cell>
          <cell r="F166">
            <v>82784604</v>
          </cell>
        </row>
        <row r="167">
          <cell r="F167">
            <v>373400000</v>
          </cell>
        </row>
      </sheetData>
      <sheetData sheetId="2"/>
      <sheetData sheetId="3">
        <row r="8">
          <cell r="B8">
            <v>1</v>
          </cell>
          <cell r="C8">
            <v>302</v>
          </cell>
          <cell r="D8" t="str">
            <v>URBANO CORRIENT</v>
          </cell>
          <cell r="E8">
            <v>33605074.114120007</v>
          </cell>
          <cell r="F8">
            <v>33605074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33605074</v>
          </cell>
        </row>
        <row r="9">
          <cell r="B9">
            <v>2</v>
          </cell>
          <cell r="C9">
            <v>302</v>
          </cell>
          <cell r="D9" t="str">
            <v>RUSTICO</v>
          </cell>
          <cell r="E9">
            <v>2394778.0037999996</v>
          </cell>
          <cell r="F9">
            <v>2394778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2394778</v>
          </cell>
        </row>
        <row r="10">
          <cell r="B10">
            <v>103</v>
          </cell>
          <cell r="C10">
            <v>304</v>
          </cell>
          <cell r="D10" t="str">
            <v>TRASLACION DE DOMINIO</v>
          </cell>
          <cell r="E10">
            <v>2711727.5743999993</v>
          </cell>
          <cell r="F10">
            <v>2711728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2711728</v>
          </cell>
        </row>
        <row r="11">
          <cell r="B11">
            <v>104</v>
          </cell>
          <cell r="C11">
            <v>304</v>
          </cell>
          <cell r="D11" t="str">
            <v>DIVISION Y LOTIFICACION</v>
          </cell>
          <cell r="E11">
            <v>672836.2586399999</v>
          </cell>
          <cell r="F11">
            <v>672836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672836</v>
          </cell>
        </row>
        <row r="12">
          <cell r="B12">
            <v>105</v>
          </cell>
          <cell r="C12">
            <v>600</v>
          </cell>
          <cell r="D12" t="str">
            <v>IMPUESTO DE FRACCIONAMIENTOS</v>
          </cell>
          <cell r="E12">
            <v>10920</v>
          </cell>
          <cell r="F12">
            <v>10920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10920</v>
          </cell>
        </row>
        <row r="13">
          <cell r="B13">
            <v>106</v>
          </cell>
          <cell r="C13">
            <v>204</v>
          </cell>
          <cell r="D13" t="str">
            <v>BILLARES Y BOLICHES</v>
          </cell>
          <cell r="E13">
            <v>38805.312000000005</v>
          </cell>
          <cell r="F13">
            <v>38805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38805</v>
          </cell>
        </row>
        <row r="14">
          <cell r="B14">
            <v>107</v>
          </cell>
          <cell r="C14">
            <v>204</v>
          </cell>
          <cell r="D14" t="str">
            <v>VIDEO JUEGOS Y FUT-BOLITOS</v>
          </cell>
          <cell r="E14">
            <v>100074.15599999999</v>
          </cell>
          <cell r="F14">
            <v>100074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100074</v>
          </cell>
        </row>
        <row r="15">
          <cell r="B15">
            <v>109</v>
          </cell>
          <cell r="C15">
            <v>204</v>
          </cell>
          <cell r="D15" t="str">
            <v>TEATRO Y CIRCO</v>
          </cell>
          <cell r="E15">
            <v>10920</v>
          </cell>
          <cell r="F15">
            <v>10920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10920</v>
          </cell>
        </row>
        <row r="16">
          <cell r="B16">
            <v>114</v>
          </cell>
          <cell r="C16">
            <v>600</v>
          </cell>
          <cell r="D16" t="str">
            <v>EXPLOTACIÓN DE BANCOS DE MATERIALES</v>
          </cell>
          <cell r="E16">
            <v>50000</v>
          </cell>
          <cell r="F16">
            <v>50000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50000</v>
          </cell>
        </row>
        <row r="17">
          <cell r="B17">
            <v>110</v>
          </cell>
          <cell r="C17">
            <v>204</v>
          </cell>
          <cell r="D17" t="str">
            <v>ESPECTACULOS PUBLICOS ESPORADI</v>
          </cell>
          <cell r="E17">
            <v>529026.60720000009</v>
          </cell>
          <cell r="F17">
            <v>529027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529027</v>
          </cell>
        </row>
        <row r="18">
          <cell r="B18">
            <v>112</v>
          </cell>
          <cell r="C18">
            <v>204</v>
          </cell>
          <cell r="D18" t="str">
            <v>ESPECTACULOS PUBLICOS PERMANEN</v>
          </cell>
          <cell r="E18">
            <v>582823.81040000007</v>
          </cell>
          <cell r="F18">
            <v>582824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582824</v>
          </cell>
        </row>
        <row r="19">
          <cell r="B19">
            <v>0</v>
          </cell>
          <cell r="C19">
            <v>0</v>
          </cell>
          <cell r="D19" t="str">
            <v>TOTAL   DE   IMPUESTOS.</v>
          </cell>
          <cell r="E19">
            <v>40706985.836560003</v>
          </cell>
          <cell r="F19">
            <v>40706986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40706986</v>
          </cell>
        </row>
        <row r="20">
          <cell r="B20">
            <v>200</v>
          </cell>
          <cell r="C20">
            <v>904</v>
          </cell>
          <cell r="D20" t="str">
            <v>RASTRO</v>
          </cell>
          <cell r="E20">
            <v>1285547.172</v>
          </cell>
          <cell r="F20">
            <v>1285547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1285547</v>
          </cell>
        </row>
        <row r="21">
          <cell r="B21">
            <v>201</v>
          </cell>
          <cell r="C21">
            <v>400</v>
          </cell>
          <cell r="D21" t="str">
            <v>RECOLECCION DE BASURA</v>
          </cell>
          <cell r="E21">
            <v>40937.519999999997</v>
          </cell>
          <cell r="F21">
            <v>40938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40938</v>
          </cell>
        </row>
        <row r="22">
          <cell r="B22">
            <v>202</v>
          </cell>
          <cell r="C22">
            <v>200</v>
          </cell>
          <cell r="D22" t="str">
            <v>PAGO DE VIGILANCIA POR PERIODO MENSUAL</v>
          </cell>
          <cell r="E22">
            <v>2157078.9240000001</v>
          </cell>
          <cell r="F22">
            <v>2157079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2157079</v>
          </cell>
        </row>
        <row r="23">
          <cell r="B23">
            <v>203</v>
          </cell>
          <cell r="C23">
            <v>201</v>
          </cell>
          <cell r="D23" t="str">
            <v>PANTEONES CIUDAD</v>
          </cell>
          <cell r="E23">
            <v>642196.46399999992</v>
          </cell>
          <cell r="F23">
            <v>642196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642196</v>
          </cell>
        </row>
        <row r="24">
          <cell r="B24">
            <v>204</v>
          </cell>
          <cell r="C24">
            <v>201</v>
          </cell>
          <cell r="D24" t="str">
            <v>PANTEONES COMUNIDADES</v>
          </cell>
          <cell r="E24">
            <v>218184.87599999999</v>
          </cell>
          <cell r="F24">
            <v>218185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218185</v>
          </cell>
        </row>
        <row r="25">
          <cell r="B25">
            <v>205</v>
          </cell>
          <cell r="C25">
            <v>302</v>
          </cell>
          <cell r="D25" t="str">
            <v>ESTACIONAMIENTO MUSEO MOMIAS</v>
          </cell>
          <cell r="E25">
            <v>341191.76</v>
          </cell>
          <cell r="F25">
            <v>341192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341192</v>
          </cell>
        </row>
        <row r="26">
          <cell r="B26">
            <v>206</v>
          </cell>
          <cell r="C26">
            <v>400</v>
          </cell>
          <cell r="D26" t="str">
            <v>ESTACIONAMIENTO MERCADO HIDALG</v>
          </cell>
          <cell r="E26">
            <v>340234.11239999998</v>
          </cell>
          <cell r="F26">
            <v>340234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340234</v>
          </cell>
        </row>
        <row r="27">
          <cell r="B27">
            <v>207</v>
          </cell>
          <cell r="C27">
            <v>400</v>
          </cell>
          <cell r="D27" t="str">
            <v>ESTACIONAMIENTO  MERCADO EMBAJADORAS</v>
          </cell>
          <cell r="E27">
            <v>63901.760000000002</v>
          </cell>
          <cell r="F27">
            <v>63902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63902</v>
          </cell>
        </row>
        <row r="28">
          <cell r="B28">
            <v>209</v>
          </cell>
          <cell r="C28">
            <v>302</v>
          </cell>
          <cell r="D28" t="str">
            <v>OTROS ESTACIONAMIENTOS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B29">
            <v>210</v>
          </cell>
          <cell r="C29">
            <v>600</v>
          </cell>
          <cell r="D29" t="str">
            <v>POR LIC. DE CONST. Y AMPLIACIO</v>
          </cell>
          <cell r="E29">
            <v>884614.08</v>
          </cell>
          <cell r="F29">
            <v>884614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884614</v>
          </cell>
        </row>
        <row r="30">
          <cell r="B30">
            <v>211</v>
          </cell>
          <cell r="C30">
            <v>600</v>
          </cell>
          <cell r="D30" t="str">
            <v>POR LIC DE REGULARIZACION DE C</v>
          </cell>
          <cell r="E30">
            <v>338656.5</v>
          </cell>
          <cell r="F30">
            <v>338657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338657</v>
          </cell>
        </row>
        <row r="31">
          <cell r="B31">
            <v>212</v>
          </cell>
          <cell r="C31">
            <v>600</v>
          </cell>
          <cell r="D31" t="str">
            <v>POR PRORROGAS DE LIC DE CONST</v>
          </cell>
          <cell r="E31">
            <v>59155.824000000001</v>
          </cell>
          <cell r="F31">
            <v>59156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59156</v>
          </cell>
        </row>
        <row r="32">
          <cell r="B32">
            <v>213</v>
          </cell>
          <cell r="C32">
            <v>600</v>
          </cell>
          <cell r="D32" t="str">
            <v>POR LIC DE DEMOLICION DE INMUEBLES</v>
          </cell>
          <cell r="E32">
            <v>4588.5840000000007</v>
          </cell>
          <cell r="F32">
            <v>4589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4589</v>
          </cell>
        </row>
        <row r="33">
          <cell r="B33">
            <v>214</v>
          </cell>
          <cell r="C33">
            <v>600</v>
          </cell>
          <cell r="D33" t="str">
            <v>POR LIC DE RECONST. Y REMODELA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B34">
            <v>215</v>
          </cell>
          <cell r="C34">
            <v>600</v>
          </cell>
          <cell r="D34" t="str">
            <v>POR FACTIBILIDAD DE ASENTAMIENTO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B35">
            <v>216</v>
          </cell>
          <cell r="C35">
            <v>600</v>
          </cell>
          <cell r="D35" t="str">
            <v>POR PERITAJE DE EVALUACIÓN DE RIESGOS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B36">
            <v>217</v>
          </cell>
          <cell r="C36">
            <v>600</v>
          </cell>
          <cell r="D36" t="str">
            <v>ANALISIS DE FACTIBILIDAD  PARA DIV LOT O</v>
          </cell>
          <cell r="E36">
            <v>199971.40800000002</v>
          </cell>
          <cell r="F36">
            <v>199971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199971</v>
          </cell>
        </row>
        <row r="37">
          <cell r="B37">
            <v>219</v>
          </cell>
          <cell r="C37">
            <v>600</v>
          </cell>
          <cell r="D37" t="str">
            <v>LICENCIA DE FACTIBILIDAD HABITACIONAL</v>
          </cell>
          <cell r="E37">
            <v>47336.016000000003</v>
          </cell>
          <cell r="F37">
            <v>47336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47336</v>
          </cell>
        </row>
        <row r="38">
          <cell r="B38">
            <v>220</v>
          </cell>
          <cell r="C38">
            <v>600</v>
          </cell>
          <cell r="D38" t="str">
            <v>LICENCIA DE FACTIBILIDAD INDUSTRIAL</v>
          </cell>
          <cell r="E38">
            <v>13254.4568</v>
          </cell>
          <cell r="F38">
            <v>13254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13254</v>
          </cell>
        </row>
        <row r="39">
          <cell r="B39">
            <v>221</v>
          </cell>
          <cell r="C39">
            <v>600</v>
          </cell>
          <cell r="D39" t="str">
            <v>LICENCIA DE FACTIBILIDAD COMERCIAL</v>
          </cell>
          <cell r="E39">
            <v>335227.31840000005</v>
          </cell>
          <cell r="F39">
            <v>335227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335227</v>
          </cell>
        </row>
        <row r="40">
          <cell r="B40">
            <v>222</v>
          </cell>
          <cell r="C40">
            <v>600</v>
          </cell>
          <cell r="D40" t="str">
            <v>AUTORIZACION DE CAMBIO DE USO DE SUELO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B41">
            <v>225</v>
          </cell>
          <cell r="C41">
            <v>600</v>
          </cell>
          <cell r="D41" t="str">
            <v>POR CERT TERM DE OBRA Y US EDI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B42">
            <v>226</v>
          </cell>
          <cell r="C42">
            <v>304</v>
          </cell>
          <cell r="D42" t="str">
            <v>AVALUOS PRACTICADOS POR PERITOS FISCALES</v>
          </cell>
          <cell r="E42">
            <v>29073.407999999999</v>
          </cell>
          <cell r="F42">
            <v>29073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29073</v>
          </cell>
        </row>
        <row r="43">
          <cell r="B43">
            <v>227</v>
          </cell>
          <cell r="C43">
            <v>304</v>
          </cell>
          <cell r="D43" t="str">
            <v>AVALUOS PRACTICADOS POR TESORERIA</v>
          </cell>
          <cell r="E43">
            <v>22943.128000000001</v>
          </cell>
          <cell r="F43">
            <v>22943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22943</v>
          </cell>
        </row>
        <row r="44">
          <cell r="B44">
            <v>228</v>
          </cell>
          <cell r="C44">
            <v>204</v>
          </cell>
          <cell r="D44" t="str">
            <v>POR PERM. EVENT. P/VTA. BEBIDAS ALC.</v>
          </cell>
          <cell r="E44">
            <v>130273.416</v>
          </cell>
          <cell r="F44">
            <v>130273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130273</v>
          </cell>
        </row>
        <row r="45">
          <cell r="B45">
            <v>229</v>
          </cell>
          <cell r="C45">
            <v>302</v>
          </cell>
          <cell r="D45" t="str">
            <v>CONSTANCIAS DE ESTADO DE CUENTA</v>
          </cell>
          <cell r="E45">
            <v>323401.26</v>
          </cell>
          <cell r="F45">
            <v>323401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323401</v>
          </cell>
        </row>
        <row r="46">
          <cell r="B46">
            <v>239</v>
          </cell>
          <cell r="C46">
            <v>600</v>
          </cell>
          <cell r="D46" t="str">
            <v>REV PROY P/EXP DE CONS DE COMP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B47">
            <v>240</v>
          </cell>
          <cell r="C47">
            <v>600</v>
          </cell>
          <cell r="D47" t="str">
            <v>REV PROY P/ AUT. DE TRAZA</v>
          </cell>
          <cell r="E47">
            <v>3186.4560000000001</v>
          </cell>
          <cell r="F47">
            <v>3186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3186</v>
          </cell>
        </row>
        <row r="48">
          <cell r="B48">
            <v>241</v>
          </cell>
          <cell r="C48">
            <v>600</v>
          </cell>
          <cell r="D48" t="str">
            <v>POR AUTORIZACION DE OBRAS DE URBANIZACION</v>
          </cell>
          <cell r="E48">
            <v>5831.28</v>
          </cell>
          <cell r="F48">
            <v>5831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5831</v>
          </cell>
        </row>
        <row r="49">
          <cell r="B49">
            <v>243</v>
          </cell>
          <cell r="C49">
            <v>600</v>
          </cell>
          <cell r="D49" t="str">
            <v>POR AUTORIZACION DE RELOTIFICACION</v>
          </cell>
          <cell r="E49">
            <v>244.60799999999998</v>
          </cell>
          <cell r="F49">
            <v>245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245</v>
          </cell>
        </row>
        <row r="50">
          <cell r="B50">
            <v>244</v>
          </cell>
          <cell r="C50">
            <v>600</v>
          </cell>
          <cell r="D50" t="str">
            <v>EXP DE LICENCIAS O PERMISOS PARA ANUNCIOS</v>
          </cell>
          <cell r="E50">
            <v>425923.68</v>
          </cell>
          <cell r="F50">
            <v>425924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425924</v>
          </cell>
        </row>
        <row r="51">
          <cell r="B51">
            <v>248</v>
          </cell>
          <cell r="C51">
            <v>302</v>
          </cell>
          <cell r="D51" t="str">
            <v>ESTACIONAMIENTO F.F.C.C.</v>
          </cell>
          <cell r="E51">
            <v>788238.60023999994</v>
          </cell>
          <cell r="F51">
            <v>788239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788239</v>
          </cell>
        </row>
        <row r="52">
          <cell r="B52">
            <v>249</v>
          </cell>
          <cell r="C52">
            <v>600</v>
          </cell>
          <cell r="D52" t="str">
            <v>POR REG PRORROGA DE LIC DE CON</v>
          </cell>
          <cell r="E52">
            <v>95442.984000000011</v>
          </cell>
          <cell r="F52">
            <v>95443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95443</v>
          </cell>
        </row>
        <row r="53">
          <cell r="B53">
            <v>250</v>
          </cell>
          <cell r="C53">
            <v>500</v>
          </cell>
          <cell r="D53" t="str">
            <v>EXP. COPIAS PLANOS EXIST. ARCHIVOS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B54">
            <v>251</v>
          </cell>
          <cell r="C54">
            <v>500</v>
          </cell>
          <cell r="D54" t="str">
            <v>ORIG. PLANOS EXIST. ARCHIVO COM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B55">
            <v>252</v>
          </cell>
          <cell r="C55">
            <v>600</v>
          </cell>
          <cell r="D55" t="str">
            <v>RESOLUCIÓN DE IMPACTO AMBIENTAL</v>
          </cell>
          <cell r="E55">
            <v>34792.212</v>
          </cell>
          <cell r="F55">
            <v>34792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34792</v>
          </cell>
        </row>
        <row r="56">
          <cell r="B56">
            <v>253</v>
          </cell>
          <cell r="C56">
            <v>302</v>
          </cell>
          <cell r="D56" t="str">
            <v>ESTACIONAMIENTO JARDIN EMBAJADORAS</v>
          </cell>
          <cell r="E56">
            <v>898357.82400000002</v>
          </cell>
          <cell r="F56">
            <v>898358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898358</v>
          </cell>
        </row>
        <row r="57">
          <cell r="B57">
            <v>254</v>
          </cell>
          <cell r="C57">
            <v>600</v>
          </cell>
          <cell r="D57" t="str">
            <v>POR CERT TERMINO DE OBRA Y USO INM</v>
          </cell>
          <cell r="E57">
            <v>83366.555999999997</v>
          </cell>
          <cell r="F57">
            <v>83367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83367</v>
          </cell>
        </row>
        <row r="58">
          <cell r="B58">
            <v>255</v>
          </cell>
          <cell r="C58">
            <v>600</v>
          </cell>
          <cell r="D58" t="str">
            <v>POR LICENCIAS DE TRAMITE DE CREDITO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>
            <v>256</v>
          </cell>
          <cell r="C59">
            <v>600</v>
          </cell>
          <cell r="D59" t="str">
            <v>POR ALIN Y NO. OFIC PREDIO USO HAB</v>
          </cell>
          <cell r="E59">
            <v>1234759.4204399998</v>
          </cell>
          <cell r="F59">
            <v>1234759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1234759</v>
          </cell>
        </row>
        <row r="60">
          <cell r="B60">
            <v>257</v>
          </cell>
          <cell r="C60">
            <v>600</v>
          </cell>
          <cell r="D60" t="str">
            <v>POR ALIN Y NO. OFIC PREDIO USO INDUST</v>
          </cell>
          <cell r="E60">
            <v>5460</v>
          </cell>
          <cell r="F60">
            <v>5460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5460</v>
          </cell>
        </row>
        <row r="61">
          <cell r="B61">
            <v>258</v>
          </cell>
          <cell r="C61">
            <v>600</v>
          </cell>
          <cell r="D61" t="str">
            <v>POR ALIN Y NO. OFIC PREDIO USO COMERCIAL</v>
          </cell>
          <cell r="E61">
            <v>45896.177599999995</v>
          </cell>
          <cell r="F61">
            <v>45896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45896</v>
          </cell>
        </row>
        <row r="62">
          <cell r="B62">
            <v>259</v>
          </cell>
          <cell r="C62">
            <v>600</v>
          </cell>
          <cell r="D62" t="str">
            <v>POR AUTORIZACION COMO FRACCIONAMIENTO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3">
          <cell r="B63">
            <v>260</v>
          </cell>
          <cell r="C63">
            <v>600</v>
          </cell>
          <cell r="D63" t="str">
            <v>PERMISO VENTA DE LOTES</v>
          </cell>
          <cell r="E63">
            <v>1171.7160000000001</v>
          </cell>
          <cell r="F63">
            <v>1172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1172</v>
          </cell>
        </row>
        <row r="64">
          <cell r="B64">
            <v>261</v>
          </cell>
          <cell r="C64">
            <v>600</v>
          </cell>
          <cell r="D64" t="str">
            <v>SUPERVISION DE OBRA</v>
          </cell>
          <cell r="E64">
            <v>195944.2212</v>
          </cell>
          <cell r="F64">
            <v>195944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195944</v>
          </cell>
        </row>
        <row r="65">
          <cell r="B65">
            <v>262</v>
          </cell>
          <cell r="C65">
            <v>200</v>
          </cell>
          <cell r="D65" t="str">
            <v>OTORGAMIENTO DE CONCESIONES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B66">
            <v>263</v>
          </cell>
          <cell r="C66">
            <v>200</v>
          </cell>
          <cell r="D66" t="str">
            <v>REFRENDO ANUAL CONCESIONES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>
            <v>264</v>
          </cell>
          <cell r="C67">
            <v>200</v>
          </cell>
          <cell r="D67" t="str">
            <v xml:space="preserve">REFRENDO  ANUAL DE CONCESION </v>
          </cell>
          <cell r="E67">
            <v>54600</v>
          </cell>
          <cell r="F67">
            <v>54600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54600</v>
          </cell>
        </row>
        <row r="68">
          <cell r="B68">
            <v>265</v>
          </cell>
          <cell r="C68">
            <v>200</v>
          </cell>
          <cell r="D68" t="str">
            <v>PERMISO EVENTUAL DE TRANSPORTE PÚBLICO</v>
          </cell>
          <cell r="E68">
            <v>43680</v>
          </cell>
          <cell r="F68">
            <v>43680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43680</v>
          </cell>
        </row>
        <row r="69">
          <cell r="B69">
            <v>266</v>
          </cell>
          <cell r="C69">
            <v>200</v>
          </cell>
          <cell r="D69" t="str">
            <v>DICTAMEN DE FACTIBILIDAD</v>
          </cell>
          <cell r="E69">
            <v>54600</v>
          </cell>
          <cell r="F69">
            <v>54600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54600</v>
          </cell>
        </row>
        <row r="70">
          <cell r="B70">
            <v>267</v>
          </cell>
          <cell r="C70">
            <v>200</v>
          </cell>
          <cell r="D70" t="str">
            <v>CONSTANCIA DE VERIFICACION</v>
          </cell>
          <cell r="E70">
            <v>20473.907999999999</v>
          </cell>
          <cell r="F70">
            <v>20474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20474</v>
          </cell>
        </row>
        <row r="71">
          <cell r="B71">
            <v>268</v>
          </cell>
          <cell r="C71">
            <v>1101</v>
          </cell>
          <cell r="D71" t="str">
            <v>CASA DE LA CULTURA</v>
          </cell>
          <cell r="E71">
            <v>445661.52539999998</v>
          </cell>
          <cell r="F71">
            <v>445662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445662</v>
          </cell>
        </row>
        <row r="72">
          <cell r="B72">
            <v>271</v>
          </cell>
          <cell r="C72">
            <v>302</v>
          </cell>
          <cell r="D72" t="str">
            <v>PENSION EST. MUSEO DE MOMIAS</v>
          </cell>
          <cell r="E72">
            <v>39470.339999999997</v>
          </cell>
          <cell r="F72">
            <v>39470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39470</v>
          </cell>
        </row>
        <row r="73">
          <cell r="B73">
            <v>272</v>
          </cell>
          <cell r="C73">
            <v>302</v>
          </cell>
          <cell r="D73" t="str">
            <v>PENSION EST. EX ESTACION DEL FERROCARRIL</v>
          </cell>
          <cell r="E73">
            <v>31162.327560000002</v>
          </cell>
          <cell r="F73">
            <v>31162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31162</v>
          </cell>
        </row>
        <row r="74">
          <cell r="B74">
            <v>273</v>
          </cell>
          <cell r="C74">
            <v>302</v>
          </cell>
          <cell r="D74" t="str">
            <v>PENSION EST. JARDIN EMBAJADORAS</v>
          </cell>
          <cell r="E74">
            <v>135837.70199999999</v>
          </cell>
          <cell r="F74">
            <v>135838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135838</v>
          </cell>
        </row>
        <row r="75">
          <cell r="B75">
            <v>274</v>
          </cell>
          <cell r="C75">
            <v>204</v>
          </cell>
          <cell r="D75" t="str">
            <v>EXTENSION DE HORARIO</v>
          </cell>
          <cell r="E75">
            <v>1092000</v>
          </cell>
          <cell r="F75">
            <v>1092000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1092000</v>
          </cell>
        </row>
        <row r="76">
          <cell r="B76">
            <v>275</v>
          </cell>
          <cell r="C76">
            <v>600</v>
          </cell>
          <cell r="D76" t="str">
            <v>CONSTANCIAS DIRECCION DE ECOLOGÍA</v>
          </cell>
          <cell r="E76">
            <v>5559.8961599999993</v>
          </cell>
          <cell r="F76">
            <v>5560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5560</v>
          </cell>
        </row>
        <row r="77">
          <cell r="B77">
            <v>276</v>
          </cell>
          <cell r="C77">
            <v>200</v>
          </cell>
          <cell r="D77" t="str">
            <v>CONSTANCIAS DE NO INFRACCION</v>
          </cell>
          <cell r="E77">
            <v>205263.84060000003</v>
          </cell>
          <cell r="F77">
            <v>205264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205264</v>
          </cell>
        </row>
        <row r="78">
          <cell r="B78">
            <v>277</v>
          </cell>
          <cell r="C78">
            <v>201</v>
          </cell>
          <cell r="D78" t="str">
            <v>SERVICIOS ACCESO A LA INFORMACIÓN</v>
          </cell>
          <cell r="E78">
            <v>1368.2760000000001</v>
          </cell>
          <cell r="F78">
            <v>1368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1368</v>
          </cell>
        </row>
        <row r="79">
          <cell r="B79">
            <v>278</v>
          </cell>
          <cell r="C79">
            <v>302</v>
          </cell>
          <cell r="D79" t="str">
            <v>CONSTANCIAS EXPEDIDAS POR DEPENDENCIAS</v>
          </cell>
          <cell r="E79">
            <v>166311.6</v>
          </cell>
          <cell r="F79">
            <v>166312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166312</v>
          </cell>
        </row>
        <row r="80">
          <cell r="B80">
            <v>279</v>
          </cell>
          <cell r="C80">
            <v>201</v>
          </cell>
          <cell r="D80" t="str">
            <v>CERTIFICACIONES EXPEDIDAS POR EL SECRETARIO DEL  AYTTO.</v>
          </cell>
          <cell r="E80">
            <v>2184</v>
          </cell>
          <cell r="F80">
            <v>2184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2184</v>
          </cell>
        </row>
        <row r="81">
          <cell r="B81">
            <v>280</v>
          </cell>
          <cell r="C81">
            <v>904</v>
          </cell>
          <cell r="D81" t="str">
            <v>CONTROL CANINO</v>
          </cell>
          <cell r="E81">
            <v>28939.506959999999</v>
          </cell>
          <cell r="F81">
            <v>28940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28940</v>
          </cell>
        </row>
        <row r="82">
          <cell r="B82">
            <v>281</v>
          </cell>
          <cell r="C82">
            <v>200</v>
          </cell>
          <cell r="D82" t="str">
            <v>PAGO DE VIGILANCIA POR EVENTO</v>
          </cell>
          <cell r="E82">
            <v>23959.967199999999</v>
          </cell>
          <cell r="F82">
            <v>23960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23960</v>
          </cell>
        </row>
        <row r="83">
          <cell r="B83">
            <v>282</v>
          </cell>
          <cell r="C83">
            <v>200</v>
          </cell>
          <cell r="D83" t="str">
            <v>PERMISO  EXTRAORDINARIO</v>
          </cell>
          <cell r="E83">
            <v>10920</v>
          </cell>
          <cell r="F83">
            <v>10920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10920</v>
          </cell>
        </row>
        <row r="84">
          <cell r="B84">
            <v>283</v>
          </cell>
          <cell r="C84">
            <v>200</v>
          </cell>
          <cell r="D84" t="str">
            <v>CONSTANCIA DE DESPINTADO</v>
          </cell>
          <cell r="E84">
            <v>520</v>
          </cell>
          <cell r="F84">
            <v>520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520</v>
          </cell>
        </row>
        <row r="85">
          <cell r="B85">
            <v>284</v>
          </cell>
          <cell r="C85">
            <v>200</v>
          </cell>
          <cell r="D85" t="str">
            <v>REVISTA MECANICA SEMESTRAL</v>
          </cell>
          <cell r="E85">
            <v>21824.712</v>
          </cell>
          <cell r="F85">
            <v>21825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21825</v>
          </cell>
        </row>
        <row r="86">
          <cell r="B86">
            <v>285</v>
          </cell>
          <cell r="C86">
            <v>200</v>
          </cell>
          <cell r="D86" t="str">
            <v>PRORROGA PARA USO DE UNIDADES</v>
          </cell>
          <cell r="E86">
            <v>520</v>
          </cell>
          <cell r="F86">
            <v>520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520</v>
          </cell>
        </row>
        <row r="87">
          <cell r="B87">
            <v>286</v>
          </cell>
          <cell r="C87">
            <v>200</v>
          </cell>
          <cell r="D87" t="str">
            <v>PERMISO SUPLETORIO DE TRANSPORTE</v>
          </cell>
          <cell r="E87">
            <v>29332.212</v>
          </cell>
          <cell r="F87">
            <v>29332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29332</v>
          </cell>
        </row>
        <row r="88">
          <cell r="B88">
            <v>287</v>
          </cell>
          <cell r="C88">
            <v>200</v>
          </cell>
          <cell r="D88" t="str">
            <v>CANJE DE TITULO DE CONCESION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B89">
            <v>288</v>
          </cell>
          <cell r="C89">
            <v>200</v>
          </cell>
          <cell r="D89" t="str">
            <v>ANALISIS DE RIESGO</v>
          </cell>
          <cell r="E89">
            <v>19619.188680000003</v>
          </cell>
          <cell r="F89">
            <v>19619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19619</v>
          </cell>
        </row>
        <row r="90">
          <cell r="B90">
            <v>289</v>
          </cell>
          <cell r="C90">
            <v>200</v>
          </cell>
          <cell r="D90" t="str">
            <v>CONFORMIDAD PARA QUEMA DE FUEGOS PIROTÉCNICOS</v>
          </cell>
          <cell r="E90">
            <v>14517.048000000001</v>
          </cell>
          <cell r="F90">
            <v>14517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14517</v>
          </cell>
        </row>
        <row r="91">
          <cell r="B91">
            <v>290</v>
          </cell>
          <cell r="C91">
            <v>200</v>
          </cell>
          <cell r="D91" t="str">
            <v>DICTAMENES DE SEGURIDAD PARA SEDENA</v>
          </cell>
          <cell r="E91">
            <v>5200</v>
          </cell>
          <cell r="F91">
            <v>5200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5200</v>
          </cell>
        </row>
        <row r="92">
          <cell r="B92">
            <v>291</v>
          </cell>
          <cell r="C92">
            <v>200</v>
          </cell>
          <cell r="D92" t="str">
            <v>DICTAMEN DE FACTIBILIDAD PARA COMERCIOS</v>
          </cell>
          <cell r="E92">
            <v>23833.991999999998</v>
          </cell>
          <cell r="F92">
            <v>23834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23834</v>
          </cell>
        </row>
        <row r="93">
          <cell r="B93">
            <v>292</v>
          </cell>
          <cell r="C93">
            <v>200</v>
          </cell>
          <cell r="D93" t="str">
            <v>DICTAMEN DE SEGURIDAD</v>
          </cell>
          <cell r="E93">
            <v>5200</v>
          </cell>
          <cell r="F93">
            <v>5200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5200</v>
          </cell>
        </row>
        <row r="94">
          <cell r="B94">
            <v>293</v>
          </cell>
          <cell r="C94">
            <v>200</v>
          </cell>
          <cell r="D94" t="str">
            <v>SERVICIOS EXTRAORDINARIOS</v>
          </cell>
          <cell r="E94">
            <v>46386.576599999993</v>
          </cell>
          <cell r="F94">
            <v>46387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46387</v>
          </cell>
        </row>
        <row r="95">
          <cell r="B95">
            <v>294</v>
          </cell>
          <cell r="C95">
            <v>600</v>
          </cell>
          <cell r="D95" t="str">
            <v>PERITAJES A INMUEBLES DE CONSTRUCCION RUINOSA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</row>
        <row r="96">
          <cell r="B96">
            <v>295</v>
          </cell>
          <cell r="C96">
            <v>600</v>
          </cell>
          <cell r="D96" t="str">
            <v>CONSTANCIA DE UBICACIÓN DE PREDIOS</v>
          </cell>
          <cell r="E96">
            <v>28674.828000000001</v>
          </cell>
          <cell r="F96">
            <v>20674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20674</v>
          </cell>
        </row>
        <row r="97">
          <cell r="B97">
            <v>296</v>
          </cell>
          <cell r="C97">
            <v>302</v>
          </cell>
          <cell r="D97" t="str">
            <v>CONSTANCIAS DE VALOR FISCAL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B98">
            <v>297</v>
          </cell>
          <cell r="C98">
            <v>0</v>
          </cell>
          <cell r="D98" t="str">
            <v>DAP</v>
          </cell>
          <cell r="E98">
            <v>0</v>
          </cell>
          <cell r="F98">
            <v>8000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8000</v>
          </cell>
        </row>
        <row r="99">
          <cell r="B99">
            <v>0</v>
          </cell>
          <cell r="C99">
            <v>0</v>
          </cell>
          <cell r="D99" t="str">
            <v>TOTAL   D E   DERECHOS.</v>
          </cell>
          <cell r="E99">
            <v>13854005.170239998</v>
          </cell>
          <cell r="F99">
            <v>13854005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13854005</v>
          </cell>
        </row>
        <row r="100">
          <cell r="B100">
            <v>304</v>
          </cell>
          <cell r="C100">
            <v>302</v>
          </cell>
          <cell r="D100" t="str">
            <v>CONTRIBUCIONES DE MEJORAS POR OBRAS PÚBLICAS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</row>
        <row r="101">
          <cell r="B101">
            <v>0</v>
          </cell>
          <cell r="C101">
            <v>0</v>
          </cell>
          <cell r="D101" t="str">
            <v>TOTAL  CONTRIB.   ESPECIALES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B102">
            <v>223</v>
          </cell>
          <cell r="C102">
            <v>600</v>
          </cell>
          <cell r="D102" t="str">
            <v>CABLEADO POR USO COMERCIAL</v>
          </cell>
          <cell r="E102">
            <v>41248.116000000002</v>
          </cell>
          <cell r="F102">
            <v>41248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41248</v>
          </cell>
        </row>
        <row r="103">
          <cell r="B103">
            <v>269</v>
          </cell>
          <cell r="C103">
            <v>500</v>
          </cell>
          <cell r="D103" t="str">
            <v>PADRON CONTRATISTAS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B104">
            <v>400</v>
          </cell>
          <cell r="C104">
            <v>302</v>
          </cell>
          <cell r="D104" t="str">
            <v>LOCALES PRESA DE LA OLLA</v>
          </cell>
          <cell r="E104">
            <v>88235.784</v>
          </cell>
          <cell r="F104">
            <v>88236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88236</v>
          </cell>
        </row>
        <row r="105">
          <cell r="B105">
            <v>402</v>
          </cell>
          <cell r="C105">
            <v>302</v>
          </cell>
          <cell r="D105" t="str">
            <v>LOCALES MUSEO MOMIAS</v>
          </cell>
          <cell r="E105">
            <v>5200</v>
          </cell>
          <cell r="F105">
            <v>5200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5200</v>
          </cell>
        </row>
        <row r="106">
          <cell r="B106">
            <v>403</v>
          </cell>
          <cell r="C106">
            <v>1601</v>
          </cell>
          <cell r="D106" t="str">
            <v>UNIDAD DEPORTIVA TORRES LANDA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B107">
            <v>404</v>
          </cell>
          <cell r="C107">
            <v>1601</v>
          </cell>
          <cell r="D107" t="str">
            <v>UNIDAD DEPORTIVA YERBABUENA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B108">
            <v>405</v>
          </cell>
          <cell r="C108">
            <v>703</v>
          </cell>
          <cell r="D108" t="str">
            <v>CENTRO DE CONVIVENCIA EL ENCINO</v>
          </cell>
          <cell r="E108">
            <v>197947.932</v>
          </cell>
          <cell r="F108">
            <v>197948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197948</v>
          </cell>
        </row>
        <row r="109">
          <cell r="B109">
            <v>407</v>
          </cell>
          <cell r="C109">
            <v>308</v>
          </cell>
          <cell r="D109" t="str">
            <v>MUSEO MOMIAS</v>
          </cell>
          <cell r="E109">
            <v>21500000</v>
          </cell>
          <cell r="F109">
            <v>21500000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21500000</v>
          </cell>
        </row>
        <row r="110">
          <cell r="B110">
            <v>408</v>
          </cell>
          <cell r="C110">
            <v>308</v>
          </cell>
          <cell r="D110" t="str">
            <v>SALON CULTO A LA MUERTE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B111">
            <v>410</v>
          </cell>
          <cell r="C111">
            <v>302</v>
          </cell>
          <cell r="D111" t="str">
            <v>MONUMENTO AL PIPILA</v>
          </cell>
          <cell r="E111">
            <v>346890.18</v>
          </cell>
          <cell r="F111">
            <v>346890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346890</v>
          </cell>
        </row>
        <row r="112">
          <cell r="B112">
            <v>411</v>
          </cell>
          <cell r="C112">
            <v>400</v>
          </cell>
          <cell r="D112" t="str">
            <v>MERCADO HIDALGO</v>
          </cell>
          <cell r="E112">
            <v>928200</v>
          </cell>
          <cell r="F112">
            <v>928200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928200</v>
          </cell>
        </row>
        <row r="113">
          <cell r="B113">
            <v>412</v>
          </cell>
          <cell r="C113">
            <v>400</v>
          </cell>
          <cell r="D113" t="str">
            <v>MERCADO EMBAJADORAS</v>
          </cell>
          <cell r="E113">
            <v>879060</v>
          </cell>
          <cell r="F113">
            <v>879060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879060</v>
          </cell>
        </row>
        <row r="114">
          <cell r="B114">
            <v>472</v>
          </cell>
          <cell r="C114">
            <v>400</v>
          </cell>
          <cell r="D114" t="str">
            <v>MERCADO GAVIRA</v>
          </cell>
          <cell r="E114">
            <v>131437.48799999998</v>
          </cell>
          <cell r="F114">
            <v>131437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131437</v>
          </cell>
        </row>
        <row r="115">
          <cell r="B115">
            <v>414</v>
          </cell>
          <cell r="C115">
            <v>302</v>
          </cell>
          <cell r="D115" t="str">
            <v>OTROS PRODUCTOS</v>
          </cell>
          <cell r="E115">
            <v>240240</v>
          </cell>
          <cell r="F115">
            <v>240240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240240</v>
          </cell>
        </row>
        <row r="116">
          <cell r="B116">
            <v>416</v>
          </cell>
          <cell r="C116">
            <v>1101</v>
          </cell>
          <cell r="D116" t="str">
            <v>MUSEO INTERACTIVO</v>
          </cell>
          <cell r="E116">
            <v>520</v>
          </cell>
          <cell r="F116">
            <v>520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520</v>
          </cell>
        </row>
        <row r="117">
          <cell r="B117">
            <v>418</v>
          </cell>
          <cell r="C117">
            <v>303</v>
          </cell>
          <cell r="D117" t="str">
            <v>RENDIMIENTOS E INVERSIONES</v>
          </cell>
          <cell r="E117">
            <v>2963323.4793197713</v>
          </cell>
          <cell r="F117">
            <v>2963323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2963323</v>
          </cell>
        </row>
        <row r="118">
          <cell r="B118">
            <v>419</v>
          </cell>
          <cell r="C118">
            <v>303</v>
          </cell>
          <cell r="D118" t="str">
            <v>REND E INVERSIONES RAMO 33</v>
          </cell>
          <cell r="E118">
            <v>544103.47005427524</v>
          </cell>
          <cell r="F118">
            <v>544103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544103</v>
          </cell>
        </row>
        <row r="119">
          <cell r="B119">
            <v>420</v>
          </cell>
          <cell r="C119">
            <v>303</v>
          </cell>
          <cell r="D119" t="str">
            <v>REND E INVER RAMO 33 PROG COMP</v>
          </cell>
          <cell r="E119">
            <v>813175.24565015186</v>
          </cell>
          <cell r="F119">
            <v>813175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813175</v>
          </cell>
        </row>
        <row r="120">
          <cell r="B120">
            <v>421</v>
          </cell>
          <cell r="C120">
            <v>302</v>
          </cell>
          <cell r="D120" t="str">
            <v>DECLARACIONES, FORMATOSY AVISO</v>
          </cell>
          <cell r="E120">
            <v>5460</v>
          </cell>
          <cell r="F120">
            <v>5460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5460</v>
          </cell>
        </row>
        <row r="121">
          <cell r="B121">
            <v>426</v>
          </cell>
          <cell r="C121">
            <v>204</v>
          </cell>
          <cell r="D121" t="str">
            <v>MESAS EN VIA PUBLICA</v>
          </cell>
          <cell r="E121">
            <v>2639805.1680000001</v>
          </cell>
          <cell r="F121">
            <v>2639805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2639805</v>
          </cell>
        </row>
        <row r="122">
          <cell r="B122">
            <v>427</v>
          </cell>
          <cell r="C122">
            <v>204</v>
          </cell>
          <cell r="D122" t="str">
            <v>TALLERES MECANICOS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3">
          <cell r="B123">
            <v>428</v>
          </cell>
          <cell r="C123">
            <v>204</v>
          </cell>
          <cell r="D123" t="str">
            <v>COMERCIANTES  SEMIFIJOS</v>
          </cell>
          <cell r="E123">
            <v>2747856.2420399995</v>
          </cell>
          <cell r="F123">
            <v>2747856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2747856</v>
          </cell>
        </row>
        <row r="124">
          <cell r="B124">
            <v>429</v>
          </cell>
          <cell r="C124">
            <v>304</v>
          </cell>
          <cell r="D124" t="str">
            <v>VENTA DE INM PROPIEDAD DEL MPIO</v>
          </cell>
          <cell r="E124">
            <v>3640000</v>
          </cell>
          <cell r="F124">
            <v>3640000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3640000</v>
          </cell>
        </row>
        <row r="125">
          <cell r="B125">
            <v>430</v>
          </cell>
          <cell r="C125">
            <v>400</v>
          </cell>
          <cell r="D125" t="str">
            <v>BODEGAS MERCADO HIDALGO</v>
          </cell>
          <cell r="E125">
            <v>13823.409599999999</v>
          </cell>
          <cell r="F125">
            <v>13823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13823</v>
          </cell>
        </row>
        <row r="126">
          <cell r="B126">
            <v>431</v>
          </cell>
          <cell r="C126">
            <v>400</v>
          </cell>
          <cell r="D126" t="str">
            <v>BODEGAS MERCADO EMBAJADORAS</v>
          </cell>
          <cell r="E126">
            <v>32760</v>
          </cell>
          <cell r="F126">
            <v>32760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32760</v>
          </cell>
        </row>
        <row r="127">
          <cell r="B127">
            <v>432</v>
          </cell>
          <cell r="C127">
            <v>302</v>
          </cell>
          <cell r="D127" t="str">
            <v>LOCALES PANTEON</v>
          </cell>
          <cell r="E127">
            <v>5200</v>
          </cell>
          <cell r="F127">
            <v>5200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5200</v>
          </cell>
        </row>
        <row r="128">
          <cell r="B128">
            <v>433</v>
          </cell>
          <cell r="C128">
            <v>302</v>
          </cell>
          <cell r="D128" t="str">
            <v>SOBRANTES</v>
          </cell>
          <cell r="E128">
            <v>14949.44724</v>
          </cell>
          <cell r="F128">
            <v>14949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14949</v>
          </cell>
        </row>
        <row r="129">
          <cell r="B129">
            <v>436</v>
          </cell>
          <cell r="C129">
            <v>302</v>
          </cell>
          <cell r="D129" t="str">
            <v>SANITARIOS PRESA DE LA OLLA</v>
          </cell>
          <cell r="E129">
            <v>60495.707999999999</v>
          </cell>
          <cell r="F129">
            <v>60496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60496</v>
          </cell>
        </row>
        <row r="130">
          <cell r="B130">
            <v>437</v>
          </cell>
          <cell r="C130">
            <v>302</v>
          </cell>
          <cell r="D130" t="str">
            <v>SANITARIOS MERCADO EMBAJADORAS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</row>
        <row r="131">
          <cell r="B131">
            <v>438</v>
          </cell>
          <cell r="C131">
            <v>302</v>
          </cell>
          <cell r="D131" t="str">
            <v>SANITARIOS MERCADO HIDALGO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2">
          <cell r="B132">
            <v>439</v>
          </cell>
          <cell r="C132">
            <v>302</v>
          </cell>
          <cell r="D132" t="str">
            <v>SANITARIOS JARDIN REFORMA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B133">
            <v>440</v>
          </cell>
          <cell r="C133">
            <v>302</v>
          </cell>
          <cell r="D133" t="str">
            <v>SANITARIOS PLAZUELA DE LOS ANG</v>
          </cell>
          <cell r="E133">
            <v>97936.02</v>
          </cell>
          <cell r="F133">
            <v>97936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97936</v>
          </cell>
        </row>
        <row r="134">
          <cell r="B134">
            <v>441</v>
          </cell>
          <cell r="C134">
            <v>302</v>
          </cell>
          <cell r="D134" t="str">
            <v>SANITARIOS LOS PASTITOS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5">
          <cell r="B135">
            <v>442</v>
          </cell>
          <cell r="C135">
            <v>302</v>
          </cell>
          <cell r="D135" t="str">
            <v>SANITARIOS VALENCIANA</v>
          </cell>
          <cell r="E135">
            <v>10920</v>
          </cell>
          <cell r="F135">
            <v>10920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10920</v>
          </cell>
        </row>
        <row r="136">
          <cell r="B136">
            <v>443</v>
          </cell>
          <cell r="C136">
            <v>302</v>
          </cell>
          <cell r="D136" t="str">
            <v>SANITARIOS EX ESTACION DEL FFCC.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B137">
            <v>444</v>
          </cell>
          <cell r="C137">
            <v>302</v>
          </cell>
          <cell r="D137" t="str">
            <v>SANITARIOS JARDIN UNION</v>
          </cell>
          <cell r="E137">
            <v>98935.2</v>
          </cell>
          <cell r="F137">
            <v>98935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98935</v>
          </cell>
        </row>
        <row r="138">
          <cell r="B138">
            <v>445</v>
          </cell>
          <cell r="C138">
            <v>302</v>
          </cell>
          <cell r="D138" t="str">
            <v>SANITARIOS MUSEO MOMIAS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39">
          <cell r="B139">
            <v>446</v>
          </cell>
          <cell r="C139">
            <v>302</v>
          </cell>
          <cell r="D139" t="str">
            <v>SANITARIOS GAVIRA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B140">
            <v>447</v>
          </cell>
          <cell r="C140">
            <v>1101</v>
          </cell>
          <cell r="D140" t="str">
            <v>MUSEO DIEGUINO</v>
          </cell>
          <cell r="E140">
            <v>111940.92</v>
          </cell>
          <cell r="F140">
            <v>111941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111941</v>
          </cell>
        </row>
        <row r="141">
          <cell r="B141">
            <v>449</v>
          </cell>
          <cell r="C141">
            <v>302</v>
          </cell>
          <cell r="D141" t="str">
            <v>SANITARIOS EL BARATILLO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</row>
        <row r="142">
          <cell r="B142">
            <v>450</v>
          </cell>
          <cell r="C142">
            <v>302</v>
          </cell>
          <cell r="D142" t="str">
            <v>OTROS SANITARIOS</v>
          </cell>
          <cell r="E142">
            <v>1500000</v>
          </cell>
          <cell r="F142">
            <v>1500000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1500000</v>
          </cell>
        </row>
        <row r="143">
          <cell r="B143">
            <v>451</v>
          </cell>
          <cell r="C143">
            <v>904</v>
          </cell>
          <cell r="D143" t="str">
            <v>BODEGAS RASTRO</v>
          </cell>
          <cell r="E143">
            <v>19143.851999999999</v>
          </cell>
          <cell r="F143">
            <v>19144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19144</v>
          </cell>
        </row>
        <row r="144">
          <cell r="B144">
            <v>452</v>
          </cell>
          <cell r="C144">
            <v>703</v>
          </cell>
          <cell r="D144" t="str">
            <v>LOCALES DEL ENCINO</v>
          </cell>
          <cell r="E144">
            <v>9675.1200000000008</v>
          </cell>
          <cell r="F144">
            <v>9675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9675</v>
          </cell>
        </row>
        <row r="145">
          <cell r="B145">
            <v>453</v>
          </cell>
          <cell r="C145">
            <v>204</v>
          </cell>
          <cell r="D145" t="str">
            <v>TELESCOPIO</v>
          </cell>
          <cell r="E145">
            <v>17227.392</v>
          </cell>
          <cell r="F145">
            <v>17227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17227</v>
          </cell>
        </row>
        <row r="146">
          <cell r="B146">
            <v>454</v>
          </cell>
          <cell r="C146">
            <v>204</v>
          </cell>
          <cell r="D146" t="str">
            <v>FIESTAS TRADICIONALES</v>
          </cell>
          <cell r="E146">
            <v>936000</v>
          </cell>
          <cell r="F146">
            <v>936000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936000</v>
          </cell>
        </row>
        <row r="147">
          <cell r="B147">
            <v>455</v>
          </cell>
          <cell r="C147">
            <v>600</v>
          </cell>
          <cell r="D147" t="str">
            <v>INFRAESTRUCTURA TELEFONICA</v>
          </cell>
          <cell r="E147">
            <v>803786.25600000005</v>
          </cell>
          <cell r="F147">
            <v>803786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803786</v>
          </cell>
        </row>
        <row r="148">
          <cell r="B148">
            <v>456</v>
          </cell>
          <cell r="C148">
            <v>204</v>
          </cell>
          <cell r="D148" t="str">
            <v>JUEGOS MECANICOS</v>
          </cell>
          <cell r="E148">
            <v>35147.112000000001</v>
          </cell>
          <cell r="F148">
            <v>35147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35147</v>
          </cell>
        </row>
        <row r="149">
          <cell r="B149">
            <v>457</v>
          </cell>
          <cell r="C149">
            <v>204</v>
          </cell>
          <cell r="D149" t="str">
            <v>CASETAS DE  REVISTAS</v>
          </cell>
          <cell r="E149">
            <v>10170.888000000001</v>
          </cell>
          <cell r="F149">
            <v>10171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10171</v>
          </cell>
        </row>
        <row r="150">
          <cell r="B150">
            <v>458</v>
          </cell>
          <cell r="C150">
            <v>204</v>
          </cell>
          <cell r="D150" t="str">
            <v xml:space="preserve">AMPLIACION DE HORARIO DE BILLARES, FUTBOLITOS </v>
          </cell>
          <cell r="E150">
            <v>5639.0879999999997</v>
          </cell>
          <cell r="F150">
            <v>5639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5639</v>
          </cell>
        </row>
        <row r="151">
          <cell r="B151">
            <v>459</v>
          </cell>
          <cell r="C151">
            <v>1601</v>
          </cell>
          <cell r="D151" t="str">
            <v>CASETAS DEPORTIVAS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</row>
        <row r="152">
          <cell r="B152">
            <v>460</v>
          </cell>
          <cell r="C152">
            <v>1601</v>
          </cell>
          <cell r="D152" t="str">
            <v>PARQUE DE BEIS BOL SAN JERONIM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</row>
        <row r="153">
          <cell r="B153">
            <v>461</v>
          </cell>
          <cell r="C153">
            <v>303</v>
          </cell>
          <cell r="D153" t="str">
            <v>INTERESES CREDITO BANCARIO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4">
          <cell r="B154">
            <v>462</v>
          </cell>
          <cell r="C154">
            <v>303</v>
          </cell>
          <cell r="D154" t="str">
            <v>INTERESE (REMANENTES/INTS. P/OBRAS)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5">
          <cell r="B155">
            <v>463</v>
          </cell>
          <cell r="C155">
            <v>200</v>
          </cell>
          <cell r="D155" t="str">
            <v>SALIDA DE GRUAS</v>
          </cell>
          <cell r="E155">
            <v>8534.24</v>
          </cell>
          <cell r="F155">
            <v>8534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8534</v>
          </cell>
        </row>
        <row r="156">
          <cell r="B156">
            <v>464</v>
          </cell>
          <cell r="C156">
            <v>200</v>
          </cell>
          <cell r="D156" t="str">
            <v>ARRASTRE DE VEHICULOS INFRACCIONADOS</v>
          </cell>
          <cell r="E156">
            <v>5848.7520000000004</v>
          </cell>
          <cell r="F156">
            <v>5849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5849</v>
          </cell>
        </row>
        <row r="157">
          <cell r="B157">
            <v>465</v>
          </cell>
          <cell r="C157">
            <v>200</v>
          </cell>
          <cell r="D157" t="str">
            <v>PENSIÓN DE VEHICULOS INFRACCIONADOS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8">
          <cell r="B158">
            <v>466</v>
          </cell>
          <cell r="C158">
            <v>303</v>
          </cell>
          <cell r="D158" t="str">
            <v>ANTICIPO DE SUELDOS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B159">
            <v>467</v>
          </cell>
          <cell r="C159">
            <v>303</v>
          </cell>
          <cell r="D159" t="str">
            <v>PRESTADORES DE SERVICIOS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B160">
            <v>468</v>
          </cell>
          <cell r="C160">
            <v>400</v>
          </cell>
          <cell r="D160" t="str">
            <v>REZAGO MERCADO HIDALGO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B161">
            <v>469</v>
          </cell>
          <cell r="C161">
            <v>600</v>
          </cell>
          <cell r="D161" t="str">
            <v>CASETAS TELEFÓNICAS</v>
          </cell>
          <cell r="E161">
            <v>219604.476</v>
          </cell>
          <cell r="F161">
            <v>219604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219604</v>
          </cell>
        </row>
        <row r="162">
          <cell r="B162">
            <v>470</v>
          </cell>
          <cell r="C162">
            <v>302</v>
          </cell>
          <cell r="D162" t="str">
            <v>LOCALES ESTACIÓN DEL FERROCARRIL</v>
          </cell>
          <cell r="E162">
            <v>89746.02</v>
          </cell>
          <cell r="F162">
            <v>89746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89746</v>
          </cell>
        </row>
        <row r="163">
          <cell r="B163">
            <v>471</v>
          </cell>
          <cell r="C163">
            <v>302</v>
          </cell>
          <cell r="D163" t="str">
            <v>SANITARIOS PARDO</v>
          </cell>
          <cell r="E163">
            <v>22880</v>
          </cell>
          <cell r="F163">
            <v>22880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22880</v>
          </cell>
        </row>
        <row r="164">
          <cell r="B164">
            <v>474</v>
          </cell>
          <cell r="C164">
            <v>305</v>
          </cell>
          <cell r="D164" t="str">
            <v>ADQUISICION DE BASES, ADQUISICIONES Y SERVICIOS GENERALES</v>
          </cell>
          <cell r="E164">
            <v>18858.84</v>
          </cell>
          <cell r="F164">
            <v>18859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18859</v>
          </cell>
        </row>
        <row r="165">
          <cell r="B165">
            <v>475</v>
          </cell>
          <cell r="C165">
            <v>302</v>
          </cell>
          <cell r="D165" t="str">
            <v>RESGUARDO DE BIENES EMBARGADOS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B166">
            <v>476</v>
          </cell>
          <cell r="C166">
            <v>304</v>
          </cell>
          <cell r="D166" t="str">
            <v>PADRON DE PERITOS FISCALES</v>
          </cell>
          <cell r="E166">
            <v>35756.447999999997</v>
          </cell>
          <cell r="F166">
            <v>35756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35756</v>
          </cell>
        </row>
        <row r="167">
          <cell r="B167">
            <v>477</v>
          </cell>
          <cell r="C167">
            <v>600</v>
          </cell>
          <cell r="D167" t="str">
            <v>DIRECTOR RESPONSABLE DE OBRA</v>
          </cell>
          <cell r="E167">
            <v>87218.04</v>
          </cell>
          <cell r="F167">
            <v>87218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87218</v>
          </cell>
        </row>
        <row r="168">
          <cell r="B168">
            <v>478</v>
          </cell>
          <cell r="C168">
            <v>600</v>
          </cell>
          <cell r="D168" t="str">
            <v>DIRECTOR RESPONSABLE DESARROLLO URBANO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B169">
            <v>479</v>
          </cell>
          <cell r="C169">
            <v>204</v>
          </cell>
          <cell r="D169" t="str">
            <v>COMERCIANTES AMBULANTES</v>
          </cell>
          <cell r="E169">
            <v>107924.75199999999</v>
          </cell>
          <cell r="F169">
            <v>107925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107925</v>
          </cell>
        </row>
        <row r="170">
          <cell r="B170">
            <v>480</v>
          </cell>
          <cell r="C170">
            <v>204</v>
          </cell>
          <cell r="D170" t="str">
            <v>PERIFONEO</v>
          </cell>
          <cell r="E170">
            <v>11568.648000000001</v>
          </cell>
          <cell r="F170">
            <v>11569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11569</v>
          </cell>
        </row>
        <row r="171">
          <cell r="B171">
            <v>481</v>
          </cell>
          <cell r="C171">
            <v>204</v>
          </cell>
          <cell r="D171" t="str">
            <v>REPARTO DE VOLANTES</v>
          </cell>
          <cell r="E171">
            <v>11267.255999999999</v>
          </cell>
          <cell r="F171">
            <v>11267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11267</v>
          </cell>
        </row>
        <row r="172">
          <cell r="B172">
            <v>482</v>
          </cell>
          <cell r="C172">
            <v>204</v>
          </cell>
          <cell r="D172" t="str">
            <v>CALLEJONEADAS</v>
          </cell>
          <cell r="E172">
            <v>170352</v>
          </cell>
          <cell r="F172">
            <v>170352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170352</v>
          </cell>
        </row>
        <row r="173">
          <cell r="B173">
            <v>483</v>
          </cell>
          <cell r="C173">
            <v>204</v>
          </cell>
          <cell r="D173" t="str">
            <v>PROMOTOR TURISTICO</v>
          </cell>
          <cell r="E173">
            <v>78164.803079999983</v>
          </cell>
          <cell r="F173">
            <v>78165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78165</v>
          </cell>
        </row>
        <row r="174">
          <cell r="B174">
            <v>484</v>
          </cell>
          <cell r="C174">
            <v>204</v>
          </cell>
          <cell r="D174" t="str">
            <v>FESTEJOS PARTICULARES</v>
          </cell>
          <cell r="E174">
            <v>191474.22840000002</v>
          </cell>
          <cell r="F174">
            <v>191474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191474</v>
          </cell>
        </row>
        <row r="175">
          <cell r="B175">
            <v>485</v>
          </cell>
          <cell r="C175">
            <v>204</v>
          </cell>
          <cell r="D175" t="str">
            <v>SELLADO DE BOLETOS</v>
          </cell>
          <cell r="E175">
            <v>61641.216</v>
          </cell>
          <cell r="F175">
            <v>61641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61641</v>
          </cell>
        </row>
        <row r="176">
          <cell r="B176">
            <v>486</v>
          </cell>
          <cell r="C176">
            <v>400</v>
          </cell>
          <cell r="D176" t="str">
            <v>COLOCACIÒN DE GUIAS</v>
          </cell>
          <cell r="E176">
            <v>546</v>
          </cell>
          <cell r="F176">
            <v>546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546</v>
          </cell>
        </row>
        <row r="177">
          <cell r="B177">
            <v>487</v>
          </cell>
          <cell r="C177">
            <v>400</v>
          </cell>
          <cell r="D177" t="str">
            <v>COLOCACION DE LUMINARIA Y /O LAMPARA</v>
          </cell>
          <cell r="E177">
            <v>520</v>
          </cell>
          <cell r="F177">
            <v>520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520</v>
          </cell>
        </row>
        <row r="178">
          <cell r="B178">
            <v>488</v>
          </cell>
          <cell r="C178">
            <v>400</v>
          </cell>
          <cell r="D178" t="str">
            <v>POSTERIA DE CONCRETO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B179">
            <v>489</v>
          </cell>
          <cell r="C179">
            <v>400</v>
          </cell>
          <cell r="D179" t="str">
            <v>INSTALACIÒN DE TOMA DE CORRIENTE</v>
          </cell>
          <cell r="E179">
            <v>520</v>
          </cell>
          <cell r="F179">
            <v>520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520</v>
          </cell>
        </row>
        <row r="180">
          <cell r="B180">
            <v>490</v>
          </cell>
          <cell r="C180">
            <v>302</v>
          </cell>
          <cell r="D180" t="str">
            <v>RENOVACION DE CONCESION DE LOCALES MERCADOS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B181">
            <v>491</v>
          </cell>
          <cell r="C181">
            <v>600</v>
          </cell>
          <cell r="D181" t="str">
            <v>ESTRUCTURAS, CONSTRUCCIONES O</v>
          </cell>
          <cell r="E181">
            <v>30056.728000000003</v>
          </cell>
          <cell r="F181">
            <v>30057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30057</v>
          </cell>
        </row>
        <row r="182">
          <cell r="B182">
            <v>492</v>
          </cell>
          <cell r="C182">
            <v>600</v>
          </cell>
          <cell r="D182" t="str">
            <v>RESERVA DE ESPACIOS EN VIA PUB</v>
          </cell>
          <cell r="E182">
            <v>3341.52</v>
          </cell>
          <cell r="F182">
            <v>3342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3342</v>
          </cell>
        </row>
        <row r="183">
          <cell r="B183">
            <v>493</v>
          </cell>
          <cell r="C183">
            <v>600</v>
          </cell>
          <cell r="D183" t="str">
            <v>RENOVACION PERMISO P/ USO VIA</v>
          </cell>
          <cell r="E183">
            <v>28295.554559999997</v>
          </cell>
          <cell r="F183">
            <v>28296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28296</v>
          </cell>
        </row>
        <row r="184">
          <cell r="B184">
            <v>494</v>
          </cell>
          <cell r="C184">
            <v>600</v>
          </cell>
          <cell r="D184" t="str">
            <v>REPOSICION DE CREDENCIAL</v>
          </cell>
          <cell r="E184">
            <v>312</v>
          </cell>
          <cell r="F184">
            <v>312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312</v>
          </cell>
        </row>
        <row r="185">
          <cell r="B185">
            <v>496</v>
          </cell>
          <cell r="C185">
            <v>600</v>
          </cell>
          <cell r="D185" t="str">
            <v>INSTALACION AEREA DE CABLEADO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B186">
            <v>497</v>
          </cell>
          <cell r="C186">
            <v>600</v>
          </cell>
          <cell r="D186" t="str">
            <v>CENTRO ADOC</v>
          </cell>
          <cell r="E186">
            <v>42432</v>
          </cell>
          <cell r="F186">
            <v>42432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42432</v>
          </cell>
        </row>
        <row r="187">
          <cell r="B187">
            <v>526</v>
          </cell>
          <cell r="C187">
            <v>201</v>
          </cell>
          <cell r="D187" t="str">
            <v>RESPUESTA DE AYUNTAMIENTO</v>
          </cell>
          <cell r="E187">
            <v>16380</v>
          </cell>
          <cell r="F187">
            <v>16380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16380</v>
          </cell>
        </row>
        <row r="188">
          <cell r="B188">
            <v>536</v>
          </cell>
          <cell r="C188">
            <v>305</v>
          </cell>
          <cell r="D188" t="str">
            <v>PADRON DE PROVEEDORES</v>
          </cell>
          <cell r="E188">
            <v>54600</v>
          </cell>
          <cell r="F188">
            <v>54600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54600</v>
          </cell>
        </row>
        <row r="189">
          <cell r="B189">
            <v>538</v>
          </cell>
          <cell r="C189">
            <v>500</v>
          </cell>
          <cell r="D189" t="str">
            <v>BASES PARA LICITACION OBRA PUB</v>
          </cell>
          <cell r="E189">
            <v>16380</v>
          </cell>
          <cell r="F189">
            <v>16383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16383</v>
          </cell>
        </row>
        <row r="190">
          <cell r="B190">
            <v>0</v>
          </cell>
          <cell r="C190">
            <v>0</v>
          </cell>
          <cell r="D190" t="str">
            <v>TOTAL  PRODUCTOS</v>
          </cell>
          <cell r="E190">
            <v>42810677.039944194</v>
          </cell>
          <cell r="F190">
            <v>42810677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42810677</v>
          </cell>
        </row>
        <row r="191">
          <cell r="B191">
            <v>4</v>
          </cell>
          <cell r="C191">
            <v>302</v>
          </cell>
          <cell r="D191" t="str">
            <v>RECARGOS (3%)</v>
          </cell>
          <cell r="E191">
            <v>2339456.0280000004</v>
          </cell>
          <cell r="F191">
            <v>2339457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2339457</v>
          </cell>
        </row>
        <row r="192">
          <cell r="B192">
            <v>7</v>
          </cell>
          <cell r="C192">
            <v>302</v>
          </cell>
          <cell r="D192" t="str">
            <v>IMPTO. PREDIAL URBANO REZAGO</v>
          </cell>
          <cell r="E192">
            <v>7833337.4246399999</v>
          </cell>
          <cell r="F192">
            <v>7833337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7833337</v>
          </cell>
        </row>
        <row r="193">
          <cell r="B193">
            <v>8</v>
          </cell>
          <cell r="C193">
            <v>302</v>
          </cell>
          <cell r="D193" t="str">
            <v>IMPTO. PREDIAL RUSTICO REZAGO</v>
          </cell>
          <cell r="E193">
            <v>309333.02399999998</v>
          </cell>
          <cell r="F193">
            <v>309333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309333</v>
          </cell>
        </row>
        <row r="194">
          <cell r="B194">
            <v>13</v>
          </cell>
          <cell r="C194">
            <v>302</v>
          </cell>
          <cell r="D194" t="str">
            <v>GTOS DE EJECUCION TODOS LOS RAMOS</v>
          </cell>
          <cell r="E194">
            <v>825055.14</v>
          </cell>
          <cell r="F194">
            <v>825055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825055</v>
          </cell>
        </row>
        <row r="195">
          <cell r="B195">
            <v>14</v>
          </cell>
          <cell r="C195">
            <v>302</v>
          </cell>
          <cell r="D195" t="str">
            <v>APORTACION UNION AGRICOLA LOCAL REGIONAL</v>
          </cell>
          <cell r="E195">
            <v>26000</v>
          </cell>
          <cell r="F195">
            <v>26000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26000</v>
          </cell>
        </row>
        <row r="196">
          <cell r="B196">
            <v>501</v>
          </cell>
          <cell r="C196">
            <v>0</v>
          </cell>
          <cell r="D196" t="str">
            <v>REZAGOS DERECHOS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B197">
            <v>502</v>
          </cell>
          <cell r="C197">
            <v>302</v>
          </cell>
          <cell r="D197" t="str">
            <v>RECARGOS OTROS IMPTOS Y DERECH</v>
          </cell>
          <cell r="E197">
            <v>781984.39956000005</v>
          </cell>
          <cell r="F197">
            <v>781984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781984</v>
          </cell>
        </row>
        <row r="198">
          <cell r="B198">
            <v>503</v>
          </cell>
          <cell r="C198">
            <v>304</v>
          </cell>
          <cell r="D198" t="str">
            <v>AVISO EXTEMP TRASLACION DE DOM</v>
          </cell>
          <cell r="E198">
            <v>119497.6146</v>
          </cell>
          <cell r="F198">
            <v>119498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119498</v>
          </cell>
        </row>
        <row r="199">
          <cell r="B199">
            <v>504</v>
          </cell>
          <cell r="C199">
            <v>304</v>
          </cell>
          <cell r="D199" t="str">
            <v>AVISO EXTEMP TERM DE OBRA</v>
          </cell>
          <cell r="E199">
            <v>96116.977320000005</v>
          </cell>
          <cell r="F199">
            <v>96117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96117</v>
          </cell>
        </row>
        <row r="200">
          <cell r="B200">
            <v>505</v>
          </cell>
          <cell r="C200">
            <v>600</v>
          </cell>
          <cell r="D200" t="str">
            <v>INF AL REG. DE CONST Y CONSER</v>
          </cell>
          <cell r="E200">
            <v>87360</v>
          </cell>
          <cell r="F200">
            <v>87360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87360</v>
          </cell>
        </row>
        <row r="201">
          <cell r="B201">
            <v>506</v>
          </cell>
          <cell r="C201">
            <v>204</v>
          </cell>
          <cell r="D201" t="str">
            <v>INF  LEY DE ALCHOHOLES Y SU REG</v>
          </cell>
          <cell r="E201">
            <v>338886.91200000001</v>
          </cell>
          <cell r="F201">
            <v>338887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338887</v>
          </cell>
        </row>
        <row r="202">
          <cell r="B202">
            <v>507</v>
          </cell>
          <cell r="C202">
            <v>200</v>
          </cell>
          <cell r="D202" t="str">
            <v>INF AL BANDO POLICIA Y BUEN GO</v>
          </cell>
          <cell r="E202">
            <v>547200.10800000001</v>
          </cell>
          <cell r="F202">
            <v>547200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547200</v>
          </cell>
        </row>
        <row r="203">
          <cell r="B203">
            <v>508</v>
          </cell>
          <cell r="C203">
            <v>200</v>
          </cell>
          <cell r="D203" t="str">
            <v>INF LEYDE TRANSITO Y SU REGLAM</v>
          </cell>
          <cell r="E203">
            <v>4191047.12</v>
          </cell>
          <cell r="F203">
            <v>4191047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4191047</v>
          </cell>
        </row>
        <row r="204">
          <cell r="B204">
            <v>509</v>
          </cell>
          <cell r="C204">
            <v>600</v>
          </cell>
          <cell r="D204" t="str">
            <v>FALTA DE  VERIFICACION VEHICULAR</v>
          </cell>
          <cell r="E204">
            <v>406358.03207999998</v>
          </cell>
          <cell r="F204">
            <v>406358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406358</v>
          </cell>
        </row>
        <row r="205">
          <cell r="B205">
            <v>510</v>
          </cell>
          <cell r="C205">
            <v>302</v>
          </cell>
          <cell r="D205" t="str">
            <v>ADMTVAS NO FISCALES FEDERALES</v>
          </cell>
          <cell r="E205">
            <v>500</v>
          </cell>
          <cell r="F205">
            <v>500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500</v>
          </cell>
        </row>
        <row r="206">
          <cell r="B206">
            <v>511</v>
          </cell>
          <cell r="C206">
            <v>302</v>
          </cell>
          <cell r="D206" t="str">
            <v>ADMTVAS NO FISCALES ( MPALES)</v>
          </cell>
          <cell r="E206">
            <v>22942.92</v>
          </cell>
          <cell r="F206">
            <v>22943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22943</v>
          </cell>
        </row>
        <row r="207">
          <cell r="B207">
            <v>512</v>
          </cell>
          <cell r="C207">
            <v>302</v>
          </cell>
          <cell r="D207" t="str">
            <v>POR REPARACION DAÑOS AL MPIO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B208">
            <v>513</v>
          </cell>
          <cell r="C208">
            <v>305</v>
          </cell>
          <cell r="D208" t="str">
            <v>REPARACION A DAÑOS A VEHICULOS MPALES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B209">
            <v>514</v>
          </cell>
          <cell r="C209">
            <v>600</v>
          </cell>
          <cell r="D209" t="str">
            <v>AFECTACION NO AUTORIZADA DE ESPECIES ARBOREAS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B210">
            <v>516</v>
          </cell>
          <cell r="C210">
            <v>303</v>
          </cell>
          <cell r="D210" t="str">
            <v>DONATIVOS FIESTAS DE SAN JUAN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B211">
            <v>517</v>
          </cell>
          <cell r="C211">
            <v>303</v>
          </cell>
          <cell r="D211" t="str">
            <v>APORTACIONES FESTIVAL INTERNACIONAL CERV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B212">
            <v>518</v>
          </cell>
          <cell r="C212">
            <v>303</v>
          </cell>
          <cell r="D212" t="str">
            <v>GOB DEL ESTADO CONV VIALIDAD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B213">
            <v>519</v>
          </cell>
          <cell r="C213">
            <v>303</v>
          </cell>
          <cell r="D213" t="str">
            <v>GOB DEL ESTADO CASA DE LA CULT</v>
          </cell>
          <cell r="E213">
            <v>122616</v>
          </cell>
          <cell r="F213">
            <v>122616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122616</v>
          </cell>
        </row>
        <row r="214">
          <cell r="B214">
            <v>520</v>
          </cell>
          <cell r="C214">
            <v>303</v>
          </cell>
          <cell r="D214" t="str">
            <v>GOBIERNO DEL EDO. EL ENCINO Y CENTRO DEL SABER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B215">
            <v>521</v>
          </cell>
          <cell r="C215">
            <v>500</v>
          </cell>
          <cell r="D215" t="str">
            <v>APORT 1% CONTRATISTAS OBRAS BENEF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B216">
            <v>522</v>
          </cell>
          <cell r="C216">
            <v>500</v>
          </cell>
          <cell r="D216" t="str">
            <v>APORT 0.5 PROG OBRAS DE BENEF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B217">
            <v>528</v>
          </cell>
          <cell r="C217">
            <v>303</v>
          </cell>
          <cell r="D217" t="str">
            <v>OTRAS APORTACIONES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B218">
            <v>529</v>
          </cell>
          <cell r="C218">
            <v>303</v>
          </cell>
          <cell r="D218" t="str">
            <v>OTROS DONATIVOS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B219">
            <v>542</v>
          </cell>
          <cell r="C219">
            <v>305</v>
          </cell>
          <cell r="D219" t="str">
            <v>REPARACION A DAÑOS A VEHICULOS MPALES SERVICIOS MUNICIPALES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B220">
            <v>544</v>
          </cell>
          <cell r="C220">
            <v>904</v>
          </cell>
          <cell r="D220" t="str">
            <v>INFRACCION AL REGLAMENTO DE PROTECCION A LOS ANIMALES</v>
          </cell>
          <cell r="E220">
            <v>17142.3616</v>
          </cell>
          <cell r="F220">
            <v>17142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17142</v>
          </cell>
        </row>
        <row r="221">
          <cell r="B221">
            <v>0</v>
          </cell>
          <cell r="C221">
            <v>0</v>
          </cell>
          <cell r="D221" t="str">
            <v>TOTAL   APROVECHAMIENTOS</v>
          </cell>
          <cell r="E221">
            <v>18064834.061800007</v>
          </cell>
          <cell r="F221">
            <v>18064834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18064834</v>
          </cell>
        </row>
        <row r="222">
          <cell r="B222">
            <v>600</v>
          </cell>
          <cell r="C222">
            <v>303</v>
          </cell>
          <cell r="D222" t="str">
            <v>FONDO GENERAL</v>
          </cell>
          <cell r="E222">
            <v>120083790.04419199</v>
          </cell>
          <cell r="F222">
            <v>120083790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120083790</v>
          </cell>
        </row>
        <row r="223">
          <cell r="B223">
            <v>601</v>
          </cell>
          <cell r="C223">
            <v>303</v>
          </cell>
          <cell r="D223" t="str">
            <v>FONDO DEL FOMENTO MUNICIPAL</v>
          </cell>
          <cell r="E223">
            <v>11972542.098399999</v>
          </cell>
          <cell r="F223">
            <v>11972542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11972542</v>
          </cell>
        </row>
        <row r="224">
          <cell r="B224">
            <v>602</v>
          </cell>
          <cell r="C224">
            <v>303</v>
          </cell>
          <cell r="D224" t="str">
            <v>20% ADICIONAL FONDO GENERAL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B225">
            <v>605</v>
          </cell>
          <cell r="C225">
            <v>303</v>
          </cell>
          <cell r="D225" t="str">
            <v>IEPS ESPECIAL DE GASOLINAS Y DIESEL</v>
          </cell>
          <cell r="E225">
            <v>5897794.7496000007</v>
          </cell>
          <cell r="F225">
            <v>5897795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5897795</v>
          </cell>
        </row>
        <row r="226">
          <cell r="B226">
            <v>606</v>
          </cell>
          <cell r="C226">
            <v>303</v>
          </cell>
          <cell r="D226" t="str">
            <v>FONDO DE FISCALIZACIÓN</v>
          </cell>
          <cell r="E226">
            <v>5289726.9983999999</v>
          </cell>
          <cell r="F226">
            <v>5289727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5289727</v>
          </cell>
        </row>
        <row r="227">
          <cell r="B227">
            <v>607</v>
          </cell>
          <cell r="C227">
            <v>303</v>
          </cell>
          <cell r="D227" t="str">
            <v>DERECHOS ALCOHOLES</v>
          </cell>
          <cell r="E227">
            <v>148896.79999999999</v>
          </cell>
          <cell r="F227">
            <v>148897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148897</v>
          </cell>
        </row>
        <row r="228">
          <cell r="B228">
            <v>608</v>
          </cell>
          <cell r="C228">
            <v>303</v>
          </cell>
          <cell r="D228" t="str">
            <v>I.E.P.S.</v>
          </cell>
          <cell r="E228">
            <v>1416126.4</v>
          </cell>
          <cell r="F228">
            <v>1416126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1416126</v>
          </cell>
        </row>
        <row r="229">
          <cell r="B229">
            <v>609</v>
          </cell>
          <cell r="C229">
            <v>303</v>
          </cell>
          <cell r="D229" t="str">
            <v>I.S.A.N.</v>
          </cell>
          <cell r="E229">
            <v>1462188</v>
          </cell>
          <cell r="F229">
            <v>1462188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1462188</v>
          </cell>
        </row>
        <row r="230">
          <cell r="B230">
            <v>611</v>
          </cell>
          <cell r="C230">
            <v>303</v>
          </cell>
          <cell r="D230" t="str">
            <v>I.S.T.U.V.</v>
          </cell>
          <cell r="E230">
            <v>565593.59999999998</v>
          </cell>
          <cell r="F230">
            <v>565594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565594</v>
          </cell>
        </row>
        <row r="231">
          <cell r="B231">
            <v>532</v>
          </cell>
          <cell r="C231">
            <v>303</v>
          </cell>
          <cell r="D231" t="str">
            <v>FONDO INFRAEST SOCIAL MPAL.</v>
          </cell>
          <cell r="E231">
            <v>28342234.8664</v>
          </cell>
          <cell r="F231">
            <v>28342235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1761968.38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30104203.379999999</v>
          </cell>
        </row>
        <row r="232">
          <cell r="B232">
            <v>533</v>
          </cell>
          <cell r="C232">
            <v>303</v>
          </cell>
          <cell r="D232" t="str">
            <v>FONDO PARA FORTALECIMIENTO MPAL</v>
          </cell>
          <cell r="E232">
            <v>82784604.801599994</v>
          </cell>
          <cell r="F232">
            <v>82784604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2707292.71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85491896.709999993</v>
          </cell>
        </row>
        <row r="233">
          <cell r="B233">
            <v>0</v>
          </cell>
          <cell r="C233">
            <v>0</v>
          </cell>
          <cell r="D233" t="str">
            <v>CONVENIOS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B234">
            <v>759</v>
          </cell>
          <cell r="C234">
            <v>307</v>
          </cell>
          <cell r="D234" t="str">
            <v>PROGRAMA DE INVERSION CONACULTA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23891228.559999999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23891228.559999999</v>
          </cell>
        </row>
        <row r="235">
          <cell r="B235">
            <v>721</v>
          </cell>
          <cell r="C235">
            <v>307</v>
          </cell>
          <cell r="D235" t="str">
            <v>APOYO AL EMPRENDEDOR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B236">
            <v>710</v>
          </cell>
          <cell r="C236">
            <v>307</v>
          </cell>
          <cell r="D236" t="str">
            <v>SUBSEMUN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10500000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10500000</v>
          </cell>
        </row>
        <row r="237">
          <cell r="B237">
            <v>708</v>
          </cell>
          <cell r="C237">
            <v>307</v>
          </cell>
          <cell r="D237" t="str">
            <v>HABITAT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B238">
            <v>722</v>
          </cell>
          <cell r="C238">
            <v>307</v>
          </cell>
          <cell r="D238" t="str">
            <v>PROGRAMA MEJOR ATENCIÓN Y SERVICIO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B239">
            <v>707</v>
          </cell>
          <cell r="C239">
            <v>307</v>
          </cell>
          <cell r="D239" t="str">
            <v>FONDO DE PAVIMENTACION A MUNIC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B240">
            <v>716</v>
          </cell>
          <cell r="C240">
            <v>307</v>
          </cell>
          <cell r="D240" t="str">
            <v>MIGRANTES 3X1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B241">
            <v>719</v>
          </cell>
          <cell r="C241">
            <v>307</v>
          </cell>
          <cell r="D241" t="str">
            <v>FONDOS MIXTOS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B242">
            <v>723</v>
          </cell>
          <cell r="C242">
            <v>307</v>
          </cell>
          <cell r="D242" t="str">
            <v>PROGRAMA PARA SOSTENIBILIDAD DE AGUA POTABLE Y SANEAMIENTO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B243">
            <v>717</v>
          </cell>
          <cell r="C243">
            <v>307</v>
          </cell>
          <cell r="D243" t="str">
            <v>PAVIMENTACION DE CALLES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B244">
            <v>714</v>
          </cell>
          <cell r="C244">
            <v>307</v>
          </cell>
          <cell r="D244" t="str">
            <v>FONDO DE PAVIMENTACION Y ESPAC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25340657.969999999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25340657.969999999</v>
          </cell>
        </row>
        <row r="245">
          <cell r="B245">
            <v>715</v>
          </cell>
          <cell r="C245">
            <v>307</v>
          </cell>
          <cell r="D245" t="str">
            <v>MEJORAMIENTO DE VIVIENDA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B246">
            <v>761</v>
          </cell>
          <cell r="C246">
            <v>307</v>
          </cell>
          <cell r="D246" t="str">
            <v>INSTITUTO ESTATAL DE LA CULTURA DEL EDO DE GTO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B247">
            <v>705</v>
          </cell>
          <cell r="C247">
            <v>307</v>
          </cell>
          <cell r="D247" t="str">
            <v>INMUJERES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B248">
            <v>713</v>
          </cell>
          <cell r="C248">
            <v>307</v>
          </cell>
          <cell r="D248" t="str">
            <v>PROGRAMA ECONOMIA SOCIAL FAMIL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654425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654425</v>
          </cell>
        </row>
        <row r="249">
          <cell r="B249">
            <v>724</v>
          </cell>
          <cell r="C249">
            <v>307</v>
          </cell>
          <cell r="D249" t="str">
            <v>PROYECTOS DE DESARROLLO REGIONAL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94895559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94895559</v>
          </cell>
        </row>
        <row r="250">
          <cell r="B250">
            <v>731</v>
          </cell>
          <cell r="C250">
            <v>307</v>
          </cell>
          <cell r="D250" t="str">
            <v>FONDO PARA EL MEJORAMIENTO Y DESCENTRALIZACION AMBIENTAL DEL ESTADO DE GUANAJUATO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2333333.33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2333333.33</v>
          </cell>
        </row>
        <row r="251">
          <cell r="B251">
            <v>730</v>
          </cell>
          <cell r="C251">
            <v>307</v>
          </cell>
          <cell r="D251" t="str">
            <v>FIDER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B252">
            <v>732</v>
          </cell>
          <cell r="C252">
            <v>307</v>
          </cell>
          <cell r="D252" t="str">
            <v>FONDO DE INFRAESTRUCTURA DEPORTIVA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7088142.7599999998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7088142.7599999998</v>
          </cell>
        </row>
        <row r="253">
          <cell r="B253">
            <v>733</v>
          </cell>
          <cell r="C253">
            <v>307</v>
          </cell>
          <cell r="D253" t="str">
            <v>FONDO DE CULTURA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2997000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2997000</v>
          </cell>
        </row>
        <row r="254">
          <cell r="B254">
            <v>711</v>
          </cell>
          <cell r="C254">
            <v>307</v>
          </cell>
          <cell r="D254" t="str">
            <v>ADQUISICION DE INSUMOS AGRICOL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B255">
            <v>712</v>
          </cell>
          <cell r="C255">
            <v>307</v>
          </cell>
          <cell r="D255" t="str">
            <v>PROGRAMA BORDERIA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B256">
            <v>0</v>
          </cell>
          <cell r="C256">
            <v>0</v>
          </cell>
          <cell r="D256" t="str">
            <v>TOTAL   PARTICIPACIONES.</v>
          </cell>
          <cell r="E256">
            <v>257963498.35859197</v>
          </cell>
          <cell r="F256">
            <v>257963498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2333333.33</v>
          </cell>
          <cell r="L256">
            <v>0</v>
          </cell>
          <cell r="M256">
            <v>2707292.71</v>
          </cell>
          <cell r="N256">
            <v>0</v>
          </cell>
          <cell r="O256">
            <v>36153196.939999998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299157320.98000002</v>
          </cell>
        </row>
        <row r="257">
          <cell r="B257">
            <v>603</v>
          </cell>
          <cell r="C257">
            <v>303</v>
          </cell>
          <cell r="D257" t="str">
            <v>APOYO EXTRAORDINARO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B258">
            <v>0</v>
          </cell>
          <cell r="C258">
            <v>0</v>
          </cell>
          <cell r="D258" t="str">
            <v>REMANENTES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60">
          <cell r="B260">
            <v>706</v>
          </cell>
          <cell r="C260">
            <v>307</v>
          </cell>
          <cell r="D260" t="str">
            <v>CREDITOS BANCARIOS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B261">
            <v>738</v>
          </cell>
          <cell r="C261">
            <v>307</v>
          </cell>
          <cell r="D261" t="str">
            <v>REMANENTES DE EJERCICIOS ANTERIORES 2011 FI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513334.61</v>
          </cell>
          <cell r="L261">
            <v>0</v>
          </cell>
          <cell r="M261">
            <v>0</v>
          </cell>
          <cell r="N261">
            <v>0</v>
          </cell>
          <cell r="O261">
            <v>2059961.07</v>
          </cell>
          <cell r="P261">
            <v>1300000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3873295.68</v>
          </cell>
        </row>
        <row r="262">
          <cell r="B262">
            <v>740</v>
          </cell>
          <cell r="C262">
            <v>307</v>
          </cell>
          <cell r="D262" t="str">
            <v>REMANENTES DE EJERCICIOS ANTERIORES GASTO CORRIENTE 2011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</row>
        <row r="263">
          <cell r="B263">
            <v>741</v>
          </cell>
          <cell r="C263">
            <v>307</v>
          </cell>
          <cell r="D263" t="str">
            <v>REMANENTES DE EJERCICIOS ANTERIORES 2010 FI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555489.06999999995</v>
          </cell>
          <cell r="L263">
            <v>0</v>
          </cell>
          <cell r="M263">
            <v>0</v>
          </cell>
          <cell r="N263">
            <v>0</v>
          </cell>
          <cell r="O263">
            <v>32209.33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587698.39999999991</v>
          </cell>
        </row>
        <row r="264">
          <cell r="B264">
            <v>743</v>
          </cell>
          <cell r="C264">
            <v>307</v>
          </cell>
          <cell r="D264" t="str">
            <v>REMANENTES DE EJERCICIOS ANTERIORES 2009 FI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228267.77</v>
          </cell>
          <cell r="L264">
            <v>0</v>
          </cell>
          <cell r="M264">
            <v>0</v>
          </cell>
          <cell r="N264">
            <v>0</v>
          </cell>
          <cell r="O264">
            <v>28474.28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256742.05</v>
          </cell>
        </row>
        <row r="265">
          <cell r="B265">
            <v>745</v>
          </cell>
          <cell r="C265">
            <v>307</v>
          </cell>
          <cell r="D265" t="str">
            <v>REMANENTES DE EJERCICIOS ANTERIORES 2008 FI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10468.459999999999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10468.459999999999</v>
          </cell>
        </row>
        <row r="266">
          <cell r="B266">
            <v>748</v>
          </cell>
          <cell r="C266">
            <v>307</v>
          </cell>
          <cell r="D266" t="str">
            <v>REMANENTES DE EJERCICIOS ANTERIORES 2007 FI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1000000</v>
          </cell>
          <cell r="L266">
            <v>0</v>
          </cell>
          <cell r="M266">
            <v>0</v>
          </cell>
          <cell r="N266">
            <v>0</v>
          </cell>
          <cell r="O266">
            <v>372164.26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1372164.26</v>
          </cell>
        </row>
        <row r="267">
          <cell r="B267">
            <v>749</v>
          </cell>
          <cell r="C267">
            <v>307</v>
          </cell>
          <cell r="D267" t="str">
            <v>REMANENTES DE EJERCICIOS ANTERIORES P/OBRAS 2007 FI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</row>
        <row r="268">
          <cell r="B268">
            <v>751</v>
          </cell>
          <cell r="C268">
            <v>307</v>
          </cell>
          <cell r="D268" t="str">
            <v>REMANENTES DE EJERCICIOS ANTERIORES 2006 FI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1007.61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1007.61</v>
          </cell>
        </row>
        <row r="269">
          <cell r="B269">
            <v>753</v>
          </cell>
          <cell r="C269">
            <v>307</v>
          </cell>
          <cell r="D269" t="str">
            <v>REMANENTES DE EJERCICIOS ANTERIORES 2005 FI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48110.98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48110.98</v>
          </cell>
        </row>
        <row r="270">
          <cell r="B270">
            <v>755</v>
          </cell>
          <cell r="C270">
            <v>307</v>
          </cell>
          <cell r="D270" t="str">
            <v>REMANENTES DE EJERCICIOS ANTERIORES 2002 FI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</row>
        <row r="271">
          <cell r="B271">
            <v>756</v>
          </cell>
          <cell r="C271">
            <v>307</v>
          </cell>
          <cell r="D271" t="str">
            <v>REMANENTES DE EJERCICIOS ANTERIORES 2001 FI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B272">
            <v>757</v>
          </cell>
          <cell r="C272">
            <v>307</v>
          </cell>
          <cell r="D272" t="str">
            <v>REMANENTES DE EJERCICIOS ANTERIORES GASTO CORRIENTE 2008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</row>
        <row r="273">
          <cell r="B273">
            <v>762</v>
          </cell>
          <cell r="C273">
            <v>307</v>
          </cell>
          <cell r="D273" t="str">
            <v>REMANENTES DE EJERCICIOS ANTERIORES 2012 FI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1043883.21</v>
          </cell>
          <cell r="L273">
            <v>0</v>
          </cell>
          <cell r="M273">
            <v>12870.77</v>
          </cell>
          <cell r="N273">
            <v>0</v>
          </cell>
          <cell r="O273">
            <v>1081464.21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2138218.19</v>
          </cell>
        </row>
        <row r="274">
          <cell r="B274">
            <v>763</v>
          </cell>
          <cell r="C274">
            <v>307</v>
          </cell>
          <cell r="D274" t="str">
            <v>APLICACIÓN DE REMANENTES DE EJERCICIOS ANTERIORES CONVENIOS 2012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251617.15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251617.15</v>
          </cell>
        </row>
        <row r="275">
          <cell r="B275">
            <v>765</v>
          </cell>
          <cell r="C275">
            <v>307</v>
          </cell>
          <cell r="D275" t="str">
            <v>REMANENTES DE EJERCICIOS ANTERIORES 2012 FII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1000000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1000000</v>
          </cell>
        </row>
        <row r="276">
          <cell r="B276">
            <v>766</v>
          </cell>
          <cell r="C276">
            <v>307</v>
          </cell>
          <cell r="D276" t="str">
            <v>REMANENTES DE EJERCICIOS ANTERIORES 2013 FI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7382234.7800000003</v>
          </cell>
          <cell r="L276">
            <v>0</v>
          </cell>
          <cell r="N276">
            <v>0</v>
          </cell>
          <cell r="O276">
            <v>8812959.8399999999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16195194.620000001</v>
          </cell>
        </row>
        <row r="277">
          <cell r="B277">
            <v>767</v>
          </cell>
          <cell r="C277">
            <v>307</v>
          </cell>
          <cell r="D277" t="str">
            <v>APLICACIÓN DE REMANENTES DE EJERCICIOS ANTERIORES CONVENIOS 2013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54737315.939999998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54737315.939999998</v>
          </cell>
        </row>
        <row r="278">
          <cell r="B278">
            <v>768</v>
          </cell>
          <cell r="C278">
            <v>307</v>
          </cell>
          <cell r="D278" t="str">
            <v>APLICACIÓN DE REMANENTES DE EJERCICIOS ANTERIORES GASTO CORRIENTE 2013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2000000</v>
          </cell>
          <cell r="L278">
            <v>0</v>
          </cell>
          <cell r="M278">
            <v>1398241.3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3398241.3</v>
          </cell>
        </row>
        <row r="279">
          <cell r="B279">
            <v>769</v>
          </cell>
          <cell r="C279">
            <v>307</v>
          </cell>
          <cell r="D279" t="str">
            <v>APLICACIÓN DE REMANENTES DE EJERCICIOS ANTERIORES GASTO CORRIENTE 2012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260000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260000</v>
          </cell>
        </row>
        <row r="280">
          <cell r="B280">
            <v>770</v>
          </cell>
          <cell r="C280">
            <v>307</v>
          </cell>
          <cell r="D280" t="str">
            <v>APLICACIÓN DE REMANENTES DE EJERCICIOS ANTERIORES 2013 FII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6873211.9000000004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6873211.9000000004</v>
          </cell>
        </row>
        <row r="281">
          <cell r="B281">
            <v>771</v>
          </cell>
          <cell r="C281">
            <v>301</v>
          </cell>
          <cell r="D281" t="str">
            <v xml:space="preserve">APLICACIÓN DE REMANENTES DE EJERCICIOS ANTERIORES 2013 COINVERSION 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13034.61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13034.61</v>
          </cell>
        </row>
        <row r="282">
          <cell r="B282">
            <v>0</v>
          </cell>
          <cell r="C282">
            <v>0</v>
          </cell>
          <cell r="D282" t="str">
            <v>TOTAL  EXTRAORDINARIOS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68771729.579999998</v>
          </cell>
          <cell r="L282">
            <v>0</v>
          </cell>
          <cell r="M282">
            <v>8544323.9700000007</v>
          </cell>
          <cell r="N282">
            <v>0</v>
          </cell>
          <cell r="O282">
            <v>12387232.99</v>
          </cell>
          <cell r="P282">
            <v>1300000</v>
          </cell>
          <cell r="Q282">
            <v>0</v>
          </cell>
          <cell r="R282">
            <v>13034.61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91016321.150000006</v>
          </cell>
        </row>
        <row r="283">
          <cell r="D283">
            <v>0</v>
          </cell>
          <cell r="K283">
            <v>0</v>
          </cell>
          <cell r="AE283">
            <v>0</v>
          </cell>
        </row>
        <row r="284">
          <cell r="B284">
            <v>0</v>
          </cell>
          <cell r="C284">
            <v>0</v>
          </cell>
          <cell r="D284" t="str">
            <v>TOTAL INGRESOS</v>
          </cell>
          <cell r="E284">
            <v>373400000.46713614</v>
          </cell>
          <cell r="F284">
            <v>373400000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71105062.909999996</v>
          </cell>
          <cell r="L284">
            <v>0</v>
          </cell>
          <cell r="M284">
            <v>11251616.68</v>
          </cell>
          <cell r="N284">
            <v>0</v>
          </cell>
          <cell r="O284">
            <v>48540429.93</v>
          </cell>
          <cell r="P284">
            <v>1300000</v>
          </cell>
          <cell r="Q284">
            <v>0</v>
          </cell>
          <cell r="R284">
            <v>13034.61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505610144.13</v>
          </cell>
        </row>
        <row r="285">
          <cell r="B285">
            <v>0</v>
          </cell>
          <cell r="C285">
            <v>0</v>
          </cell>
          <cell r="D285">
            <v>0</v>
          </cell>
          <cell r="F285">
            <v>0</v>
          </cell>
          <cell r="AE285">
            <v>0</v>
          </cell>
        </row>
        <row r="286">
          <cell r="B286">
            <v>0</v>
          </cell>
          <cell r="C286">
            <v>0</v>
          </cell>
          <cell r="D286" t="str">
            <v>INGRESOS PROPIOS</v>
          </cell>
          <cell r="E286">
            <v>115436502.10854417</v>
          </cell>
          <cell r="F286">
            <v>115436502</v>
          </cell>
          <cell r="AE286">
            <v>115436502</v>
          </cell>
        </row>
      </sheetData>
      <sheetData sheetId="4">
        <row r="6">
          <cell r="B6" t="str">
            <v>Clave</v>
          </cell>
          <cell r="C6" t="str">
            <v>UR</v>
          </cell>
          <cell r="D6" t="str">
            <v>Concepto</v>
          </cell>
          <cell r="E6" t="str">
            <v>Pronostico inicial 2014</v>
          </cell>
          <cell r="F6" t="str">
            <v>Pronostico
modificado 2014</v>
          </cell>
          <cell r="G6" t="str">
            <v>Ingresos 
31 de agosto de 2013</v>
          </cell>
          <cell r="H6" t="str">
            <v>Ingresos acumulados
31 de agosto  
 de 2014</v>
          </cell>
          <cell r="I6">
            <v>41518</v>
          </cell>
          <cell r="J6">
            <v>41548</v>
          </cell>
          <cell r="K6">
            <v>41579</v>
          </cell>
          <cell r="L6">
            <v>41609</v>
          </cell>
          <cell r="M6" t="str">
            <v>Base para 2015</v>
          </cell>
          <cell r="N6" t="str">
            <v>Incremento</v>
          </cell>
          <cell r="O6" t="str">
            <v>Total 2015</v>
          </cell>
          <cell r="P6" t="str">
            <v>Comparativo  
 2015 Vs 2014</v>
          </cell>
          <cell r="Q6" t="str">
            <v>% 2015 vs 0214</v>
          </cell>
          <cell r="U6">
            <v>0</v>
          </cell>
          <cell r="V6" t="str">
            <v>Pronóstico 2015</v>
          </cell>
        </row>
        <row r="7">
          <cell r="B7">
            <v>1</v>
          </cell>
          <cell r="C7">
            <v>304</v>
          </cell>
          <cell r="D7" t="str">
            <v>URBANO CORRIENT</v>
          </cell>
          <cell r="E7">
            <v>33605074</v>
          </cell>
          <cell r="F7">
            <v>33605074</v>
          </cell>
          <cell r="G7">
            <v>29526251.850000001</v>
          </cell>
          <cell r="H7">
            <v>32099210.489999998</v>
          </cell>
          <cell r="I7">
            <v>341080.42</v>
          </cell>
          <cell r="J7">
            <v>336557.42</v>
          </cell>
          <cell r="K7">
            <v>606568.24</v>
          </cell>
          <cell r="L7">
            <v>493673.16</v>
          </cell>
          <cell r="M7">
            <v>33877089.729999997</v>
          </cell>
          <cell r="N7">
            <v>2500000</v>
          </cell>
          <cell r="O7">
            <v>36000000</v>
          </cell>
          <cell r="P7">
            <v>2394926</v>
          </cell>
          <cell r="Q7">
            <v>7.1266797388989556E-2</v>
          </cell>
          <cell r="R7" t="str">
            <v>Incremento en factura por reevaluaciones</v>
          </cell>
          <cell r="U7">
            <v>0</v>
          </cell>
          <cell r="V7">
            <v>36000000</v>
          </cell>
        </row>
        <row r="8">
          <cell r="B8">
            <v>2</v>
          </cell>
          <cell r="C8">
            <v>304</v>
          </cell>
          <cell r="D8" t="str">
            <v>RUSTICO</v>
          </cell>
          <cell r="E8">
            <v>2394778</v>
          </cell>
          <cell r="F8">
            <v>2394778</v>
          </cell>
          <cell r="G8">
            <v>2303465.79</v>
          </cell>
          <cell r="H8">
            <v>2697269.03</v>
          </cell>
          <cell r="I8">
            <v>50671.63</v>
          </cell>
          <cell r="J8">
            <v>21948.39</v>
          </cell>
          <cell r="K8">
            <v>17130.64</v>
          </cell>
          <cell r="L8">
            <v>27165.9</v>
          </cell>
          <cell r="M8">
            <v>2814185.59</v>
          </cell>
          <cell r="N8">
            <v>133700</v>
          </cell>
          <cell r="O8">
            <v>3000000</v>
          </cell>
          <cell r="P8">
            <v>605222</v>
          </cell>
          <cell r="Q8">
            <v>0.25272572238428781</v>
          </cell>
          <cell r="R8" t="str">
            <v>Crecimiento en factura anual.</v>
          </cell>
          <cell r="S8">
            <v>0</v>
          </cell>
          <cell r="T8">
            <v>0</v>
          </cell>
          <cell r="U8">
            <v>0</v>
          </cell>
          <cell r="V8">
            <v>3000000</v>
          </cell>
        </row>
        <row r="9">
          <cell r="B9">
            <v>103</v>
          </cell>
          <cell r="C9">
            <v>304</v>
          </cell>
          <cell r="D9" t="str">
            <v>TRASLACION DE DOMINIO</v>
          </cell>
          <cell r="E9">
            <v>2711728</v>
          </cell>
          <cell r="F9">
            <v>2711728</v>
          </cell>
          <cell r="G9">
            <v>2240112.23</v>
          </cell>
          <cell r="H9">
            <v>2144633.23</v>
          </cell>
          <cell r="I9">
            <v>233341.22</v>
          </cell>
          <cell r="J9">
            <v>170023.66</v>
          </cell>
          <cell r="K9">
            <v>265000</v>
          </cell>
          <cell r="L9">
            <v>265000</v>
          </cell>
          <cell r="M9">
            <v>2711728</v>
          </cell>
          <cell r="N9">
            <v>108469.12</v>
          </cell>
          <cell r="O9">
            <v>2820197.12</v>
          </cell>
          <cell r="P9">
            <v>108469.12000000011</v>
          </cell>
          <cell r="Q9">
            <v>4.0000000000000036E-2</v>
          </cell>
          <cell r="V9">
            <v>2820197</v>
          </cell>
        </row>
        <row r="10">
          <cell r="B10">
            <v>104</v>
          </cell>
          <cell r="C10">
            <v>304</v>
          </cell>
          <cell r="D10" t="str">
            <v>DIVISION Y LOTIFICACION</v>
          </cell>
          <cell r="E10">
            <v>672836</v>
          </cell>
          <cell r="F10">
            <v>672836</v>
          </cell>
          <cell r="G10">
            <v>525590.49</v>
          </cell>
          <cell r="H10">
            <v>543883.75</v>
          </cell>
          <cell r="I10">
            <v>78127.009999999995</v>
          </cell>
          <cell r="J10">
            <v>107660.9</v>
          </cell>
          <cell r="K10">
            <v>224119.81</v>
          </cell>
          <cell r="L10">
            <v>72019.87</v>
          </cell>
          <cell r="M10">
            <v>672836</v>
          </cell>
          <cell r="N10">
            <v>26913.440000000002</v>
          </cell>
          <cell r="O10">
            <v>699749.44</v>
          </cell>
          <cell r="P10">
            <v>26913.439999999944</v>
          </cell>
          <cell r="Q10">
            <v>3.9999999999999813E-2</v>
          </cell>
          <cell r="V10">
            <v>699749</v>
          </cell>
        </row>
        <row r="11">
          <cell r="B11">
            <v>112</v>
          </cell>
          <cell r="C11">
            <v>204</v>
          </cell>
          <cell r="D11" t="str">
            <v>ESPECTACULOS PUBLICOS PERMANEN</v>
          </cell>
          <cell r="E11">
            <v>582824</v>
          </cell>
          <cell r="F11">
            <v>582824</v>
          </cell>
          <cell r="G11">
            <v>408544.81</v>
          </cell>
          <cell r="H11">
            <v>353449.68</v>
          </cell>
          <cell r="I11">
            <v>52865.06</v>
          </cell>
          <cell r="J11">
            <v>46498.51</v>
          </cell>
          <cell r="K11">
            <v>38166.19</v>
          </cell>
          <cell r="L11">
            <v>31395.45</v>
          </cell>
          <cell r="M11">
            <v>522374.89</v>
          </cell>
          <cell r="N11">
            <v>20894.995600000002</v>
          </cell>
          <cell r="O11">
            <v>543269.88560000004</v>
          </cell>
          <cell r="P11">
            <v>-39554.114399999962</v>
          </cell>
          <cell r="Q11">
            <v>-6.7866310241170513E-2</v>
          </cell>
          <cell r="R11" t="str">
            <v>Amparos de contribuyentes.</v>
          </cell>
          <cell r="V11">
            <v>543270</v>
          </cell>
        </row>
        <row r="12">
          <cell r="B12">
            <v>110</v>
          </cell>
          <cell r="C12">
            <v>204</v>
          </cell>
          <cell r="D12" t="str">
            <v>ESPECTACULOS PUBLICOS ESPORADI</v>
          </cell>
          <cell r="E12">
            <v>529027</v>
          </cell>
          <cell r="F12">
            <v>529027</v>
          </cell>
          <cell r="G12">
            <v>540917.9</v>
          </cell>
          <cell r="H12">
            <v>239742.27</v>
          </cell>
          <cell r="I12">
            <v>29019.1</v>
          </cell>
          <cell r="J12">
            <v>81347.42</v>
          </cell>
          <cell r="K12">
            <v>56299.37</v>
          </cell>
          <cell r="L12">
            <v>14370.4</v>
          </cell>
          <cell r="M12">
            <v>420778.56</v>
          </cell>
          <cell r="N12">
            <v>16831.142400000001</v>
          </cell>
          <cell r="O12">
            <v>437609.70240000001</v>
          </cell>
          <cell r="P12">
            <v>-91417.297599999991</v>
          </cell>
          <cell r="Q12">
            <v>-0.17280270685617183</v>
          </cell>
          <cell r="R12" t="str">
            <v>No se realiza evento de la Universidad de Guanajuato.</v>
          </cell>
          <cell r="V12">
            <v>437610</v>
          </cell>
        </row>
        <row r="13">
          <cell r="B13">
            <v>106</v>
          </cell>
          <cell r="C13">
            <v>204</v>
          </cell>
          <cell r="D13" t="str">
            <v>BILLARES Y BOLICHES</v>
          </cell>
          <cell r="E13">
            <v>38805</v>
          </cell>
          <cell r="F13">
            <v>38805</v>
          </cell>
          <cell r="G13">
            <v>22854</v>
          </cell>
          <cell r="H13">
            <v>19267</v>
          </cell>
          <cell r="I13">
            <v>2790</v>
          </cell>
          <cell r="J13">
            <v>1209</v>
          </cell>
          <cell r="K13">
            <v>2139</v>
          </cell>
          <cell r="L13">
            <v>465</v>
          </cell>
          <cell r="M13">
            <v>25870</v>
          </cell>
          <cell r="N13">
            <v>1034.8</v>
          </cell>
          <cell r="O13">
            <v>26904.799999999999</v>
          </cell>
          <cell r="P13">
            <v>-11900.2</v>
          </cell>
          <cell r="Q13">
            <v>-0.30666666666666664</v>
          </cell>
          <cell r="R13" t="str">
            <v>Tendencia por bajas de contratos.</v>
          </cell>
          <cell r="V13">
            <v>26905</v>
          </cell>
        </row>
        <row r="14">
          <cell r="B14">
            <v>107</v>
          </cell>
          <cell r="C14">
            <v>204</v>
          </cell>
          <cell r="D14" t="str">
            <v>VIDEO JUEGOS Y FUT-BOLITOS</v>
          </cell>
          <cell r="E14">
            <v>100074</v>
          </cell>
          <cell r="F14">
            <v>100074</v>
          </cell>
          <cell r="G14">
            <v>24849</v>
          </cell>
          <cell r="H14">
            <v>14065</v>
          </cell>
          <cell r="I14">
            <v>3534</v>
          </cell>
          <cell r="J14">
            <v>3162</v>
          </cell>
          <cell r="K14">
            <v>2697</v>
          </cell>
          <cell r="L14">
            <v>1767</v>
          </cell>
          <cell r="M14">
            <v>15000</v>
          </cell>
          <cell r="N14">
            <v>600</v>
          </cell>
          <cell r="O14">
            <v>15600</v>
          </cell>
          <cell r="P14">
            <v>-84474</v>
          </cell>
          <cell r="Q14">
            <v>-0.84411535463756815</v>
          </cell>
          <cell r="R14" t="str">
            <v>Tendencia por bajas de contratos.</v>
          </cell>
          <cell r="V14">
            <v>15600</v>
          </cell>
        </row>
        <row r="15">
          <cell r="B15">
            <v>105</v>
          </cell>
          <cell r="C15">
            <v>600</v>
          </cell>
          <cell r="D15" t="str">
            <v>IMPUESTO DE FRACCIONAMIENTOS</v>
          </cell>
          <cell r="E15">
            <v>10920</v>
          </cell>
          <cell r="F15">
            <v>10920</v>
          </cell>
          <cell r="G15">
            <v>338419.4</v>
          </cell>
          <cell r="H15">
            <v>160471.25</v>
          </cell>
          <cell r="I15" t="str">
            <v>0</v>
          </cell>
          <cell r="J15">
            <v>6210.08</v>
          </cell>
          <cell r="K15" t="str">
            <v>0</v>
          </cell>
          <cell r="L15" t="str">
            <v>0</v>
          </cell>
          <cell r="M15">
            <v>10920</v>
          </cell>
          <cell r="N15">
            <v>436.8</v>
          </cell>
          <cell r="O15">
            <v>11356.8</v>
          </cell>
          <cell r="P15">
            <v>436.79999999999927</v>
          </cell>
          <cell r="Q15">
            <v>4.0000000000000036E-2</v>
          </cell>
          <cell r="R15">
            <v>0</v>
          </cell>
          <cell r="V15">
            <v>11357</v>
          </cell>
        </row>
        <row r="16">
          <cell r="B16">
            <v>109</v>
          </cell>
          <cell r="C16">
            <v>204</v>
          </cell>
          <cell r="D16" t="str">
            <v>TEATRO Y CIRCO</v>
          </cell>
          <cell r="E16">
            <v>10920</v>
          </cell>
          <cell r="F16">
            <v>10920</v>
          </cell>
          <cell r="G16" t="str">
            <v/>
          </cell>
          <cell r="H16">
            <v>10768</v>
          </cell>
          <cell r="I16" t="str">
            <v>0</v>
          </cell>
          <cell r="J16" t="str">
            <v>0</v>
          </cell>
          <cell r="K16">
            <v>2832</v>
          </cell>
          <cell r="L16" t="str">
            <v>0</v>
          </cell>
          <cell r="M16">
            <v>10920</v>
          </cell>
          <cell r="N16">
            <v>436.8</v>
          </cell>
          <cell r="O16">
            <v>11356.8</v>
          </cell>
          <cell r="P16">
            <v>436.79999999999927</v>
          </cell>
          <cell r="Q16">
            <v>4.0000000000000036E-2</v>
          </cell>
          <cell r="V16">
            <v>11357</v>
          </cell>
        </row>
        <row r="17">
          <cell r="B17">
            <v>114</v>
          </cell>
          <cell r="C17">
            <v>600</v>
          </cell>
          <cell r="D17" t="str">
            <v>EXPLOTACIÓN DE BANCOS DE MATERIALES</v>
          </cell>
          <cell r="E17">
            <v>50000</v>
          </cell>
          <cell r="F17">
            <v>50000</v>
          </cell>
          <cell r="G17">
            <v>48717.51</v>
          </cell>
          <cell r="H17">
            <v>21647.77</v>
          </cell>
          <cell r="I17">
            <v>258.72000000000003</v>
          </cell>
          <cell r="J17">
            <v>1348.48</v>
          </cell>
          <cell r="K17">
            <v>7707.53</v>
          </cell>
          <cell r="L17" t="str">
            <v>0</v>
          </cell>
          <cell r="M17">
            <v>10500</v>
          </cell>
          <cell r="N17">
            <v>420</v>
          </cell>
          <cell r="O17">
            <v>10920</v>
          </cell>
          <cell r="P17">
            <v>-39080</v>
          </cell>
          <cell r="Q17">
            <v>-0.78159999999999996</v>
          </cell>
          <cell r="R17" t="str">
            <v>No hay ingresos reportados.</v>
          </cell>
          <cell r="V17">
            <v>10920</v>
          </cell>
        </row>
        <row r="18">
          <cell r="B18">
            <v>0</v>
          </cell>
          <cell r="C18">
            <v>0</v>
          </cell>
          <cell r="D18" t="str">
            <v>TOTAL   DE   IMPUESTOS.</v>
          </cell>
          <cell r="E18">
            <v>40706986</v>
          </cell>
          <cell r="F18">
            <v>40706986</v>
          </cell>
          <cell r="G18">
            <v>35979722.979999997</v>
          </cell>
          <cell r="H18">
            <v>38304407.469999999</v>
          </cell>
          <cell r="I18">
            <v>791687.16</v>
          </cell>
          <cell r="J18">
            <v>775965.86</v>
          </cell>
          <cell r="K18">
            <v>1222659.78</v>
          </cell>
          <cell r="L18">
            <v>905856.78</v>
          </cell>
          <cell r="M18">
            <v>41092202.769999996</v>
          </cell>
          <cell r="N18">
            <v>2809737.0979999993</v>
          </cell>
          <cell r="O18">
            <v>43576964.547999986</v>
          </cell>
          <cell r="P18">
            <v>2869978.5479999995</v>
          </cell>
          <cell r="Q18">
            <v>7.0503341809683207E-2</v>
          </cell>
          <cell r="R18">
            <v>0</v>
          </cell>
          <cell r="S18">
            <v>0</v>
          </cell>
          <cell r="T18">
            <v>0</v>
          </cell>
          <cell r="V18">
            <v>43576965</v>
          </cell>
        </row>
        <row r="19">
          <cell r="B19">
            <v>202</v>
          </cell>
          <cell r="C19">
            <v>200</v>
          </cell>
          <cell r="D19" t="str">
            <v>PAGO DE VIGILANCIA POR PERIODO MENSUAL</v>
          </cell>
          <cell r="E19">
            <v>2157079</v>
          </cell>
          <cell r="F19">
            <v>2157079</v>
          </cell>
          <cell r="G19">
            <v>1366695.78</v>
          </cell>
          <cell r="H19">
            <v>1586489.25</v>
          </cell>
          <cell r="I19">
            <v>190000</v>
          </cell>
          <cell r="J19">
            <v>55719.82</v>
          </cell>
          <cell r="K19">
            <v>187218.6</v>
          </cell>
          <cell r="L19">
            <v>159135.81</v>
          </cell>
          <cell r="M19">
            <v>2157079</v>
          </cell>
          <cell r="N19">
            <v>86283.16</v>
          </cell>
          <cell r="O19">
            <v>2243362.16</v>
          </cell>
          <cell r="P19">
            <v>86283.160000000149</v>
          </cell>
          <cell r="Q19">
            <v>4.0000000000000036E-2</v>
          </cell>
          <cell r="S19">
            <v>0.14101077288994349</v>
          </cell>
          <cell r="V19">
            <v>2243362</v>
          </cell>
        </row>
        <row r="20">
          <cell r="B20">
            <v>200</v>
          </cell>
          <cell r="C20">
            <v>904</v>
          </cell>
          <cell r="D20" t="str">
            <v>RASTRO</v>
          </cell>
          <cell r="E20">
            <v>1285547</v>
          </cell>
          <cell r="F20">
            <v>1285547</v>
          </cell>
          <cell r="G20">
            <v>940682.07</v>
          </cell>
          <cell r="H20">
            <v>985660.45</v>
          </cell>
          <cell r="I20">
            <v>120000</v>
          </cell>
          <cell r="J20">
            <v>120000</v>
          </cell>
          <cell r="K20">
            <v>123208.94</v>
          </cell>
          <cell r="L20">
            <v>120000</v>
          </cell>
          <cell r="M20">
            <v>1468869.39</v>
          </cell>
          <cell r="N20">
            <v>58754.775599999994</v>
          </cell>
          <cell r="O20">
            <v>1527624.1655999999</v>
          </cell>
          <cell r="P20">
            <v>242077.16559999995</v>
          </cell>
          <cell r="Q20">
            <v>0.18830674071037468</v>
          </cell>
          <cell r="R20" t="str">
            <v>Tendencia del ingreso.</v>
          </cell>
          <cell r="S20">
            <v>9.6021707113313787E-2</v>
          </cell>
          <cell r="V20">
            <v>1527624</v>
          </cell>
        </row>
        <row r="21">
          <cell r="B21">
            <v>256</v>
          </cell>
          <cell r="C21">
            <v>600</v>
          </cell>
          <cell r="D21" t="str">
            <v>POR ALIN Y NO. OFIC PREDIO USO HAB</v>
          </cell>
          <cell r="E21">
            <v>1234759</v>
          </cell>
          <cell r="F21">
            <v>1234759</v>
          </cell>
          <cell r="G21">
            <v>898571.54</v>
          </cell>
          <cell r="H21">
            <v>914605.72</v>
          </cell>
          <cell r="I21">
            <v>82679.990000000005</v>
          </cell>
          <cell r="J21">
            <v>100529.48</v>
          </cell>
          <cell r="K21">
            <v>100000</v>
          </cell>
          <cell r="L21">
            <v>94956.71</v>
          </cell>
          <cell r="M21">
            <v>1292771.8999999999</v>
          </cell>
          <cell r="N21">
            <v>51710.875999999997</v>
          </cell>
          <cell r="O21">
            <v>1344482.7759999998</v>
          </cell>
          <cell r="P21">
            <v>109723.77599999984</v>
          </cell>
          <cell r="Q21">
            <v>8.8862503533077897E-2</v>
          </cell>
          <cell r="R21" t="str">
            <v>Tendencia histórica.</v>
          </cell>
          <cell r="S21">
            <v>8.4510008576134998E-2</v>
          </cell>
          <cell r="V21">
            <v>1344483</v>
          </cell>
        </row>
        <row r="22">
          <cell r="B22">
            <v>274</v>
          </cell>
          <cell r="C22">
            <v>204</v>
          </cell>
          <cell r="D22" t="str">
            <v>EXTENSION DE HORARIO</v>
          </cell>
          <cell r="E22">
            <v>1092000</v>
          </cell>
          <cell r="F22">
            <v>1092000</v>
          </cell>
          <cell r="G22">
            <v>1199514.3600000001</v>
          </cell>
          <cell r="H22">
            <v>1173801.74</v>
          </cell>
          <cell r="I22">
            <v>138640.16</v>
          </cell>
          <cell r="J22">
            <v>228684.79999999999</v>
          </cell>
          <cell r="K22">
            <v>138640.16</v>
          </cell>
          <cell r="L22">
            <v>133702</v>
          </cell>
          <cell r="M22">
            <v>1092000</v>
          </cell>
          <cell r="N22">
            <v>43680</v>
          </cell>
          <cell r="O22">
            <v>1135680</v>
          </cell>
          <cell r="P22">
            <v>43680</v>
          </cell>
          <cell r="Q22">
            <v>4.0000000000000036E-2</v>
          </cell>
          <cell r="S22">
            <v>7.1385315046791645E-2</v>
          </cell>
          <cell r="V22">
            <v>1135680</v>
          </cell>
        </row>
        <row r="23">
          <cell r="B23">
            <v>253</v>
          </cell>
          <cell r="C23">
            <v>302</v>
          </cell>
          <cell r="D23" t="str">
            <v>ESTACIONAMIENTO JARDIN EMBAJADORAS</v>
          </cell>
          <cell r="E23">
            <v>898358</v>
          </cell>
          <cell r="F23">
            <v>898358</v>
          </cell>
          <cell r="G23">
            <v>537369.41</v>
          </cell>
          <cell r="H23">
            <v>648057</v>
          </cell>
          <cell r="I23">
            <v>86491</v>
          </cell>
          <cell r="J23">
            <v>80000</v>
          </cell>
          <cell r="K23">
            <v>83546</v>
          </cell>
          <cell r="L23">
            <v>87959</v>
          </cell>
          <cell r="M23">
            <v>986053</v>
          </cell>
          <cell r="N23">
            <v>39442.120000000003</v>
          </cell>
          <cell r="O23">
            <v>1025495.12</v>
          </cell>
          <cell r="P23">
            <v>127137.12</v>
          </cell>
          <cell r="Q23">
            <v>0.14152166508229458</v>
          </cell>
          <cell r="R23" t="str">
            <v>Tendencia del ingreso.</v>
          </cell>
          <cell r="S23">
            <v>6.4459435950397478E-2</v>
          </cell>
          <cell r="V23">
            <v>1025495</v>
          </cell>
        </row>
        <row r="24">
          <cell r="B24">
            <v>210</v>
          </cell>
          <cell r="C24">
            <v>600</v>
          </cell>
          <cell r="D24" t="str">
            <v>POR LIC. DE CONST. Y AMPLIACIO</v>
          </cell>
          <cell r="E24">
            <v>884614</v>
          </cell>
          <cell r="F24">
            <v>884614</v>
          </cell>
          <cell r="G24">
            <v>573503.04</v>
          </cell>
          <cell r="H24">
            <v>663207.43000000005</v>
          </cell>
          <cell r="I24">
            <v>80000</v>
          </cell>
          <cell r="J24">
            <v>80000</v>
          </cell>
          <cell r="K24">
            <v>80000</v>
          </cell>
          <cell r="L24">
            <v>25751.15</v>
          </cell>
          <cell r="M24">
            <v>884614</v>
          </cell>
          <cell r="N24">
            <v>35384.559999999998</v>
          </cell>
          <cell r="O24">
            <v>919998.56</v>
          </cell>
          <cell r="P24">
            <v>35384.560000000056</v>
          </cell>
          <cell r="Q24">
            <v>4.0000000000000036E-2</v>
          </cell>
          <cell r="S24">
            <v>5.782825007765801E-2</v>
          </cell>
          <cell r="V24">
            <v>919999</v>
          </cell>
        </row>
        <row r="25">
          <cell r="B25">
            <v>248</v>
          </cell>
          <cell r="C25">
            <v>302</v>
          </cell>
          <cell r="D25" t="str">
            <v>ESTACIONAMIENTO F.F.C.C.</v>
          </cell>
          <cell r="E25">
            <v>788239</v>
          </cell>
          <cell r="F25">
            <v>788239</v>
          </cell>
          <cell r="G25">
            <v>489503.66</v>
          </cell>
          <cell r="H25">
            <v>539593</v>
          </cell>
          <cell r="I25">
            <v>66725.570000000007</v>
          </cell>
          <cell r="J25">
            <v>144267.68</v>
          </cell>
          <cell r="K25">
            <v>79019</v>
          </cell>
          <cell r="L25">
            <v>88756.6</v>
          </cell>
          <cell r="M25">
            <v>788239</v>
          </cell>
          <cell r="N25">
            <v>31529.56</v>
          </cell>
          <cell r="O25">
            <v>819768.56</v>
          </cell>
          <cell r="P25">
            <v>31529.560000000056</v>
          </cell>
          <cell r="Q25">
            <v>4.0000000000000036E-2</v>
          </cell>
          <cell r="S25">
            <v>5.1528103797772895E-2</v>
          </cell>
          <cell r="V25">
            <v>819769</v>
          </cell>
        </row>
        <row r="26">
          <cell r="B26">
            <v>203</v>
          </cell>
          <cell r="C26">
            <v>904</v>
          </cell>
          <cell r="D26" t="str">
            <v>PANTEONES CIUDAD</v>
          </cell>
          <cell r="E26">
            <v>642196</v>
          </cell>
          <cell r="F26">
            <v>642196</v>
          </cell>
          <cell r="G26">
            <v>420710.68</v>
          </cell>
          <cell r="H26">
            <v>478801.14</v>
          </cell>
          <cell r="I26">
            <v>62615.23</v>
          </cell>
          <cell r="J26">
            <v>53355.31</v>
          </cell>
          <cell r="K26">
            <v>73456.86</v>
          </cell>
          <cell r="L26">
            <v>74954.740000000005</v>
          </cell>
          <cell r="M26">
            <v>642196</v>
          </cell>
          <cell r="N26">
            <v>25687.84</v>
          </cell>
          <cell r="O26">
            <v>667883.84</v>
          </cell>
          <cell r="P26">
            <v>25687.839999999967</v>
          </cell>
          <cell r="Q26">
            <v>4.0000000000000036E-2</v>
          </cell>
          <cell r="S26">
            <v>4.1981102364276011E-2</v>
          </cell>
          <cell r="V26">
            <v>667884</v>
          </cell>
        </row>
        <row r="27">
          <cell r="B27">
            <v>297</v>
          </cell>
          <cell r="C27">
            <v>400</v>
          </cell>
          <cell r="D27" t="str">
            <v>DAP</v>
          </cell>
          <cell r="E27">
            <v>8000</v>
          </cell>
          <cell r="F27">
            <v>8000</v>
          </cell>
          <cell r="G27" t="str">
            <v/>
          </cell>
          <cell r="H27">
            <v>532345.88</v>
          </cell>
          <cell r="I27" t="str">
            <v>0</v>
          </cell>
          <cell r="J27" t="str">
            <v>0</v>
          </cell>
          <cell r="K27" t="str">
            <v>0</v>
          </cell>
          <cell r="L27" t="str">
            <v>0</v>
          </cell>
          <cell r="M27">
            <v>500000</v>
          </cell>
          <cell r="N27">
            <v>20000</v>
          </cell>
          <cell r="O27">
            <v>520000</v>
          </cell>
          <cell r="P27">
            <v>512000</v>
          </cell>
          <cell r="Q27">
            <v>64</v>
          </cell>
          <cell r="R27" t="str">
            <v>1er año de base para estimar recaudación real.</v>
          </cell>
          <cell r="V27">
            <v>520000</v>
          </cell>
        </row>
        <row r="28">
          <cell r="B28">
            <v>268</v>
          </cell>
          <cell r="C28">
            <v>1101</v>
          </cell>
          <cell r="D28" t="str">
            <v>CASA DE LA CULTURA</v>
          </cell>
          <cell r="E28">
            <v>445662</v>
          </cell>
          <cell r="F28">
            <v>445662</v>
          </cell>
          <cell r="G28">
            <v>396535.52</v>
          </cell>
          <cell r="H28">
            <v>469296.94</v>
          </cell>
          <cell r="I28">
            <v>84596.65</v>
          </cell>
          <cell r="J28">
            <v>32309.94</v>
          </cell>
          <cell r="K28">
            <v>656.52</v>
          </cell>
          <cell r="L28" t="str">
            <v>0</v>
          </cell>
          <cell r="M28">
            <v>500000</v>
          </cell>
          <cell r="N28">
            <v>20000</v>
          </cell>
          <cell r="O28">
            <v>520000</v>
          </cell>
          <cell r="P28">
            <v>74338</v>
          </cell>
          <cell r="Q28">
            <v>0.16680354169751954</v>
          </cell>
          <cell r="R28" t="str">
            <v>Tendencia del ingreso.</v>
          </cell>
          <cell r="S28">
            <v>3.2685583812633534E-2</v>
          </cell>
          <cell r="V28">
            <v>520000</v>
          </cell>
        </row>
        <row r="29">
          <cell r="B29">
            <v>244</v>
          </cell>
          <cell r="C29">
            <v>600</v>
          </cell>
          <cell r="D29" t="str">
            <v>EXP DE LICENCIAS O PERMISOS PARA ANUNCIOS</v>
          </cell>
          <cell r="E29">
            <v>425924</v>
          </cell>
          <cell r="F29">
            <v>425924</v>
          </cell>
          <cell r="G29">
            <v>190513.88</v>
          </cell>
          <cell r="H29">
            <v>454741.9</v>
          </cell>
          <cell r="I29">
            <v>23463.16</v>
          </cell>
          <cell r="J29">
            <v>23257.67</v>
          </cell>
          <cell r="K29">
            <v>18056.259999999998</v>
          </cell>
          <cell r="L29">
            <v>34756.959999999999</v>
          </cell>
          <cell r="M29">
            <v>425924</v>
          </cell>
          <cell r="N29">
            <v>17036.96</v>
          </cell>
          <cell r="O29">
            <v>442960.96</v>
          </cell>
          <cell r="P29">
            <v>17036.960000000021</v>
          </cell>
          <cell r="Q29">
            <v>4.0000000000000036E-2</v>
          </cell>
          <cell r="R29">
            <v>0</v>
          </cell>
          <cell r="S29">
            <v>2.7843149199624252E-2</v>
          </cell>
          <cell r="V29">
            <v>442961</v>
          </cell>
        </row>
        <row r="30">
          <cell r="B30">
            <v>201</v>
          </cell>
          <cell r="C30">
            <v>400</v>
          </cell>
          <cell r="D30" t="str">
            <v>RECOLECCION DE BASURA</v>
          </cell>
          <cell r="E30">
            <v>40938</v>
          </cell>
          <cell r="F30">
            <v>40938</v>
          </cell>
          <cell r="G30">
            <v>18616.21</v>
          </cell>
          <cell r="H30">
            <v>274285.05</v>
          </cell>
          <cell r="I30">
            <v>22484.15</v>
          </cell>
          <cell r="J30">
            <v>34000</v>
          </cell>
          <cell r="K30">
            <v>36175.599999999999</v>
          </cell>
          <cell r="L30">
            <v>34000</v>
          </cell>
          <cell r="M30">
            <v>400944.8</v>
          </cell>
          <cell r="N30">
            <v>16037.791999999999</v>
          </cell>
          <cell r="O30">
            <v>416982.592</v>
          </cell>
          <cell r="P30">
            <v>376044.592</v>
          </cell>
          <cell r="Q30">
            <v>9.1857099027798128</v>
          </cell>
          <cell r="R30" t="str">
            <v>Programa de recolección.</v>
          </cell>
          <cell r="S30">
            <v>2.621022972927918E-2</v>
          </cell>
          <cell r="V30">
            <v>416983</v>
          </cell>
        </row>
        <row r="31">
          <cell r="B31">
            <v>205</v>
          </cell>
          <cell r="C31">
            <v>302</v>
          </cell>
          <cell r="D31" t="str">
            <v>ESTACIONAMIENTO MUSEO MOMIAS</v>
          </cell>
          <cell r="E31">
            <v>341192</v>
          </cell>
          <cell r="F31">
            <v>341192</v>
          </cell>
          <cell r="G31">
            <v>172772</v>
          </cell>
          <cell r="H31">
            <v>301535</v>
          </cell>
          <cell r="I31">
            <v>24626</v>
          </cell>
          <cell r="J31">
            <v>18090</v>
          </cell>
          <cell r="K31">
            <v>26236</v>
          </cell>
          <cell r="L31">
            <v>30000</v>
          </cell>
          <cell r="M31">
            <v>341192</v>
          </cell>
          <cell r="N31">
            <v>13647.68</v>
          </cell>
          <cell r="O31">
            <v>354839.68</v>
          </cell>
          <cell r="P31">
            <v>13647.679999999993</v>
          </cell>
          <cell r="Q31">
            <v>4.0000000000000036E-2</v>
          </cell>
          <cell r="R31">
            <v>0</v>
          </cell>
          <cell r="S31">
            <v>2.2304119424400123E-2</v>
          </cell>
          <cell r="V31">
            <v>354840</v>
          </cell>
        </row>
        <row r="32">
          <cell r="B32">
            <v>206</v>
          </cell>
          <cell r="C32">
            <v>400</v>
          </cell>
          <cell r="D32" t="str">
            <v>ESTACIONAMIENTO MERCADO HIDALG</v>
          </cell>
          <cell r="E32">
            <v>340234</v>
          </cell>
          <cell r="F32">
            <v>340234</v>
          </cell>
          <cell r="G32">
            <v>211456</v>
          </cell>
          <cell r="H32">
            <v>224904</v>
          </cell>
          <cell r="I32">
            <v>28000</v>
          </cell>
          <cell r="J32">
            <v>28000</v>
          </cell>
          <cell r="K32">
            <v>28714</v>
          </cell>
          <cell r="L32">
            <v>29920</v>
          </cell>
          <cell r="M32">
            <v>339538</v>
          </cell>
          <cell r="N32">
            <v>13581.52</v>
          </cell>
          <cell r="O32">
            <v>353119.52</v>
          </cell>
          <cell r="P32">
            <v>12885.520000000019</v>
          </cell>
          <cell r="Q32">
            <v>3.7872523028268823E-2</v>
          </cell>
          <cell r="R32">
            <v>0</v>
          </cell>
          <cell r="S32">
            <v>2.2195995513147933E-2</v>
          </cell>
          <cell r="V32">
            <v>353120</v>
          </cell>
        </row>
        <row r="33">
          <cell r="B33">
            <v>211</v>
          </cell>
          <cell r="C33">
            <v>600</v>
          </cell>
          <cell r="D33" t="str">
            <v>POR LIC DE REGULARIZACION DE C</v>
          </cell>
          <cell r="E33">
            <v>338657</v>
          </cell>
          <cell r="F33">
            <v>338657</v>
          </cell>
          <cell r="G33">
            <v>268349.98</v>
          </cell>
          <cell r="H33">
            <v>285430.99</v>
          </cell>
          <cell r="I33">
            <v>43603.53</v>
          </cell>
          <cell r="J33">
            <v>50641.31</v>
          </cell>
          <cell r="K33">
            <v>26907.01</v>
          </cell>
          <cell r="L33">
            <v>24358.25</v>
          </cell>
          <cell r="M33">
            <v>338657</v>
          </cell>
          <cell r="N33">
            <v>13546.28</v>
          </cell>
          <cell r="O33">
            <v>352203.28</v>
          </cell>
          <cell r="P33">
            <v>13546.280000000028</v>
          </cell>
          <cell r="Q33">
            <v>4.0000000000000036E-2</v>
          </cell>
          <cell r="R33">
            <v>0</v>
          </cell>
          <cell r="S33">
            <v>2.2138403514470072E-2</v>
          </cell>
          <cell r="V33">
            <v>352203</v>
          </cell>
        </row>
        <row r="34">
          <cell r="B34">
            <v>221</v>
          </cell>
          <cell r="C34">
            <v>600</v>
          </cell>
          <cell r="D34" t="str">
            <v>LICENCIA DE FACTIBILIDAD COMERCIAL</v>
          </cell>
          <cell r="E34">
            <v>335227</v>
          </cell>
          <cell r="F34">
            <v>335227</v>
          </cell>
          <cell r="G34">
            <v>206384.01</v>
          </cell>
          <cell r="H34">
            <v>225178.37</v>
          </cell>
          <cell r="I34">
            <v>50838.74</v>
          </cell>
          <cell r="J34">
            <v>30328.36</v>
          </cell>
          <cell r="K34">
            <v>64115.19</v>
          </cell>
          <cell r="L34">
            <v>28302.53</v>
          </cell>
          <cell r="M34">
            <v>335227</v>
          </cell>
          <cell r="N34">
            <v>13409.08</v>
          </cell>
          <cell r="O34">
            <v>348636.08</v>
          </cell>
          <cell r="P34">
            <v>13409.080000000016</v>
          </cell>
          <cell r="Q34">
            <v>4.0000000000000036E-2</v>
          </cell>
          <cell r="R34">
            <v>0</v>
          </cell>
          <cell r="S34">
            <v>2.1914180409515406E-2</v>
          </cell>
          <cell r="V34">
            <v>348636</v>
          </cell>
        </row>
        <row r="35">
          <cell r="B35">
            <v>229</v>
          </cell>
          <cell r="C35">
            <v>302</v>
          </cell>
          <cell r="D35" t="str">
            <v>CONSTANCIAS DE ESTADO DE CUENTA</v>
          </cell>
          <cell r="E35">
            <v>323401</v>
          </cell>
          <cell r="F35">
            <v>323401</v>
          </cell>
          <cell r="G35">
            <v>236369.4</v>
          </cell>
          <cell r="H35">
            <v>287347.75</v>
          </cell>
          <cell r="I35">
            <v>34664.160000000003</v>
          </cell>
          <cell r="J35">
            <v>36983.18</v>
          </cell>
          <cell r="K35">
            <v>38601.35</v>
          </cell>
          <cell r="L35">
            <v>30475.439999999999</v>
          </cell>
          <cell r="M35">
            <v>323401</v>
          </cell>
          <cell r="N35">
            <v>12936.04</v>
          </cell>
          <cell r="O35">
            <v>336337.04</v>
          </cell>
          <cell r="P35">
            <v>12936.039999999979</v>
          </cell>
          <cell r="Q35">
            <v>4.0000000000000036E-2</v>
          </cell>
          <cell r="R35">
            <v>0</v>
          </cell>
          <cell r="S35">
            <v>2.1141100981178999E-2</v>
          </cell>
          <cell r="V35">
            <v>336337</v>
          </cell>
        </row>
        <row r="36">
          <cell r="B36">
            <v>204</v>
          </cell>
          <cell r="C36">
            <v>904</v>
          </cell>
          <cell r="D36" t="str">
            <v>PANTEONES COMUNIDADES</v>
          </cell>
          <cell r="E36">
            <v>218185</v>
          </cell>
          <cell r="F36">
            <v>218185</v>
          </cell>
          <cell r="G36">
            <v>180168.81</v>
          </cell>
          <cell r="H36">
            <v>200112.06</v>
          </cell>
          <cell r="I36">
            <v>19968.48</v>
          </cell>
          <cell r="J36">
            <v>26519.37</v>
          </cell>
          <cell r="K36">
            <v>17250.43</v>
          </cell>
          <cell r="L36">
            <v>33827.120000000003</v>
          </cell>
          <cell r="M36">
            <v>218185</v>
          </cell>
          <cell r="N36">
            <v>8727.4</v>
          </cell>
          <cell r="O36">
            <v>226912.4</v>
          </cell>
          <cell r="P36">
            <v>8727.3999999999942</v>
          </cell>
          <cell r="Q36">
            <v>4.0000000000000036E-2</v>
          </cell>
          <cell r="R36">
            <v>0</v>
          </cell>
          <cell r="S36">
            <v>1.4263008208318896E-2</v>
          </cell>
          <cell r="V36">
            <v>226912</v>
          </cell>
        </row>
        <row r="37">
          <cell r="B37">
            <v>276</v>
          </cell>
          <cell r="C37">
            <v>200</v>
          </cell>
          <cell r="D37" t="str">
            <v>CONSTANCIAS DE NO INFRACCION</v>
          </cell>
          <cell r="E37">
            <v>205264</v>
          </cell>
          <cell r="F37">
            <v>205264</v>
          </cell>
          <cell r="G37">
            <v>141448.26999999999</v>
          </cell>
          <cell r="H37">
            <v>163385.4</v>
          </cell>
          <cell r="I37">
            <v>16841.22</v>
          </cell>
          <cell r="J37">
            <v>20628.48</v>
          </cell>
          <cell r="K37">
            <v>14746.14</v>
          </cell>
          <cell r="L37">
            <v>17727.599999999999</v>
          </cell>
          <cell r="M37">
            <v>205264</v>
          </cell>
          <cell r="N37">
            <v>8210.56</v>
          </cell>
          <cell r="O37">
            <v>213474.56</v>
          </cell>
          <cell r="P37">
            <v>8210.5599999999977</v>
          </cell>
          <cell r="Q37">
            <v>4.0000000000000036E-2</v>
          </cell>
          <cell r="R37">
            <v>0</v>
          </cell>
          <cell r="S37">
            <v>1.3418347351432821E-2</v>
          </cell>
          <cell r="V37">
            <v>213475</v>
          </cell>
        </row>
        <row r="38">
          <cell r="B38">
            <v>278</v>
          </cell>
          <cell r="C38">
            <v>302</v>
          </cell>
          <cell r="D38" t="str">
            <v>CONSTANCIAS EXPEDIDAS POR DEPENDENCIAS</v>
          </cell>
          <cell r="E38">
            <v>166312</v>
          </cell>
          <cell r="F38">
            <v>166312</v>
          </cell>
          <cell r="G38">
            <v>123765.43</v>
          </cell>
          <cell r="H38">
            <v>193156.7</v>
          </cell>
          <cell r="I38">
            <v>14020.92</v>
          </cell>
          <cell r="J38">
            <v>17640.23</v>
          </cell>
          <cell r="K38">
            <v>15390.78</v>
          </cell>
          <cell r="L38">
            <v>9508.44</v>
          </cell>
          <cell r="M38">
            <v>200000</v>
          </cell>
          <cell r="N38">
            <v>8000</v>
          </cell>
          <cell r="O38">
            <v>208000</v>
          </cell>
          <cell r="P38">
            <v>41688</v>
          </cell>
          <cell r="Q38">
            <v>0.25066140747510701</v>
          </cell>
          <cell r="R38" t="str">
            <v>Tendencia del ingreso.</v>
          </cell>
          <cell r="S38">
            <v>1.3074233525053415E-2</v>
          </cell>
          <cell r="V38">
            <v>208000</v>
          </cell>
        </row>
        <row r="39">
          <cell r="B39">
            <v>217</v>
          </cell>
          <cell r="C39">
            <v>600</v>
          </cell>
          <cell r="D39" t="str">
            <v>ANALISIS DE FACTIBILIDAD  PARA DIV LOT O</v>
          </cell>
          <cell r="E39">
            <v>199971</v>
          </cell>
          <cell r="F39">
            <v>199971</v>
          </cell>
          <cell r="G39">
            <v>137986.26</v>
          </cell>
          <cell r="H39">
            <v>146647.18</v>
          </cell>
          <cell r="I39">
            <v>17122.400000000001</v>
          </cell>
          <cell r="J39">
            <v>27194.400000000001</v>
          </cell>
          <cell r="K39">
            <v>19640.400000000001</v>
          </cell>
          <cell r="L39">
            <v>14604.4</v>
          </cell>
          <cell r="M39">
            <v>199971</v>
          </cell>
          <cell r="N39">
            <v>7998.84</v>
          </cell>
          <cell r="O39">
            <v>207969.84</v>
          </cell>
          <cell r="P39">
            <v>7998.8399999999965</v>
          </cell>
          <cell r="Q39">
            <v>4.0000000000000036E-2</v>
          </cell>
          <cell r="S39">
            <v>1.3072337761192283E-2</v>
          </cell>
          <cell r="V39">
            <v>207970</v>
          </cell>
        </row>
        <row r="40">
          <cell r="B40">
            <v>261</v>
          </cell>
          <cell r="C40">
            <v>600</v>
          </cell>
          <cell r="D40" t="str">
            <v>SUPERVISION DE OBRA</v>
          </cell>
          <cell r="E40">
            <v>195944</v>
          </cell>
          <cell r="F40">
            <v>195944</v>
          </cell>
          <cell r="G40">
            <v>1456902.13</v>
          </cell>
          <cell r="H40">
            <v>188585.86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195944</v>
          </cell>
          <cell r="N40">
            <v>7837.76</v>
          </cell>
          <cell r="O40">
            <v>203781.76000000001</v>
          </cell>
          <cell r="P40">
            <v>7837.7600000000093</v>
          </cell>
          <cell r="Q40">
            <v>4.0000000000000036E-2</v>
          </cell>
          <cell r="R40">
            <v>0</v>
          </cell>
          <cell r="S40">
            <v>1.2809088069165331E-2</v>
          </cell>
          <cell r="V40">
            <v>203782</v>
          </cell>
        </row>
        <row r="41">
          <cell r="B41">
            <v>273</v>
          </cell>
          <cell r="C41">
            <v>302</v>
          </cell>
          <cell r="D41" t="str">
            <v>PENSION EST. JARDIN EMBAJADORAS</v>
          </cell>
          <cell r="E41">
            <v>135838</v>
          </cell>
          <cell r="F41">
            <v>135838</v>
          </cell>
          <cell r="G41">
            <v>72298.38</v>
          </cell>
          <cell r="H41">
            <v>73802.92</v>
          </cell>
          <cell r="I41">
            <v>14267</v>
          </cell>
          <cell r="J41">
            <v>6532</v>
          </cell>
          <cell r="K41">
            <v>11517</v>
          </cell>
          <cell r="L41">
            <v>7334</v>
          </cell>
          <cell r="M41">
            <v>135838</v>
          </cell>
          <cell r="N41">
            <v>5433.52</v>
          </cell>
          <cell r="O41">
            <v>141271.51999999999</v>
          </cell>
          <cell r="P41">
            <v>5433.5199999999895</v>
          </cell>
          <cell r="Q41">
            <v>3.9999999999999813E-2</v>
          </cell>
          <cell r="R41">
            <v>0</v>
          </cell>
          <cell r="S41">
            <v>8.879888667881029E-3</v>
          </cell>
          <cell r="V41">
            <v>141272</v>
          </cell>
        </row>
        <row r="42">
          <cell r="B42">
            <v>228</v>
          </cell>
          <cell r="C42">
            <v>204</v>
          </cell>
          <cell r="D42" t="str">
            <v>POR PERM. EVENT. P/VTA. BEBIDAS ALC.</v>
          </cell>
          <cell r="E42">
            <v>130273</v>
          </cell>
          <cell r="F42">
            <v>130273</v>
          </cell>
          <cell r="G42">
            <v>256332.14</v>
          </cell>
          <cell r="H42">
            <v>181311.82</v>
          </cell>
          <cell r="I42">
            <v>11796.32</v>
          </cell>
          <cell r="J42">
            <v>47185.279999999999</v>
          </cell>
          <cell r="K42">
            <v>14745.4</v>
          </cell>
          <cell r="L42">
            <v>3076.08</v>
          </cell>
          <cell r="M42">
            <v>130273</v>
          </cell>
          <cell r="N42">
            <v>5210.92</v>
          </cell>
          <cell r="O42">
            <v>135483.92000000001</v>
          </cell>
          <cell r="P42">
            <v>5210.9200000000128</v>
          </cell>
          <cell r="Q42">
            <v>4.0000000000000036E-2</v>
          </cell>
          <cell r="R42">
            <v>0</v>
          </cell>
          <cell r="S42">
            <v>8.516098120046417E-3</v>
          </cell>
          <cell r="V42">
            <v>135484</v>
          </cell>
        </row>
        <row r="43">
          <cell r="B43">
            <v>286</v>
          </cell>
          <cell r="C43">
            <v>200</v>
          </cell>
          <cell r="D43" t="str">
            <v>PERMISO SUPLETORIO DE TRANSPORTE</v>
          </cell>
          <cell r="E43">
            <v>29332</v>
          </cell>
          <cell r="F43">
            <v>29332</v>
          </cell>
          <cell r="G43">
            <v>75707.350000000006</v>
          </cell>
          <cell r="H43">
            <v>74812.12</v>
          </cell>
          <cell r="I43">
            <v>8438.35</v>
          </cell>
          <cell r="J43">
            <v>8271.9599999999991</v>
          </cell>
          <cell r="K43">
            <v>9080.14</v>
          </cell>
          <cell r="L43">
            <v>8010.49</v>
          </cell>
          <cell r="M43">
            <v>108613.06</v>
          </cell>
          <cell r="N43">
            <v>4344.5223999999998</v>
          </cell>
          <cell r="O43">
            <v>112957.5824</v>
          </cell>
          <cell r="P43">
            <v>83625.582399999999</v>
          </cell>
          <cell r="Q43">
            <v>2.851001718259921</v>
          </cell>
          <cell r="R43" t="str">
            <v>Tendencia histórica.</v>
          </cell>
          <cell r="S43">
            <v>7.1001625515531904E-3</v>
          </cell>
          <cell r="V43">
            <v>112958</v>
          </cell>
        </row>
        <row r="44">
          <cell r="B44">
            <v>258</v>
          </cell>
          <cell r="C44">
            <v>600</v>
          </cell>
          <cell r="D44" t="str">
            <v>POR ALIN Y NO. OFIC PREDIO USO COMERCIAL</v>
          </cell>
          <cell r="E44">
            <v>45896</v>
          </cell>
          <cell r="F44">
            <v>45896</v>
          </cell>
          <cell r="G44">
            <v>69157.460000000006</v>
          </cell>
          <cell r="H44">
            <v>91571.87</v>
          </cell>
          <cell r="I44">
            <v>29808.97</v>
          </cell>
          <cell r="J44">
            <v>18649.43</v>
          </cell>
          <cell r="K44">
            <v>35830.93</v>
          </cell>
          <cell r="L44">
            <v>2491.1999999999998</v>
          </cell>
          <cell r="M44">
            <v>100000</v>
          </cell>
          <cell r="N44">
            <v>4000</v>
          </cell>
          <cell r="O44">
            <v>104000</v>
          </cell>
          <cell r="P44">
            <v>58104</v>
          </cell>
          <cell r="Q44">
            <v>1.2659926791005751</v>
          </cell>
          <cell r="R44" t="str">
            <v>Tendencia histórica.</v>
          </cell>
          <cell r="S44">
            <v>6.5371167625267075E-3</v>
          </cell>
          <cell r="V44">
            <v>104000</v>
          </cell>
        </row>
        <row r="45">
          <cell r="B45">
            <v>266</v>
          </cell>
          <cell r="C45">
            <v>200</v>
          </cell>
          <cell r="D45" t="str">
            <v>DICTAMEN DE FACTIBILIDAD</v>
          </cell>
          <cell r="E45">
            <v>54600</v>
          </cell>
          <cell r="F45">
            <v>54600</v>
          </cell>
          <cell r="G45">
            <v>80032.259999999995</v>
          </cell>
          <cell r="H45">
            <v>98795.08</v>
          </cell>
          <cell r="I45">
            <v>13695.36</v>
          </cell>
          <cell r="J45">
            <v>15000</v>
          </cell>
          <cell r="K45">
            <v>12000</v>
          </cell>
          <cell r="L45">
            <v>8987.58</v>
          </cell>
          <cell r="M45">
            <v>100000</v>
          </cell>
          <cell r="N45">
            <v>4000</v>
          </cell>
          <cell r="O45">
            <v>104000</v>
          </cell>
          <cell r="P45">
            <v>49400</v>
          </cell>
          <cell r="Q45">
            <v>0.90476190476190466</v>
          </cell>
          <cell r="R45" t="str">
            <v>Tendencia histórica.</v>
          </cell>
          <cell r="S45">
            <v>6.5371167625267075E-3</v>
          </cell>
          <cell r="V45">
            <v>104000</v>
          </cell>
        </row>
        <row r="46">
          <cell r="B46">
            <v>249</v>
          </cell>
          <cell r="C46">
            <v>600</v>
          </cell>
          <cell r="D46" t="str">
            <v>POR REG PRORROGA DE LIC DE CON</v>
          </cell>
          <cell r="E46">
            <v>95443</v>
          </cell>
          <cell r="F46">
            <v>95443</v>
          </cell>
          <cell r="G46">
            <v>49731.98</v>
          </cell>
          <cell r="H46">
            <v>67137.63</v>
          </cell>
          <cell r="I46">
            <v>3228.32</v>
          </cell>
          <cell r="J46">
            <v>7267.51</v>
          </cell>
          <cell r="K46">
            <v>28417.66</v>
          </cell>
          <cell r="L46">
            <v>11654.66</v>
          </cell>
          <cell r="M46">
            <v>95443</v>
          </cell>
          <cell r="N46">
            <v>3817.7200000000003</v>
          </cell>
          <cell r="O46">
            <v>99260.72</v>
          </cell>
          <cell r="P46">
            <v>3817.7200000000012</v>
          </cell>
          <cell r="Q46">
            <v>4.0000000000000036E-2</v>
          </cell>
          <cell r="S46">
            <v>6.2392203516583658E-3</v>
          </cell>
          <cell r="V46">
            <v>99261</v>
          </cell>
        </row>
        <row r="47">
          <cell r="B47">
            <v>254</v>
          </cell>
          <cell r="C47">
            <v>600</v>
          </cell>
          <cell r="D47" t="str">
            <v>POR CERT TERMINO DE OBRA Y USO INM</v>
          </cell>
          <cell r="E47">
            <v>83367</v>
          </cell>
          <cell r="F47">
            <v>83367</v>
          </cell>
          <cell r="G47">
            <v>77280.62</v>
          </cell>
          <cell r="H47">
            <v>98097.97</v>
          </cell>
          <cell r="I47">
            <v>19673.7</v>
          </cell>
          <cell r="J47">
            <v>6110.24</v>
          </cell>
          <cell r="K47">
            <v>864.97</v>
          </cell>
          <cell r="L47">
            <v>25031.51</v>
          </cell>
          <cell r="M47">
            <v>83367</v>
          </cell>
          <cell r="N47">
            <v>3334.6800000000003</v>
          </cell>
          <cell r="O47">
            <v>86701.68</v>
          </cell>
          <cell r="P47">
            <v>3334.679999999993</v>
          </cell>
          <cell r="Q47">
            <v>3.9999999999999813E-2</v>
          </cell>
          <cell r="S47">
            <v>5.4497981314156401E-3</v>
          </cell>
          <cell r="V47">
            <v>86702</v>
          </cell>
        </row>
        <row r="48">
          <cell r="B48">
            <v>264</v>
          </cell>
          <cell r="C48">
            <v>200</v>
          </cell>
          <cell r="D48" t="str">
            <v xml:space="preserve">REFRENDO  ANUAL DE CONCESION </v>
          </cell>
          <cell r="E48">
            <v>54600</v>
          </cell>
          <cell r="F48">
            <v>54600</v>
          </cell>
          <cell r="G48">
            <v>64287.45</v>
          </cell>
          <cell r="H48">
            <v>63658.76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>
            <v>63658.76</v>
          </cell>
          <cell r="N48">
            <v>2546.3504000000003</v>
          </cell>
          <cell r="O48">
            <v>66205.110400000005</v>
          </cell>
          <cell r="P48">
            <v>11605.110400000005</v>
          </cell>
          <cell r="Q48">
            <v>0.21254780952380958</v>
          </cell>
          <cell r="R48" t="str">
            <v>Tendencia histórica.</v>
          </cell>
          <cell r="S48">
            <v>4.1614474707766464E-3</v>
          </cell>
          <cell r="V48">
            <v>66205</v>
          </cell>
        </row>
        <row r="49">
          <cell r="B49">
            <v>265</v>
          </cell>
          <cell r="C49">
            <v>200</v>
          </cell>
          <cell r="D49" t="str">
            <v>PERMISO EVENTUAL DE TRANSPORTE PÚBLICO</v>
          </cell>
          <cell r="E49">
            <v>43680</v>
          </cell>
          <cell r="F49">
            <v>43680</v>
          </cell>
          <cell r="G49">
            <v>48853.57</v>
          </cell>
          <cell r="H49">
            <v>47030.61</v>
          </cell>
          <cell r="I49" t="str">
            <v>0</v>
          </cell>
          <cell r="J49">
            <v>412.12</v>
          </cell>
          <cell r="K49">
            <v>11745.42</v>
          </cell>
          <cell r="L49">
            <v>22872.66</v>
          </cell>
          <cell r="M49">
            <v>55000</v>
          </cell>
          <cell r="N49">
            <v>2200</v>
          </cell>
          <cell r="O49">
            <v>57200</v>
          </cell>
          <cell r="P49">
            <v>13520</v>
          </cell>
          <cell r="Q49">
            <v>0.30952380952380953</v>
          </cell>
          <cell r="R49" t="str">
            <v>Tendencia histórica.</v>
          </cell>
          <cell r="S49">
            <v>3.595414219389689E-3</v>
          </cell>
          <cell r="V49">
            <v>57200</v>
          </cell>
        </row>
        <row r="50">
          <cell r="B50">
            <v>207</v>
          </cell>
          <cell r="C50">
            <v>400</v>
          </cell>
          <cell r="D50" t="str">
            <v>ESTACIONAMIENTO  MERCADO EMBAJADORAS</v>
          </cell>
          <cell r="E50">
            <v>63902</v>
          </cell>
          <cell r="F50">
            <v>63902</v>
          </cell>
          <cell r="G50">
            <v>36465</v>
          </cell>
          <cell r="H50">
            <v>35056.6</v>
          </cell>
          <cell r="I50">
            <v>0</v>
          </cell>
          <cell r="J50">
            <v>0</v>
          </cell>
          <cell r="K50">
            <v>3771</v>
          </cell>
          <cell r="L50">
            <v>2975</v>
          </cell>
          <cell r="M50">
            <v>52000</v>
          </cell>
          <cell r="N50">
            <v>2080</v>
          </cell>
          <cell r="O50">
            <v>54080</v>
          </cell>
          <cell r="P50">
            <v>-9822</v>
          </cell>
          <cell r="Q50">
            <v>-0.15370410941754564</v>
          </cell>
          <cell r="R50" t="str">
            <v>Tendencia histórica.</v>
          </cell>
          <cell r="S50">
            <v>3.3993007165138878E-3</v>
          </cell>
          <cell r="V50">
            <v>54080</v>
          </cell>
        </row>
        <row r="51">
          <cell r="B51">
            <v>219</v>
          </cell>
          <cell r="C51">
            <v>600</v>
          </cell>
          <cell r="D51" t="str">
            <v>LICENCIA DE FACTIBILIDAD HABITACIONAL</v>
          </cell>
          <cell r="E51">
            <v>47336</v>
          </cell>
          <cell r="F51">
            <v>47336</v>
          </cell>
          <cell r="G51">
            <v>70523.33</v>
          </cell>
          <cell r="H51">
            <v>38814.39</v>
          </cell>
          <cell r="I51">
            <v>4127.6400000000003</v>
          </cell>
          <cell r="J51">
            <v>3246.88</v>
          </cell>
          <cell r="K51">
            <v>9014.09</v>
          </cell>
          <cell r="L51">
            <v>322.05</v>
          </cell>
          <cell r="M51">
            <v>47336</v>
          </cell>
          <cell r="N51">
            <v>1893.44</v>
          </cell>
          <cell r="O51">
            <v>49229.440000000002</v>
          </cell>
          <cell r="P51">
            <v>1893.4400000000023</v>
          </cell>
          <cell r="Q51">
            <v>4.0000000000000036E-2</v>
          </cell>
          <cell r="S51">
            <v>3.0944095907096424E-3</v>
          </cell>
          <cell r="V51">
            <v>49229</v>
          </cell>
        </row>
        <row r="52">
          <cell r="B52">
            <v>293</v>
          </cell>
          <cell r="C52">
            <v>200</v>
          </cell>
          <cell r="D52" t="str">
            <v>SERVICIOS EXTRAORDINARIOS</v>
          </cell>
          <cell r="E52">
            <v>46387</v>
          </cell>
          <cell r="F52">
            <v>46387</v>
          </cell>
          <cell r="G52">
            <v>34913.760000000002</v>
          </cell>
          <cell r="H52">
            <v>46360.6</v>
          </cell>
          <cell r="I52">
            <v>4052.49</v>
          </cell>
          <cell r="J52">
            <v>7793.25</v>
          </cell>
          <cell r="K52">
            <v>6546.33</v>
          </cell>
          <cell r="L52">
            <v>3117.3</v>
          </cell>
          <cell r="M52">
            <v>46387</v>
          </cell>
          <cell r="N52">
            <v>1855.48</v>
          </cell>
          <cell r="O52">
            <v>48242.48</v>
          </cell>
          <cell r="P52">
            <v>1855.4800000000032</v>
          </cell>
          <cell r="Q52">
            <v>4.0000000000000036E-2</v>
          </cell>
          <cell r="S52">
            <v>3.0323723526332639E-3</v>
          </cell>
          <cell r="V52">
            <v>48242</v>
          </cell>
        </row>
        <row r="53">
          <cell r="B53">
            <v>284</v>
          </cell>
          <cell r="C53">
            <v>200</v>
          </cell>
          <cell r="D53" t="str">
            <v>REVISTA MECANICA SEMESTRAL</v>
          </cell>
          <cell r="E53">
            <v>21825</v>
          </cell>
          <cell r="F53">
            <v>21825</v>
          </cell>
          <cell r="G53">
            <v>24971.7</v>
          </cell>
          <cell r="H53">
            <v>32216.69</v>
          </cell>
          <cell r="I53">
            <v>131.43</v>
          </cell>
          <cell r="J53">
            <v>262.86</v>
          </cell>
          <cell r="K53">
            <v>16954.509999999998</v>
          </cell>
          <cell r="L53">
            <v>6177.21</v>
          </cell>
          <cell r="M53">
            <v>40000</v>
          </cell>
          <cell r="N53">
            <v>1600</v>
          </cell>
          <cell r="O53">
            <v>41600</v>
          </cell>
          <cell r="P53">
            <v>19775</v>
          </cell>
          <cell r="Q53">
            <v>0.90607101947308122</v>
          </cell>
          <cell r="R53" t="str">
            <v>Tendencia histórica.</v>
          </cell>
          <cell r="S53">
            <v>2.6148467050106832E-3</v>
          </cell>
          <cell r="V53">
            <v>41600</v>
          </cell>
        </row>
        <row r="54">
          <cell r="B54">
            <v>271</v>
          </cell>
          <cell r="C54">
            <v>302</v>
          </cell>
          <cell r="D54" t="str">
            <v>PENSION EST. MUSEO DE MOMIAS</v>
          </cell>
          <cell r="E54">
            <v>39470</v>
          </cell>
          <cell r="F54">
            <v>39470</v>
          </cell>
          <cell r="G54">
            <v>22456</v>
          </cell>
          <cell r="H54">
            <v>28775.759999999998</v>
          </cell>
          <cell r="I54">
            <v>2807</v>
          </cell>
          <cell r="J54">
            <v>2807</v>
          </cell>
          <cell r="K54">
            <v>2807</v>
          </cell>
          <cell r="L54">
            <v>2807</v>
          </cell>
          <cell r="M54">
            <v>39470</v>
          </cell>
          <cell r="N54">
            <v>1578.8</v>
          </cell>
          <cell r="O54">
            <v>41048.800000000003</v>
          </cell>
          <cell r="P54">
            <v>1578.8000000000029</v>
          </cell>
          <cell r="Q54">
            <v>4.0000000000000036E-2</v>
          </cell>
          <cell r="S54">
            <v>2.5801999861692912E-3</v>
          </cell>
          <cell r="V54">
            <v>41049</v>
          </cell>
        </row>
        <row r="55">
          <cell r="B55">
            <v>252</v>
          </cell>
          <cell r="C55">
            <v>600</v>
          </cell>
          <cell r="D55" t="str">
            <v>RESOLUCIÓN DE IMPACTO AMBIENTAL</v>
          </cell>
          <cell r="E55">
            <v>34792</v>
          </cell>
          <cell r="F55">
            <v>34792</v>
          </cell>
          <cell r="G55">
            <v>46239.96</v>
          </cell>
          <cell r="H55">
            <v>92449.57</v>
          </cell>
          <cell r="I55">
            <v>10923.51</v>
          </cell>
          <cell r="J55">
            <v>17326.11</v>
          </cell>
          <cell r="K55">
            <v>4940.9799999999996</v>
          </cell>
          <cell r="L55">
            <v>9571.6</v>
          </cell>
          <cell r="M55">
            <v>34792</v>
          </cell>
          <cell r="N55">
            <v>1391.68</v>
          </cell>
          <cell r="O55">
            <v>36183.68</v>
          </cell>
          <cell r="P55">
            <v>1391.6800000000003</v>
          </cell>
          <cell r="Q55">
            <v>4.0000000000000036E-2</v>
          </cell>
          <cell r="S55">
            <v>2.2743936640182922E-3</v>
          </cell>
          <cell r="V55">
            <v>36184</v>
          </cell>
        </row>
        <row r="56">
          <cell r="B56">
            <v>212</v>
          </cell>
          <cell r="C56">
            <v>600</v>
          </cell>
          <cell r="D56" t="str">
            <v>POR PRORROGAS DE LIC DE CONST</v>
          </cell>
          <cell r="E56">
            <v>59156</v>
          </cell>
          <cell r="F56">
            <v>59156</v>
          </cell>
          <cell r="G56">
            <v>32298.240000000002</v>
          </cell>
          <cell r="H56">
            <v>28482.95</v>
          </cell>
          <cell r="I56">
            <v>253.91</v>
          </cell>
          <cell r="J56">
            <v>1096.05</v>
          </cell>
          <cell r="K56">
            <v>166.58</v>
          </cell>
          <cell r="L56">
            <v>885.26</v>
          </cell>
          <cell r="M56">
            <v>30884.75</v>
          </cell>
          <cell r="N56">
            <v>1235.3900000000001</v>
          </cell>
          <cell r="O56">
            <v>32120.14</v>
          </cell>
          <cell r="P56">
            <v>-27035.86</v>
          </cell>
          <cell r="Q56">
            <v>-0.45702650618703089</v>
          </cell>
          <cell r="R56" t="str">
            <v>Tendencia histórica.</v>
          </cell>
          <cell r="S56">
            <v>2.0189721693144673E-3</v>
          </cell>
          <cell r="V56">
            <v>32120</v>
          </cell>
        </row>
        <row r="57">
          <cell r="B57">
            <v>226</v>
          </cell>
          <cell r="C57">
            <v>304</v>
          </cell>
          <cell r="D57" t="str">
            <v>AVALUOS PRACTICADOS POR PERITOS FISCALES</v>
          </cell>
          <cell r="E57">
            <v>29073</v>
          </cell>
          <cell r="F57">
            <v>29073</v>
          </cell>
          <cell r="G57">
            <v>35564.769999999997</v>
          </cell>
          <cell r="H57">
            <v>33074.76</v>
          </cell>
          <cell r="I57">
            <v>6555.8</v>
          </cell>
          <cell r="J57">
            <v>2091</v>
          </cell>
          <cell r="K57">
            <v>2984</v>
          </cell>
          <cell r="L57">
            <v>532.66</v>
          </cell>
          <cell r="M57">
            <v>29073</v>
          </cell>
          <cell r="N57">
            <v>1162.92</v>
          </cell>
          <cell r="O57">
            <v>30235.919999999998</v>
          </cell>
          <cell r="P57">
            <v>1162.9199999999983</v>
          </cell>
          <cell r="Q57">
            <v>4.0000000000000036E-2</v>
          </cell>
          <cell r="S57">
            <v>1.9005359563693896E-3</v>
          </cell>
          <cell r="V57">
            <v>30236</v>
          </cell>
        </row>
        <row r="58">
          <cell r="B58">
            <v>280</v>
          </cell>
          <cell r="C58">
            <v>904</v>
          </cell>
          <cell r="D58" t="str">
            <v>CONTROL CANINO</v>
          </cell>
          <cell r="E58">
            <v>28940</v>
          </cell>
          <cell r="F58">
            <v>28940</v>
          </cell>
          <cell r="G58">
            <v>18721.32</v>
          </cell>
          <cell r="H58">
            <v>17634.93</v>
          </cell>
          <cell r="I58">
            <v>192.64</v>
          </cell>
          <cell r="J58">
            <v>963.14</v>
          </cell>
          <cell r="K58">
            <v>698.29</v>
          </cell>
          <cell r="L58">
            <v>1444.73</v>
          </cell>
          <cell r="M58">
            <v>25000</v>
          </cell>
          <cell r="N58">
            <v>1000</v>
          </cell>
          <cell r="O58">
            <v>26000</v>
          </cell>
          <cell r="P58">
            <v>-2940</v>
          </cell>
          <cell r="Q58">
            <v>-0.10158949550794749</v>
          </cell>
          <cell r="R58" t="str">
            <v>Tendencia histórica.</v>
          </cell>
          <cell r="S58">
            <v>1.6342791906316769E-3</v>
          </cell>
          <cell r="V58">
            <v>26000</v>
          </cell>
        </row>
        <row r="59">
          <cell r="B59">
            <v>281</v>
          </cell>
          <cell r="C59">
            <v>200</v>
          </cell>
          <cell r="D59" t="str">
            <v>PAGO DE VIGILANCIA POR EVENTO</v>
          </cell>
          <cell r="E59">
            <v>23960</v>
          </cell>
          <cell r="F59">
            <v>23960</v>
          </cell>
          <cell r="G59">
            <v>16209.96</v>
          </cell>
          <cell r="H59">
            <v>57707.6</v>
          </cell>
          <cell r="I59" t="str">
            <v>0</v>
          </cell>
          <cell r="J59">
            <v>4052.49</v>
          </cell>
          <cell r="K59" t="str">
            <v>0</v>
          </cell>
          <cell r="L59">
            <v>0</v>
          </cell>
          <cell r="M59">
            <v>23960</v>
          </cell>
          <cell r="N59">
            <v>958.4</v>
          </cell>
          <cell r="O59">
            <v>24918.400000000001</v>
          </cell>
          <cell r="P59">
            <v>958.40000000000146</v>
          </cell>
          <cell r="Q59">
            <v>4.0000000000000036E-2</v>
          </cell>
          <cell r="S59">
            <v>1.5662931763013991E-3</v>
          </cell>
          <cell r="V59">
            <v>24918</v>
          </cell>
        </row>
        <row r="60">
          <cell r="B60">
            <v>227</v>
          </cell>
          <cell r="C60">
            <v>304</v>
          </cell>
          <cell r="D60" t="str">
            <v>AVALUOS PRACTICADOS POR TESORERIA</v>
          </cell>
          <cell r="E60">
            <v>22943</v>
          </cell>
          <cell r="F60">
            <v>22943</v>
          </cell>
          <cell r="G60">
            <v>21313</v>
          </cell>
          <cell r="H60">
            <v>17091.580000000002</v>
          </cell>
          <cell r="I60">
            <v>822</v>
          </cell>
          <cell r="J60">
            <v>3181</v>
          </cell>
          <cell r="K60">
            <v>6003</v>
          </cell>
          <cell r="L60">
            <v>975</v>
          </cell>
          <cell r="M60">
            <v>22943</v>
          </cell>
          <cell r="N60">
            <v>917.72</v>
          </cell>
          <cell r="O60">
            <v>23860.720000000001</v>
          </cell>
          <cell r="P60">
            <v>917.72000000000116</v>
          </cell>
          <cell r="Q60">
            <v>4.0000000000000036E-2</v>
          </cell>
          <cell r="S60">
            <v>1.4998106988265024E-3</v>
          </cell>
          <cell r="V60">
            <v>23861</v>
          </cell>
        </row>
        <row r="61">
          <cell r="B61">
            <v>295</v>
          </cell>
          <cell r="C61">
            <v>600</v>
          </cell>
          <cell r="D61" t="str">
            <v>CONSTANCIA DE UBICACIÓN DE PREDIOS</v>
          </cell>
          <cell r="E61">
            <v>20674</v>
          </cell>
          <cell r="F61">
            <v>20674</v>
          </cell>
          <cell r="G61">
            <v>39841.980000000003</v>
          </cell>
          <cell r="H61">
            <v>8765.1</v>
          </cell>
          <cell r="I61">
            <v>2998.48</v>
          </cell>
          <cell r="J61">
            <v>4372.4799999999996</v>
          </cell>
          <cell r="K61">
            <v>2997.56</v>
          </cell>
          <cell r="L61">
            <v>1700.92</v>
          </cell>
          <cell r="M61">
            <v>20834.54</v>
          </cell>
          <cell r="N61">
            <v>833.38160000000005</v>
          </cell>
          <cell r="O61">
            <v>21667.921600000001</v>
          </cell>
          <cell r="P61">
            <v>993.92160000000149</v>
          </cell>
          <cell r="Q61">
            <v>4.8075921447228387E-2</v>
          </cell>
          <cell r="R61" t="str">
            <v>Tendencia histórica.</v>
          </cell>
          <cell r="S61">
            <v>1.361978206735332E-3</v>
          </cell>
          <cell r="V61">
            <v>21668</v>
          </cell>
        </row>
        <row r="62">
          <cell r="B62">
            <v>291</v>
          </cell>
          <cell r="C62">
            <v>200</v>
          </cell>
          <cell r="D62" t="str">
            <v>DICTAMEN DE FACTIBILIDAD PARA COMERCIOS</v>
          </cell>
          <cell r="E62">
            <v>23834</v>
          </cell>
          <cell r="F62">
            <v>23834</v>
          </cell>
          <cell r="G62">
            <v>19045.11</v>
          </cell>
          <cell r="H62">
            <v>15281.08</v>
          </cell>
          <cell r="I62">
            <v>1283.94</v>
          </cell>
          <cell r="J62">
            <v>1283.94</v>
          </cell>
          <cell r="K62">
            <v>713.3</v>
          </cell>
          <cell r="L62">
            <v>2068.5700000000002</v>
          </cell>
          <cell r="M62">
            <v>20630.829999999998</v>
          </cell>
          <cell r="N62">
            <v>825.2331999999999</v>
          </cell>
          <cell r="O62">
            <v>21456.063199999997</v>
          </cell>
          <cell r="P62">
            <v>-2377.9368000000031</v>
          </cell>
          <cell r="Q62">
            <v>-9.977078123688865E-2</v>
          </cell>
          <cell r="S62">
            <v>1.3486614461783886E-3</v>
          </cell>
          <cell r="V62">
            <v>21456</v>
          </cell>
        </row>
        <row r="63">
          <cell r="B63">
            <v>260</v>
          </cell>
          <cell r="C63">
            <v>600</v>
          </cell>
          <cell r="D63" t="str">
            <v>PERMISO VENTA DE LOTES</v>
          </cell>
          <cell r="E63">
            <v>1172</v>
          </cell>
          <cell r="F63">
            <v>1172</v>
          </cell>
          <cell r="G63">
            <v>73233.009999999995</v>
          </cell>
          <cell r="H63">
            <v>21632.98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>
            <v>20000</v>
          </cell>
          <cell r="N63">
            <v>800</v>
          </cell>
          <cell r="O63">
            <v>20800</v>
          </cell>
          <cell r="P63">
            <v>19628</v>
          </cell>
          <cell r="Q63">
            <v>16.747440273037544</v>
          </cell>
          <cell r="R63" t="str">
            <v>Tendencia histórica.</v>
          </cell>
          <cell r="S63">
            <v>1.3074233525053416E-3</v>
          </cell>
          <cell r="V63">
            <v>20800</v>
          </cell>
        </row>
        <row r="64">
          <cell r="B64">
            <v>257</v>
          </cell>
          <cell r="C64">
            <v>600</v>
          </cell>
          <cell r="D64" t="str">
            <v>POR ALIN Y NO. OFIC PREDIO USO INDUST</v>
          </cell>
          <cell r="E64">
            <v>5460</v>
          </cell>
          <cell r="F64">
            <v>5460</v>
          </cell>
          <cell r="G64">
            <v>8343.1299999999992</v>
          </cell>
          <cell r="H64">
            <v>38893.089999999997</v>
          </cell>
          <cell r="I64" t="str">
            <v>0</v>
          </cell>
          <cell r="J64">
            <v>549.52</v>
          </cell>
          <cell r="K64" t="str">
            <v>0</v>
          </cell>
          <cell r="L64" t="str">
            <v>0</v>
          </cell>
          <cell r="M64">
            <v>20000</v>
          </cell>
          <cell r="N64">
            <v>800</v>
          </cell>
          <cell r="O64">
            <v>20800</v>
          </cell>
          <cell r="P64">
            <v>15340</v>
          </cell>
          <cell r="Q64">
            <v>2.8095238095238093</v>
          </cell>
          <cell r="R64" t="str">
            <v>Tendencia histórica.</v>
          </cell>
          <cell r="S64">
            <v>1.3074233525053416E-3</v>
          </cell>
          <cell r="V64">
            <v>20800</v>
          </cell>
        </row>
        <row r="65">
          <cell r="B65">
            <v>288</v>
          </cell>
          <cell r="C65">
            <v>200</v>
          </cell>
          <cell r="D65" t="str">
            <v>ANALISIS DE RIESGO</v>
          </cell>
          <cell r="E65">
            <v>19619</v>
          </cell>
          <cell r="F65">
            <v>19619</v>
          </cell>
          <cell r="G65">
            <v>26998.92</v>
          </cell>
          <cell r="H65">
            <v>20279.22</v>
          </cell>
          <cell r="I65">
            <v>1999.92</v>
          </cell>
          <cell r="J65">
            <v>4499.82</v>
          </cell>
          <cell r="K65">
            <v>4999.8</v>
          </cell>
          <cell r="L65">
            <v>4499.82</v>
          </cell>
          <cell r="M65">
            <v>19619</v>
          </cell>
          <cell r="N65">
            <v>784.76</v>
          </cell>
          <cell r="O65">
            <v>20403.759999999998</v>
          </cell>
          <cell r="P65">
            <v>784.7599999999984</v>
          </cell>
          <cell r="Q65">
            <v>3.9999999999999813E-2</v>
          </cell>
          <cell r="S65">
            <v>1.2825169376401147E-3</v>
          </cell>
          <cell r="V65">
            <v>20404</v>
          </cell>
        </row>
        <row r="66">
          <cell r="B66">
            <v>220</v>
          </cell>
          <cell r="C66">
            <v>600</v>
          </cell>
          <cell r="D66" t="str">
            <v>LICENCIA DE FACTIBILIDAD INDUSTRIAL</v>
          </cell>
          <cell r="E66">
            <v>13254</v>
          </cell>
          <cell r="F66">
            <v>13254</v>
          </cell>
          <cell r="G66">
            <v>12483</v>
          </cell>
          <cell r="H66">
            <v>69048.61</v>
          </cell>
          <cell r="I66" t="str">
            <v>0</v>
          </cell>
          <cell r="J66" t="str">
            <v>0</v>
          </cell>
          <cell r="K66">
            <v>9389.33</v>
          </cell>
          <cell r="L66">
            <v>3896.81</v>
          </cell>
          <cell r="M66">
            <v>15000</v>
          </cell>
          <cell r="N66">
            <v>600</v>
          </cell>
          <cell r="O66">
            <v>15600</v>
          </cell>
          <cell r="P66">
            <v>2346</v>
          </cell>
          <cell r="Q66">
            <v>0.17700316885468537</v>
          </cell>
          <cell r="R66" t="str">
            <v>Tendencia histórica.</v>
          </cell>
          <cell r="S66">
            <v>9.8056751437900608E-4</v>
          </cell>
          <cell r="V66">
            <v>15600</v>
          </cell>
        </row>
        <row r="67">
          <cell r="B67">
            <v>267</v>
          </cell>
          <cell r="C67">
            <v>200</v>
          </cell>
          <cell r="D67" t="str">
            <v>CONSTANCIA DE VERIFICACION</v>
          </cell>
          <cell r="E67">
            <v>20474</v>
          </cell>
          <cell r="F67">
            <v>20474</v>
          </cell>
          <cell r="G67">
            <v>8986.9500000000007</v>
          </cell>
          <cell r="H67">
            <v>10533.56</v>
          </cell>
          <cell r="I67">
            <v>713.25</v>
          </cell>
          <cell r="J67">
            <v>4422.1499999999996</v>
          </cell>
          <cell r="K67">
            <v>1569.15</v>
          </cell>
          <cell r="L67">
            <v>1569.15</v>
          </cell>
          <cell r="M67">
            <v>15000</v>
          </cell>
          <cell r="N67">
            <v>600</v>
          </cell>
          <cell r="O67">
            <v>15600</v>
          </cell>
          <cell r="P67">
            <v>-4874</v>
          </cell>
          <cell r="Q67">
            <v>-0.23805802481195659</v>
          </cell>
          <cell r="S67">
            <v>9.8056751437900608E-4</v>
          </cell>
          <cell r="V67">
            <v>15600</v>
          </cell>
        </row>
        <row r="68">
          <cell r="B68">
            <v>289</v>
          </cell>
          <cell r="C68">
            <v>200</v>
          </cell>
          <cell r="D68" t="str">
            <v>CONFORMIDAD PARA QUEMA DE FUEGOS PIROTÉCNICOS</v>
          </cell>
          <cell r="E68">
            <v>14517</v>
          </cell>
          <cell r="F68">
            <v>14517</v>
          </cell>
          <cell r="G68">
            <v>10451.58</v>
          </cell>
          <cell r="H68">
            <v>8973.69</v>
          </cell>
          <cell r="I68">
            <v>1215.3</v>
          </cell>
          <cell r="J68">
            <v>1336.83</v>
          </cell>
          <cell r="K68">
            <v>2187.54</v>
          </cell>
          <cell r="L68">
            <v>1336.83</v>
          </cell>
          <cell r="M68">
            <v>14517</v>
          </cell>
          <cell r="N68">
            <v>580.68000000000006</v>
          </cell>
          <cell r="O68">
            <v>15097.68</v>
          </cell>
          <cell r="P68">
            <v>580.68000000000029</v>
          </cell>
          <cell r="Q68">
            <v>4.0000000000000036E-2</v>
          </cell>
          <cell r="S68">
            <v>9.4899324041600207E-4</v>
          </cell>
          <cell r="V68">
            <v>15098</v>
          </cell>
        </row>
        <row r="69">
          <cell r="B69">
            <v>282</v>
          </cell>
          <cell r="C69">
            <v>200</v>
          </cell>
          <cell r="D69" t="str">
            <v>PERMISO  EXTRAORDINARIO</v>
          </cell>
          <cell r="E69">
            <v>10920</v>
          </cell>
          <cell r="F69">
            <v>10920</v>
          </cell>
          <cell r="G69">
            <v>7814.16</v>
          </cell>
          <cell r="H69">
            <v>7675.16</v>
          </cell>
          <cell r="I69" t="str">
            <v>0</v>
          </cell>
          <cell r="J69">
            <v>28000.74</v>
          </cell>
          <cell r="K69" t="str">
            <v>0</v>
          </cell>
          <cell r="L69" t="str">
            <v>0</v>
          </cell>
          <cell r="M69">
            <v>10920</v>
          </cell>
          <cell r="N69">
            <v>436.8</v>
          </cell>
          <cell r="O69">
            <v>11356.8</v>
          </cell>
          <cell r="P69">
            <v>436.79999999999927</v>
          </cell>
          <cell r="Q69">
            <v>4.0000000000000036E-2</v>
          </cell>
          <cell r="S69">
            <v>7.1385315046791642E-4</v>
          </cell>
          <cell r="V69">
            <v>11357</v>
          </cell>
        </row>
        <row r="70">
          <cell r="B70">
            <v>240</v>
          </cell>
          <cell r="C70">
            <v>600</v>
          </cell>
          <cell r="D70" t="str">
            <v>REV PROY P/ AUT. DE TRAZA</v>
          </cell>
          <cell r="E70">
            <v>3186</v>
          </cell>
          <cell r="F70">
            <v>3186</v>
          </cell>
          <cell r="G70">
            <v>133955.85999999999</v>
          </cell>
          <cell r="H70">
            <v>172445.94</v>
          </cell>
          <cell r="I70" t="str">
            <v>0</v>
          </cell>
          <cell r="J70">
            <v>4328.24</v>
          </cell>
          <cell r="K70" t="str">
            <v>0</v>
          </cell>
          <cell r="L70">
            <v>1646.54</v>
          </cell>
          <cell r="M70">
            <v>10000</v>
          </cell>
          <cell r="N70">
            <v>400</v>
          </cell>
          <cell r="O70">
            <v>10400</v>
          </cell>
          <cell r="P70">
            <v>7214</v>
          </cell>
          <cell r="Q70">
            <v>2.2642812303829252</v>
          </cell>
          <cell r="R70" t="str">
            <v>Tendencia histórica.</v>
          </cell>
          <cell r="S70">
            <v>6.5371167625267079E-4</v>
          </cell>
          <cell r="T70">
            <v>0</v>
          </cell>
          <cell r="V70">
            <v>10400</v>
          </cell>
        </row>
        <row r="71">
          <cell r="B71">
            <v>275</v>
          </cell>
          <cell r="C71">
            <v>600</v>
          </cell>
          <cell r="D71" t="str">
            <v>CONSTANCIAS DIRECCION DE ECOLOGÍA</v>
          </cell>
          <cell r="E71">
            <v>5560</v>
          </cell>
          <cell r="F71">
            <v>5560</v>
          </cell>
          <cell r="G71">
            <v>7091.04</v>
          </cell>
          <cell r="H71" t="str">
            <v/>
          </cell>
          <cell r="I71">
            <v>161.16</v>
          </cell>
          <cell r="J71" t="str">
            <v>0</v>
          </cell>
          <cell r="K71" t="str">
            <v>0</v>
          </cell>
          <cell r="L71" t="str">
            <v>0</v>
          </cell>
          <cell r="M71">
            <v>5560</v>
          </cell>
          <cell r="N71">
            <v>222.4</v>
          </cell>
          <cell r="O71">
            <v>5782.4</v>
          </cell>
          <cell r="P71">
            <v>222.39999999999964</v>
          </cell>
          <cell r="Q71">
            <v>4.0000000000000036E-2</v>
          </cell>
          <cell r="S71">
            <v>3.6346369199648492E-4</v>
          </cell>
          <cell r="V71">
            <v>5782</v>
          </cell>
        </row>
        <row r="72">
          <cell r="B72">
            <v>243</v>
          </cell>
          <cell r="C72">
            <v>600</v>
          </cell>
          <cell r="D72" t="str">
            <v>POR AUTORIZACION DE RELOTIFICACION</v>
          </cell>
          <cell r="E72">
            <v>245</v>
          </cell>
          <cell r="F72">
            <v>245</v>
          </cell>
          <cell r="G72">
            <v>8435.7199999999993</v>
          </cell>
          <cell r="H72">
            <v>6365.02</v>
          </cell>
          <cell r="I72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>
            <v>5000</v>
          </cell>
          <cell r="N72">
            <v>200</v>
          </cell>
          <cell r="O72">
            <v>5200</v>
          </cell>
          <cell r="P72">
            <v>4955</v>
          </cell>
          <cell r="Q72">
            <v>20.224489795918366</v>
          </cell>
          <cell r="R72" t="str">
            <v>Tendencia histórica.</v>
          </cell>
          <cell r="S72">
            <v>3.268558381263354E-4</v>
          </cell>
          <cell r="V72">
            <v>5200</v>
          </cell>
        </row>
        <row r="73">
          <cell r="B73">
            <v>285</v>
          </cell>
          <cell r="C73">
            <v>200</v>
          </cell>
          <cell r="D73" t="str">
            <v>PRORROGA PARA USO DE UNIDADES</v>
          </cell>
          <cell r="E73">
            <v>520</v>
          </cell>
          <cell r="F73">
            <v>520</v>
          </cell>
          <cell r="G73" t="str">
            <v/>
          </cell>
          <cell r="H73">
            <v>10148.84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>
            <v>5000</v>
          </cell>
          <cell r="N73">
            <v>200</v>
          </cell>
          <cell r="O73">
            <v>5200</v>
          </cell>
          <cell r="P73">
            <v>4680</v>
          </cell>
          <cell r="Q73">
            <v>9</v>
          </cell>
          <cell r="R73" t="str">
            <v>Tendencia histórica.</v>
          </cell>
          <cell r="S73">
            <v>3.268558381263354E-4</v>
          </cell>
          <cell r="V73">
            <v>5200</v>
          </cell>
        </row>
        <row r="74">
          <cell r="B74">
            <v>292</v>
          </cell>
          <cell r="C74">
            <v>200</v>
          </cell>
          <cell r="D74" t="str">
            <v>DICTAMEN DE SEGURIDAD</v>
          </cell>
          <cell r="E74">
            <v>5200</v>
          </cell>
          <cell r="F74">
            <v>5200</v>
          </cell>
          <cell r="G74">
            <v>8999.64</v>
          </cell>
          <cell r="H74">
            <v>20279.22</v>
          </cell>
          <cell r="I74">
            <v>1999.92</v>
          </cell>
          <cell r="J74">
            <v>6499.74</v>
          </cell>
          <cell r="K74">
            <v>4999.8</v>
          </cell>
          <cell r="L74">
            <v>999.96</v>
          </cell>
          <cell r="M74">
            <v>5000</v>
          </cell>
          <cell r="N74">
            <v>200</v>
          </cell>
          <cell r="O74">
            <v>5200</v>
          </cell>
          <cell r="P74">
            <v>0</v>
          </cell>
          <cell r="Q74">
            <v>0</v>
          </cell>
          <cell r="S74">
            <v>3.268558381263354E-4</v>
          </cell>
          <cell r="V74">
            <v>5200</v>
          </cell>
        </row>
        <row r="75">
          <cell r="B75">
            <v>272</v>
          </cell>
          <cell r="C75">
            <v>302</v>
          </cell>
          <cell r="D75" t="str">
            <v>PENSION EST. EX ESTACION DEL FERROCARRIL</v>
          </cell>
          <cell r="E75">
            <v>31162</v>
          </cell>
          <cell r="F75">
            <v>31162</v>
          </cell>
          <cell r="G75">
            <v>11516.2</v>
          </cell>
          <cell r="H75">
            <v>2085.1999999999998</v>
          </cell>
          <cell r="I75">
            <v>802</v>
          </cell>
          <cell r="J75" t="str">
            <v>0</v>
          </cell>
          <cell r="K75" t="str">
            <v>0</v>
          </cell>
          <cell r="L75">
            <v>1203</v>
          </cell>
          <cell r="M75">
            <v>4090.2</v>
          </cell>
          <cell r="N75">
            <v>163.608</v>
          </cell>
          <cell r="O75">
            <v>4253.808</v>
          </cell>
          <cell r="P75">
            <v>-26908.191999999999</v>
          </cell>
          <cell r="Q75">
            <v>-0.86349374237853793</v>
          </cell>
          <cell r="S75">
            <v>2.6738114982086738E-4</v>
          </cell>
          <cell r="V75">
            <v>4254</v>
          </cell>
        </row>
        <row r="76">
          <cell r="B76">
            <v>290</v>
          </cell>
          <cell r="C76">
            <v>200</v>
          </cell>
          <cell r="D76" t="str">
            <v>DICTAMENES DE SEGURIDAD PARA SEDENA</v>
          </cell>
          <cell r="E76">
            <v>5200</v>
          </cell>
          <cell r="F76">
            <v>5200</v>
          </cell>
          <cell r="G76">
            <v>1598.3</v>
          </cell>
          <cell r="H76">
            <v>2327.08</v>
          </cell>
          <cell r="I76">
            <v>319.66000000000003</v>
          </cell>
          <cell r="J76" t="str">
            <v>0</v>
          </cell>
          <cell r="K76" t="str">
            <v>0</v>
          </cell>
          <cell r="L76" t="str">
            <v>0</v>
          </cell>
          <cell r="M76">
            <v>2500</v>
          </cell>
          <cell r="N76">
            <v>100</v>
          </cell>
          <cell r="O76">
            <v>2600</v>
          </cell>
          <cell r="P76">
            <v>-2600</v>
          </cell>
          <cell r="Q76">
            <v>-0.5</v>
          </cell>
          <cell r="S76">
            <v>1.634279190631677E-4</v>
          </cell>
          <cell r="V76">
            <v>2600</v>
          </cell>
        </row>
        <row r="77">
          <cell r="B77">
            <v>277</v>
          </cell>
          <cell r="C77">
            <v>201</v>
          </cell>
          <cell r="D77" t="str">
            <v>SERVICIOS ACCESO A LA INFORMAC</v>
          </cell>
          <cell r="E77">
            <v>1368</v>
          </cell>
          <cell r="F77">
            <v>1368</v>
          </cell>
          <cell r="G77">
            <v>1384.08</v>
          </cell>
          <cell r="H77">
            <v>1567.08</v>
          </cell>
          <cell r="I77">
            <v>58.1</v>
          </cell>
          <cell r="J77">
            <v>438.11</v>
          </cell>
          <cell r="K77">
            <v>541.64</v>
          </cell>
          <cell r="L77">
            <v>57.96</v>
          </cell>
          <cell r="M77">
            <v>2000</v>
          </cell>
          <cell r="N77">
            <v>80</v>
          </cell>
          <cell r="O77">
            <v>2080</v>
          </cell>
          <cell r="P77">
            <v>712</v>
          </cell>
          <cell r="Q77">
            <v>0.52046783625730986</v>
          </cell>
          <cell r="R77" t="str">
            <v>Tendencia histórica.</v>
          </cell>
          <cell r="S77">
            <v>1.3074233525053414E-4</v>
          </cell>
          <cell r="V77">
            <v>2080</v>
          </cell>
        </row>
        <row r="78">
          <cell r="B78">
            <v>283</v>
          </cell>
          <cell r="C78">
            <v>200</v>
          </cell>
          <cell r="D78" t="str">
            <v>CONSTANCIA DE DESPINTADO</v>
          </cell>
          <cell r="E78">
            <v>520</v>
          </cell>
          <cell r="F78">
            <v>520</v>
          </cell>
          <cell r="G78">
            <v>435.9</v>
          </cell>
          <cell r="H78">
            <v>135.99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>
            <v>500</v>
          </cell>
          <cell r="N78">
            <v>20</v>
          </cell>
          <cell r="O78">
            <v>520</v>
          </cell>
          <cell r="P78">
            <v>0</v>
          </cell>
          <cell r="Q78">
            <v>0</v>
          </cell>
          <cell r="S78">
            <v>3.2685583812633534E-5</v>
          </cell>
          <cell r="V78">
            <v>520</v>
          </cell>
        </row>
        <row r="79">
          <cell r="B79">
            <v>279</v>
          </cell>
          <cell r="C79">
            <v>201</v>
          </cell>
          <cell r="D79" t="str">
            <v>CERTIFICACIONES EXPEDIDAS POR EL SECRETARIO DEL  AYTTO.</v>
          </cell>
          <cell r="E79">
            <v>2184</v>
          </cell>
          <cell r="F79">
            <v>2184</v>
          </cell>
          <cell r="G79">
            <v>822.36</v>
          </cell>
          <cell r="H79">
            <v>490.11</v>
          </cell>
          <cell r="I79" t="str">
            <v>0</v>
          </cell>
          <cell r="J79">
            <v>73.92</v>
          </cell>
          <cell r="K79">
            <v>92.4</v>
          </cell>
          <cell r="L79">
            <v>295.68</v>
          </cell>
          <cell r="M79">
            <v>500</v>
          </cell>
          <cell r="N79">
            <v>20</v>
          </cell>
          <cell r="O79">
            <v>520</v>
          </cell>
          <cell r="P79">
            <v>-1664</v>
          </cell>
          <cell r="Q79">
            <v>-0.76190476190476186</v>
          </cell>
          <cell r="R79">
            <v>0</v>
          </cell>
          <cell r="S79">
            <v>3.2685583812633534E-5</v>
          </cell>
          <cell r="V79">
            <v>520</v>
          </cell>
        </row>
        <row r="80">
          <cell r="B80">
            <v>241</v>
          </cell>
          <cell r="C80">
            <v>600</v>
          </cell>
          <cell r="D80" t="str">
            <v>POR AUTORIZACION DE OBRAS DE URBANIZACION</v>
          </cell>
          <cell r="E80">
            <v>5831</v>
          </cell>
          <cell r="F80">
            <v>5831</v>
          </cell>
          <cell r="G80">
            <v>754859.13</v>
          </cell>
          <cell r="H80">
            <v>229.95</v>
          </cell>
          <cell r="I80" t="str">
            <v>0</v>
          </cell>
          <cell r="J80">
            <v>253.68</v>
          </cell>
          <cell r="K80" t="str">
            <v>0</v>
          </cell>
          <cell r="L80" t="str">
            <v>0</v>
          </cell>
          <cell r="M80">
            <v>483.63</v>
          </cell>
          <cell r="N80">
            <v>19.345200000000002</v>
          </cell>
          <cell r="O80">
            <v>502.97519999999997</v>
          </cell>
          <cell r="P80">
            <v>-5328.0248000000001</v>
          </cell>
          <cell r="Q80">
            <v>-0.91374117647058828</v>
          </cell>
          <cell r="R80">
            <v>0</v>
          </cell>
          <cell r="S80">
            <v>3.1615457798607916E-5</v>
          </cell>
          <cell r="T80">
            <v>0</v>
          </cell>
          <cell r="V80">
            <v>503</v>
          </cell>
        </row>
        <row r="81">
          <cell r="B81">
            <v>213</v>
          </cell>
          <cell r="C81">
            <v>600</v>
          </cell>
          <cell r="D81" t="str">
            <v>POR LIC DE DEMOLICION DE INMUEBLES</v>
          </cell>
          <cell r="E81">
            <v>4589</v>
          </cell>
          <cell r="F81">
            <v>4589</v>
          </cell>
          <cell r="G81" t="str">
            <v/>
          </cell>
          <cell r="H81" t="str">
            <v/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>
            <v>0</v>
          </cell>
          <cell r="N81">
            <v>0</v>
          </cell>
          <cell r="O81">
            <v>0</v>
          </cell>
          <cell r="P81">
            <v>-4589</v>
          </cell>
          <cell r="Q81">
            <v>-1</v>
          </cell>
          <cell r="S81">
            <v>0</v>
          </cell>
          <cell r="V81">
            <v>0</v>
          </cell>
        </row>
        <row r="82">
          <cell r="B82">
            <v>296</v>
          </cell>
          <cell r="C82">
            <v>302</v>
          </cell>
          <cell r="D82" t="str">
            <v>CONSTANCIAS DE VALOR FISCAL</v>
          </cell>
          <cell r="E82">
            <v>0</v>
          </cell>
          <cell r="F82">
            <v>0</v>
          </cell>
          <cell r="G82" t="str">
            <v/>
          </cell>
          <cell r="H82">
            <v>527.52</v>
          </cell>
          <cell r="I82" t="str">
            <v>0</v>
          </cell>
          <cell r="J82" t="str">
            <v>0</v>
          </cell>
          <cell r="K82" t="str">
            <v>0</v>
          </cell>
          <cell r="L82" t="str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 xml:space="preserve"> </v>
          </cell>
          <cell r="S82">
            <v>0</v>
          </cell>
          <cell r="V82">
            <v>0</v>
          </cell>
        </row>
        <row r="83">
          <cell r="B83">
            <v>209</v>
          </cell>
          <cell r="C83">
            <v>302</v>
          </cell>
          <cell r="D83" t="str">
            <v>OTROS ESTACIONAMIENTOS</v>
          </cell>
          <cell r="E83">
            <v>0</v>
          </cell>
          <cell r="F83">
            <v>0</v>
          </cell>
          <cell r="G83" t="str">
            <v/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V83">
            <v>0</v>
          </cell>
        </row>
        <row r="84">
          <cell r="B84">
            <v>214</v>
          </cell>
          <cell r="C84">
            <v>600</v>
          </cell>
          <cell r="D84" t="str">
            <v>POR LIC DE RECONST. Y REMODELA</v>
          </cell>
          <cell r="E84">
            <v>0</v>
          </cell>
          <cell r="F84">
            <v>0</v>
          </cell>
          <cell r="G84" t="str">
            <v/>
          </cell>
          <cell r="H84" t="str">
            <v/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</row>
        <row r="85">
          <cell r="B85">
            <v>215</v>
          </cell>
          <cell r="C85">
            <v>600</v>
          </cell>
          <cell r="D85" t="str">
            <v>POR FACTIBILIDAD DE ASENTAMIENTO</v>
          </cell>
          <cell r="E85">
            <v>0</v>
          </cell>
          <cell r="F85">
            <v>0</v>
          </cell>
          <cell r="G85" t="str">
            <v/>
          </cell>
          <cell r="H85" t="str">
            <v/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V85">
            <v>0</v>
          </cell>
        </row>
        <row r="86">
          <cell r="B86">
            <v>216</v>
          </cell>
          <cell r="C86">
            <v>600</v>
          </cell>
          <cell r="D86" t="str">
            <v>POR PERITAJE DE EVALUACIÓN DE RIESGOS</v>
          </cell>
          <cell r="E86">
            <v>0</v>
          </cell>
          <cell r="F86">
            <v>0</v>
          </cell>
          <cell r="G86" t="str">
            <v/>
          </cell>
          <cell r="H86" t="str">
            <v/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V86">
            <v>0</v>
          </cell>
        </row>
        <row r="87">
          <cell r="B87">
            <v>222</v>
          </cell>
          <cell r="C87">
            <v>600</v>
          </cell>
          <cell r="D87" t="str">
            <v>AUTORIZACION DE CAMBIO DE USO DE SUELO</v>
          </cell>
          <cell r="E87">
            <v>0</v>
          </cell>
          <cell r="F87">
            <v>0</v>
          </cell>
          <cell r="G87" t="str">
            <v/>
          </cell>
          <cell r="H87" t="str">
            <v/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V87">
            <v>0</v>
          </cell>
        </row>
        <row r="88">
          <cell r="B88">
            <v>225</v>
          </cell>
          <cell r="C88">
            <v>600</v>
          </cell>
          <cell r="D88" t="str">
            <v>POR CERT TERM DE OBRA Y US EDI</v>
          </cell>
          <cell r="E88">
            <v>0</v>
          </cell>
          <cell r="F88">
            <v>0</v>
          </cell>
          <cell r="G88" t="str">
            <v/>
          </cell>
          <cell r="H88" t="str">
            <v/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0</v>
          </cell>
        </row>
        <row r="89">
          <cell r="B89">
            <v>239</v>
          </cell>
          <cell r="C89">
            <v>600</v>
          </cell>
          <cell r="D89" t="str">
            <v>REV PROY P/EXP DE CONS DE COMP</v>
          </cell>
          <cell r="E89">
            <v>0</v>
          </cell>
          <cell r="F89">
            <v>0</v>
          </cell>
          <cell r="G89" t="str">
            <v/>
          </cell>
          <cell r="H89" t="str">
            <v/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V89">
            <v>0</v>
          </cell>
        </row>
        <row r="90">
          <cell r="B90">
            <v>250</v>
          </cell>
          <cell r="C90">
            <v>500</v>
          </cell>
          <cell r="D90" t="str">
            <v>EXP. COPIAS PLANOS EXIST. ARCHIVOS</v>
          </cell>
          <cell r="E90">
            <v>0</v>
          </cell>
          <cell r="F90">
            <v>0</v>
          </cell>
          <cell r="G90" t="str">
            <v/>
          </cell>
          <cell r="H90" t="str">
            <v/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V90">
            <v>0</v>
          </cell>
        </row>
        <row r="91">
          <cell r="B91">
            <v>251</v>
          </cell>
          <cell r="C91">
            <v>500</v>
          </cell>
          <cell r="D91" t="str">
            <v>ORIG. PLANOS EXIST. ARCHIVO COM</v>
          </cell>
          <cell r="E91">
            <v>0</v>
          </cell>
          <cell r="F91">
            <v>0</v>
          </cell>
          <cell r="G91" t="str">
            <v/>
          </cell>
          <cell r="H91" t="str">
            <v/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V91">
            <v>0</v>
          </cell>
        </row>
        <row r="92">
          <cell r="B92">
            <v>255</v>
          </cell>
          <cell r="C92">
            <v>600</v>
          </cell>
          <cell r="D92" t="str">
            <v>POR LICENCIAS DE TRAMITE DE CREDITO</v>
          </cell>
          <cell r="E92">
            <v>0</v>
          </cell>
          <cell r="F92">
            <v>0</v>
          </cell>
          <cell r="G92" t="str">
            <v/>
          </cell>
          <cell r="H92" t="str">
            <v/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 xml:space="preserve"> </v>
          </cell>
          <cell r="S92">
            <v>0</v>
          </cell>
          <cell r="V92">
            <v>0</v>
          </cell>
        </row>
        <row r="93">
          <cell r="B93">
            <v>259</v>
          </cell>
          <cell r="C93">
            <v>600</v>
          </cell>
          <cell r="D93" t="str">
            <v>POR AUTORIZACION COMO FRACCIONAMIENTO</v>
          </cell>
          <cell r="E93">
            <v>0</v>
          </cell>
          <cell r="F93">
            <v>0</v>
          </cell>
          <cell r="G93" t="str">
            <v/>
          </cell>
          <cell r="H93" t="str">
            <v/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 xml:space="preserve"> </v>
          </cell>
          <cell r="S93">
            <v>0</v>
          </cell>
          <cell r="V93">
            <v>0</v>
          </cell>
        </row>
        <row r="94">
          <cell r="B94">
            <v>262</v>
          </cell>
          <cell r="C94">
            <v>200</v>
          </cell>
          <cell r="D94" t="str">
            <v>OTORGAMIENTO DE CONCESIONES</v>
          </cell>
          <cell r="E94">
            <v>0</v>
          </cell>
          <cell r="F94">
            <v>0</v>
          </cell>
          <cell r="G94" t="str">
            <v/>
          </cell>
          <cell r="H94" t="str">
            <v/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 xml:space="preserve"> </v>
          </cell>
          <cell r="S94">
            <v>0</v>
          </cell>
          <cell r="V94">
            <v>0</v>
          </cell>
        </row>
        <row r="95">
          <cell r="B95">
            <v>263</v>
          </cell>
          <cell r="C95">
            <v>200</v>
          </cell>
          <cell r="D95" t="str">
            <v>REFRENDO ANUAL CONCESIONES</v>
          </cell>
          <cell r="E95">
            <v>0</v>
          </cell>
          <cell r="F95">
            <v>0</v>
          </cell>
          <cell r="G95" t="str">
            <v/>
          </cell>
          <cell r="H95" t="str">
            <v/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 xml:space="preserve"> </v>
          </cell>
          <cell r="S95">
            <v>0</v>
          </cell>
          <cell r="V95">
            <v>0</v>
          </cell>
        </row>
        <row r="96">
          <cell r="B96">
            <v>287</v>
          </cell>
          <cell r="C96">
            <v>200</v>
          </cell>
          <cell r="D96" t="str">
            <v>CANJE DE TITULO DE CONCESION</v>
          </cell>
          <cell r="E96">
            <v>0</v>
          </cell>
          <cell r="F96">
            <v>0</v>
          </cell>
          <cell r="G96" t="str">
            <v/>
          </cell>
          <cell r="H96" t="str">
            <v/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 xml:space="preserve"> </v>
          </cell>
          <cell r="S96">
            <v>0</v>
          </cell>
          <cell r="V96">
            <v>0</v>
          </cell>
        </row>
        <row r="97">
          <cell r="B97">
            <v>294</v>
          </cell>
          <cell r="C97">
            <v>600</v>
          </cell>
          <cell r="D97" t="str">
            <v>PERITAJES A INMUEBLES DE CONSTRUCCION RUINOSA</v>
          </cell>
          <cell r="E97">
            <v>0</v>
          </cell>
          <cell r="F97">
            <v>0</v>
          </cell>
          <cell r="G97" t="str">
            <v/>
          </cell>
          <cell r="H97" t="str">
            <v/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 xml:space="preserve"> </v>
          </cell>
          <cell r="S97">
            <v>0</v>
          </cell>
          <cell r="V97">
            <v>0</v>
          </cell>
        </row>
        <row r="98">
          <cell r="B98">
            <v>0</v>
          </cell>
          <cell r="C98">
            <v>0</v>
          </cell>
          <cell r="D98" t="str">
            <v>TOTAL   D E   DERECHOS.</v>
          </cell>
          <cell r="E98">
            <v>13854005</v>
          </cell>
          <cell r="F98">
            <v>13854005</v>
          </cell>
          <cell r="G98">
            <v>12457472.760000004</v>
          </cell>
          <cell r="H98">
            <v>12578737.459999993</v>
          </cell>
          <cell r="I98">
            <v>1349707.5299999993</v>
          </cell>
          <cell r="J98">
            <v>1416457.52</v>
          </cell>
          <cell r="K98">
            <v>1377157.0599999998</v>
          </cell>
          <cell r="L98">
            <v>1210237.9799999997</v>
          </cell>
          <cell r="M98">
            <v>15297263.859999999</v>
          </cell>
          <cell r="N98">
            <v>611890.55440000037</v>
          </cell>
          <cell r="O98">
            <v>15909154.414400004</v>
          </cell>
          <cell r="P98">
            <v>2055149.4143999992</v>
          </cell>
          <cell r="Q98">
            <v>0.14834334291058826</v>
          </cell>
          <cell r="R98">
            <v>0</v>
          </cell>
          <cell r="S98">
            <v>0</v>
          </cell>
          <cell r="V98">
            <v>15909154</v>
          </cell>
        </row>
        <row r="99">
          <cell r="B99">
            <v>304</v>
          </cell>
          <cell r="C99">
            <v>302</v>
          </cell>
          <cell r="D99" t="str">
            <v>CONTRIBUCIONES DE MEJORAS POR OBRAS PÚBLICAS</v>
          </cell>
          <cell r="E99">
            <v>0</v>
          </cell>
          <cell r="F99">
            <v>0</v>
          </cell>
          <cell r="G99" t="str">
            <v/>
          </cell>
          <cell r="H99" t="str">
            <v/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/>
          </cell>
          <cell r="O99" t="str">
            <v/>
          </cell>
          <cell r="P99" t="str">
            <v/>
          </cell>
          <cell r="Q99">
            <v>0</v>
          </cell>
          <cell r="V99">
            <v>0</v>
          </cell>
        </row>
        <row r="100">
          <cell r="B100">
            <v>0</v>
          </cell>
          <cell r="C100">
            <v>0</v>
          </cell>
          <cell r="D100" t="str">
            <v>TOTAL  CONTRIB.   ESPECIALES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V100">
            <v>0</v>
          </cell>
        </row>
        <row r="101">
          <cell r="B101">
            <v>407</v>
          </cell>
          <cell r="C101">
            <v>308</v>
          </cell>
          <cell r="D101" t="str">
            <v>MUSEO MOMIAS</v>
          </cell>
          <cell r="E101">
            <v>21500000</v>
          </cell>
          <cell r="F101">
            <v>21500000</v>
          </cell>
          <cell r="G101">
            <v>14125930</v>
          </cell>
          <cell r="H101">
            <v>15840209</v>
          </cell>
          <cell r="I101">
            <v>1316091</v>
          </cell>
          <cell r="J101">
            <v>1313972</v>
          </cell>
          <cell r="K101">
            <v>1542067</v>
          </cell>
          <cell r="L101">
            <v>2215245</v>
          </cell>
          <cell r="M101">
            <v>21500000</v>
          </cell>
          <cell r="N101">
            <v>860000</v>
          </cell>
          <cell r="O101">
            <v>22360000</v>
          </cell>
          <cell r="P101">
            <v>860000</v>
          </cell>
          <cell r="Q101">
            <v>4.0000000000000036E-2</v>
          </cell>
          <cell r="R101">
            <v>0</v>
          </cell>
          <cell r="S101">
            <v>0</v>
          </cell>
          <cell r="T101">
            <v>0</v>
          </cell>
          <cell r="V101">
            <v>22360000</v>
          </cell>
        </row>
        <row r="102">
          <cell r="B102">
            <v>418</v>
          </cell>
          <cell r="C102">
            <v>303</v>
          </cell>
          <cell r="D102" t="str">
            <v>RENDIMIENTOS E INVERSIONES</v>
          </cell>
          <cell r="E102">
            <v>2963323</v>
          </cell>
          <cell r="F102">
            <v>2963323</v>
          </cell>
          <cell r="G102">
            <v>2381482.64</v>
          </cell>
          <cell r="H102">
            <v>2674769.85</v>
          </cell>
          <cell r="I102">
            <v>392006.91</v>
          </cell>
          <cell r="J102">
            <v>301645.15999999997</v>
          </cell>
          <cell r="K102">
            <v>306642.90999999997</v>
          </cell>
          <cell r="L102">
            <v>296852.33</v>
          </cell>
          <cell r="M102">
            <v>2963323</v>
          </cell>
          <cell r="N102">
            <v>118532.92</v>
          </cell>
          <cell r="O102">
            <v>3081855.92</v>
          </cell>
          <cell r="P102">
            <v>118532.91999999993</v>
          </cell>
          <cell r="Q102">
            <v>4.0000000000000036E-2</v>
          </cell>
          <cell r="R102">
            <v>0</v>
          </cell>
          <cell r="T102">
            <v>0</v>
          </cell>
          <cell r="V102">
            <v>3081856</v>
          </cell>
        </row>
        <row r="103">
          <cell r="B103">
            <v>428</v>
          </cell>
          <cell r="C103">
            <v>204</v>
          </cell>
          <cell r="D103" t="str">
            <v>COMERCIANTES  SEMIFIJOS</v>
          </cell>
          <cell r="E103">
            <v>2747856</v>
          </cell>
          <cell r="F103">
            <v>2747856</v>
          </cell>
          <cell r="G103">
            <v>1835735.21</v>
          </cell>
          <cell r="H103">
            <v>1766576.38</v>
          </cell>
          <cell r="I103">
            <v>120000</v>
          </cell>
          <cell r="J103">
            <v>250035.93</v>
          </cell>
          <cell r="K103">
            <v>200626.03</v>
          </cell>
          <cell r="L103">
            <v>193936.22</v>
          </cell>
          <cell r="M103">
            <v>2747856</v>
          </cell>
          <cell r="N103">
            <v>109914.24000000001</v>
          </cell>
          <cell r="O103">
            <v>2857770.24</v>
          </cell>
          <cell r="P103">
            <v>109914.24000000022</v>
          </cell>
          <cell r="Q103">
            <v>4.0000000000000036E-2</v>
          </cell>
          <cell r="R103">
            <v>0</v>
          </cell>
          <cell r="S103">
            <v>0</v>
          </cell>
          <cell r="T103">
            <v>0</v>
          </cell>
          <cell r="V103">
            <v>2857770</v>
          </cell>
        </row>
        <row r="104">
          <cell r="B104">
            <v>426</v>
          </cell>
          <cell r="C104">
            <v>201</v>
          </cell>
          <cell r="D104" t="str">
            <v>MESAS EN VIA PUBLICA</v>
          </cell>
          <cell r="E104">
            <v>2639805</v>
          </cell>
          <cell r="F104">
            <v>2639805</v>
          </cell>
          <cell r="G104">
            <v>1332916.33</v>
          </cell>
          <cell r="H104">
            <v>2542414.29</v>
          </cell>
          <cell r="I104">
            <v>119368.97</v>
          </cell>
          <cell r="J104">
            <v>478433.39</v>
          </cell>
          <cell r="K104">
            <v>208200.62</v>
          </cell>
          <cell r="L104">
            <v>236649.85</v>
          </cell>
          <cell r="M104">
            <v>2639805</v>
          </cell>
          <cell r="N104">
            <v>105592.2</v>
          </cell>
          <cell r="O104">
            <v>2745397.2</v>
          </cell>
          <cell r="P104">
            <v>105592.20000000019</v>
          </cell>
          <cell r="Q104">
            <v>4.0000000000000036E-2</v>
          </cell>
          <cell r="R104">
            <v>0</v>
          </cell>
          <cell r="T104">
            <v>0</v>
          </cell>
          <cell r="V104">
            <v>2745397</v>
          </cell>
        </row>
        <row r="105">
          <cell r="B105">
            <v>454</v>
          </cell>
          <cell r="C105">
            <v>204</v>
          </cell>
          <cell r="D105" t="str">
            <v>FIESTAS TRADICIONALES</v>
          </cell>
          <cell r="E105">
            <v>936000</v>
          </cell>
          <cell r="F105">
            <v>936000</v>
          </cell>
          <cell r="G105">
            <v>976437.97</v>
          </cell>
          <cell r="H105">
            <v>720078.32</v>
          </cell>
          <cell r="I105">
            <v>13575.2</v>
          </cell>
          <cell r="J105">
            <v>278006.96999999997</v>
          </cell>
          <cell r="K105">
            <v>80340.990000000005</v>
          </cell>
          <cell r="L105">
            <v>276698.3</v>
          </cell>
          <cell r="M105">
            <v>1368699.78</v>
          </cell>
          <cell r="N105">
            <v>54747.991200000004</v>
          </cell>
          <cell r="O105">
            <v>1423447.7712000001</v>
          </cell>
          <cell r="P105">
            <v>487447.77120000008</v>
          </cell>
          <cell r="Q105">
            <v>0.52077753333333332</v>
          </cell>
          <cell r="R105" t="str">
            <v>Tendencia del ingreso. (Promedio 2 años, 1,300,000.00)</v>
          </cell>
          <cell r="S105">
            <v>0</v>
          </cell>
          <cell r="T105">
            <v>0</v>
          </cell>
          <cell r="V105">
            <v>1423448</v>
          </cell>
        </row>
        <row r="106">
          <cell r="B106">
            <v>412</v>
          </cell>
          <cell r="C106">
            <v>400</v>
          </cell>
          <cell r="D106" t="str">
            <v>MERCADO EMBAJADORAS</v>
          </cell>
          <cell r="E106">
            <v>879060</v>
          </cell>
          <cell r="F106">
            <v>879060</v>
          </cell>
          <cell r="G106">
            <v>816331.44</v>
          </cell>
          <cell r="H106">
            <v>781158.01</v>
          </cell>
          <cell r="I106">
            <v>92055.72</v>
          </cell>
          <cell r="J106">
            <v>71554.460000000006</v>
          </cell>
          <cell r="K106">
            <v>62991.32</v>
          </cell>
          <cell r="L106">
            <v>87256.28</v>
          </cell>
          <cell r="M106">
            <v>1095015.7899999998</v>
          </cell>
          <cell r="N106">
            <v>43800.631599999993</v>
          </cell>
          <cell r="O106">
            <v>1138816.4215999998</v>
          </cell>
          <cell r="P106">
            <v>259756.42159999977</v>
          </cell>
          <cell r="Q106">
            <v>0.29549339248742945</v>
          </cell>
          <cell r="R106" t="str">
            <v>Sobre tendencia de ingreso.</v>
          </cell>
          <cell r="S106" t="str">
            <v>Considerar posible disminución del 50% por tarifa por M2.</v>
          </cell>
          <cell r="T106">
            <v>0</v>
          </cell>
          <cell r="U106">
            <v>0</v>
          </cell>
          <cell r="V106">
            <v>1138816</v>
          </cell>
        </row>
        <row r="107">
          <cell r="B107">
            <v>411</v>
          </cell>
          <cell r="C107">
            <v>400</v>
          </cell>
          <cell r="D107" t="str">
            <v>MERCADO HIDALGO</v>
          </cell>
          <cell r="E107">
            <v>928200</v>
          </cell>
          <cell r="F107">
            <v>928200</v>
          </cell>
          <cell r="G107">
            <v>775195.6</v>
          </cell>
          <cell r="H107">
            <v>1196705.18</v>
          </cell>
          <cell r="I107">
            <v>68670.61</v>
          </cell>
          <cell r="J107">
            <v>90995.16</v>
          </cell>
          <cell r="K107">
            <v>93828.05</v>
          </cell>
          <cell r="L107">
            <v>75068.820000000007</v>
          </cell>
          <cell r="M107">
            <v>928200</v>
          </cell>
          <cell r="N107">
            <v>37128</v>
          </cell>
          <cell r="O107">
            <v>965328</v>
          </cell>
          <cell r="P107">
            <v>37128</v>
          </cell>
          <cell r="Q107">
            <v>4.0000000000000036E-2</v>
          </cell>
          <cell r="R107">
            <v>0</v>
          </cell>
          <cell r="V107">
            <v>965328</v>
          </cell>
        </row>
        <row r="108">
          <cell r="B108">
            <v>455</v>
          </cell>
          <cell r="C108">
            <v>600</v>
          </cell>
          <cell r="D108" t="str">
            <v>INFRAESTRUCTURA TELEFONICA</v>
          </cell>
          <cell r="E108">
            <v>803786</v>
          </cell>
          <cell r="F108">
            <v>803786</v>
          </cell>
          <cell r="G108">
            <v>435775</v>
          </cell>
          <cell r="H108">
            <v>1054496</v>
          </cell>
          <cell r="I108">
            <v>699125</v>
          </cell>
          <cell r="J108">
            <v>161200</v>
          </cell>
          <cell r="K108">
            <v>117800</v>
          </cell>
          <cell r="L108">
            <v>43400</v>
          </cell>
          <cell r="M108">
            <v>803786</v>
          </cell>
          <cell r="N108">
            <v>32151.440000000002</v>
          </cell>
          <cell r="O108">
            <v>835937.44</v>
          </cell>
          <cell r="P108">
            <v>32151.439999999944</v>
          </cell>
          <cell r="Q108">
            <v>4.0000000000000036E-2</v>
          </cell>
          <cell r="R108">
            <v>0</v>
          </cell>
          <cell r="V108">
            <v>835937</v>
          </cell>
        </row>
        <row r="109">
          <cell r="B109">
            <v>420</v>
          </cell>
          <cell r="C109">
            <v>303</v>
          </cell>
          <cell r="D109" t="str">
            <v>REND E INVER RAMO 33 PROG COMP</v>
          </cell>
          <cell r="E109">
            <v>813175</v>
          </cell>
          <cell r="F109">
            <v>813175</v>
          </cell>
          <cell r="G109">
            <v>548022.71</v>
          </cell>
          <cell r="H109">
            <v>541211.85</v>
          </cell>
          <cell r="I109">
            <v>62873.45</v>
          </cell>
          <cell r="J109">
            <v>56000.37</v>
          </cell>
          <cell r="K109">
            <v>53108.74</v>
          </cell>
          <cell r="L109">
            <v>42272.55</v>
          </cell>
          <cell r="M109">
            <v>755466.96</v>
          </cell>
          <cell r="N109">
            <v>30218.678400000001</v>
          </cell>
          <cell r="O109">
            <v>785685.63839999994</v>
          </cell>
          <cell r="P109">
            <v>-27489.361600000062</v>
          </cell>
          <cell r="Q109">
            <v>-3.3804976296615163E-2</v>
          </cell>
          <cell r="R109">
            <v>0</v>
          </cell>
          <cell r="T109">
            <v>0</v>
          </cell>
          <cell r="U109">
            <v>0</v>
          </cell>
          <cell r="V109">
            <v>785686</v>
          </cell>
        </row>
        <row r="110">
          <cell r="B110">
            <v>419</v>
          </cell>
          <cell r="C110">
            <v>303</v>
          </cell>
          <cell r="D110" t="str">
            <v>REND E INVERSIONES RAMO 33</v>
          </cell>
          <cell r="E110">
            <v>544103</v>
          </cell>
          <cell r="F110">
            <v>544103</v>
          </cell>
          <cell r="G110">
            <v>321911.84999999998</v>
          </cell>
          <cell r="H110">
            <v>350852.14</v>
          </cell>
          <cell r="I110">
            <v>99680.49</v>
          </cell>
          <cell r="J110">
            <v>93057.46</v>
          </cell>
          <cell r="K110">
            <v>92985.15</v>
          </cell>
          <cell r="L110">
            <v>85092.08</v>
          </cell>
          <cell r="M110">
            <v>544103</v>
          </cell>
          <cell r="N110">
            <v>21764.12</v>
          </cell>
          <cell r="O110">
            <v>565867.12</v>
          </cell>
          <cell r="P110">
            <v>21764.119999999995</v>
          </cell>
          <cell r="Q110">
            <v>4.0000000000000036E-2</v>
          </cell>
          <cell r="R110">
            <v>0</v>
          </cell>
          <cell r="S110">
            <v>0</v>
          </cell>
          <cell r="V110">
            <v>565867</v>
          </cell>
        </row>
        <row r="111">
          <cell r="B111">
            <v>443</v>
          </cell>
          <cell r="C111">
            <v>302</v>
          </cell>
          <cell r="D111" t="str">
            <v>SANITARIOS EX ESTACION DEL FFCC.</v>
          </cell>
          <cell r="E111">
            <v>0</v>
          </cell>
          <cell r="F111">
            <v>0</v>
          </cell>
          <cell r="G111">
            <v>300000</v>
          </cell>
          <cell r="H111">
            <v>178244</v>
          </cell>
          <cell r="I111">
            <v>37768</v>
          </cell>
          <cell r="J111">
            <v>7792</v>
          </cell>
          <cell r="K111" t="str">
            <v>0</v>
          </cell>
          <cell r="L111" t="str">
            <v>0</v>
          </cell>
          <cell r="M111">
            <v>500000</v>
          </cell>
          <cell r="N111">
            <v>20000</v>
          </cell>
          <cell r="O111">
            <v>520000</v>
          </cell>
          <cell r="P111">
            <v>520000</v>
          </cell>
          <cell r="Q111" t="str">
            <v xml:space="preserve"> </v>
          </cell>
          <cell r="R111" t="str">
            <v>Por término de concesión</v>
          </cell>
          <cell r="T111">
            <v>0</v>
          </cell>
          <cell r="V111">
            <v>520000</v>
          </cell>
        </row>
        <row r="112">
          <cell r="B112">
            <v>437</v>
          </cell>
          <cell r="C112">
            <v>400</v>
          </cell>
          <cell r="D112" t="str">
            <v>SANITARIOS MERCADO EMBAJADORAS</v>
          </cell>
          <cell r="E112">
            <v>0</v>
          </cell>
          <cell r="F112">
            <v>0</v>
          </cell>
          <cell r="G112">
            <v>424684</v>
          </cell>
          <cell r="H112">
            <v>179820</v>
          </cell>
          <cell r="I112">
            <v>14220</v>
          </cell>
          <cell r="J112" t="str">
            <v>0</v>
          </cell>
          <cell r="K112" t="str">
            <v>0</v>
          </cell>
          <cell r="L112" t="str">
            <v>0</v>
          </cell>
          <cell r="M112">
            <v>430000</v>
          </cell>
          <cell r="N112">
            <v>0</v>
          </cell>
          <cell r="O112">
            <v>430000</v>
          </cell>
          <cell r="P112">
            <v>430000</v>
          </cell>
          <cell r="Q112" t="str">
            <v xml:space="preserve"> </v>
          </cell>
          <cell r="R112" t="str">
            <v>Por término de concesión</v>
          </cell>
          <cell r="S112">
            <v>0</v>
          </cell>
          <cell r="T112">
            <v>0</v>
          </cell>
          <cell r="V112">
            <v>430000</v>
          </cell>
        </row>
        <row r="113">
          <cell r="B113">
            <v>445</v>
          </cell>
          <cell r="C113">
            <v>302</v>
          </cell>
          <cell r="D113" t="str">
            <v>SANITARIOS MUSEO MOMIAS</v>
          </cell>
          <cell r="E113">
            <v>0</v>
          </cell>
          <cell r="F113">
            <v>0</v>
          </cell>
          <cell r="G113">
            <v>260384.5</v>
          </cell>
          <cell r="H113">
            <v>162736</v>
          </cell>
          <cell r="I113">
            <v>25959</v>
          </cell>
          <cell r="J113">
            <v>4344</v>
          </cell>
          <cell r="K113" t="str">
            <v>0</v>
          </cell>
          <cell r="L113" t="str">
            <v>0</v>
          </cell>
          <cell r="M113">
            <v>360000</v>
          </cell>
          <cell r="N113">
            <v>14400</v>
          </cell>
          <cell r="O113">
            <v>374400</v>
          </cell>
          <cell r="P113">
            <v>374400</v>
          </cell>
          <cell r="Q113" t="str">
            <v xml:space="preserve"> </v>
          </cell>
          <cell r="R113" t="str">
            <v>Por término de concesión</v>
          </cell>
          <cell r="S113">
            <v>0</v>
          </cell>
          <cell r="T113">
            <v>0</v>
          </cell>
          <cell r="U113">
            <v>0</v>
          </cell>
          <cell r="V113">
            <v>374400</v>
          </cell>
        </row>
        <row r="114">
          <cell r="B114">
            <v>438</v>
          </cell>
          <cell r="C114">
            <v>400</v>
          </cell>
          <cell r="D114" t="str">
            <v>SANITARIOS MERCADO HIDALGO</v>
          </cell>
          <cell r="E114">
            <v>0</v>
          </cell>
          <cell r="F114">
            <v>0</v>
          </cell>
          <cell r="G114">
            <v>721481.5</v>
          </cell>
          <cell r="H114">
            <v>343664</v>
          </cell>
          <cell r="I114">
            <v>22600</v>
          </cell>
          <cell r="J114" t="str">
            <v>0</v>
          </cell>
          <cell r="K114" t="str">
            <v>0</v>
          </cell>
          <cell r="L114" t="str">
            <v>0</v>
          </cell>
          <cell r="M114">
            <v>370000</v>
          </cell>
          <cell r="N114">
            <v>0</v>
          </cell>
          <cell r="O114">
            <v>370000</v>
          </cell>
          <cell r="P114">
            <v>370000</v>
          </cell>
          <cell r="Q114" t="str">
            <v xml:space="preserve"> </v>
          </cell>
          <cell r="R114" t="str">
            <v>Por término de concesión</v>
          </cell>
          <cell r="S114" t="str">
            <v>Se considera un 50% de baja en los ingresos por construccion de sanitarios para uso gratuito de los locatarios.</v>
          </cell>
          <cell r="T114">
            <v>0</v>
          </cell>
          <cell r="V114">
            <v>370000</v>
          </cell>
        </row>
        <row r="115">
          <cell r="B115">
            <v>410</v>
          </cell>
          <cell r="C115">
            <v>302</v>
          </cell>
          <cell r="D115" t="str">
            <v>MONUMENTO AL PIPILA</v>
          </cell>
          <cell r="E115">
            <v>346890</v>
          </cell>
          <cell r="F115">
            <v>346890</v>
          </cell>
          <cell r="G115">
            <v>210309</v>
          </cell>
          <cell r="H115">
            <v>231977</v>
          </cell>
          <cell r="I115">
            <v>20867</v>
          </cell>
          <cell r="J115">
            <v>33231</v>
          </cell>
          <cell r="K115">
            <v>26499</v>
          </cell>
          <cell r="L115">
            <v>38302</v>
          </cell>
          <cell r="M115">
            <v>346890</v>
          </cell>
          <cell r="N115">
            <v>13875.6</v>
          </cell>
          <cell r="O115">
            <v>360765.6</v>
          </cell>
          <cell r="P115">
            <v>13875.599999999977</v>
          </cell>
          <cell r="Q115">
            <v>4.0000000000000036E-2</v>
          </cell>
          <cell r="R115" t="str">
            <v>Se propone disminuir tarifa para incrementar afluencia</v>
          </cell>
          <cell r="T115">
            <v>0</v>
          </cell>
          <cell r="U115">
            <v>0</v>
          </cell>
          <cell r="V115">
            <v>360766</v>
          </cell>
        </row>
        <row r="116">
          <cell r="B116">
            <v>469</v>
          </cell>
          <cell r="C116">
            <v>600</v>
          </cell>
          <cell r="D116" t="str">
            <v>CASETAS TELEFÓNICAS</v>
          </cell>
          <cell r="E116">
            <v>219604</v>
          </cell>
          <cell r="F116">
            <v>219604</v>
          </cell>
          <cell r="G116">
            <v>175352</v>
          </cell>
          <cell r="H116">
            <v>324057</v>
          </cell>
          <cell r="I116" t="str">
            <v>0</v>
          </cell>
          <cell r="J116">
            <v>36093.54</v>
          </cell>
          <cell r="K116" t="str">
            <v>0</v>
          </cell>
          <cell r="L116" t="str">
            <v>0</v>
          </cell>
          <cell r="M116">
            <v>219604</v>
          </cell>
          <cell r="N116">
            <v>8784.16</v>
          </cell>
          <cell r="O116">
            <v>228388.16</v>
          </cell>
          <cell r="P116">
            <v>8784.1600000000035</v>
          </cell>
          <cell r="Q116">
            <v>4.0000000000000036E-2</v>
          </cell>
          <cell r="R116">
            <v>0</v>
          </cell>
          <cell r="U116">
            <v>0</v>
          </cell>
          <cell r="V116">
            <v>228388</v>
          </cell>
        </row>
        <row r="117">
          <cell r="B117">
            <v>484</v>
          </cell>
          <cell r="C117">
            <v>204</v>
          </cell>
          <cell r="D117" t="str">
            <v>FESTEJOS PARTICULARES</v>
          </cell>
          <cell r="E117">
            <v>191474</v>
          </cell>
          <cell r="F117">
            <v>191474</v>
          </cell>
          <cell r="G117">
            <v>234075.01</v>
          </cell>
          <cell r="H117">
            <v>180069</v>
          </cell>
          <cell r="I117">
            <v>19710</v>
          </cell>
          <cell r="J117">
            <v>37230</v>
          </cell>
          <cell r="K117">
            <v>23433</v>
          </cell>
          <cell r="L117">
            <v>28689</v>
          </cell>
          <cell r="M117">
            <v>200000</v>
          </cell>
          <cell r="N117">
            <v>8000</v>
          </cell>
          <cell r="O117">
            <v>208000</v>
          </cell>
          <cell r="P117">
            <v>16526</v>
          </cell>
          <cell r="Q117">
            <v>8.6309368373773898E-2</v>
          </cell>
          <cell r="R117">
            <v>0</v>
          </cell>
          <cell r="S117">
            <v>0</v>
          </cell>
          <cell r="U117">
            <v>0</v>
          </cell>
          <cell r="V117">
            <v>208000</v>
          </cell>
        </row>
        <row r="118">
          <cell r="B118">
            <v>405</v>
          </cell>
          <cell r="C118">
            <v>703</v>
          </cell>
          <cell r="D118" t="str">
            <v>CENTRO DE CONVIVENCIA EL ENCINO</v>
          </cell>
          <cell r="E118">
            <v>197948</v>
          </cell>
          <cell r="F118">
            <v>197948</v>
          </cell>
          <cell r="G118">
            <v>130596</v>
          </cell>
          <cell r="H118">
            <v>208409.5</v>
          </cell>
          <cell r="I118">
            <v>14327</v>
          </cell>
          <cell r="J118">
            <v>13596</v>
          </cell>
          <cell r="K118">
            <v>18361</v>
          </cell>
          <cell r="L118">
            <v>12440</v>
          </cell>
          <cell r="M118">
            <v>197948</v>
          </cell>
          <cell r="N118">
            <v>7917.92</v>
          </cell>
          <cell r="O118">
            <v>205865.92</v>
          </cell>
          <cell r="P118">
            <v>7917.9200000000128</v>
          </cell>
          <cell r="Q118">
            <v>4.0000000000000036E-2</v>
          </cell>
          <cell r="R118">
            <v>0</v>
          </cell>
          <cell r="U118">
            <v>0</v>
          </cell>
          <cell r="V118">
            <v>205866</v>
          </cell>
        </row>
        <row r="119">
          <cell r="B119">
            <v>444</v>
          </cell>
          <cell r="C119">
            <v>302</v>
          </cell>
          <cell r="D119" t="str">
            <v>SANITARIOS JARDIN UNION</v>
          </cell>
          <cell r="E119">
            <v>98935</v>
          </cell>
          <cell r="F119">
            <v>98935</v>
          </cell>
          <cell r="G119">
            <v>64000</v>
          </cell>
          <cell r="H119">
            <v>128000</v>
          </cell>
          <cell r="I119">
            <v>8000</v>
          </cell>
          <cell r="J119">
            <v>8000</v>
          </cell>
          <cell r="K119">
            <v>8000</v>
          </cell>
          <cell r="L119">
            <v>8000</v>
          </cell>
          <cell r="M119">
            <v>204000</v>
          </cell>
          <cell r="N119">
            <v>0</v>
          </cell>
          <cell r="O119">
            <v>204000</v>
          </cell>
          <cell r="P119">
            <v>105065</v>
          </cell>
          <cell r="Q119">
            <v>1.061959872643655</v>
          </cell>
          <cell r="R119">
            <v>17000</v>
          </cell>
          <cell r="S119" t="str">
            <v>Se pronostica sobre valor de concesión actual.</v>
          </cell>
          <cell r="T119">
            <v>0</v>
          </cell>
          <cell r="V119">
            <v>204000</v>
          </cell>
        </row>
        <row r="120">
          <cell r="B120">
            <v>439</v>
          </cell>
          <cell r="C120">
            <v>302</v>
          </cell>
          <cell r="D120" t="str">
            <v>SANITARIOS JARDIN REFORMA</v>
          </cell>
          <cell r="E120">
            <v>0</v>
          </cell>
          <cell r="F120">
            <v>0</v>
          </cell>
          <cell r="G120">
            <v>171524</v>
          </cell>
          <cell r="H120">
            <v>119212</v>
          </cell>
          <cell r="I120">
            <v>20036</v>
          </cell>
          <cell r="J120">
            <v>5716</v>
          </cell>
          <cell r="K120" t="str">
            <v>0</v>
          </cell>
          <cell r="L120" t="str">
            <v>0</v>
          </cell>
          <cell r="M120">
            <v>200000</v>
          </cell>
          <cell r="N120">
            <v>0</v>
          </cell>
          <cell r="O120">
            <v>200000</v>
          </cell>
          <cell r="P120">
            <v>200000</v>
          </cell>
          <cell r="Q120" t="str">
            <v xml:space="preserve"> </v>
          </cell>
          <cell r="R120" t="str">
            <v>Por término de concesión</v>
          </cell>
          <cell r="S120">
            <v>0</v>
          </cell>
          <cell r="T120">
            <v>0</v>
          </cell>
          <cell r="U120">
            <v>0</v>
          </cell>
          <cell r="V120">
            <v>200000</v>
          </cell>
        </row>
        <row r="121">
          <cell r="B121">
            <v>440</v>
          </cell>
          <cell r="C121">
            <v>302</v>
          </cell>
          <cell r="D121" t="str">
            <v>SANITARIOS PLAZUELA DE LOS ANG</v>
          </cell>
          <cell r="E121">
            <v>97936</v>
          </cell>
          <cell r="F121">
            <v>97936</v>
          </cell>
          <cell r="G121">
            <v>64000</v>
          </cell>
          <cell r="H121">
            <v>128000</v>
          </cell>
          <cell r="I121">
            <v>8000</v>
          </cell>
          <cell r="J121">
            <v>8000</v>
          </cell>
          <cell r="K121">
            <v>8000</v>
          </cell>
          <cell r="L121">
            <v>8000</v>
          </cell>
          <cell r="M121">
            <v>180000</v>
          </cell>
          <cell r="N121">
            <v>7200</v>
          </cell>
          <cell r="O121">
            <v>187200</v>
          </cell>
          <cell r="P121">
            <v>89264</v>
          </cell>
          <cell r="Q121">
            <v>0.91145237706257154</v>
          </cell>
          <cell r="R121">
            <v>15600</v>
          </cell>
          <cell r="S121" t="str">
            <v>Se pronostica sobre valor de concesión actual.</v>
          </cell>
          <cell r="U121">
            <v>0</v>
          </cell>
          <cell r="V121">
            <v>187200</v>
          </cell>
        </row>
        <row r="122">
          <cell r="B122">
            <v>482</v>
          </cell>
          <cell r="C122">
            <v>204</v>
          </cell>
          <cell r="D122" t="str">
            <v>CALLEJONEADAS</v>
          </cell>
          <cell r="E122">
            <v>170352</v>
          </cell>
          <cell r="F122">
            <v>170352</v>
          </cell>
          <cell r="G122">
            <v>194042.14</v>
          </cell>
          <cell r="H122">
            <v>112774</v>
          </cell>
          <cell r="I122">
            <v>21384</v>
          </cell>
          <cell r="J122">
            <v>35926.5</v>
          </cell>
          <cell r="K122">
            <v>15552</v>
          </cell>
          <cell r="L122">
            <v>4536</v>
          </cell>
          <cell r="M122">
            <v>170352</v>
          </cell>
          <cell r="N122">
            <v>6814.08</v>
          </cell>
          <cell r="O122">
            <v>177166.07999999999</v>
          </cell>
          <cell r="P122">
            <v>6814.0799999999872</v>
          </cell>
          <cell r="Q122">
            <v>4.0000000000000036E-2</v>
          </cell>
          <cell r="R122" t="str">
            <v>comentar proceso de permisos. Por tendencia en el ingreso</v>
          </cell>
          <cell r="S122">
            <v>0</v>
          </cell>
          <cell r="U122">
            <v>0</v>
          </cell>
          <cell r="V122">
            <v>177166</v>
          </cell>
        </row>
        <row r="123">
          <cell r="B123">
            <v>470</v>
          </cell>
          <cell r="C123">
            <v>302</v>
          </cell>
          <cell r="D123" t="str">
            <v>LOCALES ESTACIÓN DEL FERROCARRIL</v>
          </cell>
          <cell r="E123">
            <v>89746</v>
          </cell>
          <cell r="F123">
            <v>89746</v>
          </cell>
          <cell r="G123">
            <v>90888.99</v>
          </cell>
          <cell r="H123">
            <v>163498.92000000001</v>
          </cell>
          <cell r="I123">
            <v>18698.080000000002</v>
          </cell>
          <cell r="J123">
            <v>10796.84</v>
          </cell>
          <cell r="K123">
            <v>16402.25</v>
          </cell>
          <cell r="L123">
            <v>15000</v>
          </cell>
          <cell r="M123">
            <v>163498.92000000001</v>
          </cell>
          <cell r="N123">
            <v>6539.9568000000008</v>
          </cell>
          <cell r="O123">
            <v>170038.87680000003</v>
          </cell>
          <cell r="P123">
            <v>80292.876800000027</v>
          </cell>
          <cell r="Q123">
            <v>0.89466802754440344</v>
          </cell>
          <cell r="R123" t="str">
            <v>Se pronostica sobre tendencia del ingreso</v>
          </cell>
          <cell r="V123">
            <v>170039</v>
          </cell>
        </row>
        <row r="124">
          <cell r="B124">
            <v>472</v>
          </cell>
          <cell r="C124">
            <v>400</v>
          </cell>
          <cell r="D124" t="str">
            <v>MERCADO GAVIRA</v>
          </cell>
          <cell r="E124">
            <v>131437</v>
          </cell>
          <cell r="F124">
            <v>131437</v>
          </cell>
          <cell r="G124">
            <v>64946</v>
          </cell>
          <cell r="H124">
            <v>111704.35</v>
          </cell>
          <cell r="I124">
            <v>5255</v>
          </cell>
          <cell r="J124">
            <v>4425</v>
          </cell>
          <cell r="K124">
            <v>5974</v>
          </cell>
          <cell r="L124">
            <v>3040.34</v>
          </cell>
          <cell r="M124">
            <v>131437</v>
          </cell>
          <cell r="N124">
            <v>5257.4800000000005</v>
          </cell>
          <cell r="O124">
            <v>136694.48000000001</v>
          </cell>
          <cell r="P124">
            <v>5257.4800000000105</v>
          </cell>
          <cell r="Q124">
            <v>4.0000000000000036E-2</v>
          </cell>
          <cell r="R124">
            <v>0</v>
          </cell>
          <cell r="S124">
            <v>0</v>
          </cell>
          <cell r="U124">
            <v>0</v>
          </cell>
          <cell r="V124">
            <v>136694</v>
          </cell>
        </row>
        <row r="125">
          <cell r="B125">
            <v>436</v>
          </cell>
          <cell r="C125">
            <v>302</v>
          </cell>
          <cell r="D125" t="str">
            <v>SANITARIOS PRESA DE LA OLLA</v>
          </cell>
          <cell r="E125">
            <v>60496</v>
          </cell>
          <cell r="F125">
            <v>60496</v>
          </cell>
          <cell r="G125">
            <v>35000</v>
          </cell>
          <cell r="H125">
            <v>110620.16</v>
          </cell>
          <cell r="I125">
            <v>5000</v>
          </cell>
          <cell r="J125">
            <v>18804</v>
          </cell>
          <cell r="K125">
            <v>14812</v>
          </cell>
          <cell r="L125">
            <v>12334</v>
          </cell>
          <cell r="M125">
            <v>120000</v>
          </cell>
          <cell r="N125">
            <v>4800</v>
          </cell>
          <cell r="O125">
            <v>124800</v>
          </cell>
          <cell r="P125">
            <v>64304</v>
          </cell>
          <cell r="Q125">
            <v>1.0629463104998678</v>
          </cell>
          <cell r="R125" t="str">
            <v>Tendencia del ingreso.</v>
          </cell>
          <cell r="V125">
            <v>124800</v>
          </cell>
        </row>
        <row r="126">
          <cell r="B126">
            <v>479</v>
          </cell>
          <cell r="C126">
            <v>204</v>
          </cell>
          <cell r="D126" t="str">
            <v>COMERCIANTES AMBULANTES</v>
          </cell>
          <cell r="E126">
            <v>107925</v>
          </cell>
          <cell r="F126">
            <v>107925</v>
          </cell>
          <cell r="G126">
            <v>91454</v>
          </cell>
          <cell r="H126">
            <v>52790.27</v>
          </cell>
          <cell r="I126">
            <v>9492</v>
          </cell>
          <cell r="J126">
            <v>19852</v>
          </cell>
          <cell r="K126">
            <v>15332.22</v>
          </cell>
          <cell r="L126">
            <v>10133.219999999999</v>
          </cell>
          <cell r="M126">
            <v>107599.70999999999</v>
          </cell>
          <cell r="N126">
            <v>4303.9884000000002</v>
          </cell>
          <cell r="O126">
            <v>111903.69839999999</v>
          </cell>
          <cell r="P126">
            <v>3978.6983999999939</v>
          </cell>
          <cell r="Q126">
            <v>3.6865400972897699E-2</v>
          </cell>
          <cell r="R126">
            <v>0</v>
          </cell>
          <cell r="S126">
            <v>0</v>
          </cell>
          <cell r="T126">
            <v>0</v>
          </cell>
          <cell r="V126">
            <v>111904</v>
          </cell>
        </row>
        <row r="127">
          <cell r="B127">
            <v>477</v>
          </cell>
          <cell r="C127">
            <v>600</v>
          </cell>
          <cell r="D127" t="str">
            <v>DIRECTOR RESPONSABLE DE OBRA</v>
          </cell>
          <cell r="E127">
            <v>87218</v>
          </cell>
          <cell r="F127">
            <v>87218</v>
          </cell>
          <cell r="G127">
            <v>98915</v>
          </cell>
          <cell r="H127">
            <v>102857</v>
          </cell>
          <cell r="I127">
            <v>9485</v>
          </cell>
          <cell r="J127">
            <v>1355</v>
          </cell>
          <cell r="K127">
            <v>2710</v>
          </cell>
          <cell r="L127" t="str">
            <v>0</v>
          </cell>
          <cell r="M127">
            <v>100000</v>
          </cell>
          <cell r="N127">
            <v>4000</v>
          </cell>
          <cell r="O127">
            <v>104000</v>
          </cell>
          <cell r="P127">
            <v>16782</v>
          </cell>
          <cell r="Q127">
            <v>0.19241440986952241</v>
          </cell>
          <cell r="R127" t="str">
            <v>Histórico de ingresos</v>
          </cell>
          <cell r="S127">
            <v>0</v>
          </cell>
          <cell r="T127">
            <v>0</v>
          </cell>
          <cell r="V127">
            <v>104000</v>
          </cell>
        </row>
        <row r="128">
          <cell r="B128">
            <v>400</v>
          </cell>
          <cell r="C128">
            <v>302</v>
          </cell>
          <cell r="D128" t="str">
            <v>LOCALES PRESA DE LA OLLA</v>
          </cell>
          <cell r="E128">
            <v>88236</v>
          </cell>
          <cell r="F128">
            <v>88236</v>
          </cell>
          <cell r="G128">
            <v>65183</v>
          </cell>
          <cell r="H128">
            <v>108791.77</v>
          </cell>
          <cell r="I128">
            <v>2580</v>
          </cell>
          <cell r="J128">
            <v>4515</v>
          </cell>
          <cell r="K128">
            <v>7319</v>
          </cell>
          <cell r="L128">
            <v>7964</v>
          </cell>
          <cell r="M128">
            <v>88236</v>
          </cell>
          <cell r="N128">
            <v>3529.44</v>
          </cell>
          <cell r="O128">
            <v>91765.440000000002</v>
          </cell>
          <cell r="P128">
            <v>3529.4400000000023</v>
          </cell>
          <cell r="Q128">
            <v>4.0000000000000036E-2</v>
          </cell>
          <cell r="R128">
            <v>0</v>
          </cell>
          <cell r="S128">
            <v>0</v>
          </cell>
          <cell r="T128">
            <v>0</v>
          </cell>
          <cell r="V128">
            <v>91765</v>
          </cell>
        </row>
        <row r="129">
          <cell r="B129">
            <v>483</v>
          </cell>
          <cell r="C129">
            <v>204</v>
          </cell>
          <cell r="D129" t="str">
            <v>PROMOTOR TURISTICO</v>
          </cell>
          <cell r="E129">
            <v>78165</v>
          </cell>
          <cell r="F129">
            <v>78165</v>
          </cell>
          <cell r="G129">
            <v>54497.71</v>
          </cell>
          <cell r="H129">
            <v>80392.929999999993</v>
          </cell>
          <cell r="I129">
            <v>9870.3700000000008</v>
          </cell>
          <cell r="J129">
            <v>8509.34</v>
          </cell>
          <cell r="K129">
            <v>1860.81</v>
          </cell>
          <cell r="L129">
            <v>792.25</v>
          </cell>
          <cell r="M129">
            <v>78165</v>
          </cell>
          <cell r="N129">
            <v>3126.6</v>
          </cell>
          <cell r="O129">
            <v>81291.600000000006</v>
          </cell>
          <cell r="P129">
            <v>3126.6000000000058</v>
          </cell>
          <cell r="Q129">
            <v>4.0000000000000036E-2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81292</v>
          </cell>
        </row>
        <row r="130">
          <cell r="B130">
            <v>447</v>
          </cell>
          <cell r="C130">
            <v>1101</v>
          </cell>
          <cell r="D130" t="str">
            <v>MUSEO DIEGUINO</v>
          </cell>
          <cell r="E130">
            <v>111941</v>
          </cell>
          <cell r="F130">
            <v>111941</v>
          </cell>
          <cell r="G130">
            <v>35845</v>
          </cell>
          <cell r="H130">
            <v>37756</v>
          </cell>
          <cell r="I130">
            <v>5885</v>
          </cell>
          <cell r="J130">
            <v>14850</v>
          </cell>
          <cell r="K130">
            <v>7327</v>
          </cell>
          <cell r="L130">
            <v>6457</v>
          </cell>
          <cell r="M130">
            <v>72275</v>
          </cell>
          <cell r="N130">
            <v>2891</v>
          </cell>
          <cell r="O130">
            <v>75166</v>
          </cell>
          <cell r="P130">
            <v>-36775</v>
          </cell>
          <cell r="Q130">
            <v>-0.32852127460001246</v>
          </cell>
          <cell r="R130" t="str">
            <v>Tendencia del ingreso.</v>
          </cell>
          <cell r="S130">
            <v>0</v>
          </cell>
          <cell r="T130">
            <v>0</v>
          </cell>
          <cell r="U130">
            <v>0</v>
          </cell>
          <cell r="V130">
            <v>75166</v>
          </cell>
        </row>
        <row r="131">
          <cell r="B131">
            <v>429</v>
          </cell>
          <cell r="C131">
            <v>304</v>
          </cell>
          <cell r="D131" t="str">
            <v>VENTA DE INM PROPIEDAD DEL MPIO</v>
          </cell>
          <cell r="E131">
            <v>3640000</v>
          </cell>
          <cell r="F131">
            <v>3640000</v>
          </cell>
          <cell r="G131">
            <v>603914.28</v>
          </cell>
          <cell r="H131">
            <v>70860.649999999994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70860.649999999994</v>
          </cell>
          <cell r="N131">
            <v>2834.4259999999999</v>
          </cell>
          <cell r="O131">
            <v>73695.076000000001</v>
          </cell>
          <cell r="P131">
            <v>-3566304.9240000001</v>
          </cell>
          <cell r="Q131">
            <v>-0.97975409999999996</v>
          </cell>
          <cell r="R131" t="str">
            <v>Tendencia del ingreso.</v>
          </cell>
          <cell r="S131" t="str">
            <v>Se adjunta listado.</v>
          </cell>
          <cell r="T131">
            <v>0</v>
          </cell>
          <cell r="U131">
            <v>0</v>
          </cell>
          <cell r="V131">
            <v>73695</v>
          </cell>
        </row>
        <row r="132">
          <cell r="B132">
            <v>536</v>
          </cell>
          <cell r="C132">
            <v>305</v>
          </cell>
          <cell r="D132" t="str">
            <v>PADRON DE PROVEEDORES</v>
          </cell>
          <cell r="E132">
            <v>54600</v>
          </cell>
          <cell r="F132">
            <v>54600</v>
          </cell>
          <cell r="G132">
            <v>73848</v>
          </cell>
          <cell r="H132">
            <v>50213</v>
          </cell>
          <cell r="I132">
            <v>4536</v>
          </cell>
          <cell r="J132">
            <v>3240</v>
          </cell>
          <cell r="K132">
            <v>2592</v>
          </cell>
          <cell r="L132">
            <v>1620</v>
          </cell>
          <cell r="M132">
            <v>54600</v>
          </cell>
          <cell r="N132">
            <v>2184</v>
          </cell>
          <cell r="O132">
            <v>56784</v>
          </cell>
          <cell r="P132">
            <v>2184</v>
          </cell>
          <cell r="Q132">
            <v>4.0000000000000036E-2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56784</v>
          </cell>
        </row>
        <row r="133">
          <cell r="B133">
            <v>485</v>
          </cell>
          <cell r="C133">
            <v>204</v>
          </cell>
          <cell r="D133" t="str">
            <v>SELLADO DE BOLETOS</v>
          </cell>
          <cell r="E133">
            <v>61641</v>
          </cell>
          <cell r="F133">
            <v>61641</v>
          </cell>
          <cell r="G133">
            <v>28737.99</v>
          </cell>
          <cell r="H133">
            <v>29285</v>
          </cell>
          <cell r="I133">
            <v>4563</v>
          </cell>
          <cell r="J133">
            <v>10152</v>
          </cell>
          <cell r="K133">
            <v>4603</v>
          </cell>
          <cell r="L133">
            <v>2282</v>
          </cell>
          <cell r="M133">
            <v>50885</v>
          </cell>
          <cell r="N133">
            <v>2035.4</v>
          </cell>
          <cell r="O133">
            <v>52920.4</v>
          </cell>
          <cell r="P133">
            <v>-8720.5999999999985</v>
          </cell>
          <cell r="Q133">
            <v>-0.14147401891598121</v>
          </cell>
          <cell r="R133" t="str">
            <v>Tendencia del ingreso.</v>
          </cell>
          <cell r="S133">
            <v>0</v>
          </cell>
          <cell r="T133">
            <v>0</v>
          </cell>
          <cell r="U133">
            <v>0</v>
          </cell>
          <cell r="V133">
            <v>52920</v>
          </cell>
        </row>
        <row r="134">
          <cell r="B134">
            <v>471</v>
          </cell>
          <cell r="C134">
            <v>302</v>
          </cell>
          <cell r="D134" t="str">
            <v>SANITARIOS PARDO</v>
          </cell>
          <cell r="E134">
            <v>22880</v>
          </cell>
          <cell r="F134">
            <v>22880</v>
          </cell>
          <cell r="G134">
            <v>16000</v>
          </cell>
          <cell r="H134">
            <v>32000</v>
          </cell>
          <cell r="I134">
            <v>2000</v>
          </cell>
          <cell r="J134">
            <v>2000</v>
          </cell>
          <cell r="K134">
            <v>2000</v>
          </cell>
          <cell r="L134">
            <v>2000</v>
          </cell>
          <cell r="M134">
            <v>48000</v>
          </cell>
          <cell r="N134">
            <v>1920</v>
          </cell>
          <cell r="O134">
            <v>49920</v>
          </cell>
          <cell r="P134">
            <v>27040</v>
          </cell>
          <cell r="Q134">
            <v>1.1818181818181817</v>
          </cell>
          <cell r="R134" t="str">
            <v>Se pronostica con valor de concesión actual 4,000.00</v>
          </cell>
          <cell r="S134">
            <v>0</v>
          </cell>
          <cell r="T134">
            <v>0</v>
          </cell>
          <cell r="V134">
            <v>49920</v>
          </cell>
        </row>
        <row r="135">
          <cell r="B135">
            <v>223</v>
          </cell>
          <cell r="C135">
            <v>600</v>
          </cell>
          <cell r="D135" t="str">
            <v>CABLEADO POR USO COMERCIAL</v>
          </cell>
          <cell r="E135">
            <v>41248</v>
          </cell>
          <cell r="F135">
            <v>41248</v>
          </cell>
          <cell r="G135">
            <v>66025.83</v>
          </cell>
          <cell r="H135">
            <v>61787.88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>
            <v>41248</v>
          </cell>
          <cell r="N135">
            <v>1649.92</v>
          </cell>
          <cell r="O135">
            <v>42897.919999999998</v>
          </cell>
          <cell r="P135">
            <v>1649.9199999999983</v>
          </cell>
          <cell r="Q135">
            <v>4.0000000000000036E-2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42898</v>
          </cell>
        </row>
        <row r="136">
          <cell r="B136">
            <v>417</v>
          </cell>
          <cell r="C136">
            <v>904</v>
          </cell>
          <cell r="D136" t="str">
            <v>CONSULTORIO DENTAL</v>
          </cell>
          <cell r="E136" t="str">
            <v/>
          </cell>
          <cell r="F136" t="str">
            <v/>
          </cell>
          <cell r="G136">
            <v>28497</v>
          </cell>
          <cell r="H136">
            <v>27904</v>
          </cell>
          <cell r="I136">
            <v>3213</v>
          </cell>
          <cell r="J136">
            <v>3000</v>
          </cell>
          <cell r="K136">
            <v>3000</v>
          </cell>
          <cell r="L136">
            <v>3000</v>
          </cell>
          <cell r="M136">
            <v>40117</v>
          </cell>
          <cell r="N136">
            <v>1604.68</v>
          </cell>
          <cell r="O136">
            <v>41721.68</v>
          </cell>
          <cell r="P136">
            <v>41721.68</v>
          </cell>
          <cell r="Q136" t="str">
            <v xml:space="preserve"> </v>
          </cell>
          <cell r="R136" t="str">
            <v>Se registra cuenta propia este año</v>
          </cell>
          <cell r="S136" t="str">
            <v>Valorar si se le entrega al DIF Municipal</v>
          </cell>
          <cell r="T136">
            <v>0</v>
          </cell>
          <cell r="U136">
            <v>0</v>
          </cell>
          <cell r="V136">
            <v>41722</v>
          </cell>
        </row>
        <row r="137">
          <cell r="B137">
            <v>526</v>
          </cell>
          <cell r="C137">
            <v>201</v>
          </cell>
          <cell r="D137" t="str">
            <v>RESPUESTA DE AYUNTAMIENTO</v>
          </cell>
          <cell r="E137">
            <v>16380</v>
          </cell>
          <cell r="F137">
            <v>16380</v>
          </cell>
          <cell r="G137">
            <v>23834</v>
          </cell>
          <cell r="H137">
            <v>27511</v>
          </cell>
          <cell r="I137">
            <v>1290</v>
          </cell>
          <cell r="J137">
            <v>5805</v>
          </cell>
          <cell r="K137">
            <v>3225</v>
          </cell>
          <cell r="L137">
            <v>5805</v>
          </cell>
          <cell r="M137">
            <v>40000</v>
          </cell>
          <cell r="N137">
            <v>1600</v>
          </cell>
          <cell r="O137">
            <v>41600</v>
          </cell>
          <cell r="P137">
            <v>25220</v>
          </cell>
          <cell r="Q137">
            <v>1.5396825396825395</v>
          </cell>
          <cell r="R137" t="str">
            <v>sobre tendencia de ingreso.</v>
          </cell>
          <cell r="T137">
            <v>0</v>
          </cell>
          <cell r="V137">
            <v>41600</v>
          </cell>
        </row>
        <row r="138">
          <cell r="B138">
            <v>441</v>
          </cell>
          <cell r="C138">
            <v>302</v>
          </cell>
          <cell r="D138" t="str">
            <v>SANITARIOS LOS PASTITOS</v>
          </cell>
          <cell r="E138">
            <v>0</v>
          </cell>
          <cell r="F138">
            <v>0</v>
          </cell>
          <cell r="G138">
            <v>15884</v>
          </cell>
          <cell r="H138">
            <v>26484</v>
          </cell>
          <cell r="I138">
            <v>1880</v>
          </cell>
          <cell r="J138">
            <v>3000</v>
          </cell>
          <cell r="K138">
            <v>3000</v>
          </cell>
          <cell r="L138">
            <v>3000</v>
          </cell>
          <cell r="M138">
            <v>37000</v>
          </cell>
          <cell r="N138">
            <v>1480</v>
          </cell>
          <cell r="O138">
            <v>38480</v>
          </cell>
          <cell r="P138">
            <v>38480</v>
          </cell>
          <cell r="Q138" t="str">
            <v xml:space="preserve"> </v>
          </cell>
          <cell r="R138" t="str">
            <v>Por término de concesión</v>
          </cell>
          <cell r="V138">
            <v>38480</v>
          </cell>
        </row>
        <row r="139">
          <cell r="B139">
            <v>442</v>
          </cell>
          <cell r="C139">
            <v>302</v>
          </cell>
          <cell r="D139" t="str">
            <v>SANITARIOS VALENCIANA</v>
          </cell>
          <cell r="E139">
            <v>10920</v>
          </cell>
          <cell r="F139">
            <v>10920</v>
          </cell>
          <cell r="G139">
            <v>8350</v>
          </cell>
          <cell r="H139">
            <v>12000</v>
          </cell>
          <cell r="I139" t="str">
            <v>0</v>
          </cell>
          <cell r="J139">
            <v>4500</v>
          </cell>
          <cell r="K139" t="str">
            <v>0</v>
          </cell>
          <cell r="L139">
            <v>6000</v>
          </cell>
          <cell r="M139">
            <v>36000</v>
          </cell>
          <cell r="N139">
            <v>1440</v>
          </cell>
          <cell r="O139">
            <v>37440</v>
          </cell>
          <cell r="P139">
            <v>26520</v>
          </cell>
          <cell r="Q139">
            <v>2.4285714285714284</v>
          </cell>
          <cell r="R139" t="str">
            <v>Se pronostica con valor de concesión 3,000.00</v>
          </cell>
          <cell r="S139">
            <v>0</v>
          </cell>
          <cell r="V139">
            <v>37440</v>
          </cell>
        </row>
        <row r="140">
          <cell r="B140">
            <v>476</v>
          </cell>
          <cell r="C140">
            <v>304</v>
          </cell>
          <cell r="D140" t="str">
            <v>PADRON DE PERITOS FISCALES</v>
          </cell>
          <cell r="E140">
            <v>35756</v>
          </cell>
          <cell r="F140">
            <v>35756</v>
          </cell>
          <cell r="G140">
            <v>38490</v>
          </cell>
          <cell r="H140">
            <v>38262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>
            <v>35756</v>
          </cell>
          <cell r="N140">
            <v>1430.24</v>
          </cell>
          <cell r="O140">
            <v>37186.239999999998</v>
          </cell>
          <cell r="P140">
            <v>1430.239999999998</v>
          </cell>
          <cell r="Q140">
            <v>4.0000000000000036E-2</v>
          </cell>
          <cell r="R140">
            <v>0</v>
          </cell>
          <cell r="S140">
            <v>0</v>
          </cell>
          <cell r="V140">
            <v>37186</v>
          </cell>
        </row>
        <row r="141">
          <cell r="B141">
            <v>451</v>
          </cell>
          <cell r="C141">
            <v>904</v>
          </cell>
          <cell r="D141" t="str">
            <v>BODEGAS RASTRO</v>
          </cell>
          <cell r="E141">
            <v>19144</v>
          </cell>
          <cell r="F141">
            <v>19144</v>
          </cell>
          <cell r="G141">
            <v>22620</v>
          </cell>
          <cell r="H141">
            <v>23543</v>
          </cell>
          <cell r="I141">
            <v>4254</v>
          </cell>
          <cell r="J141">
            <v>4254</v>
          </cell>
          <cell r="K141">
            <v>1418</v>
          </cell>
          <cell r="L141">
            <v>1418</v>
          </cell>
          <cell r="M141">
            <v>35400</v>
          </cell>
          <cell r="N141">
            <v>1416</v>
          </cell>
          <cell r="O141">
            <v>36816</v>
          </cell>
          <cell r="P141">
            <v>17672</v>
          </cell>
          <cell r="Q141">
            <v>0.92310906811533644</v>
          </cell>
          <cell r="R141" t="str">
            <v>Se pronostican 2 bodegas costo actual 1,475</v>
          </cell>
          <cell r="T141">
            <v>0</v>
          </cell>
          <cell r="U141">
            <v>0</v>
          </cell>
          <cell r="V141">
            <v>36816</v>
          </cell>
        </row>
        <row r="142">
          <cell r="B142">
            <v>456</v>
          </cell>
          <cell r="C142">
            <v>204</v>
          </cell>
          <cell r="D142" t="str">
            <v>JUEGOS MECANICOS</v>
          </cell>
          <cell r="E142">
            <v>35147</v>
          </cell>
          <cell r="F142">
            <v>35147</v>
          </cell>
          <cell r="G142">
            <v>70956</v>
          </cell>
          <cell r="H142">
            <v>77112</v>
          </cell>
          <cell r="I142" t="str">
            <v>0</v>
          </cell>
          <cell r="J142">
            <v>2997</v>
          </cell>
          <cell r="K142">
            <v>2430</v>
          </cell>
          <cell r="L142">
            <v>3483</v>
          </cell>
          <cell r="M142">
            <v>35147</v>
          </cell>
          <cell r="N142">
            <v>1405.88</v>
          </cell>
          <cell r="O142">
            <v>36552.879999999997</v>
          </cell>
          <cell r="P142">
            <v>1405.8799999999974</v>
          </cell>
          <cell r="Q142">
            <v>4.0000000000000036E-2</v>
          </cell>
          <cell r="R142">
            <v>0</v>
          </cell>
          <cell r="S142">
            <v>0</v>
          </cell>
          <cell r="T142">
            <v>0</v>
          </cell>
          <cell r="V142">
            <v>36553</v>
          </cell>
        </row>
        <row r="143">
          <cell r="B143">
            <v>493</v>
          </cell>
          <cell r="C143">
            <v>204</v>
          </cell>
          <cell r="D143" t="str">
            <v>RENOVACION PERMISO P/ USO VIA</v>
          </cell>
          <cell r="E143">
            <v>28296</v>
          </cell>
          <cell r="F143">
            <v>28296</v>
          </cell>
          <cell r="G143">
            <v>30978.240000000002</v>
          </cell>
          <cell r="H143">
            <v>46477.919999999998</v>
          </cell>
          <cell r="I143">
            <v>1197</v>
          </cell>
          <cell r="J143">
            <v>2850.32</v>
          </cell>
          <cell r="K143">
            <v>726.16</v>
          </cell>
          <cell r="L143">
            <v>374</v>
          </cell>
          <cell r="M143">
            <v>28296</v>
          </cell>
          <cell r="N143">
            <v>1131.8399999999999</v>
          </cell>
          <cell r="O143">
            <v>29427.84</v>
          </cell>
          <cell r="P143">
            <v>1131.8400000000001</v>
          </cell>
          <cell r="Q143">
            <v>4.0000000000000036E-2</v>
          </cell>
          <cell r="R143">
            <v>0</v>
          </cell>
          <cell r="S143">
            <v>0</v>
          </cell>
          <cell r="T143">
            <v>0</v>
          </cell>
          <cell r="V143">
            <v>29428</v>
          </cell>
        </row>
        <row r="144">
          <cell r="B144">
            <v>414</v>
          </cell>
          <cell r="C144">
            <v>302</v>
          </cell>
          <cell r="D144" t="str">
            <v>OTROS PRODUCTOS</v>
          </cell>
          <cell r="E144">
            <v>240240</v>
          </cell>
          <cell r="F144">
            <v>240240</v>
          </cell>
          <cell r="G144">
            <v>88993.56</v>
          </cell>
          <cell r="H144">
            <v>16896.189999999999</v>
          </cell>
          <cell r="I144">
            <v>264.5</v>
          </cell>
          <cell r="J144">
            <v>3490.7</v>
          </cell>
          <cell r="K144">
            <v>1179.2</v>
          </cell>
          <cell r="L144">
            <v>6135.47</v>
          </cell>
          <cell r="M144">
            <v>27966.06</v>
          </cell>
          <cell r="N144">
            <v>1118.6424000000002</v>
          </cell>
          <cell r="O144">
            <v>29084.702400000002</v>
          </cell>
          <cell r="P144">
            <v>-211155.29759999999</v>
          </cell>
          <cell r="Q144">
            <v>-0.87893480519480516</v>
          </cell>
          <cell r="R144" t="str">
            <v>Tendencia histórica.</v>
          </cell>
          <cell r="S144" t="str">
            <v>Venta de chatarra.</v>
          </cell>
          <cell r="T144">
            <v>0</v>
          </cell>
          <cell r="U144">
            <v>0</v>
          </cell>
          <cell r="V144">
            <v>29085</v>
          </cell>
        </row>
        <row r="145">
          <cell r="B145">
            <v>497</v>
          </cell>
          <cell r="C145">
            <v>1101</v>
          </cell>
          <cell r="D145" t="str">
            <v>CENTRO ADOC</v>
          </cell>
          <cell r="E145">
            <v>42432</v>
          </cell>
          <cell r="F145">
            <v>42432</v>
          </cell>
          <cell r="G145">
            <v>25000</v>
          </cell>
          <cell r="H145">
            <v>17784</v>
          </cell>
          <cell r="I145">
            <v>3400</v>
          </cell>
          <cell r="J145">
            <v>1300</v>
          </cell>
          <cell r="K145">
            <v>1200</v>
          </cell>
          <cell r="L145">
            <v>500</v>
          </cell>
          <cell r="M145">
            <v>24184</v>
          </cell>
          <cell r="N145">
            <v>967.36</v>
          </cell>
          <cell r="O145">
            <v>25151.360000000001</v>
          </cell>
          <cell r="P145">
            <v>-17280.64</v>
          </cell>
          <cell r="Q145">
            <v>-0.40725490196078429</v>
          </cell>
          <cell r="R145" t="str">
            <v>Tendencia del ingreso.</v>
          </cell>
          <cell r="S145" t="str">
            <v>validar con cultura</v>
          </cell>
          <cell r="T145">
            <v>0</v>
          </cell>
          <cell r="U145">
            <v>0</v>
          </cell>
          <cell r="V145">
            <v>25151</v>
          </cell>
        </row>
        <row r="146">
          <cell r="B146">
            <v>431</v>
          </cell>
          <cell r="C146">
            <v>400</v>
          </cell>
          <cell r="D146" t="str">
            <v>BODEGAS MERCADO EMBAJADORAS</v>
          </cell>
          <cell r="E146">
            <v>32760</v>
          </cell>
          <cell r="F146">
            <v>32760</v>
          </cell>
          <cell r="G146">
            <v>17457.580000000002</v>
          </cell>
          <cell r="H146">
            <v>16834</v>
          </cell>
          <cell r="I146">
            <v>1278</v>
          </cell>
          <cell r="J146">
            <v>2000</v>
          </cell>
          <cell r="K146">
            <v>1278</v>
          </cell>
          <cell r="L146">
            <v>2000</v>
          </cell>
          <cell r="M146">
            <v>23390</v>
          </cell>
          <cell r="N146">
            <v>935.6</v>
          </cell>
          <cell r="O146">
            <v>24325.599999999999</v>
          </cell>
          <cell r="P146">
            <v>-8434.4000000000015</v>
          </cell>
          <cell r="Q146">
            <v>-0.2574603174603175</v>
          </cell>
          <cell r="R146" t="str">
            <v>Se actualizó el número de bodegas en menor al proyectado.</v>
          </cell>
          <cell r="S146">
            <v>0</v>
          </cell>
          <cell r="T146">
            <v>0</v>
          </cell>
          <cell r="U146">
            <v>0</v>
          </cell>
          <cell r="V146">
            <v>24326</v>
          </cell>
        </row>
        <row r="147">
          <cell r="B147">
            <v>467</v>
          </cell>
          <cell r="C147">
            <v>303</v>
          </cell>
          <cell r="D147" t="str">
            <v>PRESTADORES DE SERVICIOS</v>
          </cell>
          <cell r="E147">
            <v>0</v>
          </cell>
          <cell r="F147">
            <v>0</v>
          </cell>
          <cell r="G147">
            <v>18163.84</v>
          </cell>
          <cell r="H147">
            <v>15352.72</v>
          </cell>
          <cell r="I147">
            <v>2020.22</v>
          </cell>
          <cell r="J147">
            <v>1983.9</v>
          </cell>
          <cell r="K147">
            <v>1933.09</v>
          </cell>
          <cell r="L147">
            <v>1899.38</v>
          </cell>
          <cell r="M147">
            <v>23189.31</v>
          </cell>
          <cell r="N147">
            <v>927.57240000000002</v>
          </cell>
          <cell r="O147">
            <v>24116.882400000002</v>
          </cell>
          <cell r="P147">
            <v>24116.882400000002</v>
          </cell>
          <cell r="Q147" t="str">
            <v xml:space="preserve"> </v>
          </cell>
          <cell r="R147" t="str">
            <v xml:space="preserve">Se incluye concepto </v>
          </cell>
          <cell r="S147">
            <v>0</v>
          </cell>
          <cell r="T147">
            <v>0</v>
          </cell>
          <cell r="U147">
            <v>0</v>
          </cell>
          <cell r="V147">
            <v>24117</v>
          </cell>
        </row>
        <row r="148">
          <cell r="B148">
            <v>453</v>
          </cell>
          <cell r="C148">
            <v>204</v>
          </cell>
          <cell r="D148" t="str">
            <v>TELESCOPIO</v>
          </cell>
          <cell r="E148">
            <v>17227</v>
          </cell>
          <cell r="F148">
            <v>17227</v>
          </cell>
          <cell r="G148">
            <v>16280</v>
          </cell>
          <cell r="H148">
            <v>13952</v>
          </cell>
          <cell r="I148">
            <v>1744</v>
          </cell>
          <cell r="J148">
            <v>1744</v>
          </cell>
          <cell r="K148">
            <v>1744</v>
          </cell>
          <cell r="L148">
            <v>1744</v>
          </cell>
          <cell r="M148">
            <v>20928</v>
          </cell>
          <cell r="N148">
            <v>837.12</v>
          </cell>
          <cell r="O148">
            <v>21765.119999999999</v>
          </cell>
          <cell r="P148">
            <v>4538.119999999999</v>
          </cell>
          <cell r="Q148">
            <v>0.263430661171417</v>
          </cell>
          <cell r="R148" t="str">
            <v>Se registra ingreso sobre base de cobro (2 telescopios)</v>
          </cell>
          <cell r="S148">
            <v>0</v>
          </cell>
          <cell r="U148">
            <v>0</v>
          </cell>
          <cell r="V148">
            <v>21765</v>
          </cell>
        </row>
        <row r="149">
          <cell r="B149">
            <v>432</v>
          </cell>
          <cell r="C149">
            <v>302</v>
          </cell>
          <cell r="D149" t="str">
            <v>LOCALES PANTEON</v>
          </cell>
          <cell r="E149">
            <v>5200</v>
          </cell>
          <cell r="F149">
            <v>5200</v>
          </cell>
          <cell r="G149">
            <v>33251.18</v>
          </cell>
          <cell r="H149">
            <v>19818.689999999999</v>
          </cell>
          <cell r="I149">
            <v>3930.21</v>
          </cell>
          <cell r="J149">
            <v>2103.44</v>
          </cell>
          <cell r="K149">
            <v>1455.17</v>
          </cell>
          <cell r="L149">
            <v>1463.28</v>
          </cell>
          <cell r="M149">
            <v>20000</v>
          </cell>
          <cell r="N149">
            <v>800</v>
          </cell>
          <cell r="O149">
            <v>20800</v>
          </cell>
          <cell r="P149">
            <v>15600</v>
          </cell>
          <cell r="Q149">
            <v>3</v>
          </cell>
          <cell r="R149" t="str">
            <v>Se estima sobre total de locales que pagan</v>
          </cell>
          <cell r="S149">
            <v>0</v>
          </cell>
          <cell r="T149">
            <v>0</v>
          </cell>
          <cell r="U149">
            <v>0</v>
          </cell>
          <cell r="V149">
            <v>20800</v>
          </cell>
        </row>
        <row r="150">
          <cell r="B150">
            <v>491</v>
          </cell>
          <cell r="C150">
            <v>600</v>
          </cell>
          <cell r="D150" t="str">
            <v>ESTRUCTURAS, CONSTRUCCIONES O</v>
          </cell>
          <cell r="E150">
            <v>30057</v>
          </cell>
          <cell r="F150">
            <v>30057</v>
          </cell>
          <cell r="G150">
            <v>12129.88</v>
          </cell>
          <cell r="H150">
            <v>12961.6</v>
          </cell>
          <cell r="I150">
            <v>1615.2</v>
          </cell>
          <cell r="J150">
            <v>0</v>
          </cell>
          <cell r="K150">
            <v>838.38</v>
          </cell>
          <cell r="L150">
            <v>980.8</v>
          </cell>
          <cell r="M150">
            <v>16395.98</v>
          </cell>
          <cell r="N150">
            <v>655.83920000000001</v>
          </cell>
          <cell r="O150">
            <v>17051.819199999998</v>
          </cell>
          <cell r="P150">
            <v>-13005.180800000002</v>
          </cell>
          <cell r="Q150">
            <v>-0.43268392720497728</v>
          </cell>
          <cell r="R150" t="str">
            <v>Tendencia del ingreso.</v>
          </cell>
          <cell r="S150">
            <v>0</v>
          </cell>
          <cell r="T150">
            <v>0</v>
          </cell>
          <cell r="U150">
            <v>0</v>
          </cell>
          <cell r="V150">
            <v>17052</v>
          </cell>
        </row>
        <row r="151">
          <cell r="B151">
            <v>433</v>
          </cell>
          <cell r="C151">
            <v>302</v>
          </cell>
          <cell r="D151" t="str">
            <v>SOBRANTES</v>
          </cell>
          <cell r="E151">
            <v>14949</v>
          </cell>
          <cell r="F151">
            <v>14949</v>
          </cell>
          <cell r="G151">
            <v>19461.169999999998</v>
          </cell>
          <cell r="H151">
            <v>15583.44</v>
          </cell>
          <cell r="I151">
            <v>568.36</v>
          </cell>
          <cell r="J151">
            <v>837.47</v>
          </cell>
          <cell r="K151">
            <v>1135.74</v>
          </cell>
          <cell r="L151">
            <v>982.2</v>
          </cell>
          <cell r="M151">
            <v>14949</v>
          </cell>
          <cell r="N151">
            <v>597.96</v>
          </cell>
          <cell r="O151">
            <v>15546.96</v>
          </cell>
          <cell r="P151">
            <v>597.95999999999913</v>
          </cell>
          <cell r="Q151">
            <v>4.0000000000000036E-2</v>
          </cell>
          <cell r="R151">
            <v>0</v>
          </cell>
          <cell r="T151">
            <v>0</v>
          </cell>
          <cell r="U151">
            <v>0</v>
          </cell>
          <cell r="V151">
            <v>15547</v>
          </cell>
        </row>
        <row r="152">
          <cell r="B152">
            <v>430</v>
          </cell>
          <cell r="C152">
            <v>400</v>
          </cell>
          <cell r="D152" t="str">
            <v>BODEGAS MERCADO HIDALGO</v>
          </cell>
          <cell r="E152">
            <v>13823</v>
          </cell>
          <cell r="F152">
            <v>13823</v>
          </cell>
          <cell r="G152">
            <v>36988.339999999997</v>
          </cell>
          <cell r="H152">
            <v>35412.83</v>
          </cell>
          <cell r="I152">
            <v>1290</v>
          </cell>
          <cell r="J152">
            <v>3406.27</v>
          </cell>
          <cell r="K152">
            <v>1290</v>
          </cell>
          <cell r="L152">
            <v>2009.58</v>
          </cell>
          <cell r="M152">
            <v>13823</v>
          </cell>
          <cell r="N152">
            <v>552.91999999999996</v>
          </cell>
          <cell r="O152">
            <v>14375.92</v>
          </cell>
          <cell r="P152">
            <v>552.92000000000007</v>
          </cell>
          <cell r="Q152">
            <v>4.0000000000000036E-2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14376</v>
          </cell>
        </row>
        <row r="153">
          <cell r="B153">
            <v>480</v>
          </cell>
          <cell r="C153">
            <v>204</v>
          </cell>
          <cell r="D153" t="str">
            <v>PERIFONEO</v>
          </cell>
          <cell r="E153">
            <v>11569</v>
          </cell>
          <cell r="F153">
            <v>11569</v>
          </cell>
          <cell r="G153">
            <v>1566</v>
          </cell>
          <cell r="H153">
            <v>11041</v>
          </cell>
          <cell r="I153">
            <v>348</v>
          </cell>
          <cell r="J153">
            <v>1740</v>
          </cell>
          <cell r="K153">
            <v>1044</v>
          </cell>
          <cell r="L153">
            <v>696</v>
          </cell>
          <cell r="M153">
            <v>11569</v>
          </cell>
          <cell r="N153">
            <v>462.76</v>
          </cell>
          <cell r="O153">
            <v>12031.76</v>
          </cell>
          <cell r="P153">
            <v>462.76000000000022</v>
          </cell>
          <cell r="Q153">
            <v>4.0000000000000036E-2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12032</v>
          </cell>
        </row>
        <row r="154">
          <cell r="B154">
            <v>474</v>
          </cell>
          <cell r="C154">
            <v>305</v>
          </cell>
          <cell r="D154" t="str">
            <v>ADQUISICION DE BASES, ADQUISICIONES Y SERVICIOS GENERALES</v>
          </cell>
          <cell r="E154">
            <v>18859</v>
          </cell>
          <cell r="F154">
            <v>18859</v>
          </cell>
          <cell r="G154">
            <v>17010</v>
          </cell>
          <cell r="H154">
            <v>12768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>
            <v>10000</v>
          </cell>
          <cell r="N154">
            <v>400</v>
          </cell>
          <cell r="O154">
            <v>10400</v>
          </cell>
          <cell r="P154">
            <v>-8459</v>
          </cell>
          <cell r="Q154">
            <v>-0.44853915902221753</v>
          </cell>
          <cell r="R154">
            <v>0</v>
          </cell>
          <cell r="S154">
            <v>0</v>
          </cell>
          <cell r="V154">
            <v>10400</v>
          </cell>
        </row>
        <row r="155">
          <cell r="B155">
            <v>452</v>
          </cell>
          <cell r="C155">
            <v>703</v>
          </cell>
          <cell r="D155" t="str">
            <v>LOCALES DEL ENCINO</v>
          </cell>
          <cell r="E155">
            <v>9675</v>
          </cell>
          <cell r="F155">
            <v>9675</v>
          </cell>
          <cell r="G155">
            <v>6510</v>
          </cell>
          <cell r="H155">
            <v>5765</v>
          </cell>
          <cell r="I155">
            <v>930</v>
          </cell>
          <cell r="J155">
            <v>930</v>
          </cell>
          <cell r="K155" t="str">
            <v>0</v>
          </cell>
          <cell r="L155">
            <v>1860</v>
          </cell>
          <cell r="M155">
            <v>9485</v>
          </cell>
          <cell r="N155">
            <v>379.40000000000003</v>
          </cell>
          <cell r="O155">
            <v>9864.4</v>
          </cell>
          <cell r="P155">
            <v>189.39999999999964</v>
          </cell>
          <cell r="Q155">
            <v>1.9576227390180945E-2</v>
          </cell>
          <cell r="R155">
            <v>0</v>
          </cell>
          <cell r="T155">
            <v>0</v>
          </cell>
          <cell r="U155">
            <v>0</v>
          </cell>
          <cell r="V155">
            <v>9864</v>
          </cell>
        </row>
        <row r="156">
          <cell r="B156">
            <v>481</v>
          </cell>
          <cell r="C156">
            <v>204</v>
          </cell>
          <cell r="D156" t="str">
            <v>REPARTO DE VOLANTES</v>
          </cell>
          <cell r="E156">
            <v>11267</v>
          </cell>
          <cell r="F156">
            <v>11267</v>
          </cell>
          <cell r="G156">
            <v>5372</v>
          </cell>
          <cell r="H156">
            <v>3088</v>
          </cell>
          <cell r="I156">
            <v>4464</v>
          </cell>
          <cell r="J156">
            <v>1488</v>
          </cell>
          <cell r="K156">
            <v>372</v>
          </cell>
          <cell r="L156" t="str">
            <v>0</v>
          </cell>
          <cell r="M156">
            <v>9412</v>
          </cell>
          <cell r="N156">
            <v>376.48</v>
          </cell>
          <cell r="O156">
            <v>9788.48</v>
          </cell>
          <cell r="P156">
            <v>-1478.5200000000004</v>
          </cell>
          <cell r="Q156">
            <v>-0.13122570338155681</v>
          </cell>
          <cell r="R156" t="str">
            <v>Tendencia del ingreso.</v>
          </cell>
          <cell r="S156">
            <v>0</v>
          </cell>
          <cell r="V156">
            <v>9788</v>
          </cell>
        </row>
        <row r="157">
          <cell r="B157">
            <v>457</v>
          </cell>
          <cell r="C157">
            <v>204</v>
          </cell>
          <cell r="D157" t="str">
            <v>CASETAS DE  REVISTAS</v>
          </cell>
          <cell r="E157">
            <v>10171</v>
          </cell>
          <cell r="F157">
            <v>10171</v>
          </cell>
          <cell r="G157">
            <v>6333</v>
          </cell>
          <cell r="H157">
            <v>6569</v>
          </cell>
          <cell r="I157">
            <v>579</v>
          </cell>
          <cell r="J157">
            <v>386</v>
          </cell>
          <cell r="K157">
            <v>772</v>
          </cell>
          <cell r="L157">
            <v>386</v>
          </cell>
          <cell r="M157">
            <v>8692</v>
          </cell>
          <cell r="N157">
            <v>347.68</v>
          </cell>
          <cell r="O157">
            <v>9039.68</v>
          </cell>
          <cell r="P157">
            <v>-1131.3199999999997</v>
          </cell>
          <cell r="Q157">
            <v>-0.11122996755481263</v>
          </cell>
          <cell r="R157" t="str">
            <v>Se reubicó algunas a casetas por m2.</v>
          </cell>
          <cell r="S157">
            <v>0</v>
          </cell>
          <cell r="T157">
            <v>0</v>
          </cell>
          <cell r="U157">
            <v>0</v>
          </cell>
          <cell r="V157">
            <v>9040</v>
          </cell>
        </row>
        <row r="158">
          <cell r="B158">
            <v>458</v>
          </cell>
          <cell r="C158">
            <v>204</v>
          </cell>
          <cell r="D158" t="str">
            <v xml:space="preserve">AMPLIACION DE HORARIO DE BILLARES, FUTBOLITOS </v>
          </cell>
          <cell r="E158">
            <v>5639</v>
          </cell>
          <cell r="F158">
            <v>5639</v>
          </cell>
          <cell r="G158">
            <v>7440</v>
          </cell>
          <cell r="H158">
            <v>6708</v>
          </cell>
          <cell r="I158">
            <v>496</v>
          </cell>
          <cell r="J158">
            <v>248</v>
          </cell>
          <cell r="K158">
            <v>248</v>
          </cell>
          <cell r="L158">
            <v>248</v>
          </cell>
          <cell r="M158">
            <v>5639</v>
          </cell>
          <cell r="N158">
            <v>225.56</v>
          </cell>
          <cell r="O158">
            <v>5864.56</v>
          </cell>
          <cell r="P158">
            <v>225.5600000000004</v>
          </cell>
          <cell r="Q158">
            <v>4.0000000000000036E-2</v>
          </cell>
          <cell r="R158">
            <v>0</v>
          </cell>
          <cell r="T158">
            <v>0</v>
          </cell>
          <cell r="U158">
            <v>0</v>
          </cell>
          <cell r="V158">
            <v>5865</v>
          </cell>
        </row>
        <row r="159">
          <cell r="B159">
            <v>421</v>
          </cell>
          <cell r="C159">
            <v>302</v>
          </cell>
          <cell r="D159" t="str">
            <v>DECLARACIONES, FORMATOSY AVISO</v>
          </cell>
          <cell r="E159">
            <v>5460</v>
          </cell>
          <cell r="F159">
            <v>5460</v>
          </cell>
          <cell r="G159">
            <v>5480</v>
          </cell>
          <cell r="H159">
            <v>6358</v>
          </cell>
          <cell r="I159">
            <v>620</v>
          </cell>
          <cell r="J159">
            <v>720</v>
          </cell>
          <cell r="K159">
            <v>370</v>
          </cell>
          <cell r="L159">
            <v>130</v>
          </cell>
          <cell r="M159">
            <v>5460</v>
          </cell>
          <cell r="N159">
            <v>218.4</v>
          </cell>
          <cell r="O159">
            <v>5678.4</v>
          </cell>
          <cell r="P159">
            <v>218.39999999999964</v>
          </cell>
          <cell r="Q159">
            <v>4.0000000000000036E-2</v>
          </cell>
          <cell r="R159">
            <v>0</v>
          </cell>
          <cell r="T159">
            <v>0</v>
          </cell>
          <cell r="V159">
            <v>5678</v>
          </cell>
        </row>
        <row r="160">
          <cell r="B160">
            <v>538</v>
          </cell>
          <cell r="C160">
            <v>500</v>
          </cell>
          <cell r="D160" t="str">
            <v>BASES PARA LICITACION OBRA PUB</v>
          </cell>
          <cell r="E160">
            <v>16383</v>
          </cell>
          <cell r="F160">
            <v>16383</v>
          </cell>
          <cell r="G160" t="str">
            <v/>
          </cell>
          <cell r="H160">
            <v>2964</v>
          </cell>
          <cell r="I160" t="str">
            <v>0</v>
          </cell>
          <cell r="J160" t="str">
            <v>0</v>
          </cell>
          <cell r="K160">
            <v>2850</v>
          </cell>
          <cell r="L160" t="str">
            <v>0</v>
          </cell>
          <cell r="M160">
            <v>5000</v>
          </cell>
          <cell r="N160">
            <v>200</v>
          </cell>
          <cell r="O160">
            <v>5200</v>
          </cell>
          <cell r="P160">
            <v>-11183</v>
          </cell>
          <cell r="Q160">
            <v>-0.68259781480803272</v>
          </cell>
          <cell r="R160" t="str">
            <v>Tendencia del ingreso.</v>
          </cell>
          <cell r="U160">
            <v>0</v>
          </cell>
          <cell r="V160">
            <v>5200</v>
          </cell>
        </row>
        <row r="161">
          <cell r="B161">
            <v>459</v>
          </cell>
          <cell r="C161">
            <v>1601</v>
          </cell>
          <cell r="D161" t="str">
            <v>CASETAS DEPORTIVAS</v>
          </cell>
          <cell r="E161">
            <v>0</v>
          </cell>
          <cell r="F161">
            <v>0</v>
          </cell>
          <cell r="G161">
            <v>2521.31</v>
          </cell>
          <cell r="H161">
            <v>3386.84</v>
          </cell>
          <cell r="I161" t="str">
            <v>0</v>
          </cell>
          <cell r="J161">
            <v>1131.76</v>
          </cell>
          <cell r="K161">
            <v>545.07000000000005</v>
          </cell>
          <cell r="L161" t="str">
            <v>0</v>
          </cell>
          <cell r="M161">
            <v>1000</v>
          </cell>
          <cell r="N161">
            <v>40</v>
          </cell>
          <cell r="O161">
            <v>1040</v>
          </cell>
          <cell r="P161">
            <v>1040</v>
          </cell>
          <cell r="Q161" t="str">
            <v xml:space="preserve"> </v>
          </cell>
          <cell r="R161">
            <v>0</v>
          </cell>
          <cell r="T161">
            <v>0</v>
          </cell>
          <cell r="U161">
            <v>0</v>
          </cell>
          <cell r="V161">
            <v>1040</v>
          </cell>
        </row>
        <row r="162">
          <cell r="B162">
            <v>494</v>
          </cell>
          <cell r="C162">
            <v>302</v>
          </cell>
          <cell r="D162" t="str">
            <v>REPOSICION DE CREDENCIAL</v>
          </cell>
          <cell r="E162">
            <v>312</v>
          </cell>
          <cell r="F162">
            <v>312</v>
          </cell>
          <cell r="G162">
            <v>715</v>
          </cell>
          <cell r="H162">
            <v>204</v>
          </cell>
          <cell r="I162" t="str">
            <v>0</v>
          </cell>
          <cell r="J162">
            <v>130</v>
          </cell>
          <cell r="K162">
            <v>65</v>
          </cell>
          <cell r="L162">
            <v>65</v>
          </cell>
          <cell r="M162">
            <v>464</v>
          </cell>
          <cell r="N162">
            <v>18.559999999999999</v>
          </cell>
          <cell r="O162">
            <v>482.56</v>
          </cell>
          <cell r="P162">
            <v>170.56</v>
          </cell>
          <cell r="Q162">
            <v>0.54666666666666663</v>
          </cell>
          <cell r="R162">
            <v>0</v>
          </cell>
          <cell r="T162">
            <v>0</v>
          </cell>
          <cell r="U162">
            <v>0</v>
          </cell>
          <cell r="V162">
            <v>483</v>
          </cell>
        </row>
        <row r="163">
          <cell r="B163">
            <v>416</v>
          </cell>
          <cell r="C163">
            <v>1101</v>
          </cell>
          <cell r="D163" t="str">
            <v>MUSEO INTERACTIVO</v>
          </cell>
          <cell r="E163">
            <v>520</v>
          </cell>
          <cell r="F163">
            <v>520</v>
          </cell>
          <cell r="G163" t="str">
            <v/>
          </cell>
          <cell r="H163" t="str">
            <v/>
          </cell>
          <cell r="I163" t="str">
            <v>0</v>
          </cell>
          <cell r="J163" t="str">
            <v>0</v>
          </cell>
          <cell r="K163" t="str">
            <v>0</v>
          </cell>
          <cell r="L163" t="str">
            <v>0</v>
          </cell>
          <cell r="M163">
            <v>0</v>
          </cell>
          <cell r="N163">
            <v>0</v>
          </cell>
          <cell r="O163">
            <v>0</v>
          </cell>
          <cell r="P163">
            <v>-520</v>
          </cell>
          <cell r="Q163">
            <v>-1</v>
          </cell>
          <cell r="R163" t="str">
            <v>No ha operado el museo.</v>
          </cell>
          <cell r="S163">
            <v>0</v>
          </cell>
          <cell r="U163">
            <v>0</v>
          </cell>
          <cell r="V163">
            <v>0</v>
          </cell>
        </row>
        <row r="164">
          <cell r="B164">
            <v>487</v>
          </cell>
          <cell r="C164">
            <v>400</v>
          </cell>
          <cell r="D164" t="str">
            <v>COLOCACION DE LUMINARIA Y /O LAMPARA</v>
          </cell>
          <cell r="E164">
            <v>520</v>
          </cell>
          <cell r="F164">
            <v>520</v>
          </cell>
          <cell r="G164">
            <v>2004</v>
          </cell>
          <cell r="H164" t="str">
            <v/>
          </cell>
          <cell r="I164" t="str">
            <v>0</v>
          </cell>
          <cell r="J164" t="str">
            <v>0</v>
          </cell>
          <cell r="K164" t="str">
            <v>0</v>
          </cell>
          <cell r="L164" t="str">
            <v>0</v>
          </cell>
          <cell r="M164">
            <v>500</v>
          </cell>
          <cell r="N164">
            <v>20</v>
          </cell>
          <cell r="O164">
            <v>0</v>
          </cell>
          <cell r="P164">
            <v>-520</v>
          </cell>
          <cell r="Q164">
            <v>-1</v>
          </cell>
          <cell r="R164" t="str">
            <v>no se generan ingresos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B165">
            <v>489</v>
          </cell>
          <cell r="C165">
            <v>400</v>
          </cell>
          <cell r="D165" t="str">
            <v>INSTALACIÒN DE TOMA DE CORRIENTE</v>
          </cell>
          <cell r="E165">
            <v>520</v>
          </cell>
          <cell r="F165">
            <v>520</v>
          </cell>
          <cell r="G165" t="str">
            <v/>
          </cell>
          <cell r="H165" t="str">
            <v/>
          </cell>
          <cell r="I165" t="str">
            <v>0</v>
          </cell>
          <cell r="J165" t="str">
            <v>0</v>
          </cell>
          <cell r="K165" t="str">
            <v>0</v>
          </cell>
          <cell r="L165" t="str">
            <v>0</v>
          </cell>
          <cell r="M165">
            <v>500</v>
          </cell>
          <cell r="N165">
            <v>20</v>
          </cell>
          <cell r="O165">
            <v>0</v>
          </cell>
          <cell r="P165">
            <v>-520</v>
          </cell>
          <cell r="Q165">
            <v>-1</v>
          </cell>
          <cell r="R165" t="str">
            <v>no se generan ingresos</v>
          </cell>
          <cell r="S165">
            <v>0</v>
          </cell>
          <cell r="V165">
            <v>0</v>
          </cell>
        </row>
        <row r="166">
          <cell r="B166">
            <v>486</v>
          </cell>
          <cell r="C166">
            <v>400</v>
          </cell>
          <cell r="D166" t="str">
            <v>COLOCACIÒN DE GUIAS</v>
          </cell>
          <cell r="E166">
            <v>546</v>
          </cell>
          <cell r="F166">
            <v>546</v>
          </cell>
          <cell r="G166">
            <v>1134</v>
          </cell>
          <cell r="H166">
            <v>1576</v>
          </cell>
          <cell r="I166" t="str">
            <v>0</v>
          </cell>
          <cell r="J166" t="str">
            <v>0</v>
          </cell>
          <cell r="K166" t="str">
            <v>0</v>
          </cell>
          <cell r="L166" t="str">
            <v>0</v>
          </cell>
          <cell r="M166">
            <v>0</v>
          </cell>
          <cell r="N166">
            <v>0</v>
          </cell>
          <cell r="O166">
            <v>0</v>
          </cell>
          <cell r="P166">
            <v>-546</v>
          </cell>
          <cell r="Q166">
            <v>-1</v>
          </cell>
          <cell r="R166" t="str">
            <v>Se notifica ya no se presta el servicio.</v>
          </cell>
          <cell r="S166">
            <v>0</v>
          </cell>
          <cell r="V166">
            <v>0</v>
          </cell>
        </row>
        <row r="167">
          <cell r="B167">
            <v>492</v>
          </cell>
          <cell r="C167">
            <v>201</v>
          </cell>
          <cell r="D167" t="str">
            <v>RESERVA DE ESPACIOS EN VIA PUB</v>
          </cell>
          <cell r="E167">
            <v>3342</v>
          </cell>
          <cell r="F167">
            <v>3342</v>
          </cell>
          <cell r="G167" t="str">
            <v/>
          </cell>
          <cell r="H167" t="str">
            <v/>
          </cell>
          <cell r="I167" t="str">
            <v>0</v>
          </cell>
          <cell r="J167" t="str">
            <v>0</v>
          </cell>
          <cell r="K167" t="str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-3342</v>
          </cell>
          <cell r="Q167">
            <v>-1</v>
          </cell>
          <cell r="R167" t="str">
            <v>solicitar opinión al Secretario</v>
          </cell>
          <cell r="V167">
            <v>0</v>
          </cell>
        </row>
        <row r="168">
          <cell r="B168">
            <v>402</v>
          </cell>
          <cell r="C168">
            <v>302</v>
          </cell>
          <cell r="D168" t="str">
            <v>LOCALES MUSEO MOMIAS</v>
          </cell>
          <cell r="E168">
            <v>5200</v>
          </cell>
          <cell r="F168">
            <v>5200</v>
          </cell>
          <cell r="G168">
            <v>3870</v>
          </cell>
          <cell r="H168">
            <v>6658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-5200</v>
          </cell>
          <cell r="Q168">
            <v>-1</v>
          </cell>
          <cell r="R168" t="str">
            <v>Se propone asignarlo a su operación al DIF /concesión de sanitario.</v>
          </cell>
          <cell r="S168">
            <v>0</v>
          </cell>
          <cell r="T168">
            <v>0</v>
          </cell>
          <cell r="V168">
            <v>0</v>
          </cell>
        </row>
        <row r="169">
          <cell r="B169">
            <v>464</v>
          </cell>
          <cell r="C169">
            <v>200</v>
          </cell>
          <cell r="D169" t="str">
            <v>ARRASTRE DE VEHICULOS INFRACCIONADOS</v>
          </cell>
          <cell r="E169">
            <v>5849</v>
          </cell>
          <cell r="F169">
            <v>5849</v>
          </cell>
          <cell r="G169">
            <v>864</v>
          </cell>
          <cell r="H169">
            <v>80</v>
          </cell>
          <cell r="I169" t="str">
            <v>0</v>
          </cell>
          <cell r="J169">
            <v>72</v>
          </cell>
          <cell r="K169" t="str">
            <v>0</v>
          </cell>
          <cell r="L169" t="str">
            <v>0</v>
          </cell>
          <cell r="M169">
            <v>0</v>
          </cell>
          <cell r="N169">
            <v>0</v>
          </cell>
          <cell r="O169">
            <v>0</v>
          </cell>
          <cell r="P169">
            <v>-5849</v>
          </cell>
          <cell r="Q169">
            <v>-1</v>
          </cell>
          <cell r="R169" t="str">
            <v>Tendencia del ingreso.</v>
          </cell>
          <cell r="S169" t="str">
            <v>Notifica no tener concesión del servicio.</v>
          </cell>
          <cell r="V169">
            <v>0</v>
          </cell>
        </row>
        <row r="170">
          <cell r="B170">
            <v>463</v>
          </cell>
          <cell r="C170">
            <v>200</v>
          </cell>
          <cell r="D170" t="str">
            <v>SALIDA DE GRUAS</v>
          </cell>
          <cell r="E170">
            <v>8534</v>
          </cell>
          <cell r="F170">
            <v>8534</v>
          </cell>
          <cell r="G170">
            <v>3418</v>
          </cell>
          <cell r="H170">
            <v>249</v>
          </cell>
          <cell r="I170" t="str">
            <v>0</v>
          </cell>
          <cell r="J170">
            <v>239</v>
          </cell>
          <cell r="K170" t="str">
            <v>0</v>
          </cell>
          <cell r="L170" t="str">
            <v>0</v>
          </cell>
          <cell r="M170">
            <v>0</v>
          </cell>
          <cell r="N170">
            <v>0</v>
          </cell>
          <cell r="O170">
            <v>0</v>
          </cell>
          <cell r="P170">
            <v>-8534</v>
          </cell>
          <cell r="Q170">
            <v>-1</v>
          </cell>
          <cell r="R170" t="str">
            <v>Tendencia del ingreso.</v>
          </cell>
          <cell r="S170" t="str">
            <v>Notifica no tener concesión del servicio.</v>
          </cell>
          <cell r="V170">
            <v>0</v>
          </cell>
        </row>
        <row r="171">
          <cell r="B171">
            <v>450</v>
          </cell>
          <cell r="C171">
            <v>302</v>
          </cell>
          <cell r="D171" t="str">
            <v>OTROS SANITARIOS</v>
          </cell>
          <cell r="E171">
            <v>1500000</v>
          </cell>
          <cell r="F171">
            <v>1500000</v>
          </cell>
          <cell r="G171" t="str">
            <v/>
          </cell>
          <cell r="H171">
            <v>154666.15</v>
          </cell>
          <cell r="I171" t="str">
            <v>0</v>
          </cell>
          <cell r="J171">
            <v>41600</v>
          </cell>
          <cell r="K171" t="str">
            <v>0</v>
          </cell>
          <cell r="L171">
            <v>193417.35</v>
          </cell>
          <cell r="M171">
            <v>0</v>
          </cell>
          <cell r="N171">
            <v>0</v>
          </cell>
          <cell r="O171">
            <v>0</v>
          </cell>
          <cell r="P171">
            <v>-1500000</v>
          </cell>
          <cell r="Q171">
            <v>-1</v>
          </cell>
          <cell r="R171" t="str">
            <v>Se rescindió el convenio.</v>
          </cell>
          <cell r="S171">
            <v>0</v>
          </cell>
          <cell r="V171">
            <v>0</v>
          </cell>
        </row>
        <row r="172">
          <cell r="B172">
            <v>920</v>
          </cell>
          <cell r="C172">
            <v>0</v>
          </cell>
          <cell r="D172" t="str">
            <v>VENTA DE INM PROPIEDAD DEL MPIO</v>
          </cell>
          <cell r="E172" t="str">
            <v/>
          </cell>
          <cell r="F172" t="str">
            <v/>
          </cell>
          <cell r="G172" t="str">
            <v/>
          </cell>
          <cell r="H172">
            <v>67268.13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67268.13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V172">
            <v>0</v>
          </cell>
        </row>
        <row r="173">
          <cell r="B173">
            <v>269</v>
          </cell>
          <cell r="C173">
            <v>500</v>
          </cell>
          <cell r="D173" t="str">
            <v>PADRON CONTRATISTAS</v>
          </cell>
          <cell r="E173">
            <v>0</v>
          </cell>
          <cell r="F173">
            <v>0</v>
          </cell>
          <cell r="G173" t="str">
            <v/>
          </cell>
          <cell r="H173">
            <v>1348</v>
          </cell>
          <cell r="I173" t="str">
            <v>0</v>
          </cell>
          <cell r="J173" t="str">
            <v>0</v>
          </cell>
          <cell r="K173" t="str">
            <v>0</v>
          </cell>
          <cell r="L173" t="str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 xml:space="preserve"> </v>
          </cell>
          <cell r="R173">
            <v>0</v>
          </cell>
          <cell r="S173">
            <v>0</v>
          </cell>
          <cell r="T173">
            <v>0</v>
          </cell>
          <cell r="V173">
            <v>0</v>
          </cell>
        </row>
        <row r="174">
          <cell r="B174">
            <v>403</v>
          </cell>
          <cell r="C174">
            <v>1601</v>
          </cell>
          <cell r="D174" t="str">
            <v>UNIDAD DEPORTIVA TORRES LANDA</v>
          </cell>
          <cell r="E174">
            <v>0</v>
          </cell>
          <cell r="F174">
            <v>0</v>
          </cell>
          <cell r="G174" t="str">
            <v/>
          </cell>
          <cell r="H174" t="str">
            <v/>
          </cell>
          <cell r="I174" t="str">
            <v>0</v>
          </cell>
          <cell r="J174" t="str">
            <v>0</v>
          </cell>
          <cell r="K174" t="str">
            <v>0</v>
          </cell>
          <cell r="L174" t="str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 xml:space="preserve"> </v>
          </cell>
          <cell r="R174">
            <v>0</v>
          </cell>
          <cell r="T174">
            <v>0</v>
          </cell>
          <cell r="V174">
            <v>0</v>
          </cell>
        </row>
        <row r="175">
          <cell r="B175">
            <v>404</v>
          </cell>
          <cell r="C175">
            <v>302</v>
          </cell>
          <cell r="D175" t="str">
            <v>UNIDAD DEPORTIVA YERBABUENA</v>
          </cell>
          <cell r="E175">
            <v>0</v>
          </cell>
          <cell r="F175">
            <v>0</v>
          </cell>
          <cell r="G175">
            <v>100950</v>
          </cell>
          <cell r="H175" t="str">
            <v/>
          </cell>
          <cell r="I175" t="str">
            <v>0</v>
          </cell>
          <cell r="J175" t="str">
            <v>0</v>
          </cell>
          <cell r="K175" t="str">
            <v>0</v>
          </cell>
          <cell r="L175" t="str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 xml:space="preserve"> </v>
          </cell>
          <cell r="R175">
            <v>0</v>
          </cell>
          <cell r="T175">
            <v>0</v>
          </cell>
          <cell r="V175">
            <v>0</v>
          </cell>
        </row>
        <row r="176">
          <cell r="B176">
            <v>408</v>
          </cell>
          <cell r="C176">
            <v>308</v>
          </cell>
          <cell r="D176" t="str">
            <v>SALON CULTO A LA MUERTE</v>
          </cell>
          <cell r="E176">
            <v>0</v>
          </cell>
          <cell r="F176">
            <v>0</v>
          </cell>
          <cell r="G176">
            <v>785580</v>
          </cell>
          <cell r="H176">
            <v>6135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 xml:space="preserve"> </v>
          </cell>
          <cell r="R176">
            <v>0</v>
          </cell>
          <cell r="V176">
            <v>0</v>
          </cell>
        </row>
        <row r="177">
          <cell r="B177">
            <v>427</v>
          </cell>
          <cell r="C177">
            <v>204</v>
          </cell>
          <cell r="D177" t="str">
            <v>TALLERES MECANICOS</v>
          </cell>
          <cell r="E177">
            <v>0</v>
          </cell>
          <cell r="F177">
            <v>0</v>
          </cell>
          <cell r="G177" t="str">
            <v/>
          </cell>
          <cell r="H177" t="str">
            <v/>
          </cell>
          <cell r="I177" t="str">
            <v>0</v>
          </cell>
          <cell r="J177" t="str">
            <v>0</v>
          </cell>
          <cell r="K177" t="str">
            <v>0</v>
          </cell>
          <cell r="L177" t="str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 xml:space="preserve"> </v>
          </cell>
          <cell r="R177">
            <v>0</v>
          </cell>
          <cell r="V177">
            <v>0</v>
          </cell>
        </row>
        <row r="178">
          <cell r="B178">
            <v>446</v>
          </cell>
          <cell r="C178">
            <v>302</v>
          </cell>
          <cell r="D178" t="str">
            <v>SANITARIOS GAVIRA</v>
          </cell>
          <cell r="E178">
            <v>0</v>
          </cell>
          <cell r="F178">
            <v>0</v>
          </cell>
          <cell r="G178" t="str">
            <v/>
          </cell>
          <cell r="H178" t="str">
            <v/>
          </cell>
          <cell r="I178" t="str">
            <v>0</v>
          </cell>
          <cell r="J178" t="str">
            <v>0</v>
          </cell>
          <cell r="K178" t="str">
            <v>0</v>
          </cell>
          <cell r="L178" t="str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 xml:space="preserve"> </v>
          </cell>
          <cell r="R178">
            <v>0</v>
          </cell>
          <cell r="V178">
            <v>0</v>
          </cell>
        </row>
        <row r="179">
          <cell r="B179">
            <v>449</v>
          </cell>
          <cell r="C179">
            <v>302</v>
          </cell>
          <cell r="D179" t="str">
            <v>SANITARIOS EL BARATILLO</v>
          </cell>
          <cell r="E179">
            <v>0</v>
          </cell>
          <cell r="F179">
            <v>0</v>
          </cell>
          <cell r="G179" t="str">
            <v/>
          </cell>
          <cell r="H179" t="str">
            <v/>
          </cell>
          <cell r="I179" t="str">
            <v>0</v>
          </cell>
          <cell r="J179" t="str">
            <v>0</v>
          </cell>
          <cell r="K179" t="str">
            <v>0</v>
          </cell>
          <cell r="L179" t="str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 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B180">
            <v>460</v>
          </cell>
          <cell r="C180">
            <v>1601</v>
          </cell>
          <cell r="D180" t="str">
            <v>PARQUE DE BEIS BOL SAN JERONIM</v>
          </cell>
          <cell r="E180">
            <v>0</v>
          </cell>
          <cell r="F180">
            <v>0</v>
          </cell>
          <cell r="G180" t="str">
            <v/>
          </cell>
          <cell r="H180" t="str">
            <v/>
          </cell>
          <cell r="I180" t="str">
            <v>0</v>
          </cell>
          <cell r="J180" t="str">
            <v>0</v>
          </cell>
          <cell r="K180" t="str">
            <v>0</v>
          </cell>
          <cell r="L180" t="str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 xml:space="preserve"> 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B181">
            <v>461</v>
          </cell>
          <cell r="C181">
            <v>303</v>
          </cell>
          <cell r="D181" t="str">
            <v>INTERESES CREDITO BANCARIO</v>
          </cell>
          <cell r="E181">
            <v>0</v>
          </cell>
          <cell r="F181">
            <v>0</v>
          </cell>
          <cell r="G181" t="str">
            <v/>
          </cell>
          <cell r="H181" t="str">
            <v/>
          </cell>
          <cell r="I181" t="str">
            <v>0</v>
          </cell>
          <cell r="J181" t="str">
            <v>0</v>
          </cell>
          <cell r="K181" t="str">
            <v>0</v>
          </cell>
          <cell r="L181" t="str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 xml:space="preserve"> </v>
          </cell>
          <cell r="R181">
            <v>0</v>
          </cell>
          <cell r="T181">
            <v>0</v>
          </cell>
          <cell r="V181">
            <v>0</v>
          </cell>
        </row>
        <row r="182">
          <cell r="B182">
            <v>462</v>
          </cell>
          <cell r="C182">
            <v>303</v>
          </cell>
          <cell r="D182" t="str">
            <v>INTERESE (REMANENTES/INTS. P/OBRAS)</v>
          </cell>
          <cell r="E182">
            <v>0</v>
          </cell>
          <cell r="F182">
            <v>0</v>
          </cell>
          <cell r="G182" t="str">
            <v/>
          </cell>
          <cell r="H182" t="str">
            <v/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 xml:space="preserve"> </v>
          </cell>
          <cell r="R182">
            <v>0</v>
          </cell>
          <cell r="S182">
            <v>0</v>
          </cell>
          <cell r="T182">
            <v>0</v>
          </cell>
          <cell r="V182">
            <v>0</v>
          </cell>
        </row>
        <row r="183">
          <cell r="B183">
            <v>465</v>
          </cell>
          <cell r="C183">
            <v>200</v>
          </cell>
          <cell r="D183" t="str">
            <v>PENSIÓN DE VEHICULOS INFRACCIONADOS</v>
          </cell>
          <cell r="E183">
            <v>0</v>
          </cell>
          <cell r="F183">
            <v>0</v>
          </cell>
          <cell r="G183" t="str">
            <v/>
          </cell>
          <cell r="H183" t="str">
            <v/>
          </cell>
          <cell r="I183" t="str">
            <v>0</v>
          </cell>
          <cell r="J183" t="str">
            <v>0</v>
          </cell>
          <cell r="K183" t="str">
            <v>0</v>
          </cell>
          <cell r="L183" t="str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 xml:space="preserve"> </v>
          </cell>
          <cell r="R183">
            <v>0</v>
          </cell>
          <cell r="S183">
            <v>0</v>
          </cell>
          <cell r="T183">
            <v>0</v>
          </cell>
          <cell r="V183">
            <v>0</v>
          </cell>
        </row>
        <row r="184">
          <cell r="B184">
            <v>466</v>
          </cell>
          <cell r="C184">
            <v>303</v>
          </cell>
          <cell r="D184" t="str">
            <v>ANTICIPO DE SUELDOS</v>
          </cell>
          <cell r="E184">
            <v>0</v>
          </cell>
          <cell r="F184">
            <v>0</v>
          </cell>
          <cell r="G184" t="str">
            <v/>
          </cell>
          <cell r="H184" t="str">
            <v/>
          </cell>
          <cell r="I184" t="str">
            <v>0</v>
          </cell>
          <cell r="J184" t="str">
            <v>0</v>
          </cell>
          <cell r="K184" t="str">
            <v>0</v>
          </cell>
          <cell r="L184" t="str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 xml:space="preserve"> </v>
          </cell>
          <cell r="R184">
            <v>0</v>
          </cell>
          <cell r="S184">
            <v>0</v>
          </cell>
          <cell r="T184">
            <v>0</v>
          </cell>
          <cell r="V184">
            <v>0</v>
          </cell>
        </row>
        <row r="185">
          <cell r="B185">
            <v>468</v>
          </cell>
          <cell r="C185">
            <v>400</v>
          </cell>
          <cell r="D185" t="str">
            <v>REZAGO MERCADO HIDALGO</v>
          </cell>
          <cell r="E185">
            <v>0</v>
          </cell>
          <cell r="F185">
            <v>0</v>
          </cell>
          <cell r="G185" t="str">
            <v/>
          </cell>
          <cell r="H185" t="str">
            <v/>
          </cell>
          <cell r="I185" t="str">
            <v>0</v>
          </cell>
          <cell r="J185" t="str">
            <v>0</v>
          </cell>
          <cell r="K185" t="str">
            <v>0</v>
          </cell>
          <cell r="L185" t="str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 xml:space="preserve"> </v>
          </cell>
          <cell r="R185">
            <v>0</v>
          </cell>
          <cell r="S185">
            <v>0</v>
          </cell>
          <cell r="T185">
            <v>0</v>
          </cell>
          <cell r="V185">
            <v>0</v>
          </cell>
        </row>
        <row r="186">
          <cell r="B186">
            <v>475</v>
          </cell>
          <cell r="C186">
            <v>302</v>
          </cell>
          <cell r="D186" t="str">
            <v>RESGUARDO DE BIENES EMBARGADOS</v>
          </cell>
          <cell r="E186">
            <v>0</v>
          </cell>
          <cell r="F186">
            <v>0</v>
          </cell>
          <cell r="G186" t="str">
            <v/>
          </cell>
          <cell r="H186" t="str">
            <v/>
          </cell>
          <cell r="I186" t="str">
            <v>0</v>
          </cell>
          <cell r="J186" t="str">
            <v>0</v>
          </cell>
          <cell r="K186" t="str">
            <v>0</v>
          </cell>
          <cell r="L186" t="str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 xml:space="preserve"> </v>
          </cell>
          <cell r="R186">
            <v>0</v>
          </cell>
          <cell r="S186">
            <v>0</v>
          </cell>
          <cell r="T186">
            <v>0</v>
          </cell>
          <cell r="V186">
            <v>0</v>
          </cell>
        </row>
        <row r="187">
          <cell r="B187">
            <v>478</v>
          </cell>
          <cell r="C187">
            <v>600</v>
          </cell>
          <cell r="D187" t="str">
            <v>DIRECTOR RESPONSABLE DESARROLLO URBANO</v>
          </cell>
          <cell r="E187">
            <v>0</v>
          </cell>
          <cell r="F187">
            <v>0</v>
          </cell>
          <cell r="G187" t="str">
            <v/>
          </cell>
          <cell r="H187" t="str">
            <v/>
          </cell>
          <cell r="I187" t="str">
            <v>0</v>
          </cell>
          <cell r="J187" t="str">
            <v>0</v>
          </cell>
          <cell r="K187" t="str">
            <v>0</v>
          </cell>
          <cell r="L187" t="str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 xml:space="preserve"> </v>
          </cell>
          <cell r="R187">
            <v>0</v>
          </cell>
          <cell r="S187">
            <v>0</v>
          </cell>
          <cell r="T187">
            <v>0</v>
          </cell>
          <cell r="V187">
            <v>0</v>
          </cell>
        </row>
        <row r="188">
          <cell r="B188">
            <v>488</v>
          </cell>
          <cell r="C188">
            <v>400</v>
          </cell>
          <cell r="D188" t="str">
            <v>POSTERIA DE CONCRETO</v>
          </cell>
          <cell r="E188">
            <v>0</v>
          </cell>
          <cell r="F188">
            <v>0</v>
          </cell>
          <cell r="G188">
            <v>492</v>
          </cell>
          <cell r="H188" t="str">
            <v/>
          </cell>
          <cell r="I188" t="str">
            <v>0</v>
          </cell>
          <cell r="J188" t="str">
            <v>0</v>
          </cell>
          <cell r="K188" t="str">
            <v>0</v>
          </cell>
          <cell r="L188" t="str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 xml:space="preserve"> 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</row>
        <row r="189">
          <cell r="B189">
            <v>490</v>
          </cell>
          <cell r="C189">
            <v>302</v>
          </cell>
          <cell r="D189" t="str">
            <v>RENOVACION DE CONCESION DE LOCALES MERCADOS</v>
          </cell>
          <cell r="E189">
            <v>0</v>
          </cell>
          <cell r="F189">
            <v>0</v>
          </cell>
          <cell r="G189" t="str">
            <v/>
          </cell>
          <cell r="H189" t="str">
            <v/>
          </cell>
          <cell r="I189" t="str">
            <v>0</v>
          </cell>
          <cell r="J189" t="str">
            <v>0</v>
          </cell>
          <cell r="K189" t="str">
            <v>0</v>
          </cell>
          <cell r="L189" t="str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 xml:space="preserve"> </v>
          </cell>
          <cell r="R189">
            <v>0</v>
          </cell>
          <cell r="S189">
            <v>0</v>
          </cell>
          <cell r="V189">
            <v>0</v>
          </cell>
        </row>
        <row r="190">
          <cell r="B190">
            <v>496</v>
          </cell>
          <cell r="C190">
            <v>600</v>
          </cell>
          <cell r="D190" t="str">
            <v>INSTALACION AEREA DE CABLEADO</v>
          </cell>
          <cell r="E190">
            <v>0</v>
          </cell>
          <cell r="F190">
            <v>0</v>
          </cell>
          <cell r="G190" t="str">
            <v/>
          </cell>
          <cell r="H190" t="str">
            <v/>
          </cell>
          <cell r="I190" t="str">
            <v>0</v>
          </cell>
          <cell r="J190" t="str">
            <v>0</v>
          </cell>
          <cell r="K190" t="str">
            <v>0</v>
          </cell>
          <cell r="L190" t="str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 xml:space="preserve"> </v>
          </cell>
          <cell r="R190">
            <v>0</v>
          </cell>
          <cell r="S190">
            <v>0</v>
          </cell>
          <cell r="V190">
            <v>0</v>
          </cell>
        </row>
        <row r="191">
          <cell r="B191">
            <v>0</v>
          </cell>
          <cell r="C191">
            <v>0</v>
          </cell>
          <cell r="D191" t="str">
            <v>TOTAL  PRODUCTOS</v>
          </cell>
          <cell r="E191">
            <v>42810677</v>
          </cell>
          <cell r="F191">
            <v>42810677</v>
          </cell>
          <cell r="G191">
            <v>29284036.799999997</v>
          </cell>
          <cell r="H191">
            <v>31518712.960000005</v>
          </cell>
          <cell r="I191">
            <v>3309064.2900000005</v>
          </cell>
          <cell r="J191">
            <v>3475285.98</v>
          </cell>
          <cell r="K191">
            <v>2971486.9000000004</v>
          </cell>
          <cell r="L191">
            <v>3951658.3</v>
          </cell>
          <cell r="M191">
            <v>40459385.290000007</v>
          </cell>
          <cell r="N191">
            <v>1567524.6864</v>
          </cell>
          <cell r="O191">
            <v>41958601.8464</v>
          </cell>
          <cell r="P191">
            <v>-852075.15359999903</v>
          </cell>
          <cell r="Q191">
            <v>-1.9903332843813737E-2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41958602</v>
          </cell>
        </row>
        <row r="192">
          <cell r="B192">
            <v>7</v>
          </cell>
          <cell r="C192">
            <v>304</v>
          </cell>
          <cell r="D192" t="str">
            <v>IMPTO. PREDIAL URBANO REZAGO</v>
          </cell>
          <cell r="E192">
            <v>7833337</v>
          </cell>
          <cell r="F192">
            <v>7833337</v>
          </cell>
          <cell r="G192">
            <v>5282831.78</v>
          </cell>
          <cell r="H192">
            <v>6484058.5199999996</v>
          </cell>
          <cell r="I192">
            <v>377460.19</v>
          </cell>
          <cell r="J192">
            <v>407610.43</v>
          </cell>
          <cell r="K192">
            <v>502737.6</v>
          </cell>
          <cell r="L192">
            <v>451957.97</v>
          </cell>
          <cell r="M192">
            <v>7833337</v>
          </cell>
          <cell r="N192">
            <v>313333.48</v>
          </cell>
          <cell r="O192">
            <v>8146670.4800000004</v>
          </cell>
          <cell r="P192">
            <v>313333.48000000045</v>
          </cell>
          <cell r="Q192">
            <v>4.0000000000000036E-2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8146670</v>
          </cell>
        </row>
        <row r="193">
          <cell r="B193">
            <v>508</v>
          </cell>
          <cell r="C193">
            <v>200</v>
          </cell>
          <cell r="D193" t="str">
            <v>INF LEYDE TRANSITO Y SU REGLAM</v>
          </cell>
          <cell r="E193">
            <v>4191047</v>
          </cell>
          <cell r="F193">
            <v>4191047</v>
          </cell>
          <cell r="G193">
            <v>3481924.04</v>
          </cell>
          <cell r="H193">
            <v>3152110.88</v>
          </cell>
          <cell r="I193">
            <v>413958.77</v>
          </cell>
          <cell r="J193">
            <v>483662.23</v>
          </cell>
          <cell r="K193">
            <v>422433.04</v>
          </cell>
          <cell r="L193">
            <v>392664.4</v>
          </cell>
          <cell r="M193">
            <v>4191047</v>
          </cell>
          <cell r="N193">
            <v>167641.88</v>
          </cell>
          <cell r="O193">
            <v>4358688.88</v>
          </cell>
          <cell r="P193">
            <v>167641.87999999989</v>
          </cell>
          <cell r="Q193">
            <v>4.0000000000000036E-2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4358689</v>
          </cell>
        </row>
        <row r="194">
          <cell r="B194">
            <v>4</v>
          </cell>
          <cell r="C194">
            <v>304</v>
          </cell>
          <cell r="D194" t="str">
            <v>RECARGOS (3%)</v>
          </cell>
          <cell r="E194">
            <v>2339457</v>
          </cell>
          <cell r="F194">
            <v>2339457</v>
          </cell>
          <cell r="G194">
            <v>2093990.85</v>
          </cell>
          <cell r="H194">
            <v>2434010.75</v>
          </cell>
          <cell r="I194">
            <v>197211.83</v>
          </cell>
          <cell r="J194">
            <v>183985.85</v>
          </cell>
          <cell r="K194">
            <v>244012.45</v>
          </cell>
          <cell r="L194">
            <v>247610.1</v>
          </cell>
          <cell r="M194">
            <v>2339457</v>
          </cell>
          <cell r="N194">
            <v>93578.28</v>
          </cell>
          <cell r="O194">
            <v>2433035.2799999998</v>
          </cell>
          <cell r="P194">
            <v>93578.279999999795</v>
          </cell>
          <cell r="Q194">
            <v>3.9999999999999813E-2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2433035</v>
          </cell>
        </row>
        <row r="195">
          <cell r="B195">
            <v>502</v>
          </cell>
          <cell r="C195">
            <v>302</v>
          </cell>
          <cell r="D195" t="str">
            <v>RECARGOS OTROS IMPTOS Y DERECH</v>
          </cell>
          <cell r="E195">
            <v>781984</v>
          </cell>
          <cell r="F195">
            <v>781984</v>
          </cell>
          <cell r="G195">
            <v>674968.52</v>
          </cell>
          <cell r="H195">
            <v>656097.16</v>
          </cell>
          <cell r="I195">
            <v>137122.94</v>
          </cell>
          <cell r="J195">
            <v>361157.82</v>
          </cell>
          <cell r="K195">
            <v>60461.1</v>
          </cell>
          <cell r="L195">
            <v>73050.429999999993</v>
          </cell>
          <cell r="M195">
            <v>781984</v>
          </cell>
          <cell r="N195">
            <v>31279.360000000001</v>
          </cell>
          <cell r="O195">
            <v>813263.35999999999</v>
          </cell>
          <cell r="P195">
            <v>31279.359999999986</v>
          </cell>
          <cell r="Q195">
            <v>4.0000000000000036E-2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813263</v>
          </cell>
        </row>
        <row r="196">
          <cell r="B196">
            <v>13</v>
          </cell>
          <cell r="C196">
            <v>302</v>
          </cell>
          <cell r="D196" t="str">
            <v>GTOS DE EJECUCION TODOS LOS RAMOS</v>
          </cell>
          <cell r="E196">
            <v>825055</v>
          </cell>
          <cell r="F196">
            <v>825055</v>
          </cell>
          <cell r="G196">
            <v>409670.58</v>
          </cell>
          <cell r="H196">
            <v>497558.32</v>
          </cell>
          <cell r="I196">
            <v>54823.86</v>
          </cell>
          <cell r="J196">
            <v>50277.26</v>
          </cell>
          <cell r="K196">
            <v>54110.31</v>
          </cell>
          <cell r="L196">
            <v>50946.94</v>
          </cell>
          <cell r="M196">
            <v>707716.69</v>
          </cell>
          <cell r="N196">
            <v>28308.667599999997</v>
          </cell>
          <cell r="O196">
            <v>736025.35759999999</v>
          </cell>
          <cell r="P196">
            <v>-89029.642400000012</v>
          </cell>
          <cell r="Q196">
            <v>-0.10790752422565775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736025</v>
          </cell>
        </row>
        <row r="197">
          <cell r="B197">
            <v>507</v>
          </cell>
          <cell r="C197">
            <v>200</v>
          </cell>
          <cell r="D197" t="str">
            <v>INF AL BANDO POLICIA Y BUEN GO</v>
          </cell>
          <cell r="E197">
            <v>547200</v>
          </cell>
          <cell r="F197">
            <v>547200</v>
          </cell>
          <cell r="G197">
            <v>602667</v>
          </cell>
          <cell r="H197">
            <v>529090.48</v>
          </cell>
          <cell r="I197">
            <v>85580</v>
          </cell>
          <cell r="J197">
            <v>169773</v>
          </cell>
          <cell r="K197">
            <v>64840</v>
          </cell>
          <cell r="L197">
            <v>68200</v>
          </cell>
          <cell r="M197">
            <v>547200</v>
          </cell>
          <cell r="N197">
            <v>21888</v>
          </cell>
          <cell r="O197">
            <v>569088</v>
          </cell>
          <cell r="P197">
            <v>21888</v>
          </cell>
          <cell r="Q197">
            <v>4.0000000000000036E-2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569088</v>
          </cell>
        </row>
        <row r="198">
          <cell r="B198">
            <v>509</v>
          </cell>
          <cell r="C198">
            <v>600</v>
          </cell>
          <cell r="D198" t="str">
            <v>FALTA DE  VERIFICACION VEHICULAR</v>
          </cell>
          <cell r="E198">
            <v>406358</v>
          </cell>
          <cell r="F198">
            <v>406358</v>
          </cell>
          <cell r="G198">
            <v>501641.08</v>
          </cell>
          <cell r="H198">
            <v>285845.8</v>
          </cell>
          <cell r="I198">
            <v>61286.5</v>
          </cell>
          <cell r="J198">
            <v>50291.5</v>
          </cell>
          <cell r="K198">
            <v>41416.5</v>
          </cell>
          <cell r="L198">
            <v>51962</v>
          </cell>
          <cell r="M198">
            <v>406358</v>
          </cell>
          <cell r="N198">
            <v>16254.32</v>
          </cell>
          <cell r="O198">
            <v>422612.32</v>
          </cell>
          <cell r="P198">
            <v>16254.320000000007</v>
          </cell>
          <cell r="Q198">
            <v>4.0000000000000036E-2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422612</v>
          </cell>
        </row>
        <row r="199">
          <cell r="B199">
            <v>506</v>
          </cell>
          <cell r="C199">
            <v>204</v>
          </cell>
          <cell r="D199" t="str">
            <v>INF  LEY DE ALCHOHOLES Y SU REG</v>
          </cell>
          <cell r="E199">
            <v>338887</v>
          </cell>
          <cell r="F199">
            <v>338887</v>
          </cell>
          <cell r="G199">
            <v>304221.81</v>
          </cell>
          <cell r="H199">
            <v>307441.99</v>
          </cell>
          <cell r="I199">
            <v>40408.800000000003</v>
          </cell>
          <cell r="J199">
            <v>39112.800000000003</v>
          </cell>
          <cell r="K199">
            <v>30417.3</v>
          </cell>
          <cell r="L199">
            <v>13299</v>
          </cell>
          <cell r="M199">
            <v>338887</v>
          </cell>
          <cell r="N199">
            <v>13555.48</v>
          </cell>
          <cell r="O199">
            <v>352442.48</v>
          </cell>
          <cell r="P199">
            <v>13555.479999999981</v>
          </cell>
          <cell r="Q199">
            <v>4.0000000000000036E-2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352442</v>
          </cell>
        </row>
        <row r="200">
          <cell r="B200">
            <v>8</v>
          </cell>
          <cell r="C200">
            <v>304</v>
          </cell>
          <cell r="D200" t="str">
            <v>IMPTO. PREDIAL RUSTICO REZAGO</v>
          </cell>
          <cell r="E200">
            <v>309333</v>
          </cell>
          <cell r="F200">
            <v>309333</v>
          </cell>
          <cell r="G200">
            <v>522752.67</v>
          </cell>
          <cell r="H200">
            <v>485192.72</v>
          </cell>
          <cell r="I200">
            <v>32729.35</v>
          </cell>
          <cell r="J200">
            <v>20430.439999999999</v>
          </cell>
          <cell r="K200">
            <v>8158.19</v>
          </cell>
          <cell r="L200">
            <v>12506.6</v>
          </cell>
          <cell r="M200">
            <v>309333</v>
          </cell>
          <cell r="N200">
            <v>12373.32</v>
          </cell>
          <cell r="O200">
            <v>321706.32</v>
          </cell>
          <cell r="P200">
            <v>12373.320000000007</v>
          </cell>
          <cell r="Q200">
            <v>4.0000000000000036E-2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321706</v>
          </cell>
        </row>
        <row r="201">
          <cell r="B201">
            <v>510</v>
          </cell>
          <cell r="C201">
            <v>302</v>
          </cell>
          <cell r="D201" t="str">
            <v>ADMTVAS NO FISCALES FEDERALES</v>
          </cell>
          <cell r="E201">
            <v>500</v>
          </cell>
          <cell r="F201">
            <v>500</v>
          </cell>
          <cell r="G201">
            <v>61.6</v>
          </cell>
          <cell r="H201">
            <v>480956.37</v>
          </cell>
          <cell r="I201" t="str">
            <v>0</v>
          </cell>
          <cell r="J201" t="str">
            <v>0</v>
          </cell>
          <cell r="K201" t="str">
            <v>0</v>
          </cell>
          <cell r="L201" t="str">
            <v>0</v>
          </cell>
          <cell r="M201">
            <v>250000</v>
          </cell>
          <cell r="N201">
            <v>10000</v>
          </cell>
          <cell r="O201">
            <v>260000</v>
          </cell>
          <cell r="P201">
            <v>259500</v>
          </cell>
          <cell r="Q201">
            <v>519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260000</v>
          </cell>
        </row>
        <row r="202">
          <cell r="B202">
            <v>519</v>
          </cell>
          <cell r="C202">
            <v>1101</v>
          </cell>
          <cell r="D202" t="str">
            <v>GOB DEL ESTADO CASA DE LA CULT</v>
          </cell>
          <cell r="E202">
            <v>122616</v>
          </cell>
          <cell r="F202">
            <v>122616</v>
          </cell>
          <cell r="G202">
            <v>117900</v>
          </cell>
          <cell r="H202">
            <v>150947</v>
          </cell>
          <cell r="I202">
            <v>22188</v>
          </cell>
          <cell r="J202">
            <v>22188</v>
          </cell>
          <cell r="K202" t="str">
            <v>0</v>
          </cell>
          <cell r="L202">
            <v>22188</v>
          </cell>
          <cell r="M202">
            <v>217511</v>
          </cell>
          <cell r="N202">
            <v>8700.44</v>
          </cell>
          <cell r="O202">
            <v>226211.44</v>
          </cell>
          <cell r="P202">
            <v>103595.44</v>
          </cell>
          <cell r="Q202">
            <v>0.84487701441899921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226211</v>
          </cell>
        </row>
        <row r="203">
          <cell r="B203">
            <v>503</v>
          </cell>
          <cell r="C203">
            <v>304</v>
          </cell>
          <cell r="D203" t="str">
            <v>AVISO EXTEMP TRASLACION DE DOM</v>
          </cell>
          <cell r="E203">
            <v>119498</v>
          </cell>
          <cell r="F203">
            <v>119498</v>
          </cell>
          <cell r="G203">
            <v>59733.2</v>
          </cell>
          <cell r="H203">
            <v>45968.32</v>
          </cell>
          <cell r="I203">
            <v>5219</v>
          </cell>
          <cell r="J203">
            <v>7368</v>
          </cell>
          <cell r="K203">
            <v>13842</v>
          </cell>
          <cell r="L203">
            <v>4191</v>
          </cell>
          <cell r="M203">
            <v>76588.320000000007</v>
          </cell>
          <cell r="N203">
            <v>3063.5328000000004</v>
          </cell>
          <cell r="O203">
            <v>79651.852800000008</v>
          </cell>
          <cell r="P203">
            <v>-39846.147199999992</v>
          </cell>
          <cell r="Q203">
            <v>-0.33344614303168252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79652</v>
          </cell>
        </row>
        <row r="204">
          <cell r="B204">
            <v>14</v>
          </cell>
          <cell r="C204">
            <v>302</v>
          </cell>
          <cell r="D204" t="str">
            <v>APORTACION UNION AGRICOLA LOCAL REGIONAL</v>
          </cell>
          <cell r="E204">
            <v>26000</v>
          </cell>
          <cell r="F204">
            <v>26000</v>
          </cell>
          <cell r="G204">
            <v>85141.5</v>
          </cell>
          <cell r="H204">
            <v>72012</v>
          </cell>
          <cell r="I204">
            <v>867.5</v>
          </cell>
          <cell r="J204">
            <v>421</v>
          </cell>
          <cell r="K204">
            <v>650</v>
          </cell>
          <cell r="L204">
            <v>1016.5</v>
          </cell>
          <cell r="M204">
            <v>74967</v>
          </cell>
          <cell r="N204">
            <v>2998.68</v>
          </cell>
          <cell r="O204">
            <v>77965.679999999993</v>
          </cell>
          <cell r="P204">
            <v>51965.679999999993</v>
          </cell>
          <cell r="Q204">
            <v>1.9986799999999998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77966</v>
          </cell>
        </row>
        <row r="205">
          <cell r="B205">
            <v>505</v>
          </cell>
          <cell r="C205">
            <v>600</v>
          </cell>
          <cell r="D205" t="str">
            <v>INF AL REG. DE CONST Y CONSER</v>
          </cell>
          <cell r="E205">
            <v>87360</v>
          </cell>
          <cell r="F205">
            <v>87360</v>
          </cell>
          <cell r="G205">
            <v>76837.62</v>
          </cell>
          <cell r="H205">
            <v>27703</v>
          </cell>
          <cell r="I205">
            <v>7493.53</v>
          </cell>
          <cell r="J205">
            <v>8152.33</v>
          </cell>
          <cell r="K205">
            <v>0</v>
          </cell>
          <cell r="L205">
            <v>7071.63</v>
          </cell>
          <cell r="M205">
            <v>50420.49</v>
          </cell>
          <cell r="N205">
            <v>2016.8196</v>
          </cell>
          <cell r="O205">
            <v>52437.309600000001</v>
          </cell>
          <cell r="P205">
            <v>-34922.690399999999</v>
          </cell>
          <cell r="Q205">
            <v>-0.39975607142857139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52437</v>
          </cell>
        </row>
        <row r="206">
          <cell r="B206">
            <v>504</v>
          </cell>
          <cell r="C206">
            <v>304</v>
          </cell>
          <cell r="D206" t="str">
            <v>AVISO EXTEMP TERM DE OBRA</v>
          </cell>
          <cell r="E206">
            <v>96117</v>
          </cell>
          <cell r="F206">
            <v>96117</v>
          </cell>
          <cell r="G206">
            <v>25757.7</v>
          </cell>
          <cell r="H206">
            <v>27398.63</v>
          </cell>
          <cell r="I206">
            <v>2368.5</v>
          </cell>
          <cell r="J206">
            <v>3070</v>
          </cell>
          <cell r="K206">
            <v>4291</v>
          </cell>
          <cell r="L206">
            <v>2086</v>
          </cell>
          <cell r="M206">
            <v>39214.130000000005</v>
          </cell>
          <cell r="N206">
            <v>1568.5652000000002</v>
          </cell>
          <cell r="O206">
            <v>40782.695200000002</v>
          </cell>
          <cell r="P206">
            <v>-55334.304799999998</v>
          </cell>
          <cell r="Q206">
            <v>-0.57569737715492575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40783</v>
          </cell>
        </row>
        <row r="207">
          <cell r="B207">
            <v>544</v>
          </cell>
          <cell r="C207">
            <v>904</v>
          </cell>
          <cell r="D207" t="str">
            <v>INFRACCION AL REGLAMENTO DE PROTECCION A LOS ANIMALES</v>
          </cell>
          <cell r="E207">
            <v>17142</v>
          </cell>
          <cell r="F207">
            <v>17142</v>
          </cell>
          <cell r="G207">
            <v>9452.52</v>
          </cell>
          <cell r="H207">
            <v>32557.9</v>
          </cell>
          <cell r="I207">
            <v>1534.5</v>
          </cell>
          <cell r="J207">
            <v>3191.76</v>
          </cell>
          <cell r="K207">
            <v>3560.04</v>
          </cell>
          <cell r="L207">
            <v>1534.5</v>
          </cell>
          <cell r="M207">
            <v>17142</v>
          </cell>
          <cell r="N207">
            <v>685.68000000000006</v>
          </cell>
          <cell r="O207">
            <v>17827.68</v>
          </cell>
          <cell r="P207">
            <v>685.68000000000029</v>
          </cell>
          <cell r="Q207">
            <v>4.0000000000000036E-2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17828</v>
          </cell>
        </row>
        <row r="208">
          <cell r="B208">
            <v>511</v>
          </cell>
          <cell r="C208">
            <v>302</v>
          </cell>
          <cell r="D208" t="str">
            <v>ADMTVAS NO FISCALES ( MPALES)</v>
          </cell>
          <cell r="E208">
            <v>22943</v>
          </cell>
          <cell r="F208">
            <v>22943</v>
          </cell>
          <cell r="G208">
            <v>63968.3</v>
          </cell>
          <cell r="H208">
            <v>8290.1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10000</v>
          </cell>
          <cell r="N208">
            <v>400</v>
          </cell>
          <cell r="O208">
            <v>10400</v>
          </cell>
          <cell r="P208">
            <v>-12543</v>
          </cell>
          <cell r="Q208">
            <v>-0.54670269799067261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10400</v>
          </cell>
        </row>
        <row r="209">
          <cell r="B209">
            <v>529</v>
          </cell>
          <cell r="C209">
            <v>303</v>
          </cell>
          <cell r="D209" t="str">
            <v>OTROS DONATIVOS</v>
          </cell>
          <cell r="E209">
            <v>0</v>
          </cell>
          <cell r="F209">
            <v>0</v>
          </cell>
          <cell r="G209">
            <v>4680504.29</v>
          </cell>
          <cell r="H209">
            <v>15337.47</v>
          </cell>
          <cell r="I209">
            <v>0</v>
          </cell>
          <cell r="J209">
            <v>0</v>
          </cell>
          <cell r="K209">
            <v>0</v>
          </cell>
          <cell r="L209" t="str">
            <v>0</v>
          </cell>
          <cell r="M209">
            <v>500</v>
          </cell>
          <cell r="N209">
            <v>20</v>
          </cell>
          <cell r="O209">
            <v>520</v>
          </cell>
          <cell r="P209">
            <v>520</v>
          </cell>
          <cell r="Q209" t="str">
            <v xml:space="preserve"> 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520</v>
          </cell>
        </row>
        <row r="210">
          <cell r="B210">
            <v>501</v>
          </cell>
          <cell r="C210">
            <v>0</v>
          </cell>
          <cell r="D210" t="str">
            <v>REZAGOS DERECHOS</v>
          </cell>
          <cell r="E210">
            <v>0</v>
          </cell>
          <cell r="F210">
            <v>0</v>
          </cell>
          <cell r="G210" t="str">
            <v/>
          </cell>
          <cell r="H210" t="str">
            <v/>
          </cell>
          <cell r="I210" t="str">
            <v>0</v>
          </cell>
          <cell r="J210" t="str">
            <v>0</v>
          </cell>
          <cell r="K210" t="str">
            <v>0</v>
          </cell>
          <cell r="L210" t="str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 xml:space="preserve"> 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B211">
            <v>512</v>
          </cell>
          <cell r="C211">
            <v>302</v>
          </cell>
          <cell r="D211" t="str">
            <v>POR REPARACION DAÑOS AL MPIO</v>
          </cell>
          <cell r="E211">
            <v>0</v>
          </cell>
          <cell r="F211">
            <v>0</v>
          </cell>
          <cell r="G211" t="str">
            <v/>
          </cell>
          <cell r="H211" t="str">
            <v/>
          </cell>
          <cell r="I211" t="str">
            <v>0</v>
          </cell>
          <cell r="J211" t="str">
            <v>0</v>
          </cell>
          <cell r="K211" t="str">
            <v>0</v>
          </cell>
          <cell r="L211" t="str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 xml:space="preserve"> 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B212">
            <v>513</v>
          </cell>
          <cell r="C212">
            <v>305</v>
          </cell>
          <cell r="D212" t="str">
            <v>REPARACION A DAÑOS A VEHICULOS MPALES</v>
          </cell>
          <cell r="E212">
            <v>0</v>
          </cell>
          <cell r="F212">
            <v>0</v>
          </cell>
          <cell r="G212" t="str">
            <v/>
          </cell>
          <cell r="H212" t="str">
            <v/>
          </cell>
          <cell r="I212" t="str">
            <v>0</v>
          </cell>
          <cell r="J212" t="str">
            <v>0</v>
          </cell>
          <cell r="K212" t="str">
            <v>0</v>
          </cell>
          <cell r="L212" t="str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 xml:space="preserve"> 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B213">
            <v>514</v>
          </cell>
          <cell r="C213">
            <v>600</v>
          </cell>
          <cell r="D213" t="str">
            <v>AFECTACION NO AUTORIZADA DE ESPECIES ARBOREAS</v>
          </cell>
          <cell r="E213">
            <v>0</v>
          </cell>
          <cell r="F213">
            <v>0</v>
          </cell>
          <cell r="G213" t="str">
            <v/>
          </cell>
          <cell r="H213" t="str">
            <v/>
          </cell>
          <cell r="I213" t="str">
            <v>0</v>
          </cell>
          <cell r="J213" t="str">
            <v>0</v>
          </cell>
          <cell r="K213" t="str">
            <v>0</v>
          </cell>
          <cell r="L213" t="str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 xml:space="preserve"> 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B214">
            <v>516</v>
          </cell>
          <cell r="C214">
            <v>303</v>
          </cell>
          <cell r="D214" t="str">
            <v>DONATIVOS FIESTAS DE SAN JUAN</v>
          </cell>
          <cell r="E214">
            <v>0</v>
          </cell>
          <cell r="F214">
            <v>0</v>
          </cell>
          <cell r="G214" t="str">
            <v/>
          </cell>
          <cell r="H214" t="str">
            <v/>
          </cell>
          <cell r="I214" t="str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 xml:space="preserve"> 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B215">
            <v>517</v>
          </cell>
          <cell r="C215">
            <v>303</v>
          </cell>
          <cell r="D215" t="str">
            <v>APORTACIONES FESTIVAL INTERNACIONAL CERV</v>
          </cell>
          <cell r="E215">
            <v>0</v>
          </cell>
          <cell r="F215">
            <v>0</v>
          </cell>
          <cell r="G215" t="str">
            <v/>
          </cell>
          <cell r="H215" t="str">
            <v/>
          </cell>
          <cell r="I215" t="str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 xml:space="preserve"> 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B216">
            <v>518</v>
          </cell>
          <cell r="C216">
            <v>303</v>
          </cell>
          <cell r="D216" t="str">
            <v>GOB DEL ESTADO CONV VIALIDAD</v>
          </cell>
          <cell r="E216">
            <v>0</v>
          </cell>
          <cell r="F216">
            <v>0</v>
          </cell>
          <cell r="G216" t="str">
            <v/>
          </cell>
          <cell r="H216" t="str">
            <v/>
          </cell>
          <cell r="I216" t="str">
            <v>0</v>
          </cell>
          <cell r="J216" t="str">
            <v>0</v>
          </cell>
          <cell r="K216" t="str">
            <v>0</v>
          </cell>
          <cell r="L216" t="str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 xml:space="preserve">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B217">
            <v>520</v>
          </cell>
          <cell r="C217">
            <v>303</v>
          </cell>
          <cell r="D217" t="str">
            <v>GOBIERNO DEL EDO. EL ENCINO Y CENTRO DEL SABER</v>
          </cell>
          <cell r="E217">
            <v>0</v>
          </cell>
          <cell r="F217">
            <v>0</v>
          </cell>
          <cell r="G217" t="str">
            <v/>
          </cell>
          <cell r="H217">
            <v>239</v>
          </cell>
          <cell r="I217" t="str">
            <v>0</v>
          </cell>
          <cell r="J217" t="str">
            <v>0</v>
          </cell>
          <cell r="K217" t="str">
            <v>0</v>
          </cell>
          <cell r="L217" t="str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 xml:space="preserve"> 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B218">
            <v>521</v>
          </cell>
          <cell r="C218">
            <v>500</v>
          </cell>
          <cell r="D218" t="str">
            <v>APORT 1% CONTRATISTAS OBRAS BENEF</v>
          </cell>
          <cell r="E218">
            <v>0</v>
          </cell>
          <cell r="F218">
            <v>0</v>
          </cell>
          <cell r="G218" t="str">
            <v/>
          </cell>
          <cell r="H218" t="str">
            <v/>
          </cell>
          <cell r="I218" t="str">
            <v>0</v>
          </cell>
          <cell r="J218" t="str">
            <v>0</v>
          </cell>
          <cell r="K218" t="str">
            <v>0</v>
          </cell>
          <cell r="L218" t="str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 xml:space="preserve"> 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B219">
            <v>522</v>
          </cell>
          <cell r="C219">
            <v>500</v>
          </cell>
          <cell r="D219" t="str">
            <v>APORT 0.5 PROG OBRAS DE BENEF</v>
          </cell>
          <cell r="E219">
            <v>0</v>
          </cell>
          <cell r="F219">
            <v>0</v>
          </cell>
          <cell r="G219" t="str">
            <v/>
          </cell>
          <cell r="H219" t="str">
            <v/>
          </cell>
          <cell r="I219" t="str">
            <v>0</v>
          </cell>
          <cell r="J219" t="str">
            <v>0</v>
          </cell>
          <cell r="K219" t="str">
            <v>0</v>
          </cell>
          <cell r="L219" t="str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 xml:space="preserve"> 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B220">
            <v>528</v>
          </cell>
          <cell r="C220">
            <v>303</v>
          </cell>
          <cell r="D220" t="str">
            <v>OTRAS APORTACIONES</v>
          </cell>
          <cell r="E220">
            <v>0</v>
          </cell>
          <cell r="F220">
            <v>0</v>
          </cell>
          <cell r="G220" t="str">
            <v/>
          </cell>
          <cell r="H220" t="str">
            <v/>
          </cell>
          <cell r="I220" t="str">
            <v>0</v>
          </cell>
          <cell r="J220" t="str">
            <v>0</v>
          </cell>
          <cell r="K220" t="str">
            <v>0</v>
          </cell>
          <cell r="L220" t="str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 xml:space="preserve"> 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B221">
            <v>542</v>
          </cell>
          <cell r="C221">
            <v>305</v>
          </cell>
          <cell r="D221" t="str">
            <v>REPARACION A DAÑOS A VEHICULOS MPALES SERVICIOS MUNICIPALES</v>
          </cell>
          <cell r="E221">
            <v>0</v>
          </cell>
          <cell r="F221">
            <v>0</v>
          </cell>
          <cell r="G221" t="str">
            <v/>
          </cell>
          <cell r="H221" t="str">
            <v/>
          </cell>
          <cell r="I221" t="str">
            <v>0</v>
          </cell>
          <cell r="J221" t="str">
            <v>0</v>
          </cell>
          <cell r="K221" t="str">
            <v>0</v>
          </cell>
          <cell r="L221" t="str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 xml:space="preserve"> 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B222">
            <v>0</v>
          </cell>
          <cell r="C222">
            <v>0</v>
          </cell>
          <cell r="D222" t="str">
            <v>TOTAL   APROVECHAMIENTOS.</v>
          </cell>
          <cell r="E222">
            <v>18064834</v>
          </cell>
          <cell r="F222">
            <v>18064834</v>
          </cell>
          <cell r="G222">
            <v>18994025.059999999</v>
          </cell>
          <cell r="H222">
            <v>15692816.410000002</v>
          </cell>
          <cell r="I222">
            <v>1440253.2700000003</v>
          </cell>
          <cell r="J222">
            <v>1810692.4200000002</v>
          </cell>
          <cell r="K222">
            <v>1450929.53</v>
          </cell>
          <cell r="L222">
            <v>1400285.0699999998</v>
          </cell>
          <cell r="M222">
            <v>18191662.629999995</v>
          </cell>
          <cell r="N222">
            <v>727666.50520000001</v>
          </cell>
          <cell r="O222">
            <v>18919329.135199998</v>
          </cell>
          <cell r="P222">
            <v>854495.13520000002</v>
          </cell>
          <cell r="Q222">
            <v>4.7301576931179978E-2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18919329</v>
          </cell>
        </row>
        <row r="223">
          <cell r="B223">
            <v>600</v>
          </cell>
          <cell r="C223">
            <v>303</v>
          </cell>
          <cell r="D223" t="str">
            <v>FONDO GENERAL</v>
          </cell>
          <cell r="E223">
            <v>120083790</v>
          </cell>
          <cell r="F223">
            <v>120083790</v>
          </cell>
          <cell r="G223">
            <v>81980565.489999995</v>
          </cell>
          <cell r="H223">
            <v>94233156.129999995</v>
          </cell>
          <cell r="I223">
            <v>10000000</v>
          </cell>
          <cell r="J223">
            <v>10000000</v>
          </cell>
          <cell r="K223">
            <v>10000000</v>
          </cell>
          <cell r="L223">
            <v>10000000</v>
          </cell>
          <cell r="M223">
            <v>120083790</v>
          </cell>
          <cell r="N223">
            <v>4803351.6000000006</v>
          </cell>
          <cell r="O223">
            <v>124887141.59999999</v>
          </cell>
          <cell r="P223">
            <v>4803351.599999994</v>
          </cell>
          <cell r="Q223">
            <v>4.0000000000000036E-2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124887142</v>
          </cell>
        </row>
        <row r="224">
          <cell r="B224">
            <v>533</v>
          </cell>
          <cell r="C224">
            <v>307</v>
          </cell>
          <cell r="D224" t="str">
            <v>FONDO PARA FORTALECIMIENTO MPAL</v>
          </cell>
          <cell r="E224">
            <v>82784604</v>
          </cell>
          <cell r="F224">
            <v>85491896.709999993</v>
          </cell>
          <cell r="G224">
            <v>48392148</v>
          </cell>
          <cell r="H224">
            <v>58614768</v>
          </cell>
          <cell r="I224">
            <v>7326846</v>
          </cell>
          <cell r="J224">
            <v>7326846</v>
          </cell>
          <cell r="K224">
            <v>7326846</v>
          </cell>
          <cell r="L224">
            <v>7326846</v>
          </cell>
          <cell r="M224">
            <v>84138250.354999989</v>
          </cell>
          <cell r="N224">
            <v>3365530.0141999996</v>
          </cell>
          <cell r="O224">
            <v>87503780.369199991</v>
          </cell>
          <cell r="P224">
            <v>4719176.3691999912</v>
          </cell>
          <cell r="Q224">
            <v>5.7005483401237234E-2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87503780</v>
          </cell>
        </row>
        <row r="225">
          <cell r="B225">
            <v>532</v>
          </cell>
          <cell r="C225">
            <v>307</v>
          </cell>
          <cell r="D225" t="str">
            <v>FONDO INFRAEST SOCIAL MPAL.</v>
          </cell>
          <cell r="E225">
            <v>28342235</v>
          </cell>
          <cell r="F225">
            <v>30104203.379999999</v>
          </cell>
          <cell r="G225">
            <v>20446461</v>
          </cell>
          <cell r="H225">
            <v>25350912</v>
          </cell>
          <cell r="I225">
            <v>3168864</v>
          </cell>
          <cell r="J225">
            <v>3168864</v>
          </cell>
          <cell r="K225">
            <v>3168864</v>
          </cell>
          <cell r="L225" t="str">
            <v>0</v>
          </cell>
          <cell r="M225">
            <v>29223219.189999998</v>
          </cell>
          <cell r="N225">
            <v>1168928.7675999999</v>
          </cell>
          <cell r="O225">
            <v>30392147.957599998</v>
          </cell>
          <cell r="P225">
            <v>2049912.9575999975</v>
          </cell>
          <cell r="Q225">
            <v>7.2327145604430987E-2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30392148</v>
          </cell>
        </row>
        <row r="226">
          <cell r="B226">
            <v>601</v>
          </cell>
          <cell r="C226">
            <v>303</v>
          </cell>
          <cell r="D226" t="str">
            <v>FONDO DEL FOMENTO MUNICIPAL</v>
          </cell>
          <cell r="E226">
            <v>11972542</v>
          </cell>
          <cell r="F226">
            <v>11972542</v>
          </cell>
          <cell r="G226">
            <v>11325264.67</v>
          </cell>
          <cell r="H226">
            <v>14131751.060000001</v>
          </cell>
          <cell r="I226">
            <v>1700000</v>
          </cell>
          <cell r="J226">
            <v>1700000</v>
          </cell>
          <cell r="K226">
            <v>1700000</v>
          </cell>
          <cell r="L226" t="str">
            <v>0</v>
          </cell>
          <cell r="M226">
            <v>11972542</v>
          </cell>
          <cell r="N226">
            <v>478901.68</v>
          </cell>
          <cell r="O226">
            <v>12451443.68</v>
          </cell>
          <cell r="P226">
            <v>478901.6799999997</v>
          </cell>
          <cell r="Q226">
            <v>4.0000000000000036E-2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12451444</v>
          </cell>
        </row>
        <row r="227">
          <cell r="B227">
            <v>605</v>
          </cell>
          <cell r="C227">
            <v>303</v>
          </cell>
          <cell r="D227" t="str">
            <v>IEPS ESPECIAL DE GASOLINAS Y DIESEL</v>
          </cell>
          <cell r="E227">
            <v>5897795</v>
          </cell>
          <cell r="F227">
            <v>5897795</v>
          </cell>
          <cell r="G227">
            <v>3413545.98</v>
          </cell>
          <cell r="H227">
            <v>3942322.49</v>
          </cell>
          <cell r="I227">
            <v>429286.12</v>
          </cell>
          <cell r="J227">
            <v>425748.21</v>
          </cell>
          <cell r="K227">
            <v>421559.01</v>
          </cell>
          <cell r="L227">
            <v>436581.35</v>
          </cell>
          <cell r="M227">
            <v>5897795</v>
          </cell>
          <cell r="N227">
            <v>235911.80000000002</v>
          </cell>
          <cell r="O227">
            <v>6133706.7999999998</v>
          </cell>
          <cell r="P227">
            <v>235911.79999999981</v>
          </cell>
          <cell r="Q227">
            <v>4.0000000000000036E-2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6133707</v>
          </cell>
        </row>
        <row r="228">
          <cell r="B228">
            <v>606</v>
          </cell>
          <cell r="C228">
            <v>303</v>
          </cell>
          <cell r="D228" t="str">
            <v>FONDO DE FISCALIZACIÓN</v>
          </cell>
          <cell r="E228">
            <v>5289727</v>
          </cell>
          <cell r="F228">
            <v>5289727</v>
          </cell>
          <cell r="G228">
            <v>3979804.63</v>
          </cell>
          <cell r="H228">
            <v>7108664.4100000001</v>
          </cell>
          <cell r="I228">
            <v>800000</v>
          </cell>
          <cell r="J228">
            <v>800000</v>
          </cell>
          <cell r="K228">
            <v>800000</v>
          </cell>
          <cell r="L228" t="str">
            <v>0</v>
          </cell>
          <cell r="M228">
            <v>5289727</v>
          </cell>
          <cell r="N228">
            <v>211589.08000000002</v>
          </cell>
          <cell r="O228">
            <v>5501316.0800000001</v>
          </cell>
          <cell r="P228">
            <v>211589.08000000007</v>
          </cell>
          <cell r="Q228">
            <v>4.0000000000000036E-2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5501316</v>
          </cell>
        </row>
        <row r="229">
          <cell r="B229">
            <v>609</v>
          </cell>
          <cell r="C229">
            <v>303</v>
          </cell>
          <cell r="D229" t="str">
            <v>I.S.A.N.</v>
          </cell>
          <cell r="E229">
            <v>1462188</v>
          </cell>
          <cell r="F229">
            <v>1462188</v>
          </cell>
          <cell r="G229">
            <v>1283860.56</v>
          </cell>
          <cell r="H229">
            <v>1433276.27</v>
          </cell>
          <cell r="I229">
            <v>153650.67000000001</v>
          </cell>
          <cell r="J229">
            <v>156679.93</v>
          </cell>
          <cell r="K229">
            <v>147995.01</v>
          </cell>
          <cell r="L229">
            <v>0</v>
          </cell>
          <cell r="M229">
            <v>1462188</v>
          </cell>
          <cell r="N229">
            <v>58487.520000000004</v>
          </cell>
          <cell r="O229">
            <v>1520675.52</v>
          </cell>
          <cell r="P229">
            <v>58487.520000000019</v>
          </cell>
          <cell r="Q229">
            <v>4.0000000000000036E-2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1520676</v>
          </cell>
        </row>
        <row r="230">
          <cell r="B230">
            <v>608</v>
          </cell>
          <cell r="C230">
            <v>303</v>
          </cell>
          <cell r="D230" t="str">
            <v>I.E.P.S.</v>
          </cell>
          <cell r="E230">
            <v>1416126</v>
          </cell>
          <cell r="F230">
            <v>1416126</v>
          </cell>
          <cell r="G230">
            <v>1264536.42</v>
          </cell>
          <cell r="H230">
            <v>1513617.42</v>
          </cell>
          <cell r="I230">
            <v>149710.06</v>
          </cell>
          <cell r="J230">
            <v>172520</v>
          </cell>
          <cell r="K230">
            <v>180000</v>
          </cell>
          <cell r="L230" t="str">
            <v>0</v>
          </cell>
          <cell r="M230">
            <v>1416126</v>
          </cell>
          <cell r="N230">
            <v>56645.04</v>
          </cell>
          <cell r="O230">
            <v>1472771.04</v>
          </cell>
          <cell r="P230">
            <v>56645.040000000037</v>
          </cell>
          <cell r="Q230">
            <v>4.0000000000000036E-2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1472771</v>
          </cell>
        </row>
        <row r="231">
          <cell r="B231">
            <v>611</v>
          </cell>
          <cell r="C231">
            <v>303</v>
          </cell>
          <cell r="D231" t="str">
            <v>I.S.T.U.V.</v>
          </cell>
          <cell r="E231">
            <v>565594</v>
          </cell>
          <cell r="F231">
            <v>565594</v>
          </cell>
          <cell r="G231">
            <v>426143.42</v>
          </cell>
          <cell r="H231">
            <v>163801.5</v>
          </cell>
          <cell r="I231">
            <v>25298.799999999999</v>
          </cell>
          <cell r="J231">
            <v>23068.1</v>
          </cell>
          <cell r="K231">
            <v>23366.52</v>
          </cell>
          <cell r="L231" t="str">
            <v>0</v>
          </cell>
          <cell r="M231">
            <v>235534.91999999998</v>
          </cell>
          <cell r="N231">
            <v>9421.3968000000004</v>
          </cell>
          <cell r="O231">
            <v>244956.31679999997</v>
          </cell>
          <cell r="P231">
            <v>-320637.68320000003</v>
          </cell>
          <cell r="Q231">
            <v>-0.56690432218163567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244956</v>
          </cell>
        </row>
        <row r="232">
          <cell r="B232">
            <v>607</v>
          </cell>
          <cell r="C232">
            <v>303</v>
          </cell>
          <cell r="D232" t="str">
            <v>DERECHOS ALCOHOLES</v>
          </cell>
          <cell r="E232">
            <v>148897</v>
          </cell>
          <cell r="F232">
            <v>148897</v>
          </cell>
          <cell r="G232">
            <v>401234.5</v>
          </cell>
          <cell r="H232">
            <v>384381.46</v>
          </cell>
          <cell r="I232">
            <v>22531.54</v>
          </cell>
          <cell r="J232">
            <v>28535.96</v>
          </cell>
          <cell r="K232">
            <v>26442.14</v>
          </cell>
          <cell r="L232" t="str">
            <v>0</v>
          </cell>
          <cell r="M232">
            <v>148897</v>
          </cell>
          <cell r="N232">
            <v>5955.88</v>
          </cell>
          <cell r="O232">
            <v>154852.88</v>
          </cell>
          <cell r="P232">
            <v>5955.8800000000047</v>
          </cell>
          <cell r="Q232">
            <v>4.0000000000000036E-2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154853</v>
          </cell>
        </row>
        <row r="233">
          <cell r="B233">
            <v>602</v>
          </cell>
          <cell r="C233">
            <v>303</v>
          </cell>
          <cell r="D233" t="str">
            <v>20% ADICIONAL FONDO GENERAL</v>
          </cell>
          <cell r="E233">
            <v>0</v>
          </cell>
          <cell r="F233">
            <v>0</v>
          </cell>
          <cell r="G233" t="str">
            <v/>
          </cell>
          <cell r="H233" t="str">
            <v/>
          </cell>
          <cell r="I233" t="str">
            <v>0</v>
          </cell>
          <cell r="J233" t="str">
            <v>0</v>
          </cell>
          <cell r="K233" t="str">
            <v>0</v>
          </cell>
          <cell r="L233" t="str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 xml:space="preserve"> 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B234">
            <v>0</v>
          </cell>
          <cell r="C234">
            <v>0</v>
          </cell>
          <cell r="D234" t="str">
            <v>CONVENIOS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B235">
            <v>710</v>
          </cell>
          <cell r="C235">
            <v>307</v>
          </cell>
          <cell r="D235" t="str">
            <v>SUBSEMUN</v>
          </cell>
          <cell r="E235">
            <v>0</v>
          </cell>
          <cell r="F235">
            <v>10500000</v>
          </cell>
          <cell r="G235">
            <v>10000000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B236">
            <v>712</v>
          </cell>
          <cell r="C236">
            <v>307</v>
          </cell>
          <cell r="D236" t="str">
            <v>PROGRAMA BORDERIA</v>
          </cell>
          <cell r="E236">
            <v>0</v>
          </cell>
          <cell r="F236">
            <v>0</v>
          </cell>
          <cell r="G236">
            <v>323076.93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B237">
            <v>713</v>
          </cell>
          <cell r="C237">
            <v>307</v>
          </cell>
          <cell r="D237" t="str">
            <v>PROGRAMA ECONOMIA SOCIAL FAMIL</v>
          </cell>
          <cell r="E237">
            <v>0</v>
          </cell>
          <cell r="F237">
            <v>654425</v>
          </cell>
          <cell r="G237">
            <v>314720.7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B238">
            <v>714</v>
          </cell>
          <cell r="C238">
            <v>307</v>
          </cell>
          <cell r="D238" t="str">
            <v>FONDO DE PAVIMENTACION Y ESPAC</v>
          </cell>
          <cell r="E238">
            <v>0</v>
          </cell>
          <cell r="F238">
            <v>25340657.969999999</v>
          </cell>
          <cell r="G238">
            <v>20456873.960000001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V238">
            <v>0</v>
          </cell>
        </row>
        <row r="239">
          <cell r="B239">
            <v>719</v>
          </cell>
          <cell r="C239">
            <v>307</v>
          </cell>
          <cell r="D239" t="str">
            <v>FONDOS MIXTOS</v>
          </cell>
          <cell r="E239">
            <v>0</v>
          </cell>
          <cell r="F239">
            <v>0</v>
          </cell>
          <cell r="G239">
            <v>53550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V239">
            <v>0</v>
          </cell>
        </row>
        <row r="240">
          <cell r="B240">
            <v>724</v>
          </cell>
          <cell r="C240">
            <v>307</v>
          </cell>
          <cell r="D240" t="str">
            <v>PROYECTOS DE DESARROLLO REGIONAL</v>
          </cell>
          <cell r="E240">
            <v>0</v>
          </cell>
          <cell r="F240">
            <v>94895559</v>
          </cell>
          <cell r="G240">
            <v>15527388.1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V240">
            <v>0</v>
          </cell>
        </row>
        <row r="241">
          <cell r="B241">
            <v>730</v>
          </cell>
          <cell r="C241">
            <v>307</v>
          </cell>
          <cell r="D241" t="str">
            <v>FIDER</v>
          </cell>
          <cell r="E241">
            <v>0</v>
          </cell>
          <cell r="F241">
            <v>0</v>
          </cell>
          <cell r="G241" t="str">
            <v/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V241">
            <v>0</v>
          </cell>
        </row>
        <row r="242">
          <cell r="B242">
            <v>731</v>
          </cell>
          <cell r="C242">
            <v>307</v>
          </cell>
          <cell r="D242" t="str">
            <v>FONDO PARA EL MEJORAMIENTO Y DESCENTRALIZACION AMBIENTAL DEL ESTADO DE GUANAJUATO</v>
          </cell>
          <cell r="E242">
            <v>0</v>
          </cell>
          <cell r="F242">
            <v>2333333.33</v>
          </cell>
          <cell r="G242" t="str">
            <v/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V242">
            <v>0</v>
          </cell>
        </row>
        <row r="243">
          <cell r="B243">
            <v>732</v>
          </cell>
          <cell r="C243">
            <v>307</v>
          </cell>
          <cell r="D243" t="str">
            <v>FONDO DE INFRAESTRUCTURA DEPORTIVA</v>
          </cell>
          <cell r="E243">
            <v>0</v>
          </cell>
          <cell r="F243">
            <v>7088142.7599999998</v>
          </cell>
          <cell r="G243" t="str">
            <v/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V243">
            <v>0</v>
          </cell>
        </row>
        <row r="244">
          <cell r="B244">
            <v>733</v>
          </cell>
          <cell r="C244">
            <v>307</v>
          </cell>
          <cell r="D244" t="str">
            <v>FONDO DE CULTURA</v>
          </cell>
          <cell r="E244">
            <v>0</v>
          </cell>
          <cell r="F244">
            <v>2997000</v>
          </cell>
          <cell r="G244" t="str">
            <v/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V244">
            <v>0</v>
          </cell>
        </row>
        <row r="245">
          <cell r="B245">
            <v>759</v>
          </cell>
          <cell r="C245">
            <v>307</v>
          </cell>
          <cell r="D245" t="str">
            <v>PROGRAMA DE INVERSION CONACULTA</v>
          </cell>
          <cell r="E245">
            <v>0</v>
          </cell>
          <cell r="F245">
            <v>23891228.559999999</v>
          </cell>
          <cell r="G245" t="str">
            <v/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V245">
            <v>0</v>
          </cell>
        </row>
        <row r="246">
          <cell r="B246">
            <v>0</v>
          </cell>
          <cell r="C246">
            <v>0</v>
          </cell>
          <cell r="D246" t="str">
            <v>TOTAL   PARTICIPACIONES.</v>
          </cell>
          <cell r="E246">
            <v>257963498</v>
          </cell>
          <cell r="F246">
            <v>430133105.70999992</v>
          </cell>
          <cell r="G246">
            <v>219589174.35999995</v>
          </cell>
          <cell r="H246">
            <v>206876650.74000001</v>
          </cell>
          <cell r="I246">
            <v>23776187.190000001</v>
          </cell>
          <cell r="J246">
            <v>23802262.200000003</v>
          </cell>
          <cell r="K246">
            <v>23795072.680000003</v>
          </cell>
          <cell r="L246">
            <v>17763427.350000001</v>
          </cell>
          <cell r="M246">
            <v>259868069.46499997</v>
          </cell>
          <cell r="N246">
            <v>10394722.7786</v>
          </cell>
          <cell r="O246">
            <v>270262792.24360001</v>
          </cell>
          <cell r="P246">
            <v>12299294.243599985</v>
          </cell>
          <cell r="Q246">
            <v>4.7678428688387564E-2</v>
          </cell>
          <cell r="R246">
            <v>0</v>
          </cell>
          <cell r="S246">
            <v>0</v>
          </cell>
          <cell r="V246">
            <v>270262792</v>
          </cell>
        </row>
        <row r="247">
          <cell r="B247">
            <v>603</v>
          </cell>
          <cell r="C247">
            <v>303</v>
          </cell>
          <cell r="D247" t="str">
            <v>APOYO EXTRAORDINARO</v>
          </cell>
          <cell r="E247">
            <v>0</v>
          </cell>
          <cell r="F247">
            <v>0</v>
          </cell>
          <cell r="G247">
            <v>562500</v>
          </cell>
          <cell r="H247" t="str">
            <v/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 t="str">
            <v/>
          </cell>
          <cell r="O247" t="str">
            <v/>
          </cell>
          <cell r="P247" t="str">
            <v/>
          </cell>
          <cell r="Q247">
            <v>0</v>
          </cell>
          <cell r="R247">
            <v>0</v>
          </cell>
          <cell r="V247" t="e">
            <v>#VALUE!</v>
          </cell>
        </row>
        <row r="248">
          <cell r="B248">
            <v>0</v>
          </cell>
          <cell r="C248">
            <v>0</v>
          </cell>
          <cell r="D248" t="str">
            <v>REMANENTES</v>
          </cell>
          <cell r="E248">
            <v>0</v>
          </cell>
          <cell r="F248">
            <v>0</v>
          </cell>
          <cell r="G248" t="str">
            <v/>
          </cell>
          <cell r="H248" t="str">
            <v/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V248">
            <v>0</v>
          </cell>
        </row>
        <row r="249">
          <cell r="B249">
            <v>738</v>
          </cell>
          <cell r="C249">
            <v>307</v>
          </cell>
          <cell r="D249" t="str">
            <v>REMANENTES DE EJERCICIOS ANTERIORES 2011 FI</v>
          </cell>
          <cell r="E249">
            <v>0</v>
          </cell>
          <cell r="F249">
            <v>3873295.68</v>
          </cell>
          <cell r="G249">
            <v>40424.699999999997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V249">
            <v>0</v>
          </cell>
        </row>
        <row r="250">
          <cell r="B250">
            <v>741</v>
          </cell>
          <cell r="C250">
            <v>307</v>
          </cell>
          <cell r="D250" t="str">
            <v>REMANENTES DE EJERCICIOS ANTERIORES 2010 FI</v>
          </cell>
          <cell r="E250">
            <v>0</v>
          </cell>
          <cell r="F250">
            <v>587698.39999999991</v>
          </cell>
          <cell r="G250" t="str">
            <v/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 t="str">
            <v/>
          </cell>
          <cell r="Q250">
            <v>0</v>
          </cell>
          <cell r="R250">
            <v>0</v>
          </cell>
          <cell r="V250">
            <v>0</v>
          </cell>
        </row>
        <row r="251">
          <cell r="B251">
            <v>743</v>
          </cell>
          <cell r="C251">
            <v>307</v>
          </cell>
          <cell r="D251" t="str">
            <v>REMANENTES DE EJERCICIOS ANTERIORES 2009 FI</v>
          </cell>
          <cell r="E251">
            <v>0</v>
          </cell>
          <cell r="F251">
            <v>256742.05</v>
          </cell>
          <cell r="G251" t="str">
            <v/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 t="str">
            <v/>
          </cell>
          <cell r="Q251">
            <v>0</v>
          </cell>
          <cell r="R251">
            <v>0</v>
          </cell>
          <cell r="V251">
            <v>0</v>
          </cell>
        </row>
        <row r="252">
          <cell r="B252">
            <v>745</v>
          </cell>
          <cell r="C252">
            <v>307</v>
          </cell>
          <cell r="D252" t="str">
            <v>REMANENTES DE EJERCICIOS ANTERIORES 2008 FI</v>
          </cell>
          <cell r="E252">
            <v>0</v>
          </cell>
          <cell r="F252">
            <v>10468.459999999999</v>
          </cell>
          <cell r="G252" t="str">
            <v/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 t="str">
            <v/>
          </cell>
          <cell r="Q252">
            <v>0</v>
          </cell>
          <cell r="R252">
            <v>0</v>
          </cell>
          <cell r="V252">
            <v>0</v>
          </cell>
        </row>
        <row r="253">
          <cell r="B253">
            <v>748</v>
          </cell>
          <cell r="C253">
            <v>307</v>
          </cell>
          <cell r="D253" t="str">
            <v>REMANENTES DE EJERCICIOS ANTERIORES 2007 FI</v>
          </cell>
          <cell r="E253">
            <v>0</v>
          </cell>
          <cell r="F253">
            <v>1372164.26</v>
          </cell>
          <cell r="G253" t="str">
            <v/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 t="str">
            <v/>
          </cell>
          <cell r="Q253">
            <v>0</v>
          </cell>
          <cell r="R253">
            <v>0</v>
          </cell>
          <cell r="V253">
            <v>0</v>
          </cell>
        </row>
        <row r="254">
          <cell r="B254">
            <v>751</v>
          </cell>
          <cell r="C254">
            <v>307</v>
          </cell>
          <cell r="D254" t="str">
            <v>REMANENTES DE EJERCICIOS ANTERIORES 2006 FI</v>
          </cell>
          <cell r="E254">
            <v>0</v>
          </cell>
          <cell r="F254">
            <v>1007.61</v>
          </cell>
          <cell r="G254" t="str">
            <v/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 t="str">
            <v/>
          </cell>
          <cell r="Q254">
            <v>0</v>
          </cell>
          <cell r="R254">
            <v>0</v>
          </cell>
          <cell r="V254">
            <v>0</v>
          </cell>
        </row>
        <row r="255">
          <cell r="B255">
            <v>753</v>
          </cell>
          <cell r="C255">
            <v>307</v>
          </cell>
          <cell r="D255" t="str">
            <v>REMANENTES DE EJERCICIOS ANTERIORES 2005 FI</v>
          </cell>
          <cell r="E255">
            <v>0</v>
          </cell>
          <cell r="F255">
            <v>48110.98</v>
          </cell>
          <cell r="G255" t="str">
            <v/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 t="str">
            <v/>
          </cell>
          <cell r="Q255">
            <v>0</v>
          </cell>
          <cell r="R255">
            <v>0</v>
          </cell>
          <cell r="V255">
            <v>0</v>
          </cell>
        </row>
        <row r="256">
          <cell r="B256">
            <v>762</v>
          </cell>
          <cell r="C256">
            <v>307</v>
          </cell>
          <cell r="D256" t="str">
            <v>REMANENTES DE EJERCICIOS ANTERIORES 2012 FI</v>
          </cell>
          <cell r="E256">
            <v>0</v>
          </cell>
          <cell r="F256">
            <v>2138218.19</v>
          </cell>
          <cell r="G256" t="str">
            <v/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 t="str">
            <v/>
          </cell>
          <cell r="Q256">
            <v>0</v>
          </cell>
          <cell r="R256">
            <v>0</v>
          </cell>
          <cell r="V256">
            <v>0</v>
          </cell>
        </row>
        <row r="257">
          <cell r="B257">
            <v>763</v>
          </cell>
          <cell r="C257">
            <v>307</v>
          </cell>
          <cell r="D257" t="str">
            <v>APLICACIÓN DE REMANENTES GASTO CORRIENTE</v>
          </cell>
          <cell r="E257">
            <v>0</v>
          </cell>
          <cell r="F257">
            <v>251617.15</v>
          </cell>
          <cell r="G257" t="str">
            <v/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 t="str">
            <v/>
          </cell>
          <cell r="Q257">
            <v>0</v>
          </cell>
          <cell r="R257">
            <v>0</v>
          </cell>
          <cell r="V257">
            <v>0</v>
          </cell>
        </row>
        <row r="258">
          <cell r="B258">
            <v>765</v>
          </cell>
          <cell r="C258">
            <v>307</v>
          </cell>
          <cell r="D258" t="str">
            <v>REMANENTES DE EJERCICIOS ANTERIORES 2012 FII</v>
          </cell>
          <cell r="E258">
            <v>0</v>
          </cell>
          <cell r="F258">
            <v>1000000</v>
          </cell>
          <cell r="G258" t="str">
            <v/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V258">
            <v>0</v>
          </cell>
        </row>
        <row r="259">
          <cell r="B259">
            <v>766</v>
          </cell>
          <cell r="C259">
            <v>307</v>
          </cell>
          <cell r="D259" t="str">
            <v>REMANENTES DE EJERCICIOS ANTERIORES 2013 FI</v>
          </cell>
          <cell r="E259">
            <v>0</v>
          </cell>
          <cell r="F259">
            <v>16195194.620000001</v>
          </cell>
          <cell r="G259" t="str">
            <v/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V259">
            <v>0</v>
          </cell>
        </row>
        <row r="260">
          <cell r="B260">
            <v>767</v>
          </cell>
          <cell r="C260">
            <v>307</v>
          </cell>
          <cell r="D260" t="str">
            <v>APLICACIÓN DE REMANENTES DE EJERCICIOS ANTERIORES CONVENIOS 2013</v>
          </cell>
          <cell r="E260">
            <v>0</v>
          </cell>
          <cell r="F260">
            <v>54737315.939999998</v>
          </cell>
          <cell r="G260" t="str">
            <v/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V260">
            <v>0</v>
          </cell>
        </row>
        <row r="261">
          <cell r="B261">
            <v>768</v>
          </cell>
          <cell r="C261">
            <v>307</v>
          </cell>
          <cell r="D261" t="str">
            <v>APLICACIÓN DE REMANENTES DE EJERCICIOS ANTERIORES GASTO CORRIENTE 2013</v>
          </cell>
          <cell r="E261">
            <v>0</v>
          </cell>
          <cell r="F261">
            <v>3398241.3</v>
          </cell>
          <cell r="G261" t="str">
            <v/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V261">
            <v>0</v>
          </cell>
        </row>
        <row r="262">
          <cell r="B262">
            <v>769</v>
          </cell>
          <cell r="C262">
            <v>307</v>
          </cell>
          <cell r="D262" t="str">
            <v>APLICACIÓN DE REMANENTES DE EJERCICIOS ANTERIORES GASTO CORRIENTE 2012</v>
          </cell>
          <cell r="E262">
            <v>0</v>
          </cell>
          <cell r="F262">
            <v>260000</v>
          </cell>
          <cell r="G262" t="str">
            <v/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V262">
            <v>0</v>
          </cell>
        </row>
        <row r="263">
          <cell r="B263">
            <v>771</v>
          </cell>
          <cell r="C263">
            <v>307</v>
          </cell>
          <cell r="D263" t="str">
            <v xml:space="preserve">APLICACIÓN DE REMANENTES DE EJERCICIOS ANTERIORES 2013 COINVERSION </v>
          </cell>
          <cell r="E263">
            <v>0</v>
          </cell>
          <cell r="F263">
            <v>13034.61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V263">
            <v>0</v>
          </cell>
        </row>
        <row r="264">
          <cell r="B264">
            <v>770</v>
          </cell>
          <cell r="C264">
            <v>307</v>
          </cell>
          <cell r="D264" t="str">
            <v>APLICACIÓN DE REMANENTES DE EJERCICIOS ANTERIORES 2013 FII</v>
          </cell>
          <cell r="E264">
            <v>0</v>
          </cell>
          <cell r="F264">
            <v>6873211.9000000004</v>
          </cell>
          <cell r="G264" t="str">
            <v/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V264">
            <v>0</v>
          </cell>
        </row>
        <row r="265">
          <cell r="B265">
            <v>0</v>
          </cell>
          <cell r="C265">
            <v>0</v>
          </cell>
          <cell r="D265" t="str">
            <v>TOTAL  EXTRAORDINARIOS</v>
          </cell>
          <cell r="E265">
            <v>0</v>
          </cell>
          <cell r="F265">
            <v>91016321.150000006</v>
          </cell>
          <cell r="G265">
            <v>602924.69999999995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V26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E2" t="str">
            <v>_ago14</v>
          </cell>
          <cell r="AF2">
            <v>0</v>
          </cell>
          <cell r="AG2">
            <v>0</v>
          </cell>
        </row>
        <row r="3">
          <cell r="AE3">
            <v>1</v>
          </cell>
          <cell r="AF3" t="str">
            <v>IMPTO. PREDIAL URBANO CORRIENT</v>
          </cell>
          <cell r="AG3">
            <v>32099210.489999998</v>
          </cell>
        </row>
        <row r="4">
          <cell r="AE4">
            <v>2</v>
          </cell>
          <cell r="AF4" t="str">
            <v>IMPTO. PREDIAL RUSTICO CORRIEN</v>
          </cell>
          <cell r="AG4">
            <v>2697269.03</v>
          </cell>
        </row>
        <row r="5">
          <cell r="AE5">
            <v>4</v>
          </cell>
          <cell r="AF5" t="str">
            <v>RECARGOS 3%</v>
          </cell>
          <cell r="AG5">
            <v>2434010.75</v>
          </cell>
        </row>
        <row r="6">
          <cell r="AE6">
            <v>7</v>
          </cell>
          <cell r="AF6" t="str">
            <v>IMPTO. PREDIAL URBANO REZAGO</v>
          </cell>
          <cell r="AG6">
            <v>6484058.5199999996</v>
          </cell>
        </row>
        <row r="7">
          <cell r="AE7">
            <v>8</v>
          </cell>
          <cell r="AF7" t="str">
            <v>IMPTO. PREDIAL RUSTICO REZAGO</v>
          </cell>
          <cell r="AG7">
            <v>485192.72</v>
          </cell>
        </row>
        <row r="8">
          <cell r="AE8">
            <v>13</v>
          </cell>
          <cell r="AF8" t="str">
            <v>HONORARIOS DE COBRANZA</v>
          </cell>
          <cell r="AG8">
            <v>497558.32</v>
          </cell>
        </row>
        <row r="9">
          <cell r="AE9">
            <v>14</v>
          </cell>
          <cell r="AF9" t="str">
            <v>C.O.A. 20%</v>
          </cell>
          <cell r="AG9">
            <v>72012</v>
          </cell>
        </row>
        <row r="10">
          <cell r="AE10">
            <v>103</v>
          </cell>
          <cell r="AF10" t="str">
            <v>TRASLACION DE DOMINIO</v>
          </cell>
          <cell r="AG10">
            <v>2144633.23</v>
          </cell>
        </row>
        <row r="11">
          <cell r="AE11">
            <v>104</v>
          </cell>
          <cell r="AF11" t="str">
            <v>SOBRE DIVISION Y LOTIFICACION</v>
          </cell>
          <cell r="AG11">
            <v>543883.75</v>
          </cell>
        </row>
        <row r="12">
          <cell r="AE12">
            <v>105</v>
          </cell>
          <cell r="AF12" t="str">
            <v>DE FRACCIONAMIENTOS</v>
          </cell>
          <cell r="AG12">
            <v>160471.25</v>
          </cell>
        </row>
        <row r="13">
          <cell r="AE13">
            <v>106</v>
          </cell>
          <cell r="AF13" t="str">
            <v>BILLARES Y BOLICHES</v>
          </cell>
          <cell r="AG13">
            <v>19267</v>
          </cell>
        </row>
        <row r="14">
          <cell r="AE14">
            <v>107</v>
          </cell>
          <cell r="AF14" t="str">
            <v>VIDEO JUEGOS Y FUT-BOLITOS</v>
          </cell>
          <cell r="AG14">
            <v>14065</v>
          </cell>
        </row>
        <row r="15">
          <cell r="AE15">
            <v>109</v>
          </cell>
          <cell r="AF15" t="str">
            <v>TEATRO Y CIRCO</v>
          </cell>
          <cell r="AG15">
            <v>10768</v>
          </cell>
        </row>
        <row r="16">
          <cell r="AE16">
            <v>110</v>
          </cell>
          <cell r="AF16" t="str">
            <v>ESPECTACULOS PUBLICOS ESPORADI</v>
          </cell>
          <cell r="AG16">
            <v>239742.27</v>
          </cell>
        </row>
        <row r="17">
          <cell r="AE17">
            <v>112</v>
          </cell>
          <cell r="AF17" t="str">
            <v>ESPECTACULOS PUBLICOS PERMANEN</v>
          </cell>
          <cell r="AG17">
            <v>353449.68</v>
          </cell>
        </row>
        <row r="18">
          <cell r="AE18">
            <v>114</v>
          </cell>
          <cell r="AF18" t="str">
            <v>IMPUESTO SOBRE  EXPLOTACION  D</v>
          </cell>
          <cell r="AG18">
            <v>21647.77</v>
          </cell>
        </row>
        <row r="19">
          <cell r="AE19">
            <v>200</v>
          </cell>
          <cell r="AF19" t="str">
            <v>RASTRO</v>
          </cell>
          <cell r="AG19">
            <v>985660.45</v>
          </cell>
        </row>
        <row r="20">
          <cell r="AE20">
            <v>201</v>
          </cell>
          <cell r="AF20" t="str">
            <v>RECOLECCION DE BASURA</v>
          </cell>
          <cell r="AG20">
            <v>274285.05</v>
          </cell>
        </row>
        <row r="21">
          <cell r="AE21">
            <v>202</v>
          </cell>
          <cell r="AF21" t="str">
            <v>SEGURIDAD PUBLICA PERIODO MENS</v>
          </cell>
          <cell r="AG21">
            <v>1586489.25</v>
          </cell>
        </row>
        <row r="22">
          <cell r="AE22">
            <v>203</v>
          </cell>
          <cell r="AF22" t="str">
            <v>PANTEONES CIUDAD</v>
          </cell>
          <cell r="AG22">
            <v>478801.14</v>
          </cell>
        </row>
        <row r="23">
          <cell r="AE23">
            <v>204</v>
          </cell>
          <cell r="AF23" t="str">
            <v>PANTEONES COMUNIDADES</v>
          </cell>
          <cell r="AG23">
            <v>200112.06</v>
          </cell>
        </row>
        <row r="24">
          <cell r="AE24">
            <v>205</v>
          </cell>
          <cell r="AF24" t="str">
            <v>ESTACIONAMIENTO MUSEO MOMIAS</v>
          </cell>
          <cell r="AG24">
            <v>301535</v>
          </cell>
        </row>
        <row r="25">
          <cell r="AE25">
            <v>206</v>
          </cell>
          <cell r="AF25" t="str">
            <v>ESTACIONAMIENTO MERCADO HIDALG</v>
          </cell>
          <cell r="AG25">
            <v>224904</v>
          </cell>
        </row>
        <row r="26">
          <cell r="AE26">
            <v>207</v>
          </cell>
          <cell r="AF26" t="str">
            <v>ESTAC.  MERCADO EMBAJADORAS</v>
          </cell>
          <cell r="AG26">
            <v>35056.6</v>
          </cell>
        </row>
        <row r="27">
          <cell r="AE27">
            <v>210</v>
          </cell>
          <cell r="AF27" t="str">
            <v>POR LIC. DE CONST. Y AMPLIACIO</v>
          </cell>
          <cell r="AG27">
            <v>663207.43000000005</v>
          </cell>
        </row>
        <row r="28">
          <cell r="AE28">
            <v>211</v>
          </cell>
          <cell r="AF28" t="str">
            <v>POR LIC DE REGULARIZACION DE C</v>
          </cell>
          <cell r="AG28">
            <v>285430.99</v>
          </cell>
        </row>
        <row r="29">
          <cell r="AE29">
            <v>212</v>
          </cell>
          <cell r="AF29" t="str">
            <v>POR PRORROGAS DE LIC DE CONST</v>
          </cell>
          <cell r="AG29">
            <v>28482.95</v>
          </cell>
        </row>
        <row r="30">
          <cell r="AE30">
            <v>217</v>
          </cell>
          <cell r="AF30" t="str">
            <v>ANALISIS DE FAC PARA DIV LOT O</v>
          </cell>
          <cell r="AG30">
            <v>146647.18</v>
          </cell>
        </row>
        <row r="31">
          <cell r="AE31">
            <v>219</v>
          </cell>
          <cell r="AF31" t="str">
            <v>LIC USO SUELO ALIN N. OFIC HAB</v>
          </cell>
          <cell r="AG31">
            <v>38814.39</v>
          </cell>
        </row>
        <row r="32">
          <cell r="AE32">
            <v>220</v>
          </cell>
          <cell r="AF32" t="str">
            <v>LIC USO SUELO ALIN N. OFIC IND</v>
          </cell>
          <cell r="AG32">
            <v>69048.61</v>
          </cell>
        </row>
        <row r="33">
          <cell r="AE33">
            <v>221</v>
          </cell>
          <cell r="AF33" t="str">
            <v>LIC USO SUELO ALIN N. OFIC COM</v>
          </cell>
          <cell r="AG33">
            <v>225178.37</v>
          </cell>
        </row>
        <row r="34">
          <cell r="AE34">
            <v>223</v>
          </cell>
          <cell r="AF34" t="str">
            <v>USO DE SUELO VIA PUBLICA ESTRU</v>
          </cell>
          <cell r="AG34">
            <v>61787.88</v>
          </cell>
        </row>
        <row r="35">
          <cell r="AE35">
            <v>226</v>
          </cell>
          <cell r="AF35" t="str">
            <v>AVALUOS PRAC POR PERITOS FISCA</v>
          </cell>
          <cell r="AG35">
            <v>33074.76</v>
          </cell>
        </row>
        <row r="36">
          <cell r="AE36">
            <v>227</v>
          </cell>
          <cell r="AF36" t="str">
            <v>AVALUOS PRACT POR TESORERIA</v>
          </cell>
          <cell r="AG36">
            <v>17091.580000000002</v>
          </cell>
        </row>
        <row r="37">
          <cell r="AE37">
            <v>228</v>
          </cell>
          <cell r="AF37" t="str">
            <v>POR PERM EVENT P/ VTA DE BEB A</v>
          </cell>
          <cell r="AG37">
            <v>181311.82</v>
          </cell>
        </row>
        <row r="38">
          <cell r="AE38">
            <v>229</v>
          </cell>
          <cell r="AF38" t="str">
            <v>CONSTANCIAS DE ESTADO DE CUENT</v>
          </cell>
          <cell r="AG38">
            <v>287347.75</v>
          </cell>
        </row>
        <row r="39">
          <cell r="AE39">
            <v>240</v>
          </cell>
          <cell r="AF39" t="str">
            <v>REV PROY P/ AUT. DE TRAZA</v>
          </cell>
          <cell r="AG39">
            <v>172445.94</v>
          </cell>
        </row>
        <row r="40">
          <cell r="AE40">
            <v>241</v>
          </cell>
          <cell r="AF40" t="str">
            <v>AUTORIZACION  DE OBRAS DE URBA</v>
          </cell>
          <cell r="AG40">
            <v>229.95</v>
          </cell>
        </row>
        <row r="41">
          <cell r="AE41">
            <v>243</v>
          </cell>
          <cell r="AF41" t="str">
            <v>POR AUT O PERM MODIFICACION DE</v>
          </cell>
          <cell r="AG41">
            <v>6365.02</v>
          </cell>
        </row>
        <row r="42">
          <cell r="AE42">
            <v>244</v>
          </cell>
          <cell r="AF42" t="str">
            <v>EXP DE LIC O PERM P/ ESTAB DE</v>
          </cell>
          <cell r="AG42">
            <v>454741.9</v>
          </cell>
        </row>
        <row r="43">
          <cell r="AE43">
            <v>248</v>
          </cell>
          <cell r="AF43" t="str">
            <v>ESTACIONAMIENTO EX. EST. FERRO</v>
          </cell>
          <cell r="AG43">
            <v>539593</v>
          </cell>
        </row>
        <row r="44">
          <cell r="AE44">
            <v>249</v>
          </cell>
          <cell r="AF44" t="str">
            <v>REGUL. PROR.LIC.CONT.75% DER.</v>
          </cell>
          <cell r="AG44">
            <v>67137.63</v>
          </cell>
        </row>
        <row r="45">
          <cell r="AE45">
            <v>252</v>
          </cell>
          <cell r="AF45" t="str">
            <v>RESOLUCION DE IMPACTO AMBIENTA</v>
          </cell>
          <cell r="AG45">
            <v>92449.57</v>
          </cell>
        </row>
        <row r="46">
          <cell r="AE46">
            <v>253</v>
          </cell>
          <cell r="AF46" t="str">
            <v>ESTACIONAMIENTO EMBAJADORAS  (</v>
          </cell>
          <cell r="AG46">
            <v>648057</v>
          </cell>
        </row>
        <row r="47">
          <cell r="AE47">
            <v>254</v>
          </cell>
          <cell r="AF47" t="str">
            <v>POR CERTIF.TERMINO DE OBRA</v>
          </cell>
          <cell r="AG47">
            <v>98097.97</v>
          </cell>
        </row>
        <row r="48">
          <cell r="AE48">
            <v>256</v>
          </cell>
          <cell r="AF48" t="str">
            <v>POR ALINEAM. N° USO HABIT</v>
          </cell>
          <cell r="AG48">
            <v>914605.72</v>
          </cell>
        </row>
        <row r="49">
          <cell r="AE49">
            <v>257</v>
          </cell>
          <cell r="AF49" t="str">
            <v>POR ALINEAM. N° USO INDUST</v>
          </cell>
          <cell r="AG49">
            <v>38893.089999999997</v>
          </cell>
        </row>
        <row r="50">
          <cell r="AE50">
            <v>258</v>
          </cell>
          <cell r="AF50" t="str">
            <v>POR ALINEM. N° USO COMERCIAL</v>
          </cell>
          <cell r="AG50">
            <v>91571.87</v>
          </cell>
        </row>
        <row r="51">
          <cell r="AE51" t="str">
            <v>_x000C_</v>
          </cell>
        </row>
        <row r="53">
          <cell r="AE53" t="str">
            <v>Pag</v>
          </cell>
          <cell r="AF53" t="str">
            <v>ina : 2                    Fecha Impresión</v>
          </cell>
        </row>
        <row r="54">
          <cell r="AE54" t="str">
            <v>MUN</v>
          </cell>
          <cell r="AF54" t="str">
            <v>ICIPIO DE GUANAJUATO, GTO</v>
          </cell>
        </row>
        <row r="55">
          <cell r="AE55" t="str">
            <v>REP</v>
          </cell>
          <cell r="AF55" t="str">
            <v>ORTE DE COBRANZA DEL DIA 01/01/2014 AL DIA</v>
          </cell>
        </row>
        <row r="56">
          <cell r="AE56" t="str">
            <v>RES</v>
          </cell>
          <cell r="AF56" t="str">
            <v>UMEN</v>
          </cell>
        </row>
        <row r="57">
          <cell r="AE57" t="str">
            <v>---</v>
          </cell>
          <cell r="AF57" t="str">
            <v>------------------------------------------</v>
          </cell>
          <cell r="AG57" t="str">
            <v>----------------</v>
          </cell>
        </row>
        <row r="58">
          <cell r="AE58" t="str">
            <v>CVE</v>
          </cell>
          <cell r="AF58" t="str">
            <v>CONCEPTO</v>
          </cell>
          <cell r="AG58" t="str">
            <v>COBRADO</v>
          </cell>
        </row>
        <row r="59">
          <cell r="AE59" t="str">
            <v>---</v>
          </cell>
          <cell r="AF59" t="str">
            <v>------------------------------------------</v>
          </cell>
          <cell r="AG59" t="str">
            <v>----------------</v>
          </cell>
        </row>
        <row r="60">
          <cell r="AE60">
            <v>260</v>
          </cell>
          <cell r="AF60" t="str">
            <v>POR PERMISO PARA VENTA DE LOTE</v>
          </cell>
          <cell r="AG60">
            <v>21632.98</v>
          </cell>
        </row>
        <row r="61">
          <cell r="AE61">
            <v>261</v>
          </cell>
          <cell r="AF61" t="str">
            <v>SUPERVISION DE OBRA</v>
          </cell>
          <cell r="AG61">
            <v>188585.86</v>
          </cell>
        </row>
        <row r="62">
          <cell r="AE62">
            <v>264</v>
          </cell>
          <cell r="AF62" t="str">
            <v>DERECHOS REFRENDO ANUAL CONCES</v>
          </cell>
          <cell r="AG62">
            <v>63658.76</v>
          </cell>
        </row>
        <row r="63">
          <cell r="AE63">
            <v>265</v>
          </cell>
          <cell r="AF63" t="str">
            <v>DERECHOS POR OTROS SERV. TRANS</v>
          </cell>
          <cell r="AG63">
            <v>47030.61</v>
          </cell>
        </row>
        <row r="64">
          <cell r="AE64">
            <v>266</v>
          </cell>
          <cell r="AF64" t="str">
            <v>DICTAMEN DE FACTIBILIDAD PROTE</v>
          </cell>
          <cell r="AG64">
            <v>98795.08</v>
          </cell>
        </row>
        <row r="65">
          <cell r="AE65">
            <v>267</v>
          </cell>
          <cell r="AF65" t="str">
            <v>CONSTANCIA  DE VERIFICACION PR</v>
          </cell>
          <cell r="AG65">
            <v>10533.56</v>
          </cell>
        </row>
        <row r="66">
          <cell r="AE66">
            <v>268</v>
          </cell>
          <cell r="AF66" t="str">
            <v>CASA DE LA CULTURA</v>
          </cell>
          <cell r="AG66">
            <v>469296.94</v>
          </cell>
        </row>
        <row r="67">
          <cell r="AE67">
            <v>269</v>
          </cell>
          <cell r="AF67" t="str">
            <v>PADRON DE CONTRATISTAS</v>
          </cell>
          <cell r="AG67">
            <v>1348</v>
          </cell>
        </row>
        <row r="68">
          <cell r="AE68">
            <v>271</v>
          </cell>
          <cell r="AF68" t="str">
            <v>PENSION EST. MUSEO DE MOMIAS</v>
          </cell>
          <cell r="AG68">
            <v>28775.759999999998</v>
          </cell>
        </row>
        <row r="69">
          <cell r="AE69">
            <v>272</v>
          </cell>
          <cell r="AF69" t="str">
            <v>PENSION EST. EX ESTACION DEL F</v>
          </cell>
          <cell r="AG69">
            <v>2085.1999999999998</v>
          </cell>
        </row>
        <row r="70">
          <cell r="AE70">
            <v>273</v>
          </cell>
          <cell r="AF70" t="str">
            <v>PENSION EST. JARDIN EMBAJADORA</v>
          </cell>
          <cell r="AG70">
            <v>73802.92</v>
          </cell>
        </row>
        <row r="71">
          <cell r="AE71">
            <v>274</v>
          </cell>
          <cell r="AF71" t="str">
            <v>EXTENSION DE HORARIO</v>
          </cell>
          <cell r="AG71">
            <v>1173801.74</v>
          </cell>
        </row>
        <row r="72">
          <cell r="AE72">
            <v>276</v>
          </cell>
          <cell r="AF72" t="str">
            <v>CONSTANCIAS DIRECCION DE TRANS</v>
          </cell>
          <cell r="AG72">
            <v>163385.4</v>
          </cell>
        </row>
        <row r="73">
          <cell r="AE73">
            <v>277</v>
          </cell>
          <cell r="AF73" t="str">
            <v>SERVICIOS ACCESO A LA INFORMAC</v>
          </cell>
          <cell r="AG73">
            <v>1567.08</v>
          </cell>
        </row>
        <row r="74">
          <cell r="AE74">
            <v>278</v>
          </cell>
          <cell r="AF74" t="str">
            <v>CONSTANCIAS QUE EXPIDAN LAS DE</v>
          </cell>
          <cell r="AG74">
            <v>193156.7</v>
          </cell>
        </row>
        <row r="75">
          <cell r="AE75">
            <v>279</v>
          </cell>
          <cell r="AF75" t="str">
            <v>CERTIFICACIONES EXPEDIDAS POR</v>
          </cell>
          <cell r="AG75">
            <v>490.11</v>
          </cell>
        </row>
        <row r="76">
          <cell r="AE76">
            <v>280</v>
          </cell>
          <cell r="AF76" t="str">
            <v>SERVICIOS CONTROL CANINO</v>
          </cell>
          <cell r="AG76">
            <v>17634.93</v>
          </cell>
        </row>
        <row r="77">
          <cell r="AE77">
            <v>281</v>
          </cell>
          <cell r="AF77" t="str">
            <v>VIGILANCIA POR EVENTO</v>
          </cell>
          <cell r="AG77">
            <v>57707.6</v>
          </cell>
        </row>
        <row r="78">
          <cell r="AE78">
            <v>282</v>
          </cell>
          <cell r="AF78" t="str">
            <v>PERMISO EXTRAORDINARIO</v>
          </cell>
          <cell r="AG78">
            <v>7675.16</v>
          </cell>
        </row>
        <row r="79">
          <cell r="AE79">
            <v>283</v>
          </cell>
          <cell r="AF79" t="str">
            <v>CONSTANCIA DE DESPINTADO</v>
          </cell>
          <cell r="AG79">
            <v>135.99</v>
          </cell>
        </row>
        <row r="80">
          <cell r="AE80">
            <v>284</v>
          </cell>
          <cell r="AF80" t="str">
            <v>REVISTA MECANICA SEMESTRAL</v>
          </cell>
          <cell r="AG80">
            <v>32216.69</v>
          </cell>
        </row>
        <row r="81">
          <cell r="AE81">
            <v>285</v>
          </cell>
          <cell r="AF81" t="str">
            <v>PRORROGA PARA USO DE UNIDADES</v>
          </cell>
          <cell r="AG81">
            <v>10148.84</v>
          </cell>
        </row>
        <row r="82">
          <cell r="AE82">
            <v>286</v>
          </cell>
          <cell r="AF82" t="str">
            <v>PERMISO SUPLETORIO DE TRANSPOR</v>
          </cell>
          <cell r="AG82">
            <v>74812.12</v>
          </cell>
        </row>
        <row r="83">
          <cell r="AE83">
            <v>288</v>
          </cell>
          <cell r="AF83" t="str">
            <v>ANALISIS DE RIESGOS</v>
          </cell>
          <cell r="AG83">
            <v>20279.22</v>
          </cell>
        </row>
        <row r="84">
          <cell r="AE84">
            <v>289</v>
          </cell>
          <cell r="AF84" t="str">
            <v>CONFORMIDAD PARA QUEMA DE FUEG</v>
          </cell>
          <cell r="AG84">
            <v>8973.69</v>
          </cell>
        </row>
        <row r="85">
          <cell r="AE85">
            <v>290</v>
          </cell>
          <cell r="AF85" t="str">
            <v>DICTAMEN DE SEGURIDAD P SEDENA</v>
          </cell>
          <cell r="AG85">
            <v>2327.08</v>
          </cell>
        </row>
        <row r="86">
          <cell r="AE86">
            <v>291</v>
          </cell>
          <cell r="AF86" t="str">
            <v>DICTAMEN DE FACTIBILIDAD PARA</v>
          </cell>
          <cell r="AG86">
            <v>15281.08</v>
          </cell>
        </row>
        <row r="87">
          <cell r="AE87">
            <v>292</v>
          </cell>
          <cell r="AF87" t="str">
            <v>DICTAMEN DE SEGURIDAD PROGRAMA</v>
          </cell>
          <cell r="AG87">
            <v>20279.22</v>
          </cell>
        </row>
        <row r="88">
          <cell r="AE88">
            <v>293</v>
          </cell>
          <cell r="AF88" t="str">
            <v>SERVICIOS EXTRAORDINARIOS</v>
          </cell>
          <cell r="AG88">
            <v>46360.6</v>
          </cell>
        </row>
        <row r="89">
          <cell r="AE89">
            <v>295</v>
          </cell>
          <cell r="AF89" t="str">
            <v>CONSTANCIA DE UBICACION DE PRE</v>
          </cell>
          <cell r="AG89">
            <v>8765.1</v>
          </cell>
        </row>
        <row r="90">
          <cell r="AE90">
            <v>296</v>
          </cell>
          <cell r="AF90" t="str">
            <v>CONSTANCIAS DE VALOR FISCAL</v>
          </cell>
          <cell r="AG90">
            <v>527.52</v>
          </cell>
        </row>
        <row r="91">
          <cell r="AE91">
            <v>297</v>
          </cell>
          <cell r="AF91" t="str">
            <v>D.A.P.</v>
          </cell>
          <cell r="AG91">
            <v>532345.88</v>
          </cell>
        </row>
        <row r="92">
          <cell r="AE92">
            <v>400</v>
          </cell>
          <cell r="AF92" t="str">
            <v>LOCALES PRESA DE LA OLLA</v>
          </cell>
          <cell r="AG92">
            <v>108791.77</v>
          </cell>
        </row>
        <row r="93">
          <cell r="AE93">
            <v>402</v>
          </cell>
          <cell r="AF93" t="str">
            <v>LOCALES MUSEO DE LAS MOMIAS</v>
          </cell>
          <cell r="AG93">
            <v>6658</v>
          </cell>
        </row>
        <row r="94">
          <cell r="AE94">
            <v>405</v>
          </cell>
          <cell r="AF94" t="str">
            <v>CENTRO DE CONVIVENCIA EL ENCIN</v>
          </cell>
          <cell r="AG94">
            <v>208409.5</v>
          </cell>
        </row>
        <row r="95">
          <cell r="AE95">
            <v>407</v>
          </cell>
          <cell r="AF95" t="str">
            <v>MUSEO MOMIAS</v>
          </cell>
          <cell r="AG95">
            <v>15840209</v>
          </cell>
        </row>
        <row r="96">
          <cell r="AE96">
            <v>408</v>
          </cell>
          <cell r="AF96" t="str">
            <v>SALON CULTO A LA MUERTE</v>
          </cell>
          <cell r="AG96">
            <v>6135</v>
          </cell>
        </row>
        <row r="97">
          <cell r="AE97">
            <v>410</v>
          </cell>
          <cell r="AF97" t="str">
            <v>MONUMENTO AL PIPILA</v>
          </cell>
          <cell r="AG97">
            <v>231977</v>
          </cell>
        </row>
        <row r="98">
          <cell r="AE98">
            <v>411</v>
          </cell>
          <cell r="AF98" t="str">
            <v>MERCADO HIDALGO</v>
          </cell>
          <cell r="AG98">
            <v>1196705.18</v>
          </cell>
        </row>
        <row r="99">
          <cell r="AE99">
            <v>412</v>
          </cell>
          <cell r="AF99" t="str">
            <v>MERCADO EMBAJADORAS</v>
          </cell>
          <cell r="AG99">
            <v>781158.01</v>
          </cell>
        </row>
        <row r="100">
          <cell r="AE100">
            <v>414</v>
          </cell>
          <cell r="AF100" t="str">
            <v>OTROS PRODUCTOS</v>
          </cell>
          <cell r="AG100">
            <v>16896.189999999999</v>
          </cell>
        </row>
        <row r="101">
          <cell r="AE101">
            <v>417</v>
          </cell>
          <cell r="AF101" t="str">
            <v>CONSULTORIO DENTAL</v>
          </cell>
          <cell r="AG101">
            <v>27904</v>
          </cell>
        </row>
        <row r="102">
          <cell r="AE102">
            <v>418</v>
          </cell>
          <cell r="AF102" t="str">
            <v>RENDIMIENTOS E INVERSIONES</v>
          </cell>
          <cell r="AG102">
            <v>2674769.85</v>
          </cell>
        </row>
        <row r="103">
          <cell r="AE103">
            <v>419</v>
          </cell>
          <cell r="AF103" t="str">
            <v>REND E INVERSIONES RAMO 33</v>
          </cell>
          <cell r="AG103">
            <v>350852.14</v>
          </cell>
        </row>
        <row r="104">
          <cell r="AE104">
            <v>420</v>
          </cell>
          <cell r="AF104" t="str">
            <v>REND E INVER RAMO 33 PROG COMP</v>
          </cell>
          <cell r="AG104">
            <v>541211.85</v>
          </cell>
        </row>
        <row r="105">
          <cell r="AE105">
            <v>421</v>
          </cell>
          <cell r="AF105" t="str">
            <v>DECLARACIONES, FORMATOS Y AVIS</v>
          </cell>
          <cell r="AG105">
            <v>6358</v>
          </cell>
        </row>
        <row r="106">
          <cell r="AE106">
            <v>426</v>
          </cell>
          <cell r="AF106" t="str">
            <v>AREAS OCUP POR HOT, REST, BARE</v>
          </cell>
          <cell r="AG106">
            <v>2542414.29</v>
          </cell>
        </row>
        <row r="107">
          <cell r="AE107">
            <v>428</v>
          </cell>
          <cell r="AF107" t="str">
            <v>COMERCIANTES SEMIFIJOS</v>
          </cell>
          <cell r="AG107">
            <v>1766576.38</v>
          </cell>
        </row>
        <row r="108">
          <cell r="AE108" t="str">
            <v>_x000C_</v>
          </cell>
        </row>
        <row r="110">
          <cell r="AE110" t="str">
            <v>Pag</v>
          </cell>
          <cell r="AF110" t="str">
            <v>ina : 3                    Fecha Impresión</v>
          </cell>
        </row>
        <row r="111">
          <cell r="AE111" t="str">
            <v>MUN</v>
          </cell>
          <cell r="AF111" t="str">
            <v>ICIPIO DE GUANAJUATO, GTO</v>
          </cell>
        </row>
        <row r="112">
          <cell r="AE112" t="str">
            <v>REP</v>
          </cell>
          <cell r="AF112" t="str">
            <v>ORTE DE COBRANZA DEL DIA 01/01/2014 AL DIA</v>
          </cell>
        </row>
        <row r="113">
          <cell r="AE113" t="str">
            <v>RES</v>
          </cell>
          <cell r="AF113" t="str">
            <v>UMEN</v>
          </cell>
        </row>
        <row r="114">
          <cell r="AE114" t="str">
            <v>---</v>
          </cell>
          <cell r="AF114" t="str">
            <v>------------------------------------------</v>
          </cell>
          <cell r="AG114" t="str">
            <v>----------------</v>
          </cell>
        </row>
        <row r="115">
          <cell r="AE115" t="str">
            <v>CVE</v>
          </cell>
          <cell r="AF115" t="str">
            <v>CONCEPTO</v>
          </cell>
          <cell r="AG115" t="str">
            <v>COBRADO</v>
          </cell>
        </row>
        <row r="116">
          <cell r="AE116" t="str">
            <v>---</v>
          </cell>
          <cell r="AF116" t="str">
            <v>------------------------------------------</v>
          </cell>
          <cell r="AG116" t="str">
            <v>----------------</v>
          </cell>
        </row>
        <row r="117">
          <cell r="AE117">
            <v>429</v>
          </cell>
          <cell r="AF117" t="str">
            <v>VTA DE INMUEBLES PROP DEL MPIO</v>
          </cell>
          <cell r="AG117">
            <v>70860.649999999994</v>
          </cell>
        </row>
        <row r="118">
          <cell r="AE118">
            <v>430</v>
          </cell>
          <cell r="AF118" t="str">
            <v>LOCALES MERCADO HIDALGO</v>
          </cell>
          <cell r="AG118">
            <v>35412.83</v>
          </cell>
        </row>
        <row r="119">
          <cell r="AE119">
            <v>431</v>
          </cell>
          <cell r="AF119" t="str">
            <v>LOCALES MERCADO EMBAJADORAS</v>
          </cell>
          <cell r="AG119">
            <v>16834</v>
          </cell>
        </row>
        <row r="120">
          <cell r="AE120">
            <v>432</v>
          </cell>
          <cell r="AF120" t="str">
            <v>LOCALES PANTEON</v>
          </cell>
          <cell r="AG120">
            <v>19818.689999999999</v>
          </cell>
        </row>
        <row r="121">
          <cell r="AE121">
            <v>433</v>
          </cell>
          <cell r="AF121" t="str">
            <v>SOBRANTES</v>
          </cell>
          <cell r="AG121">
            <v>15583.44</v>
          </cell>
        </row>
        <row r="122">
          <cell r="AE122">
            <v>436</v>
          </cell>
          <cell r="AF122" t="str">
            <v>SANITARIOS PRESA DE LA OLLA</v>
          </cell>
          <cell r="AG122">
            <v>110620.16</v>
          </cell>
        </row>
        <row r="123">
          <cell r="AE123">
            <v>437</v>
          </cell>
          <cell r="AF123" t="str">
            <v>SANITARIOS MDO. EMBAJADORAS</v>
          </cell>
          <cell r="AG123">
            <v>179820</v>
          </cell>
        </row>
        <row r="124">
          <cell r="AE124">
            <v>438</v>
          </cell>
          <cell r="AF124" t="str">
            <v>SANITARIOS MDO. HIDALGO</v>
          </cell>
          <cell r="AG124">
            <v>343664</v>
          </cell>
        </row>
        <row r="125">
          <cell r="AE125">
            <v>439</v>
          </cell>
          <cell r="AF125" t="str">
            <v>SANITARIOS JARDIN REFORMA</v>
          </cell>
          <cell r="AG125">
            <v>119212</v>
          </cell>
        </row>
        <row r="126">
          <cell r="AE126">
            <v>440</v>
          </cell>
          <cell r="AF126" t="str">
            <v>SANITARIOS PLAZUELA LOS ANGELE</v>
          </cell>
          <cell r="AG126">
            <v>128000</v>
          </cell>
        </row>
        <row r="127">
          <cell r="AE127">
            <v>441</v>
          </cell>
          <cell r="AF127" t="str">
            <v>SANITARIOS LOS PASTITOS</v>
          </cell>
          <cell r="AG127">
            <v>26484</v>
          </cell>
        </row>
        <row r="128">
          <cell r="AE128">
            <v>442</v>
          </cell>
          <cell r="AF128" t="str">
            <v>SANITARIOS VALENCIANA</v>
          </cell>
          <cell r="AG128">
            <v>12000</v>
          </cell>
        </row>
        <row r="129">
          <cell r="AE129">
            <v>443</v>
          </cell>
          <cell r="AF129" t="str">
            <v>SANITARIOS FERROCARRIL</v>
          </cell>
          <cell r="AG129">
            <v>178244</v>
          </cell>
        </row>
        <row r="130">
          <cell r="AE130">
            <v>444</v>
          </cell>
          <cell r="AF130" t="str">
            <v>SANITARIOS JARDIN UNION</v>
          </cell>
          <cell r="AG130">
            <v>128000</v>
          </cell>
        </row>
        <row r="131">
          <cell r="AE131">
            <v>445</v>
          </cell>
          <cell r="AF131" t="str">
            <v>SANITARIOS MUSEO MOMIAS</v>
          </cell>
          <cell r="AG131">
            <v>162736</v>
          </cell>
        </row>
        <row r="132">
          <cell r="AE132">
            <v>447</v>
          </cell>
          <cell r="AF132" t="str">
            <v>LAS CALAS</v>
          </cell>
          <cell r="AG132">
            <v>37756</v>
          </cell>
        </row>
        <row r="133">
          <cell r="AE133">
            <v>450</v>
          </cell>
          <cell r="AF133" t="str">
            <v>OTROS SANITARIOS</v>
          </cell>
          <cell r="AG133">
            <v>154666.15</v>
          </cell>
        </row>
        <row r="134">
          <cell r="AE134">
            <v>451</v>
          </cell>
          <cell r="AF134" t="str">
            <v>BODEGAS RASTRO</v>
          </cell>
          <cell r="AG134">
            <v>23543</v>
          </cell>
        </row>
        <row r="135">
          <cell r="AE135">
            <v>452</v>
          </cell>
          <cell r="AF135" t="str">
            <v>LOCALES DEL ENCINO</v>
          </cell>
          <cell r="AG135">
            <v>5765</v>
          </cell>
        </row>
        <row r="136">
          <cell r="AE136">
            <v>453</v>
          </cell>
          <cell r="AF136" t="str">
            <v>TELESCOPIO</v>
          </cell>
          <cell r="AG136">
            <v>13952</v>
          </cell>
        </row>
        <row r="137">
          <cell r="AE137">
            <v>454</v>
          </cell>
          <cell r="AF137" t="str">
            <v>FIESTAS TRADICIONALES</v>
          </cell>
          <cell r="AG137">
            <v>720078.32</v>
          </cell>
        </row>
        <row r="138">
          <cell r="AE138">
            <v>455</v>
          </cell>
          <cell r="AF138" t="str">
            <v>INFRAESTRUCTURA TELEFONICA</v>
          </cell>
          <cell r="AG138">
            <v>1054496</v>
          </cell>
        </row>
        <row r="139">
          <cell r="AE139">
            <v>456</v>
          </cell>
          <cell r="AF139" t="str">
            <v>JUEGOS MECANICOS</v>
          </cell>
          <cell r="AG139">
            <v>77112</v>
          </cell>
        </row>
        <row r="140">
          <cell r="AE140">
            <v>457</v>
          </cell>
          <cell r="AF140" t="str">
            <v>CASETAS DE  REVISTAS</v>
          </cell>
          <cell r="AG140">
            <v>6569</v>
          </cell>
        </row>
        <row r="141">
          <cell r="AE141">
            <v>458</v>
          </cell>
          <cell r="AF141" t="str">
            <v>AMPLIACION DE HORARIO BILLARES</v>
          </cell>
          <cell r="AG141">
            <v>6708</v>
          </cell>
        </row>
        <row r="142">
          <cell r="AE142">
            <v>459</v>
          </cell>
          <cell r="AF142" t="str">
            <v>CASETAS DEPORTIVAS</v>
          </cell>
          <cell r="AG142">
            <v>3386.84</v>
          </cell>
        </row>
        <row r="143">
          <cell r="AE143">
            <v>463</v>
          </cell>
          <cell r="AF143" t="str">
            <v>SALIDA DE GRUAS</v>
          </cell>
          <cell r="AG143">
            <v>249</v>
          </cell>
        </row>
        <row r="144">
          <cell r="AE144">
            <v>464</v>
          </cell>
          <cell r="AF144" t="str">
            <v>ARRASTRE DE VEHICULOS INFRACCI</v>
          </cell>
          <cell r="AG144">
            <v>80</v>
          </cell>
        </row>
        <row r="145">
          <cell r="AE145">
            <v>467</v>
          </cell>
          <cell r="AF145" t="str">
            <v>PRESTADORES DE SERVICIO</v>
          </cell>
          <cell r="AG145">
            <v>15352.72</v>
          </cell>
        </row>
        <row r="146">
          <cell r="AE146">
            <v>469</v>
          </cell>
          <cell r="AF146" t="str">
            <v>CASETAS TELEFONICAS</v>
          </cell>
          <cell r="AG146">
            <v>324057</v>
          </cell>
        </row>
        <row r="147">
          <cell r="AE147">
            <v>470</v>
          </cell>
          <cell r="AF147" t="str">
            <v>LOCALES ESTACION</v>
          </cell>
          <cell r="AG147">
            <v>163498.92000000001</v>
          </cell>
        </row>
        <row r="148">
          <cell r="AE148">
            <v>471</v>
          </cell>
          <cell r="AF148" t="str">
            <v>SANITARIOS PARDO</v>
          </cell>
          <cell r="AG148">
            <v>32000</v>
          </cell>
        </row>
        <row r="149">
          <cell r="AE149">
            <v>472</v>
          </cell>
          <cell r="AF149" t="str">
            <v>MERCADO GAVIRA</v>
          </cell>
          <cell r="AG149">
            <v>111704.35</v>
          </cell>
        </row>
        <row r="150">
          <cell r="AE150">
            <v>474</v>
          </cell>
          <cell r="AF150" t="str">
            <v>BASES PARA LICITACION ADQUISIC</v>
          </cell>
          <cell r="AG150">
            <v>12768</v>
          </cell>
        </row>
        <row r="151">
          <cell r="AE151">
            <v>476</v>
          </cell>
          <cell r="AF151" t="str">
            <v>PADRON DE PERITOS FISCALES</v>
          </cell>
          <cell r="AG151">
            <v>38262</v>
          </cell>
        </row>
        <row r="152">
          <cell r="AE152">
            <v>477</v>
          </cell>
          <cell r="AF152" t="str">
            <v>PADRON DIRECTOR RESPONSABLE DE</v>
          </cell>
          <cell r="AG152">
            <v>102857</v>
          </cell>
        </row>
        <row r="153">
          <cell r="AE153">
            <v>479</v>
          </cell>
          <cell r="AF153" t="str">
            <v>COMERCIANTES AMBULANTES</v>
          </cell>
          <cell r="AG153">
            <v>52790.27</v>
          </cell>
        </row>
        <row r="154">
          <cell r="AE154">
            <v>480</v>
          </cell>
          <cell r="AF154" t="str">
            <v>PERIFONEO</v>
          </cell>
          <cell r="AG154">
            <v>11041</v>
          </cell>
        </row>
        <row r="155">
          <cell r="AE155">
            <v>481</v>
          </cell>
          <cell r="AF155" t="str">
            <v>REPARTO DE VOLANTES</v>
          </cell>
          <cell r="AG155">
            <v>3088</v>
          </cell>
        </row>
        <row r="156">
          <cell r="AE156">
            <v>482</v>
          </cell>
          <cell r="AF156" t="str">
            <v>CALLEJONEADAS</v>
          </cell>
          <cell r="AG156">
            <v>112774</v>
          </cell>
        </row>
        <row r="157">
          <cell r="AE157">
            <v>483</v>
          </cell>
          <cell r="AF157" t="str">
            <v>PROMOTOR TURISTICO</v>
          </cell>
          <cell r="AG157">
            <v>80392.929999999993</v>
          </cell>
        </row>
        <row r="158">
          <cell r="AE158">
            <v>484</v>
          </cell>
          <cell r="AF158" t="str">
            <v>PERMISO PARA ESPECTÁCULOS O CE</v>
          </cell>
          <cell r="AG158">
            <v>180069</v>
          </cell>
        </row>
        <row r="159">
          <cell r="AE159">
            <v>485</v>
          </cell>
          <cell r="AF159" t="str">
            <v>SELLADO DE BOLETOS</v>
          </cell>
          <cell r="AG159">
            <v>29285</v>
          </cell>
        </row>
        <row r="160">
          <cell r="AE160">
            <v>486</v>
          </cell>
          <cell r="AF160" t="str">
            <v>COLOCACION DE GUIAS</v>
          </cell>
          <cell r="AG160">
            <v>1576</v>
          </cell>
        </row>
        <row r="161">
          <cell r="AE161">
            <v>491</v>
          </cell>
          <cell r="AF161" t="str">
            <v>ESTRUCTURAS, CONSTRUCCIONES O</v>
          </cell>
          <cell r="AG161">
            <v>12961.6</v>
          </cell>
        </row>
        <row r="162">
          <cell r="AE162">
            <v>493</v>
          </cell>
          <cell r="AF162" t="str">
            <v>RENOVACION PERMISO P/ USO VIA</v>
          </cell>
          <cell r="AG162">
            <v>46477.919999999998</v>
          </cell>
        </row>
        <row r="163">
          <cell r="AE163">
            <v>494</v>
          </cell>
          <cell r="AF163" t="str">
            <v>REPOSICION DE CREDENCIAL</v>
          </cell>
          <cell r="AG163">
            <v>204</v>
          </cell>
        </row>
        <row r="164">
          <cell r="AE164">
            <v>497</v>
          </cell>
          <cell r="AF164" t="str">
            <v>CENTRO ADOC</v>
          </cell>
          <cell r="AG164">
            <v>17784</v>
          </cell>
        </row>
        <row r="165">
          <cell r="AE165" t="str">
            <v>_x000C_</v>
          </cell>
        </row>
        <row r="167">
          <cell r="AE167" t="str">
            <v>Pag</v>
          </cell>
          <cell r="AF167" t="str">
            <v>ina : 4                    Fecha Impresión</v>
          </cell>
        </row>
        <row r="168">
          <cell r="AE168" t="str">
            <v>MUN</v>
          </cell>
          <cell r="AF168" t="str">
            <v>ICIPIO DE GUANAJUATO, GTO</v>
          </cell>
        </row>
        <row r="169">
          <cell r="AE169" t="str">
            <v>REP</v>
          </cell>
          <cell r="AF169" t="str">
            <v>ORTE DE COBRANZA DEL DIA 01/01/2014 AL DIA</v>
          </cell>
        </row>
        <row r="170">
          <cell r="AE170" t="str">
            <v>RES</v>
          </cell>
          <cell r="AF170" t="str">
            <v>UMEN</v>
          </cell>
        </row>
        <row r="171">
          <cell r="AE171" t="str">
            <v>---</v>
          </cell>
          <cell r="AF171" t="str">
            <v>------------------------------------------</v>
          </cell>
          <cell r="AG171" t="str">
            <v>----------------</v>
          </cell>
        </row>
        <row r="172">
          <cell r="AE172" t="str">
            <v>CVE</v>
          </cell>
          <cell r="AF172" t="str">
            <v>CONCEPTO</v>
          </cell>
          <cell r="AG172" t="str">
            <v>COBRADO</v>
          </cell>
        </row>
        <row r="173">
          <cell r="AE173" t="str">
            <v>---</v>
          </cell>
          <cell r="AF173" t="str">
            <v>------------------------------------------</v>
          </cell>
          <cell r="AG173" t="str">
            <v>----------------</v>
          </cell>
        </row>
        <row r="174">
          <cell r="AE174">
            <v>502</v>
          </cell>
          <cell r="AF174" t="str">
            <v>RECARGOS OTROS IMPTOS Y DERECH</v>
          </cell>
          <cell r="AG174">
            <v>656097.16</v>
          </cell>
        </row>
        <row r="175">
          <cell r="AE175">
            <v>503</v>
          </cell>
          <cell r="AF175" t="str">
            <v>AVISO EXTEMP TRASLACION DE DOM</v>
          </cell>
          <cell r="AG175">
            <v>45968.32</v>
          </cell>
        </row>
        <row r="176">
          <cell r="AE176">
            <v>504</v>
          </cell>
          <cell r="AF176" t="str">
            <v>AVISO EXTEMP TERM DE OBRA</v>
          </cell>
          <cell r="AG176">
            <v>27398.63</v>
          </cell>
        </row>
        <row r="177">
          <cell r="AE177">
            <v>505</v>
          </cell>
          <cell r="AF177" t="str">
            <v>INFRACCIONES DESARROLLO URBANO</v>
          </cell>
          <cell r="AG177">
            <v>27703</v>
          </cell>
        </row>
        <row r="178">
          <cell r="AE178">
            <v>506</v>
          </cell>
          <cell r="AF178" t="str">
            <v>INFRACCIONES DIRECCION DE FISC</v>
          </cell>
          <cell r="AG178">
            <v>307441.99</v>
          </cell>
        </row>
        <row r="179">
          <cell r="AE179">
            <v>507</v>
          </cell>
          <cell r="AF179" t="str">
            <v>INF AL BANDO POLICIA Y BUEN GO</v>
          </cell>
          <cell r="AG179">
            <v>529090.48</v>
          </cell>
        </row>
        <row r="180">
          <cell r="AE180">
            <v>508</v>
          </cell>
          <cell r="AF180" t="str">
            <v>INF LEY DE TRANSITO Y SU REGLA</v>
          </cell>
          <cell r="AG180">
            <v>3152110.88</v>
          </cell>
        </row>
        <row r="181">
          <cell r="AE181">
            <v>509</v>
          </cell>
          <cell r="AF181" t="str">
            <v>EXTEMP VERIFICACION AMB VEHICU</v>
          </cell>
          <cell r="AG181">
            <v>285845.8</v>
          </cell>
        </row>
        <row r="182">
          <cell r="AE182">
            <v>510</v>
          </cell>
          <cell r="AF182" t="str">
            <v>ADMTVAS NO FISCALES *FEDERALES</v>
          </cell>
          <cell r="AG182">
            <v>480956.37</v>
          </cell>
        </row>
        <row r="183">
          <cell r="AE183">
            <v>511</v>
          </cell>
          <cell r="AF183" t="str">
            <v>ADMTVAS NO FISCALES * MPALES*</v>
          </cell>
          <cell r="AG183">
            <v>8290.1</v>
          </cell>
        </row>
        <row r="184">
          <cell r="AE184">
            <v>519</v>
          </cell>
          <cell r="AF184" t="str">
            <v>GOB DEL ESTADO CASA DE LA CULT</v>
          </cell>
          <cell r="AG184">
            <v>150947</v>
          </cell>
        </row>
        <row r="185">
          <cell r="AE185">
            <v>520</v>
          </cell>
          <cell r="AF185" t="str">
            <v>GOB DEL EDO EL ENCINO Y CENTRO</v>
          </cell>
          <cell r="AG185">
            <v>239</v>
          </cell>
        </row>
        <row r="186">
          <cell r="AE186">
            <v>526</v>
          </cell>
          <cell r="AF186" t="str">
            <v>RESPUESTA DE AYUNTAMIENTO</v>
          </cell>
          <cell r="AG186">
            <v>27511</v>
          </cell>
        </row>
        <row r="187">
          <cell r="AE187">
            <v>529</v>
          </cell>
          <cell r="AF187" t="str">
            <v>OTROS DONATIVOS</v>
          </cell>
          <cell r="AG187">
            <v>15337.47</v>
          </cell>
        </row>
        <row r="188">
          <cell r="AE188">
            <v>532</v>
          </cell>
          <cell r="AF188" t="str">
            <v>FONDO INFRAEST SOCIAL MPAL.</v>
          </cell>
          <cell r="AG188">
            <v>25350912</v>
          </cell>
        </row>
        <row r="189">
          <cell r="AE189">
            <v>533</v>
          </cell>
          <cell r="AF189" t="str">
            <v>FONDO PARA FORTALECIMIENTO MPA</v>
          </cell>
          <cell r="AG189">
            <v>58614768</v>
          </cell>
        </row>
        <row r="190">
          <cell r="AE190">
            <v>536</v>
          </cell>
          <cell r="AF190" t="str">
            <v>PADRON DE PROVEEDORES</v>
          </cell>
          <cell r="AG190">
            <v>50213</v>
          </cell>
        </row>
        <row r="191">
          <cell r="AE191">
            <v>538</v>
          </cell>
          <cell r="AF191" t="str">
            <v>BASES PARA LICITACION OBRA PUB</v>
          </cell>
          <cell r="AG191">
            <v>2964</v>
          </cell>
        </row>
        <row r="192">
          <cell r="AE192">
            <v>544</v>
          </cell>
          <cell r="AF192" t="str">
            <v>INFRACCIONES AL REGLAMENTO DE</v>
          </cell>
          <cell r="AG192">
            <v>32557.9</v>
          </cell>
        </row>
        <row r="193">
          <cell r="AE193">
            <v>600</v>
          </cell>
          <cell r="AF193" t="str">
            <v>FONDO GENERAL</v>
          </cell>
          <cell r="AG193">
            <v>94233156.129999995</v>
          </cell>
        </row>
        <row r="194">
          <cell r="AE194">
            <v>601</v>
          </cell>
          <cell r="AF194" t="str">
            <v>FONDO DEL FOMENTO MUNICIPAL</v>
          </cell>
          <cell r="AG194">
            <v>14131751.060000001</v>
          </cell>
        </row>
        <row r="195">
          <cell r="AE195">
            <v>605</v>
          </cell>
          <cell r="AF195" t="str">
            <v>IEPS ESPECIAL DE GASOLINAS Y D</v>
          </cell>
          <cell r="AG195">
            <v>3942322.49</v>
          </cell>
        </row>
        <row r="196">
          <cell r="AE196">
            <v>606</v>
          </cell>
          <cell r="AF196" t="str">
            <v>FONDO DE FISCALIZACION</v>
          </cell>
          <cell r="AG196">
            <v>7108664.4100000001</v>
          </cell>
        </row>
        <row r="197">
          <cell r="AE197">
            <v>607</v>
          </cell>
          <cell r="AF197" t="str">
            <v>DERECHOS ALCOHOLES</v>
          </cell>
          <cell r="AG197">
            <v>384381.46</v>
          </cell>
        </row>
        <row r="198">
          <cell r="AE198">
            <v>608</v>
          </cell>
          <cell r="AF198" t="str">
            <v>I.E.P.S</v>
          </cell>
          <cell r="AG198">
            <v>1513617.42</v>
          </cell>
        </row>
        <row r="199">
          <cell r="AE199">
            <v>609</v>
          </cell>
          <cell r="AF199" t="str">
            <v>I.S.A.N.</v>
          </cell>
          <cell r="AG199">
            <v>1433276.27</v>
          </cell>
        </row>
        <row r="200">
          <cell r="AE200">
            <v>611</v>
          </cell>
          <cell r="AF200" t="str">
            <v>I.S.T.U.V.</v>
          </cell>
          <cell r="AG200">
            <v>163801.5</v>
          </cell>
        </row>
        <row r="201">
          <cell r="AE201">
            <v>710</v>
          </cell>
          <cell r="AF201" t="str">
            <v>SUBSIDIO P/LA SEGURIDAD PUB. D</v>
          </cell>
          <cell r="AG201">
            <v>10502126.380000001</v>
          </cell>
        </row>
        <row r="202">
          <cell r="AE202">
            <v>712</v>
          </cell>
          <cell r="AF202" t="str">
            <v>PROGRAMA BORDERIA</v>
          </cell>
          <cell r="AG202">
            <v>193890</v>
          </cell>
        </row>
        <row r="203">
          <cell r="AE203">
            <v>713</v>
          </cell>
          <cell r="AF203" t="str">
            <v>PROGRAMA ECONOMIA SOCIAL FAMIL</v>
          </cell>
          <cell r="AG203">
            <v>674772.5</v>
          </cell>
        </row>
        <row r="204">
          <cell r="AE204">
            <v>714</v>
          </cell>
          <cell r="AF204" t="str">
            <v>FONDO DE PAVIMENTACION Y ESPAC</v>
          </cell>
          <cell r="AG204">
            <v>25340657.98</v>
          </cell>
        </row>
        <row r="205">
          <cell r="AE205">
            <v>719</v>
          </cell>
          <cell r="AF205" t="str">
            <v>FONDOS MIXTOS</v>
          </cell>
          <cell r="AG205">
            <v>64750</v>
          </cell>
        </row>
        <row r="206">
          <cell r="AE206">
            <v>730</v>
          </cell>
          <cell r="AF206" t="str">
            <v>FIDER</v>
          </cell>
          <cell r="AG206">
            <v>166689.79999999999</v>
          </cell>
        </row>
        <row r="207">
          <cell r="AE207">
            <v>731</v>
          </cell>
          <cell r="AF207" t="str">
            <v>FONDO PARA EL MEJORAMIENTO Y D</v>
          </cell>
          <cell r="AG207">
            <v>2100000</v>
          </cell>
        </row>
        <row r="208">
          <cell r="AE208">
            <v>732</v>
          </cell>
          <cell r="AF208" t="str">
            <v>FONDO DE INFRAESTRUCTURA DEPOR</v>
          </cell>
          <cell r="AG208">
            <v>3544071.38</v>
          </cell>
        </row>
        <row r="209">
          <cell r="AE209">
            <v>733</v>
          </cell>
          <cell r="AF209" t="str">
            <v>FONDO DE CULTURA</v>
          </cell>
          <cell r="AG209">
            <v>1498500</v>
          </cell>
        </row>
        <row r="210">
          <cell r="AE210">
            <v>738</v>
          </cell>
          <cell r="AF210" t="str">
            <v>REMANENTES DE EJER ANT 2011 FI</v>
          </cell>
          <cell r="AG210">
            <v>148524</v>
          </cell>
        </row>
        <row r="211">
          <cell r="AE211">
            <v>743</v>
          </cell>
          <cell r="AF211" t="str">
            <v>REMANENTES EJER. ANT. 2009 FI</v>
          </cell>
          <cell r="AG211">
            <v>10131.84</v>
          </cell>
        </row>
        <row r="212">
          <cell r="AE212">
            <v>759</v>
          </cell>
          <cell r="AF212" t="str">
            <v>PROGRAMA DE INVERSION CONACULT</v>
          </cell>
          <cell r="AG212">
            <v>9556491.4199999999</v>
          </cell>
        </row>
        <row r="213">
          <cell r="AE213">
            <v>766</v>
          </cell>
          <cell r="AF213" t="str">
            <v>REMANENTES EJER. ANT. 2013 FI</v>
          </cell>
          <cell r="AG213">
            <v>82364.83</v>
          </cell>
        </row>
        <row r="214">
          <cell r="AE214">
            <v>812</v>
          </cell>
          <cell r="AF214" t="str">
            <v>REINTEGROS TESOFE</v>
          </cell>
          <cell r="AG214">
            <v>196479.16</v>
          </cell>
        </row>
        <row r="215">
          <cell r="AE215">
            <v>817</v>
          </cell>
          <cell r="AF215" t="str">
            <v>ANTICIPOS OTROS INGRESOS</v>
          </cell>
          <cell r="AG215">
            <v>16941.939999999999</v>
          </cell>
        </row>
        <row r="216">
          <cell r="AE216">
            <v>860</v>
          </cell>
          <cell r="AF216" t="str">
            <v>PROG. ESCOLAR RESIDUOS SOLIDOS</v>
          </cell>
          <cell r="AG216">
            <v>44941</v>
          </cell>
        </row>
        <row r="217">
          <cell r="AE217">
            <v>870</v>
          </cell>
          <cell r="AF217" t="str">
            <v>AVALUOS FISCALES PARA PERITOS</v>
          </cell>
          <cell r="AG217">
            <v>1500</v>
          </cell>
        </row>
        <row r="218">
          <cell r="AE218">
            <v>879</v>
          </cell>
          <cell r="AF218" t="str">
            <v>DEP. EN GARANTIA POR EMBARGOS</v>
          </cell>
          <cell r="AG218">
            <v>284</v>
          </cell>
        </row>
        <row r="219">
          <cell r="AE219">
            <v>887</v>
          </cell>
          <cell r="AF219" t="str">
            <v>DEVOLUCIONES S/RECAUDACION</v>
          </cell>
          <cell r="AG219">
            <v>6885.33</v>
          </cell>
        </row>
        <row r="220">
          <cell r="AE220">
            <v>888</v>
          </cell>
          <cell r="AF220" t="str">
            <v>COBROS SIMAPAG</v>
          </cell>
          <cell r="AG220">
            <v>14855</v>
          </cell>
        </row>
        <row r="221">
          <cell r="AE221">
            <v>892</v>
          </cell>
          <cell r="AF221" t="str">
            <v>REPARACION DE DAÑOS</v>
          </cell>
          <cell r="AG221">
            <v>114893</v>
          </cell>
        </row>
        <row r="222">
          <cell r="AE222" t="str">
            <v>_x000C_</v>
          </cell>
        </row>
        <row r="224">
          <cell r="AE224" t="str">
            <v>Pag</v>
          </cell>
          <cell r="AF224" t="str">
            <v>ina : 5                    Fecha Impresión</v>
          </cell>
        </row>
        <row r="225">
          <cell r="AE225" t="str">
            <v>MUN</v>
          </cell>
          <cell r="AF225" t="str">
            <v>ICIPIO DE GUANAJUATO, GTO</v>
          </cell>
        </row>
        <row r="226">
          <cell r="AE226" t="str">
            <v>REP</v>
          </cell>
          <cell r="AF226" t="str">
            <v>ORTE DE COBRANZA DEL DIA 01/01/2014 AL DIA</v>
          </cell>
        </row>
        <row r="227">
          <cell r="AE227" t="str">
            <v>RES</v>
          </cell>
          <cell r="AF227" t="str">
            <v>UMEN</v>
          </cell>
        </row>
        <row r="228">
          <cell r="AE228" t="str">
            <v>---</v>
          </cell>
          <cell r="AF228" t="str">
            <v>------------------------------------------</v>
          </cell>
          <cell r="AG228" t="str">
            <v>----------------</v>
          </cell>
        </row>
        <row r="229">
          <cell r="AE229" t="str">
            <v>CVE</v>
          </cell>
          <cell r="AF229" t="str">
            <v>CONCEPTO</v>
          </cell>
          <cell r="AG229" t="str">
            <v>COBRADO</v>
          </cell>
        </row>
        <row r="230">
          <cell r="AE230" t="str">
            <v>---</v>
          </cell>
          <cell r="AF230" t="str">
            <v>------------------------------------------</v>
          </cell>
          <cell r="AG230" t="str">
            <v>----------------</v>
          </cell>
        </row>
        <row r="231">
          <cell r="AE231">
            <v>898</v>
          </cell>
          <cell r="AF231" t="str">
            <v>APORTACIONES VOLUNTARIAS BOMBE</v>
          </cell>
          <cell r="AG231">
            <v>246610.09</v>
          </cell>
        </row>
        <row r="232">
          <cell r="AE232">
            <v>900</v>
          </cell>
          <cell r="AF232" t="str">
            <v>INGRESOS POR CLASIFICAR</v>
          </cell>
          <cell r="AG232">
            <v>45491.11</v>
          </cell>
        </row>
        <row r="233">
          <cell r="AE233">
            <v>902</v>
          </cell>
          <cell r="AF233" t="str">
            <v>INSTITUTO ESTATAL DE LA CULTUR</v>
          </cell>
          <cell r="AG233">
            <v>8656</v>
          </cell>
        </row>
        <row r="234">
          <cell r="AE234">
            <v>905</v>
          </cell>
          <cell r="AF234" t="str">
            <v>SECRETARIA DE FINANZAS, INVERS</v>
          </cell>
          <cell r="AG234">
            <v>372321.16</v>
          </cell>
        </row>
        <row r="235">
          <cell r="AE235">
            <v>916</v>
          </cell>
          <cell r="AF235" t="str">
            <v>ARRENDADORA DE MAQUINARIA SANF</v>
          </cell>
          <cell r="AG235">
            <v>121257.34</v>
          </cell>
        </row>
        <row r="236">
          <cell r="AE236">
            <v>917</v>
          </cell>
          <cell r="AF236" t="str">
            <v>URQUIZA IBARRA J. JESUS</v>
          </cell>
          <cell r="AG236">
            <v>74754.8</v>
          </cell>
        </row>
        <row r="237">
          <cell r="AE237">
            <v>918</v>
          </cell>
          <cell r="AF237" t="str">
            <v>FIDEICOMISO BORDERIA</v>
          </cell>
          <cell r="AG237">
            <v>267400</v>
          </cell>
        </row>
        <row r="238">
          <cell r="AE238">
            <v>919</v>
          </cell>
          <cell r="AF238" t="str">
            <v>RADIOMOVIL DIPSA, S.A. DE C.V.</v>
          </cell>
          <cell r="AG238">
            <v>3272</v>
          </cell>
        </row>
        <row r="239">
          <cell r="AE239">
            <v>920</v>
          </cell>
          <cell r="AF239" t="str">
            <v>VENTA DE INMUEBLES PROPIEDAD D</v>
          </cell>
          <cell r="AG239">
            <v>67268.13</v>
          </cell>
        </row>
        <row r="240">
          <cell r="AE240">
            <v>921</v>
          </cell>
          <cell r="AF240" t="str">
            <v>PONCE CEBALLOS RAMIRO</v>
          </cell>
          <cell r="AG240">
            <v>14700</v>
          </cell>
        </row>
        <row r="241">
          <cell r="AE241">
            <v>922</v>
          </cell>
          <cell r="AF241" t="str">
            <v>INST. ESTATAL DE ATENCION AL M</v>
          </cell>
          <cell r="AG241">
            <v>170579.99</v>
          </cell>
        </row>
        <row r="242">
          <cell r="AE242">
            <v>923</v>
          </cell>
          <cell r="AF242" t="str">
            <v>OTROS DEUDORES</v>
          </cell>
          <cell r="AG242">
            <v>3579207.13</v>
          </cell>
        </row>
        <row r="243">
          <cell r="AE243">
            <v>924</v>
          </cell>
          <cell r="AF243" t="str">
            <v>ARCONSA PROYECTOS CONSTRUCCION</v>
          </cell>
          <cell r="AG243">
            <v>7771.83</v>
          </cell>
        </row>
        <row r="244">
          <cell r="AE244">
            <v>925</v>
          </cell>
          <cell r="AF244" t="str">
            <v>INGRESOS POR RECAUDAR</v>
          </cell>
          <cell r="AG244">
            <v>10208269.4</v>
          </cell>
        </row>
        <row r="245">
          <cell r="AE245">
            <v>926</v>
          </cell>
          <cell r="AF245" t="str">
            <v>MEXICO EN COMUNIDAD, A.C.</v>
          </cell>
          <cell r="AG245">
            <v>46898.16</v>
          </cell>
        </row>
        <row r="246">
          <cell r="AE246">
            <v>927</v>
          </cell>
          <cell r="AF246" t="str">
            <v>MUNICIPIO DE GUANAJUATO</v>
          </cell>
          <cell r="AG246">
            <v>3094.97</v>
          </cell>
        </row>
        <row r="247">
          <cell r="AE247">
            <v>928</v>
          </cell>
          <cell r="AF247" t="str">
            <v>MARGARITA SOLIS PEREZ</v>
          </cell>
          <cell r="AG247">
            <v>1657.25</v>
          </cell>
        </row>
        <row r="248">
          <cell r="AE248">
            <v>929</v>
          </cell>
          <cell r="AF248" t="str">
            <v>MARIA EUGENIA BOULLOSA DUTHOY</v>
          </cell>
          <cell r="AG248">
            <v>1437.71</v>
          </cell>
        </row>
        <row r="249">
          <cell r="AE249" t="str">
            <v>===</v>
          </cell>
          <cell r="AF249" t="str">
            <v>==========================================</v>
          </cell>
          <cell r="AG249" t="str">
            <v>================</v>
          </cell>
        </row>
        <row r="250">
          <cell r="AF250" t="str">
            <v>TOTALES DE COBRANZA</v>
          </cell>
          <cell r="AG250">
            <v>374424453.54000002</v>
          </cell>
        </row>
      </sheetData>
      <sheetData sheetId="14">
        <row r="1">
          <cell r="AD1">
            <v>0</v>
          </cell>
        </row>
        <row r="2">
          <cell r="AC2" t="str">
            <v>_Agosto13</v>
          </cell>
          <cell r="AD2">
            <v>0</v>
          </cell>
          <cell r="AE2">
            <v>0</v>
          </cell>
          <cell r="AW2" t="str">
            <v>SEPTIEMBRE13</v>
          </cell>
          <cell r="AX2">
            <v>0</v>
          </cell>
          <cell r="AY2">
            <v>0</v>
          </cell>
          <cell r="BA2" t="str">
            <v>OCTUBRE 13</v>
          </cell>
          <cell r="BB2">
            <v>0</v>
          </cell>
          <cell r="BC2">
            <v>0</v>
          </cell>
          <cell r="BE2" t="str">
            <v>NOVIEMBRE13</v>
          </cell>
          <cell r="BF2">
            <v>0</v>
          </cell>
          <cell r="BG2">
            <v>0</v>
          </cell>
          <cell r="BI2" t="str">
            <v>DICIEMBRE13</v>
          </cell>
          <cell r="BJ2">
            <v>0</v>
          </cell>
          <cell r="BK2">
            <v>0</v>
          </cell>
        </row>
        <row r="3">
          <cell r="AC3">
            <v>1</v>
          </cell>
          <cell r="AD3" t="str">
            <v>IMPTO. PREDIAL URBANO CORRIENT</v>
          </cell>
          <cell r="AE3">
            <v>29526251.850000001</v>
          </cell>
          <cell r="AW3">
            <v>1</v>
          </cell>
          <cell r="AX3" t="str">
            <v>IMPTO. PREDIAL URBANO CORRIENT</v>
          </cell>
          <cell r="AY3">
            <v>341080.42</v>
          </cell>
          <cell r="BA3">
            <v>1</v>
          </cell>
          <cell r="BB3" t="str">
            <v>IMPTO. PREDIAL URBANO CORRIENT</v>
          </cell>
          <cell r="BC3">
            <v>336557.42</v>
          </cell>
          <cell r="BE3">
            <v>1</v>
          </cell>
          <cell r="BF3" t="str">
            <v>IMPTO. PREDIAL URBANO CORRIENT</v>
          </cell>
          <cell r="BG3">
            <v>606568.24</v>
          </cell>
          <cell r="BI3">
            <v>1</v>
          </cell>
          <cell r="BJ3" t="str">
            <v>IMPTO. PREDIAL URBANO CORRIENT</v>
          </cell>
          <cell r="BK3">
            <v>493673.16</v>
          </cell>
        </row>
        <row r="4">
          <cell r="AC4">
            <v>2</v>
          </cell>
          <cell r="AD4" t="str">
            <v>IMPTO. PREDIAL RUSTICO CORRIEN</v>
          </cell>
          <cell r="AE4">
            <v>2303465.79</v>
          </cell>
          <cell r="AW4">
            <v>2</v>
          </cell>
          <cell r="AX4" t="str">
            <v>IMPTO. PREDIAL RUSTICO CORRIEN</v>
          </cell>
          <cell r="AY4">
            <v>50671.63</v>
          </cell>
          <cell r="BA4">
            <v>2</v>
          </cell>
          <cell r="BB4" t="str">
            <v>IMPTO. PREDIAL RUSTICO CORRIEN</v>
          </cell>
          <cell r="BC4">
            <v>21948.39</v>
          </cell>
          <cell r="BE4">
            <v>2</v>
          </cell>
          <cell r="BF4" t="str">
            <v>IMPTO. PREDIAL RUSTICO CORRIEN</v>
          </cell>
          <cell r="BG4">
            <v>17130.64</v>
          </cell>
          <cell r="BI4">
            <v>2</v>
          </cell>
          <cell r="BJ4" t="str">
            <v>IMPTO. PREDIAL RUSTICO CORRIEN</v>
          </cell>
          <cell r="BK4">
            <v>27165.9</v>
          </cell>
        </row>
        <row r="5">
          <cell r="AC5">
            <v>4</v>
          </cell>
          <cell r="AD5" t="str">
            <v>RECARGOS 3%</v>
          </cell>
          <cell r="AE5">
            <v>2093990.85</v>
          </cell>
          <cell r="AW5">
            <v>4</v>
          </cell>
          <cell r="AX5" t="str">
            <v>RECARGOS 3%</v>
          </cell>
          <cell r="AY5">
            <v>197211.83</v>
          </cell>
          <cell r="BA5">
            <v>4</v>
          </cell>
          <cell r="BB5" t="str">
            <v>RECARGOS 3%</v>
          </cell>
          <cell r="BC5">
            <v>183985.85</v>
          </cell>
          <cell r="BE5">
            <v>4</v>
          </cell>
          <cell r="BF5" t="str">
            <v>RECARGOS 3%</v>
          </cell>
          <cell r="BG5">
            <v>244012.45</v>
          </cell>
          <cell r="BI5">
            <v>4</v>
          </cell>
          <cell r="BJ5" t="str">
            <v>RECARGOS 3%</v>
          </cell>
          <cell r="BK5">
            <v>247610.1</v>
          </cell>
        </row>
        <row r="6">
          <cell r="AC6">
            <v>7</v>
          </cell>
          <cell r="AD6" t="str">
            <v>IMPTO. PREDIAL URBANO REZAGO</v>
          </cell>
          <cell r="AE6">
            <v>5282831.78</v>
          </cell>
          <cell r="AW6">
            <v>7</v>
          </cell>
          <cell r="AX6" t="str">
            <v>IMPTO. PREDIAL URBANO REZAGO</v>
          </cell>
          <cell r="AY6">
            <v>377460.19</v>
          </cell>
          <cell r="BA6">
            <v>7</v>
          </cell>
          <cell r="BB6" t="str">
            <v>IMPTO. PREDIAL URBANO REZAGO</v>
          </cell>
          <cell r="BC6">
            <v>407610.43</v>
          </cell>
          <cell r="BE6">
            <v>7</v>
          </cell>
          <cell r="BF6" t="str">
            <v>IMPTO. PREDIAL URBANO REZAGO</v>
          </cell>
          <cell r="BG6">
            <v>502737.6</v>
          </cell>
          <cell r="BI6">
            <v>7</v>
          </cell>
          <cell r="BJ6" t="str">
            <v>IMPTO. PREDIAL URBANO REZAGO</v>
          </cell>
          <cell r="BK6">
            <v>451957.97</v>
          </cell>
        </row>
        <row r="7">
          <cell r="AC7">
            <v>8</v>
          </cell>
          <cell r="AD7" t="str">
            <v>IMPTO. PREDIAL RUSTICO REZAGO</v>
          </cell>
          <cell r="AE7">
            <v>522752.67</v>
          </cell>
          <cell r="AW7">
            <v>8</v>
          </cell>
          <cell r="AX7" t="str">
            <v>IMPTO. PREDIAL RUSTICO REZAGO</v>
          </cell>
          <cell r="AY7">
            <v>32729.35</v>
          </cell>
          <cell r="BA7">
            <v>8</v>
          </cell>
          <cell r="BB7" t="str">
            <v>IMPTO. PREDIAL RUSTICO REZAGO</v>
          </cell>
          <cell r="BC7">
            <v>20430.439999999999</v>
          </cell>
          <cell r="BE7">
            <v>8</v>
          </cell>
          <cell r="BF7" t="str">
            <v>IMPTO. PREDIAL RUSTICO REZAGO</v>
          </cell>
          <cell r="BG7">
            <v>8158.19</v>
          </cell>
          <cell r="BI7">
            <v>8</v>
          </cell>
          <cell r="BJ7" t="str">
            <v>IMPTO. PREDIAL RUSTICO REZAGO</v>
          </cell>
          <cell r="BK7">
            <v>12506.6</v>
          </cell>
        </row>
        <row r="8">
          <cell r="AC8">
            <v>13</v>
          </cell>
          <cell r="AD8" t="str">
            <v>HONORARIOS DE COBRANZA</v>
          </cell>
          <cell r="AE8">
            <v>409670.58</v>
          </cell>
          <cell r="AW8">
            <v>13</v>
          </cell>
          <cell r="AX8" t="str">
            <v>HONORARIOS DE COBRANZA</v>
          </cell>
          <cell r="AY8">
            <v>54823.86</v>
          </cell>
          <cell r="BA8">
            <v>13</v>
          </cell>
          <cell r="BB8" t="str">
            <v>HONORARIOS DE COBRANZA</v>
          </cell>
          <cell r="BC8">
            <v>50277.26</v>
          </cell>
          <cell r="BE8">
            <v>13</v>
          </cell>
          <cell r="BF8" t="str">
            <v>HONORARIOS DE COBRANZA</v>
          </cell>
          <cell r="BG8">
            <v>54110.31</v>
          </cell>
          <cell r="BI8">
            <v>13</v>
          </cell>
          <cell r="BJ8" t="str">
            <v>HONORARIOS DE COBRANZA</v>
          </cell>
          <cell r="BK8">
            <v>50946.94</v>
          </cell>
        </row>
        <row r="9">
          <cell r="AC9">
            <v>14</v>
          </cell>
          <cell r="AD9" t="str">
            <v>C.O.A. 20%</v>
          </cell>
          <cell r="AE9">
            <v>85141.5</v>
          </cell>
          <cell r="AW9">
            <v>14</v>
          </cell>
          <cell r="AX9" t="str">
            <v>C.O.A. 20%</v>
          </cell>
          <cell r="AY9">
            <v>867.5</v>
          </cell>
          <cell r="BA9">
            <v>14</v>
          </cell>
          <cell r="BB9" t="str">
            <v>C.O.A. 20%</v>
          </cell>
          <cell r="BC9">
            <v>421</v>
          </cell>
          <cell r="BE9">
            <v>14</v>
          </cell>
          <cell r="BF9" t="str">
            <v>C.O.A. 20%</v>
          </cell>
          <cell r="BG9">
            <v>650</v>
          </cell>
          <cell r="BI9">
            <v>14</v>
          </cell>
          <cell r="BJ9" t="str">
            <v>C.O.A. 20%</v>
          </cell>
          <cell r="BK9">
            <v>1016.5</v>
          </cell>
        </row>
        <row r="10">
          <cell r="AC10">
            <v>103</v>
          </cell>
          <cell r="AD10" t="str">
            <v>TRASLACION DE DOMINIO</v>
          </cell>
          <cell r="AE10">
            <v>2240112.23</v>
          </cell>
          <cell r="AW10">
            <v>103</v>
          </cell>
          <cell r="AX10" t="str">
            <v>TRASLACION DE DOMINIO</v>
          </cell>
          <cell r="AY10">
            <v>1352944.04</v>
          </cell>
          <cell r="BA10">
            <v>103</v>
          </cell>
          <cell r="BB10" t="str">
            <v>TRASLACION DE DOMINIO</v>
          </cell>
          <cell r="BC10">
            <v>170023.66</v>
          </cell>
          <cell r="BE10">
            <v>103</v>
          </cell>
          <cell r="BF10" t="str">
            <v>TRASLACION DE DOMINIO</v>
          </cell>
          <cell r="BG10">
            <v>427071.87</v>
          </cell>
          <cell r="BI10">
            <v>103</v>
          </cell>
          <cell r="BJ10" t="str">
            <v>TRASLACION DE DOMINIO</v>
          </cell>
          <cell r="BK10">
            <v>325405.71000000002</v>
          </cell>
        </row>
        <row r="11">
          <cell r="AC11">
            <v>104</v>
          </cell>
          <cell r="AD11" t="str">
            <v>SOBRE DIVISION Y LOTIFICACION</v>
          </cell>
          <cell r="AE11">
            <v>525590.49</v>
          </cell>
          <cell r="AW11">
            <v>104</v>
          </cell>
          <cell r="AX11" t="str">
            <v>SOBRE DIVISION Y LOTIFICACION</v>
          </cell>
          <cell r="AY11">
            <v>78127.009999999995</v>
          </cell>
          <cell r="BA11">
            <v>104</v>
          </cell>
          <cell r="BB11" t="str">
            <v>SOBRE DIVISION Y LOTIFICACION</v>
          </cell>
          <cell r="BC11">
            <v>107660.9</v>
          </cell>
          <cell r="BE11">
            <v>104</v>
          </cell>
          <cell r="BF11" t="str">
            <v>SOBRE DIVISION Y LOTIFICACION</v>
          </cell>
          <cell r="BG11">
            <v>224119.81</v>
          </cell>
          <cell r="BI11">
            <v>104</v>
          </cell>
          <cell r="BJ11" t="str">
            <v>SOBRE DIVISION Y LOTIFICACION</v>
          </cell>
          <cell r="BK11">
            <v>72019.87</v>
          </cell>
        </row>
        <row r="12">
          <cell r="AC12">
            <v>105</v>
          </cell>
          <cell r="AD12" t="str">
            <v>DE FRACCIONAMIENTOS</v>
          </cell>
          <cell r="AE12">
            <v>338419.4</v>
          </cell>
          <cell r="AW12">
            <v>106</v>
          </cell>
          <cell r="AX12" t="str">
            <v>BILLARES Y BOLICHES</v>
          </cell>
          <cell r="AY12">
            <v>2790</v>
          </cell>
          <cell r="BA12">
            <v>105</v>
          </cell>
          <cell r="BB12" t="str">
            <v>DE FRACCIONAMIENTOS</v>
          </cell>
          <cell r="BC12">
            <v>6210.08</v>
          </cell>
          <cell r="BE12">
            <v>106</v>
          </cell>
          <cell r="BF12" t="str">
            <v>BILLARES Y BOLICHES</v>
          </cell>
          <cell r="BG12">
            <v>2139</v>
          </cell>
          <cell r="BI12">
            <v>106</v>
          </cell>
          <cell r="BJ12" t="str">
            <v>BILLARES Y BOLICHES</v>
          </cell>
          <cell r="BK12">
            <v>465</v>
          </cell>
        </row>
        <row r="13">
          <cell r="AC13">
            <v>106</v>
          </cell>
          <cell r="AD13" t="str">
            <v>BILLARES Y BOLICHES</v>
          </cell>
          <cell r="AE13">
            <v>22854</v>
          </cell>
          <cell r="AW13">
            <v>107</v>
          </cell>
          <cell r="AX13" t="str">
            <v>VIDEO JUEGOS Y FUT-BOLITOS</v>
          </cell>
          <cell r="AY13">
            <v>3534</v>
          </cell>
          <cell r="BA13">
            <v>106</v>
          </cell>
          <cell r="BB13" t="str">
            <v>BILLARES Y BOLICHES</v>
          </cell>
          <cell r="BC13">
            <v>1209</v>
          </cell>
          <cell r="BE13">
            <v>107</v>
          </cell>
          <cell r="BF13" t="str">
            <v>VIDEO JUEGOS Y FUT-BOLITOS</v>
          </cell>
          <cell r="BG13">
            <v>2697</v>
          </cell>
          <cell r="BI13">
            <v>107</v>
          </cell>
          <cell r="BJ13" t="str">
            <v>VIDEO JUEGOS Y FUT-BOLITOS</v>
          </cell>
          <cell r="BK13">
            <v>1767</v>
          </cell>
        </row>
        <row r="14">
          <cell r="AC14">
            <v>107</v>
          </cell>
          <cell r="AD14" t="str">
            <v>VIDEO JUEGOS Y FUT-BOLITOS</v>
          </cell>
          <cell r="AE14">
            <v>24849</v>
          </cell>
          <cell r="AW14">
            <v>110</v>
          </cell>
          <cell r="AX14" t="str">
            <v>ESPECTACULOS PUBLICOS ESPORADI</v>
          </cell>
          <cell r="AY14">
            <v>29019.1</v>
          </cell>
          <cell r="BA14">
            <v>107</v>
          </cell>
          <cell r="BB14" t="str">
            <v>VIDEO JUEGOS Y FUT-BOLITOS</v>
          </cell>
          <cell r="BC14">
            <v>3162</v>
          </cell>
          <cell r="BE14">
            <v>109</v>
          </cell>
          <cell r="BF14" t="str">
            <v>TEATRO Y CIRCO</v>
          </cell>
          <cell r="BG14">
            <v>2832</v>
          </cell>
          <cell r="BI14">
            <v>110</v>
          </cell>
          <cell r="BJ14" t="str">
            <v>ESPECTACULOS PUBLICOS ESPORADI</v>
          </cell>
          <cell r="BK14">
            <v>14370.4</v>
          </cell>
        </row>
        <row r="15">
          <cell r="AC15">
            <v>110</v>
          </cell>
          <cell r="AD15" t="str">
            <v>ESPECTACULOS PUBLICOS ESPORADI</v>
          </cell>
          <cell r="AE15">
            <v>540917.9</v>
          </cell>
          <cell r="AW15">
            <v>112</v>
          </cell>
          <cell r="AX15" t="str">
            <v>ESPECTACULOS PUBLICOS PERMANEN</v>
          </cell>
          <cell r="AY15">
            <v>52865.06</v>
          </cell>
          <cell r="BA15">
            <v>110</v>
          </cell>
          <cell r="BB15" t="str">
            <v>ESPECTACULOS PUBLICOS ESPORADI</v>
          </cell>
          <cell r="BC15">
            <v>81347.42</v>
          </cell>
          <cell r="BE15">
            <v>110</v>
          </cell>
          <cell r="BF15" t="str">
            <v>ESPECTACULOS PUBLICOS ESPORADI</v>
          </cell>
          <cell r="BG15">
            <v>56299.37</v>
          </cell>
          <cell r="BI15">
            <v>112</v>
          </cell>
          <cell r="BJ15" t="str">
            <v>ESPECTACULOS PUBLICOS PERMANEN</v>
          </cell>
          <cell r="BK15">
            <v>31395.45</v>
          </cell>
        </row>
        <row r="16">
          <cell r="AC16">
            <v>112</v>
          </cell>
          <cell r="AD16" t="str">
            <v>ESPECTACULOS PUBLICOS PERMANEN</v>
          </cell>
          <cell r="AE16">
            <v>408544.81</v>
          </cell>
          <cell r="AW16">
            <v>114</v>
          </cell>
          <cell r="AX16" t="str">
            <v>IMPUESTO SOBRE  EXPLOTACION  D</v>
          </cell>
          <cell r="AY16">
            <v>258.72000000000003</v>
          </cell>
          <cell r="BA16">
            <v>112</v>
          </cell>
          <cell r="BB16" t="str">
            <v>ESPECTACULOS PUBLICOS PERMANEN</v>
          </cell>
          <cell r="BC16">
            <v>46498.51</v>
          </cell>
          <cell r="BE16">
            <v>112</v>
          </cell>
          <cell r="BF16" t="str">
            <v>ESPECTACULOS PUBLICOS PERMANEN</v>
          </cell>
          <cell r="BG16">
            <v>38166.19</v>
          </cell>
          <cell r="BI16">
            <v>200</v>
          </cell>
          <cell r="BJ16" t="str">
            <v>RASTRO</v>
          </cell>
          <cell r="BK16">
            <v>154457.74</v>
          </cell>
        </row>
        <row r="17">
          <cell r="AC17">
            <v>114</v>
          </cell>
          <cell r="AD17" t="str">
            <v>IMPUESTO SOBRE  EXPLOTACION  D</v>
          </cell>
          <cell r="AE17">
            <v>48717.51</v>
          </cell>
          <cell r="AW17">
            <v>200</v>
          </cell>
          <cell r="AX17" t="str">
            <v>RASTRO</v>
          </cell>
          <cell r="AY17">
            <v>133814.25</v>
          </cell>
          <cell r="BA17">
            <v>114</v>
          </cell>
          <cell r="BB17" t="str">
            <v>IMPUESTO SOBRE  EXPLOTACION  D</v>
          </cell>
          <cell r="BC17">
            <v>1348.48</v>
          </cell>
          <cell r="BE17">
            <v>114</v>
          </cell>
          <cell r="BF17" t="str">
            <v>IMPUESTO SOBRE  EXPLOTACION  D</v>
          </cell>
          <cell r="BG17">
            <v>7707.53</v>
          </cell>
          <cell r="BI17">
            <v>201</v>
          </cell>
          <cell r="BJ17" t="str">
            <v>RECOLECCION DE BASURA</v>
          </cell>
          <cell r="BK17">
            <v>61740.98</v>
          </cell>
        </row>
        <row r="18">
          <cell r="AC18">
            <v>200</v>
          </cell>
          <cell r="AD18" t="str">
            <v>RASTRO</v>
          </cell>
          <cell r="AE18">
            <v>940682.07</v>
          </cell>
          <cell r="AW18">
            <v>201</v>
          </cell>
          <cell r="AX18" t="str">
            <v>RECOLECCION DE BASURA</v>
          </cell>
          <cell r="AY18">
            <v>22484.15</v>
          </cell>
          <cell r="BA18">
            <v>200</v>
          </cell>
          <cell r="BB18" t="str">
            <v>RASTRO</v>
          </cell>
          <cell r="BC18">
            <v>134752.56</v>
          </cell>
          <cell r="BE18">
            <v>200</v>
          </cell>
          <cell r="BF18" t="str">
            <v>RASTRO</v>
          </cell>
          <cell r="BG18">
            <v>123208.94</v>
          </cell>
          <cell r="BI18">
            <v>202</v>
          </cell>
          <cell r="BJ18" t="str">
            <v>SEGURIDAD PUBLICA PERIODO MENS</v>
          </cell>
          <cell r="BK18">
            <v>159135.81</v>
          </cell>
        </row>
        <row r="19">
          <cell r="AC19">
            <v>201</v>
          </cell>
          <cell r="AD19" t="str">
            <v>RECOLECCION DE BASURA</v>
          </cell>
          <cell r="AE19">
            <v>18616.21</v>
          </cell>
          <cell r="AW19">
            <v>202</v>
          </cell>
          <cell r="AX19" t="str">
            <v>SEGURIDAD PUBLICA PERIODO MENS</v>
          </cell>
          <cell r="AY19">
            <v>252745.11</v>
          </cell>
          <cell r="BA19">
            <v>201</v>
          </cell>
          <cell r="BB19" t="str">
            <v>RECOLECCION DE BASURA</v>
          </cell>
          <cell r="BC19">
            <v>49301.31</v>
          </cell>
          <cell r="BE19">
            <v>201</v>
          </cell>
          <cell r="BF19" t="str">
            <v>RECOLECCION DE BASURA</v>
          </cell>
          <cell r="BG19">
            <v>36175.599999999999</v>
          </cell>
          <cell r="BI19">
            <v>203</v>
          </cell>
          <cell r="BJ19" t="str">
            <v>PANTEONES CIUDAD</v>
          </cell>
          <cell r="BK19">
            <v>74954.740000000005</v>
          </cell>
        </row>
        <row r="20">
          <cell r="AC20">
            <v>202</v>
          </cell>
          <cell r="AD20" t="str">
            <v>SEGURIDAD PUBLICA PERIODO MENS</v>
          </cell>
          <cell r="AE20">
            <v>1366695.78</v>
          </cell>
          <cell r="AW20">
            <v>203</v>
          </cell>
          <cell r="AX20" t="str">
            <v>PANTEONES CIUDAD</v>
          </cell>
          <cell r="AY20">
            <v>62615.23</v>
          </cell>
          <cell r="BA20">
            <v>202</v>
          </cell>
          <cell r="BB20" t="str">
            <v>SEGURIDAD PUBLICA PERIODO MENS</v>
          </cell>
          <cell r="BC20">
            <v>55719.82</v>
          </cell>
          <cell r="BE20">
            <v>202</v>
          </cell>
          <cell r="BF20" t="str">
            <v>SEGURIDAD PUBLICA PERIODO MENS</v>
          </cell>
          <cell r="BG20">
            <v>187218.6</v>
          </cell>
          <cell r="BI20">
            <v>204</v>
          </cell>
          <cell r="BJ20" t="str">
            <v>PANTEONES COMUNIDADES</v>
          </cell>
          <cell r="BK20">
            <v>33827.120000000003</v>
          </cell>
        </row>
        <row r="21">
          <cell r="AC21">
            <v>203</v>
          </cell>
          <cell r="AD21" t="str">
            <v>PANTEONES CIUDAD</v>
          </cell>
          <cell r="AE21">
            <v>420710.68</v>
          </cell>
          <cell r="AW21">
            <v>204</v>
          </cell>
          <cell r="AX21" t="str">
            <v>PANTEONES COMUNIDADES</v>
          </cell>
          <cell r="AY21">
            <v>19968.48</v>
          </cell>
          <cell r="BA21">
            <v>203</v>
          </cell>
          <cell r="BB21" t="str">
            <v>PANTEONES CIUDAD</v>
          </cell>
          <cell r="BC21">
            <v>53355.31</v>
          </cell>
          <cell r="BE21">
            <v>203</v>
          </cell>
          <cell r="BF21" t="str">
            <v>PANTEONES CIUDAD</v>
          </cell>
          <cell r="BG21">
            <v>73456.86</v>
          </cell>
          <cell r="BI21">
            <v>205</v>
          </cell>
          <cell r="BJ21" t="str">
            <v>ESTACIONAMIENTO MUSEO MOMIAS</v>
          </cell>
          <cell r="BK21">
            <v>41806</v>
          </cell>
        </row>
        <row r="22">
          <cell r="AC22">
            <v>204</v>
          </cell>
          <cell r="AD22" t="str">
            <v>PANTEONES COMUNIDADES</v>
          </cell>
          <cell r="AE22">
            <v>180168.81</v>
          </cell>
          <cell r="AW22">
            <v>205</v>
          </cell>
          <cell r="AX22" t="str">
            <v>ESTACIONAMIENTO MUSEO MOMIAS</v>
          </cell>
          <cell r="AY22">
            <v>24626</v>
          </cell>
          <cell r="BA22">
            <v>204</v>
          </cell>
          <cell r="BB22" t="str">
            <v>PANTEONES COMUNIDADES</v>
          </cell>
          <cell r="BC22">
            <v>26519.37</v>
          </cell>
          <cell r="BE22">
            <v>204</v>
          </cell>
          <cell r="BF22" t="str">
            <v>PANTEONES COMUNIDADES</v>
          </cell>
          <cell r="BG22">
            <v>17250.43</v>
          </cell>
          <cell r="BI22">
            <v>206</v>
          </cell>
          <cell r="BJ22" t="str">
            <v>ESTACIONAMIENTO MERCADO HIDALG</v>
          </cell>
          <cell r="BK22">
            <v>29920</v>
          </cell>
        </row>
        <row r="23">
          <cell r="AC23">
            <v>205</v>
          </cell>
          <cell r="AD23" t="str">
            <v>ESTACIONAMIENTO MUSEO MOMIAS</v>
          </cell>
          <cell r="AE23">
            <v>172772</v>
          </cell>
          <cell r="AW23">
            <v>206</v>
          </cell>
          <cell r="AX23" t="str">
            <v>ESTACIONAMIENTO MERCADO HIDALG</v>
          </cell>
          <cell r="AY23">
            <v>31316</v>
          </cell>
          <cell r="BA23">
            <v>205</v>
          </cell>
          <cell r="BB23" t="str">
            <v>ESTACIONAMIENTO MUSEO MOMIAS</v>
          </cell>
          <cell r="BC23">
            <v>18090</v>
          </cell>
          <cell r="BE23">
            <v>205</v>
          </cell>
          <cell r="BF23" t="str">
            <v>ESTACIONAMIENTO MUSEO MOMIAS</v>
          </cell>
          <cell r="BG23">
            <v>26236</v>
          </cell>
          <cell r="BI23">
            <v>207</v>
          </cell>
          <cell r="BJ23" t="str">
            <v>ESTAC.  MERCADO EMBAJADORAS</v>
          </cell>
          <cell r="BK23">
            <v>2975</v>
          </cell>
        </row>
        <row r="24">
          <cell r="AC24">
            <v>206</v>
          </cell>
          <cell r="AD24" t="str">
            <v>ESTACIONAMIENTO MERCADO HIDALG</v>
          </cell>
          <cell r="AE24">
            <v>211456</v>
          </cell>
          <cell r="AW24">
            <v>207</v>
          </cell>
          <cell r="AX24" t="str">
            <v>ESTAC.  MERCADO EMBAJADORAS</v>
          </cell>
          <cell r="AY24">
            <v>5203</v>
          </cell>
          <cell r="BA24">
            <v>206</v>
          </cell>
          <cell r="BB24" t="str">
            <v>ESTACIONAMIENTO MERCADO HIDALG</v>
          </cell>
          <cell r="BC24">
            <v>32267</v>
          </cell>
          <cell r="BE24">
            <v>206</v>
          </cell>
          <cell r="BF24" t="str">
            <v>ESTACIONAMIENTO MERCADO HIDALG</v>
          </cell>
          <cell r="BG24">
            <v>28714</v>
          </cell>
          <cell r="BI24">
            <v>210</v>
          </cell>
          <cell r="BJ24" t="str">
            <v>POR LIC. DE CONST. Y AMPLIACIO</v>
          </cell>
          <cell r="BK24">
            <v>25751.15</v>
          </cell>
        </row>
        <row r="25">
          <cell r="AC25">
            <v>207</v>
          </cell>
          <cell r="AD25" t="str">
            <v>ESTAC.  MERCADO EMBAJADORAS</v>
          </cell>
          <cell r="AE25">
            <v>36465</v>
          </cell>
          <cell r="AW25">
            <v>210</v>
          </cell>
          <cell r="AX25" t="str">
            <v>POR LIC. DE CONST. Y AMPLIACIO</v>
          </cell>
          <cell r="AY25">
            <v>104453</v>
          </cell>
          <cell r="BA25">
            <v>207</v>
          </cell>
          <cell r="BB25" t="str">
            <v>ESTAC.  MERCADO EMBAJADORAS</v>
          </cell>
          <cell r="BC25">
            <v>3803</v>
          </cell>
          <cell r="BE25">
            <v>207</v>
          </cell>
          <cell r="BF25" t="str">
            <v>ESTAC.  MERCADO EMBAJADORAS</v>
          </cell>
          <cell r="BG25">
            <v>3771</v>
          </cell>
          <cell r="BI25">
            <v>211</v>
          </cell>
          <cell r="BJ25" t="str">
            <v>POR LIC DE REGULARIZACION DE C</v>
          </cell>
          <cell r="BK25">
            <v>24358.25</v>
          </cell>
        </row>
        <row r="26">
          <cell r="AC26">
            <v>210</v>
          </cell>
          <cell r="AD26" t="str">
            <v>POR LIC. DE CONST. Y AMPLIACIO</v>
          </cell>
          <cell r="AE26">
            <v>573503.04</v>
          </cell>
          <cell r="AW26">
            <v>211</v>
          </cell>
          <cell r="AX26" t="str">
            <v>POR LIC DE REGULARIZACION DE C</v>
          </cell>
          <cell r="AY26">
            <v>43603.53</v>
          </cell>
          <cell r="BA26">
            <v>210</v>
          </cell>
          <cell r="BB26" t="str">
            <v>POR LIC. DE CONST. Y AMPLIACIO</v>
          </cell>
          <cell r="BC26">
            <v>92920.22</v>
          </cell>
          <cell r="BE26">
            <v>210</v>
          </cell>
          <cell r="BF26" t="str">
            <v>POR LIC. DE CONST. Y AMPLIACIO</v>
          </cell>
          <cell r="BG26">
            <v>90722.1</v>
          </cell>
          <cell r="BI26">
            <v>212</v>
          </cell>
          <cell r="BJ26" t="str">
            <v>POR PRORROGAS DE LIC DE CONST</v>
          </cell>
          <cell r="BK26">
            <v>885.26</v>
          </cell>
        </row>
        <row r="27">
          <cell r="AC27">
            <v>211</v>
          </cell>
          <cell r="AD27" t="str">
            <v>POR LIC DE REGULARIZACION DE C</v>
          </cell>
          <cell r="AE27">
            <v>268349.98</v>
          </cell>
          <cell r="AW27">
            <v>212</v>
          </cell>
          <cell r="AX27" t="str">
            <v>POR PRORROGAS DE LIC DE CONST</v>
          </cell>
          <cell r="AY27">
            <v>253.91</v>
          </cell>
          <cell r="BA27">
            <v>211</v>
          </cell>
          <cell r="BB27" t="str">
            <v>POR LIC DE REGULARIZACION DE C</v>
          </cell>
          <cell r="BC27">
            <v>50641.31</v>
          </cell>
          <cell r="BE27">
            <v>211</v>
          </cell>
          <cell r="BF27" t="str">
            <v>POR LIC DE REGULARIZACION DE C</v>
          </cell>
          <cell r="BG27">
            <v>26907.01</v>
          </cell>
          <cell r="BI27">
            <v>217</v>
          </cell>
          <cell r="BJ27" t="str">
            <v>ANALISIS DE FAC PARA DIV LOT O</v>
          </cell>
          <cell r="BK27">
            <v>14604.4</v>
          </cell>
        </row>
        <row r="28">
          <cell r="AC28">
            <v>212</v>
          </cell>
          <cell r="AD28" t="str">
            <v>POR PRORROGAS DE LIC DE CONST</v>
          </cell>
          <cell r="AE28">
            <v>32298.240000000002</v>
          </cell>
          <cell r="AW28">
            <v>217</v>
          </cell>
          <cell r="AX28" t="str">
            <v>ANALISIS DE FAC PARA DIV LOT O</v>
          </cell>
          <cell r="AY28">
            <v>17122.400000000001</v>
          </cell>
          <cell r="BA28">
            <v>212</v>
          </cell>
          <cell r="BB28" t="str">
            <v>POR PRORROGAS DE LIC DE CONST</v>
          </cell>
          <cell r="BC28">
            <v>1096.05</v>
          </cell>
          <cell r="BE28">
            <v>212</v>
          </cell>
          <cell r="BF28" t="str">
            <v>POR PRORROGAS DE LIC DE CONST</v>
          </cell>
          <cell r="BG28">
            <v>166.58</v>
          </cell>
          <cell r="BI28">
            <v>219</v>
          </cell>
          <cell r="BJ28" t="str">
            <v>LIC USO SUELO ALIN N. OFIC HAB</v>
          </cell>
          <cell r="BK28">
            <v>322.05</v>
          </cell>
        </row>
        <row r="29">
          <cell r="AC29">
            <v>217</v>
          </cell>
          <cell r="AD29" t="str">
            <v>ANALISIS DE FAC PARA DIV LOT O</v>
          </cell>
          <cell r="AE29">
            <v>137986.26</v>
          </cell>
          <cell r="AW29">
            <v>219</v>
          </cell>
          <cell r="AX29" t="str">
            <v>LIC USO SUELO ALIN N. OFIC HAB</v>
          </cell>
          <cell r="AY29">
            <v>4127.6400000000003</v>
          </cell>
          <cell r="BA29">
            <v>217</v>
          </cell>
          <cell r="BB29" t="str">
            <v>ANALISIS DE FAC PARA DIV LOT O</v>
          </cell>
          <cell r="BC29">
            <v>27194.400000000001</v>
          </cell>
          <cell r="BE29">
            <v>217</v>
          </cell>
          <cell r="BF29" t="str">
            <v>ANALISIS DE FAC PARA DIV LOT O</v>
          </cell>
          <cell r="BG29">
            <v>19640.400000000001</v>
          </cell>
          <cell r="BI29">
            <v>220</v>
          </cell>
          <cell r="BJ29" t="str">
            <v>LIC USO SUELO ALIN N. OFIC IND</v>
          </cell>
          <cell r="BK29">
            <v>3896.81</v>
          </cell>
        </row>
        <row r="30">
          <cell r="AC30">
            <v>219</v>
          </cell>
          <cell r="AD30" t="str">
            <v>LIC USO SUELO ALIN N. OFIC HAB</v>
          </cell>
          <cell r="AE30">
            <v>70523.33</v>
          </cell>
          <cell r="AW30">
            <v>221</v>
          </cell>
          <cell r="AX30" t="str">
            <v>LIC USO SUELO ALIN N. OFIC COM</v>
          </cell>
          <cell r="AY30">
            <v>50838.74</v>
          </cell>
          <cell r="BA30">
            <v>219</v>
          </cell>
          <cell r="BB30" t="str">
            <v>LIC USO SUELO ALIN N. OFIC HAB</v>
          </cell>
          <cell r="BC30">
            <v>3246.88</v>
          </cell>
          <cell r="BE30">
            <v>219</v>
          </cell>
          <cell r="BF30" t="str">
            <v>LIC USO SUELO ALIN N. OFIC HAB</v>
          </cell>
          <cell r="BG30">
            <v>9014.09</v>
          </cell>
          <cell r="BI30">
            <v>221</v>
          </cell>
          <cell r="BJ30" t="str">
            <v>LIC USO SUELO ALIN N. OFIC COM</v>
          </cell>
          <cell r="BK30">
            <v>28302.53</v>
          </cell>
        </row>
        <row r="31">
          <cell r="AC31">
            <v>220</v>
          </cell>
          <cell r="AD31" t="str">
            <v>LIC USO SUELO ALIN N. OFIC IND</v>
          </cell>
          <cell r="AE31">
            <v>12483</v>
          </cell>
          <cell r="AW31">
            <v>226</v>
          </cell>
          <cell r="AX31" t="str">
            <v>AVALUOS PRAC POR PERITOS FISCA</v>
          </cell>
          <cell r="AY31">
            <v>6555.8</v>
          </cell>
          <cell r="BA31">
            <v>221</v>
          </cell>
          <cell r="BB31" t="str">
            <v>LIC USO SUELO ALIN N. OFIC COM</v>
          </cell>
          <cell r="BC31">
            <v>30328.36</v>
          </cell>
          <cell r="BE31">
            <v>220</v>
          </cell>
          <cell r="BF31" t="str">
            <v>LIC USO SUELO ALIN N. OFIC IND</v>
          </cell>
          <cell r="BG31">
            <v>9389.33</v>
          </cell>
          <cell r="BI31">
            <v>226</v>
          </cell>
          <cell r="BJ31" t="str">
            <v>AVALUOS PRAC POR PERITOS FISCA</v>
          </cell>
          <cell r="BK31">
            <v>532.66</v>
          </cell>
        </row>
        <row r="32">
          <cell r="AC32">
            <v>221</v>
          </cell>
          <cell r="AD32" t="str">
            <v>LIC USO SUELO ALIN N. OFIC COM</v>
          </cell>
          <cell r="AE32">
            <v>206384.01</v>
          </cell>
          <cell r="AW32">
            <v>227</v>
          </cell>
          <cell r="AX32" t="str">
            <v>AVALUOS PRACT POR TESORERIA</v>
          </cell>
          <cell r="AY32">
            <v>822</v>
          </cell>
          <cell r="BA32">
            <v>226</v>
          </cell>
          <cell r="BB32" t="str">
            <v>AVALUOS PRAC POR PERITOS FISCA</v>
          </cell>
          <cell r="BC32">
            <v>2091</v>
          </cell>
          <cell r="BE32">
            <v>221</v>
          </cell>
          <cell r="BF32" t="str">
            <v>LIC USO SUELO ALIN N. OFIC COM</v>
          </cell>
          <cell r="BG32">
            <v>64115.19</v>
          </cell>
          <cell r="BI32">
            <v>227</v>
          </cell>
          <cell r="BJ32" t="str">
            <v>AVALUOS PRACT POR TESORERIA</v>
          </cell>
          <cell r="BK32">
            <v>975</v>
          </cell>
        </row>
        <row r="33">
          <cell r="AC33">
            <v>223</v>
          </cell>
          <cell r="AD33" t="str">
            <v>USO DE SUELO VIA PUBLICA ESTRU</v>
          </cell>
          <cell r="AE33">
            <v>66025.83</v>
          </cell>
          <cell r="AW33">
            <v>228</v>
          </cell>
          <cell r="AX33" t="str">
            <v>POR PERM EVENT P/ VTA DE BEB A</v>
          </cell>
          <cell r="AY33">
            <v>11796.32</v>
          </cell>
          <cell r="BA33">
            <v>227</v>
          </cell>
          <cell r="BB33" t="str">
            <v>AVALUOS PRACT POR TESORERIA</v>
          </cell>
          <cell r="BC33">
            <v>3181</v>
          </cell>
          <cell r="BE33">
            <v>226</v>
          </cell>
          <cell r="BF33" t="str">
            <v>AVALUOS PRAC POR PERITOS FISCA</v>
          </cell>
          <cell r="BG33">
            <v>2984</v>
          </cell>
          <cell r="BI33">
            <v>228</v>
          </cell>
          <cell r="BJ33" t="str">
            <v>POR PERM EVENT P/ VTA DE BEB A</v>
          </cell>
          <cell r="BK33">
            <v>3076.08</v>
          </cell>
        </row>
        <row r="34">
          <cell r="AC34">
            <v>226</v>
          </cell>
          <cell r="AD34" t="str">
            <v>AVALUOS PRAC POR PERITOS FISCA</v>
          </cell>
          <cell r="AE34">
            <v>35564.769999999997</v>
          </cell>
          <cell r="AW34">
            <v>229</v>
          </cell>
          <cell r="AX34" t="str">
            <v>CONSTANCIAS DE ESTADO DE CUENT</v>
          </cell>
          <cell r="AY34">
            <v>34664.160000000003</v>
          </cell>
          <cell r="BA34">
            <v>228</v>
          </cell>
          <cell r="BB34" t="str">
            <v>POR PERM EVENT P/ VTA DE BEB A</v>
          </cell>
          <cell r="BC34">
            <v>47185.279999999999</v>
          </cell>
          <cell r="BE34">
            <v>227</v>
          </cell>
          <cell r="BF34" t="str">
            <v>AVALUOS PRACT POR TESORERIA</v>
          </cell>
          <cell r="BG34">
            <v>6003</v>
          </cell>
          <cell r="BI34">
            <v>229</v>
          </cell>
          <cell r="BJ34" t="str">
            <v>CONSTANCIAS DE ESTADO DE CUENT</v>
          </cell>
          <cell r="BK34">
            <v>30475.439999999999</v>
          </cell>
        </row>
        <row r="35">
          <cell r="AC35">
            <v>227</v>
          </cell>
          <cell r="AD35" t="str">
            <v>AVALUOS PRACT POR TESORERIA</v>
          </cell>
          <cell r="AE35">
            <v>21313</v>
          </cell>
          <cell r="AW35">
            <v>243</v>
          </cell>
          <cell r="AX35" t="str">
            <v>POR AUT O PERM MODIFICACION DE</v>
          </cell>
          <cell r="AY35">
            <v>21640.14</v>
          </cell>
          <cell r="BA35">
            <v>229</v>
          </cell>
          <cell r="BB35" t="str">
            <v>CONSTANCIAS DE ESTADO DE CUENT</v>
          </cell>
          <cell r="BC35">
            <v>36983.18</v>
          </cell>
          <cell r="BE35">
            <v>228</v>
          </cell>
          <cell r="BF35" t="str">
            <v>POR PERM EVENT P/ VTA DE BEB A</v>
          </cell>
          <cell r="BG35">
            <v>14745.4</v>
          </cell>
          <cell r="BI35">
            <v>240</v>
          </cell>
          <cell r="BJ35" t="str">
            <v>REV PROY P/ AUT. DE TRAZA</v>
          </cell>
          <cell r="BK35">
            <v>1646.54</v>
          </cell>
        </row>
        <row r="36">
          <cell r="AC36">
            <v>228</v>
          </cell>
          <cell r="AD36" t="str">
            <v>POR PERM EVENT P/ VTA DE BEB A</v>
          </cell>
          <cell r="AE36">
            <v>256332.14</v>
          </cell>
          <cell r="AW36">
            <v>244</v>
          </cell>
          <cell r="AX36" t="str">
            <v>EXP DE LIC O PERM P/ ESTAB DE</v>
          </cell>
          <cell r="AY36">
            <v>23463.16</v>
          </cell>
          <cell r="BA36">
            <v>240</v>
          </cell>
          <cell r="BB36" t="str">
            <v>REV PROY P/ AUT. DE TRAZA</v>
          </cell>
          <cell r="BC36">
            <v>4328.24</v>
          </cell>
          <cell r="BE36">
            <v>229</v>
          </cell>
          <cell r="BF36" t="str">
            <v>CONSTANCIAS DE ESTADO DE CUENT</v>
          </cell>
          <cell r="BG36">
            <v>38601.35</v>
          </cell>
          <cell r="BI36">
            <v>244</v>
          </cell>
          <cell r="BJ36" t="str">
            <v>EXP DE LIC O PERM P/ ESTAB DE</v>
          </cell>
          <cell r="BK36">
            <v>34756.959999999999</v>
          </cell>
        </row>
        <row r="37">
          <cell r="AC37">
            <v>229</v>
          </cell>
          <cell r="AD37" t="str">
            <v>CONSTANCIAS DE ESTADO DE CUENT</v>
          </cell>
          <cell r="AE37">
            <v>236369.4</v>
          </cell>
          <cell r="AW37">
            <v>248</v>
          </cell>
          <cell r="AX37" t="str">
            <v>ESTACIONAMIENTO EX. EST. FERRO</v>
          </cell>
          <cell r="AY37">
            <v>66725.570000000007</v>
          </cell>
          <cell r="BA37">
            <v>241</v>
          </cell>
          <cell r="BB37" t="str">
            <v>AUTORIZACION  DE OBRAS DE URBA</v>
          </cell>
          <cell r="BC37">
            <v>253.68</v>
          </cell>
          <cell r="BE37">
            <v>244</v>
          </cell>
          <cell r="BF37" t="str">
            <v>EXP DE LIC O PERM P/ ESTAB DE</v>
          </cell>
          <cell r="BG37">
            <v>18056.259999999998</v>
          </cell>
          <cell r="BI37">
            <v>248</v>
          </cell>
          <cell r="BJ37" t="str">
            <v>ESTACIONAMIENTO EX. EST. FERRO</v>
          </cell>
          <cell r="BK37">
            <v>88756.6</v>
          </cell>
        </row>
        <row r="38">
          <cell r="AC38">
            <v>240</v>
          </cell>
          <cell r="AD38" t="str">
            <v>REV PROY P/ AUT. DE TRAZA</v>
          </cell>
          <cell r="AE38">
            <v>133955.85999999999</v>
          </cell>
          <cell r="AW38">
            <v>249</v>
          </cell>
          <cell r="AX38" t="str">
            <v>REGUL. PROR.LIC.CONT.75% DER.</v>
          </cell>
          <cell r="AY38">
            <v>3228.32</v>
          </cell>
          <cell r="BA38">
            <v>244</v>
          </cell>
          <cell r="BB38" t="str">
            <v>EXP DE LIC O PERM P/ ESTAB DE</v>
          </cell>
          <cell r="BC38">
            <v>23257.67</v>
          </cell>
          <cell r="BE38">
            <v>248</v>
          </cell>
          <cell r="BF38" t="str">
            <v>ESTACIONAMIENTO EX. EST. FERRO</v>
          </cell>
          <cell r="BG38">
            <v>79019</v>
          </cell>
          <cell r="BI38">
            <v>249</v>
          </cell>
          <cell r="BJ38" t="str">
            <v>REGUL. PROR.LIC.CONT.75% DER.</v>
          </cell>
          <cell r="BK38">
            <v>11654.66</v>
          </cell>
        </row>
        <row r="39">
          <cell r="AC39">
            <v>241</v>
          </cell>
          <cell r="AD39" t="str">
            <v>AUTORIZACION  DE OBRAS DE URBA</v>
          </cell>
          <cell r="AE39">
            <v>754859.13</v>
          </cell>
          <cell r="AW39">
            <v>252</v>
          </cell>
          <cell r="AX39" t="str">
            <v>RESOLUCION DE IMPACTO AMBIENTA</v>
          </cell>
          <cell r="AY39">
            <v>10923.51</v>
          </cell>
          <cell r="BA39">
            <v>248</v>
          </cell>
          <cell r="BB39" t="str">
            <v>ESTACIONAMIENTO EX. EST. FERRO</v>
          </cell>
          <cell r="BC39">
            <v>144267.68</v>
          </cell>
          <cell r="BE39">
            <v>249</v>
          </cell>
          <cell r="BF39" t="str">
            <v>REGUL. PROR.LIC.CONT.75% DER.</v>
          </cell>
          <cell r="BG39">
            <v>28417.66</v>
          </cell>
          <cell r="BI39">
            <v>252</v>
          </cell>
          <cell r="BJ39" t="str">
            <v>RESOLUCION DE IMPACTO AMBIENTA</v>
          </cell>
          <cell r="BK39">
            <v>9571.6</v>
          </cell>
        </row>
        <row r="40">
          <cell r="AC40">
            <v>243</v>
          </cell>
          <cell r="AD40" t="str">
            <v>POR AUT O PERM MODIFICACION DE</v>
          </cell>
          <cell r="AE40">
            <v>8435.7199999999993</v>
          </cell>
          <cell r="AW40">
            <v>253</v>
          </cell>
          <cell r="AX40" t="str">
            <v>ESTACIONAMIENTO EMBAJADORAS  (</v>
          </cell>
          <cell r="AY40">
            <v>86491</v>
          </cell>
          <cell r="BA40">
            <v>249</v>
          </cell>
          <cell r="BB40" t="str">
            <v>REGUL. PROR.LIC.CONT.75% DER.</v>
          </cell>
          <cell r="BC40">
            <v>7267.51</v>
          </cell>
          <cell r="BE40">
            <v>252</v>
          </cell>
          <cell r="BF40" t="str">
            <v>RESOLUCION DE IMPACTO AMBIENTA</v>
          </cell>
          <cell r="BG40">
            <v>4940.9799999999996</v>
          </cell>
          <cell r="BI40">
            <v>253</v>
          </cell>
          <cell r="BJ40" t="str">
            <v>ESTACIONAMIENTO EMBAJADORAS  (</v>
          </cell>
          <cell r="BK40">
            <v>87959</v>
          </cell>
        </row>
        <row r="41">
          <cell r="AC41">
            <v>244</v>
          </cell>
          <cell r="AD41" t="str">
            <v>EXP DE LIC O PERM P/ ESTAB DE</v>
          </cell>
          <cell r="AE41">
            <v>190513.88</v>
          </cell>
          <cell r="AW41">
            <v>254</v>
          </cell>
          <cell r="AX41" t="str">
            <v>POR CERTIF.TERMINO DE OBRA</v>
          </cell>
          <cell r="AY41">
            <v>19673.7</v>
          </cell>
          <cell r="BA41">
            <v>252</v>
          </cell>
          <cell r="BB41" t="str">
            <v>RESOLUCION DE IMPACTO AMBIENTA</v>
          </cell>
          <cell r="BC41">
            <v>17326.11</v>
          </cell>
          <cell r="BE41">
            <v>253</v>
          </cell>
          <cell r="BF41" t="str">
            <v>ESTACIONAMIENTO EMBAJADORAS  (</v>
          </cell>
          <cell r="BG41">
            <v>83546</v>
          </cell>
          <cell r="BI41">
            <v>254</v>
          </cell>
          <cell r="BJ41" t="str">
            <v>POR CERTIF.TERMINO DE OBRA</v>
          </cell>
          <cell r="BK41">
            <v>25031.51</v>
          </cell>
        </row>
        <row r="42">
          <cell r="AC42">
            <v>248</v>
          </cell>
          <cell r="AD42" t="str">
            <v>ESTACIONAMIENTO EX. EST. FERRO</v>
          </cell>
          <cell r="AE42">
            <v>489503.66</v>
          </cell>
          <cell r="AW42">
            <v>256</v>
          </cell>
          <cell r="AX42" t="str">
            <v>POR ALINEAM. N° USO HABIT</v>
          </cell>
          <cell r="AY42">
            <v>82679.990000000005</v>
          </cell>
          <cell r="BA42">
            <v>253</v>
          </cell>
          <cell r="BB42" t="str">
            <v>ESTACIONAMIENTO EMBAJADORAS  (</v>
          </cell>
          <cell r="BC42">
            <v>104339</v>
          </cell>
          <cell r="BE42">
            <v>254</v>
          </cell>
          <cell r="BF42" t="str">
            <v>POR CERTIF.TERMINO DE OBRA</v>
          </cell>
          <cell r="BG42">
            <v>864.97</v>
          </cell>
          <cell r="BI42">
            <v>256</v>
          </cell>
          <cell r="BJ42" t="str">
            <v>POR ALINEAM. N° USO HABIT</v>
          </cell>
          <cell r="BK42">
            <v>94956.71</v>
          </cell>
        </row>
        <row r="43">
          <cell r="AC43">
            <v>249</v>
          </cell>
          <cell r="AD43" t="str">
            <v>REGUL. PROR.LIC.CONT.75% DER.</v>
          </cell>
          <cell r="AE43">
            <v>49731.98</v>
          </cell>
          <cell r="AW43">
            <v>258</v>
          </cell>
          <cell r="AX43" t="str">
            <v>POR ALINEM. N° USO COMERCIAL</v>
          </cell>
          <cell r="AY43">
            <v>29808.97</v>
          </cell>
          <cell r="BA43">
            <v>254</v>
          </cell>
          <cell r="BB43" t="str">
            <v>POR CERTIF.TERMINO DE OBRA</v>
          </cell>
          <cell r="BC43">
            <v>6110.24</v>
          </cell>
          <cell r="BE43">
            <v>256</v>
          </cell>
          <cell r="BF43" t="str">
            <v>POR ALINEAM. N° USO HABIT</v>
          </cell>
          <cell r="BG43">
            <v>144853.68</v>
          </cell>
          <cell r="BI43">
            <v>258</v>
          </cell>
          <cell r="BJ43" t="str">
            <v>POR ALINEM. N° USO COMERCIAL</v>
          </cell>
          <cell r="BK43">
            <v>2491.1999999999998</v>
          </cell>
        </row>
        <row r="44">
          <cell r="AC44">
            <v>252</v>
          </cell>
          <cell r="AD44" t="str">
            <v>RESOLUCION DE IMPACTO AMBIENTA</v>
          </cell>
          <cell r="AE44">
            <v>46239.96</v>
          </cell>
          <cell r="AW44">
            <v>266</v>
          </cell>
          <cell r="AX44" t="str">
            <v>DICTAMEN DE FACTIBILIDAD PROTE</v>
          </cell>
          <cell r="AY44">
            <v>13695.36</v>
          </cell>
          <cell r="BA44">
            <v>256</v>
          </cell>
          <cell r="BB44" t="str">
            <v>POR ALINEAM. N° USO HABIT</v>
          </cell>
          <cell r="BC44">
            <v>100529.48</v>
          </cell>
          <cell r="BE44">
            <v>258</v>
          </cell>
          <cell r="BF44" t="str">
            <v>POR ALINEM. N° USO COMERCIAL</v>
          </cell>
          <cell r="BG44">
            <v>35830.93</v>
          </cell>
          <cell r="BI44">
            <v>261</v>
          </cell>
          <cell r="BJ44" t="str">
            <v>SUPERVISION DE OBRA</v>
          </cell>
          <cell r="BK44">
            <v>17063.189999999999</v>
          </cell>
        </row>
        <row r="45">
          <cell r="AC45">
            <v>253</v>
          </cell>
          <cell r="AD45" t="str">
            <v>ESTACIONAMIENTO EMBAJADORAS  (</v>
          </cell>
          <cell r="AE45">
            <v>537369.41</v>
          </cell>
          <cell r="AW45">
            <v>267</v>
          </cell>
          <cell r="AX45" t="str">
            <v>CONSTANCIA  DE VERIFICACION PR</v>
          </cell>
          <cell r="AY45">
            <v>713.25</v>
          </cell>
          <cell r="BA45">
            <v>257</v>
          </cell>
          <cell r="BB45" t="str">
            <v>POR ALINEAM. N° USO INDUST</v>
          </cell>
          <cell r="BC45">
            <v>549.52</v>
          </cell>
          <cell r="BE45">
            <v>265</v>
          </cell>
          <cell r="BF45" t="str">
            <v>DERECHOS POR OTROS SERV. TRANS</v>
          </cell>
          <cell r="BG45">
            <v>11745.42</v>
          </cell>
          <cell r="BI45">
            <v>265</v>
          </cell>
          <cell r="BJ45" t="str">
            <v>DERECHOS POR OTROS SERV. TRANS</v>
          </cell>
          <cell r="BK45">
            <v>22872.66</v>
          </cell>
        </row>
        <row r="46">
          <cell r="AC46">
            <v>254</v>
          </cell>
          <cell r="AD46" t="str">
            <v>POR CERTIF.TERMINO DE OBRA</v>
          </cell>
          <cell r="AE46">
            <v>77280.62</v>
          </cell>
          <cell r="AW46">
            <v>268</v>
          </cell>
          <cell r="AX46" t="str">
            <v>CASA DE LA CULTURA</v>
          </cell>
          <cell r="AY46">
            <v>84596.65</v>
          </cell>
          <cell r="BA46">
            <v>258</v>
          </cell>
          <cell r="BB46" t="str">
            <v>POR ALINEM. N° USO COMERCIAL</v>
          </cell>
          <cell r="BC46">
            <v>18649.43</v>
          </cell>
          <cell r="BE46">
            <v>266</v>
          </cell>
          <cell r="BF46" t="str">
            <v>DICTAMEN DE FACTIBILIDAD PROTE</v>
          </cell>
          <cell r="BG46">
            <v>19687.080000000002</v>
          </cell>
          <cell r="BI46">
            <v>266</v>
          </cell>
          <cell r="BJ46" t="str">
            <v>DICTAMEN DE FACTIBILIDAD PROTE</v>
          </cell>
          <cell r="BK46">
            <v>8987.58</v>
          </cell>
        </row>
        <row r="47">
          <cell r="AC47">
            <v>256</v>
          </cell>
          <cell r="AD47" t="str">
            <v>POR ALINEAM. N° USO HABIT</v>
          </cell>
          <cell r="AE47">
            <v>898571.54</v>
          </cell>
          <cell r="AW47">
            <v>271</v>
          </cell>
          <cell r="AX47" t="str">
            <v>PENSION EST. MUSEO DE MOMIAS</v>
          </cell>
          <cell r="AY47">
            <v>2807</v>
          </cell>
          <cell r="BA47">
            <v>261</v>
          </cell>
          <cell r="BB47" t="str">
            <v>SUPERVISION DE OBRA</v>
          </cell>
          <cell r="BC47">
            <v>58073.9</v>
          </cell>
          <cell r="BE47">
            <v>267</v>
          </cell>
          <cell r="BF47" t="str">
            <v>CONSTANCIA  DE VERIFICACION PR</v>
          </cell>
          <cell r="BG47">
            <v>1569.15</v>
          </cell>
          <cell r="BI47">
            <v>267</v>
          </cell>
          <cell r="BJ47" t="str">
            <v>CONSTANCIA  DE VERIFICACION PR</v>
          </cell>
          <cell r="BK47">
            <v>1569.15</v>
          </cell>
        </row>
        <row r="48">
          <cell r="AC48">
            <v>257</v>
          </cell>
          <cell r="AD48" t="str">
            <v>POR ALINEAM. N° USO INDUST</v>
          </cell>
          <cell r="AE48">
            <v>8343.1299999999992</v>
          </cell>
          <cell r="AW48">
            <v>272</v>
          </cell>
          <cell r="AX48" t="str">
            <v>PENSION EST. EX ESTACION DEL F</v>
          </cell>
          <cell r="AY48">
            <v>802</v>
          </cell>
          <cell r="BA48">
            <v>265</v>
          </cell>
          <cell r="BB48" t="str">
            <v>DERECHOS POR OTROS SERV. TRANS</v>
          </cell>
          <cell r="BC48">
            <v>412.12</v>
          </cell>
          <cell r="BE48">
            <v>268</v>
          </cell>
          <cell r="BF48" t="str">
            <v>CASA DE LA CULTURA</v>
          </cell>
          <cell r="BG48">
            <v>656.52</v>
          </cell>
          <cell r="BI48">
            <v>271</v>
          </cell>
          <cell r="BJ48" t="str">
            <v>PENSION EST. MUSEO DE MOMIAS</v>
          </cell>
          <cell r="BK48">
            <v>2807</v>
          </cell>
        </row>
        <row r="49">
          <cell r="AC49">
            <v>258</v>
          </cell>
          <cell r="AD49" t="str">
            <v>POR ALINEM. N° USO COMERCIAL</v>
          </cell>
          <cell r="AE49">
            <v>69157.460000000006</v>
          </cell>
          <cell r="AW49">
            <v>273</v>
          </cell>
          <cell r="AX49" t="str">
            <v>PENSION EST. JARDIN EMBAJADORA</v>
          </cell>
          <cell r="AY49">
            <v>14267</v>
          </cell>
          <cell r="BA49">
            <v>266</v>
          </cell>
          <cell r="BB49" t="str">
            <v>DICTAMEN DE FACTIBILIDAD PROTE</v>
          </cell>
          <cell r="BC49">
            <v>21826.98</v>
          </cell>
          <cell r="BE49">
            <v>271</v>
          </cell>
          <cell r="BF49" t="str">
            <v>PENSION EST. MUSEO DE MOMIAS</v>
          </cell>
          <cell r="BG49">
            <v>2807</v>
          </cell>
          <cell r="BI49">
            <v>272</v>
          </cell>
          <cell r="BJ49" t="str">
            <v>PENSION EST. EX ESTACION DEL F</v>
          </cell>
          <cell r="BK49">
            <v>1203</v>
          </cell>
        </row>
        <row r="50">
          <cell r="AC50">
            <v>260</v>
          </cell>
          <cell r="AD50" t="str">
            <v>POR PERMISO PARA VENTA DE LOTE</v>
          </cell>
          <cell r="AE50">
            <v>73233.009999999995</v>
          </cell>
          <cell r="AW50">
            <v>274</v>
          </cell>
          <cell r="AX50" t="str">
            <v>EXTENSION DE HORARIO</v>
          </cell>
          <cell r="AY50">
            <v>138640.16</v>
          </cell>
          <cell r="BA50">
            <v>267</v>
          </cell>
          <cell r="BB50" t="str">
            <v>CONSTANCIA  DE VERIFICACION PR</v>
          </cell>
          <cell r="BC50">
            <v>4422.1499999999996</v>
          </cell>
          <cell r="BE50">
            <v>273</v>
          </cell>
          <cell r="BF50" t="str">
            <v>PENSION EST. JARDIN EMBAJADORA</v>
          </cell>
          <cell r="BG50">
            <v>11517</v>
          </cell>
          <cell r="BI50">
            <v>273</v>
          </cell>
          <cell r="BJ50" t="str">
            <v>PENSION EST. JARDIN EMBAJADORA</v>
          </cell>
          <cell r="BK50">
            <v>7334</v>
          </cell>
        </row>
        <row r="51">
          <cell r="AC51" t="str">
            <v>_x000C_</v>
          </cell>
          <cell r="AW51" t="str">
            <v>_x000C_</v>
          </cell>
          <cell r="BA51" t="str">
            <v>_x000C_</v>
          </cell>
          <cell r="BE51" t="str">
            <v>_x000C_</v>
          </cell>
          <cell r="BI51" t="str">
            <v>_x000C_</v>
          </cell>
        </row>
        <row r="53">
          <cell r="AC53" t="str">
            <v>Pag</v>
          </cell>
          <cell r="AD53" t="str">
            <v>ina : 2                    Fecha Impresión</v>
          </cell>
          <cell r="AW53" t="str">
            <v>Pag</v>
          </cell>
          <cell r="AX53" t="str">
            <v>ina : 2                    Fecha Impresión</v>
          </cell>
          <cell r="BA53" t="str">
            <v>Pag</v>
          </cell>
          <cell r="BB53" t="str">
            <v>ina : 2                    Fecha Impresión</v>
          </cell>
          <cell r="BE53" t="str">
            <v>Pag</v>
          </cell>
          <cell r="BF53" t="str">
            <v>ina : 2                    Fecha Impresión</v>
          </cell>
          <cell r="BI53" t="str">
            <v>Pag</v>
          </cell>
          <cell r="BJ53" t="str">
            <v>ina : 2                    Fecha Impresión</v>
          </cell>
        </row>
        <row r="54">
          <cell r="AC54" t="str">
            <v>MUN</v>
          </cell>
          <cell r="AD54" t="str">
            <v>ICIPIO DE GUANAJUATO, GTO</v>
          </cell>
          <cell r="AW54" t="str">
            <v>MUN</v>
          </cell>
          <cell r="AX54" t="str">
            <v>ICIPIO DE GUANAJUATO, GTO</v>
          </cell>
          <cell r="BA54" t="str">
            <v>MUN</v>
          </cell>
          <cell r="BB54" t="str">
            <v>ICIPIO DE GUANAJUATO, GTO</v>
          </cell>
          <cell r="BE54" t="str">
            <v>MUN</v>
          </cell>
          <cell r="BF54" t="str">
            <v>ICIPIO DE GUANAJUATO, GTO</v>
          </cell>
          <cell r="BI54" t="str">
            <v>MUN</v>
          </cell>
          <cell r="BJ54" t="str">
            <v>ICIPIO DE GUANAJUATO, GTO</v>
          </cell>
        </row>
        <row r="55">
          <cell r="AC55" t="str">
            <v>REP</v>
          </cell>
          <cell r="AD55" t="str">
            <v>ORTE DE COBRANZA DEL DIA 01/01/2013 AL DIA</v>
          </cell>
          <cell r="AW55" t="str">
            <v>REP</v>
          </cell>
          <cell r="AX55" t="str">
            <v>ORTE DE COBRANZA DEL DIA 01/09/2013 AL DIA</v>
          </cell>
          <cell r="BA55" t="str">
            <v>REP</v>
          </cell>
          <cell r="BB55" t="str">
            <v>ORTE DE COBRANZA DEL DIA 01/10/2013 AL DIA</v>
          </cell>
          <cell r="BE55" t="str">
            <v>REP</v>
          </cell>
          <cell r="BF55" t="str">
            <v>ORTE DE COBRANZA DEL DIA 01/11/2013 AL DIA</v>
          </cell>
          <cell r="BI55" t="str">
            <v>REP</v>
          </cell>
          <cell r="BJ55" t="str">
            <v>ORTE DE COBRANZA DEL DIA 01/12/2013 AL DIA</v>
          </cell>
        </row>
        <row r="56">
          <cell r="AC56" t="str">
            <v>RES</v>
          </cell>
          <cell r="AD56" t="str">
            <v>UMEN</v>
          </cell>
          <cell r="AW56" t="str">
            <v>RES</v>
          </cell>
          <cell r="AX56" t="str">
            <v>UMEN</v>
          </cell>
          <cell r="BA56" t="str">
            <v>RES</v>
          </cell>
          <cell r="BB56" t="str">
            <v>UMEN</v>
          </cell>
          <cell r="BE56" t="str">
            <v>RES</v>
          </cell>
          <cell r="BF56" t="str">
            <v>UMEN</v>
          </cell>
          <cell r="BI56" t="str">
            <v>RES</v>
          </cell>
          <cell r="BJ56" t="str">
            <v>UMEN</v>
          </cell>
        </row>
        <row r="57">
          <cell r="AC57" t="str">
            <v>---</v>
          </cell>
          <cell r="AD57" t="str">
            <v>------------------------------------------</v>
          </cell>
          <cell r="AE57" t="str">
            <v>----------------</v>
          </cell>
          <cell r="AW57" t="str">
            <v>---</v>
          </cell>
          <cell r="AX57" t="str">
            <v>------------------------------------------</v>
          </cell>
          <cell r="AY57" t="str">
            <v>----------------</v>
          </cell>
          <cell r="BA57" t="str">
            <v>---</v>
          </cell>
          <cell r="BB57" t="str">
            <v>------------------------------------------</v>
          </cell>
          <cell r="BC57" t="str">
            <v>----------------</v>
          </cell>
          <cell r="BE57" t="str">
            <v>---</v>
          </cell>
          <cell r="BF57" t="str">
            <v>------------------------------------------</v>
          </cell>
          <cell r="BG57" t="str">
            <v>----------------</v>
          </cell>
          <cell r="BI57" t="str">
            <v>---</v>
          </cell>
          <cell r="BJ57" t="str">
            <v>------------------------------------------</v>
          </cell>
          <cell r="BK57" t="str">
            <v>----------------</v>
          </cell>
        </row>
        <row r="58">
          <cell r="AC58" t="str">
            <v>CVE</v>
          </cell>
          <cell r="AD58" t="str">
            <v>CONCEPTO</v>
          </cell>
          <cell r="AE58" t="str">
            <v>COBRADO</v>
          </cell>
          <cell r="AW58" t="str">
            <v>CVE</v>
          </cell>
          <cell r="AX58" t="str">
            <v>CONCEPTO</v>
          </cell>
          <cell r="AY58" t="str">
            <v>COBRADO</v>
          </cell>
          <cell r="BA58" t="str">
            <v>CVE</v>
          </cell>
          <cell r="BB58" t="str">
            <v>CONCEPTO</v>
          </cell>
          <cell r="BC58" t="str">
            <v>COBRADO</v>
          </cell>
          <cell r="BE58" t="str">
            <v>CVE</v>
          </cell>
          <cell r="BF58" t="str">
            <v>CONCEPTO</v>
          </cell>
          <cell r="BG58" t="str">
            <v>COBRADO</v>
          </cell>
          <cell r="BI58" t="str">
            <v>CVE</v>
          </cell>
          <cell r="BJ58" t="str">
            <v>CONCEPTO</v>
          </cell>
          <cell r="BK58" t="str">
            <v>COBRADO</v>
          </cell>
        </row>
        <row r="59">
          <cell r="AC59" t="str">
            <v>---</v>
          </cell>
          <cell r="AD59" t="str">
            <v>------------------------------------------</v>
          </cell>
          <cell r="AE59" t="str">
            <v>----------------</v>
          </cell>
          <cell r="AW59" t="str">
            <v>---</v>
          </cell>
          <cell r="AX59" t="str">
            <v>------------------------------------------</v>
          </cell>
          <cell r="AY59" t="str">
            <v>----------------</v>
          </cell>
          <cell r="BA59" t="str">
            <v>---</v>
          </cell>
          <cell r="BB59" t="str">
            <v>------------------------------------------</v>
          </cell>
          <cell r="BC59" t="str">
            <v>----------------</v>
          </cell>
          <cell r="BE59" t="str">
            <v>---</v>
          </cell>
          <cell r="BF59" t="str">
            <v>------------------------------------------</v>
          </cell>
          <cell r="BG59" t="str">
            <v>----------------</v>
          </cell>
          <cell r="BI59" t="str">
            <v>---</v>
          </cell>
          <cell r="BJ59" t="str">
            <v>------------------------------------------</v>
          </cell>
          <cell r="BK59" t="str">
            <v>----------------</v>
          </cell>
        </row>
        <row r="60">
          <cell r="AC60">
            <v>261</v>
          </cell>
          <cell r="AD60" t="str">
            <v>SUPERVISION DE OBRA</v>
          </cell>
          <cell r="AE60">
            <v>1456902.13</v>
          </cell>
          <cell r="AW60">
            <v>275</v>
          </cell>
          <cell r="AX60" t="str">
            <v>CONSTANCIAS DIRECCION DE ECOLO</v>
          </cell>
          <cell r="AY60">
            <v>161.16</v>
          </cell>
          <cell r="BA60">
            <v>268</v>
          </cell>
          <cell r="BB60" t="str">
            <v>CASA DE LA CULTURA</v>
          </cell>
          <cell r="BC60">
            <v>32309.94</v>
          </cell>
          <cell r="BE60">
            <v>274</v>
          </cell>
          <cell r="BF60" t="str">
            <v>EXTENSION DE HORARIO</v>
          </cell>
          <cell r="BG60">
            <v>138640.16</v>
          </cell>
          <cell r="BI60">
            <v>274</v>
          </cell>
          <cell r="BJ60" t="str">
            <v>EXTENSION DE HORARIO</v>
          </cell>
          <cell r="BK60">
            <v>133702</v>
          </cell>
        </row>
        <row r="61">
          <cell r="AC61">
            <v>264</v>
          </cell>
          <cell r="AD61" t="str">
            <v>DERECHOS REFRENDO ANUAL CONCES</v>
          </cell>
          <cell r="AE61">
            <v>64287.45</v>
          </cell>
          <cell r="AW61">
            <v>276</v>
          </cell>
          <cell r="AX61" t="str">
            <v>CONSTANCIAS DIRECCION DE TRANS</v>
          </cell>
          <cell r="AY61">
            <v>16841.22</v>
          </cell>
          <cell r="BA61">
            <v>271</v>
          </cell>
          <cell r="BB61" t="str">
            <v>PENSION EST. MUSEO DE MOMIAS</v>
          </cell>
          <cell r="BC61">
            <v>2807</v>
          </cell>
          <cell r="BE61">
            <v>276</v>
          </cell>
          <cell r="BF61" t="str">
            <v>CONSTANCIAS DIRECCION DE TRANS</v>
          </cell>
          <cell r="BG61">
            <v>14746.14</v>
          </cell>
          <cell r="BI61">
            <v>276</v>
          </cell>
          <cell r="BJ61" t="str">
            <v>CONSTANCIAS DIRECCION DE TRANS</v>
          </cell>
          <cell r="BK61">
            <v>17727.599999999999</v>
          </cell>
        </row>
        <row r="62">
          <cell r="AC62">
            <v>265</v>
          </cell>
          <cell r="AD62" t="str">
            <v>DERECHOS POR OTROS SERV. TRANS</v>
          </cell>
          <cell r="AE62">
            <v>48853.57</v>
          </cell>
          <cell r="AW62">
            <v>277</v>
          </cell>
          <cell r="AX62" t="str">
            <v>SERVICIOS ACCESO A LA INFORMAC</v>
          </cell>
          <cell r="AY62">
            <v>58.1</v>
          </cell>
          <cell r="BA62">
            <v>273</v>
          </cell>
          <cell r="BB62" t="str">
            <v>PENSION EST. JARDIN EMBAJADORA</v>
          </cell>
          <cell r="BC62">
            <v>6532</v>
          </cell>
          <cell r="BE62">
            <v>277</v>
          </cell>
          <cell r="BF62" t="str">
            <v>SERVICIOS ACCESO A LA INFORMAC</v>
          </cell>
          <cell r="BG62">
            <v>541.64</v>
          </cell>
          <cell r="BI62">
            <v>277</v>
          </cell>
          <cell r="BJ62" t="str">
            <v>SERVICIOS ACCESO A LA INFORMAC</v>
          </cell>
          <cell r="BK62">
            <v>57.96</v>
          </cell>
        </row>
        <row r="63">
          <cell r="AC63">
            <v>266</v>
          </cell>
          <cell r="AD63" t="str">
            <v>DICTAMEN DE FACTIBILIDAD PROTE</v>
          </cell>
          <cell r="AE63">
            <v>80032.259999999995</v>
          </cell>
          <cell r="AW63">
            <v>278</v>
          </cell>
          <cell r="AX63" t="str">
            <v>CONSTANCIAS QUE EXPIDAN LAS DE</v>
          </cell>
          <cell r="AY63">
            <v>14020.92</v>
          </cell>
          <cell r="BA63">
            <v>274</v>
          </cell>
          <cell r="BB63" t="str">
            <v>EXTENSION DE HORARIO</v>
          </cell>
          <cell r="BC63">
            <v>228684.79999999999</v>
          </cell>
          <cell r="BE63">
            <v>278</v>
          </cell>
          <cell r="BF63" t="str">
            <v>CONSTANCIAS QUE EXPIDAN LAS DE</v>
          </cell>
          <cell r="BG63">
            <v>15390.78</v>
          </cell>
          <cell r="BI63">
            <v>278</v>
          </cell>
          <cell r="BJ63" t="str">
            <v>CONSTANCIAS QUE EXPIDAN LAS DE</v>
          </cell>
          <cell r="BK63">
            <v>9508.44</v>
          </cell>
        </row>
        <row r="64">
          <cell r="AC64">
            <v>267</v>
          </cell>
          <cell r="AD64" t="str">
            <v>CONSTANCIA  DE VERIFICACION PR</v>
          </cell>
          <cell r="AE64">
            <v>8986.9500000000007</v>
          </cell>
          <cell r="AW64">
            <v>280</v>
          </cell>
          <cell r="AX64" t="str">
            <v>SERVICIOS CONTROL CANINO</v>
          </cell>
          <cell r="AY64">
            <v>192.64</v>
          </cell>
          <cell r="BA64">
            <v>276</v>
          </cell>
          <cell r="BB64" t="str">
            <v>CONSTANCIAS DIRECCION DE TRANS</v>
          </cell>
          <cell r="BC64">
            <v>20628.48</v>
          </cell>
          <cell r="BE64">
            <v>279</v>
          </cell>
          <cell r="BF64" t="str">
            <v>CERTIFICACIONES EXPEDIDAS POR</v>
          </cell>
          <cell r="BG64">
            <v>92.4</v>
          </cell>
          <cell r="BI64">
            <v>279</v>
          </cell>
          <cell r="BJ64" t="str">
            <v>CERTIFICACIONES EXPEDIDAS POR</v>
          </cell>
          <cell r="BK64">
            <v>295.68</v>
          </cell>
        </row>
        <row r="65">
          <cell r="AC65">
            <v>268</v>
          </cell>
          <cell r="AD65" t="str">
            <v>CASA DE LA CULTURA</v>
          </cell>
          <cell r="AE65">
            <v>396535.52</v>
          </cell>
          <cell r="AW65">
            <v>284</v>
          </cell>
          <cell r="AX65" t="str">
            <v>REVISTA MECANICA SEMESTRAL</v>
          </cell>
          <cell r="AY65">
            <v>131.43</v>
          </cell>
          <cell r="BA65">
            <v>277</v>
          </cell>
          <cell r="BB65" t="str">
            <v>SERVICIOS ACCESO A LA INFORMAC</v>
          </cell>
          <cell r="BC65">
            <v>438.11</v>
          </cell>
          <cell r="BE65">
            <v>280</v>
          </cell>
          <cell r="BF65" t="str">
            <v>SERVICIOS CONTROL CANINO</v>
          </cell>
          <cell r="BG65">
            <v>698.29</v>
          </cell>
          <cell r="BI65">
            <v>280</v>
          </cell>
          <cell r="BJ65" t="str">
            <v>SERVICIOS CONTROL CANINO</v>
          </cell>
          <cell r="BK65">
            <v>1444.73</v>
          </cell>
        </row>
        <row r="66">
          <cell r="AC66">
            <v>271</v>
          </cell>
          <cell r="AD66" t="str">
            <v>PENSION EST. MUSEO DE MOMIAS</v>
          </cell>
          <cell r="AE66">
            <v>22456</v>
          </cell>
          <cell r="AW66">
            <v>286</v>
          </cell>
          <cell r="AX66" t="str">
            <v>PERMISO SUPLETORIO DE TRANSPOR</v>
          </cell>
          <cell r="AY66">
            <v>8438.35</v>
          </cell>
          <cell r="BA66">
            <v>278</v>
          </cell>
          <cell r="BB66" t="str">
            <v>CONSTANCIAS QUE EXPIDAN LAS DE</v>
          </cell>
          <cell r="BC66">
            <v>17640.23</v>
          </cell>
          <cell r="BE66">
            <v>284</v>
          </cell>
          <cell r="BF66" t="str">
            <v>REVISTA MECANICA SEMESTRAL</v>
          </cell>
          <cell r="BG66">
            <v>16954.509999999998</v>
          </cell>
          <cell r="BI66">
            <v>281</v>
          </cell>
          <cell r="BJ66" t="str">
            <v>VIGILANCIA POR EVENTO</v>
          </cell>
          <cell r="BK66">
            <v>12469.17</v>
          </cell>
        </row>
        <row r="67">
          <cell r="AC67">
            <v>272</v>
          </cell>
          <cell r="AD67" t="str">
            <v>PENSION EST. EX ESTACION DEL F</v>
          </cell>
          <cell r="AE67">
            <v>11516.2</v>
          </cell>
          <cell r="AW67">
            <v>288</v>
          </cell>
          <cell r="AX67" t="str">
            <v>ANALISIS DE RIESGOS</v>
          </cell>
          <cell r="AY67">
            <v>1999.92</v>
          </cell>
          <cell r="BA67">
            <v>279</v>
          </cell>
          <cell r="BB67" t="str">
            <v>CERTIFICACIONES EXPEDIDAS POR</v>
          </cell>
          <cell r="BC67">
            <v>73.92</v>
          </cell>
          <cell r="BE67">
            <v>286</v>
          </cell>
          <cell r="BF67" t="str">
            <v>PERMISO SUPLETORIO DE TRANSPOR</v>
          </cell>
          <cell r="BG67">
            <v>9080.14</v>
          </cell>
          <cell r="BI67">
            <v>284</v>
          </cell>
          <cell r="BJ67" t="str">
            <v>REVISTA MECANICA SEMESTRAL</v>
          </cell>
          <cell r="BK67">
            <v>6177.21</v>
          </cell>
        </row>
        <row r="68">
          <cell r="AC68">
            <v>273</v>
          </cell>
          <cell r="AD68" t="str">
            <v>PENSION EST. JARDIN EMBAJADORA</v>
          </cell>
          <cell r="AE68">
            <v>72298.38</v>
          </cell>
          <cell r="AW68">
            <v>289</v>
          </cell>
          <cell r="AX68" t="str">
            <v>CONFORMIDAD PARA QUEMA DE FUEG</v>
          </cell>
          <cell r="AY68">
            <v>1215.3</v>
          </cell>
          <cell r="BA68">
            <v>280</v>
          </cell>
          <cell r="BB68" t="str">
            <v>SERVICIOS CONTROL CANINO</v>
          </cell>
          <cell r="BC68">
            <v>963.14</v>
          </cell>
          <cell r="BE68">
            <v>288</v>
          </cell>
          <cell r="BF68" t="str">
            <v>ANALISIS DE RIESGOS</v>
          </cell>
          <cell r="BG68">
            <v>4999.8</v>
          </cell>
          <cell r="BI68">
            <v>286</v>
          </cell>
          <cell r="BJ68" t="str">
            <v>PERMISO SUPLETORIO DE TRANSPOR</v>
          </cell>
          <cell r="BK68">
            <v>8010.49</v>
          </cell>
        </row>
        <row r="69">
          <cell r="AC69">
            <v>274</v>
          </cell>
          <cell r="AD69" t="str">
            <v>EXTENSION DE HORARIO</v>
          </cell>
          <cell r="AE69">
            <v>1199514.3600000001</v>
          </cell>
          <cell r="AW69">
            <v>290</v>
          </cell>
          <cell r="AX69" t="str">
            <v>DICTAMEN DE SEGURIDAD P SEDENA</v>
          </cell>
          <cell r="AY69">
            <v>319.66000000000003</v>
          </cell>
          <cell r="BA69">
            <v>281</v>
          </cell>
          <cell r="BB69" t="str">
            <v>VIGILANCIA POR EVENTO</v>
          </cell>
          <cell r="BC69">
            <v>4052.49</v>
          </cell>
          <cell r="BE69">
            <v>289</v>
          </cell>
          <cell r="BF69" t="str">
            <v>CONFORMIDAD PARA QUEMA DE FUEG</v>
          </cell>
          <cell r="BG69">
            <v>2187.54</v>
          </cell>
          <cell r="BI69">
            <v>288</v>
          </cell>
          <cell r="BJ69" t="str">
            <v>ANALISIS DE RIESGOS</v>
          </cell>
          <cell r="BK69">
            <v>4499.82</v>
          </cell>
        </row>
        <row r="70">
          <cell r="AC70">
            <v>275</v>
          </cell>
          <cell r="AD70" t="str">
            <v>CONSTANCIAS DIRECCION DE ECOLO</v>
          </cell>
          <cell r="AE70">
            <v>7091.04</v>
          </cell>
          <cell r="AW70">
            <v>291</v>
          </cell>
          <cell r="AX70" t="str">
            <v>DICTAMEN DE FACTIBILIDAD PARA</v>
          </cell>
          <cell r="AY70">
            <v>1283.94</v>
          </cell>
          <cell r="BA70">
            <v>282</v>
          </cell>
          <cell r="BB70" t="str">
            <v>PERMISO EXTRAORDINARIO</v>
          </cell>
          <cell r="BC70">
            <v>28000.74</v>
          </cell>
          <cell r="BE70">
            <v>291</v>
          </cell>
          <cell r="BF70" t="str">
            <v>DICTAMEN DE FACTIBILIDAD PARA</v>
          </cell>
          <cell r="BG70">
            <v>713.3</v>
          </cell>
          <cell r="BI70">
            <v>289</v>
          </cell>
          <cell r="BJ70" t="str">
            <v>CONFORMIDAD PARA QUEMA DE FUEG</v>
          </cell>
          <cell r="BK70">
            <v>1336.83</v>
          </cell>
        </row>
        <row r="71">
          <cell r="AC71">
            <v>276</v>
          </cell>
          <cell r="AD71" t="str">
            <v>CONSTANCIAS DIRECCION DE TRANS</v>
          </cell>
          <cell r="AE71">
            <v>141448.26999999999</v>
          </cell>
          <cell r="AW71">
            <v>292</v>
          </cell>
          <cell r="AX71" t="str">
            <v>DICTAMEN DE SEGURIDAD PROGRAMA</v>
          </cell>
          <cell r="AY71">
            <v>1999.92</v>
          </cell>
          <cell r="BA71">
            <v>284</v>
          </cell>
          <cell r="BB71" t="str">
            <v>REVISTA MECANICA SEMESTRAL</v>
          </cell>
          <cell r="BC71">
            <v>262.86</v>
          </cell>
          <cell r="BE71">
            <v>292</v>
          </cell>
          <cell r="BF71" t="str">
            <v>DICTAMEN DE SEGURIDAD PROGRAMA</v>
          </cell>
          <cell r="BG71">
            <v>4999.8</v>
          </cell>
          <cell r="BI71">
            <v>291</v>
          </cell>
          <cell r="BJ71" t="str">
            <v>DICTAMEN DE FACTIBILIDAD PARA</v>
          </cell>
          <cell r="BK71">
            <v>2068.5700000000002</v>
          </cell>
        </row>
        <row r="72">
          <cell r="AC72">
            <v>277</v>
          </cell>
          <cell r="AD72" t="str">
            <v>SERVICIOS ACCESO A LA INFORMAC</v>
          </cell>
          <cell r="AE72">
            <v>1384.08</v>
          </cell>
          <cell r="AW72">
            <v>293</v>
          </cell>
          <cell r="AX72" t="str">
            <v>SERVICIOS EXTRAORDINARIOS</v>
          </cell>
          <cell r="AY72">
            <v>4052.49</v>
          </cell>
          <cell r="BA72">
            <v>286</v>
          </cell>
          <cell r="BB72" t="str">
            <v>PERMISO SUPLETORIO DE TRANSPOR</v>
          </cell>
          <cell r="BC72">
            <v>8271.9599999999991</v>
          </cell>
          <cell r="BE72">
            <v>293</v>
          </cell>
          <cell r="BF72" t="str">
            <v>SERVICIOS EXTRAORDINARIOS</v>
          </cell>
          <cell r="BG72">
            <v>6546.33</v>
          </cell>
          <cell r="BI72">
            <v>292</v>
          </cell>
          <cell r="BJ72" t="str">
            <v>DICTAMEN DE SEGURIDAD PROGRAMA</v>
          </cell>
          <cell r="BK72">
            <v>999.96</v>
          </cell>
        </row>
        <row r="73">
          <cell r="AC73">
            <v>278</v>
          </cell>
          <cell r="AD73" t="str">
            <v>CONSTANCIAS QUE EXPIDAN LAS DE</v>
          </cell>
          <cell r="AE73">
            <v>123765.43</v>
          </cell>
          <cell r="AW73">
            <v>295</v>
          </cell>
          <cell r="AX73" t="str">
            <v>CONSTANCIA DE UBICACION DE PRE</v>
          </cell>
          <cell r="AY73">
            <v>2998.48</v>
          </cell>
          <cell r="BA73">
            <v>288</v>
          </cell>
          <cell r="BB73" t="str">
            <v>ANALISIS DE RIESGOS</v>
          </cell>
          <cell r="BC73">
            <v>4499.82</v>
          </cell>
          <cell r="BE73">
            <v>295</v>
          </cell>
          <cell r="BF73" t="str">
            <v>CONSTANCIA DE UBICACION DE PRE</v>
          </cell>
          <cell r="BG73">
            <v>2997.56</v>
          </cell>
          <cell r="BI73">
            <v>293</v>
          </cell>
          <cell r="BJ73" t="str">
            <v>SERVICIOS EXTRAORDINARIOS</v>
          </cell>
          <cell r="BK73">
            <v>3117.3</v>
          </cell>
        </row>
        <row r="74">
          <cell r="AC74">
            <v>279</v>
          </cell>
          <cell r="AD74" t="str">
            <v>CERTIFICACIONES EXPEDIDAS POR</v>
          </cell>
          <cell r="AE74">
            <v>822.36</v>
          </cell>
          <cell r="AW74">
            <v>400</v>
          </cell>
          <cell r="AX74" t="str">
            <v>LOCALES PRESA DE LA OLLA</v>
          </cell>
          <cell r="AY74">
            <v>2580</v>
          </cell>
          <cell r="BA74">
            <v>289</v>
          </cell>
          <cell r="BB74" t="str">
            <v>CONFORMIDAD PARA QUEMA DE FUEG</v>
          </cell>
          <cell r="BC74">
            <v>1336.83</v>
          </cell>
          <cell r="BE74">
            <v>400</v>
          </cell>
          <cell r="BF74" t="str">
            <v>LOCALES PRESA DE LA OLLA</v>
          </cell>
          <cell r="BG74">
            <v>7319</v>
          </cell>
          <cell r="BI74">
            <v>295</v>
          </cell>
          <cell r="BJ74" t="str">
            <v>CONSTANCIA DE UBICACION DE PRE</v>
          </cell>
          <cell r="BK74">
            <v>1700.92</v>
          </cell>
        </row>
        <row r="75">
          <cell r="AC75">
            <v>280</v>
          </cell>
          <cell r="AD75" t="str">
            <v>SERVICIOS CONTROL CANINO</v>
          </cell>
          <cell r="AE75">
            <v>18721.32</v>
          </cell>
          <cell r="AW75">
            <v>402</v>
          </cell>
          <cell r="AX75" t="str">
            <v>LOCALES MUSEO DE LAS MOMIAS</v>
          </cell>
          <cell r="AY75">
            <v>645</v>
          </cell>
          <cell r="BA75">
            <v>291</v>
          </cell>
          <cell r="BB75" t="str">
            <v>DICTAMEN DE FACTIBILIDAD PARA</v>
          </cell>
          <cell r="BC75">
            <v>1283.94</v>
          </cell>
          <cell r="BE75">
            <v>402</v>
          </cell>
          <cell r="BF75" t="str">
            <v>LOCALES MUSEO DE LAS MOMIAS</v>
          </cell>
          <cell r="BG75">
            <v>645</v>
          </cell>
          <cell r="BI75">
            <v>400</v>
          </cell>
          <cell r="BJ75" t="str">
            <v>LOCALES PRESA DE LA OLLA</v>
          </cell>
          <cell r="BK75">
            <v>7964</v>
          </cell>
        </row>
        <row r="76">
          <cell r="AC76">
            <v>281</v>
          </cell>
          <cell r="AD76" t="str">
            <v>VIGILANCIA POR EVENTO</v>
          </cell>
          <cell r="AE76">
            <v>16209.96</v>
          </cell>
          <cell r="AW76">
            <v>405</v>
          </cell>
          <cell r="AX76" t="str">
            <v>CENTRO DE CONVIVENCIA EL ENCIN</v>
          </cell>
          <cell r="AY76">
            <v>14327</v>
          </cell>
          <cell r="BA76">
            <v>292</v>
          </cell>
          <cell r="BB76" t="str">
            <v>DICTAMEN DE SEGURIDAD PROGRAMA</v>
          </cell>
          <cell r="BC76">
            <v>6499.74</v>
          </cell>
          <cell r="BE76">
            <v>405</v>
          </cell>
          <cell r="BF76" t="str">
            <v>CENTRO DE CONVIVENCIA EL ENCIN</v>
          </cell>
          <cell r="BG76">
            <v>18361</v>
          </cell>
          <cell r="BI76">
            <v>402</v>
          </cell>
          <cell r="BJ76" t="str">
            <v>LOCALES MUSEO DE LAS MOMIAS</v>
          </cell>
          <cell r="BK76">
            <v>645</v>
          </cell>
        </row>
        <row r="77">
          <cell r="AC77">
            <v>282</v>
          </cell>
          <cell r="AD77" t="str">
            <v>PERMISO EXTRAORDINARIO</v>
          </cell>
          <cell r="AE77">
            <v>7814.16</v>
          </cell>
          <cell r="AW77">
            <v>407</v>
          </cell>
          <cell r="AX77" t="str">
            <v>MUSEO MOMIAS</v>
          </cell>
          <cell r="AY77">
            <v>1316091</v>
          </cell>
          <cell r="BA77">
            <v>293</v>
          </cell>
          <cell r="BB77" t="str">
            <v>SERVICIOS EXTRAORDINARIOS</v>
          </cell>
          <cell r="BC77">
            <v>7793.25</v>
          </cell>
          <cell r="BE77">
            <v>407</v>
          </cell>
          <cell r="BF77" t="str">
            <v>MUSEO MOMIAS</v>
          </cell>
          <cell r="BG77">
            <v>1542067</v>
          </cell>
          <cell r="BI77">
            <v>405</v>
          </cell>
          <cell r="BJ77" t="str">
            <v>CENTRO DE CONVIVENCIA EL ENCIN</v>
          </cell>
          <cell r="BK77">
            <v>12440</v>
          </cell>
        </row>
        <row r="78">
          <cell r="AC78">
            <v>283</v>
          </cell>
          <cell r="AD78" t="str">
            <v>CONSTANCIA DE DESPINTADO</v>
          </cell>
          <cell r="AE78">
            <v>435.9</v>
          </cell>
          <cell r="AW78">
            <v>408</v>
          </cell>
          <cell r="AX78" t="str">
            <v>SALON CULTO A LA MUERTE</v>
          </cell>
          <cell r="AY78">
            <v>73275</v>
          </cell>
          <cell r="BA78">
            <v>295</v>
          </cell>
          <cell r="BB78" t="str">
            <v>CONSTANCIA DE UBICACION DE PRE</v>
          </cell>
          <cell r="BC78">
            <v>4372.4799999999996</v>
          </cell>
          <cell r="BE78">
            <v>408</v>
          </cell>
          <cell r="BF78" t="str">
            <v>SALON CULTO A LA MUERTE</v>
          </cell>
          <cell r="BG78">
            <v>98040</v>
          </cell>
          <cell r="BI78">
            <v>407</v>
          </cell>
          <cell r="BJ78" t="str">
            <v>MUSEO MOMIAS</v>
          </cell>
          <cell r="BK78">
            <v>2215245</v>
          </cell>
        </row>
        <row r="79">
          <cell r="AC79">
            <v>284</v>
          </cell>
          <cell r="AD79" t="str">
            <v>REVISTA MECANICA SEMESTRAL</v>
          </cell>
          <cell r="AE79">
            <v>24971.7</v>
          </cell>
          <cell r="AW79">
            <v>410</v>
          </cell>
          <cell r="AX79" t="str">
            <v>MONUMENTO AL PIPILA</v>
          </cell>
          <cell r="AY79">
            <v>20867</v>
          </cell>
          <cell r="BA79">
            <v>400</v>
          </cell>
          <cell r="BB79" t="str">
            <v>LOCALES PRESA DE LA OLLA</v>
          </cell>
          <cell r="BC79">
            <v>4515</v>
          </cell>
          <cell r="BE79">
            <v>410</v>
          </cell>
          <cell r="BF79" t="str">
            <v>MONUMENTO AL PIPILA</v>
          </cell>
          <cell r="BG79">
            <v>26499</v>
          </cell>
          <cell r="BI79">
            <v>408</v>
          </cell>
          <cell r="BJ79" t="str">
            <v>SALON CULTO A LA MUERTE</v>
          </cell>
          <cell r="BK79">
            <v>115755</v>
          </cell>
        </row>
        <row r="80">
          <cell r="AC80">
            <v>286</v>
          </cell>
          <cell r="AD80" t="str">
            <v>PERMISO SUPLETORIO DE TRANSPOR</v>
          </cell>
          <cell r="AE80">
            <v>75707.350000000006</v>
          </cell>
          <cell r="AW80">
            <v>411</v>
          </cell>
          <cell r="AX80" t="str">
            <v>MERCADO HIDALGO</v>
          </cell>
          <cell r="AY80">
            <v>68670.61</v>
          </cell>
          <cell r="BA80">
            <v>402</v>
          </cell>
          <cell r="BB80" t="str">
            <v>LOCALES MUSEO DE LAS MOMIAS</v>
          </cell>
          <cell r="BC80">
            <v>645</v>
          </cell>
          <cell r="BE80">
            <v>411</v>
          </cell>
          <cell r="BF80" t="str">
            <v>MERCADO HIDALGO</v>
          </cell>
          <cell r="BG80">
            <v>93828.05</v>
          </cell>
          <cell r="BI80">
            <v>410</v>
          </cell>
          <cell r="BJ80" t="str">
            <v>MONUMENTO AL PIPILA</v>
          </cell>
          <cell r="BK80">
            <v>38302</v>
          </cell>
        </row>
        <row r="81">
          <cell r="AC81">
            <v>288</v>
          </cell>
          <cell r="AD81" t="str">
            <v>ANALISIS DE RIESGOS</v>
          </cell>
          <cell r="AE81">
            <v>26998.92</v>
          </cell>
          <cell r="AW81">
            <v>412</v>
          </cell>
          <cell r="AX81" t="str">
            <v>MERCADO EMBAJADORAS</v>
          </cell>
          <cell r="AY81">
            <v>92055.72</v>
          </cell>
          <cell r="BA81">
            <v>405</v>
          </cell>
          <cell r="BB81" t="str">
            <v>CENTRO DE CONVIVENCIA EL ENCIN</v>
          </cell>
          <cell r="BC81">
            <v>13596</v>
          </cell>
          <cell r="BE81">
            <v>412</v>
          </cell>
          <cell r="BF81" t="str">
            <v>MERCADO EMBAJADORAS</v>
          </cell>
          <cell r="BG81">
            <v>62991.32</v>
          </cell>
          <cell r="BI81">
            <v>411</v>
          </cell>
          <cell r="BJ81" t="str">
            <v>MERCADO HIDALGO</v>
          </cell>
          <cell r="BK81">
            <v>75068.820000000007</v>
          </cell>
        </row>
        <row r="82">
          <cell r="AC82">
            <v>289</v>
          </cell>
          <cell r="AD82" t="str">
            <v>CONFORMIDAD PARA QUEMA DE FUEG</v>
          </cell>
          <cell r="AE82">
            <v>10451.58</v>
          </cell>
          <cell r="AW82">
            <v>414</v>
          </cell>
          <cell r="AX82" t="str">
            <v>OTROS PRODUCTOS</v>
          </cell>
          <cell r="AY82">
            <v>264.5</v>
          </cell>
          <cell r="BA82">
            <v>407</v>
          </cell>
          <cell r="BB82" t="str">
            <v>MUSEO MOMIAS</v>
          </cell>
          <cell r="BC82">
            <v>1313972</v>
          </cell>
          <cell r="BE82">
            <v>414</v>
          </cell>
          <cell r="BF82" t="str">
            <v>OTROS PRODUCTOS</v>
          </cell>
          <cell r="BG82">
            <v>1179.2</v>
          </cell>
          <cell r="BI82">
            <v>412</v>
          </cell>
          <cell r="BJ82" t="str">
            <v>MERCADO EMBAJADORAS</v>
          </cell>
          <cell r="BK82">
            <v>87256.28</v>
          </cell>
        </row>
        <row r="83">
          <cell r="AC83">
            <v>290</v>
          </cell>
          <cell r="AD83" t="str">
            <v>DICTAMEN DE SEGURIDAD P SEDENA</v>
          </cell>
          <cell r="AE83">
            <v>1598.3</v>
          </cell>
          <cell r="AW83">
            <v>417</v>
          </cell>
          <cell r="AX83" t="str">
            <v>CONSULTORIO DENTAL</v>
          </cell>
          <cell r="AY83">
            <v>3213</v>
          </cell>
          <cell r="BA83">
            <v>408</v>
          </cell>
          <cell r="BB83" t="str">
            <v>SALON CULTO A LA MUERTE</v>
          </cell>
          <cell r="BC83">
            <v>76260</v>
          </cell>
          <cell r="BE83">
            <v>417</v>
          </cell>
          <cell r="BF83" t="str">
            <v>CONSULTORIO DENTAL</v>
          </cell>
          <cell r="BG83">
            <v>5019</v>
          </cell>
          <cell r="BI83">
            <v>414</v>
          </cell>
          <cell r="BJ83" t="str">
            <v>OTROS PRODUCTOS</v>
          </cell>
          <cell r="BK83">
            <v>6135.47</v>
          </cell>
        </row>
        <row r="84">
          <cell r="AC84">
            <v>291</v>
          </cell>
          <cell r="AD84" t="str">
            <v>DICTAMEN DE FACTIBILIDAD PARA</v>
          </cell>
          <cell r="AE84">
            <v>19045.11</v>
          </cell>
          <cell r="AW84">
            <v>418</v>
          </cell>
          <cell r="AX84" t="str">
            <v>RENDIMIENTOS E INVERSIONES</v>
          </cell>
          <cell r="AY84">
            <v>392006.91</v>
          </cell>
          <cell r="BA84">
            <v>410</v>
          </cell>
          <cell r="BB84" t="str">
            <v>MONUMENTO AL PIPILA</v>
          </cell>
          <cell r="BC84">
            <v>33231</v>
          </cell>
          <cell r="BE84">
            <v>418</v>
          </cell>
          <cell r="BF84" t="str">
            <v>RENDIMIENTOS E INVERSIONES</v>
          </cell>
          <cell r="BG84">
            <v>306642.90999999997</v>
          </cell>
          <cell r="BI84">
            <v>417</v>
          </cell>
          <cell r="BJ84" t="str">
            <v>CONSULTORIO DENTAL</v>
          </cell>
          <cell r="BK84">
            <v>6531</v>
          </cell>
        </row>
        <row r="85">
          <cell r="AC85">
            <v>292</v>
          </cell>
          <cell r="AD85" t="str">
            <v>DICTAMEN DE SEGURIDAD PROGRAMA</v>
          </cell>
          <cell r="AE85">
            <v>8999.64</v>
          </cell>
          <cell r="AW85">
            <v>419</v>
          </cell>
          <cell r="AX85" t="str">
            <v>REND E INVERSIONES RAMO 33</v>
          </cell>
          <cell r="AY85">
            <v>99680.49</v>
          </cell>
          <cell r="BA85">
            <v>411</v>
          </cell>
          <cell r="BB85" t="str">
            <v>MERCADO HIDALGO</v>
          </cell>
          <cell r="BC85">
            <v>90995.16</v>
          </cell>
          <cell r="BE85">
            <v>419</v>
          </cell>
          <cell r="BF85" t="str">
            <v>REND E INVERSIONES RAMO 33</v>
          </cell>
          <cell r="BG85">
            <v>92985.15</v>
          </cell>
          <cell r="BI85">
            <v>418</v>
          </cell>
          <cell r="BJ85" t="str">
            <v>RENDIMIENTOS E INVERSIONES</v>
          </cell>
          <cell r="BK85">
            <v>296852.33</v>
          </cell>
        </row>
        <row r="86">
          <cell r="AC86">
            <v>293</v>
          </cell>
          <cell r="AD86" t="str">
            <v>SERVICIOS EXTRAORDINARIOS</v>
          </cell>
          <cell r="AE86">
            <v>34913.760000000002</v>
          </cell>
          <cell r="AW86">
            <v>420</v>
          </cell>
          <cell r="AX86" t="str">
            <v>REND E INVER RAMO 33 PROG COMP</v>
          </cell>
          <cell r="AY86">
            <v>62873.45</v>
          </cell>
          <cell r="BA86">
            <v>412</v>
          </cell>
          <cell r="BB86" t="str">
            <v>MERCADO EMBAJADORAS</v>
          </cell>
          <cell r="BC86">
            <v>71554.460000000006</v>
          </cell>
          <cell r="BE86">
            <v>420</v>
          </cell>
          <cell r="BF86" t="str">
            <v>REND E INVER RAMO 33 PROG COMP</v>
          </cell>
          <cell r="BG86">
            <v>53108.74</v>
          </cell>
          <cell r="BI86">
            <v>419</v>
          </cell>
          <cell r="BJ86" t="str">
            <v>REND E INVERSIONES RAMO 33</v>
          </cell>
          <cell r="BK86">
            <v>85092.08</v>
          </cell>
        </row>
        <row r="87">
          <cell r="AC87">
            <v>295</v>
          </cell>
          <cell r="AD87" t="str">
            <v>CONSTANCIA DE UBICACION DE PRE</v>
          </cell>
          <cell r="AE87">
            <v>39841.980000000003</v>
          </cell>
          <cell r="AW87">
            <v>421</v>
          </cell>
          <cell r="AX87" t="str">
            <v>DECLARACIONES, FORMATOS Y AVIS</v>
          </cell>
          <cell r="AY87">
            <v>620</v>
          </cell>
          <cell r="BA87">
            <v>414</v>
          </cell>
          <cell r="BB87" t="str">
            <v>OTROS PRODUCTOS</v>
          </cell>
          <cell r="BC87">
            <v>3490.7</v>
          </cell>
          <cell r="BE87">
            <v>421</v>
          </cell>
          <cell r="BF87" t="str">
            <v>DECLARACIONES, FORMATOS Y AVIS</v>
          </cell>
          <cell r="BG87">
            <v>370</v>
          </cell>
          <cell r="BI87">
            <v>420</v>
          </cell>
          <cell r="BJ87" t="str">
            <v>REND E INVER RAMO 33 PROG COMP</v>
          </cell>
          <cell r="BK87">
            <v>42272.55</v>
          </cell>
        </row>
        <row r="88">
          <cell r="AC88">
            <v>400</v>
          </cell>
          <cell r="AD88" t="str">
            <v>LOCALES PRESA DE LA OLLA</v>
          </cell>
          <cell r="AE88">
            <v>65183</v>
          </cell>
          <cell r="AW88">
            <v>426</v>
          </cell>
          <cell r="AX88" t="str">
            <v>AREAS OCUP POR HOT, REST, BARE</v>
          </cell>
          <cell r="AY88">
            <v>119368.97</v>
          </cell>
          <cell r="BA88">
            <v>417</v>
          </cell>
          <cell r="BB88" t="str">
            <v>CONSULTORIO DENTAL</v>
          </cell>
          <cell r="BC88">
            <v>5271</v>
          </cell>
          <cell r="BE88">
            <v>426</v>
          </cell>
          <cell r="BF88" t="str">
            <v>AREAS OCUP POR HOT, REST, BARE</v>
          </cell>
          <cell r="BG88">
            <v>208200.62</v>
          </cell>
          <cell r="BI88">
            <v>421</v>
          </cell>
          <cell r="BJ88" t="str">
            <v>DECLARACIONES, FORMATOS Y AVIS</v>
          </cell>
          <cell r="BK88">
            <v>130</v>
          </cell>
        </row>
        <row r="89">
          <cell r="AC89">
            <v>402</v>
          </cell>
          <cell r="AD89" t="str">
            <v>LOCALES MUSEO DE LAS MOMIAS</v>
          </cell>
          <cell r="AE89">
            <v>3870</v>
          </cell>
          <cell r="AW89">
            <v>428</v>
          </cell>
          <cell r="AX89" t="str">
            <v>COMERCIANTES SEMIFIJOS</v>
          </cell>
          <cell r="AY89">
            <v>183370.19</v>
          </cell>
          <cell r="BA89">
            <v>418</v>
          </cell>
          <cell r="BB89" t="str">
            <v>RENDIMIENTOS E INVERSIONES</v>
          </cell>
          <cell r="BC89">
            <v>301645.15999999997</v>
          </cell>
          <cell r="BE89">
            <v>428</v>
          </cell>
          <cell r="BF89" t="str">
            <v>COMERCIANTES SEMIFIJOS</v>
          </cell>
          <cell r="BG89">
            <v>200626.03</v>
          </cell>
          <cell r="BI89">
            <v>426</v>
          </cell>
          <cell r="BJ89" t="str">
            <v>AREAS OCUP POR HOT, REST, BARE</v>
          </cell>
          <cell r="BK89">
            <v>236649.85</v>
          </cell>
        </row>
        <row r="90">
          <cell r="AC90">
            <v>404</v>
          </cell>
          <cell r="AD90" t="str">
            <v>UNIDAD DEPORTIVA YERBABUENA</v>
          </cell>
          <cell r="AE90">
            <v>100950</v>
          </cell>
          <cell r="AW90">
            <v>429</v>
          </cell>
          <cell r="AX90" t="str">
            <v>VTA DE INMUEBLES PROP DEL MPIO</v>
          </cell>
          <cell r="AY90">
            <v>90781.89</v>
          </cell>
          <cell r="BA90">
            <v>419</v>
          </cell>
          <cell r="BB90" t="str">
            <v>REND E INVERSIONES RAMO 33</v>
          </cell>
          <cell r="BC90">
            <v>93057.46</v>
          </cell>
          <cell r="BE90">
            <v>429</v>
          </cell>
          <cell r="BF90" t="str">
            <v>VTA DE INMUEBLES PROP DEL MPIO</v>
          </cell>
          <cell r="BG90">
            <v>5947.83</v>
          </cell>
          <cell r="BI90">
            <v>428</v>
          </cell>
          <cell r="BJ90" t="str">
            <v>COMERCIANTES SEMIFIJOS</v>
          </cell>
          <cell r="BK90">
            <v>193936.22</v>
          </cell>
        </row>
        <row r="91">
          <cell r="AC91">
            <v>405</v>
          </cell>
          <cell r="AD91" t="str">
            <v>CENTRO DE CONVIVENCIA EL ENCIN</v>
          </cell>
          <cell r="AE91">
            <v>130596</v>
          </cell>
          <cell r="AW91">
            <v>430</v>
          </cell>
          <cell r="AX91" t="str">
            <v>LOCALES MERCADO HIDALGO</v>
          </cell>
          <cell r="AY91">
            <v>1290</v>
          </cell>
          <cell r="BA91">
            <v>420</v>
          </cell>
          <cell r="BB91" t="str">
            <v>REND E INVER RAMO 33 PROG COMP</v>
          </cell>
          <cell r="BC91">
            <v>56000.37</v>
          </cell>
          <cell r="BE91">
            <v>430</v>
          </cell>
          <cell r="BF91" t="str">
            <v>LOCALES MERCADO HIDALGO</v>
          </cell>
          <cell r="BG91">
            <v>1290</v>
          </cell>
          <cell r="BI91">
            <v>429</v>
          </cell>
          <cell r="BJ91" t="str">
            <v>VTA DE INMUEBLES PROP DEL MPIO</v>
          </cell>
          <cell r="BK91">
            <v>3439.39</v>
          </cell>
        </row>
        <row r="92">
          <cell r="AC92">
            <v>407</v>
          </cell>
          <cell r="AD92" t="str">
            <v>MUSEO MOMIAS</v>
          </cell>
          <cell r="AE92">
            <v>14125930</v>
          </cell>
          <cell r="AW92">
            <v>431</v>
          </cell>
          <cell r="AX92" t="str">
            <v>LOCALES MERCADO EMBAJADORAS</v>
          </cell>
          <cell r="AY92">
            <v>1278</v>
          </cell>
          <cell r="BA92">
            <v>421</v>
          </cell>
          <cell r="BB92" t="str">
            <v>DECLARACIONES, FORMATOS Y AVIS</v>
          </cell>
          <cell r="BC92">
            <v>720</v>
          </cell>
          <cell r="BE92">
            <v>431</v>
          </cell>
          <cell r="BF92" t="str">
            <v>LOCALES MERCADO EMBAJADORAS</v>
          </cell>
          <cell r="BG92">
            <v>1278</v>
          </cell>
          <cell r="BI92">
            <v>430</v>
          </cell>
          <cell r="BJ92" t="str">
            <v>LOCALES MERCADO HIDALGO</v>
          </cell>
          <cell r="BK92">
            <v>2009.58</v>
          </cell>
        </row>
        <row r="93">
          <cell r="AC93">
            <v>408</v>
          </cell>
          <cell r="AD93" t="str">
            <v>SALON CULTO A LA MUERTE</v>
          </cell>
          <cell r="AE93">
            <v>785580</v>
          </cell>
          <cell r="AW93">
            <v>432</v>
          </cell>
          <cell r="AX93" t="str">
            <v>LOCALES PANTEON</v>
          </cell>
          <cell r="AY93">
            <v>3930.21</v>
          </cell>
          <cell r="BA93">
            <v>426</v>
          </cell>
          <cell r="BB93" t="str">
            <v>AREAS OCUP POR HOT, REST, BARE</v>
          </cell>
          <cell r="BC93">
            <v>478433.39</v>
          </cell>
          <cell r="BE93">
            <v>432</v>
          </cell>
          <cell r="BF93" t="str">
            <v>LOCALES PANTEON</v>
          </cell>
          <cell r="BG93">
            <v>1455.17</v>
          </cell>
          <cell r="BI93">
            <v>431</v>
          </cell>
          <cell r="BJ93" t="str">
            <v>LOCALES MERCADO EMBAJADORAS</v>
          </cell>
          <cell r="BK93">
            <v>3408</v>
          </cell>
        </row>
        <row r="94">
          <cell r="AC94">
            <v>410</v>
          </cell>
          <cell r="AD94" t="str">
            <v>MONUMENTO AL PIPILA</v>
          </cell>
          <cell r="AE94">
            <v>210309</v>
          </cell>
          <cell r="AW94">
            <v>433</v>
          </cell>
          <cell r="AX94" t="str">
            <v>SOBRANTES</v>
          </cell>
          <cell r="AY94">
            <v>568.36</v>
          </cell>
          <cell r="BA94">
            <v>428</v>
          </cell>
          <cell r="BB94" t="str">
            <v>COMERCIANTES SEMIFIJOS</v>
          </cell>
          <cell r="BC94">
            <v>250035.93</v>
          </cell>
          <cell r="BE94">
            <v>433</v>
          </cell>
          <cell r="BF94" t="str">
            <v>SOBRANTES</v>
          </cell>
          <cell r="BG94">
            <v>1135.74</v>
          </cell>
          <cell r="BI94">
            <v>432</v>
          </cell>
          <cell r="BJ94" t="str">
            <v>LOCALES PANTEON</v>
          </cell>
          <cell r="BK94">
            <v>1463.28</v>
          </cell>
        </row>
        <row r="95">
          <cell r="AC95">
            <v>411</v>
          </cell>
          <cell r="AD95" t="str">
            <v>MERCADO HIDALGO</v>
          </cell>
          <cell r="AE95">
            <v>775195.6</v>
          </cell>
          <cell r="AW95">
            <v>436</v>
          </cell>
          <cell r="AX95" t="str">
            <v>SANITARIOS PRESA DE LA OLLA</v>
          </cell>
          <cell r="AY95">
            <v>5000</v>
          </cell>
          <cell r="BA95">
            <v>429</v>
          </cell>
          <cell r="BB95" t="str">
            <v>VTA DE INMUEBLES PROP DEL MPIO</v>
          </cell>
          <cell r="BC95">
            <v>119547.89</v>
          </cell>
          <cell r="BE95">
            <v>436</v>
          </cell>
          <cell r="BF95" t="str">
            <v>SANITARIOS PRESA DE LA OLLA</v>
          </cell>
          <cell r="BG95">
            <v>14812</v>
          </cell>
          <cell r="BI95">
            <v>433</v>
          </cell>
          <cell r="BJ95" t="str">
            <v>SOBRANTES</v>
          </cell>
          <cell r="BK95">
            <v>982.2</v>
          </cell>
        </row>
        <row r="96">
          <cell r="AC96">
            <v>412</v>
          </cell>
          <cell r="AD96" t="str">
            <v>MERCADO EMBAJADORAS</v>
          </cell>
          <cell r="AE96">
            <v>816331.44</v>
          </cell>
          <cell r="AW96">
            <v>437</v>
          </cell>
          <cell r="AX96" t="str">
            <v>SANITARIOS MDO. EMBAJADORAS</v>
          </cell>
          <cell r="AY96">
            <v>14220</v>
          </cell>
          <cell r="BA96">
            <v>430</v>
          </cell>
          <cell r="BB96" t="str">
            <v>LOCALES MERCADO HIDALGO</v>
          </cell>
          <cell r="BC96">
            <v>3406.27</v>
          </cell>
          <cell r="BE96">
            <v>440</v>
          </cell>
          <cell r="BF96" t="str">
            <v>SANITARIOS PLAZUELA LOS ANGELE</v>
          </cell>
          <cell r="BG96">
            <v>8000</v>
          </cell>
          <cell r="BI96">
            <v>436</v>
          </cell>
          <cell r="BJ96" t="str">
            <v>SANITARIOS PRESA DE LA OLLA</v>
          </cell>
          <cell r="BK96">
            <v>12334</v>
          </cell>
        </row>
        <row r="97">
          <cell r="AC97">
            <v>414</v>
          </cell>
          <cell r="AD97" t="str">
            <v>OTROS PRODUCTOS</v>
          </cell>
          <cell r="AE97">
            <v>88993.56</v>
          </cell>
          <cell r="AW97">
            <v>438</v>
          </cell>
          <cell r="AX97" t="str">
            <v>SANITARIOS MDO. HIDALGO</v>
          </cell>
          <cell r="AY97">
            <v>22600</v>
          </cell>
          <cell r="BA97">
            <v>431</v>
          </cell>
          <cell r="BB97" t="str">
            <v>LOCALES MERCADO EMBAJADORAS</v>
          </cell>
          <cell r="BC97">
            <v>4686</v>
          </cell>
          <cell r="BE97">
            <v>441</v>
          </cell>
          <cell r="BF97" t="str">
            <v>SANITARIOS LOS PASTITOS</v>
          </cell>
          <cell r="BG97">
            <v>7636</v>
          </cell>
          <cell r="BI97">
            <v>440</v>
          </cell>
          <cell r="BJ97" t="str">
            <v>SANITARIOS PLAZUELA LOS ANGELE</v>
          </cell>
          <cell r="BK97">
            <v>8000</v>
          </cell>
        </row>
        <row r="98">
          <cell r="AC98">
            <v>417</v>
          </cell>
          <cell r="AD98" t="str">
            <v>CONSULTORIO DENTAL</v>
          </cell>
          <cell r="AE98">
            <v>28497</v>
          </cell>
          <cell r="AW98">
            <v>439</v>
          </cell>
          <cell r="AX98" t="str">
            <v>SANITARIOS JARDIN REFORMA</v>
          </cell>
          <cell r="AY98">
            <v>20036</v>
          </cell>
          <cell r="BA98">
            <v>432</v>
          </cell>
          <cell r="BB98" t="str">
            <v>LOCALES PANTEON</v>
          </cell>
          <cell r="BC98">
            <v>2103.44</v>
          </cell>
          <cell r="BE98">
            <v>444</v>
          </cell>
          <cell r="BF98" t="str">
            <v>SANITARIOS JARDIN UNION</v>
          </cell>
          <cell r="BG98">
            <v>8000</v>
          </cell>
          <cell r="BI98">
            <v>441</v>
          </cell>
          <cell r="BJ98" t="str">
            <v>SANITARIOS LOS PASTITOS</v>
          </cell>
          <cell r="BK98">
            <v>4152</v>
          </cell>
        </row>
        <row r="99">
          <cell r="AC99">
            <v>418</v>
          </cell>
          <cell r="AD99" t="str">
            <v>RENDIMIENTOS E INVERSIONES</v>
          </cell>
          <cell r="AE99">
            <v>2381482.64</v>
          </cell>
          <cell r="AW99">
            <v>440</v>
          </cell>
          <cell r="AX99" t="str">
            <v>SANITARIOS PLAZUELA LOS ANGELE</v>
          </cell>
          <cell r="AY99">
            <v>8000</v>
          </cell>
          <cell r="BA99">
            <v>433</v>
          </cell>
          <cell r="BB99" t="str">
            <v>SOBRANTES</v>
          </cell>
          <cell r="BC99">
            <v>837.47</v>
          </cell>
          <cell r="BE99">
            <v>447</v>
          </cell>
          <cell r="BF99" t="str">
            <v>LAS CALAS</v>
          </cell>
          <cell r="BG99">
            <v>7327</v>
          </cell>
          <cell r="BI99">
            <v>442</v>
          </cell>
          <cell r="BJ99" t="str">
            <v>SANITARIOS VALENCIANA</v>
          </cell>
          <cell r="BK99">
            <v>6000</v>
          </cell>
        </row>
        <row r="100">
          <cell r="AC100">
            <v>419</v>
          </cell>
          <cell r="AD100" t="str">
            <v>REND E INVERSIONES RAMO 33</v>
          </cell>
          <cell r="AE100">
            <v>321911.84999999998</v>
          </cell>
          <cell r="AW100">
            <v>441</v>
          </cell>
          <cell r="AX100" t="str">
            <v>SANITARIOS LOS PASTITOS</v>
          </cell>
          <cell r="AY100">
            <v>1880</v>
          </cell>
          <cell r="BA100">
            <v>436</v>
          </cell>
          <cell r="BB100" t="str">
            <v>SANITARIOS PRESA DE LA OLLA</v>
          </cell>
          <cell r="BC100">
            <v>18804</v>
          </cell>
          <cell r="BE100">
            <v>451</v>
          </cell>
          <cell r="BF100" t="str">
            <v>BODEGAS RASTRO</v>
          </cell>
          <cell r="BG100">
            <v>1418</v>
          </cell>
          <cell r="BI100">
            <v>444</v>
          </cell>
          <cell r="BJ100" t="str">
            <v>SANITARIOS JARDIN UNION</v>
          </cell>
          <cell r="BK100">
            <v>8000</v>
          </cell>
        </row>
        <row r="101">
          <cell r="AC101">
            <v>420</v>
          </cell>
          <cell r="AD101" t="str">
            <v>REND E INVER RAMO 33 PROG COMP</v>
          </cell>
          <cell r="AE101">
            <v>548022.71</v>
          </cell>
          <cell r="AW101">
            <v>443</v>
          </cell>
          <cell r="AX101" t="str">
            <v>SANITARIOS FERROCARRIL</v>
          </cell>
          <cell r="AY101">
            <v>37768</v>
          </cell>
          <cell r="BA101">
            <v>439</v>
          </cell>
          <cell r="BB101" t="str">
            <v>SANITARIOS JARDIN REFORMA</v>
          </cell>
          <cell r="BC101">
            <v>5716</v>
          </cell>
          <cell r="BE101">
            <v>454</v>
          </cell>
          <cell r="BF101" t="str">
            <v>FIESTAS TRADICIONALES</v>
          </cell>
          <cell r="BG101">
            <v>80340.990000000005</v>
          </cell>
          <cell r="BI101">
            <v>447</v>
          </cell>
          <cell r="BJ101" t="str">
            <v>LAS CALAS</v>
          </cell>
          <cell r="BK101">
            <v>6457</v>
          </cell>
        </row>
        <row r="102">
          <cell r="AC102">
            <v>421</v>
          </cell>
          <cell r="AD102" t="str">
            <v>DECLARACIONES, FORMATOS Y AVIS</v>
          </cell>
          <cell r="AE102">
            <v>5480</v>
          </cell>
          <cell r="AW102">
            <v>444</v>
          </cell>
          <cell r="AX102" t="str">
            <v>SANITARIOS JARDIN UNION</v>
          </cell>
          <cell r="AY102">
            <v>8000</v>
          </cell>
          <cell r="BA102">
            <v>440</v>
          </cell>
          <cell r="BB102" t="str">
            <v>SANITARIOS PLAZUELA LOS ANGELE</v>
          </cell>
          <cell r="BC102">
            <v>8000</v>
          </cell>
          <cell r="BE102">
            <v>455</v>
          </cell>
          <cell r="BF102" t="str">
            <v>INFRAESTRUCTURA TELEFONICA</v>
          </cell>
          <cell r="BG102">
            <v>117800</v>
          </cell>
          <cell r="BI102">
            <v>450</v>
          </cell>
          <cell r="BJ102" t="str">
            <v>OTROS SANITARIOS</v>
          </cell>
          <cell r="BK102">
            <v>193417.35</v>
          </cell>
        </row>
        <row r="103">
          <cell r="AC103">
            <v>426</v>
          </cell>
          <cell r="AD103" t="str">
            <v>AREAS OCUP POR HOT, REST, BARE</v>
          </cell>
          <cell r="AE103">
            <v>1332916.33</v>
          </cell>
          <cell r="AW103">
            <v>445</v>
          </cell>
          <cell r="AX103" t="str">
            <v>SANITARIOS MUSEO MOMIAS</v>
          </cell>
          <cell r="AY103">
            <v>25959</v>
          </cell>
          <cell r="BA103">
            <v>441</v>
          </cell>
          <cell r="BB103" t="str">
            <v>SANITARIOS LOS PASTITOS</v>
          </cell>
          <cell r="BC103">
            <v>5872</v>
          </cell>
          <cell r="BE103">
            <v>456</v>
          </cell>
          <cell r="BF103" t="str">
            <v>JUEGOS MECANICOS</v>
          </cell>
          <cell r="BG103">
            <v>2430</v>
          </cell>
          <cell r="BI103">
            <v>451</v>
          </cell>
          <cell r="BJ103" t="str">
            <v>BODEGAS RASTRO</v>
          </cell>
          <cell r="BK103">
            <v>1418</v>
          </cell>
        </row>
        <row r="104">
          <cell r="AC104">
            <v>428</v>
          </cell>
          <cell r="AD104" t="str">
            <v>COMERCIANTES SEMIFIJOS</v>
          </cell>
          <cell r="AE104">
            <v>1835735.21</v>
          </cell>
          <cell r="AW104">
            <v>447</v>
          </cell>
          <cell r="AX104" t="str">
            <v>LAS CALAS</v>
          </cell>
          <cell r="AY104">
            <v>5885</v>
          </cell>
          <cell r="BA104">
            <v>442</v>
          </cell>
          <cell r="BB104" t="str">
            <v>SANITARIOS VALENCIANA</v>
          </cell>
          <cell r="BC104">
            <v>4500</v>
          </cell>
          <cell r="BE104">
            <v>457</v>
          </cell>
          <cell r="BF104" t="str">
            <v>CASETAS DE  REVISTAS</v>
          </cell>
          <cell r="BG104">
            <v>772</v>
          </cell>
          <cell r="BI104">
            <v>452</v>
          </cell>
          <cell r="BJ104" t="str">
            <v>LOCALES DEL ENCINO</v>
          </cell>
          <cell r="BK104">
            <v>1860</v>
          </cell>
        </row>
        <row r="105">
          <cell r="AC105">
            <v>429</v>
          </cell>
          <cell r="AD105" t="str">
            <v>VTA DE INMUEBLES PROP DEL MPIO</v>
          </cell>
          <cell r="AE105">
            <v>603914.28</v>
          </cell>
          <cell r="AW105">
            <v>451</v>
          </cell>
          <cell r="AX105" t="str">
            <v>BODEGAS RASTRO</v>
          </cell>
          <cell r="AY105">
            <v>4254</v>
          </cell>
          <cell r="BA105">
            <v>443</v>
          </cell>
          <cell r="BB105" t="str">
            <v>SANITARIOS FERROCARRIL</v>
          </cell>
          <cell r="BC105">
            <v>7792</v>
          </cell>
          <cell r="BE105">
            <v>458</v>
          </cell>
          <cell r="BF105" t="str">
            <v>AMPLIACION DE HORARIO BILLARES</v>
          </cell>
          <cell r="BG105">
            <v>248</v>
          </cell>
          <cell r="BI105">
            <v>453</v>
          </cell>
          <cell r="BJ105" t="str">
            <v>TELESCOPIO</v>
          </cell>
          <cell r="BK105">
            <v>3352</v>
          </cell>
        </row>
        <row r="106">
          <cell r="AC106">
            <v>430</v>
          </cell>
          <cell r="AD106" t="str">
            <v>LOCALES MERCADO HIDALGO</v>
          </cell>
          <cell r="AE106">
            <v>36988.339999999997</v>
          </cell>
          <cell r="AW106">
            <v>452</v>
          </cell>
          <cell r="AX106" t="str">
            <v>LOCALES DEL ENCINO</v>
          </cell>
          <cell r="AY106">
            <v>930</v>
          </cell>
          <cell r="BA106">
            <v>444</v>
          </cell>
          <cell r="BB106" t="str">
            <v>SANITARIOS JARDIN UNION</v>
          </cell>
          <cell r="BC106">
            <v>8000</v>
          </cell>
          <cell r="BE106">
            <v>459</v>
          </cell>
          <cell r="BF106" t="str">
            <v>CASETAS DEPORTIVAS</v>
          </cell>
          <cell r="BG106">
            <v>545.07000000000005</v>
          </cell>
          <cell r="BI106">
            <v>454</v>
          </cell>
          <cell r="BJ106" t="str">
            <v>FIESTAS TRADICIONALES</v>
          </cell>
          <cell r="BK106">
            <v>276698.3</v>
          </cell>
        </row>
        <row r="107">
          <cell r="AC107">
            <v>431</v>
          </cell>
          <cell r="AD107" t="str">
            <v>LOCALES MERCADO EMBAJADORAS</v>
          </cell>
          <cell r="AE107">
            <v>17457.580000000002</v>
          </cell>
          <cell r="AW107">
            <v>453</v>
          </cell>
          <cell r="AX107" t="str">
            <v>TELESCOPIO</v>
          </cell>
          <cell r="AY107">
            <v>5028</v>
          </cell>
          <cell r="BA107">
            <v>445</v>
          </cell>
          <cell r="BB107" t="str">
            <v>SANITARIOS MUSEO MOMIAS</v>
          </cell>
          <cell r="BC107">
            <v>4344</v>
          </cell>
          <cell r="BE107">
            <v>467</v>
          </cell>
          <cell r="BF107" t="str">
            <v>PRESTADORES DE SERVICIO</v>
          </cell>
          <cell r="BG107">
            <v>1933.09</v>
          </cell>
          <cell r="BI107">
            <v>455</v>
          </cell>
          <cell r="BJ107" t="str">
            <v>INFRAESTRUCTURA TELEFONICA</v>
          </cell>
          <cell r="BK107">
            <v>43400</v>
          </cell>
        </row>
        <row r="108">
          <cell r="AC108" t="str">
            <v>_x000C_</v>
          </cell>
          <cell r="AW108" t="str">
            <v>_x000C_</v>
          </cell>
          <cell r="BA108" t="str">
            <v>_x000C_</v>
          </cell>
          <cell r="BE108" t="str">
            <v>_x000C_</v>
          </cell>
          <cell r="BI108" t="str">
            <v>_x000C_</v>
          </cell>
        </row>
        <row r="110">
          <cell r="AC110" t="str">
            <v>Pag</v>
          </cell>
          <cell r="AD110" t="str">
            <v>ina : 3                    Fecha Impresión</v>
          </cell>
          <cell r="AW110" t="str">
            <v>Pag</v>
          </cell>
          <cell r="AX110" t="str">
            <v>ina : 3                    Fecha Impresión</v>
          </cell>
          <cell r="BA110" t="str">
            <v>Pag</v>
          </cell>
          <cell r="BB110" t="str">
            <v>ina : 3                    Fecha Impresión</v>
          </cell>
          <cell r="BE110" t="str">
            <v>Pag</v>
          </cell>
          <cell r="BF110" t="str">
            <v>ina : 3                    Fecha Impresión</v>
          </cell>
          <cell r="BI110" t="str">
            <v>Pag</v>
          </cell>
          <cell r="BJ110" t="str">
            <v>ina : 3                    Fecha Impresión</v>
          </cell>
        </row>
        <row r="111">
          <cell r="AC111" t="str">
            <v>MUN</v>
          </cell>
          <cell r="AD111" t="str">
            <v>ICIPIO DE GUANAJUATO, GTO</v>
          </cell>
          <cell r="AW111" t="str">
            <v>MUN</v>
          </cell>
          <cell r="AX111" t="str">
            <v>ICIPIO DE GUANAJUATO, GTO</v>
          </cell>
          <cell r="BA111" t="str">
            <v>MUN</v>
          </cell>
          <cell r="BB111" t="str">
            <v>ICIPIO DE GUANAJUATO, GTO</v>
          </cell>
          <cell r="BE111" t="str">
            <v>MUN</v>
          </cell>
          <cell r="BF111" t="str">
            <v>ICIPIO DE GUANAJUATO, GTO</v>
          </cell>
          <cell r="BI111" t="str">
            <v>MUN</v>
          </cell>
          <cell r="BJ111" t="str">
            <v>ICIPIO DE GUANAJUATO, GTO</v>
          </cell>
        </row>
        <row r="112">
          <cell r="AC112" t="str">
            <v>REP</v>
          </cell>
          <cell r="AD112" t="str">
            <v>ORTE DE COBRANZA DEL DIA 01/01/2013 AL DIA</v>
          </cell>
          <cell r="AW112" t="str">
            <v>REP</v>
          </cell>
          <cell r="AX112" t="str">
            <v>ORTE DE COBRANZA DEL DIA 01/09/2013 AL DIA</v>
          </cell>
          <cell r="BA112" t="str">
            <v>REP</v>
          </cell>
          <cell r="BB112" t="str">
            <v>ORTE DE COBRANZA DEL DIA 01/10/2013 AL DIA</v>
          </cell>
          <cell r="BE112" t="str">
            <v>REP</v>
          </cell>
          <cell r="BF112" t="str">
            <v>ORTE DE COBRANZA DEL DIA 01/11/2013 AL DIA</v>
          </cell>
          <cell r="BI112" t="str">
            <v>REP</v>
          </cell>
          <cell r="BJ112" t="str">
            <v>ORTE DE COBRANZA DEL DIA 01/12/2013 AL DIA</v>
          </cell>
        </row>
        <row r="113">
          <cell r="AC113" t="str">
            <v>RES</v>
          </cell>
          <cell r="AD113" t="str">
            <v>UMEN</v>
          </cell>
          <cell r="AW113" t="str">
            <v>RES</v>
          </cell>
          <cell r="AX113" t="str">
            <v>UMEN</v>
          </cell>
          <cell r="BA113" t="str">
            <v>RES</v>
          </cell>
          <cell r="BB113" t="str">
            <v>UMEN</v>
          </cell>
          <cell r="BE113" t="str">
            <v>RES</v>
          </cell>
          <cell r="BF113" t="str">
            <v>UMEN</v>
          </cell>
          <cell r="BI113" t="str">
            <v>RES</v>
          </cell>
          <cell r="BJ113" t="str">
            <v>UMEN</v>
          </cell>
        </row>
        <row r="114">
          <cell r="AC114" t="str">
            <v>---</v>
          </cell>
          <cell r="AD114" t="str">
            <v>------------------------------------------</v>
          </cell>
          <cell r="AE114" t="str">
            <v>----------------</v>
          </cell>
          <cell r="AW114" t="str">
            <v>---</v>
          </cell>
          <cell r="AX114" t="str">
            <v>------------------------------------------</v>
          </cell>
          <cell r="AY114" t="str">
            <v>----------------</v>
          </cell>
          <cell r="BA114" t="str">
            <v>---</v>
          </cell>
          <cell r="BB114" t="str">
            <v>------------------------------------------</v>
          </cell>
          <cell r="BC114" t="str">
            <v>----------------</v>
          </cell>
          <cell r="BE114" t="str">
            <v>---</v>
          </cell>
          <cell r="BF114" t="str">
            <v>------------------------------------------</v>
          </cell>
          <cell r="BG114" t="str">
            <v>----------------</v>
          </cell>
          <cell r="BI114" t="str">
            <v>---</v>
          </cell>
          <cell r="BJ114" t="str">
            <v>------------------------------------------</v>
          </cell>
          <cell r="BK114" t="str">
            <v>----------------</v>
          </cell>
        </row>
        <row r="115">
          <cell r="AC115" t="str">
            <v>CVE</v>
          </cell>
          <cell r="AD115" t="str">
            <v>CONCEPTO</v>
          </cell>
          <cell r="AE115" t="str">
            <v>COBRADO</v>
          </cell>
          <cell r="AW115" t="str">
            <v>CVE</v>
          </cell>
          <cell r="AX115" t="str">
            <v>CONCEPTO</v>
          </cell>
          <cell r="AY115" t="str">
            <v>COBRADO</v>
          </cell>
          <cell r="BA115" t="str">
            <v>CVE</v>
          </cell>
          <cell r="BB115" t="str">
            <v>CONCEPTO</v>
          </cell>
          <cell r="BC115" t="str">
            <v>COBRADO</v>
          </cell>
          <cell r="BE115" t="str">
            <v>CVE</v>
          </cell>
          <cell r="BF115" t="str">
            <v>CONCEPTO</v>
          </cell>
          <cell r="BG115" t="str">
            <v>COBRADO</v>
          </cell>
          <cell r="BI115" t="str">
            <v>CVE</v>
          </cell>
          <cell r="BJ115" t="str">
            <v>CONCEPTO</v>
          </cell>
          <cell r="BK115" t="str">
            <v>COBRADO</v>
          </cell>
        </row>
        <row r="116">
          <cell r="AC116" t="str">
            <v>---</v>
          </cell>
          <cell r="AD116" t="str">
            <v>------------------------------------------</v>
          </cell>
          <cell r="AE116" t="str">
            <v>----------------</v>
          </cell>
          <cell r="AW116" t="str">
            <v>---</v>
          </cell>
          <cell r="AX116" t="str">
            <v>------------------------------------------</v>
          </cell>
          <cell r="AY116" t="str">
            <v>----------------</v>
          </cell>
          <cell r="BA116" t="str">
            <v>---</v>
          </cell>
          <cell r="BB116" t="str">
            <v>------------------------------------------</v>
          </cell>
          <cell r="BC116" t="str">
            <v>----------------</v>
          </cell>
          <cell r="BE116" t="str">
            <v>---</v>
          </cell>
          <cell r="BF116" t="str">
            <v>------------------------------------------</v>
          </cell>
          <cell r="BG116" t="str">
            <v>----------------</v>
          </cell>
          <cell r="BI116" t="str">
            <v>---</v>
          </cell>
          <cell r="BJ116" t="str">
            <v>------------------------------------------</v>
          </cell>
          <cell r="BK116" t="str">
            <v>----------------</v>
          </cell>
        </row>
        <row r="117">
          <cell r="AC117">
            <v>432</v>
          </cell>
          <cell r="AD117" t="str">
            <v>LOCALES PANTEON</v>
          </cell>
          <cell r="AE117">
            <v>33251.18</v>
          </cell>
          <cell r="AW117">
            <v>454</v>
          </cell>
          <cell r="AX117" t="str">
            <v>FIESTAS TRADICIONALES</v>
          </cell>
          <cell r="AY117">
            <v>13575.2</v>
          </cell>
          <cell r="BA117">
            <v>447</v>
          </cell>
          <cell r="BB117" t="str">
            <v>LAS CALAS</v>
          </cell>
          <cell r="BC117">
            <v>14850</v>
          </cell>
          <cell r="BE117">
            <v>470</v>
          </cell>
          <cell r="BF117" t="str">
            <v>LOCALES ESTACION</v>
          </cell>
          <cell r="BG117">
            <v>16402.25</v>
          </cell>
          <cell r="BI117">
            <v>456</v>
          </cell>
          <cell r="BJ117" t="str">
            <v>JUEGOS MECANICOS</v>
          </cell>
          <cell r="BK117">
            <v>3483</v>
          </cell>
        </row>
        <row r="118">
          <cell r="AC118">
            <v>433</v>
          </cell>
          <cell r="AD118" t="str">
            <v>SOBRANTES</v>
          </cell>
          <cell r="AE118">
            <v>19461.169999999998</v>
          </cell>
          <cell r="AW118">
            <v>455</v>
          </cell>
          <cell r="AX118" t="str">
            <v>INFRAESTRUCTURA TELEFONICA</v>
          </cell>
          <cell r="AY118">
            <v>699125</v>
          </cell>
          <cell r="BA118">
            <v>450</v>
          </cell>
          <cell r="BB118" t="str">
            <v>OTROS SANITARIOS</v>
          </cell>
          <cell r="BC118">
            <v>41600</v>
          </cell>
          <cell r="BE118">
            <v>471</v>
          </cell>
          <cell r="BF118" t="str">
            <v>SANITARIOS PARDO</v>
          </cell>
          <cell r="BG118">
            <v>2000</v>
          </cell>
          <cell r="BI118">
            <v>457</v>
          </cell>
          <cell r="BJ118" t="str">
            <v>CASETAS DE  REVISTAS</v>
          </cell>
          <cell r="BK118">
            <v>386</v>
          </cell>
        </row>
        <row r="119">
          <cell r="AC119">
            <v>436</v>
          </cell>
          <cell r="AD119" t="str">
            <v>SANITARIOS PRESA DE LA OLLA</v>
          </cell>
          <cell r="AE119">
            <v>35000</v>
          </cell>
          <cell r="AW119">
            <v>457</v>
          </cell>
          <cell r="AX119" t="str">
            <v>CASETAS DE  REVISTAS</v>
          </cell>
          <cell r="AY119">
            <v>579</v>
          </cell>
          <cell r="BA119">
            <v>451</v>
          </cell>
          <cell r="BB119" t="str">
            <v>BODEGAS RASTRO</v>
          </cell>
          <cell r="BC119">
            <v>4254</v>
          </cell>
          <cell r="BE119">
            <v>472</v>
          </cell>
          <cell r="BF119" t="str">
            <v>MERCADO GAVIRA</v>
          </cell>
          <cell r="BG119">
            <v>5974</v>
          </cell>
          <cell r="BI119">
            <v>458</v>
          </cell>
          <cell r="BJ119" t="str">
            <v>AMPLIACION DE HORARIO BILLARES</v>
          </cell>
          <cell r="BK119">
            <v>248</v>
          </cell>
        </row>
        <row r="120">
          <cell r="AC120">
            <v>437</v>
          </cell>
          <cell r="AD120" t="str">
            <v>SANITARIOS MDO. EMBAJADORAS</v>
          </cell>
          <cell r="AE120">
            <v>424684</v>
          </cell>
          <cell r="AW120">
            <v>458</v>
          </cell>
          <cell r="AX120" t="str">
            <v>AMPLIACION DE HORARIO BILLARES</v>
          </cell>
          <cell r="AY120">
            <v>496</v>
          </cell>
          <cell r="BA120">
            <v>452</v>
          </cell>
          <cell r="BB120" t="str">
            <v>LOCALES DEL ENCINO</v>
          </cell>
          <cell r="BC120">
            <v>930</v>
          </cell>
          <cell r="BE120">
            <v>477</v>
          </cell>
          <cell r="BF120" t="str">
            <v>PADRON DIRECTOR RESPONSABLE DE</v>
          </cell>
          <cell r="BG120">
            <v>2710</v>
          </cell>
          <cell r="BI120">
            <v>467</v>
          </cell>
          <cell r="BJ120" t="str">
            <v>PRESTADORES DE SERVICIO</v>
          </cell>
          <cell r="BK120">
            <v>1899.38</v>
          </cell>
        </row>
        <row r="121">
          <cell r="AC121">
            <v>438</v>
          </cell>
          <cell r="AD121" t="str">
            <v>SANITARIOS MDO. HIDALGO</v>
          </cell>
          <cell r="AE121">
            <v>721481.5</v>
          </cell>
          <cell r="AW121">
            <v>467</v>
          </cell>
          <cell r="AX121" t="str">
            <v>PRESTADORES DE SERVICIO</v>
          </cell>
          <cell r="AY121">
            <v>2020.22</v>
          </cell>
          <cell r="BA121">
            <v>453</v>
          </cell>
          <cell r="BB121" t="str">
            <v>TELESCOPIO</v>
          </cell>
          <cell r="BC121">
            <v>5028</v>
          </cell>
          <cell r="BE121">
            <v>479</v>
          </cell>
          <cell r="BF121" t="str">
            <v>COMERCIANTES AMBULANTES</v>
          </cell>
          <cell r="BG121">
            <v>15332.22</v>
          </cell>
          <cell r="BI121">
            <v>470</v>
          </cell>
          <cell r="BJ121" t="str">
            <v>LOCALES ESTACION</v>
          </cell>
          <cell r="BK121">
            <v>30375.8</v>
          </cell>
        </row>
        <row r="122">
          <cell r="AC122">
            <v>439</v>
          </cell>
          <cell r="AD122" t="str">
            <v>SANITARIOS JARDIN REFORMA</v>
          </cell>
          <cell r="AE122">
            <v>171524</v>
          </cell>
          <cell r="AW122">
            <v>470</v>
          </cell>
          <cell r="AX122" t="str">
            <v>LOCALES ESTACION</v>
          </cell>
          <cell r="AY122">
            <v>18698.080000000002</v>
          </cell>
          <cell r="BA122">
            <v>454</v>
          </cell>
          <cell r="BB122" t="str">
            <v>FIESTAS TRADICIONALES</v>
          </cell>
          <cell r="BC122">
            <v>278006.96999999997</v>
          </cell>
          <cell r="BE122">
            <v>480</v>
          </cell>
          <cell r="BF122" t="str">
            <v>PERIFONEO</v>
          </cell>
          <cell r="BG122">
            <v>1044</v>
          </cell>
          <cell r="BI122">
            <v>471</v>
          </cell>
          <cell r="BJ122" t="str">
            <v>SANITARIOS PARDO</v>
          </cell>
          <cell r="BK122">
            <v>2000</v>
          </cell>
        </row>
        <row r="123">
          <cell r="AC123">
            <v>440</v>
          </cell>
          <cell r="AD123" t="str">
            <v>SANITARIOS PLAZUELA LOS ANGELE</v>
          </cell>
          <cell r="AE123">
            <v>64000</v>
          </cell>
          <cell r="AW123">
            <v>471</v>
          </cell>
          <cell r="AX123" t="str">
            <v>SANITARIOS PARDO</v>
          </cell>
          <cell r="AY123">
            <v>2000</v>
          </cell>
          <cell r="BA123">
            <v>455</v>
          </cell>
          <cell r="BB123" t="str">
            <v>INFRAESTRUCTURA TELEFONICA</v>
          </cell>
          <cell r="BC123">
            <v>161200</v>
          </cell>
          <cell r="BE123">
            <v>481</v>
          </cell>
          <cell r="BF123" t="str">
            <v>REPARTO DE VOLANTES</v>
          </cell>
          <cell r="BG123">
            <v>372</v>
          </cell>
          <cell r="BI123">
            <v>472</v>
          </cell>
          <cell r="BJ123" t="str">
            <v>MERCADO GAVIRA</v>
          </cell>
          <cell r="BK123">
            <v>3040.34</v>
          </cell>
        </row>
        <row r="124">
          <cell r="AC124">
            <v>441</v>
          </cell>
          <cell r="AD124" t="str">
            <v>SANITARIOS LOS PASTITOS</v>
          </cell>
          <cell r="AE124">
            <v>15884</v>
          </cell>
          <cell r="AW124">
            <v>472</v>
          </cell>
          <cell r="AX124" t="str">
            <v>MERCADO GAVIRA</v>
          </cell>
          <cell r="AY124">
            <v>5255</v>
          </cell>
          <cell r="BA124">
            <v>456</v>
          </cell>
          <cell r="BB124" t="str">
            <v>JUEGOS MECANICOS</v>
          </cell>
          <cell r="BC124">
            <v>2997</v>
          </cell>
          <cell r="BE124">
            <v>482</v>
          </cell>
          <cell r="BF124" t="str">
            <v>CALLEJONEADAS</v>
          </cell>
          <cell r="BG124">
            <v>15552</v>
          </cell>
          <cell r="BI124">
            <v>479</v>
          </cell>
          <cell r="BJ124" t="str">
            <v>COMERCIANTES AMBULANTES</v>
          </cell>
          <cell r="BK124">
            <v>10133.219999999999</v>
          </cell>
        </row>
        <row r="125">
          <cell r="AC125">
            <v>442</v>
          </cell>
          <cell r="AD125" t="str">
            <v>SANITARIOS VALENCIANA</v>
          </cell>
          <cell r="AE125">
            <v>8350</v>
          </cell>
          <cell r="AW125">
            <v>477</v>
          </cell>
          <cell r="AX125" t="str">
            <v>PADRON DIRECTOR RESPONSABLE DE</v>
          </cell>
          <cell r="AY125">
            <v>9485</v>
          </cell>
          <cell r="BA125">
            <v>457</v>
          </cell>
          <cell r="BB125" t="str">
            <v>CASETAS DE  REVISTAS</v>
          </cell>
          <cell r="BC125">
            <v>386</v>
          </cell>
          <cell r="BE125">
            <v>483</v>
          </cell>
          <cell r="BF125" t="str">
            <v>PROMOTOR TURISTICO</v>
          </cell>
          <cell r="BG125">
            <v>1860.81</v>
          </cell>
          <cell r="BI125">
            <v>480</v>
          </cell>
          <cell r="BJ125" t="str">
            <v>PERIFONEO</v>
          </cell>
          <cell r="BK125">
            <v>696</v>
          </cell>
        </row>
        <row r="126">
          <cell r="AC126">
            <v>443</v>
          </cell>
          <cell r="AD126" t="str">
            <v>SANITARIOS FERROCARRIL</v>
          </cell>
          <cell r="AE126">
            <v>300000</v>
          </cell>
          <cell r="AW126">
            <v>479</v>
          </cell>
          <cell r="AX126" t="str">
            <v>COMERCIANTES AMBULANTES</v>
          </cell>
          <cell r="AY126">
            <v>9492</v>
          </cell>
          <cell r="BA126">
            <v>458</v>
          </cell>
          <cell r="BB126" t="str">
            <v>AMPLIACION DE HORARIO BILLARES</v>
          </cell>
          <cell r="BC126">
            <v>248</v>
          </cell>
          <cell r="BE126">
            <v>484</v>
          </cell>
          <cell r="BF126" t="str">
            <v>PERMISO PARA ESPECTÁCULOS O CE</v>
          </cell>
          <cell r="BG126">
            <v>23433</v>
          </cell>
          <cell r="BI126">
            <v>482</v>
          </cell>
          <cell r="BJ126" t="str">
            <v>CALLEJONEADAS</v>
          </cell>
          <cell r="BK126">
            <v>4536</v>
          </cell>
        </row>
        <row r="127">
          <cell r="AC127">
            <v>444</v>
          </cell>
          <cell r="AD127" t="str">
            <v>SANITARIOS JARDIN UNION</v>
          </cell>
          <cell r="AE127">
            <v>64000</v>
          </cell>
          <cell r="AW127">
            <v>480</v>
          </cell>
          <cell r="AX127" t="str">
            <v>PERIFONEO</v>
          </cell>
          <cell r="AY127">
            <v>348</v>
          </cell>
          <cell r="BA127">
            <v>459</v>
          </cell>
          <cell r="BB127" t="str">
            <v>CASETAS DEPORTIVAS</v>
          </cell>
          <cell r="BC127">
            <v>1131.76</v>
          </cell>
          <cell r="BE127">
            <v>485</v>
          </cell>
          <cell r="BF127" t="str">
            <v>SELLADO DE BOLETOS</v>
          </cell>
          <cell r="BG127">
            <v>4603</v>
          </cell>
          <cell r="BI127">
            <v>483</v>
          </cell>
          <cell r="BJ127" t="str">
            <v>PROMOTOR TURISTICO</v>
          </cell>
          <cell r="BK127">
            <v>792.25</v>
          </cell>
        </row>
        <row r="128">
          <cell r="AC128">
            <v>445</v>
          </cell>
          <cell r="AD128" t="str">
            <v>SANITARIOS MUSEO MOMIAS</v>
          </cell>
          <cell r="AE128">
            <v>260384.5</v>
          </cell>
          <cell r="AW128">
            <v>481</v>
          </cell>
          <cell r="AX128" t="str">
            <v>REPARTO DE VOLANTES</v>
          </cell>
          <cell r="AY128">
            <v>4464</v>
          </cell>
          <cell r="BA128">
            <v>463</v>
          </cell>
          <cell r="BB128" t="str">
            <v>SALIDA DE GRUAS</v>
          </cell>
          <cell r="BC128">
            <v>239</v>
          </cell>
          <cell r="BE128">
            <v>491</v>
          </cell>
          <cell r="BF128" t="str">
            <v>ESTRUCTURAS, CONSTRUCCIONES O</v>
          </cell>
          <cell r="BG128">
            <v>838.38</v>
          </cell>
          <cell r="BI128">
            <v>484</v>
          </cell>
          <cell r="BJ128" t="str">
            <v>PERMISO PARA ESPECTÁCULOS O CE</v>
          </cell>
          <cell r="BK128">
            <v>28689</v>
          </cell>
        </row>
        <row r="129">
          <cell r="AC129">
            <v>447</v>
          </cell>
          <cell r="AD129" t="str">
            <v>LAS CALAS</v>
          </cell>
          <cell r="AE129">
            <v>35845</v>
          </cell>
          <cell r="AW129">
            <v>482</v>
          </cell>
          <cell r="AX129" t="str">
            <v>CALLEJONEADAS</v>
          </cell>
          <cell r="AY129">
            <v>21384</v>
          </cell>
          <cell r="BA129">
            <v>464</v>
          </cell>
          <cell r="BB129" t="str">
            <v>ARRASTRE DE VEHICULOS INFRACCI</v>
          </cell>
          <cell r="BC129">
            <v>72</v>
          </cell>
          <cell r="BE129">
            <v>493</v>
          </cell>
          <cell r="BF129" t="str">
            <v>RENOVACION PERMISO P/ USO VIA</v>
          </cell>
          <cell r="BG129">
            <v>726.16</v>
          </cell>
          <cell r="BI129">
            <v>485</v>
          </cell>
          <cell r="BJ129" t="str">
            <v>SELLADO DE BOLETOS</v>
          </cell>
          <cell r="BK129">
            <v>2282</v>
          </cell>
        </row>
        <row r="130">
          <cell r="AC130">
            <v>451</v>
          </cell>
          <cell r="AD130" t="str">
            <v>BODEGAS RASTRO</v>
          </cell>
          <cell r="AE130">
            <v>22620</v>
          </cell>
          <cell r="AW130">
            <v>483</v>
          </cell>
          <cell r="AX130" t="str">
            <v>PROMOTOR TURISTICO</v>
          </cell>
          <cell r="AY130">
            <v>9870.3700000000008</v>
          </cell>
          <cell r="BA130">
            <v>467</v>
          </cell>
          <cell r="BB130" t="str">
            <v>PRESTADORES DE SERVICIO</v>
          </cell>
          <cell r="BC130">
            <v>1983.9</v>
          </cell>
          <cell r="BE130">
            <v>494</v>
          </cell>
          <cell r="BF130" t="str">
            <v>REPOSICION DE CREDENCIAL</v>
          </cell>
          <cell r="BG130">
            <v>65</v>
          </cell>
          <cell r="BI130">
            <v>491</v>
          </cell>
          <cell r="BJ130" t="str">
            <v>ESTRUCTURAS, CONSTRUCCIONES O</v>
          </cell>
          <cell r="BK130">
            <v>980.8</v>
          </cell>
        </row>
        <row r="131">
          <cell r="AC131">
            <v>452</v>
          </cell>
          <cell r="AD131" t="str">
            <v>LOCALES DEL ENCINO</v>
          </cell>
          <cell r="AE131">
            <v>6510</v>
          </cell>
          <cell r="AW131">
            <v>484</v>
          </cell>
          <cell r="AX131" t="str">
            <v>PERMISO PARA ESPECTÁCULOS O CE</v>
          </cell>
          <cell r="AY131">
            <v>19710</v>
          </cell>
          <cell r="BA131">
            <v>469</v>
          </cell>
          <cell r="BB131" t="str">
            <v>CASETAS TELEFONICAS</v>
          </cell>
          <cell r="BC131">
            <v>36093.54</v>
          </cell>
          <cell r="BE131">
            <v>497</v>
          </cell>
          <cell r="BF131" t="str">
            <v>CENTRO ADOC</v>
          </cell>
          <cell r="BG131">
            <v>1200</v>
          </cell>
          <cell r="BI131">
            <v>492</v>
          </cell>
          <cell r="BJ131" t="str">
            <v>RESERVA DE ESPACIOS EN VIA PUB</v>
          </cell>
          <cell r="BK131">
            <v>4328</v>
          </cell>
        </row>
        <row r="132">
          <cell r="AC132">
            <v>453</v>
          </cell>
          <cell r="AD132" t="str">
            <v>TELESCOPIO</v>
          </cell>
          <cell r="AE132">
            <v>16280</v>
          </cell>
          <cell r="AW132">
            <v>485</v>
          </cell>
          <cell r="AX132" t="str">
            <v>SELLADO DE BOLETOS</v>
          </cell>
          <cell r="AY132">
            <v>4563</v>
          </cell>
          <cell r="BA132">
            <v>470</v>
          </cell>
          <cell r="BB132" t="str">
            <v>LOCALES ESTACION</v>
          </cell>
          <cell r="BC132">
            <v>10796.84</v>
          </cell>
          <cell r="BE132">
            <v>502</v>
          </cell>
          <cell r="BF132" t="str">
            <v>RECARGOS OTROS IMPTOS Y DERECH</v>
          </cell>
          <cell r="BG132">
            <v>60461.1</v>
          </cell>
          <cell r="BI132">
            <v>493</v>
          </cell>
          <cell r="BJ132" t="str">
            <v>RENOVACION PERMISO P/ USO VIA</v>
          </cell>
          <cell r="BK132">
            <v>374</v>
          </cell>
        </row>
        <row r="133">
          <cell r="AC133">
            <v>454</v>
          </cell>
          <cell r="AD133" t="str">
            <v>FIESTAS TRADICIONALES</v>
          </cell>
          <cell r="AE133">
            <v>976437.97</v>
          </cell>
          <cell r="AW133">
            <v>491</v>
          </cell>
          <cell r="AX133" t="str">
            <v>ESTRUCTURAS, CONSTRUCCIONES O</v>
          </cell>
          <cell r="AY133">
            <v>1615.2</v>
          </cell>
          <cell r="BA133">
            <v>471</v>
          </cell>
          <cell r="BB133" t="str">
            <v>SANITARIOS PARDO</v>
          </cell>
          <cell r="BC133">
            <v>2000</v>
          </cell>
          <cell r="BE133">
            <v>503</v>
          </cell>
          <cell r="BF133" t="str">
            <v>AVISO EXTEMP TRASLACION DE DOM</v>
          </cell>
          <cell r="BG133">
            <v>13842</v>
          </cell>
          <cell r="BI133">
            <v>494</v>
          </cell>
          <cell r="BJ133" t="str">
            <v>REPOSICION DE CREDENCIAL</v>
          </cell>
          <cell r="BK133">
            <v>65</v>
          </cell>
        </row>
        <row r="134">
          <cell r="AC134">
            <v>455</v>
          </cell>
          <cell r="AD134" t="str">
            <v>INFRAESTRUCTURA TELEFONICA</v>
          </cell>
          <cell r="AE134">
            <v>435775</v>
          </cell>
          <cell r="AW134">
            <v>493</v>
          </cell>
          <cell r="AX134" t="str">
            <v>RENOVACION PERMISO P/ USO VIA</v>
          </cell>
          <cell r="AY134">
            <v>1197</v>
          </cell>
          <cell r="BA134">
            <v>472</v>
          </cell>
          <cell r="BB134" t="str">
            <v>MERCADO GAVIRA</v>
          </cell>
          <cell r="BC134">
            <v>4425</v>
          </cell>
          <cell r="BE134">
            <v>504</v>
          </cell>
          <cell r="BF134" t="str">
            <v>AVISO EXTEMP TERM DE OBRA</v>
          </cell>
          <cell r="BG134">
            <v>4291</v>
          </cell>
          <cell r="BI134">
            <v>497</v>
          </cell>
          <cell r="BJ134" t="str">
            <v>CENTRO ADOC</v>
          </cell>
          <cell r="BK134">
            <v>500</v>
          </cell>
        </row>
        <row r="135">
          <cell r="AC135">
            <v>456</v>
          </cell>
          <cell r="AD135" t="str">
            <v>JUEGOS MECANICOS</v>
          </cell>
          <cell r="AE135">
            <v>70956</v>
          </cell>
          <cell r="AW135">
            <v>497</v>
          </cell>
          <cell r="AX135" t="str">
            <v>CENTRO ADOC</v>
          </cell>
          <cell r="AY135">
            <v>3400</v>
          </cell>
          <cell r="BA135">
            <v>477</v>
          </cell>
          <cell r="BB135" t="str">
            <v>PADRON DIRECTOR RESPONSABLE DE</v>
          </cell>
          <cell r="BC135">
            <v>1355</v>
          </cell>
          <cell r="BE135">
            <v>505</v>
          </cell>
          <cell r="BF135" t="str">
            <v>INFRACCIONES DESARROLLO URBANO</v>
          </cell>
          <cell r="BG135">
            <v>28976.53</v>
          </cell>
          <cell r="BI135">
            <v>502</v>
          </cell>
          <cell r="BJ135" t="str">
            <v>RECARGOS OTROS IMPTOS Y DERECH</v>
          </cell>
          <cell r="BK135">
            <v>73050.429999999993</v>
          </cell>
        </row>
        <row r="136">
          <cell r="AC136">
            <v>457</v>
          </cell>
          <cell r="AD136" t="str">
            <v>CASETAS DE  REVISTAS</v>
          </cell>
          <cell r="AE136">
            <v>6333</v>
          </cell>
          <cell r="AW136">
            <v>502</v>
          </cell>
          <cell r="AX136" t="str">
            <v>RECARGOS OTROS IMPTOS Y DERECH</v>
          </cell>
          <cell r="AY136">
            <v>137122.94</v>
          </cell>
          <cell r="BA136">
            <v>479</v>
          </cell>
          <cell r="BB136" t="str">
            <v>COMERCIANTES AMBULANTES</v>
          </cell>
          <cell r="BC136">
            <v>19852</v>
          </cell>
          <cell r="BE136">
            <v>506</v>
          </cell>
          <cell r="BF136" t="str">
            <v>INFRACCIONES DIRECCION DE FISC</v>
          </cell>
          <cell r="BG136">
            <v>30417.3</v>
          </cell>
          <cell r="BI136">
            <v>503</v>
          </cell>
          <cell r="BJ136" t="str">
            <v>AVISO EXTEMP TRASLACION DE DOM</v>
          </cell>
          <cell r="BK136">
            <v>4191</v>
          </cell>
        </row>
        <row r="137">
          <cell r="AC137">
            <v>458</v>
          </cell>
          <cell r="AD137" t="str">
            <v>AMPLIACION DE HORARIO BILLARES</v>
          </cell>
          <cell r="AE137">
            <v>7440</v>
          </cell>
          <cell r="AW137">
            <v>503</v>
          </cell>
          <cell r="AX137" t="str">
            <v>AVISO EXTEMP TRASLACION DE DOM</v>
          </cell>
          <cell r="AY137">
            <v>5219</v>
          </cell>
          <cell r="BA137">
            <v>480</v>
          </cell>
          <cell r="BB137" t="str">
            <v>PERIFONEO</v>
          </cell>
          <cell r="BC137">
            <v>1740</v>
          </cell>
          <cell r="BE137">
            <v>507</v>
          </cell>
          <cell r="BF137" t="str">
            <v>INF AL BANDO POLICIA Y BUEN GO</v>
          </cell>
          <cell r="BG137">
            <v>64840</v>
          </cell>
          <cell r="BI137">
            <v>504</v>
          </cell>
          <cell r="BJ137" t="str">
            <v>AVISO EXTEMP TERM DE OBRA</v>
          </cell>
          <cell r="BK137">
            <v>2086</v>
          </cell>
        </row>
        <row r="138">
          <cell r="AC138">
            <v>459</v>
          </cell>
          <cell r="AD138" t="str">
            <v>CASETAS DEPORTIVAS</v>
          </cell>
          <cell r="AE138">
            <v>2521.31</v>
          </cell>
          <cell r="AW138">
            <v>504</v>
          </cell>
          <cell r="AX138" t="str">
            <v>AVISO EXTEMP TERM DE OBRA</v>
          </cell>
          <cell r="AY138">
            <v>2368.5</v>
          </cell>
          <cell r="BA138">
            <v>481</v>
          </cell>
          <cell r="BB138" t="str">
            <v>REPARTO DE VOLANTES</v>
          </cell>
          <cell r="BC138">
            <v>1488</v>
          </cell>
          <cell r="BE138">
            <v>508</v>
          </cell>
          <cell r="BF138" t="str">
            <v>INF LEY DE TRANSITO Y SU REGLA</v>
          </cell>
          <cell r="BG138">
            <v>422433.04</v>
          </cell>
          <cell r="BI138">
            <v>505</v>
          </cell>
          <cell r="BJ138" t="str">
            <v>INFRACCIONES DESARROLLO URBANO</v>
          </cell>
          <cell r="BK138">
            <v>7071.63</v>
          </cell>
        </row>
        <row r="139">
          <cell r="AC139">
            <v>463</v>
          </cell>
          <cell r="AD139" t="str">
            <v>SALIDA DE GRUAS</v>
          </cell>
          <cell r="AE139">
            <v>3418</v>
          </cell>
          <cell r="AW139">
            <v>505</v>
          </cell>
          <cell r="AX139" t="str">
            <v>INFRACCIONES DESARROLLO URBANO</v>
          </cell>
          <cell r="AY139">
            <v>7493.53</v>
          </cell>
          <cell r="BA139">
            <v>482</v>
          </cell>
          <cell r="BB139" t="str">
            <v>CALLEJONEADAS</v>
          </cell>
          <cell r="BC139">
            <v>35926.5</v>
          </cell>
          <cell r="BE139">
            <v>509</v>
          </cell>
          <cell r="BF139" t="str">
            <v>EXTEMP VERIFICACION AMB VEHICU</v>
          </cell>
          <cell r="BG139">
            <v>41416.5</v>
          </cell>
          <cell r="BI139">
            <v>506</v>
          </cell>
          <cell r="BJ139" t="str">
            <v>INFRACCIONES DIRECCION DE FISC</v>
          </cell>
          <cell r="BK139">
            <v>13299</v>
          </cell>
        </row>
        <row r="140">
          <cell r="AC140">
            <v>464</v>
          </cell>
          <cell r="AD140" t="str">
            <v>ARRASTRE DE VEHICULOS INFRACCI</v>
          </cell>
          <cell r="AE140">
            <v>864</v>
          </cell>
          <cell r="AW140">
            <v>506</v>
          </cell>
          <cell r="AX140" t="str">
            <v>INFRACCIONES DIRECCION DE FISC</v>
          </cell>
          <cell r="AY140">
            <v>40408.800000000003</v>
          </cell>
          <cell r="BA140">
            <v>483</v>
          </cell>
          <cell r="BB140" t="str">
            <v>PROMOTOR TURISTICO</v>
          </cell>
          <cell r="BC140">
            <v>8509.34</v>
          </cell>
          <cell r="BE140">
            <v>511</v>
          </cell>
          <cell r="BF140" t="str">
            <v>ADMTVAS NO FISCALES * MPALES*</v>
          </cell>
          <cell r="BG140">
            <v>7864.1</v>
          </cell>
          <cell r="BI140">
            <v>507</v>
          </cell>
          <cell r="BJ140" t="str">
            <v>INF AL BANDO POLICIA Y BUEN GO</v>
          </cell>
          <cell r="BK140">
            <v>68200</v>
          </cell>
        </row>
        <row r="141">
          <cell r="AC141">
            <v>467</v>
          </cell>
          <cell r="AD141" t="str">
            <v>PRESTADORES DE SERVICIO</v>
          </cell>
          <cell r="AE141">
            <v>18163.84</v>
          </cell>
          <cell r="AW141">
            <v>507</v>
          </cell>
          <cell r="AX141" t="str">
            <v>INF AL BANDO POLICIA Y BUEN GO</v>
          </cell>
          <cell r="AY141">
            <v>85580</v>
          </cell>
          <cell r="BA141">
            <v>484</v>
          </cell>
          <cell r="BB141" t="str">
            <v>PERMISO PARA ESPECTÁCULOS O CE</v>
          </cell>
          <cell r="BC141">
            <v>37230</v>
          </cell>
          <cell r="BE141">
            <v>517</v>
          </cell>
          <cell r="BF141" t="str">
            <v>APORTACIONES FIC</v>
          </cell>
          <cell r="BG141">
            <v>93206.46</v>
          </cell>
          <cell r="BI141">
            <v>508</v>
          </cell>
          <cell r="BJ141" t="str">
            <v>INF LEY DE TRANSITO Y SU REGLA</v>
          </cell>
          <cell r="BK141">
            <v>392664.4</v>
          </cell>
        </row>
        <row r="142">
          <cell r="AC142">
            <v>469</v>
          </cell>
          <cell r="AD142" t="str">
            <v>CASETAS TELEFONICAS</v>
          </cell>
          <cell r="AE142">
            <v>175352</v>
          </cell>
          <cell r="AW142">
            <v>508</v>
          </cell>
          <cell r="AX142" t="str">
            <v>INF LEY DE TRANSITO Y SU REGLA</v>
          </cell>
          <cell r="AY142">
            <v>413958.77</v>
          </cell>
          <cell r="BA142">
            <v>485</v>
          </cell>
          <cell r="BB142" t="str">
            <v>SELLADO DE BOLETOS</v>
          </cell>
          <cell r="BC142">
            <v>10152</v>
          </cell>
          <cell r="BE142">
            <v>526</v>
          </cell>
          <cell r="BF142" t="str">
            <v>RESPUESTA DE AYUNTAMIENTO</v>
          </cell>
          <cell r="BG142">
            <v>3225</v>
          </cell>
          <cell r="BI142">
            <v>509</v>
          </cell>
          <cell r="BJ142" t="str">
            <v>EXTEMP VERIFICACION AMB VEHICU</v>
          </cell>
          <cell r="BK142">
            <v>51962</v>
          </cell>
        </row>
        <row r="143">
          <cell r="AC143">
            <v>470</v>
          </cell>
          <cell r="AD143" t="str">
            <v>LOCALES ESTACION</v>
          </cell>
          <cell r="AE143">
            <v>90888.99</v>
          </cell>
          <cell r="AW143">
            <v>509</v>
          </cell>
          <cell r="AX143" t="str">
            <v>EXTEMP VERIFICACION AMB VEHICU</v>
          </cell>
          <cell r="AY143">
            <v>61286.5</v>
          </cell>
          <cell r="BA143">
            <v>491</v>
          </cell>
          <cell r="BB143" t="str">
            <v>ESTRUCTURAS, CONSTRUCCIONES O</v>
          </cell>
          <cell r="BC143">
            <v>1560271.44</v>
          </cell>
          <cell r="BE143">
            <v>529</v>
          </cell>
          <cell r="BF143" t="str">
            <v>OTROS DONATIVOS</v>
          </cell>
          <cell r="BG143">
            <v>2.16</v>
          </cell>
          <cell r="BI143">
            <v>511</v>
          </cell>
          <cell r="BJ143" t="str">
            <v>ADMTVAS NO FISCALES * MPALES*</v>
          </cell>
          <cell r="BK143">
            <v>3682.8</v>
          </cell>
        </row>
        <row r="144">
          <cell r="AC144">
            <v>471</v>
          </cell>
          <cell r="AD144" t="str">
            <v>SANITARIOS PARDO</v>
          </cell>
          <cell r="AE144">
            <v>16000</v>
          </cell>
          <cell r="AW144">
            <v>511</v>
          </cell>
          <cell r="AX144" t="str">
            <v>ADMTVAS NO FISCALES * MPALES*</v>
          </cell>
          <cell r="AY144">
            <v>8477.9</v>
          </cell>
          <cell r="BA144">
            <v>493</v>
          </cell>
          <cell r="BB144" t="str">
            <v>RENOVACION PERMISO P/ USO VIA</v>
          </cell>
          <cell r="BC144">
            <v>2850.32</v>
          </cell>
          <cell r="BE144">
            <v>532</v>
          </cell>
          <cell r="BF144" t="str">
            <v>FONDO INFRAEST SOCIAL MPAL.</v>
          </cell>
          <cell r="BG144">
            <v>2920925</v>
          </cell>
          <cell r="BI144">
            <v>517</v>
          </cell>
          <cell r="BJ144" t="str">
            <v>APORTACIONES FIC</v>
          </cell>
          <cell r="BK144">
            <v>1000000</v>
          </cell>
        </row>
        <row r="145">
          <cell r="AC145">
            <v>472</v>
          </cell>
          <cell r="AD145" t="str">
            <v>MERCADO GAVIRA</v>
          </cell>
          <cell r="AE145">
            <v>64946</v>
          </cell>
          <cell r="AW145">
            <v>519</v>
          </cell>
          <cell r="AX145" t="str">
            <v>GOB DEL ESTADO CASA DE LA CULT</v>
          </cell>
          <cell r="AY145">
            <v>22188</v>
          </cell>
          <cell r="BA145">
            <v>494</v>
          </cell>
          <cell r="BB145" t="str">
            <v>REPOSICION DE CREDENCIAL</v>
          </cell>
          <cell r="BC145">
            <v>130</v>
          </cell>
          <cell r="BE145">
            <v>533</v>
          </cell>
          <cell r="BF145" t="str">
            <v>FONDO PARA FORTALECIMIENTO MPA</v>
          </cell>
          <cell r="BG145">
            <v>6913164</v>
          </cell>
          <cell r="BI145">
            <v>519</v>
          </cell>
          <cell r="BJ145" t="str">
            <v>GOB DEL ESTADO CASA DE LA CULT</v>
          </cell>
          <cell r="BK145">
            <v>22188</v>
          </cell>
        </row>
        <row r="146">
          <cell r="AC146">
            <v>474</v>
          </cell>
          <cell r="AD146" t="str">
            <v>BASES PARA LICITACION ADQUISIC</v>
          </cell>
          <cell r="AE146">
            <v>17010</v>
          </cell>
          <cell r="AW146">
            <v>526</v>
          </cell>
          <cell r="AX146" t="str">
            <v>RESPUESTA DE AYUNTAMIENTO</v>
          </cell>
          <cell r="AY146">
            <v>1290</v>
          </cell>
          <cell r="BA146">
            <v>497</v>
          </cell>
          <cell r="BB146" t="str">
            <v>CENTRO ADOC</v>
          </cell>
          <cell r="BC146">
            <v>1300</v>
          </cell>
          <cell r="BE146">
            <v>536</v>
          </cell>
          <cell r="BF146" t="str">
            <v>PADRON DE PROVEEDORES</v>
          </cell>
          <cell r="BG146">
            <v>2592</v>
          </cell>
          <cell r="BI146">
            <v>526</v>
          </cell>
          <cell r="BJ146" t="str">
            <v>RESPUESTA DE AYUNTAMIENTO</v>
          </cell>
          <cell r="BK146">
            <v>5805</v>
          </cell>
        </row>
        <row r="147">
          <cell r="AC147">
            <v>476</v>
          </cell>
          <cell r="AD147" t="str">
            <v>PADRON DE PERITOS FISCALES</v>
          </cell>
          <cell r="AE147">
            <v>38490</v>
          </cell>
          <cell r="AW147">
            <v>529</v>
          </cell>
          <cell r="AX147" t="str">
            <v>OTROS DONATIVOS</v>
          </cell>
          <cell r="AY147">
            <v>12568</v>
          </cell>
          <cell r="BA147">
            <v>502</v>
          </cell>
          <cell r="BB147" t="str">
            <v>RECARGOS OTROS IMPTOS Y DERECH</v>
          </cell>
          <cell r="BC147">
            <v>361157.82</v>
          </cell>
          <cell r="BE147">
            <v>538</v>
          </cell>
          <cell r="BF147" t="str">
            <v>BASES PARA LICITACION OBRA PUB</v>
          </cell>
          <cell r="BG147">
            <v>2850</v>
          </cell>
          <cell r="BI147">
            <v>533</v>
          </cell>
          <cell r="BJ147" t="str">
            <v>FONDO PARA FORTALECIMIENTO MPA</v>
          </cell>
          <cell r="BK147">
            <v>13826331</v>
          </cell>
        </row>
        <row r="148">
          <cell r="AC148">
            <v>477</v>
          </cell>
          <cell r="AD148" t="str">
            <v>PADRON DIRECTOR RESPONSABLE DE</v>
          </cell>
          <cell r="AE148">
            <v>98915</v>
          </cell>
          <cell r="AW148">
            <v>532</v>
          </cell>
          <cell r="AX148" t="str">
            <v>FONDO INFRAEST SOCIAL MPAL.</v>
          </cell>
          <cell r="AY148">
            <v>2920923</v>
          </cell>
          <cell r="BA148">
            <v>503</v>
          </cell>
          <cell r="BB148" t="str">
            <v>AVISO EXTEMP TRASLACION DE DOM</v>
          </cell>
          <cell r="BC148">
            <v>7368</v>
          </cell>
          <cell r="BE148">
            <v>544</v>
          </cell>
          <cell r="BF148" t="str">
            <v>INFRACCIONES AL REGLAMENTO DE</v>
          </cell>
          <cell r="BG148">
            <v>3560.04</v>
          </cell>
          <cell r="BI148">
            <v>536</v>
          </cell>
          <cell r="BJ148" t="str">
            <v>PADRON DE PROVEEDORES</v>
          </cell>
          <cell r="BK148">
            <v>1620</v>
          </cell>
        </row>
        <row r="149">
          <cell r="AC149">
            <v>479</v>
          </cell>
          <cell r="AD149" t="str">
            <v>COMERCIANTES AMBULANTES</v>
          </cell>
          <cell r="AE149">
            <v>91454</v>
          </cell>
          <cell r="AW149">
            <v>533</v>
          </cell>
          <cell r="AX149" t="str">
            <v>FONDO PARA FORTALECIMIENTO MPA</v>
          </cell>
          <cell r="AY149">
            <v>6913164</v>
          </cell>
          <cell r="BA149">
            <v>504</v>
          </cell>
          <cell r="BB149" t="str">
            <v>AVISO EXTEMP TERM DE OBRA</v>
          </cell>
          <cell r="BC149">
            <v>3070</v>
          </cell>
          <cell r="BE149">
            <v>600</v>
          </cell>
          <cell r="BF149" t="str">
            <v>FONDO GENERAL</v>
          </cell>
          <cell r="BG149">
            <v>10489688.6</v>
          </cell>
          <cell r="BI149">
            <v>544</v>
          </cell>
          <cell r="BJ149" t="str">
            <v>INFRACCIONES AL REGLAMENTO DE</v>
          </cell>
          <cell r="BK149">
            <v>1534.5</v>
          </cell>
        </row>
        <row r="150">
          <cell r="AC150">
            <v>480</v>
          </cell>
          <cell r="AD150" t="str">
            <v>PERIFONEO</v>
          </cell>
          <cell r="AE150">
            <v>1566</v>
          </cell>
          <cell r="AW150">
            <v>536</v>
          </cell>
          <cell r="AX150" t="str">
            <v>PADRON DE PROVEEDORES</v>
          </cell>
          <cell r="AY150">
            <v>4536</v>
          </cell>
          <cell r="BA150">
            <v>505</v>
          </cell>
          <cell r="BB150" t="str">
            <v>INFRACCIONES DESARROLLO URBANO</v>
          </cell>
          <cell r="BC150">
            <v>8152.33</v>
          </cell>
          <cell r="BE150">
            <v>601</v>
          </cell>
          <cell r="BF150" t="str">
            <v>FONDO DEL FOMENTO MUNICIPAL</v>
          </cell>
          <cell r="BG150">
            <v>1415162.36</v>
          </cell>
          <cell r="BI150">
            <v>600</v>
          </cell>
          <cell r="BJ150" t="str">
            <v>FONDO GENERAL</v>
          </cell>
          <cell r="BK150">
            <v>3121824.58</v>
          </cell>
        </row>
        <row r="151">
          <cell r="AC151">
            <v>481</v>
          </cell>
          <cell r="AD151" t="str">
            <v>REPARTO DE VOLANTES</v>
          </cell>
          <cell r="AE151">
            <v>5372</v>
          </cell>
          <cell r="AW151">
            <v>544</v>
          </cell>
          <cell r="AX151" t="str">
            <v>INFRACCIONES AL REGLAMENTO DE</v>
          </cell>
          <cell r="AY151">
            <v>1534.5</v>
          </cell>
          <cell r="BA151">
            <v>506</v>
          </cell>
          <cell r="BB151" t="str">
            <v>INFRACCIONES DIRECCION DE FISC</v>
          </cell>
          <cell r="BC151">
            <v>39112.800000000003</v>
          </cell>
          <cell r="BE151">
            <v>605</v>
          </cell>
          <cell r="BF151" t="str">
            <v>IEPS ESPECIAL DE GASOLINAS Y D</v>
          </cell>
          <cell r="BG151">
            <v>421559.01</v>
          </cell>
          <cell r="BI151">
            <v>603</v>
          </cell>
          <cell r="BJ151" t="str">
            <v>APOYO EXTRAORDINARIO</v>
          </cell>
          <cell r="BK151">
            <v>562500</v>
          </cell>
        </row>
        <row r="152">
          <cell r="AC152">
            <v>482</v>
          </cell>
          <cell r="AD152" t="str">
            <v>CALLEJONEADAS</v>
          </cell>
          <cell r="AE152">
            <v>194042.14</v>
          </cell>
          <cell r="AW152">
            <v>600</v>
          </cell>
          <cell r="AX152" t="str">
            <v>FONDO GENERAL</v>
          </cell>
          <cell r="AY152">
            <v>9814154.4100000001</v>
          </cell>
          <cell r="BA152">
            <v>507</v>
          </cell>
          <cell r="BB152" t="str">
            <v>INF AL BANDO POLICIA Y BUEN GO</v>
          </cell>
          <cell r="BC152">
            <v>169773</v>
          </cell>
          <cell r="BE152">
            <v>606</v>
          </cell>
          <cell r="BF152" t="str">
            <v>FONDO DE FISCALIZACION</v>
          </cell>
          <cell r="BG152">
            <v>2669045.08</v>
          </cell>
          <cell r="BI152">
            <v>605</v>
          </cell>
          <cell r="BJ152" t="str">
            <v>IEPS ESPECIAL DE GASOLINAS Y D</v>
          </cell>
          <cell r="BK152">
            <v>436581.35</v>
          </cell>
        </row>
        <row r="153">
          <cell r="AC153">
            <v>483</v>
          </cell>
          <cell r="AD153" t="str">
            <v>PROMOTOR TURISTICO</v>
          </cell>
          <cell r="AE153">
            <v>54497.71</v>
          </cell>
          <cell r="AW153">
            <v>601</v>
          </cell>
          <cell r="AX153" t="str">
            <v>FONDO DEL FOMENTO MUNICIPAL</v>
          </cell>
          <cell r="AY153">
            <v>1388323.44</v>
          </cell>
          <cell r="BA153">
            <v>508</v>
          </cell>
          <cell r="BB153" t="str">
            <v>INF LEY DE TRANSITO Y SU REGLA</v>
          </cell>
          <cell r="BC153">
            <v>483662.23</v>
          </cell>
          <cell r="BE153">
            <v>607</v>
          </cell>
          <cell r="BF153" t="str">
            <v>DERECHOS ALCOHOLES</v>
          </cell>
          <cell r="BG153">
            <v>26442.14</v>
          </cell>
          <cell r="BI153">
            <v>609</v>
          </cell>
          <cell r="BJ153" t="str">
            <v>I.S.A.N.</v>
          </cell>
          <cell r="BK153">
            <v>33700.61</v>
          </cell>
        </row>
        <row r="154">
          <cell r="AC154">
            <v>484</v>
          </cell>
          <cell r="AD154" t="str">
            <v>PERMISO PARA ESPECTÁCULOS O CE</v>
          </cell>
          <cell r="AE154">
            <v>234075.01</v>
          </cell>
          <cell r="AW154">
            <v>603</v>
          </cell>
          <cell r="AX154" t="str">
            <v>APOYO EXTRAORDINARIO</v>
          </cell>
          <cell r="AY154">
            <v>375000</v>
          </cell>
          <cell r="BA154">
            <v>509</v>
          </cell>
          <cell r="BB154" t="str">
            <v>EXTEMP VERIFICACION AMB VEHICU</v>
          </cell>
          <cell r="BC154">
            <v>50291.5</v>
          </cell>
          <cell r="BE154">
            <v>608</v>
          </cell>
          <cell r="BF154" t="str">
            <v>I.E.P.S</v>
          </cell>
          <cell r="BG154">
            <v>193421.92</v>
          </cell>
          <cell r="BI154">
            <v>708</v>
          </cell>
          <cell r="BJ154" t="str">
            <v>HABITAT</v>
          </cell>
          <cell r="BK154">
            <v>611108</v>
          </cell>
        </row>
        <row r="155">
          <cell r="AC155">
            <v>485</v>
          </cell>
          <cell r="AD155" t="str">
            <v>SELLADO DE BOLETOS</v>
          </cell>
          <cell r="AE155">
            <v>28737.99</v>
          </cell>
          <cell r="AW155">
            <v>605</v>
          </cell>
          <cell r="AX155" t="str">
            <v>IEPS ESPECIAL DE GASOLINAS Y D</v>
          </cell>
          <cell r="AY155">
            <v>429286.12</v>
          </cell>
          <cell r="BA155">
            <v>511</v>
          </cell>
          <cell r="BB155" t="str">
            <v>ADMTVAS NO FISCALES * MPALES*</v>
          </cell>
          <cell r="BC155">
            <v>17071.099999999999</v>
          </cell>
          <cell r="BE155">
            <v>609</v>
          </cell>
          <cell r="BF155" t="str">
            <v>I.S.A.N.</v>
          </cell>
          <cell r="BG155">
            <v>147995.01</v>
          </cell>
          <cell r="BI155">
            <v>713</v>
          </cell>
          <cell r="BJ155" t="str">
            <v>PROGRAMA ECONOMIA SOCIAL FAMIL</v>
          </cell>
          <cell r="BK155">
            <v>21805</v>
          </cell>
        </row>
        <row r="156">
          <cell r="AC156">
            <v>486</v>
          </cell>
          <cell r="AD156" t="str">
            <v>COLOCACION DE GUIAS</v>
          </cell>
          <cell r="AE156">
            <v>1134</v>
          </cell>
          <cell r="AW156">
            <v>606</v>
          </cell>
          <cell r="AX156" t="str">
            <v>FONDO DE FISCALIZACION</v>
          </cell>
          <cell r="AY156">
            <v>262614.21999999997</v>
          </cell>
          <cell r="BA156">
            <v>517</v>
          </cell>
          <cell r="BB156" t="str">
            <v>APORTACIONES FIC</v>
          </cell>
          <cell r="BC156">
            <v>3000000</v>
          </cell>
          <cell r="BE156">
            <v>611</v>
          </cell>
          <cell r="BF156" t="str">
            <v>I.S.T.U.V.</v>
          </cell>
          <cell r="BG156">
            <v>23366.52</v>
          </cell>
          <cell r="BI156">
            <v>716</v>
          </cell>
          <cell r="BJ156" t="str">
            <v>MIGRANTES 3X1</v>
          </cell>
          <cell r="BK156">
            <v>483368.56</v>
          </cell>
        </row>
        <row r="157">
          <cell r="AC157">
            <v>487</v>
          </cell>
          <cell r="AD157" t="str">
            <v>COLOCACION DE LUMINARIA O LAMP</v>
          </cell>
          <cell r="AE157">
            <v>2004</v>
          </cell>
          <cell r="AW157">
            <v>607</v>
          </cell>
          <cell r="AX157" t="str">
            <v>DERECHOS ALCOHOLES</v>
          </cell>
          <cell r="AY157">
            <v>22531.54</v>
          </cell>
          <cell r="BA157">
            <v>519</v>
          </cell>
          <cell r="BB157" t="str">
            <v>GOB DEL ESTADO CASA DE LA CULT</v>
          </cell>
          <cell r="BC157">
            <v>22188</v>
          </cell>
          <cell r="BE157">
            <v>708</v>
          </cell>
          <cell r="BF157" t="str">
            <v>HABITAT</v>
          </cell>
          <cell r="BG157">
            <v>7198452</v>
          </cell>
          <cell r="BI157">
            <v>719</v>
          </cell>
          <cell r="BJ157" t="str">
            <v>FONDOS MIXTOS</v>
          </cell>
          <cell r="BK157">
            <v>5500</v>
          </cell>
        </row>
        <row r="158">
          <cell r="AC158">
            <v>488</v>
          </cell>
          <cell r="AD158" t="str">
            <v>COLOCACION DE POSTERIA DE CONC</v>
          </cell>
          <cell r="AE158">
            <v>492</v>
          </cell>
          <cell r="AW158">
            <v>608</v>
          </cell>
          <cell r="AX158" t="str">
            <v>I.E.P.S</v>
          </cell>
          <cell r="AY158">
            <v>149710.06</v>
          </cell>
          <cell r="BA158">
            <v>526</v>
          </cell>
          <cell r="BB158" t="str">
            <v>RESPUESTA DE AYUNTAMIENTO</v>
          </cell>
          <cell r="BC158">
            <v>5805</v>
          </cell>
          <cell r="BE158">
            <v>710</v>
          </cell>
          <cell r="BF158" t="str">
            <v>SUBSIDIO P/LA SEGURIDAD PUB. D</v>
          </cell>
          <cell r="BG158">
            <v>1363.24</v>
          </cell>
          <cell r="BI158">
            <v>720</v>
          </cell>
          <cell r="BJ158" t="str">
            <v>DESARROLLO INFRAESTRUCTURA BAS</v>
          </cell>
          <cell r="BK158">
            <v>252661.57</v>
          </cell>
        </row>
        <row r="159">
          <cell r="AC159">
            <v>491</v>
          </cell>
          <cell r="AD159" t="str">
            <v>ESTRUCTURAS, CONSTRUCCIONES O</v>
          </cell>
          <cell r="AE159">
            <v>12129.88</v>
          </cell>
          <cell r="AW159">
            <v>609</v>
          </cell>
          <cell r="AX159" t="str">
            <v>I.S.A.N.</v>
          </cell>
          <cell r="AY159">
            <v>153650.67000000001</v>
          </cell>
          <cell r="BA159">
            <v>529</v>
          </cell>
          <cell r="BB159" t="str">
            <v>OTROS DONATIVOS</v>
          </cell>
          <cell r="BC159">
            <v>19608.939999999999</v>
          </cell>
          <cell r="BE159">
            <v>712</v>
          </cell>
          <cell r="BF159" t="str">
            <v>PROGRAMA BORDERIA</v>
          </cell>
          <cell r="BG159">
            <v>31850</v>
          </cell>
          <cell r="BI159">
            <v>725</v>
          </cell>
          <cell r="BJ159" t="str">
            <v>INFRAESTRUCTURA EDUCATIVA</v>
          </cell>
          <cell r="BK159">
            <v>50000</v>
          </cell>
        </row>
        <row r="160">
          <cell r="AC160">
            <v>493</v>
          </cell>
          <cell r="AD160" t="str">
            <v>RENOVACION PERMISO P/ USO VIA</v>
          </cell>
          <cell r="AE160">
            <v>30978.240000000002</v>
          </cell>
          <cell r="AW160">
            <v>611</v>
          </cell>
          <cell r="AX160" t="str">
            <v>I.S.T.U.V.</v>
          </cell>
          <cell r="AY160">
            <v>25298.799999999999</v>
          </cell>
          <cell r="BA160">
            <v>532</v>
          </cell>
          <cell r="BB160" t="str">
            <v>FONDO INFRAEST SOCIAL MPAL.</v>
          </cell>
          <cell r="BC160">
            <v>2920923</v>
          </cell>
          <cell r="BE160">
            <v>713</v>
          </cell>
          <cell r="BF160" t="str">
            <v>PROGRAMA ECONOMIA SOCIAL FAMIL</v>
          </cell>
          <cell r="BG160">
            <v>362135</v>
          </cell>
          <cell r="BI160">
            <v>728</v>
          </cell>
          <cell r="BJ160" t="str">
            <v>PROGRAMA DE EMPLEO TEMPORAL</v>
          </cell>
          <cell r="BK160">
            <v>443277.65</v>
          </cell>
        </row>
        <row r="161">
          <cell r="AC161">
            <v>494</v>
          </cell>
          <cell r="AD161" t="str">
            <v>REPOSICION DE CREDENCIAL</v>
          </cell>
          <cell r="AE161">
            <v>715</v>
          </cell>
          <cell r="AW161">
            <v>708</v>
          </cell>
          <cell r="AX161" t="str">
            <v>HABITAT</v>
          </cell>
          <cell r="AY161">
            <v>235114</v>
          </cell>
          <cell r="BA161">
            <v>533</v>
          </cell>
          <cell r="BB161" t="str">
            <v>FONDO PARA FORTALECIMIENTO MPA</v>
          </cell>
          <cell r="BC161">
            <v>6913164</v>
          </cell>
          <cell r="BE161">
            <v>715</v>
          </cell>
          <cell r="BF161" t="str">
            <v>MEJORAMIENTO DE VIVIENDA</v>
          </cell>
          <cell r="BG161">
            <v>2500000</v>
          </cell>
          <cell r="BI161">
            <v>817</v>
          </cell>
          <cell r="BJ161" t="str">
            <v>ANTICIPOS OTROS INGRESOS</v>
          </cell>
          <cell r="BK161">
            <v>800</v>
          </cell>
        </row>
        <row r="162">
          <cell r="AC162">
            <v>497</v>
          </cell>
          <cell r="AD162" t="str">
            <v>CENTRO ADOC</v>
          </cell>
          <cell r="AE162">
            <v>25000</v>
          </cell>
          <cell r="AW162">
            <v>722</v>
          </cell>
          <cell r="AX162" t="str">
            <v>PROGRAMA MEJOR ATENCION Y SERV</v>
          </cell>
          <cell r="AY162">
            <v>200000</v>
          </cell>
          <cell r="BA162">
            <v>536</v>
          </cell>
          <cell r="BB162" t="str">
            <v>PADRON DE PROVEEDORES</v>
          </cell>
          <cell r="BC162">
            <v>3240</v>
          </cell>
          <cell r="BE162">
            <v>716</v>
          </cell>
          <cell r="BF162" t="str">
            <v>MIGRANTES 3X1</v>
          </cell>
          <cell r="BG162">
            <v>450000</v>
          </cell>
          <cell r="BI162">
            <v>860</v>
          </cell>
          <cell r="BJ162" t="str">
            <v>PROG. ESCOLAR RESIDUOS SOLIDOS</v>
          </cell>
          <cell r="BK162">
            <v>9479</v>
          </cell>
        </row>
        <row r="163">
          <cell r="AC163">
            <v>502</v>
          </cell>
          <cell r="AD163" t="str">
            <v>RECARGOS OTROS IMPTOS Y DERECH</v>
          </cell>
          <cell r="AE163">
            <v>674968.52</v>
          </cell>
          <cell r="AW163">
            <v>724</v>
          </cell>
          <cell r="AX163" t="str">
            <v>PROYECTOS DE DESARROLLO REGION</v>
          </cell>
          <cell r="AY163">
            <v>6654594.9000000004</v>
          </cell>
          <cell r="BA163">
            <v>544</v>
          </cell>
          <cell r="BB163" t="str">
            <v>INFRACCIONES AL REGLAMENTO DE</v>
          </cell>
          <cell r="BC163">
            <v>3191.76</v>
          </cell>
          <cell r="BE163">
            <v>720</v>
          </cell>
          <cell r="BF163" t="str">
            <v>DESARROLLO INFRAESTRUCTURA BAS</v>
          </cell>
          <cell r="BG163">
            <v>142732.1</v>
          </cell>
          <cell r="BI163">
            <v>898</v>
          </cell>
          <cell r="BJ163" t="str">
            <v>APORTACIONES VOLUNTARIAS BOMBE</v>
          </cell>
          <cell r="BK163">
            <v>27390.5</v>
          </cell>
        </row>
        <row r="164">
          <cell r="AC164">
            <v>503</v>
          </cell>
          <cell r="AD164" t="str">
            <v>AVISO EXTEMP TRASLACION DE DOM</v>
          </cell>
          <cell r="AE164">
            <v>59733.2</v>
          </cell>
          <cell r="AW164">
            <v>725</v>
          </cell>
          <cell r="AX164" t="str">
            <v>INFRAESTRUCTURA EDUCATIVA</v>
          </cell>
          <cell r="AY164">
            <v>500000</v>
          </cell>
          <cell r="BA164">
            <v>600</v>
          </cell>
          <cell r="BB164" t="str">
            <v>FONDO GENERAL</v>
          </cell>
          <cell r="BC164">
            <v>9910841.3900000006</v>
          </cell>
          <cell r="BE164">
            <v>724</v>
          </cell>
          <cell r="BF164" t="str">
            <v>PROYECTOS DE DESARROLLO REGION</v>
          </cell>
          <cell r="BG164">
            <v>11958824</v>
          </cell>
          <cell r="BI164">
            <v>900</v>
          </cell>
          <cell r="BJ164" t="str">
            <v>INGRESOS POR CLASIFICAR</v>
          </cell>
          <cell r="BK164">
            <v>44666.12</v>
          </cell>
        </row>
        <row r="165">
          <cell r="AC165" t="str">
            <v>_x000C_</v>
          </cell>
          <cell r="AW165" t="str">
            <v>_x000C_</v>
          </cell>
          <cell r="BA165" t="str">
            <v>_x000C_</v>
          </cell>
          <cell r="BE165" t="str">
            <v>_x000C_</v>
          </cell>
          <cell r="BI165" t="str">
            <v>_x000C_</v>
          </cell>
        </row>
        <row r="167">
          <cell r="AC167" t="str">
            <v>Pag</v>
          </cell>
          <cell r="AD167" t="str">
            <v>ina : 4                    Fecha Impresión</v>
          </cell>
          <cell r="AW167" t="str">
            <v>Pag</v>
          </cell>
          <cell r="AX167" t="str">
            <v>ina : 4                    Fecha Impresión</v>
          </cell>
          <cell r="BA167" t="str">
            <v>Pag</v>
          </cell>
          <cell r="BB167" t="str">
            <v>ina : 4                    Fecha Impresión</v>
          </cell>
          <cell r="BE167" t="str">
            <v>Pag</v>
          </cell>
          <cell r="BF167" t="str">
            <v>ina : 4                    Fecha Impresión</v>
          </cell>
          <cell r="BI167" t="str">
            <v>Pag</v>
          </cell>
          <cell r="BJ167" t="str">
            <v>ina : 4                    Fecha Impresión</v>
          </cell>
        </row>
        <row r="168">
          <cell r="AC168" t="str">
            <v>MUN</v>
          </cell>
          <cell r="AD168" t="str">
            <v>ICIPIO DE GUANAJUATO, GTO</v>
          </cell>
          <cell r="AW168" t="str">
            <v>MUN</v>
          </cell>
          <cell r="AX168" t="str">
            <v>ICIPIO DE GUANAJUATO, GTO</v>
          </cell>
          <cell r="BA168" t="str">
            <v>MUN</v>
          </cell>
          <cell r="BB168" t="str">
            <v>ICIPIO DE GUANAJUATO, GTO</v>
          </cell>
          <cell r="BE168" t="str">
            <v>MUN</v>
          </cell>
          <cell r="BF168" t="str">
            <v>ICIPIO DE GUANAJUATO, GTO</v>
          </cell>
          <cell r="BI168" t="str">
            <v>MUN</v>
          </cell>
          <cell r="BJ168" t="str">
            <v>ICIPIO DE GUANAJUATO, GTO</v>
          </cell>
        </row>
        <row r="169">
          <cell r="AC169" t="str">
            <v>REP</v>
          </cell>
          <cell r="AD169" t="str">
            <v>ORTE DE COBRANZA DEL DIA 01/01/2013 AL DIA</v>
          </cell>
          <cell r="AW169" t="str">
            <v>REP</v>
          </cell>
          <cell r="AX169" t="str">
            <v>ORTE DE COBRANZA DEL DIA 01/09/2013 AL DIA</v>
          </cell>
          <cell r="BA169" t="str">
            <v>REP</v>
          </cell>
          <cell r="BB169" t="str">
            <v>ORTE DE COBRANZA DEL DIA 01/10/2013 AL DIA</v>
          </cell>
          <cell r="BE169" t="str">
            <v>REP</v>
          </cell>
          <cell r="BF169" t="str">
            <v>ORTE DE COBRANZA DEL DIA 01/11/2013 AL DIA</v>
          </cell>
          <cell r="BI169" t="str">
            <v>REP</v>
          </cell>
          <cell r="BJ169" t="str">
            <v>ORTE DE COBRANZA DEL DIA 01/12/2013 AL DIA</v>
          </cell>
        </row>
        <row r="170">
          <cell r="AC170" t="str">
            <v>RES</v>
          </cell>
          <cell r="AD170" t="str">
            <v>UMEN</v>
          </cell>
          <cell r="AW170" t="str">
            <v>RES</v>
          </cell>
          <cell r="AX170" t="str">
            <v>UMEN</v>
          </cell>
          <cell r="BA170" t="str">
            <v>RES</v>
          </cell>
          <cell r="BB170" t="str">
            <v>UMEN</v>
          </cell>
          <cell r="BE170" t="str">
            <v>RES</v>
          </cell>
          <cell r="BF170" t="str">
            <v>UMEN</v>
          </cell>
          <cell r="BI170" t="str">
            <v>RES</v>
          </cell>
          <cell r="BJ170" t="str">
            <v>UMEN</v>
          </cell>
        </row>
        <row r="171">
          <cell r="AC171" t="str">
            <v>---</v>
          </cell>
          <cell r="AD171" t="str">
            <v>------------------------------------------</v>
          </cell>
          <cell r="AE171" t="str">
            <v>----------------</v>
          </cell>
          <cell r="AW171" t="str">
            <v>---</v>
          </cell>
          <cell r="AX171" t="str">
            <v>------------------------------------------</v>
          </cell>
          <cell r="AY171" t="str">
            <v>----------------</v>
          </cell>
          <cell r="BA171" t="str">
            <v>---</v>
          </cell>
          <cell r="BB171" t="str">
            <v>------------------------------------------</v>
          </cell>
          <cell r="BC171" t="str">
            <v>----------------</v>
          </cell>
          <cell r="BE171" t="str">
            <v>---</v>
          </cell>
          <cell r="BF171" t="str">
            <v>------------------------------------------</v>
          </cell>
          <cell r="BG171" t="str">
            <v>----------------</v>
          </cell>
          <cell r="BI171" t="str">
            <v>---</v>
          </cell>
          <cell r="BJ171" t="str">
            <v>------------------------------------------</v>
          </cell>
          <cell r="BK171" t="str">
            <v>----------------</v>
          </cell>
        </row>
        <row r="172">
          <cell r="AC172" t="str">
            <v>CVE</v>
          </cell>
          <cell r="AD172" t="str">
            <v>CONCEPTO</v>
          </cell>
          <cell r="AE172" t="str">
            <v>COBRADO</v>
          </cell>
          <cell r="AW172" t="str">
            <v>CVE</v>
          </cell>
          <cell r="AX172" t="str">
            <v>CONCEPTO</v>
          </cell>
          <cell r="AY172" t="str">
            <v>COBRADO</v>
          </cell>
          <cell r="BA172" t="str">
            <v>CVE</v>
          </cell>
          <cell r="BB172" t="str">
            <v>CONCEPTO</v>
          </cell>
          <cell r="BC172" t="str">
            <v>COBRADO</v>
          </cell>
          <cell r="BE172" t="str">
            <v>CVE</v>
          </cell>
          <cell r="BF172" t="str">
            <v>CONCEPTO</v>
          </cell>
          <cell r="BG172" t="str">
            <v>COBRADO</v>
          </cell>
          <cell r="BI172" t="str">
            <v>CVE</v>
          </cell>
          <cell r="BJ172" t="str">
            <v>CONCEPTO</v>
          </cell>
          <cell r="BK172" t="str">
            <v>COBRADO</v>
          </cell>
        </row>
        <row r="173">
          <cell r="AC173" t="str">
            <v>---</v>
          </cell>
          <cell r="AD173" t="str">
            <v>------------------------------------------</v>
          </cell>
          <cell r="AE173" t="str">
            <v>----------------</v>
          </cell>
          <cell r="AW173" t="str">
            <v>---</v>
          </cell>
          <cell r="AX173" t="str">
            <v>------------------------------------------</v>
          </cell>
          <cell r="AY173" t="str">
            <v>----------------</v>
          </cell>
          <cell r="BA173" t="str">
            <v>---</v>
          </cell>
          <cell r="BB173" t="str">
            <v>------------------------------------------</v>
          </cell>
          <cell r="BC173" t="str">
            <v>----------------</v>
          </cell>
          <cell r="BE173" t="str">
            <v>---</v>
          </cell>
          <cell r="BF173" t="str">
            <v>------------------------------------------</v>
          </cell>
          <cell r="BG173" t="str">
            <v>----------------</v>
          </cell>
          <cell r="BI173" t="str">
            <v>---</v>
          </cell>
          <cell r="BJ173" t="str">
            <v>------------------------------------------</v>
          </cell>
          <cell r="BK173" t="str">
            <v>----------------</v>
          </cell>
        </row>
        <row r="174">
          <cell r="AC174">
            <v>504</v>
          </cell>
          <cell r="AD174" t="str">
            <v>AVISO EXTEMP TERM DE OBRA</v>
          </cell>
          <cell r="AE174">
            <v>25757.7</v>
          </cell>
          <cell r="AW174">
            <v>726</v>
          </cell>
          <cell r="AX174" t="str">
            <v>RESCATE DE ESPACIOS PUBLICOS</v>
          </cell>
          <cell r="AY174">
            <v>1500000</v>
          </cell>
          <cell r="BA174">
            <v>601</v>
          </cell>
          <cell r="BB174" t="str">
            <v>FONDO DEL FOMENTO MUNICIPAL</v>
          </cell>
          <cell r="BC174">
            <v>1418195.34</v>
          </cell>
          <cell r="BE174">
            <v>728</v>
          </cell>
          <cell r="BF174" t="str">
            <v>PROGRAMA DE EMPLEO TEMPORAL</v>
          </cell>
          <cell r="BG174">
            <v>443277.66</v>
          </cell>
          <cell r="BI174">
            <v>913</v>
          </cell>
          <cell r="BJ174" t="str">
            <v>SISTEMA PARA EL DESARROLLO INT</v>
          </cell>
          <cell r="BK174">
            <v>26050</v>
          </cell>
        </row>
        <row r="175">
          <cell r="AC175">
            <v>505</v>
          </cell>
          <cell r="AD175" t="str">
            <v>INFRACCIONES DESARROLLO URBANO</v>
          </cell>
          <cell r="AE175">
            <v>76837.62</v>
          </cell>
          <cell r="AW175">
            <v>759</v>
          </cell>
          <cell r="AX175" t="str">
            <v>PROGRAMA DE INVERSION CONACULT</v>
          </cell>
          <cell r="AY175">
            <v>10000000</v>
          </cell>
          <cell r="BA175">
            <v>605</v>
          </cell>
          <cell r="BB175" t="str">
            <v>IEPS ESPECIAL DE GASOLINAS Y D</v>
          </cell>
          <cell r="BC175">
            <v>425748.21</v>
          </cell>
          <cell r="BE175">
            <v>729</v>
          </cell>
          <cell r="BF175" t="str">
            <v>OPCIONES PRODUCTIVAS</v>
          </cell>
          <cell r="BG175">
            <v>720000</v>
          </cell>
          <cell r="BI175">
            <v>914</v>
          </cell>
          <cell r="BJ175" t="str">
            <v>INSTITUTO MUNICIPAL DE PLANEAC</v>
          </cell>
          <cell r="BK175">
            <v>26050</v>
          </cell>
        </row>
        <row r="176">
          <cell r="AC176">
            <v>506</v>
          </cell>
          <cell r="AD176" t="str">
            <v>INFRACCIONES DIRECCION DE FISC</v>
          </cell>
          <cell r="AE176">
            <v>304221.81</v>
          </cell>
          <cell r="AW176">
            <v>764</v>
          </cell>
          <cell r="AX176" t="str">
            <v>REMANENTES DE EJER. ANT. 2012</v>
          </cell>
          <cell r="AY176">
            <v>120537.24</v>
          </cell>
          <cell r="BA176">
            <v>606</v>
          </cell>
          <cell r="BB176" t="str">
            <v>FONDO DE FISCALIZACION</v>
          </cell>
          <cell r="BC176">
            <v>262614.21999999997</v>
          </cell>
          <cell r="BE176">
            <v>738</v>
          </cell>
          <cell r="BF176" t="str">
            <v>REMANENTES DE EJER ANT 2011 FI</v>
          </cell>
          <cell r="BG176">
            <v>17389.5</v>
          </cell>
          <cell r="BI176">
            <v>915</v>
          </cell>
          <cell r="BJ176" t="str">
            <v>INSTITUTO MUNICIPAL DE VIVIEND</v>
          </cell>
          <cell r="BK176">
            <v>26050</v>
          </cell>
        </row>
        <row r="177">
          <cell r="AC177">
            <v>507</v>
          </cell>
          <cell r="AD177" t="str">
            <v>INF AL BANDO POLICIA Y BUEN GO</v>
          </cell>
          <cell r="AE177">
            <v>602667</v>
          </cell>
          <cell r="AW177">
            <v>812</v>
          </cell>
          <cell r="AX177" t="str">
            <v>REINTEGROS TESOFE</v>
          </cell>
          <cell r="AY177">
            <v>142837.24</v>
          </cell>
          <cell r="BA177">
            <v>607</v>
          </cell>
          <cell r="BB177" t="str">
            <v>DERECHOS ALCOHOLES</v>
          </cell>
          <cell r="BC177">
            <v>28535.96</v>
          </cell>
          <cell r="BE177">
            <v>817</v>
          </cell>
          <cell r="BF177" t="str">
            <v>ANTICIPOS OTROS INGRESOS</v>
          </cell>
          <cell r="BG177">
            <v>1652</v>
          </cell>
          <cell r="BI177" t="str">
            <v>===</v>
          </cell>
          <cell r="BJ177" t="str">
            <v>==========================================</v>
          </cell>
          <cell r="BK177" t="str">
            <v>================</v>
          </cell>
        </row>
        <row r="178">
          <cell r="AC178">
            <v>508</v>
          </cell>
          <cell r="AD178" t="str">
            <v>INF LEY DE TRANSITO Y SU REGLA</v>
          </cell>
          <cell r="AE178">
            <v>3481924.04</v>
          </cell>
          <cell r="AW178">
            <v>860</v>
          </cell>
          <cell r="AX178" t="str">
            <v>PROG. ESCOLAR RESIDUOS SOLIDOS</v>
          </cell>
          <cell r="AY178">
            <v>6853</v>
          </cell>
          <cell r="BA178">
            <v>608</v>
          </cell>
          <cell r="BB178" t="str">
            <v>I.E.P.S</v>
          </cell>
          <cell r="BC178">
            <v>172520</v>
          </cell>
          <cell r="BE178">
            <v>860</v>
          </cell>
          <cell r="BF178" t="str">
            <v>PROG. ESCOLAR RESIDUOS SOLIDOS</v>
          </cell>
          <cell r="BG178">
            <v>12003.5</v>
          </cell>
          <cell r="BJ178" t="str">
            <v>TOTALES DE COBRANZA</v>
          </cell>
          <cell r="BK178">
            <v>28792049.850000001</v>
          </cell>
        </row>
        <row r="179">
          <cell r="AC179">
            <v>509</v>
          </cell>
          <cell r="AD179" t="str">
            <v>EXTEMP VERIFICACION AMB VEHICU</v>
          </cell>
          <cell r="AE179">
            <v>501641.08</v>
          </cell>
          <cell r="AW179">
            <v>892</v>
          </cell>
          <cell r="AX179" t="str">
            <v>REPARACION DE DAÑOS</v>
          </cell>
          <cell r="AY179">
            <v>13515</v>
          </cell>
          <cell r="BA179">
            <v>609</v>
          </cell>
          <cell r="BB179" t="str">
            <v>I.S.A.N.</v>
          </cell>
          <cell r="BC179">
            <v>156679.93</v>
          </cell>
          <cell r="BE179">
            <v>879</v>
          </cell>
          <cell r="BF179" t="str">
            <v>DEP. EN GARANTIA POR EMBARGOS</v>
          </cell>
          <cell r="BG179">
            <v>5000</v>
          </cell>
        </row>
        <row r="180">
          <cell r="AC180">
            <v>510</v>
          </cell>
          <cell r="AD180" t="str">
            <v>ADMTVAS NO FISCALES *FEDERALES</v>
          </cell>
          <cell r="AE180">
            <v>61.6</v>
          </cell>
          <cell r="AW180">
            <v>898</v>
          </cell>
          <cell r="AX180" t="str">
            <v>APORTACIONES VOLUNTARIAS BOMBE</v>
          </cell>
          <cell r="AY180">
            <v>30557.5</v>
          </cell>
          <cell r="BA180">
            <v>611</v>
          </cell>
          <cell r="BB180" t="str">
            <v>I.S.T.U.V.</v>
          </cell>
          <cell r="BC180">
            <v>23068.1</v>
          </cell>
          <cell r="BE180">
            <v>892</v>
          </cell>
          <cell r="BF180" t="str">
            <v>REPARACION DE DAÑOS</v>
          </cell>
          <cell r="BG180">
            <v>100</v>
          </cell>
        </row>
        <row r="181">
          <cell r="AC181">
            <v>511</v>
          </cell>
          <cell r="AD181" t="str">
            <v>ADMTVAS NO FISCALES * MPALES*</v>
          </cell>
          <cell r="AE181">
            <v>63968.3</v>
          </cell>
          <cell r="AW181">
            <v>900</v>
          </cell>
          <cell r="AX181" t="str">
            <v>INGRESOS POR CLASIFICAR</v>
          </cell>
          <cell r="AY181">
            <v>0.43</v>
          </cell>
          <cell r="BA181">
            <v>708</v>
          </cell>
          <cell r="BB181" t="str">
            <v>HABITAT</v>
          </cell>
          <cell r="BC181">
            <v>1355101</v>
          </cell>
          <cell r="BE181">
            <v>898</v>
          </cell>
          <cell r="BF181" t="str">
            <v>APORTACIONES VOLUNTARIAS BOMBE</v>
          </cell>
          <cell r="BG181">
            <v>32587.48</v>
          </cell>
        </row>
        <row r="182">
          <cell r="AC182">
            <v>519</v>
          </cell>
          <cell r="AD182" t="str">
            <v>GOB DEL ESTADO CASA DE LA CULT</v>
          </cell>
          <cell r="AE182">
            <v>117900</v>
          </cell>
          <cell r="AW182">
            <v>902</v>
          </cell>
          <cell r="AX182" t="str">
            <v>INSTITUTO ESTATAL DE LA CULTUR</v>
          </cell>
          <cell r="AY182">
            <v>498000</v>
          </cell>
          <cell r="BA182">
            <v>712</v>
          </cell>
          <cell r="BB182" t="str">
            <v>PROGRAMA BORDERIA</v>
          </cell>
          <cell r="BC182">
            <v>137200</v>
          </cell>
          <cell r="BE182">
            <v>900</v>
          </cell>
          <cell r="BF182" t="str">
            <v>INGRESOS POR CLASIFICAR</v>
          </cell>
          <cell r="BG182">
            <v>30833.439999999999</v>
          </cell>
        </row>
        <row r="183">
          <cell r="AC183">
            <v>526</v>
          </cell>
          <cell r="AD183" t="str">
            <v>RESPUESTA DE AYUNTAMIENTO</v>
          </cell>
          <cell r="AE183">
            <v>23834</v>
          </cell>
          <cell r="AW183">
            <v>912</v>
          </cell>
          <cell r="AX183" t="str">
            <v>PROYECTOS CONSTRUCCION, S.A. D</v>
          </cell>
          <cell r="AY183">
            <v>17253.240000000002</v>
          </cell>
          <cell r="BA183">
            <v>715</v>
          </cell>
          <cell r="BB183" t="str">
            <v>MEJORAMIENTO DE VIVIENDA</v>
          </cell>
          <cell r="BC183">
            <v>699998.29</v>
          </cell>
          <cell r="BE183">
            <v>905</v>
          </cell>
          <cell r="BF183" t="str">
            <v>SECRETARIA DE FINANZAS, INVERS</v>
          </cell>
          <cell r="BG183">
            <v>13042.1</v>
          </cell>
        </row>
        <row r="184">
          <cell r="AC184">
            <v>529</v>
          </cell>
          <cell r="AD184" t="str">
            <v>OTROS DONATIVOS</v>
          </cell>
          <cell r="AE184">
            <v>4680504.29</v>
          </cell>
          <cell r="AW184" t="str">
            <v>===</v>
          </cell>
          <cell r="AX184" t="str">
            <v>==========================================</v>
          </cell>
          <cell r="AY184" t="str">
            <v>================</v>
          </cell>
          <cell r="BA184">
            <v>716</v>
          </cell>
          <cell r="BB184" t="str">
            <v>MIGRANTES 3X1</v>
          </cell>
          <cell r="BC184">
            <v>149835.25</v>
          </cell>
          <cell r="BE184" t="str">
            <v>===</v>
          </cell>
          <cell r="BF184" t="str">
            <v>==========================================</v>
          </cell>
          <cell r="BG184" t="str">
            <v>================</v>
          </cell>
        </row>
        <row r="185">
          <cell r="AC185">
            <v>532</v>
          </cell>
          <cell r="AD185" t="str">
            <v>FONDO INFRAEST SOCIAL MPAL.</v>
          </cell>
          <cell r="AE185">
            <v>20446461</v>
          </cell>
          <cell r="AX185" t="str">
            <v>TOTALES DE COBRANZA</v>
          </cell>
          <cell r="AY185">
            <v>50767807.359999999</v>
          </cell>
          <cell r="BA185">
            <v>738</v>
          </cell>
          <cell r="BB185" t="str">
            <v>REMANENTES DE EJER ANT 2011 FI</v>
          </cell>
          <cell r="BC185">
            <v>11345.47</v>
          </cell>
          <cell r="BF185" t="str">
            <v>TOTALES DE COBRANZA</v>
          </cell>
          <cell r="BG185">
            <v>56629172.740000002</v>
          </cell>
        </row>
        <row r="186">
          <cell r="AC186">
            <v>533</v>
          </cell>
          <cell r="AD186" t="str">
            <v>FONDO PARA FORTALECIMIENTO MPA</v>
          </cell>
          <cell r="AE186">
            <v>48392148</v>
          </cell>
          <cell r="BA186">
            <v>812</v>
          </cell>
          <cell r="BB186" t="str">
            <v>REINTEGROS TESOFE</v>
          </cell>
          <cell r="BC186">
            <v>32478.21</v>
          </cell>
        </row>
        <row r="187">
          <cell r="AC187">
            <v>536</v>
          </cell>
          <cell r="AD187" t="str">
            <v>PADRON DE PROVEEDORES</v>
          </cell>
          <cell r="AE187">
            <v>73848</v>
          </cell>
          <cell r="BA187">
            <v>860</v>
          </cell>
          <cell r="BB187" t="str">
            <v>PROG. ESCOLAR RESIDUOS SOLIDOS</v>
          </cell>
          <cell r="BC187">
            <v>5424.5</v>
          </cell>
        </row>
        <row r="188">
          <cell r="AC188">
            <v>544</v>
          </cell>
          <cell r="AD188" t="str">
            <v>INFRACCIONES AL REGLAMENTO DE</v>
          </cell>
          <cell r="AE188">
            <v>9452.52</v>
          </cell>
          <cell r="BA188">
            <v>892</v>
          </cell>
          <cell r="BB188" t="str">
            <v>REPARACION DE DAÑOS</v>
          </cell>
          <cell r="BC188">
            <v>42403</v>
          </cell>
        </row>
        <row r="189">
          <cell r="AC189">
            <v>600</v>
          </cell>
          <cell r="AD189" t="str">
            <v>FONDO GENERAL</v>
          </cell>
          <cell r="AE189">
            <v>81980565.489999995</v>
          </cell>
          <cell r="BA189">
            <v>898</v>
          </cell>
          <cell r="BB189" t="str">
            <v>APORTACIONES VOLUNTARIAS BOMBE</v>
          </cell>
          <cell r="BC189">
            <v>27992.49</v>
          </cell>
        </row>
        <row r="190">
          <cell r="AC190">
            <v>601</v>
          </cell>
          <cell r="AD190" t="str">
            <v>FONDO DEL FOMENTO MUNICIPAL</v>
          </cell>
          <cell r="AE190">
            <v>11325264.67</v>
          </cell>
          <cell r="BA190">
            <v>900</v>
          </cell>
          <cell r="BB190" t="str">
            <v>INGRESOS POR CLASIFICAR</v>
          </cell>
          <cell r="BC190">
            <v>20065.13</v>
          </cell>
        </row>
        <row r="191">
          <cell r="AC191">
            <v>603</v>
          </cell>
          <cell r="AD191" t="str">
            <v>APOYO EXTRAORDINARIO</v>
          </cell>
          <cell r="AE191">
            <v>562500</v>
          </cell>
          <cell r="BA191" t="str">
            <v>===</v>
          </cell>
          <cell r="BB191" t="str">
            <v>==========================================</v>
          </cell>
          <cell r="BC191" t="str">
            <v>================</v>
          </cell>
        </row>
        <row r="192">
          <cell r="AC192">
            <v>605</v>
          </cell>
          <cell r="AD192" t="str">
            <v>IEPS ESPECIAL DE GASOLINAS Y D</v>
          </cell>
          <cell r="AE192">
            <v>3413545.98</v>
          </cell>
          <cell r="BB192" t="str">
            <v>TOTALES DE COBRANZA</v>
          </cell>
          <cell r="BC192">
            <v>37137336.609999999</v>
          </cell>
        </row>
        <row r="193">
          <cell r="AC193">
            <v>606</v>
          </cell>
          <cell r="AD193" t="str">
            <v>FONDO DE FISCALIZACION</v>
          </cell>
          <cell r="AE193">
            <v>3979804.63</v>
          </cell>
        </row>
        <row r="194">
          <cell r="AC194">
            <v>607</v>
          </cell>
          <cell r="AD194" t="str">
            <v>DERECHOS ALCOHOLES</v>
          </cell>
          <cell r="AE194">
            <v>401234.5</v>
          </cell>
        </row>
        <row r="195">
          <cell r="AC195">
            <v>608</v>
          </cell>
          <cell r="AD195" t="str">
            <v>I.E.P.S</v>
          </cell>
          <cell r="AE195">
            <v>1264536.42</v>
          </cell>
        </row>
        <row r="196">
          <cell r="AC196">
            <v>609</v>
          </cell>
          <cell r="AD196" t="str">
            <v>I.S.A.N.</v>
          </cell>
          <cell r="AE196">
            <v>1283860.56</v>
          </cell>
        </row>
        <row r="197">
          <cell r="AC197">
            <v>611</v>
          </cell>
          <cell r="AD197" t="str">
            <v>I.S.T.U.V.</v>
          </cell>
          <cell r="AE197">
            <v>426143.42</v>
          </cell>
        </row>
        <row r="198">
          <cell r="AC198">
            <v>710</v>
          </cell>
          <cell r="AD198" t="str">
            <v>SUBSIDIO P/LA SEGURIDAD PUB. D</v>
          </cell>
          <cell r="AE198">
            <v>10000000</v>
          </cell>
        </row>
        <row r="199">
          <cell r="AC199">
            <v>712</v>
          </cell>
          <cell r="AD199" t="str">
            <v>PROGRAMA BORDERIA</v>
          </cell>
          <cell r="AE199">
            <v>323076.93</v>
          </cell>
        </row>
        <row r="200">
          <cell r="AC200">
            <v>713</v>
          </cell>
          <cell r="AD200" t="str">
            <v>PROGRAMA ECONOMIA SOCIAL FAMIL</v>
          </cell>
          <cell r="AE200">
            <v>314720.7</v>
          </cell>
        </row>
        <row r="201">
          <cell r="AC201">
            <v>714</v>
          </cell>
          <cell r="AD201" t="str">
            <v>FONDO DE PAVIMENTACION Y ESPAC</v>
          </cell>
          <cell r="AE201">
            <v>20456873.960000001</v>
          </cell>
        </row>
        <row r="202">
          <cell r="AC202">
            <v>719</v>
          </cell>
          <cell r="AD202" t="str">
            <v>FONDOS MIXTOS</v>
          </cell>
          <cell r="AE202">
            <v>53550</v>
          </cell>
        </row>
        <row r="203">
          <cell r="AC203">
            <v>724</v>
          </cell>
          <cell r="AD203" t="str">
            <v>PROYECTOS DE DESARROLLO REGION</v>
          </cell>
          <cell r="AE203">
            <v>15527388.1</v>
          </cell>
        </row>
        <row r="204">
          <cell r="AC204">
            <v>738</v>
          </cell>
          <cell r="AD204" t="str">
            <v>REMANENTES DE EJER ANT 2011 FI</v>
          </cell>
          <cell r="AE204">
            <v>40424.699999999997</v>
          </cell>
        </row>
        <row r="205">
          <cell r="AC205">
            <v>764</v>
          </cell>
          <cell r="AD205" t="str">
            <v>REMANENTES DE EJER. ANT. 2012</v>
          </cell>
          <cell r="AE205">
            <v>353547</v>
          </cell>
        </row>
        <row r="206">
          <cell r="AC206">
            <v>806</v>
          </cell>
          <cell r="AD206" t="str">
            <v>EXCEDENTES PAGADOS</v>
          </cell>
          <cell r="AE206">
            <v>209.51</v>
          </cell>
        </row>
        <row r="207">
          <cell r="AC207">
            <v>809</v>
          </cell>
          <cell r="AD207" t="str">
            <v>CONVENIO TRIPARTITA QUIJOTE,DI</v>
          </cell>
          <cell r="AE207">
            <v>270</v>
          </cell>
        </row>
        <row r="208">
          <cell r="AC208">
            <v>812</v>
          </cell>
          <cell r="AD208" t="str">
            <v>REINTEGROS TESOFE</v>
          </cell>
          <cell r="AE208">
            <v>12636.16</v>
          </cell>
        </row>
        <row r="209">
          <cell r="AC209">
            <v>860</v>
          </cell>
          <cell r="AD209" t="str">
            <v>PROG. ESCOLAR RESIDUOS SOLIDOS</v>
          </cell>
          <cell r="AE209">
            <v>96222.1</v>
          </cell>
        </row>
        <row r="210">
          <cell r="AC210">
            <v>870</v>
          </cell>
          <cell r="AD210" t="str">
            <v>AVALUOS FISCALES PARA PERITOS</v>
          </cell>
          <cell r="AE210">
            <v>368.12</v>
          </cell>
        </row>
        <row r="211">
          <cell r="AC211">
            <v>876</v>
          </cell>
          <cell r="AD211" t="str">
            <v>SALDOS POR ADJUDICAR</v>
          </cell>
          <cell r="AE211">
            <v>2287</v>
          </cell>
        </row>
        <row r="212">
          <cell r="AC212">
            <v>879</v>
          </cell>
          <cell r="AD212" t="str">
            <v>DEP. EN GARANTIA POR EMBARGOS</v>
          </cell>
          <cell r="AE212">
            <v>29895.52</v>
          </cell>
        </row>
        <row r="213">
          <cell r="AC213">
            <v>892</v>
          </cell>
          <cell r="AD213" t="str">
            <v>REPARACION DE DAÑOS</v>
          </cell>
          <cell r="AE213">
            <v>204870</v>
          </cell>
        </row>
        <row r="214">
          <cell r="AC214">
            <v>898</v>
          </cell>
          <cell r="AD214" t="str">
            <v>APORTACIONES VOLUNTARIAS BOMBE</v>
          </cell>
          <cell r="AE214">
            <v>238868.09</v>
          </cell>
        </row>
        <row r="215">
          <cell r="AC215">
            <v>900</v>
          </cell>
          <cell r="AD215" t="str">
            <v>INGRESOS POR CLASIFICAR</v>
          </cell>
          <cell r="AE215">
            <v>280700.68</v>
          </cell>
        </row>
        <row r="216">
          <cell r="AC216">
            <v>902</v>
          </cell>
          <cell r="AD216" t="str">
            <v>INSTITUTO ESTATAL DE LA CULTUR</v>
          </cell>
          <cell r="AE216">
            <v>498000</v>
          </cell>
        </row>
        <row r="217">
          <cell r="AC217">
            <v>904</v>
          </cell>
          <cell r="AD217" t="str">
            <v>JOSE VICENTE MORALES ZARATE</v>
          </cell>
          <cell r="AE217">
            <v>22577.54</v>
          </cell>
        </row>
        <row r="218">
          <cell r="AC218">
            <v>905</v>
          </cell>
          <cell r="AD218" t="str">
            <v>SECRETARIA DE FINANZAS, INVERS</v>
          </cell>
          <cell r="AE218">
            <v>4017482.32</v>
          </cell>
        </row>
        <row r="219">
          <cell r="AC219">
            <v>908</v>
          </cell>
          <cell r="AD219" t="str">
            <v>CONACULTA</v>
          </cell>
          <cell r="AE219">
            <v>8343746.0599999996</v>
          </cell>
        </row>
        <row r="220">
          <cell r="AC220">
            <v>909</v>
          </cell>
          <cell r="AD220" t="str">
            <v>GOBIERNO DEL ESTADO DE GUANAJU</v>
          </cell>
          <cell r="AE220">
            <v>3000000</v>
          </cell>
        </row>
        <row r="221">
          <cell r="AC221">
            <v>910</v>
          </cell>
          <cell r="AD221" t="str">
            <v>VICTOR MANUEL HERNANDEZ ALCALA</v>
          </cell>
          <cell r="AE221">
            <v>3605.06</v>
          </cell>
        </row>
        <row r="222">
          <cell r="AC222" t="str">
            <v>_x000C_</v>
          </cell>
        </row>
        <row r="224">
          <cell r="AC224" t="str">
            <v>Pag</v>
          </cell>
          <cell r="AD224" t="str">
            <v>ina : 5                    Fecha Impresión</v>
          </cell>
        </row>
        <row r="225">
          <cell r="AC225" t="str">
            <v>MUN</v>
          </cell>
          <cell r="AD225" t="str">
            <v>ICIPIO DE GUANAJUATO, GTO</v>
          </cell>
        </row>
        <row r="226">
          <cell r="AC226" t="str">
            <v>REP</v>
          </cell>
          <cell r="AD226" t="str">
            <v>ORTE DE COBRANZA DEL DIA 01/01/2013 AL DIA</v>
          </cell>
        </row>
        <row r="227">
          <cell r="AC227" t="str">
            <v>RES</v>
          </cell>
          <cell r="AD227" t="str">
            <v>UMEN</v>
          </cell>
        </row>
        <row r="228">
          <cell r="AC228" t="str">
            <v>---</v>
          </cell>
          <cell r="AD228" t="str">
            <v>------------------------------------------</v>
          </cell>
          <cell r="AE228" t="str">
            <v>----------------</v>
          </cell>
        </row>
        <row r="229">
          <cell r="AC229" t="str">
            <v>CVE</v>
          </cell>
          <cell r="AD229" t="str">
            <v>CONCEPTO</v>
          </cell>
          <cell r="AE229" t="str">
            <v>COBRADO</v>
          </cell>
        </row>
        <row r="230">
          <cell r="AC230" t="str">
            <v>---</v>
          </cell>
          <cell r="AD230" t="str">
            <v>------------------------------------------</v>
          </cell>
          <cell r="AE230" t="str">
            <v>----------------</v>
          </cell>
        </row>
        <row r="231">
          <cell r="AC231">
            <v>911</v>
          </cell>
          <cell r="AD231" t="str">
            <v>ACARREOS, TERRACERIAS Y EDIFIC</v>
          </cell>
          <cell r="AE231">
            <v>643769.36</v>
          </cell>
        </row>
        <row r="232">
          <cell r="AC232" t="str">
            <v>===</v>
          </cell>
          <cell r="AD232" t="str">
            <v>==========================================</v>
          </cell>
          <cell r="AE232" t="str">
            <v>================</v>
          </cell>
        </row>
        <row r="233">
          <cell r="AD233" t="str">
            <v>TOTALES DE COBRANZA</v>
          </cell>
          <cell r="AE233">
            <v>334656411.18000001</v>
          </cell>
        </row>
      </sheetData>
      <sheetData sheetId="15"/>
      <sheetData sheetId="16">
        <row r="2">
          <cell r="A2">
            <v>1</v>
          </cell>
          <cell r="B2">
            <v>411201201</v>
          </cell>
          <cell r="C2" t="str">
            <v>PREDIAL URBANO</v>
          </cell>
          <cell r="G2">
            <v>8150</v>
          </cell>
          <cell r="H2" t="str">
            <v>12</v>
          </cell>
          <cell r="I2" t="str">
            <v>0001</v>
          </cell>
          <cell r="J2" t="str">
            <v>01</v>
          </cell>
          <cell r="K2" t="str">
            <v>0000</v>
          </cell>
          <cell r="L2" t="str">
            <v>0000</v>
          </cell>
          <cell r="M2" t="str">
            <v>URBANO</v>
          </cell>
        </row>
        <row r="3">
          <cell r="A3">
            <v>2</v>
          </cell>
          <cell r="B3">
            <v>411201202</v>
          </cell>
          <cell r="C3" t="str">
            <v>PREDIAL RUSTICO</v>
          </cell>
          <cell r="G3">
            <v>8150</v>
          </cell>
          <cell r="H3" t="str">
            <v>12</v>
          </cell>
          <cell r="I3" t="str">
            <v>0001</v>
          </cell>
          <cell r="J3" t="str">
            <v>02</v>
          </cell>
          <cell r="K3" t="str">
            <v>0000</v>
          </cell>
          <cell r="L3" t="str">
            <v>0000</v>
          </cell>
          <cell r="M3" t="str">
            <v>RUSTICO</v>
          </cell>
        </row>
        <row r="4">
          <cell r="A4">
            <v>0</v>
          </cell>
          <cell r="B4">
            <v>0</v>
          </cell>
          <cell r="C4">
            <v>0</v>
          </cell>
          <cell r="G4">
            <v>8150</v>
          </cell>
          <cell r="H4" t="str">
            <v>12</v>
          </cell>
          <cell r="I4" t="str">
            <v>0002</v>
          </cell>
          <cell r="J4" t="str">
            <v>00</v>
          </cell>
          <cell r="K4" t="str">
            <v>0000</v>
          </cell>
          <cell r="L4" t="str">
            <v>0000</v>
          </cell>
          <cell r="M4" t="str">
            <v>TRASLACION DE DOMINIO</v>
          </cell>
        </row>
        <row r="5">
          <cell r="A5">
            <v>103</v>
          </cell>
          <cell r="B5">
            <v>411201203</v>
          </cell>
          <cell r="C5" t="str">
            <v>TRASLACION DE DOMINIO</v>
          </cell>
          <cell r="G5">
            <v>8150</v>
          </cell>
          <cell r="H5" t="str">
            <v>12</v>
          </cell>
          <cell r="I5" t="str">
            <v>0002</v>
          </cell>
          <cell r="J5" t="str">
            <v>01</v>
          </cell>
          <cell r="K5" t="str">
            <v>0000</v>
          </cell>
          <cell r="L5" t="str">
            <v>0000</v>
          </cell>
          <cell r="M5" t="str">
            <v>TRASLACION DE DOMINIO</v>
          </cell>
        </row>
        <row r="6">
          <cell r="A6">
            <v>0</v>
          </cell>
          <cell r="B6">
            <v>0</v>
          </cell>
          <cell r="C6">
            <v>0</v>
          </cell>
          <cell r="G6">
            <v>8150</v>
          </cell>
          <cell r="H6" t="str">
            <v>12</v>
          </cell>
          <cell r="I6" t="str">
            <v>0003</v>
          </cell>
          <cell r="J6" t="str">
            <v>00</v>
          </cell>
          <cell r="K6" t="str">
            <v>0000</v>
          </cell>
          <cell r="L6" t="str">
            <v>0000</v>
          </cell>
          <cell r="M6" t="str">
            <v>SOBRE DIV. Y LOTIFICACION DE INMUEBLES</v>
          </cell>
        </row>
        <row r="7">
          <cell r="A7">
            <v>104</v>
          </cell>
          <cell r="B7">
            <v>411201204</v>
          </cell>
          <cell r="C7" t="str">
            <v>SOBRE DIV. Y LOTIFICACION DE INMUEBLES</v>
          </cell>
          <cell r="G7">
            <v>8150</v>
          </cell>
          <cell r="H7" t="str">
            <v>12</v>
          </cell>
          <cell r="I7" t="str">
            <v>0003</v>
          </cell>
          <cell r="J7" t="str">
            <v>01</v>
          </cell>
          <cell r="K7" t="str">
            <v>0000</v>
          </cell>
          <cell r="L7" t="str">
            <v>0000</v>
          </cell>
          <cell r="M7" t="str">
            <v>SOBRE DIV. Y LOTIFICACION DE INMUEBLES</v>
          </cell>
        </row>
        <row r="8">
          <cell r="A8">
            <v>0</v>
          </cell>
          <cell r="B8">
            <v>0</v>
          </cell>
          <cell r="C8">
            <v>0</v>
          </cell>
          <cell r="G8">
            <v>8150</v>
          </cell>
          <cell r="H8" t="str">
            <v>12</v>
          </cell>
          <cell r="I8" t="str">
            <v>0004</v>
          </cell>
          <cell r="J8" t="str">
            <v>00</v>
          </cell>
          <cell r="K8" t="str">
            <v>0000</v>
          </cell>
          <cell r="L8" t="str">
            <v>0000</v>
          </cell>
          <cell r="M8" t="str">
            <v>IMPUESTO DE FRACCIONAMIENTOS</v>
          </cell>
        </row>
        <row r="9">
          <cell r="A9">
            <v>105</v>
          </cell>
          <cell r="B9">
            <v>411201205</v>
          </cell>
          <cell r="C9" t="str">
            <v>IMPUESTO DE FRACCIONAMIENTOS</v>
          </cell>
          <cell r="G9">
            <v>8150</v>
          </cell>
          <cell r="H9" t="str">
            <v>12</v>
          </cell>
          <cell r="I9" t="str">
            <v>0004</v>
          </cell>
          <cell r="J9" t="str">
            <v>01</v>
          </cell>
          <cell r="K9" t="str">
            <v>0000</v>
          </cell>
          <cell r="L9" t="str">
            <v>0000</v>
          </cell>
          <cell r="M9" t="str">
            <v>IMPUESTO DE FRACCIONAMIENTOS</v>
          </cell>
        </row>
        <row r="10">
          <cell r="A10">
            <v>0</v>
          </cell>
          <cell r="B10">
            <v>0</v>
          </cell>
          <cell r="C10">
            <v>0</v>
          </cell>
          <cell r="G10">
            <v>8150</v>
          </cell>
          <cell r="H10" t="str">
            <v>18</v>
          </cell>
          <cell r="I10" t="str">
            <v>0000</v>
          </cell>
          <cell r="J10" t="str">
            <v>00</v>
          </cell>
          <cell r="K10" t="str">
            <v>0000</v>
          </cell>
          <cell r="L10" t="str">
            <v>0000</v>
          </cell>
          <cell r="M10" t="str">
            <v>OTROS IMPUESTOS</v>
          </cell>
        </row>
        <row r="11">
          <cell r="A11">
            <v>0</v>
          </cell>
          <cell r="B11">
            <v>0</v>
          </cell>
          <cell r="C11">
            <v>0</v>
          </cell>
          <cell r="G11">
            <v>8150</v>
          </cell>
          <cell r="H11" t="str">
            <v>18</v>
          </cell>
          <cell r="I11" t="str">
            <v>0001</v>
          </cell>
          <cell r="J11" t="str">
            <v>00</v>
          </cell>
          <cell r="K11" t="str">
            <v>0000</v>
          </cell>
          <cell r="L11" t="str">
            <v>0000</v>
          </cell>
          <cell r="M11" t="str">
            <v>SOBRE JUEGOS Y APUESTAS PERMITIDAS</v>
          </cell>
        </row>
        <row r="12">
          <cell r="A12">
            <v>107</v>
          </cell>
          <cell r="B12">
            <v>411301301</v>
          </cell>
          <cell r="C12" t="str">
            <v>BILLARES Y BOLICHES</v>
          </cell>
          <cell r="G12">
            <v>8150</v>
          </cell>
          <cell r="H12" t="str">
            <v>18</v>
          </cell>
          <cell r="I12" t="str">
            <v>0001</v>
          </cell>
          <cell r="J12" t="str">
            <v>01</v>
          </cell>
          <cell r="K12" t="str">
            <v>0000</v>
          </cell>
          <cell r="L12" t="str">
            <v>0000</v>
          </cell>
          <cell r="M12" t="str">
            <v>BILLARES Y BOLICHES</v>
          </cell>
        </row>
        <row r="13">
          <cell r="A13">
            <v>108</v>
          </cell>
          <cell r="B13">
            <v>411301306</v>
          </cell>
          <cell r="C13" t="str">
            <v>VIDEO JUEGOS Y FUT-BOLITOS</v>
          </cell>
          <cell r="G13">
            <v>8150</v>
          </cell>
          <cell r="H13" t="str">
            <v>18</v>
          </cell>
          <cell r="I13" t="str">
            <v>0001</v>
          </cell>
          <cell r="J13" t="str">
            <v>02</v>
          </cell>
          <cell r="K13" t="str">
            <v>0000</v>
          </cell>
          <cell r="L13" t="str">
            <v>0000</v>
          </cell>
          <cell r="M13" t="str">
            <v>VIDEO JUEGOS Y FUT-BOLITOS</v>
          </cell>
        </row>
        <row r="14">
          <cell r="A14">
            <v>106</v>
          </cell>
          <cell r="B14">
            <v>411301302</v>
          </cell>
          <cell r="C14" t="str">
            <v>PELEA DE GALLOS</v>
          </cell>
          <cell r="G14">
            <v>8150</v>
          </cell>
          <cell r="H14" t="str">
            <v>18</v>
          </cell>
          <cell r="I14" t="str">
            <v>0001</v>
          </cell>
          <cell r="J14" t="str">
            <v>03</v>
          </cell>
          <cell r="K14" t="str">
            <v>0000</v>
          </cell>
          <cell r="L14" t="str">
            <v>0000</v>
          </cell>
          <cell r="M14" t="str">
            <v>PELEA DE GALLOS</v>
          </cell>
        </row>
        <row r="15">
          <cell r="A15">
            <v>0</v>
          </cell>
          <cell r="B15">
            <v>0</v>
          </cell>
          <cell r="C15">
            <v>0</v>
          </cell>
          <cell r="G15">
            <v>8150</v>
          </cell>
          <cell r="H15" t="str">
            <v>18</v>
          </cell>
          <cell r="I15" t="str">
            <v>0002</v>
          </cell>
          <cell r="J15" t="str">
            <v>00</v>
          </cell>
          <cell r="K15" t="str">
            <v>0000</v>
          </cell>
          <cell r="L15" t="str">
            <v>0000</v>
          </cell>
          <cell r="M15" t="str">
            <v>SOBRE DIVERSIONES Y ESPECTACULOS PUBLICOS</v>
          </cell>
        </row>
        <row r="16">
          <cell r="A16">
            <v>109</v>
          </cell>
          <cell r="B16">
            <v>411301303</v>
          </cell>
          <cell r="C16" t="str">
            <v>TEATRO Y CIRCO</v>
          </cell>
          <cell r="G16">
            <v>8150</v>
          </cell>
          <cell r="H16" t="str">
            <v>18</v>
          </cell>
          <cell r="I16" t="str">
            <v>0002</v>
          </cell>
          <cell r="J16" t="str">
            <v>01</v>
          </cell>
          <cell r="K16" t="str">
            <v>0000</v>
          </cell>
          <cell r="L16" t="str">
            <v>0000</v>
          </cell>
          <cell r="M16" t="str">
            <v>TEATRO Y CIRCO</v>
          </cell>
        </row>
        <row r="17">
          <cell r="A17">
            <v>110</v>
          </cell>
          <cell r="B17">
            <v>411301304</v>
          </cell>
          <cell r="C17" t="str">
            <v>ESPECTÁCULOS PÚBLICOS ESPORADICOS</v>
          </cell>
          <cell r="G17">
            <v>8150</v>
          </cell>
          <cell r="H17" t="str">
            <v>18</v>
          </cell>
          <cell r="I17" t="str">
            <v>0002</v>
          </cell>
          <cell r="J17" t="str">
            <v>02</v>
          </cell>
          <cell r="K17" t="str">
            <v>0000</v>
          </cell>
          <cell r="L17" t="str">
            <v>0000</v>
          </cell>
          <cell r="M17" t="str">
            <v>ESPECTÁCULOS PÚBLICOS ESPORADICOS</v>
          </cell>
        </row>
        <row r="18">
          <cell r="A18">
            <v>112</v>
          </cell>
          <cell r="B18">
            <v>411301305</v>
          </cell>
          <cell r="C18" t="str">
            <v>ESPECTACULOS PÚBLICOS PERMANENTE</v>
          </cell>
          <cell r="G18">
            <v>8150</v>
          </cell>
          <cell r="H18" t="str">
            <v>18</v>
          </cell>
          <cell r="I18" t="str">
            <v>0002</v>
          </cell>
          <cell r="J18" t="str">
            <v>03</v>
          </cell>
          <cell r="K18" t="str">
            <v>0000</v>
          </cell>
          <cell r="L18" t="str">
            <v>0000</v>
          </cell>
          <cell r="M18" t="str">
            <v>ESPECTACULOS PÚBLICOS PERMANENTE</v>
          </cell>
        </row>
        <row r="19">
          <cell r="A19">
            <v>0</v>
          </cell>
          <cell r="B19">
            <v>0</v>
          </cell>
          <cell r="C19">
            <v>0</v>
          </cell>
          <cell r="G19">
            <v>8150</v>
          </cell>
          <cell r="H19" t="str">
            <v>18</v>
          </cell>
          <cell r="I19" t="str">
            <v>0003</v>
          </cell>
          <cell r="J19" t="str">
            <v>00</v>
          </cell>
          <cell r="K19" t="str">
            <v>0000</v>
          </cell>
          <cell r="L19" t="str">
            <v>0000</v>
          </cell>
          <cell r="M19" t="str">
            <v>SOBRE EXPLOTACIÓN DE BANCOS</v>
          </cell>
        </row>
        <row r="20">
          <cell r="A20">
            <v>114</v>
          </cell>
          <cell r="B20">
            <v>411601601</v>
          </cell>
          <cell r="C20" t="str">
            <v>EXPLOTACIÓN DE BANCOS</v>
          </cell>
          <cell r="G20">
            <v>8150</v>
          </cell>
          <cell r="H20" t="str">
            <v>18</v>
          </cell>
          <cell r="I20" t="str">
            <v>0003</v>
          </cell>
          <cell r="J20" t="str">
            <v>01</v>
          </cell>
          <cell r="K20" t="str">
            <v>0000</v>
          </cell>
          <cell r="L20" t="str">
            <v>0000</v>
          </cell>
          <cell r="M20" t="str">
            <v>EXPLOTACIÓN DE BANCOS</v>
          </cell>
        </row>
        <row r="21">
          <cell r="A21">
            <v>0</v>
          </cell>
          <cell r="B21">
            <v>0</v>
          </cell>
          <cell r="C21">
            <v>0</v>
          </cell>
          <cell r="G21">
            <v>8150</v>
          </cell>
          <cell r="H21" t="str">
            <v>40</v>
          </cell>
          <cell r="I21" t="str">
            <v>0000</v>
          </cell>
          <cell r="J21" t="str">
            <v>00</v>
          </cell>
          <cell r="K21" t="str">
            <v>0000</v>
          </cell>
          <cell r="L21" t="str">
            <v>0000</v>
          </cell>
          <cell r="M21" t="str">
            <v>DERECHOS</v>
          </cell>
        </row>
        <row r="22">
          <cell r="A22">
            <v>0</v>
          </cell>
          <cell r="B22">
            <v>0</v>
          </cell>
          <cell r="C22">
            <v>0</v>
          </cell>
          <cell r="G22">
            <v>8150</v>
          </cell>
          <cell r="H22" t="str">
            <v>43</v>
          </cell>
          <cell r="I22" t="str">
            <v>0001</v>
          </cell>
          <cell r="J22" t="str">
            <v>00</v>
          </cell>
          <cell r="K22" t="str">
            <v>0000</v>
          </cell>
          <cell r="L22" t="str">
            <v>0000</v>
          </cell>
          <cell r="M22" t="str">
            <v>DERECHOS POR PRESTACION DE SERVICIOS</v>
          </cell>
        </row>
        <row r="23">
          <cell r="A23">
            <v>0</v>
          </cell>
          <cell r="B23">
            <v>0</v>
          </cell>
          <cell r="C23">
            <v>0</v>
          </cell>
          <cell r="G23">
            <v>8150</v>
          </cell>
          <cell r="H23" t="str">
            <v>43</v>
          </cell>
          <cell r="I23" t="str">
            <v>0001</v>
          </cell>
          <cell r="J23" t="str">
            <v>01</v>
          </cell>
          <cell r="K23" t="str">
            <v>0000</v>
          </cell>
          <cell r="L23" t="str">
            <v>0000</v>
          </cell>
          <cell r="M23" t="str">
            <v>SERVICIOS DE LIMPIA</v>
          </cell>
        </row>
        <row r="24">
          <cell r="A24">
            <v>201</v>
          </cell>
          <cell r="B24">
            <v>414304301</v>
          </cell>
          <cell r="C24" t="str">
            <v>RECOLECCION DE BASURA</v>
          </cell>
          <cell r="G24">
            <v>8150</v>
          </cell>
          <cell r="H24" t="str">
            <v>43</v>
          </cell>
          <cell r="I24" t="str">
            <v>0001</v>
          </cell>
          <cell r="J24" t="str">
            <v>01</v>
          </cell>
          <cell r="K24" t="str">
            <v>0001</v>
          </cell>
          <cell r="L24" t="str">
            <v>0000</v>
          </cell>
          <cell r="M24" t="str">
            <v>RECOLECCION DE BASURA</v>
          </cell>
        </row>
        <row r="25">
          <cell r="A25">
            <v>0</v>
          </cell>
          <cell r="B25">
            <v>0</v>
          </cell>
          <cell r="C25">
            <v>0</v>
          </cell>
          <cell r="G25">
            <v>8150</v>
          </cell>
          <cell r="H25" t="str">
            <v>43</v>
          </cell>
          <cell r="I25" t="str">
            <v>0001</v>
          </cell>
          <cell r="J25" t="str">
            <v>02</v>
          </cell>
          <cell r="K25" t="str">
            <v>0000</v>
          </cell>
          <cell r="L25" t="str">
            <v>0000</v>
          </cell>
          <cell r="M25" t="str">
            <v>SERVICIOS DE PANTEONES</v>
          </cell>
        </row>
        <row r="26">
          <cell r="A26">
            <v>203</v>
          </cell>
          <cell r="B26">
            <v>414304302</v>
          </cell>
          <cell r="C26" t="str">
            <v>PANTEONES CIUDAD</v>
          </cell>
          <cell r="G26">
            <v>8150</v>
          </cell>
          <cell r="H26" t="str">
            <v>43</v>
          </cell>
          <cell r="I26" t="str">
            <v>0001</v>
          </cell>
          <cell r="J26" t="str">
            <v>02</v>
          </cell>
          <cell r="K26" t="str">
            <v>0001</v>
          </cell>
          <cell r="L26" t="str">
            <v>0000</v>
          </cell>
          <cell r="M26" t="str">
            <v>PANTEONES CIUDAD</v>
          </cell>
        </row>
        <row r="27">
          <cell r="A27">
            <v>204</v>
          </cell>
          <cell r="B27">
            <v>414304319</v>
          </cell>
          <cell r="C27" t="str">
            <v>PANTEONES COMUNIDADES</v>
          </cell>
          <cell r="G27">
            <v>8150</v>
          </cell>
          <cell r="H27" t="str">
            <v>43</v>
          </cell>
          <cell r="I27" t="str">
            <v>0001</v>
          </cell>
          <cell r="J27" t="str">
            <v>02</v>
          </cell>
          <cell r="K27" t="str">
            <v>0002</v>
          </cell>
          <cell r="L27" t="str">
            <v>0000</v>
          </cell>
          <cell r="M27" t="str">
            <v>PANTEONES COMUNIDADES</v>
          </cell>
        </row>
        <row r="28">
          <cell r="A28">
            <v>0</v>
          </cell>
          <cell r="B28">
            <v>0</v>
          </cell>
          <cell r="C28">
            <v>0</v>
          </cell>
          <cell r="G28">
            <v>8150</v>
          </cell>
          <cell r="H28" t="str">
            <v>43</v>
          </cell>
          <cell r="I28" t="str">
            <v>0001</v>
          </cell>
          <cell r="J28" t="str">
            <v>03</v>
          </cell>
          <cell r="K28" t="str">
            <v>0000</v>
          </cell>
          <cell r="L28" t="str">
            <v>0000</v>
          </cell>
          <cell r="M28" t="str">
            <v>SERVICIOS DE RASTRO</v>
          </cell>
        </row>
        <row r="29">
          <cell r="A29">
            <v>200</v>
          </cell>
          <cell r="B29">
            <v>414304303</v>
          </cell>
          <cell r="C29" t="str">
            <v xml:space="preserve">RASTRO </v>
          </cell>
          <cell r="G29">
            <v>8150</v>
          </cell>
          <cell r="H29" t="str">
            <v>43</v>
          </cell>
          <cell r="I29" t="str">
            <v>0001</v>
          </cell>
          <cell r="J29" t="str">
            <v>03</v>
          </cell>
          <cell r="K29" t="str">
            <v>0001</v>
          </cell>
          <cell r="L29" t="str">
            <v>0000</v>
          </cell>
          <cell r="M29" t="str">
            <v xml:space="preserve">RASTRO </v>
          </cell>
        </row>
        <row r="30">
          <cell r="A30">
            <v>0</v>
          </cell>
          <cell r="B30">
            <v>0</v>
          </cell>
          <cell r="C30">
            <v>0</v>
          </cell>
          <cell r="G30">
            <v>8150</v>
          </cell>
          <cell r="H30" t="str">
            <v>43</v>
          </cell>
          <cell r="I30" t="str">
            <v>0001</v>
          </cell>
          <cell r="J30" t="str">
            <v>04</v>
          </cell>
          <cell r="K30" t="str">
            <v>0000</v>
          </cell>
          <cell r="L30" t="str">
            <v>0000</v>
          </cell>
          <cell r="M30" t="str">
            <v>SERVICIOS DE SEGURIDAD PÚBLICA</v>
          </cell>
        </row>
        <row r="31">
          <cell r="A31">
            <v>281</v>
          </cell>
          <cell r="B31">
            <v>414304304</v>
          </cell>
          <cell r="C31" t="str">
            <v>PAGO DE VIGILANCIA POR EVENTO</v>
          </cell>
          <cell r="G31">
            <v>8150</v>
          </cell>
          <cell r="H31" t="str">
            <v>43</v>
          </cell>
          <cell r="I31" t="str">
            <v>0001</v>
          </cell>
          <cell r="J31" t="str">
            <v>04</v>
          </cell>
          <cell r="K31" t="str">
            <v>0001</v>
          </cell>
          <cell r="L31" t="str">
            <v>0000</v>
          </cell>
          <cell r="M31" t="str">
            <v>PAGO DE VIGILANCIA POR EVENTO</v>
          </cell>
        </row>
        <row r="32">
          <cell r="A32">
            <v>202</v>
          </cell>
          <cell r="B32">
            <v>414304320</v>
          </cell>
          <cell r="C32" t="str">
            <v>PAGO DE VIGILANCIA POR PERIODO MENSUAL</v>
          </cell>
          <cell r="G32">
            <v>8150</v>
          </cell>
          <cell r="H32" t="str">
            <v>43</v>
          </cell>
          <cell r="I32" t="str">
            <v>0001</v>
          </cell>
          <cell r="J32" t="str">
            <v>04</v>
          </cell>
          <cell r="K32" t="str">
            <v>0002</v>
          </cell>
          <cell r="L32" t="str">
            <v>0000</v>
          </cell>
          <cell r="M32" t="str">
            <v>PAGO DE VIGILANCIA POR PERIODO MENSUAL</v>
          </cell>
        </row>
        <row r="33">
          <cell r="A33">
            <v>0</v>
          </cell>
          <cell r="B33">
            <v>0</v>
          </cell>
          <cell r="C33">
            <v>0</v>
          </cell>
          <cell r="G33">
            <v>8150</v>
          </cell>
          <cell r="H33" t="str">
            <v>43</v>
          </cell>
          <cell r="I33" t="str">
            <v>0001</v>
          </cell>
          <cell r="J33" t="str">
            <v>05</v>
          </cell>
          <cell r="K33" t="str">
            <v>0000</v>
          </cell>
          <cell r="L33" t="str">
            <v>0000</v>
          </cell>
          <cell r="M33" t="str">
            <v>SERV DE TRANSPORTE PÚB URB Y SUB RUTA FIJA</v>
          </cell>
        </row>
        <row r="34">
          <cell r="A34">
            <v>262</v>
          </cell>
          <cell r="B34">
            <v>414304321</v>
          </cell>
          <cell r="C34" t="str">
            <v>OTORGAMIENTO CONCESIONES</v>
          </cell>
          <cell r="G34">
            <v>8150</v>
          </cell>
          <cell r="H34" t="str">
            <v>43</v>
          </cell>
          <cell r="I34" t="str">
            <v>0001</v>
          </cell>
          <cell r="J34" t="str">
            <v>05</v>
          </cell>
          <cell r="K34" t="str">
            <v>0001</v>
          </cell>
          <cell r="L34" t="str">
            <v>0000</v>
          </cell>
          <cell r="M34" t="str">
            <v>OTORGAMIENTO CONCESIONES</v>
          </cell>
        </row>
        <row r="35">
          <cell r="A35">
            <v>263</v>
          </cell>
          <cell r="B35">
            <v>414304322</v>
          </cell>
          <cell r="C35" t="str">
            <v>TRANSMISIÓN DE DERECHOS DE CONCESION</v>
          </cell>
          <cell r="G35">
            <v>8150</v>
          </cell>
          <cell r="H35" t="str">
            <v>43</v>
          </cell>
          <cell r="I35" t="str">
            <v>0001</v>
          </cell>
          <cell r="J35" t="str">
            <v>05</v>
          </cell>
          <cell r="K35" t="str">
            <v>0002</v>
          </cell>
          <cell r="L35" t="str">
            <v>0000</v>
          </cell>
          <cell r="M35" t="str">
            <v>TRANSMISIÓN DE DERECHOS DE CONCESION</v>
          </cell>
        </row>
        <row r="36">
          <cell r="A36">
            <v>264</v>
          </cell>
          <cell r="B36">
            <v>414304305</v>
          </cell>
          <cell r="C36" t="str">
            <v>REFRENDO ANUAL DE CONCESION</v>
          </cell>
          <cell r="G36">
            <v>8150</v>
          </cell>
          <cell r="H36" t="str">
            <v>43</v>
          </cell>
          <cell r="I36" t="str">
            <v>0001</v>
          </cell>
          <cell r="J36" t="str">
            <v>05</v>
          </cell>
          <cell r="K36" t="str">
            <v>0003</v>
          </cell>
          <cell r="L36" t="str">
            <v>0000</v>
          </cell>
          <cell r="M36" t="str">
            <v>REFRENDO ANUAL DE CONCESION</v>
          </cell>
        </row>
        <row r="37">
          <cell r="A37">
            <v>265</v>
          </cell>
          <cell r="B37">
            <v>414304323</v>
          </cell>
          <cell r="C37" t="str">
            <v>PERMISO EVENTUAL TRANSPORTE PUB</v>
          </cell>
          <cell r="G37">
            <v>8150</v>
          </cell>
          <cell r="H37" t="str">
            <v>43</v>
          </cell>
          <cell r="I37" t="str">
            <v>0001</v>
          </cell>
          <cell r="J37" t="str">
            <v>05</v>
          </cell>
          <cell r="K37" t="str">
            <v>0004</v>
          </cell>
          <cell r="L37" t="str">
            <v>0000</v>
          </cell>
          <cell r="M37" t="str">
            <v>PERMISO EVENTUAL TRANSPORTE PUB</v>
          </cell>
        </row>
        <row r="38">
          <cell r="A38">
            <v>282</v>
          </cell>
          <cell r="B38">
            <v>414304324</v>
          </cell>
          <cell r="C38" t="str">
            <v>PERMISO EXTRAORDINARIO</v>
          </cell>
          <cell r="G38">
            <v>8150</v>
          </cell>
          <cell r="H38" t="str">
            <v>43</v>
          </cell>
          <cell r="I38" t="str">
            <v>0001</v>
          </cell>
          <cell r="J38" t="str">
            <v>05</v>
          </cell>
          <cell r="K38" t="str">
            <v>0005</v>
          </cell>
          <cell r="L38" t="str">
            <v>0000</v>
          </cell>
          <cell r="M38" t="str">
            <v>PERMISO EXTRAORDINARIO</v>
          </cell>
        </row>
        <row r="39">
          <cell r="A39">
            <v>283</v>
          </cell>
          <cell r="B39">
            <v>414304325</v>
          </cell>
          <cell r="C39" t="str">
            <v>CONSTANCIA DE DESPINTADO</v>
          </cell>
          <cell r="G39">
            <v>8150</v>
          </cell>
          <cell r="H39" t="str">
            <v>43</v>
          </cell>
          <cell r="I39" t="str">
            <v>0001</v>
          </cell>
          <cell r="J39" t="str">
            <v>05</v>
          </cell>
          <cell r="K39" t="str">
            <v>0006</v>
          </cell>
          <cell r="L39" t="str">
            <v>0000</v>
          </cell>
          <cell r="M39" t="str">
            <v>CONSTANCIA DE DESPINTADO</v>
          </cell>
        </row>
        <row r="40">
          <cell r="A40">
            <v>284</v>
          </cell>
          <cell r="B40">
            <v>414304326</v>
          </cell>
          <cell r="C40" t="str">
            <v>REVISTA MECANICA SEMESTRAL</v>
          </cell>
          <cell r="G40">
            <v>8150</v>
          </cell>
          <cell r="H40" t="str">
            <v>43</v>
          </cell>
          <cell r="I40" t="str">
            <v>0001</v>
          </cell>
          <cell r="J40" t="str">
            <v>05</v>
          </cell>
          <cell r="K40" t="str">
            <v>0007</v>
          </cell>
          <cell r="L40" t="str">
            <v>0000</v>
          </cell>
          <cell r="M40" t="str">
            <v>REVISTA MECANICA SEMESTRAL</v>
          </cell>
        </row>
        <row r="41">
          <cell r="A41">
            <v>285</v>
          </cell>
          <cell r="B41">
            <v>414304327</v>
          </cell>
          <cell r="C41" t="str">
            <v>PRORROGA PARA USO DE UNIDADES</v>
          </cell>
          <cell r="G41">
            <v>8150</v>
          </cell>
          <cell r="H41" t="str">
            <v>43</v>
          </cell>
          <cell r="I41" t="str">
            <v>0001</v>
          </cell>
          <cell r="J41" t="str">
            <v>05</v>
          </cell>
          <cell r="K41" t="str">
            <v>0008</v>
          </cell>
          <cell r="L41" t="str">
            <v>0000</v>
          </cell>
          <cell r="M41" t="str">
            <v>PRORROGA PARA USO DE UNIDADES</v>
          </cell>
        </row>
        <row r="42">
          <cell r="A42">
            <v>286</v>
          </cell>
          <cell r="B42">
            <v>414304328</v>
          </cell>
          <cell r="C42" t="str">
            <v>PERMISO SUPLETORIO DE TRANSPORTE</v>
          </cell>
          <cell r="G42">
            <v>8150</v>
          </cell>
          <cell r="H42" t="str">
            <v>43</v>
          </cell>
          <cell r="I42" t="str">
            <v>0001</v>
          </cell>
          <cell r="J42" t="str">
            <v>05</v>
          </cell>
          <cell r="K42" t="str">
            <v>0009</v>
          </cell>
          <cell r="L42" t="str">
            <v>0000</v>
          </cell>
          <cell r="M42" t="str">
            <v>PERMISO SUPLETORIO DE TRANSPORTE</v>
          </cell>
        </row>
        <row r="43">
          <cell r="A43">
            <v>287</v>
          </cell>
          <cell r="B43">
            <v>414304329</v>
          </cell>
          <cell r="C43" t="str">
            <v>CANJE DE TITULO DE CONCESION</v>
          </cell>
          <cell r="G43">
            <v>8150</v>
          </cell>
          <cell r="H43" t="str">
            <v>43</v>
          </cell>
          <cell r="I43" t="str">
            <v>0001</v>
          </cell>
          <cell r="J43" t="str">
            <v>05</v>
          </cell>
          <cell r="K43" t="str">
            <v>0010</v>
          </cell>
          <cell r="L43" t="str">
            <v>0000</v>
          </cell>
          <cell r="M43" t="str">
            <v>CANJE DE TITULO DE CONCESION</v>
          </cell>
        </row>
        <row r="44">
          <cell r="A44">
            <v>0</v>
          </cell>
          <cell r="B44">
            <v>0</v>
          </cell>
          <cell r="C44">
            <v>0</v>
          </cell>
          <cell r="G44">
            <v>8150</v>
          </cell>
          <cell r="H44" t="str">
            <v>43</v>
          </cell>
          <cell r="I44" t="str">
            <v>0001</v>
          </cell>
          <cell r="J44" t="str">
            <v>06</v>
          </cell>
          <cell r="K44" t="str">
            <v>0000</v>
          </cell>
          <cell r="L44" t="str">
            <v>0000</v>
          </cell>
          <cell r="M44" t="str">
            <v>POR SERVICIOS TRANSITO Y VIALIDAD</v>
          </cell>
        </row>
        <row r="45">
          <cell r="A45">
            <v>276</v>
          </cell>
          <cell r="B45">
            <v>414304306</v>
          </cell>
          <cell r="C45" t="str">
            <v>CONSTANCIAS DE NO INFRACCION</v>
          </cell>
          <cell r="G45">
            <v>8150</v>
          </cell>
          <cell r="H45" t="str">
            <v>43</v>
          </cell>
          <cell r="I45" t="str">
            <v>0001</v>
          </cell>
          <cell r="J45" t="str">
            <v>06</v>
          </cell>
          <cell r="K45" t="str">
            <v>0001</v>
          </cell>
          <cell r="L45" t="str">
            <v>0000</v>
          </cell>
          <cell r="M45" t="str">
            <v>CONSTANCIAS DE NO INFRACCION</v>
          </cell>
        </row>
        <row r="46">
          <cell r="A46">
            <v>0</v>
          </cell>
          <cell r="B46">
            <v>0</v>
          </cell>
          <cell r="C46">
            <v>0</v>
          </cell>
          <cell r="G46">
            <v>8150</v>
          </cell>
          <cell r="H46" t="str">
            <v>43</v>
          </cell>
          <cell r="I46" t="str">
            <v>0001</v>
          </cell>
          <cell r="J46" t="str">
            <v>07</v>
          </cell>
          <cell r="K46" t="str">
            <v>0000</v>
          </cell>
          <cell r="L46" t="str">
            <v>0000</v>
          </cell>
          <cell r="M46" t="str">
            <v>POR SERVICIOS DE ESTACIONAMIENTOS PÚBLICOS</v>
          </cell>
        </row>
        <row r="47">
          <cell r="A47">
            <v>205</v>
          </cell>
          <cell r="B47">
            <v>414304307</v>
          </cell>
          <cell r="C47" t="str">
            <v>ESTACIONAMIENTO MUSEO MOMIAS</v>
          </cell>
          <cell r="G47">
            <v>8150</v>
          </cell>
          <cell r="H47" t="str">
            <v>43</v>
          </cell>
          <cell r="I47" t="str">
            <v>0001</v>
          </cell>
          <cell r="J47" t="str">
            <v>07</v>
          </cell>
          <cell r="K47" t="str">
            <v>0001</v>
          </cell>
          <cell r="L47" t="str">
            <v>0000</v>
          </cell>
          <cell r="M47" t="str">
            <v>ESTACIONAMIENTO MUSEO MOMIAS</v>
          </cell>
        </row>
        <row r="48">
          <cell r="A48">
            <v>271</v>
          </cell>
          <cell r="B48">
            <v>414304330</v>
          </cell>
          <cell r="C48" t="str">
            <v>PENSION EST MUSEO MOMIAS</v>
          </cell>
          <cell r="G48">
            <v>8150</v>
          </cell>
          <cell r="H48" t="str">
            <v>43</v>
          </cell>
          <cell r="I48" t="str">
            <v>0001</v>
          </cell>
          <cell r="J48" t="str">
            <v>07</v>
          </cell>
          <cell r="K48" t="str">
            <v>0002</v>
          </cell>
          <cell r="L48" t="str">
            <v>0000</v>
          </cell>
          <cell r="M48" t="str">
            <v>PENSION EST MUSEO MOMIAS</v>
          </cell>
        </row>
        <row r="49">
          <cell r="A49">
            <v>206</v>
          </cell>
          <cell r="B49">
            <v>414304331</v>
          </cell>
          <cell r="C49" t="str">
            <v>ESTACIONAMIENTO MERCADO HIDALGO</v>
          </cell>
          <cell r="G49">
            <v>8150</v>
          </cell>
          <cell r="H49" t="str">
            <v>43</v>
          </cell>
          <cell r="I49" t="str">
            <v>0001</v>
          </cell>
          <cell r="J49" t="str">
            <v>07</v>
          </cell>
          <cell r="K49" t="str">
            <v>0003</v>
          </cell>
          <cell r="L49" t="str">
            <v>0000</v>
          </cell>
          <cell r="M49" t="str">
            <v>ESTACIONAMIENTO MERCADO HIDALGO</v>
          </cell>
        </row>
        <row r="50">
          <cell r="A50">
            <v>207</v>
          </cell>
          <cell r="B50">
            <v>414304332</v>
          </cell>
          <cell r="C50" t="str">
            <v>ESTACIONAMIENTO MERCADO EMBAJADORAS</v>
          </cell>
          <cell r="G50">
            <v>8150</v>
          </cell>
          <cell r="H50" t="str">
            <v>43</v>
          </cell>
          <cell r="I50" t="str">
            <v>0001</v>
          </cell>
          <cell r="J50" t="str">
            <v>07</v>
          </cell>
          <cell r="K50" t="str">
            <v>0004</v>
          </cell>
          <cell r="L50" t="str">
            <v>0000</v>
          </cell>
          <cell r="M50" t="str">
            <v>ESTACIONAMIENTO MERCADO EMBAJADORAS</v>
          </cell>
        </row>
        <row r="51">
          <cell r="A51">
            <v>248</v>
          </cell>
          <cell r="B51">
            <v>414304333</v>
          </cell>
          <cell r="C51" t="str">
            <v>ESTACIOMANIENTO EX-ESTACION DEL FERROCARRIL</v>
          </cell>
          <cell r="G51">
            <v>8150</v>
          </cell>
          <cell r="H51" t="str">
            <v>43</v>
          </cell>
          <cell r="I51" t="str">
            <v>0001</v>
          </cell>
          <cell r="J51" t="str">
            <v>07</v>
          </cell>
          <cell r="K51" t="str">
            <v>0005</v>
          </cell>
          <cell r="L51" t="str">
            <v>0000</v>
          </cell>
          <cell r="M51" t="str">
            <v>ESTACIOMANIENTO EX-ESTACION DEL FERROCARRIL</v>
          </cell>
        </row>
        <row r="52">
          <cell r="A52">
            <v>272</v>
          </cell>
          <cell r="B52">
            <v>414304334</v>
          </cell>
          <cell r="C52" t="str">
            <v>PENSION EST EX ESTACION DEL FERROCARRIL</v>
          </cell>
          <cell r="G52">
            <v>8150</v>
          </cell>
          <cell r="H52" t="str">
            <v>43</v>
          </cell>
          <cell r="I52" t="str">
            <v>0001</v>
          </cell>
          <cell r="J52" t="str">
            <v>07</v>
          </cell>
          <cell r="K52" t="str">
            <v>0006</v>
          </cell>
          <cell r="L52" t="str">
            <v>0000</v>
          </cell>
          <cell r="M52" t="str">
            <v>PENSION EST EX ESTACION DEL FERROCARRIL</v>
          </cell>
        </row>
        <row r="53">
          <cell r="A53">
            <v>253</v>
          </cell>
          <cell r="B53">
            <v>414304335</v>
          </cell>
          <cell r="C53" t="str">
            <v>ESTACIONAMIENTO JARDIN EMBAJADORAS</v>
          </cell>
          <cell r="G53">
            <v>8150</v>
          </cell>
          <cell r="H53" t="str">
            <v>43</v>
          </cell>
          <cell r="I53" t="str">
            <v>0001</v>
          </cell>
          <cell r="J53" t="str">
            <v>07</v>
          </cell>
          <cell r="K53" t="str">
            <v>0007</v>
          </cell>
          <cell r="L53" t="str">
            <v>0000</v>
          </cell>
          <cell r="M53" t="str">
            <v>ESTACIONAMIENTO JARDIN EMBAJADORAS</v>
          </cell>
        </row>
        <row r="54">
          <cell r="A54">
            <v>273</v>
          </cell>
          <cell r="B54">
            <v>414304336</v>
          </cell>
          <cell r="C54" t="str">
            <v>PENSION EST JARDIN EMBAJADORAS</v>
          </cell>
          <cell r="G54">
            <v>8150</v>
          </cell>
          <cell r="H54" t="str">
            <v>43</v>
          </cell>
          <cell r="I54" t="str">
            <v>0001</v>
          </cell>
          <cell r="J54" t="str">
            <v>07</v>
          </cell>
          <cell r="K54" t="str">
            <v>0008</v>
          </cell>
          <cell r="L54" t="str">
            <v>0000</v>
          </cell>
          <cell r="M54" t="str">
            <v>PENSION EST JARDIN EMBAJADORAS</v>
          </cell>
        </row>
        <row r="55">
          <cell r="A55">
            <v>209</v>
          </cell>
          <cell r="B55">
            <v>414304337</v>
          </cell>
          <cell r="C55" t="str">
            <v>OTROS ESTACIONAMIENTOS</v>
          </cell>
          <cell r="G55">
            <v>8150</v>
          </cell>
          <cell r="H55" t="str">
            <v>43</v>
          </cell>
          <cell r="I55" t="str">
            <v>0001</v>
          </cell>
          <cell r="J55" t="str">
            <v>07</v>
          </cell>
          <cell r="K55" t="str">
            <v>0009</v>
          </cell>
          <cell r="L55" t="str">
            <v>0000</v>
          </cell>
          <cell r="M55" t="str">
            <v>OTROS ESTACIONAMIENTOS</v>
          </cell>
        </row>
        <row r="56">
          <cell r="A56">
            <v>0</v>
          </cell>
          <cell r="B56">
            <v>0</v>
          </cell>
          <cell r="C56">
            <v>0</v>
          </cell>
          <cell r="G56">
            <v>8150</v>
          </cell>
          <cell r="H56" t="str">
            <v>43</v>
          </cell>
          <cell r="I56" t="str">
            <v>0001</v>
          </cell>
          <cell r="J56" t="str">
            <v>08</v>
          </cell>
          <cell r="K56" t="str">
            <v>0000</v>
          </cell>
          <cell r="L56" t="str">
            <v>0000</v>
          </cell>
          <cell r="M56" t="str">
            <v>SERVICIOS DE CASA DE LA CULTURA</v>
          </cell>
        </row>
        <row r="57">
          <cell r="A57">
            <v>268</v>
          </cell>
          <cell r="B57">
            <v>414304308</v>
          </cell>
          <cell r="C57" t="str">
            <v>CASA DE LA CULTURA</v>
          </cell>
          <cell r="G57">
            <v>8150</v>
          </cell>
          <cell r="H57" t="str">
            <v>43</v>
          </cell>
          <cell r="I57" t="str">
            <v>0001</v>
          </cell>
          <cell r="J57" t="str">
            <v>08</v>
          </cell>
          <cell r="K57" t="str">
            <v>0001</v>
          </cell>
          <cell r="L57" t="str">
            <v>0000</v>
          </cell>
          <cell r="M57" t="str">
            <v>CASA DE LA CULTURA</v>
          </cell>
        </row>
        <row r="58">
          <cell r="A58">
            <v>0</v>
          </cell>
          <cell r="B58">
            <v>0</v>
          </cell>
          <cell r="C58">
            <v>0</v>
          </cell>
          <cell r="G58">
            <v>8150</v>
          </cell>
          <cell r="H58" t="str">
            <v>43</v>
          </cell>
          <cell r="I58" t="str">
            <v>0001</v>
          </cell>
          <cell r="J58" t="str">
            <v>09</v>
          </cell>
          <cell r="K58" t="str">
            <v>0000</v>
          </cell>
          <cell r="L58" t="str">
            <v>0000</v>
          </cell>
          <cell r="M58" t="str">
            <v>SERVICIOS DE PROTECC IÓN CIVIL</v>
          </cell>
        </row>
        <row r="59">
          <cell r="A59">
            <v>267</v>
          </cell>
          <cell r="B59">
            <v>414304309</v>
          </cell>
          <cell r="C59" t="str">
            <v>CONSTANCIA DE VERIFICACION</v>
          </cell>
          <cell r="G59">
            <v>8150</v>
          </cell>
          <cell r="H59" t="str">
            <v>43</v>
          </cell>
          <cell r="I59" t="str">
            <v>0001</v>
          </cell>
          <cell r="J59" t="str">
            <v>09</v>
          </cell>
          <cell r="K59" t="str">
            <v>0001</v>
          </cell>
          <cell r="L59" t="str">
            <v>0000</v>
          </cell>
          <cell r="M59" t="str">
            <v>CONSTANCIA DE VERIFICACION</v>
          </cell>
        </row>
        <row r="60">
          <cell r="A60">
            <v>266</v>
          </cell>
          <cell r="B60">
            <v>414304338</v>
          </cell>
          <cell r="C60" t="str">
            <v>DICTAMEN DE FACTIBILIDAD</v>
          </cell>
          <cell r="G60">
            <v>8150</v>
          </cell>
          <cell r="H60" t="str">
            <v>43</v>
          </cell>
          <cell r="I60" t="str">
            <v>0001</v>
          </cell>
          <cell r="J60" t="str">
            <v>09</v>
          </cell>
          <cell r="K60" t="str">
            <v>0002</v>
          </cell>
          <cell r="L60" t="str">
            <v>0000</v>
          </cell>
          <cell r="M60" t="str">
            <v>DICTAMEN DE FACTIBILIDAD</v>
          </cell>
        </row>
        <row r="61">
          <cell r="A61">
            <v>288</v>
          </cell>
          <cell r="B61">
            <v>414304339</v>
          </cell>
          <cell r="C61" t="str">
            <v>ANALISIS DE RIESGO</v>
          </cell>
          <cell r="G61">
            <v>8150</v>
          </cell>
          <cell r="H61" t="str">
            <v>43</v>
          </cell>
          <cell r="I61" t="str">
            <v>0001</v>
          </cell>
          <cell r="J61" t="str">
            <v>09</v>
          </cell>
          <cell r="K61" t="str">
            <v>0003</v>
          </cell>
          <cell r="L61" t="str">
            <v>0000</v>
          </cell>
          <cell r="M61" t="str">
            <v>ANALISIS DE RIESGO</v>
          </cell>
        </row>
        <row r="62">
          <cell r="A62">
            <v>289</v>
          </cell>
          <cell r="B62">
            <v>414304340</v>
          </cell>
          <cell r="C62" t="str">
            <v>CONFORMIDAD PARA QUEMA DE FUEGOS PIROTECNICOS</v>
          </cell>
          <cell r="G62">
            <v>8150</v>
          </cell>
          <cell r="H62" t="str">
            <v>43</v>
          </cell>
          <cell r="I62" t="str">
            <v>0001</v>
          </cell>
          <cell r="J62" t="str">
            <v>09</v>
          </cell>
          <cell r="K62" t="str">
            <v>0004</v>
          </cell>
          <cell r="L62" t="str">
            <v>0000</v>
          </cell>
          <cell r="M62" t="str">
            <v>CONFORMIDAD PARA QUEMA DE FUEGOS PIROTECNICOS</v>
          </cell>
        </row>
        <row r="63">
          <cell r="A63">
            <v>290</v>
          </cell>
          <cell r="B63">
            <v>414304341</v>
          </cell>
          <cell r="C63" t="str">
            <v>DICTAMENES DE SEGURIDAD P/SEDENA</v>
          </cell>
          <cell r="G63">
            <v>8150</v>
          </cell>
          <cell r="H63" t="str">
            <v>43</v>
          </cell>
          <cell r="I63" t="str">
            <v>0001</v>
          </cell>
          <cell r="J63" t="str">
            <v>09</v>
          </cell>
          <cell r="K63" t="str">
            <v>0005</v>
          </cell>
          <cell r="L63" t="str">
            <v>0000</v>
          </cell>
          <cell r="M63" t="str">
            <v>DICTAMENES DE SEGURIDAD P/SEDENA</v>
          </cell>
        </row>
        <row r="64">
          <cell r="A64">
            <v>291</v>
          </cell>
          <cell r="B64">
            <v>414304342</v>
          </cell>
          <cell r="C64" t="str">
            <v>DICTAMEN DE FACTIBILIDAD P/COMERCIOS</v>
          </cell>
          <cell r="G64">
            <v>8150</v>
          </cell>
          <cell r="H64" t="str">
            <v>43</v>
          </cell>
          <cell r="I64" t="str">
            <v>0001</v>
          </cell>
          <cell r="J64" t="str">
            <v>09</v>
          </cell>
          <cell r="K64" t="str">
            <v>0006</v>
          </cell>
          <cell r="L64" t="str">
            <v>0000</v>
          </cell>
          <cell r="M64" t="str">
            <v>DICTAMEN DE FACTIBILIDAD P/COMERCIOS</v>
          </cell>
        </row>
        <row r="65">
          <cell r="A65">
            <v>292</v>
          </cell>
          <cell r="B65">
            <v>414304343</v>
          </cell>
          <cell r="C65" t="str">
            <v>DICTAMEN DE SEGURIDAD</v>
          </cell>
          <cell r="G65">
            <v>8150</v>
          </cell>
          <cell r="H65" t="str">
            <v>43</v>
          </cell>
          <cell r="I65" t="str">
            <v>0001</v>
          </cell>
          <cell r="J65" t="str">
            <v>09</v>
          </cell>
          <cell r="K65" t="str">
            <v>0007</v>
          </cell>
          <cell r="L65" t="str">
            <v>0000</v>
          </cell>
          <cell r="M65" t="str">
            <v>DICTAMEN DE SEGURIDAD</v>
          </cell>
        </row>
        <row r="66">
          <cell r="A66">
            <v>293</v>
          </cell>
          <cell r="B66">
            <v>414304344</v>
          </cell>
          <cell r="C66" t="str">
            <v>SERVICIOS EXTRAORDINARIOS</v>
          </cell>
          <cell r="G66">
            <v>8150</v>
          </cell>
          <cell r="H66" t="str">
            <v>43</v>
          </cell>
          <cell r="I66" t="str">
            <v>0001</v>
          </cell>
          <cell r="J66" t="str">
            <v>09</v>
          </cell>
          <cell r="K66" t="str">
            <v>0008</v>
          </cell>
          <cell r="L66" t="str">
            <v>0000</v>
          </cell>
          <cell r="M66" t="str">
            <v>SERVICIOS EXTRAORDINARIOS</v>
          </cell>
        </row>
        <row r="67">
          <cell r="A67">
            <v>0</v>
          </cell>
          <cell r="B67">
            <v>0</v>
          </cell>
          <cell r="C67">
            <v>0</v>
          </cell>
          <cell r="G67">
            <v>8150</v>
          </cell>
          <cell r="H67" t="str">
            <v>43</v>
          </cell>
          <cell r="I67" t="str">
            <v>0001</v>
          </cell>
          <cell r="J67" t="str">
            <v>10</v>
          </cell>
          <cell r="K67" t="str">
            <v>0000</v>
          </cell>
          <cell r="L67" t="str">
            <v>0000</v>
          </cell>
          <cell r="M67" t="str">
            <v>POR SERVICIOS DE OBRA PÚBLICA Y DES URB</v>
          </cell>
        </row>
        <row r="68">
          <cell r="A68">
            <v>210</v>
          </cell>
          <cell r="B68">
            <v>414304310</v>
          </cell>
          <cell r="C68" t="str">
            <v>POR LICENCIAS DE CONSTRUCCION Y AMPLIACION</v>
          </cell>
          <cell r="G68">
            <v>8150</v>
          </cell>
          <cell r="H68" t="str">
            <v>43</v>
          </cell>
          <cell r="I68" t="str">
            <v>0001</v>
          </cell>
          <cell r="J68" t="str">
            <v>10</v>
          </cell>
          <cell r="K68" t="str">
            <v>0001</v>
          </cell>
          <cell r="L68" t="str">
            <v>0000</v>
          </cell>
          <cell r="M68" t="str">
            <v>POR LICENCIAS DE CONSTRUCCION Y AMPLIACION</v>
          </cell>
        </row>
        <row r="69">
          <cell r="A69">
            <v>211</v>
          </cell>
          <cell r="B69">
            <v>414304345</v>
          </cell>
          <cell r="C69" t="str">
            <v>POR LICENCIAS DE REGULARIZACION DE CONSTRUCCION</v>
          </cell>
          <cell r="G69">
            <v>8150</v>
          </cell>
          <cell r="H69" t="str">
            <v>43</v>
          </cell>
          <cell r="I69" t="str">
            <v>0001</v>
          </cell>
          <cell r="J69" t="str">
            <v>10</v>
          </cell>
          <cell r="K69" t="str">
            <v>0002</v>
          </cell>
          <cell r="L69" t="str">
            <v>0000</v>
          </cell>
          <cell r="M69" t="str">
            <v>POR LICENCIAS DE REGULARIZACION DE CONSTRUCCION</v>
          </cell>
        </row>
        <row r="70">
          <cell r="A70">
            <v>212</v>
          </cell>
          <cell r="B70">
            <v>414304346</v>
          </cell>
          <cell r="C70" t="str">
            <v>POR PRORROGAS DE LICENCIAS DE CONSTRUCCION</v>
          </cell>
          <cell r="G70">
            <v>8150</v>
          </cell>
          <cell r="H70" t="str">
            <v>43</v>
          </cell>
          <cell r="I70" t="str">
            <v>0001</v>
          </cell>
          <cell r="J70" t="str">
            <v>10</v>
          </cell>
          <cell r="K70" t="str">
            <v>0003</v>
          </cell>
          <cell r="L70" t="str">
            <v>0000</v>
          </cell>
          <cell r="M70" t="str">
            <v>POR PRORROGAS DE LICENCIAS DE CONSTRUCCION</v>
          </cell>
        </row>
        <row r="71">
          <cell r="A71">
            <v>249</v>
          </cell>
          <cell r="B71">
            <v>414304347</v>
          </cell>
          <cell r="C71" t="str">
            <v>POR REGULARIZACION PRORROGA DE LICENCIA DE CONSTRUCCION</v>
          </cell>
          <cell r="D71">
            <v>0</v>
          </cell>
          <cell r="E71">
            <v>0</v>
          </cell>
          <cell r="F71">
            <v>0</v>
          </cell>
          <cell r="G71">
            <v>8150</v>
          </cell>
          <cell r="H71" t="str">
            <v>43</v>
          </cell>
          <cell r="I71" t="str">
            <v>0001</v>
          </cell>
          <cell r="J71" t="str">
            <v>10</v>
          </cell>
          <cell r="K71" t="str">
            <v>0004</v>
          </cell>
          <cell r="L71" t="str">
            <v>0000</v>
          </cell>
          <cell r="M71" t="str">
            <v>POR REGULARIZACION PRORROGA DE LICENCIA DE CONSTRUCCION</v>
          </cell>
        </row>
        <row r="72">
          <cell r="A72">
            <v>213</v>
          </cell>
          <cell r="B72">
            <v>414304348</v>
          </cell>
          <cell r="C72" t="str">
            <v>POR LICENCIAS DE DEMOLICION DE INMUEBLES</v>
          </cell>
          <cell r="G72">
            <v>8150</v>
          </cell>
          <cell r="H72" t="str">
            <v>43</v>
          </cell>
          <cell r="I72" t="str">
            <v>0001</v>
          </cell>
          <cell r="J72" t="str">
            <v>10</v>
          </cell>
          <cell r="K72" t="str">
            <v>0005</v>
          </cell>
          <cell r="L72" t="str">
            <v>0000</v>
          </cell>
          <cell r="M72" t="str">
            <v>POR LICENCIAS DE DEMOLICION DE INMUEBLES</v>
          </cell>
        </row>
        <row r="73">
          <cell r="A73">
            <v>214</v>
          </cell>
          <cell r="B73">
            <v>414304349</v>
          </cell>
          <cell r="C73" t="str">
            <v>POR LICENCIAS DE RECONSTRUCCION Y REMODELACION</v>
          </cell>
          <cell r="G73">
            <v>8150</v>
          </cell>
          <cell r="H73" t="str">
            <v>43</v>
          </cell>
          <cell r="I73" t="str">
            <v>0001</v>
          </cell>
          <cell r="J73" t="str">
            <v>10</v>
          </cell>
          <cell r="K73" t="str">
            <v>0006</v>
          </cell>
          <cell r="L73" t="str">
            <v>0000</v>
          </cell>
          <cell r="M73" t="str">
            <v>POR LICENCIAS DE RECONSTRUCCION Y REMODELACION</v>
          </cell>
        </row>
        <row r="74">
          <cell r="A74">
            <v>254</v>
          </cell>
          <cell r="B74">
            <v>414304350</v>
          </cell>
          <cell r="C74" t="str">
            <v xml:space="preserve">POR CERTIFICACION TERMINO DE OBRA </v>
          </cell>
          <cell r="G74">
            <v>8150</v>
          </cell>
          <cell r="H74" t="str">
            <v>43</v>
          </cell>
          <cell r="I74" t="str">
            <v>0001</v>
          </cell>
          <cell r="J74" t="str">
            <v>10</v>
          </cell>
          <cell r="K74" t="str">
            <v>0007</v>
          </cell>
          <cell r="L74" t="str">
            <v>0000</v>
          </cell>
          <cell r="M74" t="str">
            <v xml:space="preserve">POR CERTIFICACION TERMINO DE OBRA </v>
          </cell>
        </row>
        <row r="75">
          <cell r="A75">
            <v>225</v>
          </cell>
          <cell r="B75">
            <v>414304351</v>
          </cell>
          <cell r="C75" t="str">
            <v>POR CERTIFICACION DE TERMINACION DE OBRA Y USO DEL INMUEBLE</v>
          </cell>
          <cell r="D75">
            <v>0</v>
          </cell>
          <cell r="E75">
            <v>0</v>
          </cell>
          <cell r="F75">
            <v>0</v>
          </cell>
          <cell r="G75">
            <v>8150</v>
          </cell>
          <cell r="H75" t="str">
            <v>43</v>
          </cell>
          <cell r="I75" t="str">
            <v>0001</v>
          </cell>
          <cell r="J75" t="str">
            <v>10</v>
          </cell>
          <cell r="K75" t="str">
            <v>0008</v>
          </cell>
          <cell r="L75" t="str">
            <v>0000</v>
          </cell>
          <cell r="M75" t="str">
            <v>POR CERTIFICACION DE TERMINACION DE OBRA Y USO DEL INMUEBLE</v>
          </cell>
        </row>
        <row r="76">
          <cell r="A76">
            <v>215</v>
          </cell>
          <cell r="B76">
            <v>414304352</v>
          </cell>
          <cell r="C76" t="str">
            <v>POR FACTIBILIDAD DE ASENTAMIENTO</v>
          </cell>
          <cell r="G76">
            <v>8150</v>
          </cell>
          <cell r="H76" t="str">
            <v>43</v>
          </cell>
          <cell r="I76" t="str">
            <v>0001</v>
          </cell>
          <cell r="J76" t="str">
            <v>10</v>
          </cell>
          <cell r="K76" t="str">
            <v>0009</v>
          </cell>
          <cell r="L76" t="str">
            <v>0000</v>
          </cell>
          <cell r="M76" t="str">
            <v>POR FACTIBILIDAD DE ASENTAMIENTO</v>
          </cell>
        </row>
        <row r="77">
          <cell r="A77">
            <v>216</v>
          </cell>
          <cell r="B77">
            <v>414304353</v>
          </cell>
          <cell r="C77" t="str">
            <v>POR PERITAJE DE EVALUACION DE RIESGOS</v>
          </cell>
          <cell r="G77">
            <v>8150</v>
          </cell>
          <cell r="H77" t="str">
            <v>43</v>
          </cell>
          <cell r="I77" t="str">
            <v>0001</v>
          </cell>
          <cell r="J77" t="str">
            <v>10</v>
          </cell>
          <cell r="K77" t="str">
            <v>0010</v>
          </cell>
          <cell r="L77" t="str">
            <v>0000</v>
          </cell>
          <cell r="M77" t="str">
            <v>POR PERITAJE DE EVALUACION DE RIESGOS</v>
          </cell>
        </row>
        <row r="78">
          <cell r="A78">
            <v>294</v>
          </cell>
          <cell r="B78">
            <v>414304354</v>
          </cell>
          <cell r="C78" t="str">
            <v>PERITAJES A INMUEBLES DE CONSTRUCCION RUINOSA</v>
          </cell>
          <cell r="G78">
            <v>8150</v>
          </cell>
          <cell r="H78" t="str">
            <v>43</v>
          </cell>
          <cell r="I78" t="str">
            <v>0001</v>
          </cell>
          <cell r="J78" t="str">
            <v>10</v>
          </cell>
          <cell r="K78" t="str">
            <v>0011</v>
          </cell>
          <cell r="L78" t="str">
            <v>0000</v>
          </cell>
          <cell r="M78" t="str">
            <v>PERITAJES A INMUEBLES DE CONSTRUCCION RUINOSA</v>
          </cell>
        </row>
        <row r="79">
          <cell r="A79">
            <v>255</v>
          </cell>
          <cell r="B79">
            <v>414304355</v>
          </cell>
          <cell r="C79" t="str">
            <v>POR LICENCIAS DE TRAMITE DE CREDITO</v>
          </cell>
          <cell r="G79">
            <v>8150</v>
          </cell>
          <cell r="H79" t="str">
            <v>43</v>
          </cell>
          <cell r="I79" t="str">
            <v>0001</v>
          </cell>
          <cell r="J79" t="str">
            <v>10</v>
          </cell>
          <cell r="K79" t="str">
            <v>0012</v>
          </cell>
          <cell r="L79" t="str">
            <v>0000</v>
          </cell>
          <cell r="M79" t="str">
            <v>POR LICENCIAS DE TRAMITE DE CREDITO</v>
          </cell>
        </row>
        <row r="80">
          <cell r="A80">
            <v>217</v>
          </cell>
          <cell r="B80">
            <v>414304356</v>
          </cell>
          <cell r="C80" t="str">
            <v>ANALISIS DE FACTIBILIDAD PARA DIVIDIR, LOTIFICAR O FUSIONAR</v>
          </cell>
          <cell r="D80">
            <v>0</v>
          </cell>
          <cell r="E80">
            <v>0</v>
          </cell>
          <cell r="F80">
            <v>0</v>
          </cell>
          <cell r="G80">
            <v>8150</v>
          </cell>
          <cell r="H80" t="str">
            <v>43</v>
          </cell>
          <cell r="I80" t="str">
            <v>0001</v>
          </cell>
          <cell r="J80" t="str">
            <v>10</v>
          </cell>
          <cell r="K80" t="str">
            <v>0013</v>
          </cell>
          <cell r="L80" t="str">
            <v>0000</v>
          </cell>
          <cell r="M80" t="str">
            <v>ANALISIS DE FACTIBILIDAD PARA DIVIDIR, LOTIFICAR O FUSIONAR</v>
          </cell>
        </row>
        <row r="81">
          <cell r="A81">
            <v>256</v>
          </cell>
          <cell r="B81">
            <v>414304357</v>
          </cell>
          <cell r="C81" t="str">
            <v>POR ALIN Y NO. OFIC PREDIO USO HAB</v>
          </cell>
          <cell r="G81">
            <v>8150</v>
          </cell>
          <cell r="H81" t="str">
            <v>43</v>
          </cell>
          <cell r="I81" t="str">
            <v>0001</v>
          </cell>
          <cell r="J81" t="str">
            <v>10</v>
          </cell>
          <cell r="K81" t="str">
            <v>0014</v>
          </cell>
          <cell r="L81" t="str">
            <v>0000</v>
          </cell>
          <cell r="M81" t="str">
            <v>POR ALIN Y NO. OFIC PREDIO USO HAB</v>
          </cell>
        </row>
        <row r="82">
          <cell r="A82">
            <v>257</v>
          </cell>
          <cell r="B82">
            <v>414304358</v>
          </cell>
          <cell r="C82" t="str">
            <v>POR ALIN Y NO. OFIC PREDIO USO INDUST</v>
          </cell>
          <cell r="G82">
            <v>8150</v>
          </cell>
          <cell r="H82" t="str">
            <v>43</v>
          </cell>
          <cell r="I82" t="str">
            <v>0001</v>
          </cell>
          <cell r="J82" t="str">
            <v>10</v>
          </cell>
          <cell r="K82" t="str">
            <v>0015</v>
          </cell>
          <cell r="L82" t="str">
            <v>0000</v>
          </cell>
          <cell r="M82" t="str">
            <v>POR ALIN Y NO. OFIC PREDIO USO INDUST</v>
          </cell>
        </row>
        <row r="83">
          <cell r="A83">
            <v>258</v>
          </cell>
          <cell r="B83">
            <v>414304359</v>
          </cell>
          <cell r="C83" t="str">
            <v>POR ALIN Y NO. OFIC PREDIO USO COMERCIAL</v>
          </cell>
          <cell r="G83">
            <v>8150</v>
          </cell>
          <cell r="H83" t="str">
            <v>43</v>
          </cell>
          <cell r="I83" t="str">
            <v>0001</v>
          </cell>
          <cell r="J83" t="str">
            <v>10</v>
          </cell>
          <cell r="K83" t="str">
            <v>0016</v>
          </cell>
          <cell r="L83" t="str">
            <v>0000</v>
          </cell>
          <cell r="M83" t="str">
            <v>POR ALIN Y NO. OFIC PREDIO USO COMERCIAL</v>
          </cell>
        </row>
        <row r="84">
          <cell r="A84">
            <v>219</v>
          </cell>
          <cell r="B84">
            <v>414304360</v>
          </cell>
          <cell r="C84" t="str">
            <v>LICENCIA DE FACTIBILIDAD HABITACIONAL</v>
          </cell>
          <cell r="G84">
            <v>8150</v>
          </cell>
          <cell r="H84" t="str">
            <v>43</v>
          </cell>
          <cell r="I84" t="str">
            <v>0001</v>
          </cell>
          <cell r="J84" t="str">
            <v>10</v>
          </cell>
          <cell r="K84" t="str">
            <v>0017</v>
          </cell>
          <cell r="L84" t="str">
            <v>0000</v>
          </cell>
          <cell r="M84" t="str">
            <v>LICENCIA DE FACTIBILIDAD HABITACIONAL</v>
          </cell>
        </row>
        <row r="85">
          <cell r="A85">
            <v>220</v>
          </cell>
          <cell r="B85">
            <v>414304361</v>
          </cell>
          <cell r="C85" t="str">
            <v>LICENCIA DE FACTIBILIDAD INDUSTRIAL</v>
          </cell>
          <cell r="G85">
            <v>8150</v>
          </cell>
          <cell r="H85" t="str">
            <v>43</v>
          </cell>
          <cell r="I85" t="str">
            <v>0001</v>
          </cell>
          <cell r="J85" t="str">
            <v>10</v>
          </cell>
          <cell r="K85" t="str">
            <v>0018</v>
          </cell>
          <cell r="L85" t="str">
            <v>0000</v>
          </cell>
          <cell r="M85" t="str">
            <v>LICENCIA DE FACTIBILIDAD INDUSTRIAL</v>
          </cell>
        </row>
        <row r="86">
          <cell r="A86">
            <v>221</v>
          </cell>
          <cell r="B86">
            <v>414304362</v>
          </cell>
          <cell r="C86" t="str">
            <v>LICENCIA DE FACTIBILIDAD COMERCIAL</v>
          </cell>
          <cell r="G86">
            <v>8150</v>
          </cell>
          <cell r="H86" t="str">
            <v>43</v>
          </cell>
          <cell r="I86" t="str">
            <v>0001</v>
          </cell>
          <cell r="J86" t="str">
            <v>10</v>
          </cell>
          <cell r="K86" t="str">
            <v>0019</v>
          </cell>
          <cell r="L86" t="str">
            <v>0000</v>
          </cell>
          <cell r="M86" t="str">
            <v>LICENCIA DE FACTIBILIDAD COMERCIAL</v>
          </cell>
        </row>
        <row r="87">
          <cell r="A87">
            <v>222</v>
          </cell>
          <cell r="B87">
            <v>414304363</v>
          </cell>
          <cell r="C87" t="str">
            <v>AUTORIZACION CAMBIO DE USO DE SUELO</v>
          </cell>
          <cell r="G87">
            <v>8150</v>
          </cell>
          <cell r="H87" t="str">
            <v>43</v>
          </cell>
          <cell r="I87" t="str">
            <v>0001</v>
          </cell>
          <cell r="J87" t="str">
            <v>10</v>
          </cell>
          <cell r="K87" t="str">
            <v>0020</v>
          </cell>
          <cell r="L87" t="str">
            <v>0000</v>
          </cell>
          <cell r="M87" t="str">
            <v>AUTORIZACION CAMBIO DE USO DE SUELO</v>
          </cell>
        </row>
        <row r="88">
          <cell r="A88">
            <v>295</v>
          </cell>
          <cell r="B88">
            <v>414304364</v>
          </cell>
          <cell r="C88" t="str">
            <v>CONSTANCIA DE UBICACIÓN DE PREDIOS</v>
          </cell>
          <cell r="G88">
            <v>8150</v>
          </cell>
          <cell r="H88" t="str">
            <v>43</v>
          </cell>
          <cell r="I88" t="str">
            <v>0001</v>
          </cell>
          <cell r="J88" t="str">
            <v>10</v>
          </cell>
          <cell r="K88" t="str">
            <v>0021</v>
          </cell>
          <cell r="L88" t="str">
            <v>0000</v>
          </cell>
          <cell r="M88" t="str">
            <v>CONSTANCIA DE UBICACIÓN DE PREDIOS</v>
          </cell>
        </row>
        <row r="89">
          <cell r="A89">
            <v>0</v>
          </cell>
          <cell r="B89">
            <v>0</v>
          </cell>
          <cell r="C89">
            <v>0</v>
          </cell>
          <cell r="G89">
            <v>8150</v>
          </cell>
          <cell r="H89" t="str">
            <v>43</v>
          </cell>
          <cell r="I89" t="str">
            <v>0001</v>
          </cell>
          <cell r="J89" t="str">
            <v>11</v>
          </cell>
          <cell r="K89" t="str">
            <v>0000</v>
          </cell>
          <cell r="L89" t="str">
            <v>0000</v>
          </cell>
          <cell r="M89" t="str">
            <v>POR SERVICIOS CATASTRALES Y PRACTICA DE AVALUOS</v>
          </cell>
        </row>
        <row r="90">
          <cell r="A90">
            <v>250</v>
          </cell>
          <cell r="B90">
            <v>414304365</v>
          </cell>
          <cell r="C90" t="str">
            <v xml:space="preserve">Por expedición de copias de planos </v>
          </cell>
          <cell r="G90">
            <v>8150</v>
          </cell>
          <cell r="H90" t="str">
            <v>43</v>
          </cell>
          <cell r="I90" t="str">
            <v>0001</v>
          </cell>
          <cell r="J90" t="str">
            <v>11</v>
          </cell>
          <cell r="K90" t="str">
            <v>0001</v>
          </cell>
          <cell r="L90" t="str">
            <v>0000</v>
          </cell>
          <cell r="M90" t="str">
            <v xml:space="preserve">Por expedición de copias de planos </v>
          </cell>
        </row>
        <row r="91">
          <cell r="A91">
            <v>251</v>
          </cell>
          <cell r="B91">
            <v>414304366</v>
          </cell>
          <cell r="C91" t="str">
            <v xml:space="preserve">Original de planos existentes </v>
          </cell>
          <cell r="G91">
            <v>8150</v>
          </cell>
          <cell r="H91" t="str">
            <v>43</v>
          </cell>
          <cell r="I91" t="str">
            <v>0001</v>
          </cell>
          <cell r="J91" t="str">
            <v>11</v>
          </cell>
          <cell r="K91" t="str">
            <v>0002</v>
          </cell>
          <cell r="L91" t="str">
            <v>0000</v>
          </cell>
          <cell r="M91" t="str">
            <v xml:space="preserve">Original de planos existentes </v>
          </cell>
        </row>
        <row r="92">
          <cell r="A92">
            <v>226</v>
          </cell>
          <cell r="B92">
            <v>414304311</v>
          </cell>
          <cell r="C92" t="str">
            <v xml:space="preserve">Revisión y autorización de avalúos </v>
          </cell>
          <cell r="G92">
            <v>8150</v>
          </cell>
          <cell r="H92" t="str">
            <v>43</v>
          </cell>
          <cell r="I92" t="str">
            <v>0001</v>
          </cell>
          <cell r="J92" t="str">
            <v>11</v>
          </cell>
          <cell r="K92" t="str">
            <v>0003</v>
          </cell>
          <cell r="L92" t="str">
            <v>0000</v>
          </cell>
          <cell r="M92" t="str">
            <v xml:space="preserve">Revisión y autorización de avalúos </v>
          </cell>
        </row>
        <row r="93">
          <cell r="A93">
            <v>227</v>
          </cell>
          <cell r="B93">
            <v>414304367</v>
          </cell>
          <cell r="C93" t="str">
            <v>PRACTICADOS POR TESORERIA</v>
          </cell>
          <cell r="G93">
            <v>8150</v>
          </cell>
          <cell r="H93" t="str">
            <v>43</v>
          </cell>
          <cell r="I93" t="str">
            <v>0001</v>
          </cell>
          <cell r="J93" t="str">
            <v>11</v>
          </cell>
          <cell r="K93" t="str">
            <v>0004</v>
          </cell>
          <cell r="L93" t="str">
            <v>0000</v>
          </cell>
          <cell r="M93" t="str">
            <v>PRACTICADOS POR TESORERIA</v>
          </cell>
        </row>
        <row r="94">
          <cell r="A94">
            <v>0</v>
          </cell>
          <cell r="B94">
            <v>0</v>
          </cell>
          <cell r="C94">
            <v>0</v>
          </cell>
          <cell r="G94">
            <v>8150</v>
          </cell>
          <cell r="H94" t="str">
            <v>43</v>
          </cell>
          <cell r="I94" t="str">
            <v>0001</v>
          </cell>
          <cell r="J94" t="str">
            <v>12</v>
          </cell>
          <cell r="K94" t="str">
            <v>0000</v>
          </cell>
          <cell r="L94" t="str">
            <v>0000</v>
          </cell>
          <cell r="M94" t="str">
            <v>POR SERVICIOS EN MATERIA DE FRACCIONAMIENTOS</v>
          </cell>
        </row>
        <row r="95">
          <cell r="A95">
            <v>239</v>
          </cell>
          <cell r="B95">
            <v>414304368</v>
          </cell>
          <cell r="C95" t="str">
            <v>REVISION DE PROYECTOS PARA CONSTANCIA DE COMPATIBILIDAD</v>
          </cell>
          <cell r="D95">
            <v>0</v>
          </cell>
          <cell r="E95">
            <v>0</v>
          </cell>
          <cell r="F95">
            <v>0</v>
          </cell>
          <cell r="G95">
            <v>8150</v>
          </cell>
          <cell r="H95" t="str">
            <v>43</v>
          </cell>
          <cell r="I95" t="str">
            <v>0001</v>
          </cell>
          <cell r="J95" t="str">
            <v>12</v>
          </cell>
          <cell r="K95" t="str">
            <v>0001</v>
          </cell>
          <cell r="L95" t="str">
            <v>0000</v>
          </cell>
          <cell r="M95" t="str">
            <v>REVISION DE PROYECTOS PARA CONSTANCIA DE COMPATIBILIDAD</v>
          </cell>
        </row>
        <row r="96">
          <cell r="A96">
            <v>240</v>
          </cell>
          <cell r="B96">
            <v>414304312</v>
          </cell>
          <cell r="C96" t="str">
            <v>REVISION DE PROYECTOS PARA TRAZA</v>
          </cell>
          <cell r="G96">
            <v>8150</v>
          </cell>
          <cell r="H96" t="str">
            <v>43</v>
          </cell>
          <cell r="I96" t="str">
            <v>0001</v>
          </cell>
          <cell r="J96" t="str">
            <v>12</v>
          </cell>
          <cell r="K96" t="str">
            <v>0002</v>
          </cell>
          <cell r="L96" t="str">
            <v>0000</v>
          </cell>
          <cell r="M96" t="str">
            <v>REVISION DE PROYECTOS PARA TRAZA</v>
          </cell>
        </row>
        <row r="97">
          <cell r="A97">
            <v>259</v>
          </cell>
          <cell r="B97">
            <v>414304369</v>
          </cell>
          <cell r="C97" t="str">
            <v>AUTORIZACION DE FRACCIONAMIENTO</v>
          </cell>
          <cell r="G97">
            <v>8150</v>
          </cell>
          <cell r="H97" t="str">
            <v>43</v>
          </cell>
          <cell r="I97" t="str">
            <v>0001</v>
          </cell>
          <cell r="J97" t="str">
            <v>12</v>
          </cell>
          <cell r="K97" t="str">
            <v>0003</v>
          </cell>
          <cell r="L97" t="str">
            <v>0000</v>
          </cell>
          <cell r="M97" t="str">
            <v>AUTORIZACION DE FRACCIONAMIENTO</v>
          </cell>
        </row>
        <row r="98">
          <cell r="A98">
            <v>241</v>
          </cell>
          <cell r="B98">
            <v>414304370</v>
          </cell>
          <cell r="C98" t="str">
            <v>AUTORIZACION DE OBRAS DE URBANIZACION</v>
          </cell>
          <cell r="G98">
            <v>8150</v>
          </cell>
          <cell r="H98" t="str">
            <v>43</v>
          </cell>
          <cell r="I98" t="str">
            <v>0001</v>
          </cell>
          <cell r="J98" t="str">
            <v>12</v>
          </cell>
          <cell r="K98" t="str">
            <v>0004</v>
          </cell>
          <cell r="L98" t="str">
            <v>0000</v>
          </cell>
          <cell r="M98" t="str">
            <v>AUTORIZACION DE OBRAS DE URBANIZACION</v>
          </cell>
        </row>
        <row r="99">
          <cell r="A99">
            <v>261</v>
          </cell>
          <cell r="B99">
            <v>414304371</v>
          </cell>
          <cell r="C99" t="str">
            <v>SUPERVISION DE OBRAS</v>
          </cell>
          <cell r="G99">
            <v>8150</v>
          </cell>
          <cell r="H99" t="str">
            <v>43</v>
          </cell>
          <cell r="I99" t="str">
            <v>0001</v>
          </cell>
          <cell r="J99" t="str">
            <v>12</v>
          </cell>
          <cell r="K99" t="str">
            <v>0005</v>
          </cell>
          <cell r="L99" t="str">
            <v>0000</v>
          </cell>
          <cell r="M99" t="str">
            <v>SUPERVISION DE OBRAS</v>
          </cell>
        </row>
        <row r="100">
          <cell r="A100">
            <v>260</v>
          </cell>
          <cell r="B100">
            <v>414304372</v>
          </cell>
          <cell r="C100" t="str">
            <v>PERMISO VENTA DE LOTES</v>
          </cell>
          <cell r="G100">
            <v>8150</v>
          </cell>
          <cell r="H100" t="str">
            <v>43</v>
          </cell>
          <cell r="I100" t="str">
            <v>0001</v>
          </cell>
          <cell r="J100" t="str">
            <v>12</v>
          </cell>
          <cell r="K100" t="str">
            <v>0006</v>
          </cell>
          <cell r="L100" t="str">
            <v>0000</v>
          </cell>
          <cell r="M100" t="str">
            <v>PERMISO VENTA DE LOTES</v>
          </cell>
        </row>
        <row r="101">
          <cell r="A101">
            <v>243</v>
          </cell>
          <cell r="B101">
            <v>414304373</v>
          </cell>
          <cell r="C101" t="str">
            <v>AUTORIZACION DE RELOTIFICACION</v>
          </cell>
          <cell r="G101">
            <v>8150</v>
          </cell>
          <cell r="H101" t="str">
            <v>43</v>
          </cell>
          <cell r="I101" t="str">
            <v>0001</v>
          </cell>
          <cell r="J101" t="str">
            <v>12</v>
          </cell>
          <cell r="K101" t="str">
            <v>0007</v>
          </cell>
          <cell r="L101" t="str">
            <v>0000</v>
          </cell>
          <cell r="M101" t="str">
            <v>AUTORIZACION DE RELOTIFICACION</v>
          </cell>
        </row>
        <row r="102">
          <cell r="A102">
            <v>0</v>
          </cell>
          <cell r="B102">
            <v>0</v>
          </cell>
          <cell r="C102">
            <v>0</v>
          </cell>
          <cell r="G102">
            <v>8150</v>
          </cell>
          <cell r="H102" t="str">
            <v>43</v>
          </cell>
          <cell r="I102" t="str">
            <v>0001</v>
          </cell>
          <cell r="J102" t="str">
            <v>13</v>
          </cell>
          <cell r="K102" t="str">
            <v>0000</v>
          </cell>
          <cell r="L102" t="str">
            <v>0000</v>
          </cell>
          <cell r="M102" t="str">
            <v>EXPEDICION DE LICENCIAS Y PERMISOS PARA ANUNCIOS</v>
          </cell>
        </row>
        <row r="103">
          <cell r="A103">
            <v>244</v>
          </cell>
          <cell r="B103">
            <v>414304313</v>
          </cell>
          <cell r="C103" t="str">
            <v>LICENCIAS ESTABLECIMIENTO DE ANUNCIOS</v>
          </cell>
          <cell r="G103">
            <v>8150</v>
          </cell>
          <cell r="H103" t="str">
            <v>43</v>
          </cell>
          <cell r="I103" t="str">
            <v>0001</v>
          </cell>
          <cell r="J103" t="str">
            <v>13</v>
          </cell>
          <cell r="K103" t="str">
            <v>0001</v>
          </cell>
          <cell r="L103" t="str">
            <v>0000</v>
          </cell>
          <cell r="M103" t="str">
            <v>LICENCIAS ESTABLECIMIENTO DE ANUNCIOS</v>
          </cell>
        </row>
        <row r="104">
          <cell r="A104">
            <v>0</v>
          </cell>
          <cell r="B104">
            <v>0</v>
          </cell>
          <cell r="C104">
            <v>0</v>
          </cell>
          <cell r="G104">
            <v>8150</v>
          </cell>
          <cell r="H104" t="str">
            <v>43</v>
          </cell>
          <cell r="I104" t="str">
            <v>0001</v>
          </cell>
          <cell r="J104" t="str">
            <v>14</v>
          </cell>
          <cell r="K104" t="str">
            <v>0000</v>
          </cell>
          <cell r="L104" t="str">
            <v>0000</v>
          </cell>
          <cell r="M104" t="str">
            <v>VENTA DE BEBIDAS ALCOHÓLICAS</v>
          </cell>
        </row>
        <row r="105">
          <cell r="A105">
            <v>228</v>
          </cell>
          <cell r="B105">
            <v>414304314</v>
          </cell>
          <cell r="C105" t="str">
            <v>PERMISOS PARA VENTA DE BEBIDAS ALCOHÓLICAS</v>
          </cell>
          <cell r="G105">
            <v>8150</v>
          </cell>
          <cell r="H105" t="str">
            <v>43</v>
          </cell>
          <cell r="I105" t="str">
            <v>0001</v>
          </cell>
          <cell r="J105" t="str">
            <v>14</v>
          </cell>
          <cell r="K105" t="str">
            <v>0001</v>
          </cell>
          <cell r="L105" t="str">
            <v>0000</v>
          </cell>
          <cell r="M105" t="str">
            <v>PERMISOS PARA VENTA DE BEBIDAS ALCOHÓLICAS</v>
          </cell>
        </row>
        <row r="106">
          <cell r="A106">
            <v>274</v>
          </cell>
          <cell r="B106">
            <v>414304374</v>
          </cell>
          <cell r="C106" t="str">
            <v>AMPLIACION DE HORARIO VENTA DE BEBIDAS ALCOHOLICAS</v>
          </cell>
          <cell r="G106">
            <v>8150</v>
          </cell>
          <cell r="H106" t="str">
            <v>43</v>
          </cell>
          <cell r="I106" t="str">
            <v>0001</v>
          </cell>
          <cell r="J106" t="str">
            <v>14</v>
          </cell>
          <cell r="K106" t="str">
            <v>0002</v>
          </cell>
          <cell r="L106" t="str">
            <v>0000</v>
          </cell>
          <cell r="M106" t="str">
            <v>AMPLIACION DE HORARIO VENTA DE BEBIDAS ALCOHOLICAS</v>
          </cell>
        </row>
        <row r="107">
          <cell r="A107">
            <v>0</v>
          </cell>
          <cell r="B107">
            <v>0</v>
          </cell>
          <cell r="C107">
            <v>0</v>
          </cell>
          <cell r="G107">
            <v>8150</v>
          </cell>
          <cell r="H107" t="str">
            <v>43</v>
          </cell>
          <cell r="I107" t="str">
            <v>0001</v>
          </cell>
          <cell r="J107" t="str">
            <v>15</v>
          </cell>
          <cell r="K107" t="str">
            <v>0000</v>
          </cell>
          <cell r="L107" t="str">
            <v>0000</v>
          </cell>
          <cell r="M107" t="str">
            <v>POR SERVICIOS EN MATERIA AMBIENTAL</v>
          </cell>
        </row>
        <row r="108">
          <cell r="A108">
            <v>252</v>
          </cell>
          <cell r="B108">
            <v>414304315</v>
          </cell>
          <cell r="C108" t="str">
            <v>RESOLUCION DE IMPACTO AMBIENTA</v>
          </cell>
          <cell r="G108">
            <v>8150</v>
          </cell>
          <cell r="H108" t="str">
            <v>43</v>
          </cell>
          <cell r="I108" t="str">
            <v>0001</v>
          </cell>
          <cell r="J108" t="str">
            <v>15</v>
          </cell>
          <cell r="K108" t="str">
            <v>0001</v>
          </cell>
          <cell r="L108" t="str">
            <v>0000</v>
          </cell>
          <cell r="M108" t="str">
            <v>RESOLUCION DE IMPACTO AMBIENTA</v>
          </cell>
        </row>
        <row r="109">
          <cell r="A109">
            <v>0</v>
          </cell>
          <cell r="B109">
            <v>0</v>
          </cell>
          <cell r="C109">
            <v>0</v>
          </cell>
          <cell r="G109">
            <v>8150</v>
          </cell>
          <cell r="H109" t="str">
            <v>43</v>
          </cell>
          <cell r="I109" t="str">
            <v>0001</v>
          </cell>
          <cell r="J109" t="str">
            <v>16</v>
          </cell>
          <cell r="K109" t="str">
            <v>0000</v>
          </cell>
          <cell r="L109" t="str">
            <v>0000</v>
          </cell>
          <cell r="M109" t="str">
            <v>POR LA EXP DE CERTIFICADOS, CERTIFICACIONES Y CONSTANCIAS</v>
          </cell>
        </row>
        <row r="110">
          <cell r="A110">
            <v>229</v>
          </cell>
          <cell r="B110">
            <v>414304316</v>
          </cell>
          <cell r="C110" t="str">
            <v>CONSTANCIA DE VALOR FISCAL</v>
          </cell>
          <cell r="G110">
            <v>8150</v>
          </cell>
          <cell r="H110" t="str">
            <v>43</v>
          </cell>
          <cell r="I110" t="str">
            <v>0001</v>
          </cell>
          <cell r="J110" t="str">
            <v>16</v>
          </cell>
          <cell r="K110" t="str">
            <v>0001</v>
          </cell>
          <cell r="L110" t="str">
            <v>0000</v>
          </cell>
          <cell r="M110" t="str">
            <v>CONSTANCIA DE VALOR FISCAL</v>
          </cell>
        </row>
        <row r="111">
          <cell r="A111">
            <v>296</v>
          </cell>
          <cell r="B111">
            <v>414304375</v>
          </cell>
          <cell r="C111" t="str">
            <v>CONSTANCIAS DE ESTADO DE CUENTA</v>
          </cell>
          <cell r="G111">
            <v>8150</v>
          </cell>
          <cell r="H111" t="str">
            <v>43</v>
          </cell>
          <cell r="I111" t="str">
            <v>0001</v>
          </cell>
          <cell r="J111" t="str">
            <v>16</v>
          </cell>
          <cell r="K111" t="str">
            <v>0002</v>
          </cell>
          <cell r="L111" t="str">
            <v>0000</v>
          </cell>
          <cell r="M111" t="str">
            <v>CONSTANCIAS DE ESTADO DE CUENTA</v>
          </cell>
        </row>
        <row r="112">
          <cell r="A112">
            <v>279</v>
          </cell>
          <cell r="B112">
            <v>414304376</v>
          </cell>
          <cell r="C112" t="str">
            <v>CONSTANCIAS EXPEDIDAS POR EL SECRETARIO</v>
          </cell>
          <cell r="G112">
            <v>8150</v>
          </cell>
          <cell r="H112" t="str">
            <v>43</v>
          </cell>
          <cell r="I112" t="str">
            <v>0001</v>
          </cell>
          <cell r="J112" t="str">
            <v>16</v>
          </cell>
          <cell r="K112" t="str">
            <v>0003</v>
          </cell>
          <cell r="L112" t="str">
            <v>0000</v>
          </cell>
          <cell r="M112" t="str">
            <v>CONSTANCIAS EXPEDIDAS POR EL SECRETARIO</v>
          </cell>
        </row>
        <row r="113">
          <cell r="A113">
            <v>278</v>
          </cell>
          <cell r="B113">
            <v>414304377</v>
          </cell>
          <cell r="C113" t="str">
            <v>CONSTANCIAS EXPEDIDAS POR DEPENDENCIAS</v>
          </cell>
          <cell r="G113">
            <v>8150</v>
          </cell>
          <cell r="H113" t="str">
            <v>43</v>
          </cell>
          <cell r="I113" t="str">
            <v>0001</v>
          </cell>
          <cell r="J113" t="str">
            <v>16</v>
          </cell>
          <cell r="K113" t="str">
            <v>0004</v>
          </cell>
          <cell r="L113" t="str">
            <v>0000</v>
          </cell>
          <cell r="M113" t="str">
            <v>CONSTANCIAS EXPEDIDAS POR DEPENDENCIAS</v>
          </cell>
        </row>
        <row r="114">
          <cell r="A114">
            <v>275</v>
          </cell>
          <cell r="B114">
            <v>414304378</v>
          </cell>
          <cell r="C114" t="str">
            <v>CONSTANCIAS DIRECCION DE ECOLOGÍA</v>
          </cell>
          <cell r="G114">
            <v>8150</v>
          </cell>
          <cell r="H114" t="str">
            <v>43</v>
          </cell>
          <cell r="I114" t="str">
            <v>0001</v>
          </cell>
          <cell r="J114" t="str">
            <v>16</v>
          </cell>
          <cell r="K114" t="str">
            <v>0004</v>
          </cell>
          <cell r="L114" t="str">
            <v>0000</v>
          </cell>
          <cell r="M114" t="str">
            <v>CONSTANCIAS DIRECCION DE ECOLOGÍA</v>
          </cell>
        </row>
        <row r="115">
          <cell r="A115">
            <v>0</v>
          </cell>
          <cell r="B115">
            <v>0</v>
          </cell>
          <cell r="C115">
            <v>0</v>
          </cell>
          <cell r="G115">
            <v>8150</v>
          </cell>
          <cell r="H115" t="str">
            <v>43</v>
          </cell>
          <cell r="I115" t="str">
            <v>0001</v>
          </cell>
          <cell r="J115" t="str">
            <v>17</v>
          </cell>
          <cell r="K115" t="str">
            <v>0000</v>
          </cell>
          <cell r="L115" t="str">
            <v>0000</v>
          </cell>
          <cell r="M115" t="str">
            <v>POR SERV EN MATERIA DE ACCESO A LA INF PUB</v>
          </cell>
        </row>
        <row r="116">
          <cell r="A116">
            <v>277</v>
          </cell>
          <cell r="B116">
            <v>414304317</v>
          </cell>
          <cell r="C116" t="str">
            <v>SERVICIOS ACCESO A LA INFORMACION</v>
          </cell>
          <cell r="G116">
            <v>8150</v>
          </cell>
          <cell r="H116" t="str">
            <v>43</v>
          </cell>
          <cell r="I116" t="str">
            <v>0001</v>
          </cell>
          <cell r="J116" t="str">
            <v>17</v>
          </cell>
          <cell r="K116" t="str">
            <v>0001</v>
          </cell>
          <cell r="L116" t="str">
            <v>0000</v>
          </cell>
          <cell r="M116" t="str">
            <v>SERVICIOS ACCESO A LA INFORMACION</v>
          </cell>
        </row>
        <row r="117">
          <cell r="A117">
            <v>0</v>
          </cell>
          <cell r="B117">
            <v>0</v>
          </cell>
          <cell r="C117">
            <v>0</v>
          </cell>
          <cell r="G117">
            <v>8150</v>
          </cell>
          <cell r="H117" t="str">
            <v>43</v>
          </cell>
          <cell r="I117" t="str">
            <v>0001</v>
          </cell>
          <cell r="J117" t="str">
            <v>18</v>
          </cell>
          <cell r="K117" t="str">
            <v>0000</v>
          </cell>
          <cell r="L117" t="str">
            <v>0000</v>
          </cell>
          <cell r="M117" t="str">
            <v>POR LOS SERV DE ASISTENCIA Y SALUD PÚBLICA</v>
          </cell>
        </row>
        <row r="118">
          <cell r="A118">
            <v>280</v>
          </cell>
          <cell r="B118">
            <v>414304318</v>
          </cell>
          <cell r="C118" t="str">
            <v>CONTROL CANINO</v>
          </cell>
          <cell r="G118">
            <v>8150</v>
          </cell>
          <cell r="H118" t="str">
            <v>43</v>
          </cell>
          <cell r="I118" t="str">
            <v>0001</v>
          </cell>
          <cell r="J118" t="str">
            <v>18</v>
          </cell>
          <cell r="K118" t="str">
            <v>0001</v>
          </cell>
          <cell r="L118" t="str">
            <v>0000</v>
          </cell>
          <cell r="M118" t="str">
            <v>CONTROL CANINO</v>
          </cell>
        </row>
        <row r="119">
          <cell r="A119">
            <v>0</v>
          </cell>
          <cell r="B119">
            <v>0</v>
          </cell>
          <cell r="C119">
            <v>0</v>
          </cell>
          <cell r="G119">
            <v>8150</v>
          </cell>
          <cell r="H119" t="str">
            <v>30</v>
          </cell>
          <cell r="I119" t="str">
            <v>0000</v>
          </cell>
          <cell r="J119" t="str">
            <v>00</v>
          </cell>
          <cell r="K119" t="str">
            <v>0000</v>
          </cell>
          <cell r="L119" t="str">
            <v>0000</v>
          </cell>
          <cell r="M119" t="str">
            <v>CONTRIBUCIONES DE MEJORAS</v>
          </cell>
        </row>
        <row r="120">
          <cell r="A120">
            <v>304</v>
          </cell>
          <cell r="B120">
            <v>0</v>
          </cell>
          <cell r="C120">
            <v>0</v>
          </cell>
          <cell r="G120">
            <v>8150</v>
          </cell>
          <cell r="H120">
            <v>31</v>
          </cell>
          <cell r="I120" t="str">
            <v>0001</v>
          </cell>
          <cell r="J120" t="str">
            <v>00</v>
          </cell>
          <cell r="K120" t="str">
            <v>0000</v>
          </cell>
          <cell r="L120" t="str">
            <v>0000</v>
          </cell>
          <cell r="M120" t="str">
            <v>CONTRIBUCION DE MEJORAS POR OBRAS PÚBLICAS</v>
          </cell>
        </row>
        <row r="121">
          <cell r="A121">
            <v>0</v>
          </cell>
          <cell r="B121">
            <v>0</v>
          </cell>
          <cell r="C121">
            <v>0</v>
          </cell>
          <cell r="G121">
            <v>8150</v>
          </cell>
          <cell r="H121" t="str">
            <v>50</v>
          </cell>
          <cell r="I121" t="str">
            <v>0000</v>
          </cell>
          <cell r="J121" t="str">
            <v>00</v>
          </cell>
          <cell r="K121" t="str">
            <v>0000</v>
          </cell>
          <cell r="L121" t="str">
            <v>0000</v>
          </cell>
          <cell r="M121" t="str">
            <v>PRODUCTOS</v>
          </cell>
        </row>
        <row r="122">
          <cell r="A122">
            <v>0</v>
          </cell>
          <cell r="B122">
            <v>0</v>
          </cell>
          <cell r="C122">
            <v>0</v>
          </cell>
          <cell r="G122">
            <v>8150</v>
          </cell>
          <cell r="H122" t="str">
            <v>51</v>
          </cell>
          <cell r="I122" t="str">
            <v>0000</v>
          </cell>
          <cell r="J122" t="str">
            <v>00</v>
          </cell>
          <cell r="K122" t="str">
            <v>0000</v>
          </cell>
          <cell r="L122" t="str">
            <v>0000</v>
          </cell>
          <cell r="M122" t="str">
            <v xml:space="preserve">PRODUCTOS DERIVADOS DEL USO Y APROVECHAMIENTO DE BIENES NO SUJETOS A REGIMEN DE DOMINIO PUBLICO </v>
          </cell>
        </row>
        <row r="123">
          <cell r="A123">
            <v>0</v>
          </cell>
          <cell r="B123">
            <v>0</v>
          </cell>
          <cell r="C123">
            <v>0</v>
          </cell>
          <cell r="G123">
            <v>8150</v>
          </cell>
          <cell r="H123" t="str">
            <v>51</v>
          </cell>
          <cell r="I123" t="str">
            <v>0001</v>
          </cell>
          <cell r="J123" t="str">
            <v>00</v>
          </cell>
          <cell r="K123" t="str">
            <v>0000</v>
          </cell>
          <cell r="L123" t="str">
            <v>0000</v>
          </cell>
          <cell r="M123" t="str">
            <v>LOCALES MERCADOS MUNICIPALES</v>
          </cell>
        </row>
        <row r="124">
          <cell r="A124">
            <v>0</v>
          </cell>
          <cell r="B124">
            <v>0</v>
          </cell>
          <cell r="C124">
            <v>0</v>
          </cell>
          <cell r="G124">
            <v>8150</v>
          </cell>
          <cell r="H124" t="str">
            <v>51</v>
          </cell>
          <cell r="I124" t="str">
            <v>0001</v>
          </cell>
          <cell r="J124" t="str">
            <v>01</v>
          </cell>
          <cell r="K124" t="str">
            <v>0000</v>
          </cell>
          <cell r="L124" t="str">
            <v>0000</v>
          </cell>
          <cell r="M124" t="str">
            <v>HIDALGO</v>
          </cell>
        </row>
        <row r="125">
          <cell r="A125">
            <v>411</v>
          </cell>
          <cell r="B125">
            <v>415105101</v>
          </cell>
          <cell r="C125" t="str">
            <v>LOCALES MERCADO HIDALGO</v>
          </cell>
          <cell r="G125">
            <v>8150</v>
          </cell>
          <cell r="H125" t="str">
            <v>51</v>
          </cell>
          <cell r="I125" t="str">
            <v>0001</v>
          </cell>
          <cell r="J125" t="str">
            <v>01</v>
          </cell>
          <cell r="K125" t="str">
            <v>0001</v>
          </cell>
          <cell r="L125" t="str">
            <v>0000</v>
          </cell>
          <cell r="M125" t="str">
            <v>LOCALES MERCADO HIDALGO</v>
          </cell>
        </row>
        <row r="126">
          <cell r="A126">
            <v>430</v>
          </cell>
          <cell r="B126">
            <v>415105154</v>
          </cell>
          <cell r="C126" t="str">
            <v>BODEGAS MERCADO HIDALGO</v>
          </cell>
          <cell r="G126">
            <v>8150</v>
          </cell>
          <cell r="H126" t="str">
            <v>51</v>
          </cell>
          <cell r="I126" t="str">
            <v>0001</v>
          </cell>
          <cell r="J126" t="str">
            <v>01</v>
          </cell>
          <cell r="K126" t="str">
            <v>0002</v>
          </cell>
          <cell r="L126" t="str">
            <v>0000</v>
          </cell>
          <cell r="M126" t="str">
            <v>BODEGAS MERCADO HIDALGO</v>
          </cell>
        </row>
        <row r="127">
          <cell r="A127">
            <v>0</v>
          </cell>
          <cell r="B127">
            <v>0</v>
          </cell>
          <cell r="C127">
            <v>0</v>
          </cell>
          <cell r="G127">
            <v>8150</v>
          </cell>
          <cell r="H127" t="str">
            <v>51</v>
          </cell>
          <cell r="I127" t="str">
            <v>0001</v>
          </cell>
          <cell r="J127" t="str">
            <v>02</v>
          </cell>
          <cell r="K127" t="str">
            <v>0000</v>
          </cell>
          <cell r="L127" t="str">
            <v>0000</v>
          </cell>
          <cell r="M127" t="str">
            <v>EMBAJADORAS</v>
          </cell>
        </row>
        <row r="128">
          <cell r="A128">
            <v>412</v>
          </cell>
          <cell r="B128">
            <v>415105102</v>
          </cell>
          <cell r="C128" t="str">
            <v>LOCALES MERCADO EMBAJADORAS</v>
          </cell>
          <cell r="G128">
            <v>8150</v>
          </cell>
          <cell r="H128" t="str">
            <v>51</v>
          </cell>
          <cell r="I128" t="str">
            <v>0001</v>
          </cell>
          <cell r="J128" t="str">
            <v>02</v>
          </cell>
          <cell r="K128" t="str">
            <v>0001</v>
          </cell>
          <cell r="L128" t="str">
            <v>0000</v>
          </cell>
          <cell r="M128" t="str">
            <v>LOCALES MERCADO EMBAJADORAS</v>
          </cell>
        </row>
        <row r="129">
          <cell r="A129">
            <v>431</v>
          </cell>
          <cell r="B129">
            <v>415105155</v>
          </cell>
          <cell r="C129" t="str">
            <v>BODEGAS MERCADO EMBAJADORAS</v>
          </cell>
          <cell r="G129">
            <v>8150</v>
          </cell>
          <cell r="H129" t="str">
            <v>51</v>
          </cell>
          <cell r="I129" t="str">
            <v>0001</v>
          </cell>
          <cell r="J129" t="str">
            <v>02</v>
          </cell>
          <cell r="K129" t="str">
            <v>0002</v>
          </cell>
          <cell r="L129" t="str">
            <v>0000</v>
          </cell>
          <cell r="M129" t="str">
            <v>BODEGAS MERCADO EMBAJADORAS</v>
          </cell>
        </row>
        <row r="130">
          <cell r="A130">
            <v>0</v>
          </cell>
          <cell r="B130">
            <v>0</v>
          </cell>
          <cell r="C130">
            <v>0</v>
          </cell>
          <cell r="G130">
            <v>8150</v>
          </cell>
          <cell r="H130" t="str">
            <v>51</v>
          </cell>
          <cell r="I130" t="str">
            <v>0001</v>
          </cell>
          <cell r="J130" t="str">
            <v>03</v>
          </cell>
          <cell r="K130" t="str">
            <v>0000</v>
          </cell>
          <cell r="L130" t="str">
            <v>0000</v>
          </cell>
          <cell r="M130" t="str">
            <v>GAVIRA</v>
          </cell>
        </row>
        <row r="131">
          <cell r="A131">
            <v>472</v>
          </cell>
          <cell r="B131">
            <v>415105103</v>
          </cell>
          <cell r="C131" t="str">
            <v>MERCADO GAVIRA</v>
          </cell>
          <cell r="G131">
            <v>8150</v>
          </cell>
          <cell r="H131" t="str">
            <v>51</v>
          </cell>
          <cell r="I131" t="str">
            <v>0001</v>
          </cell>
          <cell r="J131" t="str">
            <v>03</v>
          </cell>
          <cell r="K131" t="str">
            <v>0001</v>
          </cell>
          <cell r="L131" t="str">
            <v>0000</v>
          </cell>
          <cell r="M131" t="str">
            <v>MERCADO GAVIRA</v>
          </cell>
        </row>
        <row r="132">
          <cell r="A132">
            <v>0</v>
          </cell>
          <cell r="B132">
            <v>0</v>
          </cell>
          <cell r="C132">
            <v>0</v>
          </cell>
          <cell r="G132">
            <v>8150</v>
          </cell>
          <cell r="H132" t="str">
            <v>51</v>
          </cell>
          <cell r="I132" t="str">
            <v>0002</v>
          </cell>
          <cell r="J132" t="str">
            <v>00</v>
          </cell>
          <cell r="K132" t="str">
            <v>0000</v>
          </cell>
          <cell r="L132" t="str">
            <v>0000</v>
          </cell>
          <cell r="M132" t="str">
            <v>MUSEOS</v>
          </cell>
        </row>
        <row r="133">
          <cell r="A133">
            <v>407</v>
          </cell>
          <cell r="B133">
            <v>415105104</v>
          </cell>
          <cell r="C133" t="str">
            <v>MUSEO MOMIAS</v>
          </cell>
          <cell r="G133">
            <v>8150</v>
          </cell>
          <cell r="H133" t="str">
            <v>51</v>
          </cell>
          <cell r="I133" t="str">
            <v>0002</v>
          </cell>
          <cell r="J133" t="str">
            <v>01</v>
          </cell>
          <cell r="K133" t="str">
            <v>0000</v>
          </cell>
          <cell r="L133" t="str">
            <v>0000</v>
          </cell>
          <cell r="M133" t="str">
            <v>MUSEO MOMIAS</v>
          </cell>
        </row>
        <row r="134">
          <cell r="A134">
            <v>408</v>
          </cell>
          <cell r="B134">
            <v>415105105</v>
          </cell>
          <cell r="C134" t="str">
            <v>SALON CULTO A LA MUERTE</v>
          </cell>
          <cell r="G134">
            <v>8150</v>
          </cell>
          <cell r="H134" t="str">
            <v>51</v>
          </cell>
          <cell r="I134" t="str">
            <v>0002</v>
          </cell>
          <cell r="J134" t="str">
            <v>02</v>
          </cell>
          <cell r="K134" t="str">
            <v>0000</v>
          </cell>
          <cell r="L134" t="str">
            <v>0000</v>
          </cell>
          <cell r="M134" t="str">
            <v>SALON CULTO A LA MUERTE</v>
          </cell>
        </row>
        <row r="135">
          <cell r="A135">
            <v>410</v>
          </cell>
          <cell r="B135">
            <v>415105106</v>
          </cell>
          <cell r="C135" t="str">
            <v>MONUMENTO AL PIPILA</v>
          </cell>
          <cell r="G135">
            <v>8150</v>
          </cell>
          <cell r="H135" t="str">
            <v>51</v>
          </cell>
          <cell r="I135" t="str">
            <v>0002</v>
          </cell>
          <cell r="J135" t="str">
            <v>03</v>
          </cell>
          <cell r="K135" t="str">
            <v>0000</v>
          </cell>
          <cell r="L135" t="str">
            <v>0000</v>
          </cell>
          <cell r="M135" t="str">
            <v>MONUMENTO AL PIPILA</v>
          </cell>
        </row>
        <row r="136">
          <cell r="A136">
            <v>447</v>
          </cell>
          <cell r="B136">
            <v>415105107</v>
          </cell>
          <cell r="C136" t="str">
            <v>MUSEO DIEGUINO</v>
          </cell>
          <cell r="G136">
            <v>8150</v>
          </cell>
          <cell r="H136" t="str">
            <v>51</v>
          </cell>
          <cell r="I136" t="str">
            <v>0002</v>
          </cell>
          <cell r="J136" t="str">
            <v>04</v>
          </cell>
          <cell r="K136" t="str">
            <v>0000</v>
          </cell>
          <cell r="L136" t="str">
            <v>0000</v>
          </cell>
          <cell r="M136" t="str">
            <v>MUSEO DIEGUINO</v>
          </cell>
        </row>
        <row r="137">
          <cell r="A137">
            <v>416</v>
          </cell>
          <cell r="B137">
            <v>415105156</v>
          </cell>
          <cell r="C137" t="str">
            <v>MUSEO INTERACTIVO DE HISTORIA</v>
          </cell>
          <cell r="G137">
            <v>8150</v>
          </cell>
          <cell r="H137" t="str">
            <v>51</v>
          </cell>
          <cell r="I137" t="str">
            <v>0002</v>
          </cell>
          <cell r="J137" t="str">
            <v>05</v>
          </cell>
          <cell r="K137" t="str">
            <v>0000</v>
          </cell>
          <cell r="L137" t="str">
            <v>0000</v>
          </cell>
          <cell r="M137" t="str">
            <v>MUSEO INTERACTIVO DE HISTORIA</v>
          </cell>
        </row>
        <row r="138">
          <cell r="A138">
            <v>0</v>
          </cell>
          <cell r="B138">
            <v>0</v>
          </cell>
          <cell r="C138">
            <v>0</v>
          </cell>
          <cell r="G138">
            <v>8150</v>
          </cell>
          <cell r="H138" t="str">
            <v>51</v>
          </cell>
          <cell r="I138" t="str">
            <v>0003</v>
          </cell>
          <cell r="J138" t="str">
            <v>00</v>
          </cell>
          <cell r="K138" t="str">
            <v>0000</v>
          </cell>
          <cell r="L138" t="str">
            <v>0000</v>
          </cell>
          <cell r="M138" t="str">
            <v>DEPORTIVAS</v>
          </cell>
        </row>
        <row r="139">
          <cell r="A139">
            <v>403</v>
          </cell>
          <cell r="B139">
            <v>415105157</v>
          </cell>
          <cell r="C139" t="str">
            <v>UNIDAD DEPORTIVA TORRES LANDA</v>
          </cell>
          <cell r="G139">
            <v>8150</v>
          </cell>
          <cell r="H139" t="str">
            <v>51</v>
          </cell>
          <cell r="I139" t="str">
            <v>0003</v>
          </cell>
          <cell r="J139" t="str">
            <v>01</v>
          </cell>
          <cell r="K139" t="str">
            <v>0000</v>
          </cell>
          <cell r="L139" t="str">
            <v>0000</v>
          </cell>
          <cell r="M139" t="str">
            <v>UNIDAD DEPORTIVA TORRES LANDA</v>
          </cell>
        </row>
        <row r="140">
          <cell r="A140">
            <v>404</v>
          </cell>
          <cell r="B140">
            <v>415105158</v>
          </cell>
          <cell r="C140" t="str">
            <v>UNIDAD DEPORTIVA YERBABUENA</v>
          </cell>
          <cell r="G140">
            <v>8150</v>
          </cell>
          <cell r="H140" t="str">
            <v>51</v>
          </cell>
          <cell r="I140" t="str">
            <v>0003</v>
          </cell>
          <cell r="J140" t="str">
            <v>02</v>
          </cell>
          <cell r="K140" t="str">
            <v>0000</v>
          </cell>
          <cell r="L140" t="str">
            <v>0000</v>
          </cell>
          <cell r="M140" t="str">
            <v>UNIDAD DEPORTIVA YERBABUENA</v>
          </cell>
        </row>
        <row r="141">
          <cell r="A141">
            <v>0</v>
          </cell>
          <cell r="B141">
            <v>0</v>
          </cell>
          <cell r="C141">
            <v>0</v>
          </cell>
          <cell r="G141">
            <v>8150</v>
          </cell>
          <cell r="H141" t="str">
            <v>51</v>
          </cell>
          <cell r="I141" t="str">
            <v>0004</v>
          </cell>
          <cell r="J141" t="str">
            <v>00</v>
          </cell>
          <cell r="K141" t="str">
            <v>0000</v>
          </cell>
          <cell r="L141" t="str">
            <v>0000</v>
          </cell>
          <cell r="M141" t="str">
            <v>CENTROS RECREATIVOS</v>
          </cell>
        </row>
        <row r="142">
          <cell r="A142">
            <v>405</v>
          </cell>
          <cell r="B142">
            <v>415105108</v>
          </cell>
          <cell r="C142" t="str">
            <v>CENTRO DE CONVIVENCIAS EL ENCINO Y CENTRO DEL</v>
          </cell>
          <cell r="G142">
            <v>8150</v>
          </cell>
          <cell r="H142" t="str">
            <v>51</v>
          </cell>
          <cell r="I142" t="str">
            <v>0004</v>
          </cell>
          <cell r="J142" t="str">
            <v>01</v>
          </cell>
          <cell r="K142" t="str">
            <v>0000</v>
          </cell>
          <cell r="L142" t="str">
            <v>0000</v>
          </cell>
          <cell r="M142" t="str">
            <v>CENTRO DE CONVIVENCIAS EL ENCINO Y CENTRO DEL</v>
          </cell>
        </row>
        <row r="143">
          <cell r="A143">
            <v>460</v>
          </cell>
          <cell r="B143">
            <v>415105159</v>
          </cell>
          <cell r="C143" t="str">
            <v>PARQUE BEISBOL SAN JERONIMO</v>
          </cell>
          <cell r="G143">
            <v>8150</v>
          </cell>
          <cell r="H143" t="str">
            <v>51</v>
          </cell>
          <cell r="I143" t="str">
            <v>0004</v>
          </cell>
          <cell r="J143" t="str">
            <v>02</v>
          </cell>
          <cell r="K143" t="str">
            <v>0000</v>
          </cell>
          <cell r="L143" t="str">
            <v>0000</v>
          </cell>
          <cell r="M143" t="str">
            <v>PARQUE BEISBOL SAN JERONIMO</v>
          </cell>
        </row>
        <row r="144">
          <cell r="A144">
            <v>0</v>
          </cell>
          <cell r="B144">
            <v>0</v>
          </cell>
          <cell r="C144">
            <v>0</v>
          </cell>
          <cell r="G144">
            <v>8150</v>
          </cell>
          <cell r="H144" t="str">
            <v>51</v>
          </cell>
          <cell r="I144" t="str">
            <v>0005</v>
          </cell>
          <cell r="J144" t="str">
            <v>00</v>
          </cell>
          <cell r="K144" t="str">
            <v>0000</v>
          </cell>
          <cell r="L144" t="str">
            <v>0000</v>
          </cell>
          <cell r="M144" t="str">
            <v>LOCALES</v>
          </cell>
        </row>
        <row r="145">
          <cell r="A145">
            <v>400</v>
          </cell>
          <cell r="B145">
            <v>415105109</v>
          </cell>
          <cell r="C145" t="str">
            <v>LOCALES PRESA DE LA OLLA</v>
          </cell>
          <cell r="G145">
            <v>8150</v>
          </cell>
          <cell r="H145" t="str">
            <v>51</v>
          </cell>
          <cell r="I145" t="str">
            <v>0005</v>
          </cell>
          <cell r="J145" t="str">
            <v>01</v>
          </cell>
          <cell r="K145" t="str">
            <v>0000</v>
          </cell>
          <cell r="L145" t="str">
            <v>0000</v>
          </cell>
          <cell r="M145" t="str">
            <v>LOCALES PRESA DE LA OLLA</v>
          </cell>
        </row>
        <row r="146">
          <cell r="A146">
            <v>401</v>
          </cell>
          <cell r="B146">
            <v>415105160</v>
          </cell>
          <cell r="C146" t="str">
            <v>LOCALES MONUMENTO AL PIPILA</v>
          </cell>
          <cell r="G146">
            <v>8150</v>
          </cell>
          <cell r="H146" t="str">
            <v>51</v>
          </cell>
          <cell r="I146" t="str">
            <v>0005</v>
          </cell>
          <cell r="J146" t="str">
            <v>02</v>
          </cell>
          <cell r="K146" t="str">
            <v>0000</v>
          </cell>
          <cell r="L146" t="str">
            <v>0000</v>
          </cell>
          <cell r="M146" t="str">
            <v>LOCALES MONUMENTO AL PIPILA</v>
          </cell>
        </row>
        <row r="147">
          <cell r="A147">
            <v>402</v>
          </cell>
          <cell r="B147">
            <v>415105110</v>
          </cell>
          <cell r="C147" t="str">
            <v>LOCALES EN MUSEO DE LAS MOMIAS</v>
          </cell>
          <cell r="G147">
            <v>8150</v>
          </cell>
          <cell r="H147" t="str">
            <v>51</v>
          </cell>
          <cell r="I147" t="str">
            <v>0005</v>
          </cell>
          <cell r="J147" t="str">
            <v>03</v>
          </cell>
          <cell r="K147" t="str">
            <v>0000</v>
          </cell>
          <cell r="L147" t="str">
            <v>0000</v>
          </cell>
          <cell r="M147" t="str">
            <v>LOCALES EN MUSEO DE LAS MOMIAS</v>
          </cell>
        </row>
        <row r="148">
          <cell r="A148">
            <v>432</v>
          </cell>
          <cell r="B148">
            <v>415105111</v>
          </cell>
          <cell r="C148" t="str">
            <v>LOCALES PANTEON</v>
          </cell>
          <cell r="G148">
            <v>8150</v>
          </cell>
          <cell r="H148" t="str">
            <v>51</v>
          </cell>
          <cell r="I148" t="str">
            <v>0005</v>
          </cell>
          <cell r="J148" t="str">
            <v>04</v>
          </cell>
          <cell r="K148" t="str">
            <v>0000</v>
          </cell>
          <cell r="L148" t="str">
            <v>0000</v>
          </cell>
          <cell r="M148" t="str">
            <v>LOCALES PANTEON</v>
          </cell>
        </row>
        <row r="149">
          <cell r="A149">
            <v>470</v>
          </cell>
          <cell r="B149">
            <v>415105112</v>
          </cell>
          <cell r="C149" t="str">
            <v>LOCALES ESTACION</v>
          </cell>
          <cell r="G149">
            <v>8150</v>
          </cell>
          <cell r="H149" t="str">
            <v>51</v>
          </cell>
          <cell r="I149" t="str">
            <v>0005</v>
          </cell>
          <cell r="J149" t="str">
            <v>05</v>
          </cell>
          <cell r="K149" t="str">
            <v>0000</v>
          </cell>
          <cell r="L149" t="str">
            <v>0000</v>
          </cell>
          <cell r="M149" t="str">
            <v>LOCALES ESTACION</v>
          </cell>
        </row>
        <row r="150">
          <cell r="A150">
            <v>452</v>
          </cell>
          <cell r="B150">
            <v>415105113</v>
          </cell>
          <cell r="C150" t="str">
            <v>LOCALES DEL ENCINO</v>
          </cell>
          <cell r="G150">
            <v>8150</v>
          </cell>
          <cell r="H150" t="str">
            <v>51</v>
          </cell>
          <cell r="I150" t="str">
            <v>0005</v>
          </cell>
          <cell r="J150" t="str">
            <v>06</v>
          </cell>
          <cell r="K150" t="str">
            <v>0000</v>
          </cell>
          <cell r="L150" t="str">
            <v>0000</v>
          </cell>
          <cell r="M150" t="str">
            <v>LOCALES DEL ENCINO</v>
          </cell>
        </row>
        <row r="151">
          <cell r="A151">
            <v>0</v>
          </cell>
          <cell r="B151">
            <v>0</v>
          </cell>
          <cell r="C151">
            <v>0</v>
          </cell>
          <cell r="G151">
            <v>8150</v>
          </cell>
          <cell r="H151" t="str">
            <v>51</v>
          </cell>
          <cell r="I151" t="str">
            <v>0006</v>
          </cell>
          <cell r="J151" t="str">
            <v>00</v>
          </cell>
          <cell r="K151" t="str">
            <v>0000</v>
          </cell>
          <cell r="L151" t="str">
            <v>0000</v>
          </cell>
          <cell r="M151" t="str">
            <v>CASETAS</v>
          </cell>
        </row>
        <row r="152">
          <cell r="A152">
            <v>457</v>
          </cell>
          <cell r="B152">
            <v>415105114</v>
          </cell>
          <cell r="C152" t="str">
            <v>CASETAS DE REVISTAS</v>
          </cell>
          <cell r="G152">
            <v>8150</v>
          </cell>
          <cell r="H152" t="str">
            <v>51</v>
          </cell>
          <cell r="I152" t="str">
            <v>0006</v>
          </cell>
          <cell r="J152" t="str">
            <v>01</v>
          </cell>
          <cell r="K152" t="str">
            <v>0000</v>
          </cell>
          <cell r="L152" t="str">
            <v>0000</v>
          </cell>
          <cell r="M152" t="str">
            <v>CASETAS DE REVISTAS</v>
          </cell>
        </row>
        <row r="153">
          <cell r="A153">
            <v>459</v>
          </cell>
          <cell r="B153">
            <v>415105161</v>
          </cell>
          <cell r="C153" t="str">
            <v>CASETAS DEPORTIVAS</v>
          </cell>
          <cell r="G153">
            <v>8150</v>
          </cell>
          <cell r="H153" t="str">
            <v>51</v>
          </cell>
          <cell r="I153" t="str">
            <v>0006</v>
          </cell>
          <cell r="J153" t="str">
            <v>02</v>
          </cell>
          <cell r="K153" t="str">
            <v>0000</v>
          </cell>
          <cell r="L153" t="str">
            <v>0000</v>
          </cell>
          <cell r="M153" t="str">
            <v>CASETAS DEPORTIVAS</v>
          </cell>
        </row>
        <row r="154">
          <cell r="A154">
            <v>0</v>
          </cell>
          <cell r="B154">
            <v>0</v>
          </cell>
          <cell r="C154">
            <v>0</v>
          </cell>
          <cell r="G154">
            <v>8150</v>
          </cell>
          <cell r="H154" t="str">
            <v>51</v>
          </cell>
          <cell r="I154" t="str">
            <v>0007</v>
          </cell>
          <cell r="J154" t="str">
            <v>00</v>
          </cell>
          <cell r="K154" t="str">
            <v>0000</v>
          </cell>
          <cell r="L154" t="str">
            <v>0000</v>
          </cell>
          <cell r="M154" t="str">
            <v>BODEGAS</v>
          </cell>
        </row>
        <row r="155">
          <cell r="A155">
            <v>451</v>
          </cell>
          <cell r="B155">
            <v>415105115</v>
          </cell>
          <cell r="C155" t="str">
            <v>BODEGAS DE RASTRO</v>
          </cell>
          <cell r="G155">
            <v>8150</v>
          </cell>
          <cell r="H155" t="str">
            <v>51</v>
          </cell>
          <cell r="I155" t="str">
            <v>0007</v>
          </cell>
          <cell r="J155" t="str">
            <v>01</v>
          </cell>
          <cell r="K155" t="str">
            <v>0000</v>
          </cell>
          <cell r="L155" t="str">
            <v>0000</v>
          </cell>
          <cell r="M155" t="str">
            <v>BODEGAS DE RASTRO</v>
          </cell>
        </row>
        <row r="156">
          <cell r="A156">
            <v>0</v>
          </cell>
          <cell r="B156">
            <v>0</v>
          </cell>
          <cell r="C156">
            <v>0</v>
          </cell>
          <cell r="G156">
            <v>8150</v>
          </cell>
          <cell r="H156" t="str">
            <v>51</v>
          </cell>
          <cell r="I156" t="str">
            <v>0008</v>
          </cell>
          <cell r="J156" t="str">
            <v>00</v>
          </cell>
          <cell r="K156" t="str">
            <v>0000</v>
          </cell>
          <cell r="L156" t="str">
            <v>0000</v>
          </cell>
          <cell r="M156" t="str">
            <v>SANITARIOS</v>
          </cell>
        </row>
        <row r="157">
          <cell r="A157">
            <v>436</v>
          </cell>
          <cell r="B157">
            <v>415105116</v>
          </cell>
          <cell r="C157" t="str">
            <v>SANITARIOS PRESA DE LA OLLA</v>
          </cell>
          <cell r="G157">
            <v>8150</v>
          </cell>
          <cell r="H157" t="str">
            <v>51</v>
          </cell>
          <cell r="I157" t="str">
            <v>0008</v>
          </cell>
          <cell r="J157" t="str">
            <v>01</v>
          </cell>
          <cell r="K157" t="str">
            <v>0000</v>
          </cell>
          <cell r="L157" t="str">
            <v>0000</v>
          </cell>
          <cell r="M157" t="str">
            <v>SANITARIOS PRESA DE LA OLLA</v>
          </cell>
        </row>
        <row r="158">
          <cell r="A158">
            <v>437</v>
          </cell>
          <cell r="B158">
            <v>415105117</v>
          </cell>
          <cell r="C158" t="str">
            <v>SANITARIOS MERCADO EMBAJADORAS</v>
          </cell>
          <cell r="G158">
            <v>8150</v>
          </cell>
          <cell r="H158" t="str">
            <v>51</v>
          </cell>
          <cell r="I158" t="str">
            <v>0008</v>
          </cell>
          <cell r="J158" t="str">
            <v>02</v>
          </cell>
          <cell r="K158" t="str">
            <v>0000</v>
          </cell>
          <cell r="L158" t="str">
            <v>0000</v>
          </cell>
          <cell r="M158" t="str">
            <v>SANITARIOS MERCADO EMBAJADORAS</v>
          </cell>
        </row>
        <row r="159">
          <cell r="A159">
            <v>438</v>
          </cell>
          <cell r="B159">
            <v>415105118</v>
          </cell>
          <cell r="C159" t="str">
            <v>SANITARIOS MERCADO HIDALGO</v>
          </cell>
          <cell r="G159">
            <v>8150</v>
          </cell>
          <cell r="H159" t="str">
            <v>51</v>
          </cell>
          <cell r="I159" t="str">
            <v>0008</v>
          </cell>
          <cell r="J159" t="str">
            <v>03</v>
          </cell>
          <cell r="K159" t="str">
            <v>0000</v>
          </cell>
          <cell r="L159" t="str">
            <v>0000</v>
          </cell>
          <cell r="M159" t="str">
            <v>SANITARIOS MERCADO HIDALGO</v>
          </cell>
        </row>
        <row r="160">
          <cell r="A160">
            <v>439</v>
          </cell>
          <cell r="B160">
            <v>415105119</v>
          </cell>
          <cell r="C160" t="str">
            <v>SANITARIOS JARDIN REFORMA</v>
          </cell>
          <cell r="G160">
            <v>8150</v>
          </cell>
          <cell r="H160" t="str">
            <v>51</v>
          </cell>
          <cell r="I160" t="str">
            <v>0008</v>
          </cell>
          <cell r="J160" t="str">
            <v>04</v>
          </cell>
          <cell r="K160" t="str">
            <v>0000</v>
          </cell>
          <cell r="L160" t="str">
            <v>0000</v>
          </cell>
          <cell r="M160" t="str">
            <v>SANITARIOS JARDIN REFORMA</v>
          </cell>
        </row>
        <row r="161">
          <cell r="A161">
            <v>440</v>
          </cell>
          <cell r="B161">
            <v>415105120</v>
          </cell>
          <cell r="C161" t="str">
            <v>SANITARIOS PLAZUELA DE LOS ANGELES</v>
          </cell>
          <cell r="G161">
            <v>8150</v>
          </cell>
          <cell r="H161" t="str">
            <v>51</v>
          </cell>
          <cell r="I161" t="str">
            <v>0008</v>
          </cell>
          <cell r="J161" t="str">
            <v>05</v>
          </cell>
          <cell r="K161" t="str">
            <v>0000</v>
          </cell>
          <cell r="L161" t="str">
            <v>0000</v>
          </cell>
          <cell r="M161" t="str">
            <v>SANITARIOS PLAZUELA DE LOS ANGELES</v>
          </cell>
        </row>
        <row r="162">
          <cell r="A162">
            <v>441</v>
          </cell>
          <cell r="B162">
            <v>415105121</v>
          </cell>
          <cell r="C162" t="str">
            <v>SANITARIOS LOS PASTITOS</v>
          </cell>
          <cell r="G162">
            <v>8150</v>
          </cell>
          <cell r="H162" t="str">
            <v>51</v>
          </cell>
          <cell r="I162" t="str">
            <v>0008</v>
          </cell>
          <cell r="J162" t="str">
            <v>06</v>
          </cell>
          <cell r="K162" t="str">
            <v>0000</v>
          </cell>
          <cell r="L162" t="str">
            <v>0000</v>
          </cell>
          <cell r="M162" t="str">
            <v>SANITARIOS LOS PASTITOS</v>
          </cell>
        </row>
        <row r="163">
          <cell r="A163">
            <v>442</v>
          </cell>
          <cell r="B163">
            <v>415105122</v>
          </cell>
          <cell r="C163" t="str">
            <v>SANITARIOS VALENCIANA</v>
          </cell>
          <cell r="G163">
            <v>8150</v>
          </cell>
          <cell r="H163" t="str">
            <v>51</v>
          </cell>
          <cell r="I163" t="str">
            <v>0008</v>
          </cell>
          <cell r="J163" t="str">
            <v>07</v>
          </cell>
          <cell r="K163" t="str">
            <v>0000</v>
          </cell>
          <cell r="L163" t="str">
            <v>0000</v>
          </cell>
          <cell r="M163" t="str">
            <v>SANITARIOS VALENCIANA</v>
          </cell>
        </row>
        <row r="164">
          <cell r="A164">
            <v>443</v>
          </cell>
          <cell r="B164">
            <v>415105123</v>
          </cell>
          <cell r="C164" t="str">
            <v>SANITARIOS EX-ESTACION DEL F.F.C.C.</v>
          </cell>
          <cell r="G164">
            <v>8150</v>
          </cell>
          <cell r="H164" t="str">
            <v>51</v>
          </cell>
          <cell r="I164" t="str">
            <v>0008</v>
          </cell>
          <cell r="J164" t="str">
            <v>08</v>
          </cell>
          <cell r="K164" t="str">
            <v>0000</v>
          </cell>
          <cell r="L164" t="str">
            <v>0000</v>
          </cell>
          <cell r="M164" t="str">
            <v>SANITARIOS EX-ESTACION DEL F.F.C.C.</v>
          </cell>
        </row>
        <row r="165">
          <cell r="A165">
            <v>444</v>
          </cell>
          <cell r="B165">
            <v>415105124</v>
          </cell>
          <cell r="C165" t="str">
            <v>SANITARIOS JARDIN UNION</v>
          </cell>
          <cell r="G165">
            <v>8150</v>
          </cell>
          <cell r="H165" t="str">
            <v>51</v>
          </cell>
          <cell r="I165" t="str">
            <v>0008</v>
          </cell>
          <cell r="J165" t="str">
            <v>09</v>
          </cell>
          <cell r="K165" t="str">
            <v>0000</v>
          </cell>
          <cell r="L165" t="str">
            <v>0000</v>
          </cell>
          <cell r="M165" t="str">
            <v>SANITARIOS JARDIN UNION</v>
          </cell>
        </row>
        <row r="166">
          <cell r="A166">
            <v>445</v>
          </cell>
          <cell r="B166">
            <v>415105125</v>
          </cell>
          <cell r="C166" t="str">
            <v>SANITARIOS MUSEO MOMIAS</v>
          </cell>
          <cell r="G166">
            <v>8150</v>
          </cell>
          <cell r="H166" t="str">
            <v>51</v>
          </cell>
          <cell r="I166" t="str">
            <v>0008</v>
          </cell>
          <cell r="J166" t="str">
            <v>10</v>
          </cell>
          <cell r="K166" t="str">
            <v>0000</v>
          </cell>
          <cell r="L166" t="str">
            <v>0000</v>
          </cell>
          <cell r="M166" t="str">
            <v>SANITARIOS MUSEO MOMIAS</v>
          </cell>
        </row>
        <row r="167">
          <cell r="A167">
            <v>446</v>
          </cell>
          <cell r="B167">
            <v>415105162</v>
          </cell>
          <cell r="C167" t="str">
            <v>SANITARIOS GAVIRA</v>
          </cell>
          <cell r="G167">
            <v>8150</v>
          </cell>
          <cell r="H167" t="str">
            <v>51</v>
          </cell>
          <cell r="I167" t="str">
            <v>0008</v>
          </cell>
          <cell r="J167" t="str">
            <v>11</v>
          </cell>
          <cell r="K167" t="str">
            <v>0000</v>
          </cell>
          <cell r="L167" t="str">
            <v>0000</v>
          </cell>
          <cell r="M167" t="str">
            <v>SANITARIOS GAVIRA</v>
          </cell>
        </row>
        <row r="168">
          <cell r="A168">
            <v>449</v>
          </cell>
          <cell r="B168">
            <v>415105163</v>
          </cell>
          <cell r="C168" t="str">
            <v>SANITARIOS EL BARATILLO</v>
          </cell>
          <cell r="G168">
            <v>8150</v>
          </cell>
          <cell r="H168" t="str">
            <v>51</v>
          </cell>
          <cell r="I168" t="str">
            <v>0008</v>
          </cell>
          <cell r="J168" t="str">
            <v>12</v>
          </cell>
          <cell r="K168" t="str">
            <v>0000</v>
          </cell>
          <cell r="L168" t="str">
            <v>0000</v>
          </cell>
          <cell r="M168" t="str">
            <v>SANITARIOS EL BARATILLO</v>
          </cell>
        </row>
        <row r="169">
          <cell r="A169">
            <v>471</v>
          </cell>
          <cell r="B169">
            <v>415105126</v>
          </cell>
          <cell r="C169" t="str">
            <v>SANITARIOS PARDO</v>
          </cell>
          <cell r="G169">
            <v>8150</v>
          </cell>
          <cell r="H169" t="str">
            <v>51</v>
          </cell>
          <cell r="I169" t="str">
            <v>0008</v>
          </cell>
          <cell r="J169" t="str">
            <v>13</v>
          </cell>
          <cell r="K169" t="str">
            <v>0000</v>
          </cell>
          <cell r="L169" t="str">
            <v>0000</v>
          </cell>
          <cell r="M169" t="str">
            <v>SANITARIOS PARDO</v>
          </cell>
        </row>
        <row r="170">
          <cell r="A170">
            <v>450</v>
          </cell>
          <cell r="B170">
            <v>415105164</v>
          </cell>
          <cell r="C170" t="str">
            <v>OTROS SANITARIOS</v>
          </cell>
          <cell r="G170">
            <v>8150</v>
          </cell>
          <cell r="H170" t="str">
            <v>51</v>
          </cell>
          <cell r="I170" t="str">
            <v>0008</v>
          </cell>
          <cell r="J170" t="str">
            <v>14</v>
          </cell>
          <cell r="K170" t="str">
            <v>0000</v>
          </cell>
          <cell r="L170" t="str">
            <v>0000</v>
          </cell>
          <cell r="M170" t="str">
            <v>OTROS SANITARIOS</v>
          </cell>
        </row>
        <row r="171">
          <cell r="A171">
            <v>0</v>
          </cell>
          <cell r="B171">
            <v>0</v>
          </cell>
          <cell r="C171">
            <v>0</v>
          </cell>
          <cell r="G171">
            <v>8150</v>
          </cell>
          <cell r="H171" t="str">
            <v>59</v>
          </cell>
          <cell r="I171" t="str">
            <v>0000</v>
          </cell>
          <cell r="J171" t="str">
            <v>00</v>
          </cell>
          <cell r="K171" t="str">
            <v>0000</v>
          </cell>
          <cell r="L171" t="str">
            <v>0000</v>
          </cell>
          <cell r="M171" t="str">
            <v xml:space="preserve">OTROS PRODUCTOS QUE GENERAN INGRESOS CORRIENTES </v>
          </cell>
        </row>
        <row r="172">
          <cell r="A172">
            <v>0</v>
          </cell>
          <cell r="B172">
            <v>0</v>
          </cell>
          <cell r="C172">
            <v>0</v>
          </cell>
          <cell r="G172">
            <v>8150</v>
          </cell>
          <cell r="H172" t="str">
            <v>59</v>
          </cell>
          <cell r="I172" t="str">
            <v>0001</v>
          </cell>
          <cell r="J172" t="str">
            <v>00</v>
          </cell>
          <cell r="K172" t="str">
            <v>0000</v>
          </cell>
          <cell r="L172" t="str">
            <v>0000</v>
          </cell>
          <cell r="M172" t="str">
            <v>VENTA DE BASES PARA LICITACION</v>
          </cell>
        </row>
        <row r="173">
          <cell r="A173">
            <v>538</v>
          </cell>
          <cell r="B173">
            <v>415105127</v>
          </cell>
          <cell r="C173" t="str">
            <v>ADQ BASES OBRA PÚBLICA</v>
          </cell>
          <cell r="G173">
            <v>8150</v>
          </cell>
          <cell r="H173" t="str">
            <v>59</v>
          </cell>
          <cell r="I173" t="str">
            <v>0001</v>
          </cell>
          <cell r="J173" t="str">
            <v>01</v>
          </cell>
          <cell r="K173" t="str">
            <v>0000</v>
          </cell>
          <cell r="L173" t="str">
            <v>0000</v>
          </cell>
          <cell r="M173" t="str">
            <v>ADQ BASES OBRA PÚBLICA</v>
          </cell>
        </row>
        <row r="174">
          <cell r="A174">
            <v>474</v>
          </cell>
          <cell r="B174">
            <v>415105128</v>
          </cell>
          <cell r="C174" t="str">
            <v>ADQ BASES ADQ Y SERV GRALES</v>
          </cell>
          <cell r="G174">
            <v>8150</v>
          </cell>
          <cell r="H174" t="str">
            <v>59</v>
          </cell>
          <cell r="I174" t="str">
            <v>0001</v>
          </cell>
          <cell r="J174" t="str">
            <v>02</v>
          </cell>
          <cell r="K174" t="str">
            <v>0000</v>
          </cell>
          <cell r="L174" t="str">
            <v>0000</v>
          </cell>
          <cell r="M174" t="str">
            <v>ADQ BASES ADQ Y SERV GRALES</v>
          </cell>
        </row>
        <row r="175">
          <cell r="A175">
            <v>0</v>
          </cell>
          <cell r="B175">
            <v>0</v>
          </cell>
          <cell r="C175">
            <v>0</v>
          </cell>
          <cell r="G175">
            <v>8150</v>
          </cell>
          <cell r="H175" t="str">
            <v>59</v>
          </cell>
          <cell r="I175" t="str">
            <v>0002</v>
          </cell>
          <cell r="J175" t="str">
            <v>00</v>
          </cell>
          <cell r="K175" t="str">
            <v>0000</v>
          </cell>
          <cell r="L175" t="str">
            <v>0000</v>
          </cell>
          <cell r="M175" t="str">
            <v>PADRONES MUNICIPALES</v>
          </cell>
        </row>
        <row r="176">
          <cell r="A176">
            <v>269</v>
          </cell>
          <cell r="B176">
            <v>415105129</v>
          </cell>
          <cell r="C176" t="str">
            <v>PADRON DE CONTRATISTAS</v>
          </cell>
          <cell r="G176">
            <v>8150</v>
          </cell>
          <cell r="H176" t="str">
            <v>59</v>
          </cell>
          <cell r="I176" t="str">
            <v>0002</v>
          </cell>
          <cell r="J176" t="str">
            <v>01</v>
          </cell>
          <cell r="K176" t="str">
            <v>0000</v>
          </cell>
          <cell r="L176" t="str">
            <v>0000</v>
          </cell>
          <cell r="M176" t="str">
            <v>PADRON DE CONTRATISTAS</v>
          </cell>
        </row>
        <row r="177">
          <cell r="A177">
            <v>536</v>
          </cell>
          <cell r="B177">
            <v>415105130</v>
          </cell>
          <cell r="C177" t="str">
            <v>PADRON DE PROVEEDORES</v>
          </cell>
          <cell r="G177">
            <v>8150</v>
          </cell>
          <cell r="H177" t="str">
            <v>59</v>
          </cell>
          <cell r="I177" t="str">
            <v>0002</v>
          </cell>
          <cell r="J177" t="str">
            <v>02</v>
          </cell>
          <cell r="K177" t="str">
            <v>0000</v>
          </cell>
          <cell r="L177" t="str">
            <v>0000</v>
          </cell>
          <cell r="M177" t="str">
            <v>PADRON DE PROVEEDORES</v>
          </cell>
        </row>
        <row r="178">
          <cell r="A178">
            <v>476</v>
          </cell>
          <cell r="B178">
            <v>415105131</v>
          </cell>
          <cell r="C178" t="str">
            <v>PADRON DE PERITOS FISCALES</v>
          </cell>
          <cell r="G178">
            <v>8150</v>
          </cell>
          <cell r="H178" t="str">
            <v>59</v>
          </cell>
          <cell r="I178" t="str">
            <v>0002</v>
          </cell>
          <cell r="J178" t="str">
            <v>03</v>
          </cell>
          <cell r="K178" t="str">
            <v>0000</v>
          </cell>
          <cell r="L178" t="str">
            <v>0000</v>
          </cell>
          <cell r="M178" t="str">
            <v>PADRON DE PERITOS FISCALES</v>
          </cell>
        </row>
        <row r="179">
          <cell r="A179">
            <v>477</v>
          </cell>
          <cell r="B179">
            <v>415105132</v>
          </cell>
          <cell r="C179" t="str">
            <v>DIRECTOR RESPONSABLE DE OBRA</v>
          </cell>
          <cell r="G179">
            <v>8150</v>
          </cell>
          <cell r="H179" t="str">
            <v>59</v>
          </cell>
          <cell r="I179" t="str">
            <v>0002</v>
          </cell>
          <cell r="J179" t="str">
            <v>04</v>
          </cell>
          <cell r="K179" t="str">
            <v>0000</v>
          </cell>
          <cell r="L179" t="str">
            <v>0000</v>
          </cell>
          <cell r="M179" t="str">
            <v>DIRECTOR RESPONSABLE DE OBRA</v>
          </cell>
        </row>
        <row r="180">
          <cell r="A180">
            <v>478</v>
          </cell>
          <cell r="B180">
            <v>415105165</v>
          </cell>
          <cell r="C180" t="str">
            <v>DIR. RESPONSABLE DES URBANO</v>
          </cell>
          <cell r="G180">
            <v>8150</v>
          </cell>
          <cell r="H180" t="str">
            <v>59</v>
          </cell>
          <cell r="I180" t="str">
            <v>0002</v>
          </cell>
          <cell r="J180" t="str">
            <v>05</v>
          </cell>
          <cell r="K180" t="str">
            <v>0000</v>
          </cell>
          <cell r="L180" t="str">
            <v>0000</v>
          </cell>
          <cell r="M180" t="str">
            <v>DIR. RESPONSABLE DES URBANO</v>
          </cell>
        </row>
        <row r="181">
          <cell r="A181">
            <v>0</v>
          </cell>
          <cell r="B181">
            <v>0</v>
          </cell>
          <cell r="C181">
            <v>0</v>
          </cell>
          <cell r="G181">
            <v>8150</v>
          </cell>
          <cell r="H181" t="str">
            <v>59</v>
          </cell>
          <cell r="I181" t="str">
            <v>0003</v>
          </cell>
          <cell r="J181" t="str">
            <v>00</v>
          </cell>
          <cell r="K181" t="str">
            <v>0000</v>
          </cell>
          <cell r="L181" t="str">
            <v>0000</v>
          </cell>
          <cell r="M181" t="str">
            <v>RESGUARDO DE BIENES EMBARGADOS</v>
          </cell>
        </row>
        <row r="182">
          <cell r="A182">
            <v>475</v>
          </cell>
          <cell r="B182">
            <v>415105166</v>
          </cell>
          <cell r="C182" t="str">
            <v>BIENES EMBARGADOS</v>
          </cell>
          <cell r="G182">
            <v>8150</v>
          </cell>
          <cell r="H182" t="str">
            <v>59</v>
          </cell>
          <cell r="I182" t="str">
            <v>0003</v>
          </cell>
          <cell r="J182" t="str">
            <v>01</v>
          </cell>
          <cell r="K182" t="str">
            <v>0000</v>
          </cell>
          <cell r="L182" t="str">
            <v>0000</v>
          </cell>
          <cell r="M182" t="str">
            <v>BIENES EMBARGADOS</v>
          </cell>
        </row>
        <row r="183">
          <cell r="A183">
            <v>0</v>
          </cell>
          <cell r="B183">
            <v>0</v>
          </cell>
          <cell r="C183">
            <v>0</v>
          </cell>
          <cell r="G183">
            <v>8150</v>
          </cell>
          <cell r="H183" t="str">
            <v>59</v>
          </cell>
          <cell r="I183" t="str">
            <v>0004</v>
          </cell>
          <cell r="J183" t="str">
            <v>00</v>
          </cell>
          <cell r="K183" t="str">
            <v>0000</v>
          </cell>
          <cell r="L183" t="str">
            <v>0000</v>
          </cell>
          <cell r="M183" t="str">
            <v>ARRASTRE Y PENSIÓN DE VEHÍCULOS INFRACCIONADOS</v>
          </cell>
        </row>
        <row r="184">
          <cell r="A184">
            <v>463</v>
          </cell>
          <cell r="B184">
            <v>415105133</v>
          </cell>
          <cell r="C184" t="str">
            <v>SALIDA DE GRUAS</v>
          </cell>
          <cell r="G184">
            <v>8150</v>
          </cell>
          <cell r="H184" t="str">
            <v>59</v>
          </cell>
          <cell r="I184" t="str">
            <v>0004</v>
          </cell>
          <cell r="J184" t="str">
            <v>01</v>
          </cell>
          <cell r="K184" t="str">
            <v>0000</v>
          </cell>
          <cell r="L184" t="str">
            <v>0000</v>
          </cell>
          <cell r="M184" t="str">
            <v>SALIDA DE GRUAS</v>
          </cell>
        </row>
        <row r="185">
          <cell r="A185">
            <v>464</v>
          </cell>
          <cell r="B185">
            <v>415105134</v>
          </cell>
          <cell r="C185" t="str">
            <v>ARRASTRE DE VEHICULOS INFRACCIONADOS</v>
          </cell>
          <cell r="G185">
            <v>8150</v>
          </cell>
          <cell r="H185" t="str">
            <v>59</v>
          </cell>
          <cell r="I185" t="str">
            <v>0004</v>
          </cell>
          <cell r="J185" t="str">
            <v>02</v>
          </cell>
          <cell r="K185" t="str">
            <v>0000</v>
          </cell>
          <cell r="L185" t="str">
            <v>0000</v>
          </cell>
          <cell r="M185" t="str">
            <v>ARRASTRE DE VEHICULOS INFRACCIONADOS</v>
          </cell>
        </row>
        <row r="186">
          <cell r="A186">
            <v>465</v>
          </cell>
          <cell r="B186">
            <v>415105167</v>
          </cell>
          <cell r="C186" t="str">
            <v>PENSION DE VEHICULOS INFRACCIONADOS</v>
          </cell>
          <cell r="G186">
            <v>8150</v>
          </cell>
          <cell r="H186" t="str">
            <v>59</v>
          </cell>
          <cell r="I186" t="str">
            <v>0004</v>
          </cell>
          <cell r="J186" t="str">
            <v>03</v>
          </cell>
          <cell r="K186" t="str">
            <v>0000</v>
          </cell>
          <cell r="L186" t="str">
            <v>0000</v>
          </cell>
          <cell r="M186" t="str">
            <v>PENSION DE VEHICULOS INFRACCIONADOS</v>
          </cell>
        </row>
        <row r="187">
          <cell r="A187">
            <v>0</v>
          </cell>
          <cell r="B187">
            <v>0</v>
          </cell>
          <cell r="C187">
            <v>0</v>
          </cell>
          <cell r="G187">
            <v>8150</v>
          </cell>
          <cell r="H187" t="str">
            <v>59</v>
          </cell>
          <cell r="I187" t="str">
            <v>0005</v>
          </cell>
          <cell r="J187" t="str">
            <v>00</v>
          </cell>
          <cell r="K187" t="str">
            <v>0000</v>
          </cell>
          <cell r="L187" t="str">
            <v>0000</v>
          </cell>
          <cell r="M187" t="str">
            <v>OTROS PRODUCTOS</v>
          </cell>
        </row>
        <row r="188">
          <cell r="A188">
            <v>433</v>
          </cell>
          <cell r="B188">
            <v>415105135</v>
          </cell>
          <cell r="C188" t="str">
            <v>SOBRANTES</v>
          </cell>
          <cell r="G188">
            <v>8150</v>
          </cell>
          <cell r="H188" t="str">
            <v>59</v>
          </cell>
          <cell r="I188" t="str">
            <v>0005</v>
          </cell>
          <cell r="J188" t="str">
            <v>01</v>
          </cell>
          <cell r="K188" t="str">
            <v>0000</v>
          </cell>
          <cell r="L188" t="str">
            <v>0000</v>
          </cell>
          <cell r="M188" t="str">
            <v>SOBRANTES</v>
          </cell>
        </row>
        <row r="189">
          <cell r="A189">
            <v>429</v>
          </cell>
          <cell r="B189">
            <v>415105136</v>
          </cell>
          <cell r="C189" t="str">
            <v>VENTA DE INMUEBLES PROPIEDAD DEL MUNICIPIO</v>
          </cell>
          <cell r="G189">
            <v>8150</v>
          </cell>
          <cell r="H189" t="str">
            <v>59</v>
          </cell>
          <cell r="I189" t="str">
            <v>0005</v>
          </cell>
          <cell r="J189" t="str">
            <v>02</v>
          </cell>
          <cell r="K189" t="str">
            <v>0000</v>
          </cell>
          <cell r="L189" t="str">
            <v>0000</v>
          </cell>
          <cell r="M189" t="str">
            <v>VENTA DE INMUEBLES PROPIEDAD DEL MUNICIPIO</v>
          </cell>
        </row>
        <row r="190">
          <cell r="A190">
            <v>414</v>
          </cell>
          <cell r="B190">
            <v>415105137</v>
          </cell>
          <cell r="C190" t="str">
            <v>OTROS PRODUCTOS</v>
          </cell>
          <cell r="G190">
            <v>8150</v>
          </cell>
          <cell r="H190" t="str">
            <v>59</v>
          </cell>
          <cell r="I190" t="str">
            <v>0005</v>
          </cell>
          <cell r="J190" t="str">
            <v>03</v>
          </cell>
          <cell r="K190" t="str">
            <v>0000</v>
          </cell>
          <cell r="L190" t="str">
            <v>0000</v>
          </cell>
          <cell r="M190" t="str">
            <v>OTROS PRODUCTOS</v>
          </cell>
        </row>
        <row r="191">
          <cell r="A191">
            <v>417</v>
          </cell>
          <cell r="B191" t="str">
            <v>x</v>
          </cell>
          <cell r="C191" t="str">
            <v>OTROS PRODUCTOS</v>
          </cell>
          <cell r="G191">
            <v>8150</v>
          </cell>
          <cell r="H191" t="str">
            <v>59</v>
          </cell>
          <cell r="I191" t="str">
            <v>0005</v>
          </cell>
          <cell r="J191" t="str">
            <v>03</v>
          </cell>
          <cell r="K191" t="str">
            <v>0000</v>
          </cell>
          <cell r="L191" t="str">
            <v>0000</v>
          </cell>
          <cell r="M191" t="str">
            <v>CONSULTORIO DENTAL</v>
          </cell>
        </row>
        <row r="192">
          <cell r="A192">
            <v>497</v>
          </cell>
          <cell r="B192" t="str">
            <v>x</v>
          </cell>
          <cell r="C192" t="str">
            <v>OTROS PRODUCTOS</v>
          </cell>
          <cell r="G192">
            <v>8150</v>
          </cell>
          <cell r="H192" t="str">
            <v>59</v>
          </cell>
          <cell r="I192" t="str">
            <v>0005</v>
          </cell>
          <cell r="J192" t="str">
            <v>03</v>
          </cell>
          <cell r="K192" t="str">
            <v>0000</v>
          </cell>
          <cell r="L192" t="str">
            <v>0000</v>
          </cell>
          <cell r="M192" t="str">
            <v>CENTRO ADOC</v>
          </cell>
        </row>
        <row r="193">
          <cell r="A193">
            <v>0</v>
          </cell>
          <cell r="B193">
            <v>0</v>
          </cell>
          <cell r="C193">
            <v>0</v>
          </cell>
          <cell r="G193">
            <v>8150</v>
          </cell>
          <cell r="H193" t="str">
            <v>59</v>
          </cell>
          <cell r="I193" t="str">
            <v>0006</v>
          </cell>
          <cell r="J193" t="str">
            <v>00</v>
          </cell>
          <cell r="K193" t="str">
            <v>0000</v>
          </cell>
          <cell r="L193" t="str">
            <v>0000</v>
          </cell>
          <cell r="M193" t="str">
            <v>OCUPACIÓN Y APROVECHAMIENTO DE LA VÍA PÚBLICA</v>
          </cell>
        </row>
        <row r="194">
          <cell r="A194">
            <v>0</v>
          </cell>
          <cell r="B194">
            <v>0</v>
          </cell>
          <cell r="C194">
            <v>0</v>
          </cell>
          <cell r="G194">
            <v>8150</v>
          </cell>
          <cell r="H194" t="str">
            <v>59</v>
          </cell>
          <cell r="I194" t="str">
            <v>0006</v>
          </cell>
          <cell r="J194" t="str">
            <v>01</v>
          </cell>
          <cell r="K194" t="str">
            <v>0000</v>
          </cell>
          <cell r="L194" t="str">
            <v>0000</v>
          </cell>
          <cell r="M194" t="str">
            <v>OCUPACIÓN Y APROVECHAMIENTO DE LA VÍA PÚBLICA</v>
          </cell>
        </row>
        <row r="195">
          <cell r="A195">
            <v>491</v>
          </cell>
          <cell r="B195">
            <v>415105138</v>
          </cell>
          <cell r="C195" t="str">
            <v>ESTRUCTURAS, CONSTRUCCIONES O MATERIALES EN VIA PÚBLICA</v>
          </cell>
          <cell r="D195">
            <v>0</v>
          </cell>
          <cell r="E195">
            <v>0</v>
          </cell>
          <cell r="F195">
            <v>0</v>
          </cell>
          <cell r="G195">
            <v>8150</v>
          </cell>
          <cell r="H195" t="str">
            <v>59</v>
          </cell>
          <cell r="I195" t="str">
            <v>0006</v>
          </cell>
          <cell r="J195" t="str">
            <v>01</v>
          </cell>
          <cell r="K195" t="str">
            <v>0001</v>
          </cell>
          <cell r="L195" t="str">
            <v>0000</v>
          </cell>
          <cell r="M195" t="str">
            <v>ESTRUCTURAS, CONSTRUCCIONES O MATERIALES EN VIA PÚBLICA</v>
          </cell>
        </row>
        <row r="196">
          <cell r="A196">
            <v>469</v>
          </cell>
          <cell r="B196">
            <v>415105168</v>
          </cell>
          <cell r="C196" t="str">
            <v>CASETAS TELEFONICAS</v>
          </cell>
          <cell r="G196">
            <v>8150</v>
          </cell>
          <cell r="H196" t="str">
            <v>59</v>
          </cell>
          <cell r="I196" t="str">
            <v>0006</v>
          </cell>
          <cell r="J196" t="str">
            <v>01</v>
          </cell>
          <cell r="K196" t="str">
            <v>0002</v>
          </cell>
          <cell r="L196" t="str">
            <v>0000</v>
          </cell>
          <cell r="M196" t="str">
            <v>CASETAS TELEFONICAS</v>
          </cell>
        </row>
        <row r="197">
          <cell r="A197">
            <v>455</v>
          </cell>
          <cell r="B197">
            <v>415105169</v>
          </cell>
          <cell r="C197" t="str">
            <v>INFRAESTRUCTURA DE TELEFONIA</v>
          </cell>
          <cell r="G197">
            <v>8150</v>
          </cell>
          <cell r="H197" t="str">
            <v>59</v>
          </cell>
          <cell r="I197" t="str">
            <v>0006</v>
          </cell>
          <cell r="J197" t="str">
            <v>01</v>
          </cell>
          <cell r="K197" t="str">
            <v>0003</v>
          </cell>
          <cell r="L197" t="str">
            <v>0000</v>
          </cell>
          <cell r="M197" t="str">
            <v>INFRAESTRUCTURA DE TELEFONIA</v>
          </cell>
        </row>
        <row r="198">
          <cell r="A198">
            <v>223</v>
          </cell>
          <cell r="B198">
            <v>415105170</v>
          </cell>
          <cell r="C198" t="str">
            <v>CABLEADO POR USO COMERCIAL</v>
          </cell>
          <cell r="G198">
            <v>8150</v>
          </cell>
          <cell r="H198" t="str">
            <v>59</v>
          </cell>
          <cell r="I198" t="str">
            <v>0006</v>
          </cell>
          <cell r="J198" t="str">
            <v>01</v>
          </cell>
          <cell r="K198" t="str">
            <v>0004</v>
          </cell>
          <cell r="L198" t="str">
            <v>0000</v>
          </cell>
          <cell r="M198" t="str">
            <v>CABLEADO POR USO COMERCIAL</v>
          </cell>
        </row>
        <row r="199">
          <cell r="A199">
            <v>428</v>
          </cell>
          <cell r="B199">
            <v>415105171</v>
          </cell>
          <cell r="C199" t="str">
            <v>COMERCIANTES SEMIFIJOS</v>
          </cell>
          <cell r="G199">
            <v>8150</v>
          </cell>
          <cell r="H199" t="str">
            <v>59</v>
          </cell>
          <cell r="I199" t="str">
            <v>0006</v>
          </cell>
          <cell r="J199" t="str">
            <v>01</v>
          </cell>
          <cell r="K199" t="str">
            <v>0005</v>
          </cell>
          <cell r="L199" t="str">
            <v>0000</v>
          </cell>
          <cell r="M199" t="str">
            <v>COMERCIANTES SEMIFIJOS</v>
          </cell>
        </row>
        <row r="200">
          <cell r="A200">
            <v>479</v>
          </cell>
          <cell r="B200">
            <v>415105172</v>
          </cell>
          <cell r="C200" t="str">
            <v>COMERCIANTES AMBULANTES</v>
          </cell>
          <cell r="G200">
            <v>8150</v>
          </cell>
          <cell r="H200" t="str">
            <v>59</v>
          </cell>
          <cell r="I200" t="str">
            <v>0006</v>
          </cell>
          <cell r="J200" t="str">
            <v>01</v>
          </cell>
          <cell r="K200" t="str">
            <v>0006</v>
          </cell>
          <cell r="L200" t="str">
            <v>0000</v>
          </cell>
          <cell r="M200" t="str">
            <v>COMERCIANTES AMBULANTES</v>
          </cell>
        </row>
        <row r="201">
          <cell r="A201">
            <v>454</v>
          </cell>
          <cell r="B201">
            <v>415105173</v>
          </cell>
          <cell r="C201" t="str">
            <v>COMERCIANTES EN FIESTAS TRADICIONALES</v>
          </cell>
          <cell r="G201">
            <v>8150</v>
          </cell>
          <cell r="H201" t="str">
            <v>59</v>
          </cell>
          <cell r="I201" t="str">
            <v>0006</v>
          </cell>
          <cell r="J201" t="str">
            <v>01</v>
          </cell>
          <cell r="K201" t="str">
            <v>0007</v>
          </cell>
          <cell r="L201" t="str">
            <v>0000</v>
          </cell>
          <cell r="M201" t="str">
            <v>COMERCIANTES EN FIESTAS TRADICIONALES</v>
          </cell>
        </row>
        <row r="202">
          <cell r="A202">
            <v>426</v>
          </cell>
          <cell r="B202">
            <v>415105174</v>
          </cell>
          <cell r="C202" t="str">
            <v>MESAS EN VÍA PÚBLICA</v>
          </cell>
          <cell r="G202">
            <v>8150</v>
          </cell>
          <cell r="H202" t="str">
            <v>59</v>
          </cell>
          <cell r="I202" t="str">
            <v>0006</v>
          </cell>
          <cell r="J202" t="str">
            <v>01</v>
          </cell>
          <cell r="K202" t="str">
            <v>0008</v>
          </cell>
          <cell r="L202" t="str">
            <v>0000</v>
          </cell>
          <cell r="M202" t="str">
            <v>MESAS EN VÍA PÚBLICA</v>
          </cell>
        </row>
        <row r="203">
          <cell r="A203">
            <v>427</v>
          </cell>
          <cell r="B203">
            <v>415105175</v>
          </cell>
          <cell r="C203" t="str">
            <v>TALLERES MECANICOS</v>
          </cell>
          <cell r="G203">
            <v>8150</v>
          </cell>
          <cell r="H203" t="str">
            <v>59</v>
          </cell>
          <cell r="I203" t="str">
            <v>0006</v>
          </cell>
          <cell r="J203" t="str">
            <v>01</v>
          </cell>
          <cell r="K203" t="str">
            <v>0009</v>
          </cell>
          <cell r="L203" t="str">
            <v>0000</v>
          </cell>
          <cell r="M203" t="str">
            <v>TALLERES MECANICOS</v>
          </cell>
        </row>
        <row r="204">
          <cell r="A204">
            <v>453</v>
          </cell>
          <cell r="B204">
            <v>415105176</v>
          </cell>
          <cell r="C204" t="str">
            <v>TELESCOPIO</v>
          </cell>
          <cell r="G204">
            <v>8150</v>
          </cell>
          <cell r="H204" t="str">
            <v>59</v>
          </cell>
          <cell r="I204" t="str">
            <v>0006</v>
          </cell>
          <cell r="J204" t="str">
            <v>01</v>
          </cell>
          <cell r="K204" t="str">
            <v>0010</v>
          </cell>
          <cell r="L204" t="str">
            <v>0000</v>
          </cell>
          <cell r="M204" t="str">
            <v>TELESCOPIO</v>
          </cell>
        </row>
        <row r="205">
          <cell r="A205">
            <v>456</v>
          </cell>
          <cell r="B205">
            <v>415105177</v>
          </cell>
          <cell r="C205" t="str">
            <v>JUEGOS MECANICOS</v>
          </cell>
          <cell r="G205">
            <v>8150</v>
          </cell>
          <cell r="H205" t="str">
            <v>59</v>
          </cell>
          <cell r="I205" t="str">
            <v>0006</v>
          </cell>
          <cell r="J205" t="str">
            <v>01</v>
          </cell>
          <cell r="K205" t="str">
            <v>0011</v>
          </cell>
          <cell r="L205" t="str">
            <v>0000</v>
          </cell>
          <cell r="M205" t="str">
            <v>JUEGOS MECANICOS</v>
          </cell>
        </row>
        <row r="206">
          <cell r="A206">
            <v>480</v>
          </cell>
          <cell r="B206">
            <v>415105178</v>
          </cell>
          <cell r="C206" t="str">
            <v>PERIFONEO</v>
          </cell>
          <cell r="G206">
            <v>8150</v>
          </cell>
          <cell r="H206" t="str">
            <v>59</v>
          </cell>
          <cell r="I206" t="str">
            <v>0006</v>
          </cell>
          <cell r="J206" t="str">
            <v>01</v>
          </cell>
          <cell r="K206" t="str">
            <v>0012</v>
          </cell>
          <cell r="L206" t="str">
            <v>0000</v>
          </cell>
          <cell r="M206" t="str">
            <v>PERIFONEO</v>
          </cell>
        </row>
        <row r="207">
          <cell r="A207">
            <v>481</v>
          </cell>
          <cell r="B207">
            <v>415105179</v>
          </cell>
          <cell r="C207" t="str">
            <v>REPARTO DE VOLANTES</v>
          </cell>
          <cell r="G207">
            <v>8150</v>
          </cell>
          <cell r="H207" t="str">
            <v>59</v>
          </cell>
          <cell r="I207" t="str">
            <v>0006</v>
          </cell>
          <cell r="J207" t="str">
            <v>01</v>
          </cell>
          <cell r="K207" t="str">
            <v>0013</v>
          </cell>
          <cell r="L207" t="str">
            <v>0000</v>
          </cell>
          <cell r="M207" t="str">
            <v>REPARTO DE VOLANTES</v>
          </cell>
        </row>
        <row r="208">
          <cell r="A208">
            <v>482</v>
          </cell>
          <cell r="B208">
            <v>415105180</v>
          </cell>
          <cell r="C208" t="str">
            <v>CALLEJONEADAS</v>
          </cell>
          <cell r="G208">
            <v>8150</v>
          </cell>
          <cell r="H208" t="str">
            <v>59</v>
          </cell>
          <cell r="I208" t="str">
            <v>0006</v>
          </cell>
          <cell r="J208" t="str">
            <v>01</v>
          </cell>
          <cell r="K208" t="str">
            <v>0014</v>
          </cell>
          <cell r="L208" t="str">
            <v>0000</v>
          </cell>
          <cell r="M208" t="str">
            <v>CALLEJONEADAS</v>
          </cell>
        </row>
        <row r="209">
          <cell r="A209">
            <v>483</v>
          </cell>
          <cell r="B209">
            <v>415105181</v>
          </cell>
          <cell r="C209" t="str">
            <v>PROMOTOR TURISTICO</v>
          </cell>
          <cell r="G209">
            <v>8150</v>
          </cell>
          <cell r="H209" t="str">
            <v>59</v>
          </cell>
          <cell r="I209" t="str">
            <v>0006</v>
          </cell>
          <cell r="J209" t="str">
            <v>01</v>
          </cell>
          <cell r="K209" t="str">
            <v>0015</v>
          </cell>
          <cell r="L209" t="str">
            <v>0000</v>
          </cell>
          <cell r="M209" t="str">
            <v>PROMOTOR TURISTICO</v>
          </cell>
        </row>
        <row r="210">
          <cell r="A210">
            <v>492</v>
          </cell>
          <cell r="B210">
            <v>415105182</v>
          </cell>
          <cell r="C210" t="str">
            <v>RESERVA DE ESPACIOS EN VIA PUBLICA</v>
          </cell>
          <cell r="G210">
            <v>8150</v>
          </cell>
          <cell r="H210" t="str">
            <v>59</v>
          </cell>
          <cell r="I210" t="str">
            <v>0006</v>
          </cell>
          <cell r="J210" t="str">
            <v>01</v>
          </cell>
          <cell r="K210" t="str">
            <v>0016</v>
          </cell>
          <cell r="L210" t="str">
            <v>0000</v>
          </cell>
          <cell r="M210" t="str">
            <v>RESERVA DE ESPACIOS EN VIA PUBLICA</v>
          </cell>
        </row>
        <row r="211">
          <cell r="A211">
            <v>0</v>
          </cell>
          <cell r="B211">
            <v>0</v>
          </cell>
          <cell r="C211">
            <v>0</v>
          </cell>
          <cell r="G211">
            <v>8150</v>
          </cell>
          <cell r="H211" t="str">
            <v>59</v>
          </cell>
          <cell r="I211" t="str">
            <v>0006</v>
          </cell>
          <cell r="J211" t="str">
            <v>02</v>
          </cell>
          <cell r="K211" t="str">
            <v>0000</v>
          </cell>
          <cell r="L211" t="str">
            <v>0000</v>
          </cell>
          <cell r="M211" t="str">
            <v>AMPLIACIÓN DE FUNCIONAMIENTO</v>
          </cell>
        </row>
        <row r="212">
          <cell r="A212">
            <v>0</v>
          </cell>
          <cell r="B212">
            <v>415105139</v>
          </cell>
          <cell r="C212" t="str">
            <v>AMP HOR BILLARES, FUTBOLITOS, MAQ</v>
          </cell>
          <cell r="G212">
            <v>8150</v>
          </cell>
          <cell r="H212" t="str">
            <v>59</v>
          </cell>
          <cell r="I212" t="str">
            <v>0006</v>
          </cell>
          <cell r="J212" t="str">
            <v>02</v>
          </cell>
          <cell r="K212" t="str">
            <v>0001</v>
          </cell>
          <cell r="L212" t="str">
            <v>0000</v>
          </cell>
          <cell r="M212" t="str">
            <v>AMP HOR ESTABLECIMIENTOS POR TIEMPO</v>
          </cell>
        </row>
        <row r="213">
          <cell r="A213">
            <v>458</v>
          </cell>
          <cell r="B213">
            <v>415105183</v>
          </cell>
          <cell r="C213" t="str">
            <v>AMP HOR BILLARES, FUTBOLITOS, MAQ</v>
          </cell>
          <cell r="G213">
            <v>8150</v>
          </cell>
          <cell r="H213" t="str">
            <v>59</v>
          </cell>
          <cell r="I213" t="str">
            <v>0006</v>
          </cell>
          <cell r="J213" t="str">
            <v>02</v>
          </cell>
          <cell r="K213" t="str">
            <v>0002</v>
          </cell>
          <cell r="L213" t="str">
            <v>0000</v>
          </cell>
          <cell r="M213" t="str">
            <v>AMP HOR BILLARES, FUTBOLITOS, MAQ</v>
          </cell>
        </row>
        <row r="214">
          <cell r="A214">
            <v>0</v>
          </cell>
          <cell r="B214">
            <v>0</v>
          </cell>
          <cell r="C214">
            <v>0</v>
          </cell>
          <cell r="G214">
            <v>8150</v>
          </cell>
          <cell r="H214" t="str">
            <v>59</v>
          </cell>
          <cell r="I214" t="str">
            <v>0007</v>
          </cell>
          <cell r="J214" t="str">
            <v>00</v>
          </cell>
          <cell r="K214" t="str">
            <v>0000</v>
          </cell>
          <cell r="L214" t="str">
            <v>0000</v>
          </cell>
          <cell r="M214" t="str">
            <v>FORMAS VALORADAS</v>
          </cell>
        </row>
        <row r="215">
          <cell r="A215">
            <v>421</v>
          </cell>
          <cell r="B215">
            <v>415105140</v>
          </cell>
          <cell r="C215" t="str">
            <v>DECLARACIONES, FORMATOS Y AVISOS</v>
          </cell>
          <cell r="G215">
            <v>8150</v>
          </cell>
          <cell r="H215" t="str">
            <v>59</v>
          </cell>
          <cell r="I215" t="str">
            <v>0007</v>
          </cell>
          <cell r="J215" t="str">
            <v>01</v>
          </cell>
          <cell r="K215" t="str">
            <v>0000</v>
          </cell>
          <cell r="L215" t="str">
            <v>0000</v>
          </cell>
          <cell r="M215" t="str">
            <v>DECLARACIONES, FORMATOS Y AVISOS</v>
          </cell>
        </row>
        <row r="216">
          <cell r="A216">
            <v>490</v>
          </cell>
          <cell r="B216">
            <v>415105184</v>
          </cell>
          <cell r="C216" t="str">
            <v>RENOVACIÓN DE CONCESION  LOCALES MERCADOS</v>
          </cell>
          <cell r="G216">
            <v>8150</v>
          </cell>
          <cell r="H216" t="str">
            <v>59</v>
          </cell>
          <cell r="I216" t="str">
            <v>0007</v>
          </cell>
          <cell r="J216" t="str">
            <v>02</v>
          </cell>
          <cell r="K216" t="str">
            <v>0000</v>
          </cell>
          <cell r="L216" t="str">
            <v>0000</v>
          </cell>
          <cell r="M216" t="str">
            <v>RENOVACIÓN DE CONCESION  LOCALES MERCADOS</v>
          </cell>
        </row>
        <row r="217">
          <cell r="A217">
            <v>484</v>
          </cell>
          <cell r="B217">
            <v>415105141</v>
          </cell>
          <cell r="C217" t="str">
            <v>PERMISO PARA ESPECTACULOS, CELEBRACION DE FESTEJOS</v>
          </cell>
          <cell r="G217">
            <v>8150</v>
          </cell>
          <cell r="H217" t="str">
            <v>59</v>
          </cell>
          <cell r="I217" t="str">
            <v>0007</v>
          </cell>
          <cell r="J217" t="str">
            <v>03</v>
          </cell>
          <cell r="K217" t="str">
            <v>0000</v>
          </cell>
          <cell r="L217" t="str">
            <v>0000</v>
          </cell>
          <cell r="M217" t="str">
            <v>PERMISO PARA ESPECTACULOS, CELEBRACION DE FESTEJOS</v>
          </cell>
        </row>
        <row r="218">
          <cell r="A218">
            <v>493</v>
          </cell>
          <cell r="B218">
            <v>415105185</v>
          </cell>
          <cell r="C218" t="str">
            <v>RENOVACION PERMISSO P/ USO VIA PUBLICA</v>
          </cell>
          <cell r="G218">
            <v>8150</v>
          </cell>
          <cell r="H218" t="str">
            <v>59</v>
          </cell>
          <cell r="I218" t="str">
            <v>0007</v>
          </cell>
          <cell r="J218" t="str">
            <v>04</v>
          </cell>
          <cell r="K218" t="str">
            <v>0000</v>
          </cell>
          <cell r="L218" t="str">
            <v>0000</v>
          </cell>
          <cell r="M218" t="str">
            <v>RENOVACION PERMISSO P/ USO VIA PUBLICA</v>
          </cell>
        </row>
        <row r="219">
          <cell r="A219">
            <v>494</v>
          </cell>
          <cell r="B219">
            <v>415105186</v>
          </cell>
          <cell r="C219" t="str">
            <v>REPOSICION DE CREDENCIAL</v>
          </cell>
          <cell r="G219">
            <v>8150</v>
          </cell>
          <cell r="H219" t="str">
            <v>59</v>
          </cell>
          <cell r="I219" t="str">
            <v>0007</v>
          </cell>
          <cell r="J219" t="str">
            <v>05</v>
          </cell>
          <cell r="K219" t="str">
            <v>0000</v>
          </cell>
          <cell r="L219" t="str">
            <v>0000</v>
          </cell>
          <cell r="M219" t="str">
            <v>REPOSICION DE CREDENCIAL</v>
          </cell>
        </row>
        <row r="220">
          <cell r="A220">
            <v>495</v>
          </cell>
          <cell r="B220">
            <v>415105187</v>
          </cell>
          <cell r="C220" t="str">
            <v>BOLETO EXTRAVIADO</v>
          </cell>
          <cell r="G220">
            <v>8150</v>
          </cell>
          <cell r="H220" t="str">
            <v>59</v>
          </cell>
          <cell r="I220" t="str">
            <v>0007</v>
          </cell>
          <cell r="J220" t="str">
            <v>06</v>
          </cell>
          <cell r="K220" t="str">
            <v>0000</v>
          </cell>
          <cell r="L220" t="str">
            <v>0000</v>
          </cell>
          <cell r="M220" t="str">
            <v>BOLETO EXTRAVIADO</v>
          </cell>
        </row>
        <row r="221">
          <cell r="A221">
            <v>0</v>
          </cell>
          <cell r="B221">
            <v>0</v>
          </cell>
          <cell r="C221">
            <v>0</v>
          </cell>
          <cell r="G221">
            <v>8150</v>
          </cell>
          <cell r="H221" t="str">
            <v>59</v>
          </cell>
          <cell r="I221" t="str">
            <v>0008</v>
          </cell>
          <cell r="J221" t="str">
            <v>00</v>
          </cell>
          <cell r="K221" t="str">
            <v>0000</v>
          </cell>
          <cell r="L221" t="str">
            <v>0000</v>
          </cell>
          <cell r="M221" t="str">
            <v>DE LAS CONFORMIDADES</v>
          </cell>
        </row>
        <row r="222">
          <cell r="A222">
            <v>485</v>
          </cell>
          <cell r="B222">
            <v>415105142</v>
          </cell>
          <cell r="C222" t="str">
            <v>SELLADO DE BOLETOS</v>
          </cell>
          <cell r="G222">
            <v>8150</v>
          </cell>
          <cell r="H222" t="str">
            <v>59</v>
          </cell>
          <cell r="I222" t="str">
            <v>0008</v>
          </cell>
          <cell r="J222" t="str">
            <v>01</v>
          </cell>
          <cell r="K222" t="str">
            <v>0000</v>
          </cell>
          <cell r="L222" t="str">
            <v>0000</v>
          </cell>
          <cell r="M222" t="str">
            <v>SELLADO DE BOLETOS</v>
          </cell>
        </row>
        <row r="223">
          <cell r="A223">
            <v>526</v>
          </cell>
          <cell r="B223">
            <v>415105143</v>
          </cell>
          <cell r="C223" t="str">
            <v>RESPUESTA DE AYUNTAMIENTO</v>
          </cell>
          <cell r="G223">
            <v>8150</v>
          </cell>
          <cell r="H223" t="str">
            <v>59</v>
          </cell>
          <cell r="I223" t="str">
            <v>0008</v>
          </cell>
          <cell r="J223" t="str">
            <v>01</v>
          </cell>
          <cell r="K223" t="str">
            <v>0001</v>
          </cell>
          <cell r="L223" t="str">
            <v>0000</v>
          </cell>
          <cell r="M223" t="str">
            <v>RESPUESTA DE AYUNTAMIENTO</v>
          </cell>
        </row>
        <row r="224">
          <cell r="A224">
            <v>0</v>
          </cell>
          <cell r="B224">
            <v>0</v>
          </cell>
          <cell r="C224">
            <v>0</v>
          </cell>
          <cell r="G224">
            <v>8150</v>
          </cell>
          <cell r="H224" t="str">
            <v>59</v>
          </cell>
          <cell r="I224" t="str">
            <v>0009</v>
          </cell>
          <cell r="J224" t="str">
            <v>00</v>
          </cell>
          <cell r="K224" t="str">
            <v>0000</v>
          </cell>
          <cell r="L224" t="str">
            <v>0000</v>
          </cell>
          <cell r="M224" t="str">
            <v>CUOTAS POR SERVICIOS MUNICIPALES</v>
          </cell>
        </row>
        <row r="225">
          <cell r="A225">
            <v>486</v>
          </cell>
          <cell r="B225">
            <v>415105144</v>
          </cell>
          <cell r="C225" t="str">
            <v>Por colocación  de Guías</v>
          </cell>
          <cell r="G225">
            <v>8150</v>
          </cell>
          <cell r="H225" t="str">
            <v>59</v>
          </cell>
          <cell r="I225" t="str">
            <v>0009</v>
          </cell>
          <cell r="J225" t="str">
            <v>01</v>
          </cell>
          <cell r="K225" t="str">
            <v>0000</v>
          </cell>
          <cell r="L225" t="str">
            <v>0000</v>
          </cell>
          <cell r="M225" t="str">
            <v>Por colocación  de Guías</v>
          </cell>
        </row>
        <row r="226">
          <cell r="A226">
            <v>487</v>
          </cell>
          <cell r="B226">
            <v>415105145</v>
          </cell>
          <cell r="C226" t="str">
            <v>Por colocación de una luminaria y/o lámpara.</v>
          </cell>
          <cell r="G226">
            <v>8150</v>
          </cell>
          <cell r="H226" t="str">
            <v>59</v>
          </cell>
          <cell r="I226" t="str">
            <v>0009</v>
          </cell>
          <cell r="J226" t="str">
            <v>02</v>
          </cell>
          <cell r="K226" t="str">
            <v>0000</v>
          </cell>
          <cell r="L226" t="str">
            <v>0000</v>
          </cell>
          <cell r="M226" t="str">
            <v>Por colocación de una luminaria y/o lámpara.</v>
          </cell>
        </row>
        <row r="227">
          <cell r="A227">
            <v>488</v>
          </cell>
          <cell r="B227">
            <v>415105146</v>
          </cell>
          <cell r="C227" t="str">
            <v>Por colocación de postería de concreto.</v>
          </cell>
          <cell r="G227">
            <v>8150</v>
          </cell>
          <cell r="H227" t="str">
            <v>59</v>
          </cell>
          <cell r="I227" t="str">
            <v>0009</v>
          </cell>
          <cell r="J227" t="str">
            <v>03</v>
          </cell>
          <cell r="K227" t="str">
            <v>0000</v>
          </cell>
          <cell r="L227" t="str">
            <v>0000</v>
          </cell>
          <cell r="M227" t="str">
            <v>Por colocación de postería de concreto.</v>
          </cell>
        </row>
        <row r="228">
          <cell r="A228">
            <v>489</v>
          </cell>
          <cell r="B228">
            <v>415105147</v>
          </cell>
          <cell r="C228" t="str">
            <v>Por instalación de toma de corriente.</v>
          </cell>
          <cell r="G228">
            <v>8150</v>
          </cell>
          <cell r="H228" t="str">
            <v>59</v>
          </cell>
          <cell r="I228" t="str">
            <v>0009</v>
          </cell>
          <cell r="J228" t="str">
            <v>04</v>
          </cell>
          <cell r="K228" t="str">
            <v>0000</v>
          </cell>
          <cell r="L228" t="str">
            <v>0000</v>
          </cell>
          <cell r="M228" t="str">
            <v>Por instalación de toma de corriente.</v>
          </cell>
        </row>
        <row r="229">
          <cell r="A229">
            <v>496</v>
          </cell>
          <cell r="B229" t="str">
            <v>x</v>
          </cell>
          <cell r="C229" t="str">
            <v>Por instalación de toma de corriente.</v>
          </cell>
          <cell r="G229">
            <v>8150</v>
          </cell>
          <cell r="H229" t="str">
            <v>59</v>
          </cell>
          <cell r="I229" t="str">
            <v>0009</v>
          </cell>
          <cell r="J229" t="str">
            <v>04</v>
          </cell>
          <cell r="K229" t="str">
            <v>0000</v>
          </cell>
          <cell r="L229" t="str">
            <v>0000</v>
          </cell>
          <cell r="M229" t="str">
            <v>INSTALACION AREA DE CABLEADO</v>
          </cell>
        </row>
        <row r="230">
          <cell r="A230">
            <v>0</v>
          </cell>
          <cell r="B230">
            <v>0</v>
          </cell>
          <cell r="C230">
            <v>0</v>
          </cell>
          <cell r="G230">
            <v>8150</v>
          </cell>
          <cell r="H230" t="str">
            <v>59</v>
          </cell>
          <cell r="I230" t="str">
            <v>0010</v>
          </cell>
          <cell r="J230" t="str">
            <v>00</v>
          </cell>
          <cell r="K230" t="str">
            <v>0000</v>
          </cell>
          <cell r="L230" t="str">
            <v>0000</v>
          </cell>
          <cell r="M230" t="str">
            <v>CAPITALES Y VALORES</v>
          </cell>
        </row>
        <row r="231">
          <cell r="A231">
            <v>418</v>
          </cell>
          <cell r="B231">
            <v>415105148</v>
          </cell>
          <cell r="C231" t="str">
            <v>RENDIMIENTOS E INVERSIONES</v>
          </cell>
          <cell r="G231">
            <v>8150</v>
          </cell>
          <cell r="H231" t="str">
            <v>59</v>
          </cell>
          <cell r="I231" t="str">
            <v>0010</v>
          </cell>
          <cell r="J231" t="str">
            <v>01</v>
          </cell>
          <cell r="K231" t="str">
            <v>0000</v>
          </cell>
          <cell r="L231" t="str">
            <v>0000</v>
          </cell>
          <cell r="M231" t="str">
            <v>RENDIMIENTOS E INVERSIONES</v>
          </cell>
        </row>
        <row r="232">
          <cell r="A232">
            <v>419</v>
          </cell>
          <cell r="B232">
            <v>415105152</v>
          </cell>
          <cell r="C232" t="str">
            <v>RENDIMIENTOS E INVERSIONES RAMO 33</v>
          </cell>
          <cell r="G232">
            <v>8150</v>
          </cell>
          <cell r="H232" t="str">
            <v>59</v>
          </cell>
          <cell r="I232" t="str">
            <v>0010</v>
          </cell>
          <cell r="J232" t="str">
            <v>02</v>
          </cell>
          <cell r="K232" t="str">
            <v>0000</v>
          </cell>
          <cell r="L232" t="str">
            <v>0000</v>
          </cell>
          <cell r="M232" t="str">
            <v>RENDIMIENTO E INVERSIONES RAMO 33</v>
          </cell>
        </row>
        <row r="233">
          <cell r="A233">
            <v>420</v>
          </cell>
          <cell r="B233">
            <v>415105149</v>
          </cell>
          <cell r="C233" t="str">
            <v>RENDIMIENTOS E INVERSIONES RAMO 33 PROG. COMP. DE</v>
          </cell>
          <cell r="G233">
            <v>8150</v>
          </cell>
          <cell r="H233" t="str">
            <v>59</v>
          </cell>
          <cell r="I233" t="str">
            <v>0010</v>
          </cell>
          <cell r="J233" t="str">
            <v>03</v>
          </cell>
          <cell r="K233" t="str">
            <v>0000</v>
          </cell>
          <cell r="L233" t="str">
            <v>0000</v>
          </cell>
          <cell r="M233" t="str">
            <v>RENDIMIENTOS E INVERSIONES RAMO 33 PROG. COMP. DE</v>
          </cell>
        </row>
        <row r="234">
          <cell r="A234">
            <v>461</v>
          </cell>
          <cell r="B234">
            <v>415105150</v>
          </cell>
          <cell r="C234" t="str">
            <v>INTERESES CREDITO BANCARIO</v>
          </cell>
          <cell r="G234">
            <v>8150</v>
          </cell>
          <cell r="H234" t="str">
            <v>59</v>
          </cell>
          <cell r="I234" t="str">
            <v>0010</v>
          </cell>
          <cell r="J234" t="str">
            <v>04</v>
          </cell>
          <cell r="K234" t="str">
            <v>0000</v>
          </cell>
          <cell r="L234" t="str">
            <v>0000</v>
          </cell>
          <cell r="M234" t="str">
            <v>INTERESES CREDITO BANCARIO</v>
          </cell>
        </row>
        <row r="235">
          <cell r="A235">
            <v>462</v>
          </cell>
          <cell r="B235">
            <v>415105151</v>
          </cell>
          <cell r="C235" t="str">
            <v>INTERESES (REMANENTES/INTS. P/OBRAS)</v>
          </cell>
          <cell r="G235">
            <v>8150</v>
          </cell>
          <cell r="H235" t="str">
            <v>59</v>
          </cell>
          <cell r="I235" t="str">
            <v>0010</v>
          </cell>
          <cell r="J235" t="str">
            <v>05</v>
          </cell>
          <cell r="K235" t="str">
            <v>0000</v>
          </cell>
          <cell r="L235" t="str">
            <v>0000</v>
          </cell>
          <cell r="M235" t="str">
            <v>INTERESES (REMANENTES/INTS. P/OBRAS)</v>
          </cell>
        </row>
        <row r="236">
          <cell r="A236">
            <v>467</v>
          </cell>
          <cell r="B236">
            <v>415105188</v>
          </cell>
          <cell r="C236" t="str">
            <v>PRESTADORES DE SERVICIOS</v>
          </cell>
          <cell r="G236">
            <v>8150</v>
          </cell>
          <cell r="H236" t="str">
            <v>59</v>
          </cell>
          <cell r="I236" t="str">
            <v>0010</v>
          </cell>
          <cell r="J236" t="str">
            <v>06</v>
          </cell>
          <cell r="K236" t="str">
            <v>0000</v>
          </cell>
          <cell r="L236" t="str">
            <v>0000</v>
          </cell>
          <cell r="M236" t="str">
            <v>PRESTADORES DE SERVICIOS</v>
          </cell>
        </row>
        <row r="237">
          <cell r="A237">
            <v>466</v>
          </cell>
          <cell r="B237">
            <v>415105189</v>
          </cell>
          <cell r="C237" t="str">
            <v>POR ANTICIPOS DE SUELDO</v>
          </cell>
          <cell r="G237">
            <v>8150</v>
          </cell>
          <cell r="H237" t="str">
            <v>59</v>
          </cell>
          <cell r="I237" t="str">
            <v>0010</v>
          </cell>
          <cell r="J237" t="str">
            <v>07</v>
          </cell>
          <cell r="K237" t="str">
            <v>0000</v>
          </cell>
          <cell r="L237" t="str">
            <v>0000</v>
          </cell>
          <cell r="M237" t="str">
            <v>POR ANTICIPOS DE SUELDO</v>
          </cell>
        </row>
        <row r="238">
          <cell r="A238">
            <v>0</v>
          </cell>
          <cell r="B238">
            <v>0</v>
          </cell>
          <cell r="C238">
            <v>0</v>
          </cell>
          <cell r="G238">
            <v>8150</v>
          </cell>
          <cell r="H238" t="str">
            <v>60</v>
          </cell>
          <cell r="I238" t="str">
            <v>0000</v>
          </cell>
          <cell r="J238" t="str">
            <v>00</v>
          </cell>
          <cell r="K238" t="str">
            <v>0000</v>
          </cell>
          <cell r="L238" t="str">
            <v>0000</v>
          </cell>
          <cell r="M238" t="str">
            <v xml:space="preserve">APROVECHAMIENTOS </v>
          </cell>
        </row>
        <row r="239">
          <cell r="A239">
            <v>0</v>
          </cell>
          <cell r="B239">
            <v>0</v>
          </cell>
          <cell r="C239">
            <v>0</v>
          </cell>
          <cell r="G239">
            <v>8150</v>
          </cell>
          <cell r="H239" t="str">
            <v>61</v>
          </cell>
          <cell r="I239" t="str">
            <v>0000</v>
          </cell>
          <cell r="J239" t="str">
            <v>00</v>
          </cell>
          <cell r="K239" t="str">
            <v>0000</v>
          </cell>
          <cell r="L239" t="str">
            <v>0000</v>
          </cell>
          <cell r="M239" t="str">
            <v>INCENTIVOS DERIVADOS DE LA COLABORACION FISCAL</v>
          </cell>
        </row>
        <row r="240">
          <cell r="A240">
            <v>510</v>
          </cell>
          <cell r="B240">
            <v>416206101</v>
          </cell>
          <cell r="C240" t="str">
            <v>MULTAS ADMINISTRATIVAS FEDERALES NO FISCALES</v>
          </cell>
          <cell r="G240">
            <v>8150</v>
          </cell>
          <cell r="H240" t="str">
            <v>61</v>
          </cell>
          <cell r="I240" t="str">
            <v>0001</v>
          </cell>
          <cell r="J240" t="str">
            <v>00</v>
          </cell>
          <cell r="K240" t="str">
            <v>0000</v>
          </cell>
          <cell r="L240" t="str">
            <v>0000</v>
          </cell>
          <cell r="M240" t="str">
            <v>MULTAS ADMINISTRATIVAS FEDERALES NO FISCALES</v>
          </cell>
        </row>
        <row r="241">
          <cell r="A241">
            <v>0</v>
          </cell>
          <cell r="B241">
            <v>0</v>
          </cell>
          <cell r="C241">
            <v>0</v>
          </cell>
          <cell r="G241">
            <v>8150</v>
          </cell>
          <cell r="H241" t="str">
            <v>62</v>
          </cell>
          <cell r="I241" t="str">
            <v>0000</v>
          </cell>
          <cell r="J241" t="str">
            <v>00</v>
          </cell>
          <cell r="K241" t="str">
            <v>0000</v>
          </cell>
          <cell r="L241" t="str">
            <v>0000</v>
          </cell>
          <cell r="M241" t="str">
            <v>MULTAS</v>
          </cell>
        </row>
        <row r="242">
          <cell r="A242">
            <v>0</v>
          </cell>
          <cell r="B242">
            <v>0</v>
          </cell>
          <cell r="C242">
            <v>0</v>
          </cell>
          <cell r="G242">
            <v>8150</v>
          </cell>
          <cell r="H242" t="str">
            <v>62</v>
          </cell>
          <cell r="I242" t="str">
            <v>0001</v>
          </cell>
          <cell r="J242" t="str">
            <v>00</v>
          </cell>
          <cell r="K242" t="str">
            <v>0000</v>
          </cell>
          <cell r="L242" t="str">
            <v>0000</v>
          </cell>
          <cell r="M242" t="str">
            <v>CATASTRO</v>
          </cell>
        </row>
        <row r="243">
          <cell r="A243">
            <v>503</v>
          </cell>
          <cell r="B243">
            <v>416206102</v>
          </cell>
          <cell r="C243" t="str">
            <v>AVISO EXTEMPORANEO TRASLADO DE DOMINIO</v>
          </cell>
          <cell r="G243">
            <v>8150</v>
          </cell>
          <cell r="H243" t="str">
            <v>62</v>
          </cell>
          <cell r="I243" t="str">
            <v>0001</v>
          </cell>
          <cell r="J243" t="str">
            <v>01</v>
          </cell>
          <cell r="K243" t="str">
            <v>0000</v>
          </cell>
          <cell r="L243" t="str">
            <v>0000</v>
          </cell>
          <cell r="M243" t="str">
            <v>AVISO EXTEMPORANEO TRASLADO DE DOMINIO</v>
          </cell>
        </row>
        <row r="244">
          <cell r="A244">
            <v>0</v>
          </cell>
          <cell r="B244">
            <v>0</v>
          </cell>
          <cell r="C244">
            <v>0</v>
          </cell>
          <cell r="G244">
            <v>8150</v>
          </cell>
          <cell r="H244" t="str">
            <v>62</v>
          </cell>
          <cell r="I244" t="str">
            <v>0002</v>
          </cell>
          <cell r="J244" t="str">
            <v>00</v>
          </cell>
          <cell r="K244" t="str">
            <v>0000</v>
          </cell>
          <cell r="L244" t="str">
            <v>0000</v>
          </cell>
          <cell r="M244" t="str">
            <v>DESARROLLO URBANO</v>
          </cell>
        </row>
        <row r="245">
          <cell r="A245">
            <v>504</v>
          </cell>
          <cell r="B245">
            <v>416206103</v>
          </cell>
          <cell r="C245" t="str">
            <v>AVISO EXTEMP TERM DE OBRA</v>
          </cell>
          <cell r="G245">
            <v>8150</v>
          </cell>
          <cell r="H245" t="str">
            <v>62</v>
          </cell>
          <cell r="I245" t="str">
            <v>0002</v>
          </cell>
          <cell r="J245" t="str">
            <v>01</v>
          </cell>
          <cell r="K245" t="str">
            <v>0000</v>
          </cell>
          <cell r="L245" t="str">
            <v>0000</v>
          </cell>
          <cell r="M245" t="str">
            <v>AVISO EXTEMP TERM DE OBRA</v>
          </cell>
        </row>
        <row r="246">
          <cell r="A246">
            <v>505</v>
          </cell>
          <cell r="B246">
            <v>416206104</v>
          </cell>
          <cell r="C246" t="str">
            <v>INFRAC. AL REGLAM. DE CONST. Y CONSERV. DE LA</v>
          </cell>
          <cell r="G246">
            <v>8150</v>
          </cell>
          <cell r="H246" t="str">
            <v>62</v>
          </cell>
          <cell r="I246" t="str">
            <v>0002</v>
          </cell>
          <cell r="J246" t="str">
            <v>02</v>
          </cell>
          <cell r="K246" t="str">
            <v>0000</v>
          </cell>
          <cell r="L246" t="str">
            <v>0000</v>
          </cell>
          <cell r="M246" t="str">
            <v>INFRAC. AL REGLAM. DE CONST. Y CONSERV. DE LA</v>
          </cell>
        </row>
        <row r="247">
          <cell r="A247">
            <v>0</v>
          </cell>
          <cell r="B247">
            <v>0</v>
          </cell>
          <cell r="C247">
            <v>0</v>
          </cell>
          <cell r="G247">
            <v>8150</v>
          </cell>
          <cell r="H247" t="str">
            <v>62</v>
          </cell>
          <cell r="I247" t="str">
            <v>0003</v>
          </cell>
          <cell r="J247" t="str">
            <v>00</v>
          </cell>
          <cell r="K247" t="str">
            <v>0000</v>
          </cell>
          <cell r="L247" t="str">
            <v>0000</v>
          </cell>
          <cell r="M247" t="str">
            <v>SEGURIDAD CIUDADANA</v>
          </cell>
        </row>
        <row r="248">
          <cell r="A248">
            <v>508</v>
          </cell>
          <cell r="B248">
            <v>416206105</v>
          </cell>
          <cell r="C248" t="str">
            <v>INF LEY DE TRANSITO Y SU REGLAMENTO</v>
          </cell>
          <cell r="G248">
            <v>8150</v>
          </cell>
          <cell r="H248" t="str">
            <v>62</v>
          </cell>
          <cell r="I248" t="str">
            <v>0003</v>
          </cell>
          <cell r="J248" t="str">
            <v>01</v>
          </cell>
          <cell r="K248" t="str">
            <v>0000</v>
          </cell>
          <cell r="L248" t="str">
            <v>0000</v>
          </cell>
          <cell r="M248" t="str">
            <v>INF LEY DE TRANSITO Y SU REGLAMENTO</v>
          </cell>
        </row>
        <row r="249">
          <cell r="A249">
            <v>507</v>
          </cell>
          <cell r="B249">
            <v>416206106</v>
          </cell>
          <cell r="C249" t="str">
            <v>INF AL BANDO DE POLICIA Y BUEN GOBIERNO</v>
          </cell>
          <cell r="G249">
            <v>8150</v>
          </cell>
          <cell r="H249" t="str">
            <v>62</v>
          </cell>
          <cell r="I249" t="str">
            <v>0003</v>
          </cell>
          <cell r="J249" t="str">
            <v>02</v>
          </cell>
          <cell r="K249" t="str">
            <v>0000</v>
          </cell>
          <cell r="L249" t="str">
            <v>0000</v>
          </cell>
          <cell r="M249" t="str">
            <v>INF AL BANDO DE POLICIA Y BUEN GOBIERNO</v>
          </cell>
        </row>
        <row r="250">
          <cell r="A250">
            <v>0</v>
          </cell>
          <cell r="B250">
            <v>0</v>
          </cell>
          <cell r="C250">
            <v>0</v>
          </cell>
          <cell r="G250">
            <v>8150</v>
          </cell>
          <cell r="H250" t="str">
            <v>62</v>
          </cell>
          <cell r="I250" t="str">
            <v>0004</v>
          </cell>
          <cell r="J250" t="str">
            <v>00</v>
          </cell>
          <cell r="K250" t="str">
            <v>0000</v>
          </cell>
          <cell r="L250" t="str">
            <v>0000</v>
          </cell>
          <cell r="M250" t="str">
            <v>FISCALIZACION</v>
          </cell>
        </row>
        <row r="251">
          <cell r="A251">
            <v>506</v>
          </cell>
          <cell r="B251">
            <v>416206107</v>
          </cell>
          <cell r="C251" t="str">
            <v>INFRACCIONES DIRECCIÓN DE FISCALIZACIÓN</v>
          </cell>
          <cell r="G251">
            <v>8150</v>
          </cell>
          <cell r="H251" t="str">
            <v>62</v>
          </cell>
          <cell r="I251" t="str">
            <v>0004</v>
          </cell>
          <cell r="J251" t="str">
            <v>01</v>
          </cell>
          <cell r="K251" t="str">
            <v>0000</v>
          </cell>
          <cell r="L251" t="str">
            <v>0000</v>
          </cell>
          <cell r="M251" t="str">
            <v>INFRACCIONES DIRECCIÓN DE FISCALIZACIÓN</v>
          </cell>
        </row>
        <row r="252">
          <cell r="A252">
            <v>0</v>
          </cell>
          <cell r="B252">
            <v>0</v>
          </cell>
          <cell r="C252">
            <v>0</v>
          </cell>
          <cell r="G252">
            <v>8150</v>
          </cell>
          <cell r="H252" t="str">
            <v>62</v>
          </cell>
          <cell r="I252" t="str">
            <v>0005</v>
          </cell>
          <cell r="J252" t="str">
            <v>00</v>
          </cell>
          <cell r="K252" t="str">
            <v>0000</v>
          </cell>
          <cell r="L252" t="str">
            <v>0000</v>
          </cell>
          <cell r="M252" t="str">
            <v>ECOLOGÍA</v>
          </cell>
        </row>
        <row r="253">
          <cell r="A253">
            <v>509</v>
          </cell>
          <cell r="B253">
            <v>416206108</v>
          </cell>
          <cell r="C253" t="str">
            <v>FALTA DE VERIFICACION VEHICULAR</v>
          </cell>
          <cell r="G253">
            <v>8150</v>
          </cell>
          <cell r="H253" t="str">
            <v>62</v>
          </cell>
          <cell r="I253" t="str">
            <v>0005</v>
          </cell>
          <cell r="J253" t="str">
            <v>01</v>
          </cell>
          <cell r="K253" t="str">
            <v>0000</v>
          </cell>
          <cell r="L253" t="str">
            <v>0000</v>
          </cell>
          <cell r="M253" t="str">
            <v>FALTA DE VERIFICACION VEHICULAR</v>
          </cell>
        </row>
        <row r="254">
          <cell r="A254">
            <v>514</v>
          </cell>
          <cell r="B254">
            <v>416206118</v>
          </cell>
          <cell r="C254" t="str">
            <v>AFECTACION NO AUTORIZADA DE ESPECIES ARBOREAS</v>
          </cell>
          <cell r="G254">
            <v>8150</v>
          </cell>
          <cell r="H254" t="str">
            <v>62</v>
          </cell>
          <cell r="I254" t="str">
            <v>0005</v>
          </cell>
          <cell r="J254" t="str">
            <v>02</v>
          </cell>
          <cell r="K254" t="str">
            <v>0000</v>
          </cell>
          <cell r="L254" t="str">
            <v>0000</v>
          </cell>
          <cell r="M254" t="str">
            <v>AFECTACION NO AUTORIZADA DE ESPECIES ARBOREAS</v>
          </cell>
        </row>
        <row r="255">
          <cell r="A255">
            <v>0</v>
          </cell>
          <cell r="B255">
            <v>0</v>
          </cell>
          <cell r="C255">
            <v>0</v>
          </cell>
          <cell r="G255">
            <v>8150</v>
          </cell>
          <cell r="H255" t="str">
            <v>62</v>
          </cell>
          <cell r="I255" t="str">
            <v>0006</v>
          </cell>
          <cell r="J255" t="str">
            <v>00</v>
          </cell>
          <cell r="K255" t="str">
            <v>0000</v>
          </cell>
          <cell r="L255" t="str">
            <v>0000</v>
          </cell>
          <cell r="M255" t="str">
            <v>CONTROL CANINO</v>
          </cell>
        </row>
        <row r="256">
          <cell r="A256">
            <v>544</v>
          </cell>
          <cell r="B256">
            <v>416206109</v>
          </cell>
          <cell r="C256" t="str">
            <v>INFRACCIONES AL REG PROTECC ANIMALES</v>
          </cell>
          <cell r="G256">
            <v>8150</v>
          </cell>
          <cell r="H256" t="str">
            <v>62</v>
          </cell>
          <cell r="I256" t="str">
            <v>0006</v>
          </cell>
          <cell r="J256" t="str">
            <v>01</v>
          </cell>
          <cell r="K256" t="str">
            <v>0000</v>
          </cell>
          <cell r="L256" t="str">
            <v>0000</v>
          </cell>
          <cell r="M256" t="str">
            <v>INFRACCIONES AL REG PROTECC ANIMALES</v>
          </cell>
        </row>
        <row r="257">
          <cell r="A257">
            <v>0</v>
          </cell>
          <cell r="B257">
            <v>0</v>
          </cell>
          <cell r="C257">
            <v>0</v>
          </cell>
          <cell r="G257">
            <v>8150</v>
          </cell>
          <cell r="H257" t="str">
            <v>62</v>
          </cell>
          <cell r="I257" t="str">
            <v>0007</v>
          </cell>
          <cell r="J257" t="str">
            <v>00</v>
          </cell>
          <cell r="K257" t="str">
            <v>0000</v>
          </cell>
          <cell r="L257" t="str">
            <v>0000</v>
          </cell>
          <cell r="M257" t="str">
            <v>OTRAS MULTAS</v>
          </cell>
        </row>
        <row r="258">
          <cell r="A258">
            <v>512</v>
          </cell>
          <cell r="B258">
            <v>416206119</v>
          </cell>
          <cell r="C258" t="str">
            <v>POR REPARACION DAÑOS AL MPIO</v>
          </cell>
          <cell r="G258">
            <v>8150</v>
          </cell>
          <cell r="H258" t="str">
            <v>62</v>
          </cell>
          <cell r="I258" t="str">
            <v>0007</v>
          </cell>
          <cell r="J258" t="str">
            <v>01</v>
          </cell>
          <cell r="K258" t="str">
            <v>0000</v>
          </cell>
          <cell r="L258" t="str">
            <v>0000</v>
          </cell>
          <cell r="M258" t="str">
            <v>POR REPARACION DAÑOS AL MPIO</v>
          </cell>
        </row>
        <row r="259">
          <cell r="A259">
            <v>513</v>
          </cell>
          <cell r="B259">
            <v>416206110</v>
          </cell>
          <cell r="C259" t="str">
            <v>POR REP DAÑOS A VEHIC MPALES.</v>
          </cell>
          <cell r="G259">
            <v>8150</v>
          </cell>
          <cell r="H259" t="str">
            <v>62</v>
          </cell>
          <cell r="I259" t="str">
            <v>0007</v>
          </cell>
          <cell r="J259" t="str">
            <v>02</v>
          </cell>
          <cell r="K259" t="str">
            <v>0000</v>
          </cell>
          <cell r="L259" t="str">
            <v>0000</v>
          </cell>
          <cell r="M259" t="str">
            <v>POR REP DAÑOS A VEHIC MPALES.</v>
          </cell>
        </row>
        <row r="260">
          <cell r="A260">
            <v>542</v>
          </cell>
          <cell r="B260">
            <v>416206220</v>
          </cell>
          <cell r="C260" t="str">
            <v>REPARACION DE DAÑOS AL MUNICIPIO SERVICIOS MUNICIP</v>
          </cell>
          <cell r="G260">
            <v>8150</v>
          </cell>
          <cell r="H260" t="str">
            <v>62</v>
          </cell>
          <cell r="I260" t="str">
            <v>0007</v>
          </cell>
          <cell r="J260" t="str">
            <v>03</v>
          </cell>
          <cell r="K260" t="str">
            <v>0000</v>
          </cell>
          <cell r="L260" t="str">
            <v>0000</v>
          </cell>
          <cell r="M260" t="str">
            <v>REPARACION DE DAÑOS AL MUNICIPIO SERVICIOS MUNICIP</v>
          </cell>
        </row>
        <row r="261">
          <cell r="A261">
            <v>511</v>
          </cell>
          <cell r="B261">
            <v>416206111</v>
          </cell>
          <cell r="C261" t="str">
            <v>MULTAS ADMINISTRATIVAS MUNICIPALES  NO FISCALES</v>
          </cell>
          <cell r="G261">
            <v>8150</v>
          </cell>
          <cell r="H261" t="str">
            <v>62</v>
          </cell>
          <cell r="I261" t="str">
            <v>0007</v>
          </cell>
          <cell r="J261" t="str">
            <v>04</v>
          </cell>
          <cell r="K261" t="str">
            <v>0000</v>
          </cell>
          <cell r="L261" t="str">
            <v>0000</v>
          </cell>
          <cell r="M261" t="str">
            <v>MULTAS ADMINISTRATIVAS MUNICIPALES  NO FISCALES</v>
          </cell>
        </row>
        <row r="262">
          <cell r="A262">
            <v>0</v>
          </cell>
          <cell r="B262">
            <v>0</v>
          </cell>
          <cell r="C262">
            <v>0</v>
          </cell>
          <cell r="G262">
            <v>8150</v>
          </cell>
          <cell r="H262" t="str">
            <v>69</v>
          </cell>
          <cell r="I262" t="str">
            <v>0000</v>
          </cell>
          <cell r="J262" t="str">
            <v>00</v>
          </cell>
          <cell r="K262" t="str">
            <v>0000</v>
          </cell>
          <cell r="L262" t="str">
            <v>0000</v>
          </cell>
          <cell r="M262" t="str">
            <v>OTROS APROVECHAMIENTOS</v>
          </cell>
        </row>
        <row r="263">
          <cell r="A263">
            <v>0</v>
          </cell>
          <cell r="B263">
            <v>0</v>
          </cell>
          <cell r="C263">
            <v>0</v>
          </cell>
          <cell r="G263">
            <v>8150</v>
          </cell>
          <cell r="H263" t="str">
            <v>69</v>
          </cell>
          <cell r="I263" t="str">
            <v>0001</v>
          </cell>
          <cell r="J263" t="str">
            <v>00</v>
          </cell>
          <cell r="K263" t="str">
            <v>0000</v>
          </cell>
          <cell r="L263" t="str">
            <v>0000</v>
          </cell>
          <cell r="M263" t="str">
            <v>REZAGOS</v>
          </cell>
        </row>
        <row r="264">
          <cell r="A264">
            <v>0</v>
          </cell>
          <cell r="B264">
            <v>0</v>
          </cell>
          <cell r="C264">
            <v>0</v>
          </cell>
          <cell r="G264">
            <v>8150</v>
          </cell>
          <cell r="H264" t="str">
            <v>69</v>
          </cell>
          <cell r="I264" t="str">
            <v>0001</v>
          </cell>
          <cell r="J264" t="str">
            <v>01</v>
          </cell>
          <cell r="K264" t="str">
            <v>0000</v>
          </cell>
          <cell r="L264" t="str">
            <v>0000</v>
          </cell>
          <cell r="M264" t="str">
            <v>IMPUESTOS INMOBILIARIOS</v>
          </cell>
        </row>
        <row r="265">
          <cell r="A265">
            <v>7</v>
          </cell>
          <cell r="B265">
            <v>416206112</v>
          </cell>
          <cell r="C265" t="str">
            <v>IMPTO. PREDIAL URBANO REZAGO</v>
          </cell>
          <cell r="G265">
            <v>8150</v>
          </cell>
          <cell r="H265" t="str">
            <v>69</v>
          </cell>
          <cell r="I265" t="str">
            <v>0001</v>
          </cell>
          <cell r="J265" t="str">
            <v>01</v>
          </cell>
          <cell r="K265" t="str">
            <v>0001</v>
          </cell>
          <cell r="L265" t="str">
            <v>0000</v>
          </cell>
          <cell r="M265" t="str">
            <v>IMPTO. PREDIAL URBANO REZAGO</v>
          </cell>
        </row>
        <row r="266">
          <cell r="A266">
            <v>8</v>
          </cell>
          <cell r="B266">
            <v>416206113</v>
          </cell>
          <cell r="C266" t="str">
            <v>IMPTO. PREDIAL RUSTICO REZAGO</v>
          </cell>
          <cell r="G266">
            <v>8150</v>
          </cell>
          <cell r="H266" t="str">
            <v>69</v>
          </cell>
          <cell r="I266" t="str">
            <v>0001</v>
          </cell>
          <cell r="J266" t="str">
            <v>01</v>
          </cell>
          <cell r="K266" t="str">
            <v>0002</v>
          </cell>
          <cell r="L266" t="str">
            <v>0000</v>
          </cell>
          <cell r="M266" t="str">
            <v>IMPTO. PREDIAL RUSTICO REZAGO</v>
          </cell>
        </row>
        <row r="267">
          <cell r="A267">
            <v>0</v>
          </cell>
          <cell r="B267">
            <v>416206222</v>
          </cell>
          <cell r="C267" t="str">
            <v>DERECHOS</v>
          </cell>
          <cell r="G267">
            <v>8150</v>
          </cell>
          <cell r="H267" t="str">
            <v>69</v>
          </cell>
          <cell r="I267" t="str">
            <v>0001</v>
          </cell>
          <cell r="J267" t="str">
            <v>02</v>
          </cell>
          <cell r="K267" t="str">
            <v>0000</v>
          </cell>
          <cell r="L267" t="str">
            <v>0000</v>
          </cell>
          <cell r="M267" t="str">
            <v>DERECHOS</v>
          </cell>
        </row>
        <row r="268">
          <cell r="A268">
            <v>501</v>
          </cell>
          <cell r="B268">
            <v>416206223</v>
          </cell>
          <cell r="C268" t="str">
            <v>REZAGOS DERECHOS</v>
          </cell>
          <cell r="G268">
            <v>8150</v>
          </cell>
          <cell r="H268" t="str">
            <v>69</v>
          </cell>
          <cell r="I268" t="str">
            <v>0001</v>
          </cell>
          <cell r="J268" t="str">
            <v>02</v>
          </cell>
          <cell r="K268" t="str">
            <v>0001</v>
          </cell>
          <cell r="L268" t="str">
            <v>0000</v>
          </cell>
          <cell r="M268" t="str">
            <v>REZAGOS DERECHOS</v>
          </cell>
        </row>
        <row r="269">
          <cell r="A269">
            <v>0</v>
          </cell>
          <cell r="B269">
            <v>0</v>
          </cell>
          <cell r="C269">
            <v>0</v>
          </cell>
          <cell r="G269">
            <v>8150</v>
          </cell>
          <cell r="H269" t="str">
            <v>69</v>
          </cell>
          <cell r="I269" t="str">
            <v>0002</v>
          </cell>
          <cell r="J269" t="str">
            <v>00</v>
          </cell>
          <cell r="K269" t="str">
            <v>0000</v>
          </cell>
          <cell r="L269" t="str">
            <v>0000</v>
          </cell>
          <cell r="M269" t="str">
            <v>RECARGOS</v>
          </cell>
        </row>
        <row r="270">
          <cell r="A270">
            <v>4</v>
          </cell>
          <cell r="B270">
            <v>416206114</v>
          </cell>
          <cell r="C270" t="str">
            <v>IMPUESTOS INMOBILIARIOS</v>
          </cell>
          <cell r="G270">
            <v>8150</v>
          </cell>
          <cell r="H270" t="str">
            <v>69</v>
          </cell>
          <cell r="I270" t="str">
            <v>0002</v>
          </cell>
          <cell r="J270" t="str">
            <v>01</v>
          </cell>
          <cell r="K270" t="str">
            <v>0000</v>
          </cell>
          <cell r="L270" t="str">
            <v>0000</v>
          </cell>
          <cell r="M270" t="str">
            <v>IMPUESTOS INMOBILIARIOS</v>
          </cell>
        </row>
        <row r="271">
          <cell r="A271">
            <v>502</v>
          </cell>
          <cell r="B271">
            <v>416206115</v>
          </cell>
          <cell r="C271" t="str">
            <v>RECARGOS OTROS IMPUESTOS, DERECHOS Y PRODUCTOS</v>
          </cell>
          <cell r="G271">
            <v>8150</v>
          </cell>
          <cell r="H271" t="str">
            <v>69</v>
          </cell>
          <cell r="I271" t="str">
            <v>0002</v>
          </cell>
          <cell r="J271" t="str">
            <v>02</v>
          </cell>
          <cell r="K271" t="str">
            <v>0000</v>
          </cell>
          <cell r="L271" t="str">
            <v>0000</v>
          </cell>
          <cell r="M271" t="str">
            <v>RECARGOS OTROS IMPUESTOS, DERECHOS Y PRODUCTOS</v>
          </cell>
        </row>
        <row r="272">
          <cell r="A272">
            <v>0</v>
          </cell>
          <cell r="B272">
            <v>0</v>
          </cell>
          <cell r="C272">
            <v>0</v>
          </cell>
          <cell r="G272">
            <v>8150</v>
          </cell>
          <cell r="H272" t="str">
            <v>69</v>
          </cell>
          <cell r="I272" t="str">
            <v>0003</v>
          </cell>
          <cell r="J272" t="str">
            <v>00</v>
          </cell>
          <cell r="K272" t="str">
            <v>0000</v>
          </cell>
          <cell r="L272" t="str">
            <v>0000</v>
          </cell>
          <cell r="M272" t="str">
            <v>DONATIVOS, SUBSIDIOS Y APORTACIONES</v>
          </cell>
        </row>
        <row r="273">
          <cell r="A273">
            <v>516</v>
          </cell>
          <cell r="B273">
            <v>416206224</v>
          </cell>
          <cell r="C273" t="str">
            <v>DONATIVOS FIESTAS DE SAN JUAN</v>
          </cell>
          <cell r="G273">
            <v>8150</v>
          </cell>
          <cell r="H273" t="str">
            <v>69</v>
          </cell>
          <cell r="I273" t="str">
            <v>0003</v>
          </cell>
          <cell r="J273" t="str">
            <v>01</v>
          </cell>
          <cell r="K273" t="str">
            <v>0000</v>
          </cell>
          <cell r="L273" t="str">
            <v>0000</v>
          </cell>
          <cell r="M273" t="str">
            <v>DONATIVOS FIESTAS DE SAN JUAN</v>
          </cell>
        </row>
        <row r="274">
          <cell r="A274">
            <v>517</v>
          </cell>
          <cell r="B274">
            <v>416206225</v>
          </cell>
          <cell r="C274" t="str">
            <v>APORTACIONES FIC</v>
          </cell>
          <cell r="G274">
            <v>8150</v>
          </cell>
          <cell r="H274" t="str">
            <v>69</v>
          </cell>
          <cell r="I274" t="str">
            <v>0003</v>
          </cell>
          <cell r="J274" t="str">
            <v>02</v>
          </cell>
          <cell r="K274" t="str">
            <v>0000</v>
          </cell>
          <cell r="L274" t="str">
            <v>0000</v>
          </cell>
          <cell r="M274" t="str">
            <v>APORTACIONES FIC</v>
          </cell>
        </row>
        <row r="275">
          <cell r="A275">
            <v>518</v>
          </cell>
          <cell r="B275">
            <v>416206226</v>
          </cell>
          <cell r="C275" t="str">
            <v>GOB DEL ESTADO CONV VIALIDAD</v>
          </cell>
          <cell r="G275">
            <v>8150</v>
          </cell>
          <cell r="H275" t="str">
            <v>69</v>
          </cell>
          <cell r="I275" t="str">
            <v>0003</v>
          </cell>
          <cell r="J275" t="str">
            <v>03</v>
          </cell>
          <cell r="K275" t="str">
            <v>0000</v>
          </cell>
          <cell r="L275" t="str">
            <v>0000</v>
          </cell>
          <cell r="M275" t="str">
            <v>GOB DEL ESTADO CONV VIALIDAD</v>
          </cell>
        </row>
        <row r="276">
          <cell r="A276">
            <v>519</v>
          </cell>
          <cell r="B276">
            <v>416206227</v>
          </cell>
          <cell r="C276" t="str">
            <v>GOB DEL ESTADO CASA DE LA CULT</v>
          </cell>
          <cell r="G276">
            <v>8150</v>
          </cell>
          <cell r="H276" t="str">
            <v>69</v>
          </cell>
          <cell r="I276" t="str">
            <v>0003</v>
          </cell>
          <cell r="J276" t="str">
            <v>04</v>
          </cell>
          <cell r="K276" t="str">
            <v>0000</v>
          </cell>
          <cell r="L276" t="str">
            <v>0000</v>
          </cell>
          <cell r="M276" t="str">
            <v>GOB DEL ESTADO CASA DE LA CULT</v>
          </cell>
        </row>
        <row r="277">
          <cell r="A277">
            <v>520</v>
          </cell>
          <cell r="B277">
            <v>416206228</v>
          </cell>
          <cell r="C277" t="str">
            <v>GOB DEL EDO EL ENCINO Y CENTRO</v>
          </cell>
          <cell r="G277">
            <v>8150</v>
          </cell>
          <cell r="H277" t="str">
            <v>69</v>
          </cell>
          <cell r="I277" t="str">
            <v>0003</v>
          </cell>
          <cell r="J277" t="str">
            <v>05</v>
          </cell>
          <cell r="K277" t="str">
            <v>0000</v>
          </cell>
          <cell r="L277" t="str">
            <v>0000</v>
          </cell>
          <cell r="M277" t="str">
            <v>GOB DEL EDO EL ENCINO Y CENTRO</v>
          </cell>
        </row>
        <row r="278">
          <cell r="A278">
            <v>521</v>
          </cell>
          <cell r="B278">
            <v>416206229</v>
          </cell>
          <cell r="C278" t="str">
            <v>APORT CONTRATISTAS OBRAS BENEF</v>
          </cell>
          <cell r="G278">
            <v>8150</v>
          </cell>
          <cell r="H278" t="str">
            <v>69</v>
          </cell>
          <cell r="I278" t="str">
            <v>0003</v>
          </cell>
          <cell r="J278" t="str">
            <v>06</v>
          </cell>
          <cell r="K278" t="str">
            <v>0000</v>
          </cell>
          <cell r="L278" t="str">
            <v>0000</v>
          </cell>
          <cell r="M278" t="str">
            <v>APORT CONTRATISTAS OBRAS BENEF</v>
          </cell>
        </row>
        <row r="279">
          <cell r="A279">
            <v>522</v>
          </cell>
          <cell r="B279">
            <v>416206230</v>
          </cell>
          <cell r="C279" t="str">
            <v>APORT PARA PROG OBRAS DE BENEF</v>
          </cell>
          <cell r="G279">
            <v>8150</v>
          </cell>
          <cell r="H279" t="str">
            <v>69</v>
          </cell>
          <cell r="I279" t="str">
            <v>0003</v>
          </cell>
          <cell r="J279" t="str">
            <v>07</v>
          </cell>
          <cell r="K279" t="str">
            <v>0000</v>
          </cell>
          <cell r="L279" t="str">
            <v>0000</v>
          </cell>
          <cell r="M279" t="str">
            <v>APORT PARA PROG OBRAS DE BENEF</v>
          </cell>
        </row>
        <row r="280">
          <cell r="A280">
            <v>528</v>
          </cell>
          <cell r="B280">
            <v>416206231</v>
          </cell>
          <cell r="C280" t="str">
            <v>OTRAS APORTACIONES</v>
          </cell>
          <cell r="G280">
            <v>8150</v>
          </cell>
          <cell r="H280" t="str">
            <v>69</v>
          </cell>
          <cell r="I280" t="str">
            <v>0003</v>
          </cell>
          <cell r="J280" t="str">
            <v>08</v>
          </cell>
          <cell r="K280" t="str">
            <v>0000</v>
          </cell>
          <cell r="L280" t="str">
            <v>0000</v>
          </cell>
          <cell r="M280" t="str">
            <v>OTRAS APORTACIONES</v>
          </cell>
        </row>
        <row r="281">
          <cell r="A281">
            <v>529</v>
          </cell>
          <cell r="B281">
            <v>416206232</v>
          </cell>
          <cell r="C281" t="str">
            <v>OTROS DONATIVOS</v>
          </cell>
          <cell r="G281">
            <v>8150</v>
          </cell>
          <cell r="H281" t="str">
            <v>69</v>
          </cell>
          <cell r="I281" t="str">
            <v>0003</v>
          </cell>
          <cell r="J281" t="str">
            <v>09</v>
          </cell>
          <cell r="K281" t="str">
            <v>0000</v>
          </cell>
          <cell r="L281" t="str">
            <v>0000</v>
          </cell>
          <cell r="M281" t="str">
            <v>OTROS DONATIVOS</v>
          </cell>
        </row>
        <row r="282">
          <cell r="A282">
            <v>14</v>
          </cell>
          <cell r="B282">
            <v>416206116</v>
          </cell>
          <cell r="C282" t="str">
            <v>APORT. UNION AGRICOLA LOCAL REG</v>
          </cell>
          <cell r="G282">
            <v>8150</v>
          </cell>
          <cell r="H282" t="str">
            <v>69</v>
          </cell>
          <cell r="I282" t="str">
            <v>0003</v>
          </cell>
          <cell r="J282" t="str">
            <v>10</v>
          </cell>
          <cell r="K282" t="str">
            <v>0000</v>
          </cell>
          <cell r="L282" t="str">
            <v>0000</v>
          </cell>
          <cell r="M282" t="str">
            <v>APORT. UNION AGRICOLA LOCAL REG</v>
          </cell>
        </row>
        <row r="283">
          <cell r="A283">
            <v>0</v>
          </cell>
          <cell r="B283">
            <v>0</v>
          </cell>
          <cell r="C283">
            <v>0</v>
          </cell>
          <cell r="G283">
            <v>8150</v>
          </cell>
          <cell r="H283" t="str">
            <v>69</v>
          </cell>
          <cell r="I283" t="str">
            <v>0004</v>
          </cell>
          <cell r="J283" t="str">
            <v>00</v>
          </cell>
          <cell r="K283" t="str">
            <v>0000</v>
          </cell>
          <cell r="L283" t="str">
            <v>0000</v>
          </cell>
          <cell r="M283" t="str">
            <v>GASTOS DE EJECUCION DE TODOS LOS RAMOS</v>
          </cell>
        </row>
        <row r="284">
          <cell r="A284">
            <v>13</v>
          </cell>
          <cell r="B284">
            <v>416206117</v>
          </cell>
          <cell r="C284" t="str">
            <v>GASTOS DE EJECUCION</v>
          </cell>
          <cell r="G284">
            <v>8150</v>
          </cell>
          <cell r="H284" t="str">
            <v>69</v>
          </cell>
          <cell r="I284" t="str">
            <v>0004</v>
          </cell>
          <cell r="J284" t="str">
            <v>01</v>
          </cell>
          <cell r="K284" t="str">
            <v>0000</v>
          </cell>
          <cell r="L284" t="str">
            <v>0000</v>
          </cell>
          <cell r="M284" t="str">
            <v>GASTOS DE EJECUCION</v>
          </cell>
        </row>
        <row r="285">
          <cell r="A285">
            <v>0</v>
          </cell>
          <cell r="B285">
            <v>0</v>
          </cell>
          <cell r="C285">
            <v>0</v>
          </cell>
          <cell r="G285">
            <v>8150</v>
          </cell>
          <cell r="H285">
            <v>80</v>
          </cell>
          <cell r="I285" t="str">
            <v>0000</v>
          </cell>
          <cell r="J285" t="str">
            <v>00</v>
          </cell>
          <cell r="K285" t="str">
            <v>0000</v>
          </cell>
          <cell r="L285" t="str">
            <v>0000</v>
          </cell>
          <cell r="M285" t="str">
            <v>PARTICIPACIONES Y APORTACIONES</v>
          </cell>
        </row>
        <row r="286">
          <cell r="A286">
            <v>0</v>
          </cell>
          <cell r="B286">
            <v>0</v>
          </cell>
          <cell r="C286">
            <v>0</v>
          </cell>
          <cell r="G286">
            <v>8150</v>
          </cell>
          <cell r="H286">
            <v>81</v>
          </cell>
          <cell r="I286" t="str">
            <v>0001</v>
          </cell>
          <cell r="J286" t="str">
            <v>00</v>
          </cell>
          <cell r="K286" t="str">
            <v>0000</v>
          </cell>
          <cell r="L286" t="str">
            <v>0000</v>
          </cell>
          <cell r="M286" t="str">
            <v>PARTICIPACIONES</v>
          </cell>
        </row>
        <row r="287">
          <cell r="A287">
            <v>600</v>
          </cell>
          <cell r="B287">
            <v>421108101</v>
          </cell>
          <cell r="C287" t="str">
            <v>FONDO GENERAL</v>
          </cell>
          <cell r="G287">
            <v>8150</v>
          </cell>
          <cell r="H287">
            <v>81</v>
          </cell>
          <cell r="I287" t="str">
            <v>0001</v>
          </cell>
          <cell r="J287" t="str">
            <v>01</v>
          </cell>
          <cell r="K287" t="str">
            <v>0000</v>
          </cell>
          <cell r="L287" t="str">
            <v>0000</v>
          </cell>
          <cell r="M287" t="str">
            <v>FONDO GENERAL</v>
          </cell>
        </row>
        <row r="288">
          <cell r="A288">
            <v>601</v>
          </cell>
          <cell r="B288">
            <v>421108102</v>
          </cell>
          <cell r="C288" t="str">
            <v>FONDO DE FOMENTO MUNICIPAL</v>
          </cell>
          <cell r="G288">
            <v>8150</v>
          </cell>
          <cell r="H288">
            <v>81</v>
          </cell>
          <cell r="I288" t="str">
            <v>0001</v>
          </cell>
          <cell r="J288" t="str">
            <v>02</v>
          </cell>
          <cell r="K288" t="str">
            <v>0000</v>
          </cell>
          <cell r="L288" t="str">
            <v>0000</v>
          </cell>
          <cell r="M288" t="str">
            <v>FONDO DE FOMENTO MUNICIPAL</v>
          </cell>
        </row>
        <row r="289">
          <cell r="A289">
            <v>602</v>
          </cell>
          <cell r="B289">
            <v>421108109</v>
          </cell>
          <cell r="C289" t="str">
            <v>'20% ADICIONAL FONDO GENERAL</v>
          </cell>
          <cell r="G289">
            <v>8150</v>
          </cell>
          <cell r="H289">
            <v>81</v>
          </cell>
          <cell r="I289" t="str">
            <v>0001</v>
          </cell>
          <cell r="J289" t="str">
            <v>03</v>
          </cell>
          <cell r="K289" t="str">
            <v>0000</v>
          </cell>
          <cell r="L289" t="str">
            <v>0000</v>
          </cell>
          <cell r="M289" t="str">
            <v>'20% ADICIONAL FONDO GENERAL</v>
          </cell>
        </row>
        <row r="290">
          <cell r="A290">
            <v>604</v>
          </cell>
          <cell r="B290">
            <v>421108110</v>
          </cell>
          <cell r="C290" t="str">
            <v>APORTACION ADICIONAL</v>
          </cell>
          <cell r="G290">
            <v>8150</v>
          </cell>
          <cell r="H290">
            <v>81</v>
          </cell>
          <cell r="I290" t="str">
            <v>0001</v>
          </cell>
          <cell r="J290" t="str">
            <v>04</v>
          </cell>
          <cell r="K290" t="str">
            <v>0000</v>
          </cell>
          <cell r="L290" t="str">
            <v>0000</v>
          </cell>
          <cell r="M290" t="str">
            <v>APORTACION ADICIONAL</v>
          </cell>
        </row>
        <row r="291">
          <cell r="A291">
            <v>605</v>
          </cell>
          <cell r="B291">
            <v>421108103</v>
          </cell>
          <cell r="C291" t="str">
            <v>IEPS ESPECIAL DE GASOLINAS Y DIESEL</v>
          </cell>
          <cell r="G291">
            <v>8150</v>
          </cell>
          <cell r="H291">
            <v>81</v>
          </cell>
          <cell r="I291" t="str">
            <v>0001</v>
          </cell>
          <cell r="J291" t="str">
            <v>05</v>
          </cell>
          <cell r="K291" t="str">
            <v>0000</v>
          </cell>
          <cell r="L291" t="str">
            <v>0000</v>
          </cell>
          <cell r="M291" t="str">
            <v>IEPS ESPECIAL DE GASOLINAS Y DIESEL</v>
          </cell>
        </row>
        <row r="292">
          <cell r="A292">
            <v>606</v>
          </cell>
          <cell r="B292">
            <v>421108104</v>
          </cell>
          <cell r="C292" t="str">
            <v>FONDO DE FISCALIZACION</v>
          </cell>
          <cell r="G292">
            <v>8150</v>
          </cell>
          <cell r="H292">
            <v>81</v>
          </cell>
          <cell r="I292" t="str">
            <v>0001</v>
          </cell>
          <cell r="J292" t="str">
            <v>06</v>
          </cell>
          <cell r="K292" t="str">
            <v>0000</v>
          </cell>
          <cell r="L292" t="str">
            <v>0000</v>
          </cell>
          <cell r="M292" t="str">
            <v>FONDO DE FISCALIZACION</v>
          </cell>
        </row>
        <row r="293">
          <cell r="A293">
            <v>607</v>
          </cell>
          <cell r="B293">
            <v>421108105</v>
          </cell>
          <cell r="C293" t="str">
            <v>DERECHOS ALCOHOLES</v>
          </cell>
          <cell r="G293">
            <v>8150</v>
          </cell>
          <cell r="H293">
            <v>81</v>
          </cell>
          <cell r="I293" t="str">
            <v>0001</v>
          </cell>
          <cell r="J293" t="str">
            <v>07</v>
          </cell>
          <cell r="K293" t="str">
            <v>0000</v>
          </cell>
          <cell r="L293" t="str">
            <v>0000</v>
          </cell>
          <cell r="M293" t="str">
            <v>DERECHOS ALCOHOLES</v>
          </cell>
        </row>
        <row r="294">
          <cell r="A294">
            <v>608</v>
          </cell>
          <cell r="B294">
            <v>421108106</v>
          </cell>
          <cell r="C294" t="str">
            <v>I.E.P.S.</v>
          </cell>
          <cell r="G294">
            <v>8150</v>
          </cell>
          <cell r="H294">
            <v>81</v>
          </cell>
          <cell r="I294" t="str">
            <v>0001</v>
          </cell>
          <cell r="J294" t="str">
            <v>08</v>
          </cell>
          <cell r="K294" t="str">
            <v>0000</v>
          </cell>
          <cell r="L294" t="str">
            <v>0000</v>
          </cell>
          <cell r="M294" t="str">
            <v>I.E.P.S.</v>
          </cell>
        </row>
        <row r="295">
          <cell r="A295">
            <v>609</v>
          </cell>
          <cell r="B295">
            <v>421108107</v>
          </cell>
          <cell r="C295" t="str">
            <v>I.S.A.N.</v>
          </cell>
          <cell r="G295">
            <v>8150</v>
          </cell>
          <cell r="H295">
            <v>81</v>
          </cell>
          <cell r="I295" t="str">
            <v>0001</v>
          </cell>
          <cell r="J295" t="str">
            <v>09</v>
          </cell>
          <cell r="K295" t="str">
            <v>0000</v>
          </cell>
          <cell r="L295" t="str">
            <v>0000</v>
          </cell>
          <cell r="M295" t="str">
            <v>I.S.A.N.</v>
          </cell>
        </row>
        <row r="296">
          <cell r="A296">
            <v>611</v>
          </cell>
          <cell r="B296">
            <v>421108108</v>
          </cell>
          <cell r="C296" t="str">
            <v>I.S.T.U.V.</v>
          </cell>
          <cell r="G296">
            <v>8150</v>
          </cell>
          <cell r="H296">
            <v>81</v>
          </cell>
          <cell r="I296" t="str">
            <v>0001</v>
          </cell>
          <cell r="J296" t="str">
            <v>10</v>
          </cell>
          <cell r="K296" t="str">
            <v>0000</v>
          </cell>
          <cell r="L296" t="str">
            <v>0000</v>
          </cell>
          <cell r="M296" t="str">
            <v>I.S.T.U.V.</v>
          </cell>
        </row>
        <row r="297">
          <cell r="A297">
            <v>0</v>
          </cell>
          <cell r="B297">
            <v>0</v>
          </cell>
          <cell r="C297">
            <v>0</v>
          </cell>
          <cell r="G297">
            <v>8150</v>
          </cell>
          <cell r="H297" t="str">
            <v>82</v>
          </cell>
          <cell r="I297" t="str">
            <v>0001</v>
          </cell>
          <cell r="J297" t="str">
            <v>00</v>
          </cell>
          <cell r="K297" t="str">
            <v>0000</v>
          </cell>
          <cell r="L297" t="str">
            <v>0000</v>
          </cell>
          <cell r="M297" t="str">
            <v>APORTACIONES</v>
          </cell>
        </row>
        <row r="298">
          <cell r="A298">
            <v>0</v>
          </cell>
          <cell r="B298">
            <v>0</v>
          </cell>
          <cell r="C298">
            <v>0</v>
          </cell>
          <cell r="G298">
            <v>8150</v>
          </cell>
          <cell r="H298" t="str">
            <v>82</v>
          </cell>
          <cell r="I298" t="str">
            <v>0001</v>
          </cell>
          <cell r="J298" t="str">
            <v>01</v>
          </cell>
          <cell r="K298" t="str">
            <v>0000</v>
          </cell>
          <cell r="L298" t="str">
            <v>0000</v>
          </cell>
          <cell r="M298" t="str">
            <v xml:space="preserve">RAMO 33 </v>
          </cell>
        </row>
        <row r="299">
          <cell r="A299">
            <v>532</v>
          </cell>
          <cell r="B299">
            <v>421208201</v>
          </cell>
          <cell r="C299" t="str">
            <v>FONDO DE INFRAESTRUCTURA SOCIAL MUNICIPAL</v>
          </cell>
          <cell r="G299">
            <v>8150</v>
          </cell>
          <cell r="H299" t="str">
            <v>82</v>
          </cell>
          <cell r="I299" t="str">
            <v>0001</v>
          </cell>
          <cell r="J299" t="str">
            <v>01</v>
          </cell>
          <cell r="K299" t="str">
            <v>0001</v>
          </cell>
          <cell r="L299" t="str">
            <v>0000</v>
          </cell>
          <cell r="M299" t="str">
            <v>FONDO DE INFRAESTRUCTURA SOCIAL MUNICIPAL</v>
          </cell>
        </row>
        <row r="300">
          <cell r="A300">
            <v>533</v>
          </cell>
          <cell r="B300">
            <v>421208202</v>
          </cell>
          <cell r="C300" t="str">
            <v>FONDO PARA FORTALECIMIENTO MUNICIPAL</v>
          </cell>
          <cell r="G300">
            <v>8150</v>
          </cell>
          <cell r="H300" t="str">
            <v>82</v>
          </cell>
          <cell r="I300" t="str">
            <v>0001</v>
          </cell>
          <cell r="J300" t="str">
            <v>01</v>
          </cell>
          <cell r="K300" t="str">
            <v>0002</v>
          </cell>
          <cell r="L300" t="str">
            <v>0000</v>
          </cell>
          <cell r="M300" t="str">
            <v>FONDO PARA FORTALECIMIENTO MUNICIPAL</v>
          </cell>
        </row>
        <row r="301">
          <cell r="A301">
            <v>0</v>
          </cell>
          <cell r="B301">
            <v>0</v>
          </cell>
          <cell r="C301">
            <v>0</v>
          </cell>
          <cell r="G301">
            <v>8150</v>
          </cell>
          <cell r="H301" t="str">
            <v>82</v>
          </cell>
          <cell r="I301" t="str">
            <v>0001</v>
          </cell>
          <cell r="J301" t="str">
            <v>02</v>
          </cell>
          <cell r="K301" t="str">
            <v>0000</v>
          </cell>
          <cell r="L301" t="str">
            <v>0000</v>
          </cell>
          <cell r="M301" t="str">
            <v>INGRESOS EXTRAORDINARIOS</v>
          </cell>
        </row>
        <row r="302">
          <cell r="A302">
            <v>603</v>
          </cell>
          <cell r="B302">
            <v>421208203</v>
          </cell>
          <cell r="C302" t="str">
            <v>APOYO EXTRAORDINARIO</v>
          </cell>
          <cell r="G302">
            <v>8150</v>
          </cell>
          <cell r="H302" t="str">
            <v>82</v>
          </cell>
          <cell r="I302" t="str">
            <v>0001</v>
          </cell>
          <cell r="J302" t="str">
            <v>02</v>
          </cell>
          <cell r="K302" t="str">
            <v>0001</v>
          </cell>
          <cell r="L302" t="str">
            <v>0000</v>
          </cell>
          <cell r="M302" t="str">
            <v>APOYO EXTRAORDINARIO</v>
          </cell>
        </row>
        <row r="303">
          <cell r="A303">
            <v>0</v>
          </cell>
          <cell r="B303">
            <v>0</v>
          </cell>
          <cell r="C303">
            <v>0</v>
          </cell>
          <cell r="G303">
            <v>8150</v>
          </cell>
          <cell r="H303">
            <v>83</v>
          </cell>
          <cell r="I303" t="str">
            <v>0000</v>
          </cell>
          <cell r="J303" t="str">
            <v>00</v>
          </cell>
          <cell r="K303" t="str">
            <v>0000</v>
          </cell>
          <cell r="L303" t="str">
            <v>0000</v>
          </cell>
          <cell r="M303" t="str">
            <v>CONVENIOS</v>
          </cell>
        </row>
        <row r="304">
          <cell r="A304">
            <v>0</v>
          </cell>
          <cell r="B304">
            <v>0</v>
          </cell>
          <cell r="C304">
            <v>0</v>
          </cell>
          <cell r="G304">
            <v>8150</v>
          </cell>
          <cell r="H304">
            <v>83</v>
          </cell>
          <cell r="I304" t="str">
            <v>0001</v>
          </cell>
          <cell r="J304" t="str">
            <v>00</v>
          </cell>
          <cell r="K304" t="str">
            <v>0000</v>
          </cell>
          <cell r="L304" t="str">
            <v>0000</v>
          </cell>
          <cell r="M304" t="str">
            <v>FEDERAL</v>
          </cell>
        </row>
        <row r="305">
          <cell r="A305">
            <v>759</v>
          </cell>
          <cell r="B305">
            <v>421308301</v>
          </cell>
          <cell r="C305" t="str">
            <v>CONACULTA</v>
          </cell>
          <cell r="D305">
            <v>0</v>
          </cell>
          <cell r="E305">
            <v>0</v>
          </cell>
          <cell r="F305">
            <v>0</v>
          </cell>
          <cell r="G305">
            <v>8150</v>
          </cell>
          <cell r="H305">
            <v>83</v>
          </cell>
          <cell r="I305" t="str">
            <v>0002</v>
          </cell>
          <cell r="J305">
            <v>12</v>
          </cell>
          <cell r="K305" t="str">
            <v>0000</v>
          </cell>
          <cell r="L305" t="str">
            <v>0000</v>
          </cell>
          <cell r="M305" t="str">
            <v>CONACULTA</v>
          </cell>
        </row>
        <row r="306">
          <cell r="A306">
            <v>721</v>
          </cell>
          <cell r="B306">
            <v>421308302</v>
          </cell>
          <cell r="C306" t="str">
            <v>APOYO AL EMPRENDEDOR</v>
          </cell>
          <cell r="D306">
            <v>0</v>
          </cell>
          <cell r="E306">
            <v>0</v>
          </cell>
          <cell r="F306">
            <v>0</v>
          </cell>
          <cell r="G306">
            <v>8150</v>
          </cell>
          <cell r="H306">
            <v>83</v>
          </cell>
          <cell r="I306" t="str">
            <v>0002</v>
          </cell>
          <cell r="J306">
            <v>10</v>
          </cell>
          <cell r="K306" t="str">
            <v>0000</v>
          </cell>
          <cell r="L306" t="str">
            <v>0000</v>
          </cell>
          <cell r="M306" t="str">
            <v>APOYO AL EMPRENDEDOR</v>
          </cell>
        </row>
        <row r="307">
          <cell r="A307">
            <v>710</v>
          </cell>
          <cell r="B307">
            <v>421308303</v>
          </cell>
          <cell r="C307" t="str">
            <v>SUBSEMUN</v>
          </cell>
          <cell r="D307">
            <v>0</v>
          </cell>
          <cell r="E307">
            <v>0</v>
          </cell>
          <cell r="F307">
            <v>0</v>
          </cell>
          <cell r="G307">
            <v>8150</v>
          </cell>
          <cell r="H307">
            <v>83</v>
          </cell>
          <cell r="I307" t="str">
            <v>0002</v>
          </cell>
          <cell r="J307" t="str">
            <v>01</v>
          </cell>
          <cell r="K307" t="str">
            <v>0000</v>
          </cell>
          <cell r="L307" t="str">
            <v>0000</v>
          </cell>
          <cell r="M307" t="str">
            <v>SUBSEMUN</v>
          </cell>
        </row>
        <row r="308">
          <cell r="A308">
            <v>708</v>
          </cell>
          <cell r="B308">
            <v>421308304</v>
          </cell>
          <cell r="C308" t="str">
            <v>HABITAT</v>
          </cell>
          <cell r="D308">
            <v>0</v>
          </cell>
          <cell r="E308">
            <v>0</v>
          </cell>
          <cell r="F308">
            <v>0</v>
          </cell>
          <cell r="G308">
            <v>8150</v>
          </cell>
          <cell r="H308">
            <v>83</v>
          </cell>
          <cell r="I308" t="str">
            <v>0002</v>
          </cell>
          <cell r="J308" t="str">
            <v>02</v>
          </cell>
          <cell r="K308" t="str">
            <v>0000</v>
          </cell>
          <cell r="L308" t="str">
            <v>0000</v>
          </cell>
          <cell r="M308" t="str">
            <v>HABITAT</v>
          </cell>
        </row>
        <row r="309">
          <cell r="A309">
            <v>722</v>
          </cell>
          <cell r="B309">
            <v>421308305</v>
          </cell>
          <cell r="C309" t="str">
            <v>PROGRAMA M.A.S.</v>
          </cell>
          <cell r="D309">
            <v>0</v>
          </cell>
          <cell r="E309">
            <v>0</v>
          </cell>
          <cell r="F309">
            <v>0</v>
          </cell>
          <cell r="G309">
            <v>8150</v>
          </cell>
          <cell r="H309">
            <v>83</v>
          </cell>
          <cell r="I309" t="str">
            <v>0002</v>
          </cell>
          <cell r="J309">
            <v>13</v>
          </cell>
          <cell r="K309" t="str">
            <v>0000</v>
          </cell>
          <cell r="L309" t="str">
            <v>0000</v>
          </cell>
          <cell r="M309" t="str">
            <v>PROGRAMA MEJOR ATENCION Y SERVICIO</v>
          </cell>
        </row>
        <row r="310">
          <cell r="A310">
            <v>707</v>
          </cell>
          <cell r="B310">
            <v>421308306</v>
          </cell>
          <cell r="C310" t="str">
            <v>FONDO DE PAVIMENTACION A MUNICIPIOS</v>
          </cell>
          <cell r="D310">
            <v>0</v>
          </cell>
          <cell r="E310">
            <v>0</v>
          </cell>
          <cell r="F310">
            <v>0</v>
          </cell>
          <cell r="G310">
            <v>8150</v>
          </cell>
          <cell r="H310">
            <v>83</v>
          </cell>
          <cell r="I310" t="str">
            <v>0002</v>
          </cell>
          <cell r="J310">
            <v>14</v>
          </cell>
          <cell r="K310" t="str">
            <v>0000</v>
          </cell>
          <cell r="L310" t="str">
            <v>0000</v>
          </cell>
          <cell r="M310" t="str">
            <v>FONDO DE PAVIMENTACION A MUNICIPIOS</v>
          </cell>
        </row>
        <row r="311">
          <cell r="A311">
            <v>716</v>
          </cell>
          <cell r="B311">
            <v>421308307</v>
          </cell>
          <cell r="C311" t="str">
            <v>MIGRANTES 3 X 1</v>
          </cell>
          <cell r="D311">
            <v>0</v>
          </cell>
          <cell r="E311">
            <v>0</v>
          </cell>
          <cell r="F311">
            <v>0</v>
          </cell>
          <cell r="G311">
            <v>8150</v>
          </cell>
          <cell r="H311">
            <v>83</v>
          </cell>
          <cell r="I311" t="str">
            <v>0002</v>
          </cell>
          <cell r="J311" t="str">
            <v>06</v>
          </cell>
          <cell r="K311" t="str">
            <v>0000</v>
          </cell>
          <cell r="L311" t="str">
            <v>0000</v>
          </cell>
          <cell r="M311" t="str">
            <v>MIGRANTES 3 X 1</v>
          </cell>
        </row>
        <row r="312">
          <cell r="A312">
            <v>719</v>
          </cell>
          <cell r="B312">
            <v>421308308</v>
          </cell>
          <cell r="C312" t="str">
            <v>FONDOS MIXTOS</v>
          </cell>
          <cell r="D312">
            <v>0</v>
          </cell>
          <cell r="E312">
            <v>0</v>
          </cell>
          <cell r="F312">
            <v>0</v>
          </cell>
          <cell r="G312">
            <v>8150</v>
          </cell>
          <cell r="H312">
            <v>83</v>
          </cell>
          <cell r="I312" t="str">
            <v>0002</v>
          </cell>
          <cell r="J312" t="str">
            <v>08</v>
          </cell>
          <cell r="K312" t="str">
            <v>0000</v>
          </cell>
          <cell r="L312" t="str">
            <v>0000</v>
          </cell>
          <cell r="M312" t="str">
            <v>FONDOS MIXTOS</v>
          </cell>
        </row>
        <row r="313">
          <cell r="A313">
            <v>723</v>
          </cell>
          <cell r="B313">
            <v>421308309</v>
          </cell>
          <cell r="C313" t="str">
            <v>PROG. P/SOSTENIBILIDAD SERV. AGUA POTABLE Y SANEAMIENTO</v>
          </cell>
          <cell r="D313">
            <v>0</v>
          </cell>
          <cell r="E313">
            <v>0</v>
          </cell>
          <cell r="F313">
            <v>0</v>
          </cell>
          <cell r="G313">
            <v>8150</v>
          </cell>
          <cell r="H313">
            <v>83</v>
          </cell>
          <cell r="I313" t="str">
            <v>0002</v>
          </cell>
          <cell r="J313" t="str">
            <v>07</v>
          </cell>
          <cell r="K313" t="str">
            <v>0000</v>
          </cell>
          <cell r="L313" t="str">
            <v>0000</v>
          </cell>
          <cell r="M313" t="str">
            <v>PROG. P/SOSTENIBILIDAD SERV. AGUA POTABLE Y SANEAMIENTO</v>
          </cell>
        </row>
        <row r="314">
          <cell r="A314">
            <v>717</v>
          </cell>
          <cell r="B314">
            <v>421308310</v>
          </cell>
          <cell r="C314" t="str">
            <v>PROG. PAVIMENTACION DE CALLES</v>
          </cell>
          <cell r="D314">
            <v>0</v>
          </cell>
          <cell r="E314">
            <v>0</v>
          </cell>
          <cell r="F314">
            <v>0</v>
          </cell>
          <cell r="G314">
            <v>8150</v>
          </cell>
          <cell r="H314">
            <v>83</v>
          </cell>
          <cell r="I314" t="str">
            <v>0002</v>
          </cell>
          <cell r="J314" t="str">
            <v>03</v>
          </cell>
          <cell r="K314" t="str">
            <v>0000</v>
          </cell>
          <cell r="L314" t="str">
            <v>0000</v>
          </cell>
          <cell r="M314" t="str">
            <v>PROGRAMA DE PAVIMENTACION DE CALLES</v>
          </cell>
        </row>
        <row r="315">
          <cell r="A315">
            <v>714</v>
          </cell>
          <cell r="B315">
            <v>421308311</v>
          </cell>
          <cell r="C315" t="str">
            <v>FONDO DE PAVIMENTACIO Y ESPACIOS DEPORTIVOS</v>
          </cell>
          <cell r="D315">
            <v>0</v>
          </cell>
          <cell r="E315">
            <v>0</v>
          </cell>
          <cell r="F315">
            <v>0</v>
          </cell>
          <cell r="G315">
            <v>8150</v>
          </cell>
          <cell r="H315">
            <v>83</v>
          </cell>
          <cell r="I315" t="str">
            <v>0002</v>
          </cell>
          <cell r="J315" t="str">
            <v>04</v>
          </cell>
          <cell r="K315" t="str">
            <v>0000</v>
          </cell>
          <cell r="L315" t="str">
            <v>0000</v>
          </cell>
          <cell r="M315" t="str">
            <v>FONDO DE PAVIMENTACIO Y ESPACIOS DEPORTIVOS</v>
          </cell>
        </row>
        <row r="316">
          <cell r="A316">
            <v>715</v>
          </cell>
          <cell r="B316">
            <v>421308312</v>
          </cell>
          <cell r="C316" t="str">
            <v>MEJORAMIENTO DE VIVIENDA</v>
          </cell>
          <cell r="D316">
            <v>0</v>
          </cell>
          <cell r="E316">
            <v>0</v>
          </cell>
          <cell r="F316">
            <v>0</v>
          </cell>
          <cell r="G316">
            <v>8150</v>
          </cell>
          <cell r="H316">
            <v>83</v>
          </cell>
          <cell r="I316" t="str">
            <v>0002</v>
          </cell>
          <cell r="J316" t="str">
            <v>05</v>
          </cell>
          <cell r="K316" t="str">
            <v>0000</v>
          </cell>
          <cell r="L316" t="str">
            <v>0000</v>
          </cell>
          <cell r="M316" t="str">
            <v>MEJORAMIENTO DE VIVIENDA</v>
          </cell>
        </row>
        <row r="317">
          <cell r="A317">
            <v>761</v>
          </cell>
          <cell r="B317">
            <v>421308313</v>
          </cell>
          <cell r="C317" t="str">
            <v>INSTITUTO ESTATAL DE LA CULTURA</v>
          </cell>
          <cell r="D317">
            <v>0</v>
          </cell>
          <cell r="E317">
            <v>0</v>
          </cell>
          <cell r="F317">
            <v>0</v>
          </cell>
          <cell r="G317">
            <v>8150</v>
          </cell>
          <cell r="H317">
            <v>83</v>
          </cell>
          <cell r="I317" t="str">
            <v>0002</v>
          </cell>
          <cell r="J317">
            <v>15</v>
          </cell>
          <cell r="K317" t="str">
            <v>0000</v>
          </cell>
          <cell r="L317" t="str">
            <v>0000</v>
          </cell>
          <cell r="M317" t="str">
            <v>INSTITUTO ESTATAL DE LA CULTURA DEL EDO. GTO.</v>
          </cell>
        </row>
        <row r="318">
          <cell r="A318">
            <v>705</v>
          </cell>
          <cell r="B318">
            <v>421308315</v>
          </cell>
          <cell r="C318" t="str">
            <v>INMUJERES</v>
          </cell>
          <cell r="D318">
            <v>0</v>
          </cell>
          <cell r="E318">
            <v>0</v>
          </cell>
          <cell r="F318">
            <v>0</v>
          </cell>
          <cell r="G318">
            <v>8150</v>
          </cell>
          <cell r="H318">
            <v>83</v>
          </cell>
          <cell r="I318" t="str">
            <v>0002</v>
          </cell>
          <cell r="J318" t="str">
            <v>00</v>
          </cell>
          <cell r="K318" t="str">
            <v>0000</v>
          </cell>
          <cell r="L318" t="str">
            <v>0000</v>
          </cell>
          <cell r="M318" t="str">
            <v>INMUJERES</v>
          </cell>
        </row>
        <row r="319">
          <cell r="A319">
            <v>720</v>
          </cell>
          <cell r="B319">
            <v>421308316</v>
          </cell>
          <cell r="C319" t="str">
            <v>DESARROLLO DE INFRAESTRUCTURA BASICA Y COMUNITARIA</v>
          </cell>
          <cell r="D319">
            <v>0</v>
          </cell>
          <cell r="E319">
            <v>0</v>
          </cell>
          <cell r="F319">
            <v>0</v>
          </cell>
          <cell r="G319">
            <v>8150</v>
          </cell>
          <cell r="H319">
            <v>83</v>
          </cell>
          <cell r="I319" t="str">
            <v>0002</v>
          </cell>
          <cell r="J319" t="str">
            <v>09</v>
          </cell>
          <cell r="K319" t="str">
            <v>0000</v>
          </cell>
          <cell r="L319" t="str">
            <v>0000</v>
          </cell>
          <cell r="M319" t="str">
            <v>DESARROLLO DE INFRAESTRUCTURA BASICA Y COMUNITARIA</v>
          </cell>
        </row>
        <row r="320">
          <cell r="A320">
            <v>713</v>
          </cell>
          <cell r="B320">
            <v>421308317</v>
          </cell>
          <cell r="C320" t="str">
            <v>PROG. ECONOMIA SOCIAL FAMILIAR</v>
          </cell>
          <cell r="D320">
            <v>0</v>
          </cell>
          <cell r="E320">
            <v>0</v>
          </cell>
          <cell r="F320">
            <v>0</v>
          </cell>
          <cell r="G320">
            <v>8150</v>
          </cell>
          <cell r="H320">
            <v>83</v>
          </cell>
          <cell r="I320" t="str">
            <v>0002</v>
          </cell>
          <cell r="J320">
            <v>11</v>
          </cell>
          <cell r="K320" t="str">
            <v>0000</v>
          </cell>
          <cell r="L320" t="str">
            <v>0000</v>
          </cell>
          <cell r="M320" t="str">
            <v>PROG. ECONOMIA SOCIAL FAMILIAR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8150</v>
          </cell>
          <cell r="H321">
            <v>83</v>
          </cell>
          <cell r="I321" t="str">
            <v>0001</v>
          </cell>
          <cell r="J321" t="str">
            <v>05</v>
          </cell>
          <cell r="K321" t="str">
            <v>0000</v>
          </cell>
          <cell r="L321" t="str">
            <v>0000</v>
          </cell>
          <cell r="M321" t="str">
            <v>RESCATE DE ESPACIOS PUBLICOS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8150</v>
          </cell>
          <cell r="H323">
            <v>90</v>
          </cell>
          <cell r="I323" t="str">
            <v>0001</v>
          </cell>
          <cell r="J323" t="str">
            <v>00</v>
          </cell>
          <cell r="K323" t="str">
            <v>0000</v>
          </cell>
          <cell r="L323" t="str">
            <v>0000</v>
          </cell>
          <cell r="M323" t="str">
            <v>ENDEUDAMIENTO INTERNO</v>
          </cell>
        </row>
        <row r="324">
          <cell r="A324">
            <v>706</v>
          </cell>
          <cell r="B324">
            <v>223300101</v>
          </cell>
          <cell r="C324" t="str">
            <v>CREDITOS BANCARIOS</v>
          </cell>
          <cell r="D324">
            <v>0</v>
          </cell>
          <cell r="E324">
            <v>0</v>
          </cell>
          <cell r="F324">
            <v>0</v>
          </cell>
          <cell r="G324">
            <v>8150</v>
          </cell>
          <cell r="H324">
            <v>90</v>
          </cell>
          <cell r="I324" t="str">
            <v>0001</v>
          </cell>
          <cell r="J324" t="str">
            <v>01</v>
          </cell>
          <cell r="K324" t="str">
            <v>0000</v>
          </cell>
          <cell r="L324" t="str">
            <v>0000</v>
          </cell>
          <cell r="M324" t="str">
            <v>CREDITOS BANCARIOS</v>
          </cell>
        </row>
        <row r="325">
          <cell r="A325">
            <v>738</v>
          </cell>
          <cell r="B325">
            <v>322000101</v>
          </cell>
          <cell r="C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 t="str">
            <v>REMANENTES DE EJERCICIOS ANTERIORES 2011 FI</v>
          </cell>
        </row>
        <row r="326">
          <cell r="A326">
            <v>739</v>
          </cell>
          <cell r="B326">
            <v>322000102</v>
          </cell>
          <cell r="C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 t="str">
            <v>REMANENTES DE EJERCICIOS ANTERIORES 2011 FII</v>
          </cell>
        </row>
        <row r="327">
          <cell r="A327">
            <v>741</v>
          </cell>
          <cell r="B327">
            <v>322000103</v>
          </cell>
          <cell r="C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 t="str">
            <v>REMANENTES DE EJERCICIOS ANTERIORES 2010 FI</v>
          </cell>
        </row>
        <row r="328">
          <cell r="A328">
            <v>743</v>
          </cell>
          <cell r="B328">
            <v>322000104</v>
          </cell>
          <cell r="C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 t="str">
            <v>REMANENTES DE EJERCICIOS ANTERIORES 2009 FI</v>
          </cell>
        </row>
        <row r="329">
          <cell r="A329">
            <v>745</v>
          </cell>
          <cell r="B329">
            <v>322000105</v>
          </cell>
          <cell r="C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 t="str">
            <v>REMANENTES DE EJERCICIOS ANTERIORES 2008 FI</v>
          </cell>
        </row>
        <row r="330">
          <cell r="A330">
            <v>748</v>
          </cell>
          <cell r="B330">
            <v>322000106</v>
          </cell>
          <cell r="C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 t="str">
            <v>REMANENTES DE EJERCICIOS ANTERIORES 2007 FI</v>
          </cell>
        </row>
        <row r="331">
          <cell r="A331">
            <v>749</v>
          </cell>
          <cell r="B331">
            <v>322000107</v>
          </cell>
          <cell r="C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>REMANENTES DE EJERCICIOS ANTERIORES P/OBRAS 2007 FI</v>
          </cell>
        </row>
        <row r="332">
          <cell r="A332">
            <v>751</v>
          </cell>
          <cell r="B332">
            <v>322000108</v>
          </cell>
          <cell r="C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 t="str">
            <v>REMANENTES DE EJERCICIOS ANTERIORES 2006 FI</v>
          </cell>
        </row>
        <row r="333">
          <cell r="A333">
            <v>753</v>
          </cell>
          <cell r="B333">
            <v>322000109</v>
          </cell>
          <cell r="C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 t="str">
            <v>REMANENTES DE EJERCICIOS ANTERIORES 2005 FI</v>
          </cell>
        </row>
        <row r="334">
          <cell r="A334">
            <v>755</v>
          </cell>
          <cell r="B334">
            <v>322000110</v>
          </cell>
          <cell r="C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 t="str">
            <v>REMANENTES DE EJERCICIOS ANTERIORES 2002 FI</v>
          </cell>
        </row>
        <row r="335">
          <cell r="A335">
            <v>756</v>
          </cell>
          <cell r="B335">
            <v>322000111</v>
          </cell>
          <cell r="C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 t="str">
            <v>REMANENTES DE EJERCICIOS ANTERIORES 2001 FI</v>
          </cell>
        </row>
        <row r="336">
          <cell r="A336">
            <v>757</v>
          </cell>
          <cell r="B336">
            <v>322000113</v>
          </cell>
          <cell r="C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 t="str">
            <v>REMANENTES DE EJERCICIOS ANTERIORES GASTO CORRIENTE 2008</v>
          </cell>
        </row>
        <row r="337">
          <cell r="A337">
            <v>740</v>
          </cell>
          <cell r="B337">
            <v>322000112</v>
          </cell>
          <cell r="C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 t="str">
            <v>REMANENTES DE EJERCICIOS ANTERIORES GASTO CORRIENTE 2011</v>
          </cell>
        </row>
        <row r="338">
          <cell r="A338">
            <v>0</v>
          </cell>
          <cell r="B338">
            <v>0</v>
          </cell>
          <cell r="C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A339">
            <v>0</v>
          </cell>
          <cell r="B339">
            <v>0</v>
          </cell>
          <cell r="G339">
            <v>8120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 t="str">
            <v xml:space="preserve">LEY DE INGRESOS POR EJECUTAR </v>
          </cell>
        </row>
      </sheetData>
      <sheetData sheetId="17">
        <row r="6">
          <cell r="A6">
            <v>101</v>
          </cell>
          <cell r="B6" t="str">
            <v>GOBIERNO MUNICIPAL</v>
          </cell>
        </row>
        <row r="7">
          <cell r="A7">
            <v>102</v>
          </cell>
          <cell r="B7" t="str">
            <v>SINDICATURA</v>
          </cell>
        </row>
        <row r="8">
          <cell r="A8">
            <v>103</v>
          </cell>
          <cell r="B8" t="str">
            <v>REGIDURIA</v>
          </cell>
        </row>
        <row r="9">
          <cell r="A9">
            <v>104</v>
          </cell>
          <cell r="B9" t="str">
            <v>SECRETARIA PARTICULAR</v>
          </cell>
        </row>
        <row r="10">
          <cell r="A10">
            <v>105</v>
          </cell>
          <cell r="B10" t="str">
            <v>COORDINACIONES ADMINISTRATIVAS</v>
          </cell>
        </row>
        <row r="11">
          <cell r="A11">
            <v>106</v>
          </cell>
          <cell r="B11" t="str">
            <v>COMUNICACIÓN SOCIAL</v>
          </cell>
        </row>
        <row r="12">
          <cell r="A12">
            <v>107</v>
          </cell>
          <cell r="B12" t="str">
            <v>UNIDAD DE PLANEACIÓN</v>
          </cell>
        </row>
        <row r="13">
          <cell r="A13">
            <v>201</v>
          </cell>
          <cell r="B13" t="str">
            <v>SECRETARIA DEL H. AYUNTAMIENTO</v>
          </cell>
        </row>
        <row r="14">
          <cell r="A14">
            <v>202</v>
          </cell>
          <cell r="B14" t="str">
            <v>DIRECCION GRAL. SERVICIOS JURIDICOS</v>
          </cell>
        </row>
        <row r="15">
          <cell r="A15">
            <v>204</v>
          </cell>
          <cell r="B15" t="str">
            <v>DIRECCION DE FISCALIZACION Y CONTROL</v>
          </cell>
        </row>
        <row r="16">
          <cell r="A16">
            <v>206</v>
          </cell>
          <cell r="B16" t="str">
            <v>DIRECCION DE PROTECCION CIVIL</v>
          </cell>
        </row>
        <row r="17">
          <cell r="A17">
            <v>200</v>
          </cell>
          <cell r="B17" t="str">
            <v>DIRECCION GENERAL DE SEGURIDAD CIUDADANA</v>
          </cell>
        </row>
        <row r="18">
          <cell r="A18">
            <v>208</v>
          </cell>
          <cell r="B18" t="str">
            <v>DIRECCION DE VIALIDAD Y TRANSPORTE MPAL.</v>
          </cell>
        </row>
        <row r="19">
          <cell r="A19">
            <v>211</v>
          </cell>
          <cell r="B19" t="str">
            <v>SISTEMA MUNICIPAL DE BOMBEROS</v>
          </cell>
        </row>
        <row r="20">
          <cell r="A20">
            <v>301</v>
          </cell>
          <cell r="B20" t="str">
            <v>DESPACHO DEL TESORERO</v>
          </cell>
        </row>
        <row r="21">
          <cell r="A21">
            <v>302</v>
          </cell>
          <cell r="B21" t="str">
            <v>DIRECCION DE INGRESOS</v>
          </cell>
        </row>
        <row r="22">
          <cell r="A22">
            <v>303</v>
          </cell>
          <cell r="B22" t="str">
            <v>DIRECCION DE FINANZAS</v>
          </cell>
        </row>
        <row r="23">
          <cell r="A23">
            <v>304</v>
          </cell>
          <cell r="B23" t="str">
            <v>DIRECCION DE CATASTRO E IMPUESTO PREDIAL</v>
          </cell>
        </row>
        <row r="24">
          <cell r="A24">
            <v>305</v>
          </cell>
          <cell r="B24" t="str">
            <v>DIRECCION DE ADQUISICIONES Y SERVICIOS GENERALES</v>
          </cell>
        </row>
        <row r="25">
          <cell r="A25">
            <v>306</v>
          </cell>
          <cell r="B25" t="str">
            <v>DIRECCION DE INFORMATICA</v>
          </cell>
        </row>
        <row r="26">
          <cell r="A26">
            <v>307</v>
          </cell>
          <cell r="B26" t="str">
            <v>DIRECCION DE SEGUIMIENTO Y CONTROL DE PROGRAMAS DE INVERSIÓN</v>
          </cell>
        </row>
        <row r="27">
          <cell r="A27">
            <v>308</v>
          </cell>
          <cell r="B27" t="str">
            <v>COORDINADOR  DE MUSEOS</v>
          </cell>
        </row>
        <row r="28">
          <cell r="A28">
            <v>309</v>
          </cell>
          <cell r="B28" t="str">
            <v>DIRECCION DE RECURSOS HUMANOS</v>
          </cell>
        </row>
        <row r="29">
          <cell r="A29">
            <v>400</v>
          </cell>
          <cell r="B29" t="str">
            <v>DIRECCION GENERAL DE SERVICIOS PUBLICOS MUNICIPALES</v>
          </cell>
        </row>
        <row r="30">
          <cell r="A30">
            <v>402</v>
          </cell>
          <cell r="B30" t="str">
            <v>COORDINACION GRAL. DE PARQUES Y JARDINES</v>
          </cell>
        </row>
        <row r="31">
          <cell r="A31">
            <v>403</v>
          </cell>
          <cell r="B31" t="str">
            <v>COORDINACION GENERAL DEL RASTRO</v>
          </cell>
        </row>
        <row r="32">
          <cell r="A32">
            <v>404</v>
          </cell>
          <cell r="B32" t="str">
            <v>ADMINISTRACION DE UNIDADES DEPORTIVAS</v>
          </cell>
        </row>
        <row r="33">
          <cell r="A33">
            <v>405</v>
          </cell>
          <cell r="B33" t="str">
            <v>ALUMBRADO PUBLICO</v>
          </cell>
        </row>
        <row r="34">
          <cell r="A34">
            <v>406</v>
          </cell>
          <cell r="B34" t="str">
            <v>DEPARTAMENTO DE PANTEONES</v>
          </cell>
        </row>
        <row r="35">
          <cell r="A35">
            <v>407</v>
          </cell>
          <cell r="B35" t="str">
            <v>DEPARTAMENTO DE LIMPIA</v>
          </cell>
        </row>
        <row r="36">
          <cell r="A36">
            <v>408</v>
          </cell>
          <cell r="B36" t="str">
            <v>ADMINISTRACION DE MERCADOS</v>
          </cell>
        </row>
        <row r="37">
          <cell r="A37">
            <v>409</v>
          </cell>
          <cell r="B37" t="str">
            <v>DIRECCION DE SERVICIOS BASICOS</v>
          </cell>
        </row>
        <row r="38">
          <cell r="A38">
            <v>410</v>
          </cell>
          <cell r="B38" t="str">
            <v>DIRECCION DE VINCULACION</v>
          </cell>
        </row>
        <row r="39">
          <cell r="A39">
            <v>412</v>
          </cell>
          <cell r="B39" t="str">
            <v>DEPTO. DE MANTTO. SERVICIOS MUNICIPALES</v>
          </cell>
        </row>
        <row r="40">
          <cell r="A40">
            <v>500</v>
          </cell>
          <cell r="B40" t="str">
            <v>DIRECCIÓN GENERAL DE OBRA PUBLICA</v>
          </cell>
        </row>
        <row r="41">
          <cell r="A41">
            <v>501</v>
          </cell>
          <cell r="B41" t="str">
            <v>DESPACHO DEL DIR. GRAL. DE OBRA PUBLICA</v>
          </cell>
        </row>
        <row r="42">
          <cell r="A42">
            <v>502</v>
          </cell>
          <cell r="B42" t="str">
            <v>DIRECCION TECNICA ADMINISTRATIVA DE OBRA PUBLICA</v>
          </cell>
        </row>
        <row r="43">
          <cell r="A43">
            <v>503</v>
          </cell>
          <cell r="B43" t="str">
            <v>DIRECCION DE CONSTRUCCION</v>
          </cell>
        </row>
        <row r="44">
          <cell r="A44">
            <v>504</v>
          </cell>
          <cell r="B44" t="str">
            <v>DIRECCION DE PROGRAMACION DE OBRA Y ESTUDIOS Y</v>
          </cell>
        </row>
        <row r="45">
          <cell r="A45">
            <v>505</v>
          </cell>
          <cell r="B45" t="str">
            <v>DIRECCION DE MANTENIMIENTO</v>
          </cell>
        </row>
        <row r="46">
          <cell r="A46">
            <v>600</v>
          </cell>
          <cell r="B46" t="str">
            <v>DESPACHO DE LA DIR. GRAL. DES. URB. Y PLANEACION</v>
          </cell>
        </row>
        <row r="47">
          <cell r="A47">
            <v>602</v>
          </cell>
          <cell r="B47" t="str">
            <v>DIRECCION DE PROTECCION Y VIGILANCIA</v>
          </cell>
        </row>
        <row r="48">
          <cell r="A48">
            <v>603</v>
          </cell>
          <cell r="B48" t="str">
            <v>DIRECCION DE PLANEACION URBANA Y ECOLOGIA</v>
          </cell>
        </row>
        <row r="49">
          <cell r="A49">
            <v>605</v>
          </cell>
          <cell r="B49" t="str">
            <v>DIR. DE APOYO TECNICO Y ADMINISTRATIVO</v>
          </cell>
        </row>
        <row r="50">
          <cell r="A50">
            <v>701</v>
          </cell>
          <cell r="B50" t="str">
            <v>DESPACHO DEL TITULAR (DESAROLLO ECONOMICO)</v>
          </cell>
        </row>
        <row r="51">
          <cell r="A51">
            <v>702</v>
          </cell>
          <cell r="B51" t="str">
            <v>DIRECCION DE PROYECTOS PRODUCTIVOS Y ECOLOGICOS</v>
          </cell>
        </row>
        <row r="52">
          <cell r="A52">
            <v>703</v>
          </cell>
          <cell r="B52" t="str">
            <v>CENTRO DE CONVIVENCIA "EL ENCINO"</v>
          </cell>
        </row>
        <row r="53">
          <cell r="A53">
            <v>705</v>
          </cell>
          <cell r="B53" t="str">
            <v>DIRECCION DE ATENCION A SECTORES ECONOMICAS</v>
          </cell>
        </row>
        <row r="54">
          <cell r="A54">
            <v>706</v>
          </cell>
          <cell r="B54" t="str">
            <v>DIRECCION DE TURISMO</v>
          </cell>
        </row>
        <row r="55">
          <cell r="A55">
            <v>801</v>
          </cell>
          <cell r="B55" t="str">
            <v>CONTRALORIA MUNICIPAL</v>
          </cell>
        </row>
        <row r="56">
          <cell r="A56">
            <v>901</v>
          </cell>
          <cell r="B56" t="str">
            <v>DIRECCION GENERAL DE DESARROLLO SOCIAL Y HUMANO</v>
          </cell>
        </row>
        <row r="57">
          <cell r="A57">
            <v>902</v>
          </cell>
          <cell r="B57" t="str">
            <v>DIRECCION DE PARTICIPACION Y GESTION SOCIAL</v>
          </cell>
        </row>
        <row r="58">
          <cell r="A58">
            <v>903</v>
          </cell>
          <cell r="B58" t="str">
            <v>DIRECCION DE DESARROLLO RURAL</v>
          </cell>
        </row>
        <row r="59">
          <cell r="A59">
            <v>904</v>
          </cell>
          <cell r="B59" t="str">
            <v>DIRECCION DE SALUD</v>
          </cell>
        </row>
        <row r="60">
          <cell r="A60">
            <v>1101</v>
          </cell>
          <cell r="B60" t="str">
            <v>DIRECCION DE CULTURA</v>
          </cell>
        </row>
        <row r="61">
          <cell r="A61">
            <v>1102</v>
          </cell>
          <cell r="B61" t="str">
            <v>COORDINACION DE EDUCACION</v>
          </cell>
        </row>
        <row r="62">
          <cell r="A62">
            <v>1201</v>
          </cell>
          <cell r="B62" t="str">
            <v>JUZGADO MUNICIPAL</v>
          </cell>
        </row>
        <row r="63">
          <cell r="A63">
            <v>1501</v>
          </cell>
          <cell r="B63" t="str">
            <v>PREVISIONES SALARIALES, ECONOMICAS Y FONDO DE</v>
          </cell>
        </row>
        <row r="64">
          <cell r="A64">
            <v>1601</v>
          </cell>
          <cell r="B64" t="str">
            <v>C O M U D A J</v>
          </cell>
        </row>
        <row r="65">
          <cell r="A65">
            <v>1701</v>
          </cell>
          <cell r="B65" t="str">
            <v>RAMO 33</v>
          </cell>
        </row>
        <row r="66">
          <cell r="A66">
            <v>1801</v>
          </cell>
          <cell r="B66" t="str">
            <v>APORTACIONES, AYUDAS Y SUBSIDIOS</v>
          </cell>
        </row>
        <row r="67">
          <cell r="A67">
            <v>1</v>
          </cell>
          <cell r="B67" t="str">
            <v>DESARROLLO INTEGRAL DE LA FAMILIA</v>
          </cell>
        </row>
        <row r="68">
          <cell r="A68">
            <v>3</v>
          </cell>
          <cell r="B68" t="str">
            <v>INSTITUTO DE VIVIENDA MUNICIPAL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>
            <v>0</v>
          </cell>
        </row>
        <row r="71">
          <cell r="A71">
            <v>0</v>
          </cell>
          <cell r="B71">
            <v>0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  <row r="74">
          <cell r="A74">
            <v>0</v>
          </cell>
          <cell r="B74">
            <v>0</v>
          </cell>
        </row>
        <row r="75">
          <cell r="A75">
            <v>0</v>
          </cell>
          <cell r="B75">
            <v>0</v>
          </cell>
        </row>
        <row r="76">
          <cell r="A76">
            <v>0</v>
          </cell>
          <cell r="B76">
            <v>0</v>
          </cell>
        </row>
        <row r="77">
          <cell r="A77">
            <v>0</v>
          </cell>
          <cell r="B77">
            <v>0</v>
          </cell>
        </row>
        <row r="78">
          <cell r="A78">
            <v>0</v>
          </cell>
          <cell r="B78">
            <v>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</sheetData>
      <sheetData sheetId="18">
        <row r="1">
          <cell r="A1" t="str">
            <v>CLAVE</v>
          </cell>
          <cell r="B1" t="str">
            <v>CONCEPTO</v>
          </cell>
          <cell r="D1" t="str">
            <v>CUENTA CONTABLE</v>
          </cell>
        </row>
        <row r="2">
          <cell r="A2">
            <v>1</v>
          </cell>
          <cell r="B2" t="str">
            <v>IMPTO. PREDIAL URBANO CORRIENTE</v>
          </cell>
          <cell r="D2" t="str">
            <v>4100-0001-0001-0000</v>
          </cell>
        </row>
        <row r="3">
          <cell r="A3">
            <v>2</v>
          </cell>
          <cell r="B3" t="str">
            <v>IMPTO. PREDIAL RUSTICO CORRIENTE</v>
          </cell>
          <cell r="D3" t="str">
            <v>4100-0001-0002-0000</v>
          </cell>
        </row>
        <row r="4">
          <cell r="A4">
            <v>4</v>
          </cell>
          <cell r="B4" t="str">
            <v>RECARGOS 3%</v>
          </cell>
          <cell r="D4" t="str">
            <v>4500-0002-0001-0000</v>
          </cell>
        </row>
        <row r="5">
          <cell r="A5">
            <v>7</v>
          </cell>
          <cell r="B5" t="str">
            <v>IMPTO. PREDIAL URBANO REZAGO</v>
          </cell>
          <cell r="D5" t="str">
            <v>4500-0001-0001-0000</v>
          </cell>
        </row>
        <row r="6">
          <cell r="A6">
            <v>8</v>
          </cell>
          <cell r="B6" t="str">
            <v>IMPTO. PREDIAL RUSTICO REZAGO</v>
          </cell>
          <cell r="D6" t="str">
            <v>4500-0001-0001-0000</v>
          </cell>
        </row>
        <row r="7">
          <cell r="A7">
            <v>9</v>
          </cell>
          <cell r="B7" t="str">
            <v>CANCELACION DE DESC. CUOTA MIN</v>
          </cell>
          <cell r="D7" t="str">
            <v>4100-0001-0001-0000</v>
          </cell>
        </row>
        <row r="8">
          <cell r="A8">
            <v>13</v>
          </cell>
          <cell r="B8" t="str">
            <v>HONORARIOS DE COBRANZA</v>
          </cell>
          <cell r="D8" t="str">
            <v>4500-0008-0001-0000</v>
          </cell>
        </row>
        <row r="9">
          <cell r="A9">
            <v>14</v>
          </cell>
          <cell r="B9" t="str">
            <v>C.O.A. 20%</v>
          </cell>
          <cell r="D9" t="str">
            <v>4500-0006-0020-0000</v>
          </cell>
        </row>
        <row r="10">
          <cell r="A10">
            <v>103</v>
          </cell>
          <cell r="B10" t="str">
            <v>TRASLACION DE DOMINIO</v>
          </cell>
          <cell r="D10" t="str">
            <v>4100-0002-0001-0000</v>
          </cell>
        </row>
        <row r="11">
          <cell r="A11">
            <v>104</v>
          </cell>
          <cell r="B11" t="str">
            <v>SOBRE DIVISION Y LOTIFICACION</v>
          </cell>
          <cell r="D11" t="str">
            <v>4100-0003-0001-0000</v>
          </cell>
        </row>
        <row r="12">
          <cell r="A12">
            <v>105</v>
          </cell>
          <cell r="B12" t="str">
            <v>DE FRACCIONAMIENTOS</v>
          </cell>
          <cell r="D12" t="str">
            <v>4100-0004-0001-0000</v>
          </cell>
        </row>
        <row r="13">
          <cell r="A13">
            <v>106</v>
          </cell>
          <cell r="B13" t="str">
            <v>BILLARES Y BOLICHES</v>
          </cell>
          <cell r="D13" t="str">
            <v>4100-0005-0001-0000</v>
          </cell>
        </row>
        <row r="14">
          <cell r="A14">
            <v>107</v>
          </cell>
          <cell r="B14" t="str">
            <v>VIDEO JUEGOS Y FUT-BOLITOS</v>
          </cell>
          <cell r="D14" t="str">
            <v>4100-0005-0002-0000</v>
          </cell>
        </row>
        <row r="15">
          <cell r="A15">
            <v>108</v>
          </cell>
          <cell r="B15" t="str">
            <v>PELEA DE GALLOS</v>
          </cell>
          <cell r="D15" t="str">
            <v>4100-0006-0005-0000</v>
          </cell>
        </row>
        <row r="16">
          <cell r="A16">
            <v>109</v>
          </cell>
          <cell r="B16" t="str">
            <v>TEATRO Y CIRCO</v>
          </cell>
          <cell r="D16" t="str">
            <v>4100-0006-0001-0000</v>
          </cell>
        </row>
        <row r="17">
          <cell r="A17">
            <v>110</v>
          </cell>
          <cell r="B17" t="str">
            <v>ESPECTACULOS PUBLICOS ESPORADICOS</v>
          </cell>
          <cell r="D17" t="str">
            <v>4100-0006-0002-0000</v>
          </cell>
        </row>
        <row r="18">
          <cell r="A18">
            <v>111</v>
          </cell>
          <cell r="B18" t="str">
            <v>CALLEJONEADAS  (desabilitada no ingres</v>
          </cell>
          <cell r="C18" t="str">
            <v>o)</v>
          </cell>
          <cell r="D18" t="str">
            <v>4100-0006-0003-0000</v>
          </cell>
        </row>
        <row r="19">
          <cell r="A19">
            <v>112</v>
          </cell>
          <cell r="B19" t="str">
            <v>ESPECTACULOS PUBLICOS PERMANENTES</v>
          </cell>
          <cell r="D19" t="str">
            <v>4100-0006-0004-0000</v>
          </cell>
        </row>
        <row r="20">
          <cell r="A20">
            <v>113</v>
          </cell>
          <cell r="B20" t="str">
            <v>SOBRE RIFAS, SORTEOS Y CONCURS</v>
          </cell>
          <cell r="D20" t="str">
            <v>4100-0007-0001-0000</v>
          </cell>
        </row>
        <row r="21">
          <cell r="A21">
            <v>114</v>
          </cell>
          <cell r="B21" t="str">
            <v>IMPUESTO SOBRE  EXPLOTACION  DE BANCOS</v>
          </cell>
          <cell r="D21" t="str">
            <v>4100-0008-0001-0000</v>
          </cell>
        </row>
        <row r="22">
          <cell r="A22">
            <v>200</v>
          </cell>
          <cell r="B22" t="str">
            <v>RASTRO</v>
          </cell>
          <cell r="D22" t="str">
            <v>4200-0001-0001-0000</v>
          </cell>
        </row>
        <row r="23">
          <cell r="A23">
            <v>201</v>
          </cell>
          <cell r="B23" t="str">
            <v>RECOLECCION DE BASURA</v>
          </cell>
          <cell r="D23" t="str">
            <v>4200-0001-0002-0000</v>
          </cell>
        </row>
        <row r="24">
          <cell r="A24">
            <v>202</v>
          </cell>
          <cell r="B24" t="str">
            <v>SEGURIDAD PUBLICA PERIODO MENSUAL</v>
          </cell>
          <cell r="D24" t="str">
            <v>4200-0001-0003-0000</v>
          </cell>
        </row>
        <row r="25">
          <cell r="A25">
            <v>203</v>
          </cell>
          <cell r="B25" t="str">
            <v>PANTEONES CIUDAD</v>
          </cell>
          <cell r="D25" t="str">
            <v>4200-0001-0004-0000</v>
          </cell>
        </row>
        <row r="26">
          <cell r="A26">
            <v>204</v>
          </cell>
          <cell r="B26" t="str">
            <v>PANTEONES COMUNIDADES</v>
          </cell>
          <cell r="D26" t="str">
            <v>4200-0001-0005-0000</v>
          </cell>
        </row>
        <row r="27">
          <cell r="A27">
            <v>205</v>
          </cell>
          <cell r="B27" t="str">
            <v>ESTACIONAMIENTO MUSEO MOMIAS</v>
          </cell>
          <cell r="D27" t="str">
            <v>4200-0001-0006-0000</v>
          </cell>
        </row>
        <row r="28">
          <cell r="A28">
            <v>206</v>
          </cell>
          <cell r="B28" t="str">
            <v>ESTACIONAMIENTO MERCADO HIDALG</v>
          </cell>
          <cell r="D28" t="str">
            <v>4200-0001-0007-0000</v>
          </cell>
        </row>
        <row r="29">
          <cell r="A29">
            <v>207</v>
          </cell>
          <cell r="B29" t="str">
            <v>ESTAC.  MERCADO EMBAJADORAS</v>
          </cell>
          <cell r="D29" t="str">
            <v>4200-0001-0008-0000</v>
          </cell>
        </row>
        <row r="30">
          <cell r="A30">
            <v>208</v>
          </cell>
          <cell r="B30" t="str">
            <v>ESTACIONAMIENTO PATROCINIO deshabilita</v>
          </cell>
          <cell r="C30" t="str">
            <v>da</v>
          </cell>
          <cell r="D30" t="str">
            <v>4200-0001-0009-0000</v>
          </cell>
        </row>
        <row r="31">
          <cell r="A31">
            <v>209</v>
          </cell>
          <cell r="B31" t="str">
            <v>ESTACIONAMIENTOS F.I.C.</v>
          </cell>
          <cell r="D31" t="str">
            <v>4200-0001-0010-0000</v>
          </cell>
        </row>
        <row r="32">
          <cell r="A32">
            <v>210</v>
          </cell>
          <cell r="B32" t="str">
            <v>POR LIC. DE CONST. Y AMPLIACIO</v>
          </cell>
          <cell r="D32" t="str">
            <v>4200-0002-0001-0000</v>
          </cell>
        </row>
        <row r="33">
          <cell r="A33">
            <v>211</v>
          </cell>
          <cell r="B33" t="str">
            <v>POR LIC DE REGULARIZACION DE C</v>
          </cell>
          <cell r="D33" t="str">
            <v>4200-0002-0002-0000</v>
          </cell>
        </row>
        <row r="34">
          <cell r="A34">
            <v>212</v>
          </cell>
          <cell r="B34" t="str">
            <v>POR PRORROGAS DE LIC DE CONST</v>
          </cell>
          <cell r="D34" t="str">
            <v>4200-0002-0003-0000</v>
          </cell>
        </row>
        <row r="35">
          <cell r="A35">
            <v>213</v>
          </cell>
          <cell r="B35" t="str">
            <v>POR LIC DE DEMOLICION P O T DE</v>
          </cell>
          <cell r="D35" t="str">
            <v>4200-0002-0004-0000</v>
          </cell>
        </row>
        <row r="36">
          <cell r="A36">
            <v>214</v>
          </cell>
          <cell r="B36" t="str">
            <v>POR LIC DE RECONST. Y REMODELA</v>
          </cell>
          <cell r="D36" t="str">
            <v>4200-0002-0005-0000</v>
          </cell>
        </row>
        <row r="37">
          <cell r="A37">
            <v>215</v>
          </cell>
          <cell r="B37" t="str">
            <v>POR FACTIBILIDAD DE ASENTAM Y</v>
          </cell>
          <cell r="D37" t="str">
            <v>4200-0002-0006-0000</v>
          </cell>
        </row>
        <row r="38">
          <cell r="A38">
            <v>216</v>
          </cell>
          <cell r="B38" t="str">
            <v>POR PERITAJE  DE EVALUACION DE RIESGOS</v>
          </cell>
          <cell r="D38" t="str">
            <v>4200-0002-0007-0000</v>
          </cell>
        </row>
        <row r="39">
          <cell r="A39">
            <v>217</v>
          </cell>
          <cell r="B39" t="str">
            <v>ANALISIS DE FAC PARA DIV LOT O</v>
          </cell>
          <cell r="D39" t="str">
            <v>4200-0002-0008-0000</v>
          </cell>
        </row>
        <row r="40">
          <cell r="A40">
            <v>218</v>
          </cell>
          <cell r="B40" t="str">
            <v>POR ANALISIS PRELIMINAR DE USO</v>
          </cell>
          <cell r="D40" t="str">
            <v>4200-0002-0009-0000</v>
          </cell>
        </row>
        <row r="41">
          <cell r="A41">
            <v>219</v>
          </cell>
          <cell r="B41" t="str">
            <v>LIC USO SUELO ALIN N. OFIC HAB</v>
          </cell>
          <cell r="D41" t="str">
            <v>4200-0002-0010-0000</v>
          </cell>
        </row>
        <row r="42">
          <cell r="A42">
            <v>220</v>
          </cell>
          <cell r="B42" t="str">
            <v>LIC USO SUELO ALIN N. OFIC IND</v>
          </cell>
          <cell r="D42" t="str">
            <v>4200-0002-0011-0000</v>
          </cell>
        </row>
        <row r="43">
          <cell r="A43">
            <v>221</v>
          </cell>
          <cell r="B43" t="str">
            <v>LIC USO SUELO ALIN N. OFIC COM</v>
          </cell>
          <cell r="D43" t="str">
            <v>4200-0002-0012-0000</v>
          </cell>
        </row>
        <row r="44">
          <cell r="A44">
            <v>222</v>
          </cell>
          <cell r="B44" t="str">
            <v>POR AUT DE CAMBIO DE USO DE SUELO</v>
          </cell>
          <cell r="D44" t="str">
            <v>4200-0002-0013-0000</v>
          </cell>
        </row>
        <row r="45">
          <cell r="A45">
            <v>223</v>
          </cell>
          <cell r="B45" t="str">
            <v>USO DE SUELO VIA PUBLICA ESTRUCTURAS Y</v>
          </cell>
          <cell r="C45" t="str">
            <v>MATERIALES</v>
          </cell>
          <cell r="D45" t="str">
            <v>4200-0002-0014-0000</v>
          </cell>
        </row>
        <row r="46">
          <cell r="A46">
            <v>224</v>
          </cell>
          <cell r="B46" t="str">
            <v>POR CERT DE NUM OF DE CUALQ US</v>
          </cell>
          <cell r="D46" t="str">
            <v>4200-0002-0015-0000</v>
          </cell>
        </row>
        <row r="47">
          <cell r="A47">
            <v>225</v>
          </cell>
          <cell r="B47" t="str">
            <v>POR CERT TERM DE OBRA Y US EDI</v>
          </cell>
          <cell r="D47" t="str">
            <v>4200-0002-0016-0000</v>
          </cell>
        </row>
        <row r="48">
          <cell r="A48">
            <v>226</v>
          </cell>
          <cell r="B48" t="str">
            <v>AVALUOS PRAC POR PERITOS FISCA</v>
          </cell>
          <cell r="D48" t="str">
            <v>4200-0003-0001-0000</v>
          </cell>
        </row>
        <row r="49">
          <cell r="A49">
            <v>227</v>
          </cell>
          <cell r="B49" t="str">
            <v>AVALUOS PRACT POR TESORERIA</v>
          </cell>
          <cell r="D49" t="str">
            <v>4200-0003-0002-0000</v>
          </cell>
        </row>
        <row r="50">
          <cell r="A50">
            <v>228</v>
          </cell>
          <cell r="B50" t="str">
            <v>POR PERM EVENT P/ VTA DE BEB A</v>
          </cell>
          <cell r="D50" t="str">
            <v>4200-0004-0001-0000</v>
          </cell>
        </row>
        <row r="51">
          <cell r="A51">
            <v>229</v>
          </cell>
          <cell r="B51" t="str">
            <v>CONSTANCIAS DE VALOR FISCAL</v>
          </cell>
          <cell r="D51" t="str">
            <v>4200-0005-0001-0000</v>
          </cell>
        </row>
        <row r="52">
          <cell r="A52">
            <v>230</v>
          </cell>
          <cell r="B52" t="str">
            <v>TRAMITE DE PASAPORTES</v>
          </cell>
          <cell r="D52" t="str">
            <v>4200-0005-0001-0000</v>
          </cell>
        </row>
        <row r="53">
          <cell r="A53" t="str">
            <v>_x000C_</v>
          </cell>
        </row>
        <row r="55">
          <cell r="A55" t="str">
            <v>Pagina</v>
          </cell>
          <cell r="B55" t="str">
            <v>: 2                    Fecha Impresión</v>
          </cell>
          <cell r="C55" t="str">
            <v>: 07/03/2013</v>
          </cell>
          <cell r="D55" t="str">
            <v>Hora : 08:51:16 a.m.</v>
          </cell>
        </row>
        <row r="56">
          <cell r="A56" t="str">
            <v>MUNICIP</v>
          </cell>
          <cell r="B56" t="str">
            <v>IO DE GUANAJUATO, GTO</v>
          </cell>
        </row>
        <row r="57">
          <cell r="A57" t="str">
            <v>CATALOG</v>
          </cell>
          <cell r="B57" t="str">
            <v>O DE CLAVES DE COBRANZA</v>
          </cell>
        </row>
        <row r="59">
          <cell r="A59" t="str">
            <v>-------</v>
          </cell>
          <cell r="B59" t="str">
            <v>--------------------------------------</v>
          </cell>
          <cell r="C59" t="str">
            <v>--------------</v>
          </cell>
          <cell r="D59" t="str">
            <v>-------------------------</v>
          </cell>
        </row>
        <row r="60">
          <cell r="A60" t="str">
            <v>CLAVE</v>
          </cell>
          <cell r="B60" t="str">
            <v>CONCEPTO</v>
          </cell>
          <cell r="D60" t="str">
            <v>CUENTA CONTABLE</v>
          </cell>
        </row>
        <row r="61">
          <cell r="A61" t="str">
            <v>-------</v>
          </cell>
          <cell r="B61" t="str">
            <v>--------------------------------------</v>
          </cell>
          <cell r="C61" t="str">
            <v>--------------</v>
          </cell>
          <cell r="D61" t="str">
            <v>-------------------------</v>
          </cell>
        </row>
        <row r="62">
          <cell r="A62">
            <v>231</v>
          </cell>
          <cell r="B62" t="str">
            <v>SANITARIOS PRESA DE LA OLLA deshabilit</v>
          </cell>
          <cell r="C62" t="str">
            <v>ada</v>
          </cell>
          <cell r="D62" t="str">
            <v>4200-0006-0001-0000</v>
          </cell>
        </row>
        <row r="63">
          <cell r="A63">
            <v>232</v>
          </cell>
          <cell r="B63" t="str">
            <v>SANITARIOS MERCADO EMBAJADORAS deshabi</v>
          </cell>
          <cell r="C63" t="str">
            <v>litada</v>
          </cell>
          <cell r="D63" t="str">
            <v>4200-0006-0002-0000</v>
          </cell>
        </row>
        <row r="64">
          <cell r="A64">
            <v>233</v>
          </cell>
          <cell r="B64" t="str">
            <v>SANITARIOS MERCADO HIDALGO deshabilita</v>
          </cell>
          <cell r="C64" t="str">
            <v>da</v>
          </cell>
          <cell r="D64" t="str">
            <v>4200-0006-0003-0000</v>
          </cell>
        </row>
        <row r="65">
          <cell r="A65">
            <v>234</v>
          </cell>
          <cell r="B65" t="str">
            <v>SANITARIOS JARDIN REFORMA deshabilitad</v>
          </cell>
          <cell r="C65" t="str">
            <v>a</v>
          </cell>
          <cell r="D65" t="str">
            <v>4200-0006-0004-0000</v>
          </cell>
        </row>
        <row r="66">
          <cell r="A66">
            <v>235</v>
          </cell>
          <cell r="B66" t="str">
            <v>SANITARIOS PLAZUELA DE LOS ANG deshabi</v>
          </cell>
          <cell r="C66" t="str">
            <v>litada</v>
          </cell>
          <cell r="D66" t="str">
            <v>4200-0006-0005-0000</v>
          </cell>
        </row>
        <row r="67">
          <cell r="A67">
            <v>236</v>
          </cell>
          <cell r="B67" t="str">
            <v>SANITARIOS LOS PASTITOS deshabilitada</v>
          </cell>
          <cell r="D67" t="str">
            <v>4200-0006-0006-0000</v>
          </cell>
        </row>
        <row r="68">
          <cell r="A68">
            <v>237</v>
          </cell>
          <cell r="B68" t="str">
            <v>SANITARIOS VALENCIANA deshabilitada</v>
          </cell>
          <cell r="D68" t="str">
            <v>4200-0006-0007-0000</v>
          </cell>
        </row>
        <row r="69">
          <cell r="A69">
            <v>238</v>
          </cell>
          <cell r="B69" t="str">
            <v>SANITARIOS EST. FERROCARRIL deshabilit</v>
          </cell>
          <cell r="C69" t="str">
            <v>ada</v>
          </cell>
          <cell r="D69" t="str">
            <v>4200-0006-0008-0000</v>
          </cell>
        </row>
        <row r="70">
          <cell r="A70">
            <v>239</v>
          </cell>
          <cell r="B70" t="str">
            <v>REV PROY P/EXP DE CONS DE COMP</v>
          </cell>
          <cell r="D70" t="str">
            <v>4200-0007-0001-0000</v>
          </cell>
        </row>
        <row r="71">
          <cell r="A71">
            <v>240</v>
          </cell>
          <cell r="B71" t="str">
            <v>REV PROY P/ AUT. DE TRAZA</v>
          </cell>
          <cell r="D71" t="str">
            <v>4200-0007-0002-0000</v>
          </cell>
        </row>
        <row r="72">
          <cell r="A72">
            <v>241</v>
          </cell>
          <cell r="B72" t="str">
            <v>AUTORIZACION  DE OBRAS DE URBANIZACION</v>
          </cell>
          <cell r="D72" t="str">
            <v>4200-0007-0003-0000</v>
          </cell>
        </row>
        <row r="73">
          <cell r="A73">
            <v>242</v>
          </cell>
          <cell r="B73" t="str">
            <v>POR LA REVISION DE OBRAS A EJE</v>
          </cell>
          <cell r="D73" t="str">
            <v>4200-0007-0004-0000</v>
          </cell>
        </row>
        <row r="74">
          <cell r="A74">
            <v>243</v>
          </cell>
          <cell r="B74" t="str">
            <v>POR AUT O PERM P/ VTA DE LOTES</v>
          </cell>
          <cell r="D74" t="str">
            <v>4200-0007-0005-0000</v>
          </cell>
        </row>
        <row r="75">
          <cell r="A75">
            <v>244</v>
          </cell>
          <cell r="B75" t="str">
            <v>EXP DE LIC O PERM P/ ESTAB DE</v>
          </cell>
          <cell r="D75" t="str">
            <v>4200-0008-0001-0000</v>
          </cell>
        </row>
        <row r="76">
          <cell r="A76">
            <v>245</v>
          </cell>
          <cell r="B76" t="str">
            <v>SANITARIOS JARDIN UNION deshabilitada</v>
          </cell>
          <cell r="D76" t="str">
            <v>4200-0006-0009-0000</v>
          </cell>
        </row>
        <row r="77">
          <cell r="A77">
            <v>246</v>
          </cell>
          <cell r="B77" t="str">
            <v>SANITARIOS BARATILLO deshabilitada</v>
          </cell>
          <cell r="D77" t="str">
            <v>4200-0006-0010-0000</v>
          </cell>
        </row>
        <row r="78">
          <cell r="A78">
            <v>247</v>
          </cell>
          <cell r="B78" t="str">
            <v>SANITARIOS MUSEO MOMIAS  deshabilitada</v>
          </cell>
          <cell r="D78" t="str">
            <v>4200-0006-0011-0000</v>
          </cell>
        </row>
        <row r="79">
          <cell r="A79">
            <v>248</v>
          </cell>
          <cell r="B79" t="str">
            <v>ESTACIONAMIENTO EX. EST. FERRO</v>
          </cell>
          <cell r="D79" t="str">
            <v>4200-0001-0011-0000</v>
          </cell>
        </row>
        <row r="80">
          <cell r="A80">
            <v>249</v>
          </cell>
          <cell r="B80" t="str">
            <v>REGUL. PROR.LIC.CONT.75% DER.</v>
          </cell>
          <cell r="D80" t="str">
            <v>4200-0002-0017-0000</v>
          </cell>
        </row>
        <row r="81">
          <cell r="A81">
            <v>250</v>
          </cell>
          <cell r="B81" t="str">
            <v>EXP. COPIAS PLANOS EXIS.ARCHIV</v>
          </cell>
          <cell r="D81" t="str">
            <v>4200-0002-0018-0000</v>
          </cell>
        </row>
        <row r="82">
          <cell r="A82">
            <v>251</v>
          </cell>
          <cell r="B82" t="str">
            <v>ORIGINAL PLANOS EXIS.AR.COMP.</v>
          </cell>
          <cell r="D82" t="str">
            <v>4200-0002-0019-0000</v>
          </cell>
        </row>
        <row r="83">
          <cell r="A83">
            <v>252</v>
          </cell>
          <cell r="B83" t="str">
            <v>RESOLUCION DE IMPACTO AMBIENTA</v>
          </cell>
          <cell r="D83" t="str">
            <v>4200-0002-0020-0000</v>
          </cell>
        </row>
        <row r="84">
          <cell r="A84">
            <v>253</v>
          </cell>
          <cell r="B84" t="str">
            <v>ESTACIONAMIENTO EMBAJADORAS  (jardin)</v>
          </cell>
          <cell r="D84" t="str">
            <v>4200-0001-0012-0000</v>
          </cell>
        </row>
        <row r="85">
          <cell r="A85">
            <v>254</v>
          </cell>
          <cell r="B85" t="str">
            <v>POR CERTIF.TERMINO DE OBRA</v>
          </cell>
          <cell r="D85" t="str">
            <v>4200-0002-0021-0000</v>
          </cell>
        </row>
        <row r="86">
          <cell r="A86">
            <v>255</v>
          </cell>
          <cell r="B86" t="str">
            <v>POR LIC. DE TRAMITE DE CREDITO</v>
          </cell>
          <cell r="D86" t="str">
            <v>4200-0002-0022-0000</v>
          </cell>
        </row>
        <row r="87">
          <cell r="A87">
            <v>256</v>
          </cell>
          <cell r="B87" t="str">
            <v>POR ALINEAM. N° USO HABIT</v>
          </cell>
          <cell r="D87" t="str">
            <v>4200-0002-0023-0000</v>
          </cell>
        </row>
        <row r="88">
          <cell r="A88">
            <v>257</v>
          </cell>
          <cell r="B88" t="str">
            <v>POR ALINEAM. N° USO INDUST</v>
          </cell>
          <cell r="D88" t="str">
            <v>4200-0002-0024-0000</v>
          </cell>
        </row>
        <row r="89">
          <cell r="A89">
            <v>258</v>
          </cell>
          <cell r="B89" t="str">
            <v>POR ALINEM. N° USO COMERCIAL</v>
          </cell>
          <cell r="D89" t="str">
            <v>4200-0002-0025-0000</v>
          </cell>
        </row>
        <row r="90">
          <cell r="A90">
            <v>259</v>
          </cell>
          <cell r="B90" t="str">
            <v>POR AUTORIZACION COMO FRACC.</v>
          </cell>
          <cell r="D90" t="str">
            <v>4200-0002-0026-0000</v>
          </cell>
        </row>
        <row r="91">
          <cell r="A91">
            <v>260</v>
          </cell>
          <cell r="B91" t="str">
            <v>POR PERMISO PARA VENTA DE LOTES</v>
          </cell>
          <cell r="D91" t="str">
            <v>4200-0002-0027-0000</v>
          </cell>
        </row>
        <row r="92">
          <cell r="A92">
            <v>261</v>
          </cell>
          <cell r="B92" t="str">
            <v>SUPERVISION DE OBRA</v>
          </cell>
          <cell r="D92" t="str">
            <v>4200-0007-0006-0000</v>
          </cell>
        </row>
        <row r="93">
          <cell r="A93">
            <v>262</v>
          </cell>
          <cell r="B93" t="str">
            <v>OTORGAMIENTO CONCESION P/EXPLO</v>
          </cell>
          <cell r="D93" t="str">
            <v>4200-0001-0013-0000</v>
          </cell>
        </row>
        <row r="94">
          <cell r="A94">
            <v>263</v>
          </cell>
          <cell r="B94" t="str">
            <v>TRASPASO DERECHOS CONCESION</v>
          </cell>
          <cell r="D94" t="str">
            <v>4200-0001-0014-0000</v>
          </cell>
        </row>
        <row r="95">
          <cell r="A95">
            <v>264</v>
          </cell>
          <cell r="B95" t="str">
            <v>DERECHOS REFRENDO ANUAL CONCES</v>
          </cell>
          <cell r="D95" t="str">
            <v>4200-0001-0015-0000</v>
          </cell>
        </row>
        <row r="96">
          <cell r="A96">
            <v>265</v>
          </cell>
          <cell r="B96" t="str">
            <v>DERECHOS POR OTROS SERV. TRANS</v>
          </cell>
          <cell r="D96" t="str">
            <v>4200-0001-0017-0000</v>
          </cell>
        </row>
        <row r="97">
          <cell r="A97">
            <v>266</v>
          </cell>
          <cell r="B97" t="str">
            <v>DICTAMEN DE FACTIBILIDAD PROTECCION CI</v>
          </cell>
          <cell r="C97" t="str">
            <v>VIL</v>
          </cell>
          <cell r="D97" t="str">
            <v>4200-0001-0018-0000</v>
          </cell>
        </row>
        <row r="98">
          <cell r="A98">
            <v>267</v>
          </cell>
          <cell r="B98" t="str">
            <v>CONSTANCIA  DE VERIFICACION PROTECCION</v>
          </cell>
          <cell r="C98" t="str">
            <v>CIVIL</v>
          </cell>
          <cell r="D98" t="str">
            <v>4200-0001-0018-0000</v>
          </cell>
        </row>
        <row r="99">
          <cell r="A99">
            <v>268</v>
          </cell>
          <cell r="B99" t="str">
            <v>CASA DE LA CULTURA</v>
          </cell>
          <cell r="D99" t="str">
            <v>4200-0001-0019-0000</v>
          </cell>
        </row>
        <row r="100">
          <cell r="A100">
            <v>269</v>
          </cell>
          <cell r="B100" t="str">
            <v>PADRON DE CONTRATISTAS</v>
          </cell>
          <cell r="D100" t="str">
            <v>4200-0002-0029-0000</v>
          </cell>
        </row>
        <row r="101">
          <cell r="A101">
            <v>270</v>
          </cell>
          <cell r="B101" t="str">
            <v>CONCESIONES SERVICIOS DE TRANSPORTE</v>
          </cell>
          <cell r="D101" t="str">
            <v>4200-0001-0016-0000</v>
          </cell>
        </row>
        <row r="102">
          <cell r="A102">
            <v>271</v>
          </cell>
          <cell r="B102" t="str">
            <v>PENSION EST. MUSEO DE MOMIAS</v>
          </cell>
          <cell r="D102" t="str">
            <v>4200-0001-0006-0000</v>
          </cell>
        </row>
        <row r="103">
          <cell r="A103">
            <v>272</v>
          </cell>
          <cell r="B103" t="str">
            <v>PENSION EST. EX ESTACION DEL FERROCARR</v>
          </cell>
          <cell r="C103" t="str">
            <v>IL</v>
          </cell>
          <cell r="D103" t="str">
            <v>4200-0001-0011-0000</v>
          </cell>
        </row>
        <row r="104">
          <cell r="A104">
            <v>273</v>
          </cell>
          <cell r="B104" t="str">
            <v>PENSION EST. JARDIN EMBAJADORAS</v>
          </cell>
          <cell r="D104" t="str">
            <v>4200-0001-0012-0000</v>
          </cell>
        </row>
        <row r="105">
          <cell r="A105">
            <v>274</v>
          </cell>
          <cell r="B105" t="str">
            <v>EXTENSION DE HORARIO</v>
          </cell>
          <cell r="D105" t="str">
            <v>4200-0004-0002-0000</v>
          </cell>
        </row>
        <row r="106">
          <cell r="A106">
            <v>275</v>
          </cell>
          <cell r="B106" t="str">
            <v>CONSTANCIAS DIRECCION DE ECOLOGIA</v>
          </cell>
          <cell r="D106" t="str">
            <v>4200-0005-0001-0000</v>
          </cell>
        </row>
        <row r="107">
          <cell r="A107">
            <v>276</v>
          </cell>
          <cell r="B107" t="str">
            <v>CONSTANCIAS DIRECCION DE TRANSITO Y VI</v>
          </cell>
          <cell r="C107" t="str">
            <v>ALIDAD</v>
          </cell>
          <cell r="D107" t="str">
            <v>4200-0005-0001-0000</v>
          </cell>
        </row>
        <row r="108">
          <cell r="A108">
            <v>277</v>
          </cell>
          <cell r="B108" t="str">
            <v>SERVICIOS ACCESO A LA INFORMACIÓN</v>
          </cell>
          <cell r="D108" t="str">
            <v>4200-0009-0001-0000</v>
          </cell>
        </row>
        <row r="109">
          <cell r="A109">
            <v>278</v>
          </cell>
          <cell r="B109" t="str">
            <v>CONSTANCIAS QUE EXPIDAN LAS DEPENDENCI</v>
          </cell>
          <cell r="C109" t="str">
            <v>AS</v>
          </cell>
          <cell r="D109" t="str">
            <v>4200-0005-0001-0000</v>
          </cell>
        </row>
        <row r="110">
          <cell r="A110">
            <v>279</v>
          </cell>
          <cell r="B110" t="str">
            <v>CERTIFICACIONES EXPEDIDAS POR EL SECRE</v>
          </cell>
          <cell r="C110" t="str">
            <v>TARIO</v>
          </cell>
          <cell r="D110" t="str">
            <v>4200-0005-0001-0000</v>
          </cell>
        </row>
        <row r="111">
          <cell r="A111">
            <v>280</v>
          </cell>
          <cell r="B111" t="str">
            <v>SERVICIOS CONTROL CANINO</v>
          </cell>
          <cell r="D111" t="str">
            <v>4200-0001-0020-0000</v>
          </cell>
        </row>
        <row r="112">
          <cell r="A112">
            <v>281</v>
          </cell>
          <cell r="B112" t="str">
            <v>VIGILANCIA POR EVENTO</v>
          </cell>
          <cell r="D112" t="str">
            <v>0043-0001-0004-0001</v>
          </cell>
        </row>
        <row r="113">
          <cell r="A113" t="str">
            <v>_x000C_</v>
          </cell>
        </row>
        <row r="115">
          <cell r="A115" t="str">
            <v>Pagina</v>
          </cell>
          <cell r="B115" t="str">
            <v>: 3                    Fecha Impresión</v>
          </cell>
          <cell r="C115" t="str">
            <v>: 07/03/2013</v>
          </cell>
          <cell r="D115" t="str">
            <v>Hora : 08:51:16 a.m.</v>
          </cell>
        </row>
        <row r="116">
          <cell r="A116" t="str">
            <v>MUNICIP</v>
          </cell>
          <cell r="B116" t="str">
            <v>IO DE GUANAJUATO, GTO</v>
          </cell>
        </row>
        <row r="117">
          <cell r="A117" t="str">
            <v>CATALOG</v>
          </cell>
          <cell r="B117" t="str">
            <v>O DE CLAVES DE COBRANZA</v>
          </cell>
        </row>
        <row r="119">
          <cell r="A119" t="str">
            <v>-------</v>
          </cell>
          <cell r="B119" t="str">
            <v>--------------------------------------</v>
          </cell>
          <cell r="C119" t="str">
            <v>--------------</v>
          </cell>
          <cell r="D119" t="str">
            <v>-------------------------</v>
          </cell>
        </row>
        <row r="120">
          <cell r="A120" t="str">
            <v>CLAVE</v>
          </cell>
          <cell r="B120" t="str">
            <v>CONCEPTO</v>
          </cell>
          <cell r="D120" t="str">
            <v>CUENTA CONTABLE</v>
          </cell>
        </row>
        <row r="121">
          <cell r="A121" t="str">
            <v>-------</v>
          </cell>
          <cell r="B121" t="str">
            <v>--------------------------------------</v>
          </cell>
          <cell r="C121" t="str">
            <v>--------------</v>
          </cell>
          <cell r="D121" t="str">
            <v>-------------------------</v>
          </cell>
        </row>
        <row r="122">
          <cell r="A122">
            <v>282</v>
          </cell>
          <cell r="B122" t="str">
            <v>PERMISO EXTRAORDINARIO</v>
          </cell>
          <cell r="D122" t="str">
            <v>0043-0001-0005-0050</v>
          </cell>
        </row>
        <row r="123">
          <cell r="A123">
            <v>283</v>
          </cell>
          <cell r="B123" t="str">
            <v>CONSTANCIA DE DESPINTADO</v>
          </cell>
          <cell r="D123" t="str">
            <v>0043-0001-0005-0006</v>
          </cell>
        </row>
        <row r="124">
          <cell r="A124">
            <v>284</v>
          </cell>
          <cell r="B124" t="str">
            <v>REVISTA MECANICA SEMESTRAL</v>
          </cell>
          <cell r="D124" t="str">
            <v>0043-0001-0005-0007</v>
          </cell>
        </row>
        <row r="125">
          <cell r="A125">
            <v>285</v>
          </cell>
          <cell r="B125" t="str">
            <v>PRORROGA PARA USO DE UNIDADES</v>
          </cell>
          <cell r="D125" t="str">
            <v>0043-0001-0005-0008</v>
          </cell>
        </row>
        <row r="126">
          <cell r="A126">
            <v>286</v>
          </cell>
          <cell r="B126" t="str">
            <v>PERMISO SUPLETORIO DE TRANSPORTE</v>
          </cell>
          <cell r="D126" t="str">
            <v>0043-0001-0005-0009</v>
          </cell>
        </row>
        <row r="127">
          <cell r="A127">
            <v>287</v>
          </cell>
          <cell r="B127" t="str">
            <v>CANJE DE TITULO DE CONCESIÓN</v>
          </cell>
          <cell r="D127" t="str">
            <v>0043-0001-0005-0010</v>
          </cell>
        </row>
        <row r="128">
          <cell r="A128">
            <v>288</v>
          </cell>
          <cell r="B128" t="str">
            <v>ANALISIS DE RIESGOS</v>
          </cell>
          <cell r="D128" t="str">
            <v>0043-0001-0009-0003</v>
          </cell>
        </row>
        <row r="129">
          <cell r="A129">
            <v>289</v>
          </cell>
          <cell r="B129" t="str">
            <v>CONFORMIDAD PARA QUEMA DE FUEGOS</v>
          </cell>
          <cell r="D129" t="str">
            <v>0043-0001-0009-0004</v>
          </cell>
        </row>
        <row r="130">
          <cell r="A130">
            <v>290</v>
          </cell>
          <cell r="B130" t="str">
            <v>DICTAMEN DE SEGURIDAD P SEDENA</v>
          </cell>
          <cell r="D130" t="str">
            <v>0043-0001-0009-0005</v>
          </cell>
        </row>
        <row r="131">
          <cell r="A131">
            <v>291</v>
          </cell>
          <cell r="B131" t="str">
            <v>DICTAMEN DE FACTIBILIDAD PARA COMERCIO</v>
          </cell>
          <cell r="C131" t="str">
            <v>S</v>
          </cell>
          <cell r="D131" t="str">
            <v>0043-0001-0009-0006</v>
          </cell>
        </row>
        <row r="132">
          <cell r="A132">
            <v>292</v>
          </cell>
          <cell r="B132" t="str">
            <v>DICTAMEN DE SEGURIDAD PROGRAMAS PROTEC</v>
          </cell>
          <cell r="C132" t="str">
            <v>CION CIVIL</v>
          </cell>
          <cell r="D132" t="str">
            <v>0043-0001-0009-0007</v>
          </cell>
        </row>
        <row r="133">
          <cell r="A133">
            <v>293</v>
          </cell>
          <cell r="B133" t="str">
            <v>SERVICIOS EXTRAORDINARIOS</v>
          </cell>
          <cell r="D133" t="str">
            <v>0043-0001-0009-0008</v>
          </cell>
        </row>
        <row r="134">
          <cell r="A134">
            <v>294</v>
          </cell>
          <cell r="B134" t="str">
            <v>PERITAJES A INMUEBLES DE  CONSTRUCCION</v>
          </cell>
          <cell r="C134" t="str">
            <v>RUINOSA</v>
          </cell>
          <cell r="D134" t="str">
            <v>0043-0001-0010-0011</v>
          </cell>
        </row>
        <row r="135">
          <cell r="A135">
            <v>295</v>
          </cell>
          <cell r="B135" t="str">
            <v>CONSTANCIA DE UBICACION DE PREDIOS</v>
          </cell>
          <cell r="D135" t="str">
            <v>0043-0001-0010-0021</v>
          </cell>
        </row>
        <row r="136">
          <cell r="A136">
            <v>296</v>
          </cell>
          <cell r="B136" t="str">
            <v>CONSTANCIAS DE ESTADO DE CUENTA</v>
          </cell>
          <cell r="D136" t="str">
            <v>0043-0001-0016-0002</v>
          </cell>
        </row>
        <row r="137">
          <cell r="A137">
            <v>300</v>
          </cell>
          <cell r="B137" t="str">
            <v>BANQUETAS Y GUARNICIONES.</v>
          </cell>
          <cell r="D137" t="str">
            <v>4300-0001-0001-0000</v>
          </cell>
        </row>
        <row r="138">
          <cell r="A138">
            <v>301</v>
          </cell>
          <cell r="B138" t="str">
            <v>PAVIMENTOS</v>
          </cell>
          <cell r="D138" t="str">
            <v>4300-0001-0002-0000</v>
          </cell>
        </row>
        <row r="139">
          <cell r="A139">
            <v>302</v>
          </cell>
          <cell r="B139" t="str">
            <v>ATARJEAS</v>
          </cell>
          <cell r="D139" t="str">
            <v>4300-0001-0003-0000</v>
          </cell>
        </row>
        <row r="140">
          <cell r="A140">
            <v>303</v>
          </cell>
          <cell r="B140" t="str">
            <v>INST DE REDES DE DIST DE AGUA</v>
          </cell>
          <cell r="D140" t="str">
            <v>4300-0001-0004-0000</v>
          </cell>
        </row>
        <row r="141">
          <cell r="A141">
            <v>304</v>
          </cell>
          <cell r="B141" t="str">
            <v>ALUMBRADO PUBLICO</v>
          </cell>
          <cell r="D141" t="str">
            <v>4300-0001-0005-0000</v>
          </cell>
        </row>
        <row r="142">
          <cell r="A142">
            <v>305</v>
          </cell>
          <cell r="B142" t="str">
            <v>INSTALACION  DE DRENAJE</v>
          </cell>
          <cell r="D142" t="str">
            <v>4300-0001-0006-0000</v>
          </cell>
        </row>
        <row r="143">
          <cell r="A143">
            <v>306</v>
          </cell>
          <cell r="B143" t="str">
            <v>APERTURA DE NUEVAS VIAS PUB</v>
          </cell>
          <cell r="D143" t="str">
            <v>4300-0001-0007-0000</v>
          </cell>
        </row>
        <row r="144">
          <cell r="A144">
            <v>307</v>
          </cell>
          <cell r="B144" t="str">
            <v>JARDINES Y OBRAS DE EQUIP URB</v>
          </cell>
          <cell r="D144" t="str">
            <v>4300-0001-0008-0000</v>
          </cell>
        </row>
        <row r="145">
          <cell r="A145">
            <v>308</v>
          </cell>
          <cell r="B145" t="str">
            <v>OTRAS CONTRIBUCIONES</v>
          </cell>
          <cell r="D145" t="str">
            <v>4300-0001-0009-0000</v>
          </cell>
        </row>
        <row r="146">
          <cell r="A146">
            <v>309</v>
          </cell>
          <cell r="B146" t="str">
            <v>POR SERVICIO DE ALUMBRADO</v>
          </cell>
          <cell r="D146" t="str">
            <v>4300-0002-0001-0000</v>
          </cell>
        </row>
        <row r="147">
          <cell r="A147">
            <v>400</v>
          </cell>
          <cell r="B147" t="str">
            <v>LOCALES PRESA DE LA OLLA</v>
          </cell>
          <cell r="D147" t="str">
            <v>4400-0001-0001-0000</v>
          </cell>
        </row>
        <row r="148">
          <cell r="A148">
            <v>401</v>
          </cell>
          <cell r="B148" t="str">
            <v>LOCALES MONUMENTO AL PIPILA</v>
          </cell>
          <cell r="D148" t="str">
            <v>4400-0001-0002-0000</v>
          </cell>
        </row>
        <row r="149">
          <cell r="A149">
            <v>402</v>
          </cell>
          <cell r="B149" t="str">
            <v>LOCALES MUSEO DE LAS MOMIAS</v>
          </cell>
          <cell r="D149" t="str">
            <v>4400-0001-0003-0000</v>
          </cell>
        </row>
        <row r="150">
          <cell r="A150">
            <v>403</v>
          </cell>
          <cell r="B150" t="str">
            <v>UNIDAD DEPORTIVA TORRES LANDA</v>
          </cell>
          <cell r="D150" t="str">
            <v>4400-0001-0004-0000</v>
          </cell>
        </row>
        <row r="151">
          <cell r="A151">
            <v>404</v>
          </cell>
          <cell r="B151" t="str">
            <v>UNIDAD DEPORTIVA YERBABUENA</v>
          </cell>
          <cell r="D151" t="str">
            <v>4400-0001-0005-0000</v>
          </cell>
        </row>
        <row r="152">
          <cell r="A152">
            <v>405</v>
          </cell>
          <cell r="B152" t="str">
            <v>CENTRO DE CONVIVENCIA EL ENCINO</v>
          </cell>
          <cell r="D152" t="str">
            <v>4400-0001-0006-0000</v>
          </cell>
        </row>
        <row r="153">
          <cell r="A153">
            <v>406</v>
          </cell>
          <cell r="B153" t="str">
            <v>CENTRO DEPORTIVO DE BARRIO</v>
          </cell>
          <cell r="D153" t="str">
            <v>4400-0001-0007-0000</v>
          </cell>
        </row>
        <row r="154">
          <cell r="A154">
            <v>407</v>
          </cell>
          <cell r="B154" t="str">
            <v>MUSEO MOMIAS</v>
          </cell>
          <cell r="D154" t="str">
            <v>4400-0001-0008-0000</v>
          </cell>
        </row>
        <row r="155">
          <cell r="A155">
            <v>408</v>
          </cell>
          <cell r="B155" t="str">
            <v>SALON CULTO A LA MUERTE</v>
          </cell>
          <cell r="D155" t="str">
            <v>4400-0001-0009-0000</v>
          </cell>
        </row>
        <row r="156">
          <cell r="A156">
            <v>409</v>
          </cell>
          <cell r="B156" t="str">
            <v>CASA DE LA CULTURA</v>
          </cell>
          <cell r="D156" t="str">
            <v>4400-0001-0010-0000</v>
          </cell>
        </row>
        <row r="157">
          <cell r="A157">
            <v>410</v>
          </cell>
          <cell r="B157" t="str">
            <v>MONUMENTO AL PIPILA</v>
          </cell>
          <cell r="D157" t="str">
            <v>4400-0001-0011-0000</v>
          </cell>
        </row>
        <row r="158">
          <cell r="A158">
            <v>411</v>
          </cell>
          <cell r="B158" t="str">
            <v>MERCADO HIDALGO</v>
          </cell>
          <cell r="D158" t="str">
            <v>4400-0001-0012-0000</v>
          </cell>
        </row>
        <row r="159">
          <cell r="A159">
            <v>412</v>
          </cell>
          <cell r="B159" t="str">
            <v>MERCADO EMBAJADORAS</v>
          </cell>
          <cell r="D159" t="str">
            <v>4400-0001-0013-0000</v>
          </cell>
        </row>
        <row r="160">
          <cell r="A160">
            <v>413</v>
          </cell>
          <cell r="B160" t="str">
            <v>ARRENDAMIENTO MAQUINARIA PESAD</v>
          </cell>
          <cell r="D160" t="str">
            <v>4400-0001-0014-0000</v>
          </cell>
        </row>
        <row r="161">
          <cell r="A161">
            <v>414</v>
          </cell>
          <cell r="B161" t="str">
            <v>OTROS PRODUCTOS</v>
          </cell>
          <cell r="D161" t="str">
            <v>4400-0001-0015-0000</v>
          </cell>
        </row>
        <row r="162">
          <cell r="A162">
            <v>415</v>
          </cell>
          <cell r="B162" t="str">
            <v>BIENES MOSTRENCOS</v>
          </cell>
          <cell r="D162" t="str">
            <v>4400-0002-0001-0000</v>
          </cell>
        </row>
        <row r="163">
          <cell r="A163">
            <v>416</v>
          </cell>
          <cell r="B163" t="str">
            <v>MUSEO INTERACTIVO</v>
          </cell>
          <cell r="D163" t="str">
            <v>0000-0000-0000-0000</v>
          </cell>
        </row>
        <row r="164">
          <cell r="A164">
            <v>417</v>
          </cell>
          <cell r="B164" t="str">
            <v>CONSULTORIO DENTAL</v>
          </cell>
          <cell r="D164" t="str">
            <v>4700-0001-0040-0000</v>
          </cell>
        </row>
        <row r="165">
          <cell r="A165">
            <v>418</v>
          </cell>
          <cell r="B165" t="str">
            <v>RENDIMIENTOS E INVERSIONES</v>
          </cell>
          <cell r="D165" t="str">
            <v>4400-0005-0001-0000</v>
          </cell>
        </row>
        <row r="166">
          <cell r="A166">
            <v>419</v>
          </cell>
          <cell r="B166" t="str">
            <v>REND E INVERSIONES RAMO 33</v>
          </cell>
          <cell r="D166" t="str">
            <v>4400-0005-0002-0000</v>
          </cell>
        </row>
        <row r="167">
          <cell r="A167">
            <v>420</v>
          </cell>
          <cell r="B167" t="str">
            <v>REND E INVER RAMO 33 PROG COMP</v>
          </cell>
          <cell r="D167" t="str">
            <v>4400-0005-0003-0000</v>
          </cell>
        </row>
        <row r="168">
          <cell r="A168">
            <v>421</v>
          </cell>
          <cell r="B168" t="str">
            <v>DECLARACIONES, FORMATOS Y AVIS</v>
          </cell>
          <cell r="D168" t="str">
            <v>4400-0006-0001-0000</v>
          </cell>
        </row>
        <row r="169">
          <cell r="A169">
            <v>422</v>
          </cell>
          <cell r="B169" t="str">
            <v>CALCOMANIAS VERIFIC AMBIENTAL</v>
          </cell>
          <cell r="D169" t="str">
            <v>4400-0006-0002-0000</v>
          </cell>
        </row>
        <row r="170">
          <cell r="A170">
            <v>426</v>
          </cell>
          <cell r="B170" t="str">
            <v>AREAS OCUP POR HOT, REST, BARE</v>
          </cell>
          <cell r="D170" t="str">
            <v>4400-0009-0001-0000</v>
          </cell>
        </row>
        <row r="171">
          <cell r="A171">
            <v>427</v>
          </cell>
          <cell r="B171" t="str">
            <v>TALLERES MECANICOS</v>
          </cell>
          <cell r="D171" t="str">
            <v>4400-0009-0002-0000</v>
          </cell>
        </row>
        <row r="172">
          <cell r="A172">
            <v>428</v>
          </cell>
          <cell r="B172" t="str">
            <v>COMERCIANTES SEMIFIJOS</v>
          </cell>
          <cell r="D172" t="str">
            <v>4400-0009-0003-0000</v>
          </cell>
        </row>
        <row r="173">
          <cell r="A173" t="str">
            <v>_x000C_</v>
          </cell>
        </row>
        <row r="175">
          <cell r="A175" t="str">
            <v>Pagina</v>
          </cell>
          <cell r="B175" t="str">
            <v>: 4                    Fecha Impresión</v>
          </cell>
          <cell r="C175" t="str">
            <v>: 07/03/2013</v>
          </cell>
          <cell r="D175" t="str">
            <v>Hora : 08:51:16 a.m.</v>
          </cell>
        </row>
        <row r="176">
          <cell r="A176" t="str">
            <v>MUNICIP</v>
          </cell>
          <cell r="B176" t="str">
            <v>IO DE GUANAJUATO, GTO</v>
          </cell>
        </row>
        <row r="177">
          <cell r="A177" t="str">
            <v>CATALOG</v>
          </cell>
          <cell r="B177" t="str">
            <v>O DE CLAVES DE COBRANZA</v>
          </cell>
        </row>
        <row r="179">
          <cell r="A179" t="str">
            <v>-------</v>
          </cell>
          <cell r="B179" t="str">
            <v>--------------------------------------</v>
          </cell>
          <cell r="C179" t="str">
            <v>--------------</v>
          </cell>
          <cell r="D179" t="str">
            <v>-------------------------</v>
          </cell>
        </row>
        <row r="180">
          <cell r="A180" t="str">
            <v>CLAVE</v>
          </cell>
          <cell r="B180" t="str">
            <v>CONCEPTO</v>
          </cell>
          <cell r="D180" t="str">
            <v>CUENTA CONTABLE</v>
          </cell>
        </row>
        <row r="181">
          <cell r="A181" t="str">
            <v>-------</v>
          </cell>
          <cell r="B181" t="str">
            <v>--------------------------------------</v>
          </cell>
          <cell r="C181" t="str">
            <v>--------------</v>
          </cell>
          <cell r="D181" t="str">
            <v>-------------------------</v>
          </cell>
        </row>
        <row r="182">
          <cell r="A182">
            <v>429</v>
          </cell>
          <cell r="B182" t="str">
            <v>VTA DE INMUEBLES PROP DEL MPIO</v>
          </cell>
          <cell r="D182" t="str">
            <v>4400-0010-0001-0000</v>
          </cell>
        </row>
        <row r="183">
          <cell r="A183">
            <v>430</v>
          </cell>
          <cell r="B183" t="str">
            <v>LOCALES MERCADO HIDALGO</v>
          </cell>
          <cell r="D183" t="str">
            <v>4400-0001-0016-0000</v>
          </cell>
        </row>
        <row r="184">
          <cell r="A184">
            <v>431</v>
          </cell>
          <cell r="B184" t="str">
            <v>LOCALES MERCADO EMBAJADORAS</v>
          </cell>
          <cell r="D184" t="str">
            <v>4400-0001-0017-0000</v>
          </cell>
        </row>
        <row r="185">
          <cell r="A185">
            <v>432</v>
          </cell>
          <cell r="B185" t="str">
            <v>LOCALES PANTEON</v>
          </cell>
          <cell r="D185" t="str">
            <v>4400-0001-0018-0000</v>
          </cell>
        </row>
        <row r="186">
          <cell r="A186">
            <v>433</v>
          </cell>
          <cell r="B186" t="str">
            <v>SOBRANTES</v>
          </cell>
          <cell r="D186" t="str">
            <v>4400-0005-0005-0000</v>
          </cell>
        </row>
        <row r="187">
          <cell r="A187">
            <v>434</v>
          </cell>
          <cell r="B187" t="str">
            <v>PERM. P/PINTAR BARDAS PROP. MP</v>
          </cell>
          <cell r="D187" t="str">
            <v>4400-0001-0019-0000</v>
          </cell>
        </row>
        <row r="188">
          <cell r="A188">
            <v>435</v>
          </cell>
          <cell r="B188" t="str">
            <v>AUTORIZ. P/COLOCAR MATAS PROP.</v>
          </cell>
          <cell r="D188" t="str">
            <v>4400-0001-0020-0000</v>
          </cell>
        </row>
        <row r="189">
          <cell r="A189">
            <v>436</v>
          </cell>
          <cell r="B189" t="str">
            <v>SANITARIOS PRESA DE LA OLLA</v>
          </cell>
          <cell r="D189" t="str">
            <v>4400-0001-0019-0000</v>
          </cell>
        </row>
        <row r="190">
          <cell r="A190">
            <v>437</v>
          </cell>
          <cell r="B190" t="str">
            <v>SANITARIOS MDO. EMBAJADORAS</v>
          </cell>
          <cell r="D190" t="str">
            <v>4400-0001-0020-0000</v>
          </cell>
        </row>
        <row r="191">
          <cell r="A191">
            <v>438</v>
          </cell>
          <cell r="B191" t="str">
            <v>SANITARIOS MDO. HIDALGO</v>
          </cell>
          <cell r="D191" t="str">
            <v>4400-0001-0021-0000</v>
          </cell>
        </row>
        <row r="192">
          <cell r="A192">
            <v>439</v>
          </cell>
          <cell r="B192" t="str">
            <v>SANITARIOS JARDIN REFORMA</v>
          </cell>
          <cell r="D192" t="str">
            <v>4400-0001-0022-0000</v>
          </cell>
        </row>
        <row r="193">
          <cell r="A193">
            <v>440</v>
          </cell>
          <cell r="B193" t="str">
            <v>SANITARIOS PLAZUELA LOS ANGELE</v>
          </cell>
          <cell r="D193" t="str">
            <v>4400-0001-0023-0000</v>
          </cell>
        </row>
        <row r="194">
          <cell r="A194">
            <v>441</v>
          </cell>
          <cell r="B194" t="str">
            <v>SANITARIOS LOS PASTITOS</v>
          </cell>
          <cell r="D194" t="str">
            <v>4400-0001-0024-0000</v>
          </cell>
        </row>
        <row r="195">
          <cell r="A195">
            <v>442</v>
          </cell>
          <cell r="B195" t="str">
            <v>SANITARIOS VALENCIANA</v>
          </cell>
          <cell r="D195" t="str">
            <v>4400-0001-0025-0000</v>
          </cell>
        </row>
        <row r="196">
          <cell r="A196">
            <v>443</v>
          </cell>
          <cell r="B196" t="str">
            <v>SANITARIOS FERROCARRIL</v>
          </cell>
          <cell r="D196" t="str">
            <v>4400-0001-0026-0000</v>
          </cell>
        </row>
        <row r="197">
          <cell r="A197">
            <v>444</v>
          </cell>
          <cell r="B197" t="str">
            <v>SANITARIOS JARDIN UNION</v>
          </cell>
          <cell r="D197" t="str">
            <v>4400-0001-0027-0000</v>
          </cell>
        </row>
        <row r="198">
          <cell r="A198">
            <v>445</v>
          </cell>
          <cell r="B198" t="str">
            <v>SANITARIOS MUSEO MOMIAS</v>
          </cell>
          <cell r="D198" t="str">
            <v>4400-0001-0028-0000</v>
          </cell>
        </row>
        <row r="199">
          <cell r="A199">
            <v>446</v>
          </cell>
          <cell r="B199" t="str">
            <v>SANITARIOS GAVIRA</v>
          </cell>
          <cell r="D199" t="str">
            <v>4400-0001-0029-0000</v>
          </cell>
        </row>
        <row r="200">
          <cell r="A200">
            <v>447</v>
          </cell>
          <cell r="B200" t="str">
            <v>LAS CALAS</v>
          </cell>
          <cell r="D200" t="str">
            <v>4400-0001-0030-0000</v>
          </cell>
        </row>
        <row r="201">
          <cell r="A201">
            <v>448</v>
          </cell>
          <cell r="B201" t="str">
            <v>APORTACION EXT. P/EVENTO FIC</v>
          </cell>
          <cell r="D201" t="str">
            <v>4400-0009-0004-0000</v>
          </cell>
        </row>
        <row r="202">
          <cell r="A202">
            <v>449</v>
          </cell>
          <cell r="B202" t="str">
            <v>SANITARIOS EL BARATILLO</v>
          </cell>
          <cell r="D202" t="str">
            <v>4400-0001-0031-0000</v>
          </cell>
        </row>
        <row r="203">
          <cell r="A203">
            <v>450</v>
          </cell>
          <cell r="B203" t="str">
            <v>SANITARIOS FIC</v>
          </cell>
          <cell r="D203" t="str">
            <v>4400-0001-0032-0000</v>
          </cell>
        </row>
        <row r="204">
          <cell r="A204">
            <v>451</v>
          </cell>
          <cell r="B204" t="str">
            <v>BODEGAS RASTRO</v>
          </cell>
          <cell r="D204" t="str">
            <v>4400-0001-0015-0000</v>
          </cell>
        </row>
        <row r="205">
          <cell r="A205">
            <v>452</v>
          </cell>
          <cell r="B205" t="str">
            <v>LOCALES DEL ENCINO</v>
          </cell>
          <cell r="D205" t="str">
            <v>4400-0001-0015-0000</v>
          </cell>
        </row>
        <row r="206">
          <cell r="A206">
            <v>453</v>
          </cell>
          <cell r="B206" t="str">
            <v>TELESCOPIO</v>
          </cell>
          <cell r="D206" t="str">
            <v>4400-0001-0015-0000</v>
          </cell>
        </row>
        <row r="207">
          <cell r="A207">
            <v>454</v>
          </cell>
          <cell r="B207" t="str">
            <v>FIESTAS TRADICIONALES</v>
          </cell>
          <cell r="D207" t="str">
            <v>4400-0009-0003-0000</v>
          </cell>
        </row>
        <row r="208">
          <cell r="A208">
            <v>455</v>
          </cell>
          <cell r="B208" t="str">
            <v>INFRAESTRUCTURA TELEFONICA</v>
          </cell>
          <cell r="D208" t="str">
            <v>4400-0001-0033-0000</v>
          </cell>
        </row>
        <row r="209">
          <cell r="A209">
            <v>456</v>
          </cell>
          <cell r="B209" t="str">
            <v>JUEGOS MECANICOS</v>
          </cell>
          <cell r="D209" t="str">
            <v>4400-0009-0003-0000</v>
          </cell>
        </row>
        <row r="210">
          <cell r="A210">
            <v>457</v>
          </cell>
          <cell r="B210" t="str">
            <v>CASETAS DE  REVISTAS</v>
          </cell>
          <cell r="D210" t="str">
            <v>4400-0001-0015-0000</v>
          </cell>
        </row>
        <row r="211">
          <cell r="A211">
            <v>458</v>
          </cell>
          <cell r="B211" t="str">
            <v>AMPLIACION DE HORARIO BILLARES, FUTBOL</v>
          </cell>
          <cell r="C211" t="str">
            <v>ITOS, MAQUIN</v>
          </cell>
          <cell r="D211" t="str">
            <v>4400-0001-0015-0000</v>
          </cell>
        </row>
        <row r="212">
          <cell r="A212">
            <v>459</v>
          </cell>
          <cell r="B212" t="str">
            <v>CASETAS DEPORTIVAS</v>
          </cell>
          <cell r="D212" t="str">
            <v>4400-0009-0005-0000</v>
          </cell>
        </row>
        <row r="213">
          <cell r="A213">
            <v>460</v>
          </cell>
          <cell r="B213" t="str">
            <v>PARQUE DE BEIS BOL SAN JERONIMO</v>
          </cell>
          <cell r="D213" t="str">
            <v>4400-0001-0015-0000</v>
          </cell>
        </row>
        <row r="214">
          <cell r="A214">
            <v>461</v>
          </cell>
          <cell r="B214" t="str">
            <v>INTERESES CREDITO BANCARIO</v>
          </cell>
          <cell r="D214" t="str">
            <v>4400-0005-0006-0000</v>
          </cell>
        </row>
        <row r="215">
          <cell r="A215">
            <v>462</v>
          </cell>
          <cell r="B215" t="str">
            <v>INTERESES REMANENTES  POR OBRAS</v>
          </cell>
          <cell r="D215" t="str">
            <v>4400-0005-0007-0000</v>
          </cell>
        </row>
        <row r="216">
          <cell r="A216">
            <v>463</v>
          </cell>
          <cell r="B216" t="str">
            <v>SALIDA DE GRUAS</v>
          </cell>
          <cell r="D216" t="str">
            <v>4400-0001-0034-0000</v>
          </cell>
        </row>
        <row r="217">
          <cell r="A217">
            <v>464</v>
          </cell>
          <cell r="B217" t="str">
            <v>ARRASTRE DE VEHICULOS INFRACCIONADOS</v>
          </cell>
          <cell r="D217" t="str">
            <v>4400-0001-0035-0000</v>
          </cell>
        </row>
        <row r="218">
          <cell r="A218">
            <v>465</v>
          </cell>
          <cell r="B218" t="str">
            <v>PENSION DE VEHICULOS</v>
          </cell>
          <cell r="D218" t="str">
            <v>4400-0001-0036-0000</v>
          </cell>
        </row>
        <row r="219">
          <cell r="A219">
            <v>466</v>
          </cell>
          <cell r="B219" t="str">
            <v>ANTICIPOS DE SUELDOS</v>
          </cell>
          <cell r="D219" t="str">
            <v>4400-0011-0001-0000</v>
          </cell>
        </row>
        <row r="220">
          <cell r="A220">
            <v>467</v>
          </cell>
          <cell r="B220" t="str">
            <v>PRESTADORES DE SERVICIO</v>
          </cell>
          <cell r="D220" t="str">
            <v>4400-0011-0002-0000</v>
          </cell>
        </row>
        <row r="221">
          <cell r="A221">
            <v>468</v>
          </cell>
          <cell r="B221" t="str">
            <v>PAGO A CUENTA DE REZAGO MERCADO HIDALG</v>
          </cell>
          <cell r="C221" t="str">
            <v>O</v>
          </cell>
          <cell r="D221" t="str">
            <v>4400-0001-0012-0000</v>
          </cell>
        </row>
        <row r="222">
          <cell r="A222">
            <v>469</v>
          </cell>
          <cell r="B222" t="str">
            <v>CASETAS TELEFONICAS</v>
          </cell>
          <cell r="D222" t="str">
            <v>4400-0001-0037-0000</v>
          </cell>
        </row>
        <row r="223">
          <cell r="A223">
            <v>470</v>
          </cell>
          <cell r="B223" t="str">
            <v>LOCALES ESTACION</v>
          </cell>
          <cell r="D223" t="str">
            <v>4400-0001-0015-0000</v>
          </cell>
        </row>
        <row r="224">
          <cell r="A224">
            <v>471</v>
          </cell>
          <cell r="B224" t="str">
            <v>SANITARIOS PARDO</v>
          </cell>
          <cell r="D224" t="str">
            <v>4400-0001-0030-0000</v>
          </cell>
        </row>
        <row r="225">
          <cell r="A225">
            <v>472</v>
          </cell>
          <cell r="B225" t="str">
            <v>MERCADO GAVIRA</v>
          </cell>
          <cell r="D225" t="str">
            <v>4400-0001-0012-0000</v>
          </cell>
        </row>
        <row r="226">
          <cell r="A226">
            <v>473</v>
          </cell>
          <cell r="B226" t="str">
            <v>ARRENDAMIENTOS CASA DE LA CULTURA</v>
          </cell>
          <cell r="D226" t="str">
            <v>4400-0001-0012-0000</v>
          </cell>
        </row>
        <row r="227">
          <cell r="A227">
            <v>474</v>
          </cell>
          <cell r="B227" t="str">
            <v>BASES PARA LICITACION ADQUISICIONES Y</v>
          </cell>
          <cell r="C227" t="str">
            <v>SERVICIOS GE</v>
          </cell>
          <cell r="D227" t="str">
            <v>0059-0001-0002-0000</v>
          </cell>
        </row>
        <row r="228">
          <cell r="A228">
            <v>475</v>
          </cell>
          <cell r="B228" t="str">
            <v>RESGUARDO DE BIENES EMBARGADOS</v>
          </cell>
          <cell r="D228" t="str">
            <v>0059-0003-0001-0000</v>
          </cell>
        </row>
        <row r="229">
          <cell r="A229">
            <v>476</v>
          </cell>
          <cell r="B229" t="str">
            <v>PADRON DE PERITOS FISCALES</v>
          </cell>
          <cell r="D229" t="str">
            <v>0059-0002-0003-0000</v>
          </cell>
        </row>
        <row r="230">
          <cell r="A230">
            <v>477</v>
          </cell>
          <cell r="B230" t="str">
            <v>PADRON DIRECTOR RESPONSABLE DE OBRA</v>
          </cell>
          <cell r="D230" t="str">
            <v>0059-0002-0004-0000</v>
          </cell>
        </row>
        <row r="231">
          <cell r="A231">
            <v>478</v>
          </cell>
          <cell r="B231" t="str">
            <v>PADRON DIRECTOR RESPONSABLE DE DESARRO</v>
          </cell>
          <cell r="C231" t="str">
            <v>LLO URBANO</v>
          </cell>
          <cell r="D231" t="str">
            <v>0052-0002-0005-0000</v>
          </cell>
        </row>
        <row r="232">
          <cell r="A232">
            <v>479</v>
          </cell>
          <cell r="B232" t="str">
            <v>COMERCIANTES AMBULANTES</v>
          </cell>
          <cell r="D232" t="str">
            <v>0059-0006-0001-0006</v>
          </cell>
        </row>
        <row r="233">
          <cell r="A233" t="str">
            <v>_x000C_</v>
          </cell>
        </row>
        <row r="235">
          <cell r="A235" t="str">
            <v>Pagina</v>
          </cell>
          <cell r="B235" t="str">
            <v>: 5                    Fecha Impresión</v>
          </cell>
          <cell r="C235" t="str">
            <v>: 07/03/2013</v>
          </cell>
          <cell r="D235" t="str">
            <v>Hora : 08:51:16 a.m.</v>
          </cell>
        </row>
        <row r="236">
          <cell r="A236" t="str">
            <v>MUNICIP</v>
          </cell>
          <cell r="B236" t="str">
            <v>IO DE GUANAJUATO, GTO</v>
          </cell>
        </row>
        <row r="237">
          <cell r="A237" t="str">
            <v>CATALOG</v>
          </cell>
          <cell r="B237" t="str">
            <v>O DE CLAVES DE COBRANZA</v>
          </cell>
        </row>
        <row r="239">
          <cell r="A239" t="str">
            <v>-------</v>
          </cell>
          <cell r="B239" t="str">
            <v>--------------------------------------</v>
          </cell>
          <cell r="C239" t="str">
            <v>--------------</v>
          </cell>
          <cell r="D239" t="str">
            <v>-------------------------</v>
          </cell>
        </row>
        <row r="240">
          <cell r="A240" t="str">
            <v>CLAVE</v>
          </cell>
          <cell r="B240" t="str">
            <v>CONCEPTO</v>
          </cell>
          <cell r="D240" t="str">
            <v>CUENTA CONTABLE</v>
          </cell>
        </row>
        <row r="241">
          <cell r="A241" t="str">
            <v>-------</v>
          </cell>
          <cell r="B241" t="str">
            <v>--------------------------------------</v>
          </cell>
          <cell r="C241" t="str">
            <v>--------------</v>
          </cell>
          <cell r="D241" t="str">
            <v>-------------------------</v>
          </cell>
        </row>
        <row r="242">
          <cell r="A242">
            <v>480</v>
          </cell>
          <cell r="B242" t="str">
            <v>PERIFONEO</v>
          </cell>
          <cell r="D242" t="str">
            <v>0059-0006-0001-0012</v>
          </cell>
        </row>
        <row r="243">
          <cell r="A243">
            <v>481</v>
          </cell>
          <cell r="B243" t="str">
            <v>REPARTO DE VOLANTES</v>
          </cell>
          <cell r="D243" t="str">
            <v>0059-0006-0001-0013</v>
          </cell>
        </row>
        <row r="244">
          <cell r="A244">
            <v>482</v>
          </cell>
          <cell r="B244" t="str">
            <v>CALLEJONEADAS</v>
          </cell>
          <cell r="D244" t="str">
            <v>0059-0006-0001-0014</v>
          </cell>
        </row>
        <row r="245">
          <cell r="A245">
            <v>483</v>
          </cell>
          <cell r="B245" t="str">
            <v>PROMOTOR TURISTICO</v>
          </cell>
          <cell r="D245" t="str">
            <v>0059-0006-0001-0015</v>
          </cell>
        </row>
        <row r="246">
          <cell r="A246">
            <v>484</v>
          </cell>
          <cell r="B246" t="str">
            <v>PERMISO PARA ESPECTÁCULOS O CELEBRACIÓ</v>
          </cell>
          <cell r="C246" t="str">
            <v>N DE FESTEJO</v>
          </cell>
          <cell r="D246" t="str">
            <v>0059-0007-0003-0000</v>
          </cell>
        </row>
        <row r="247">
          <cell r="A247">
            <v>485</v>
          </cell>
          <cell r="B247" t="str">
            <v>SELLADO DE BOLETOS</v>
          </cell>
          <cell r="D247" t="str">
            <v>0059-0008-0001-0001</v>
          </cell>
        </row>
        <row r="248">
          <cell r="A248">
            <v>486</v>
          </cell>
          <cell r="B248" t="str">
            <v>COLOCACION DE GUIAS</v>
          </cell>
          <cell r="D248" t="str">
            <v>0059-0009-0001-0000</v>
          </cell>
        </row>
        <row r="249">
          <cell r="A249">
            <v>487</v>
          </cell>
          <cell r="B249" t="str">
            <v>COLOCACION DE LUMINARIA O LAMPARA</v>
          </cell>
          <cell r="D249" t="str">
            <v>0059-0009-0002-0000</v>
          </cell>
        </row>
        <row r="250">
          <cell r="A250">
            <v>488</v>
          </cell>
          <cell r="B250" t="str">
            <v>COLOCACION DE POSTERIA DE CONCRETO</v>
          </cell>
          <cell r="D250" t="str">
            <v>0059-0009-0003-0000</v>
          </cell>
        </row>
        <row r="251">
          <cell r="A251">
            <v>489</v>
          </cell>
          <cell r="B251" t="str">
            <v>INSTALACION DE TOMA DE CORRIENTE</v>
          </cell>
          <cell r="D251" t="str">
            <v>0059-0009-0004-0000</v>
          </cell>
        </row>
        <row r="252">
          <cell r="A252">
            <v>490</v>
          </cell>
          <cell r="B252" t="str">
            <v>RENOVACION DE CONCESION</v>
          </cell>
          <cell r="D252" t="str">
            <v>0059-0007-0002-0000</v>
          </cell>
        </row>
        <row r="253">
          <cell r="A253">
            <v>491</v>
          </cell>
          <cell r="B253" t="str">
            <v>ESTRUCTURAS, CONSTRUCCIONES O MATERIAL</v>
          </cell>
          <cell r="C253" t="str">
            <v>ES EN VIA PÚ</v>
          </cell>
          <cell r="D253" t="str">
            <v>0059-0006-0001-0001</v>
          </cell>
        </row>
        <row r="254">
          <cell r="A254">
            <v>492</v>
          </cell>
          <cell r="B254" t="str">
            <v>RESERVA DE ESPACIOS EN VIA PUBLICA</v>
          </cell>
          <cell r="D254" t="str">
            <v>0059-0007-0006-0000</v>
          </cell>
        </row>
        <row r="255">
          <cell r="A255">
            <v>493</v>
          </cell>
          <cell r="B255" t="str">
            <v>RENOVACION PERMISO P/ USO VIA PUBLICA</v>
          </cell>
          <cell r="D255" t="str">
            <v>0059-0007-0004-0000</v>
          </cell>
        </row>
        <row r="256">
          <cell r="A256">
            <v>494</v>
          </cell>
          <cell r="B256" t="str">
            <v>REPOSICION DE CREDENCIAL</v>
          </cell>
          <cell r="D256" t="str">
            <v>0059-0007-0005-0000</v>
          </cell>
        </row>
        <row r="257">
          <cell r="A257">
            <v>495</v>
          </cell>
          <cell r="B257" t="str">
            <v>BOLETO EXTRAVIADO</v>
          </cell>
          <cell r="D257" t="str">
            <v>0059-0007-0007-0000</v>
          </cell>
        </row>
        <row r="258">
          <cell r="A258">
            <v>496</v>
          </cell>
          <cell r="B258" t="str">
            <v>INSTALACION AEREA DE CABLEADO ELECTRIC</v>
          </cell>
          <cell r="C258" t="str">
            <v>O ENTRE POST</v>
          </cell>
          <cell r="D258" t="str">
            <v>0059-0007-0007-0000</v>
          </cell>
        </row>
        <row r="259">
          <cell r="A259">
            <v>497</v>
          </cell>
          <cell r="B259" t="str">
            <v>CENTRO ADOC</v>
          </cell>
          <cell r="D259" t="str">
            <v>4400-0001-0015-0000</v>
          </cell>
        </row>
        <row r="260">
          <cell r="A260">
            <v>501</v>
          </cell>
          <cell r="B260" t="str">
            <v>REZAGOS DERECHOS</v>
          </cell>
          <cell r="D260" t="str">
            <v>4500-0001-0003-0000</v>
          </cell>
        </row>
        <row r="261">
          <cell r="A261">
            <v>502</v>
          </cell>
          <cell r="B261" t="str">
            <v>RECARGOS OTROS IMPTOS Y DERECH</v>
          </cell>
          <cell r="D261" t="str">
            <v>4500-0002-0002-0000</v>
          </cell>
        </row>
        <row r="262">
          <cell r="A262">
            <v>503</v>
          </cell>
          <cell r="B262" t="str">
            <v>AVISO EXTEMP TRASLACION DE DOM</v>
          </cell>
          <cell r="D262" t="str">
            <v>4500-0003-0001-0000</v>
          </cell>
        </row>
        <row r="263">
          <cell r="A263">
            <v>504</v>
          </cell>
          <cell r="B263" t="str">
            <v>AVISO EXTEMP TERM DE OBRA</v>
          </cell>
          <cell r="D263" t="str">
            <v>4500-0003-0002-0000</v>
          </cell>
        </row>
        <row r="264">
          <cell r="A264">
            <v>505</v>
          </cell>
          <cell r="B264" t="str">
            <v>INFRACCIONES DESARROLLO URBANO</v>
          </cell>
          <cell r="D264" t="str">
            <v>4500-0003-0003-0000</v>
          </cell>
        </row>
        <row r="265">
          <cell r="A265">
            <v>506</v>
          </cell>
          <cell r="B265" t="str">
            <v>INFRACCIONES DIRECCION DE FISCALIZACIO</v>
          </cell>
          <cell r="C265" t="str">
            <v>N</v>
          </cell>
          <cell r="D265" t="str">
            <v>4500-0003-0004-0000</v>
          </cell>
        </row>
        <row r="266">
          <cell r="A266">
            <v>507</v>
          </cell>
          <cell r="B266" t="str">
            <v>INF AL BANDO POLICIA Y BUEN GO</v>
          </cell>
          <cell r="D266" t="str">
            <v>4500-0003-0005-0000</v>
          </cell>
        </row>
        <row r="267">
          <cell r="A267">
            <v>508</v>
          </cell>
          <cell r="B267" t="str">
            <v>INF LEY DE TRANSITO Y SU REGLA</v>
          </cell>
          <cell r="D267" t="str">
            <v>4500-0003-0006-0000</v>
          </cell>
        </row>
        <row r="268">
          <cell r="A268">
            <v>509</v>
          </cell>
          <cell r="B268" t="str">
            <v>EXTEMP VERIFICACION AMB VEHICU</v>
          </cell>
          <cell r="D268" t="str">
            <v>4500-0003-0007-0000</v>
          </cell>
        </row>
        <row r="269">
          <cell r="A269">
            <v>510</v>
          </cell>
          <cell r="B269" t="str">
            <v>ADMTVAS NO FISCALES *FEDERALES</v>
          </cell>
          <cell r="D269" t="str">
            <v>4500-0003-0008-0000</v>
          </cell>
        </row>
        <row r="270">
          <cell r="A270">
            <v>511</v>
          </cell>
          <cell r="B270" t="str">
            <v>ADMTVAS NO FISCALES * MPALES*</v>
          </cell>
          <cell r="D270" t="str">
            <v>4500-0003-0009-0000</v>
          </cell>
        </row>
        <row r="271">
          <cell r="A271">
            <v>512</v>
          </cell>
          <cell r="B271" t="str">
            <v>POR REPARACION DAÑOS AL MPIO</v>
          </cell>
          <cell r="D271" t="str">
            <v>4500-0004-0001-0000</v>
          </cell>
        </row>
        <row r="272">
          <cell r="A272">
            <v>513</v>
          </cell>
          <cell r="B272" t="str">
            <v>POR REP DAÑOS A VEHIC MPALES.</v>
          </cell>
          <cell r="D272" t="str">
            <v>4500-0004-0002-0000</v>
          </cell>
        </row>
        <row r="273">
          <cell r="A273">
            <v>514</v>
          </cell>
          <cell r="B273" t="str">
            <v>AFECTACION NO AUTORIZADA DE ESPECIES A</v>
          </cell>
          <cell r="C273" t="str">
            <v>RBOREAS</v>
          </cell>
          <cell r="D273" t="str">
            <v>4500-0004-0003-0000</v>
          </cell>
        </row>
        <row r="274">
          <cell r="A274">
            <v>516</v>
          </cell>
          <cell r="B274" t="str">
            <v>DONATIVOS FIESTAS DE SAN JUAN</v>
          </cell>
          <cell r="D274" t="str">
            <v>4500-0006-0001-0000</v>
          </cell>
        </row>
        <row r="275">
          <cell r="A275">
            <v>517</v>
          </cell>
          <cell r="B275" t="str">
            <v>APORTACIONES FIC</v>
          </cell>
          <cell r="D275" t="str">
            <v>4500-0006-0002-0000</v>
          </cell>
        </row>
        <row r="276">
          <cell r="A276">
            <v>518</v>
          </cell>
          <cell r="B276" t="str">
            <v>GOB DEL ESTADO CONV VIALIDAD</v>
          </cell>
          <cell r="D276" t="str">
            <v>4500-0006-0003-0000</v>
          </cell>
        </row>
        <row r="277">
          <cell r="A277">
            <v>519</v>
          </cell>
          <cell r="B277" t="str">
            <v>GOB DEL ESTADO CASA DE LA CULT</v>
          </cell>
          <cell r="D277" t="str">
            <v>4500-0006-0004-0000</v>
          </cell>
        </row>
        <row r="278">
          <cell r="A278">
            <v>520</v>
          </cell>
          <cell r="B278" t="str">
            <v>GOB DEL EDO EL ENCINO Y CENTRO</v>
          </cell>
          <cell r="D278" t="str">
            <v>4500-0006-0005-0000</v>
          </cell>
        </row>
        <row r="279">
          <cell r="A279">
            <v>521</v>
          </cell>
          <cell r="B279" t="str">
            <v>APORT CONTRATISTAS OBRAS BENEF</v>
          </cell>
          <cell r="D279" t="str">
            <v>4500-0006-0006-0000</v>
          </cell>
        </row>
        <row r="280">
          <cell r="A280">
            <v>522</v>
          </cell>
          <cell r="B280" t="str">
            <v>APORT PARA PROG OBRAS DE BENEF</v>
          </cell>
          <cell r="D280" t="str">
            <v>4500-0006-0007-0000</v>
          </cell>
        </row>
        <row r="281">
          <cell r="A281">
            <v>523</v>
          </cell>
          <cell r="B281" t="str">
            <v>EXTENSIONES DE HORARIO</v>
          </cell>
          <cell r="D281" t="str">
            <v>4500-0006-0008-0000</v>
          </cell>
        </row>
        <row r="282">
          <cell r="A282">
            <v>524</v>
          </cell>
          <cell r="B282" t="str">
            <v>PAGO PROV PARA EXT DE HORARIO</v>
          </cell>
          <cell r="D282" t="str">
            <v>4500-0006-0009-0000</v>
          </cell>
        </row>
        <row r="283">
          <cell r="A283">
            <v>525</v>
          </cell>
          <cell r="B283" t="str">
            <v>INFRACC. A DISPOSICIONES AMBIE</v>
          </cell>
          <cell r="D283" t="str">
            <v>4500-0006-0010-0000</v>
          </cell>
        </row>
        <row r="284">
          <cell r="A284">
            <v>526</v>
          </cell>
          <cell r="B284" t="str">
            <v>RESPUESTA DE AYUNTAMIENTO</v>
          </cell>
          <cell r="D284" t="str">
            <v>4500-0006-0011-0000</v>
          </cell>
        </row>
        <row r="285">
          <cell r="A285">
            <v>528</v>
          </cell>
          <cell r="B285" t="str">
            <v>OTRAS APORTACIONES</v>
          </cell>
          <cell r="D285" t="str">
            <v>4500-0006-0013-0000</v>
          </cell>
        </row>
        <row r="286">
          <cell r="A286">
            <v>529</v>
          </cell>
          <cell r="B286" t="str">
            <v>OTROS DONATIVOS</v>
          </cell>
          <cell r="D286" t="str">
            <v>4500-0006-0014-0000</v>
          </cell>
        </row>
        <row r="287">
          <cell r="A287">
            <v>532</v>
          </cell>
          <cell r="B287" t="str">
            <v>FONDO INFRAEST SOCIAL MPAL.</v>
          </cell>
          <cell r="D287" t="str">
            <v>4500-0009-0001-0000</v>
          </cell>
        </row>
        <row r="288">
          <cell r="A288">
            <v>533</v>
          </cell>
          <cell r="B288" t="str">
            <v>FONDO PARA FORTALECIMIENTO MPA</v>
          </cell>
          <cell r="D288" t="str">
            <v>4500-0009-0002-0000</v>
          </cell>
        </row>
        <row r="289">
          <cell r="A289">
            <v>534</v>
          </cell>
          <cell r="B289" t="str">
            <v>APORT DE BENEF PROG GRAL DE OB</v>
          </cell>
          <cell r="D289" t="str">
            <v>4500-0009-0003-0000</v>
          </cell>
        </row>
        <row r="290">
          <cell r="A290">
            <v>535</v>
          </cell>
          <cell r="B290" t="str">
            <v>APORT DE BENEF OBRAS RUR ELECT</v>
          </cell>
          <cell r="D290" t="str">
            <v>4500-0009-0005-0000</v>
          </cell>
        </row>
        <row r="291">
          <cell r="A291">
            <v>536</v>
          </cell>
          <cell r="B291" t="str">
            <v>PADRON DE PROVEEDORES</v>
          </cell>
          <cell r="D291" t="str">
            <v>4500-0006-0016-0000</v>
          </cell>
        </row>
        <row r="292">
          <cell r="A292">
            <v>537</v>
          </cell>
          <cell r="B292" t="str">
            <v>APORT. P/EVENTOS ESPECIALES</v>
          </cell>
          <cell r="D292" t="str">
            <v>4500-0006-0017-0000</v>
          </cell>
        </row>
        <row r="293">
          <cell r="A293" t="str">
            <v>_x000C_</v>
          </cell>
        </row>
        <row r="295">
          <cell r="A295" t="str">
            <v>Pagina</v>
          </cell>
          <cell r="B295" t="str">
            <v>: 6                    Fecha Impresión</v>
          </cell>
          <cell r="C295" t="str">
            <v>: 07/03/2013</v>
          </cell>
          <cell r="D295" t="str">
            <v>Hora : 08:51:16 a.m.</v>
          </cell>
        </row>
        <row r="296">
          <cell r="A296" t="str">
            <v>MUNICIP</v>
          </cell>
          <cell r="B296" t="str">
            <v>IO DE GUANAJUATO, GTO</v>
          </cell>
        </row>
        <row r="297">
          <cell r="A297" t="str">
            <v>CATALOG</v>
          </cell>
          <cell r="B297" t="str">
            <v>O DE CLAVES DE COBRANZA</v>
          </cell>
        </row>
        <row r="299">
          <cell r="A299" t="str">
            <v>-------</v>
          </cell>
          <cell r="B299" t="str">
            <v>--------------------------------------</v>
          </cell>
          <cell r="C299" t="str">
            <v>--------------</v>
          </cell>
          <cell r="D299" t="str">
            <v>-------------------------</v>
          </cell>
        </row>
        <row r="300">
          <cell r="A300" t="str">
            <v>CLAVE</v>
          </cell>
          <cell r="B300" t="str">
            <v>CONCEPTO</v>
          </cell>
          <cell r="D300" t="str">
            <v>CUENTA CONTABLE</v>
          </cell>
        </row>
        <row r="301">
          <cell r="A301" t="str">
            <v>-------</v>
          </cell>
          <cell r="B301" t="str">
            <v>--------------------------------------</v>
          </cell>
          <cell r="C301" t="str">
            <v>--------------</v>
          </cell>
          <cell r="D301" t="str">
            <v>-------------------------</v>
          </cell>
        </row>
        <row r="302">
          <cell r="A302">
            <v>538</v>
          </cell>
          <cell r="B302" t="str">
            <v>BASES PARA LICITACION OBRA PUBLICA</v>
          </cell>
          <cell r="D302" t="str">
            <v>4500-0006-0018-0000</v>
          </cell>
        </row>
        <row r="303">
          <cell r="A303">
            <v>539</v>
          </cell>
          <cell r="B303" t="str">
            <v>DONATIVO PARA SEGURIDAD PUBLICA</v>
          </cell>
          <cell r="D303" t="str">
            <v>4500-0006-0019-0000</v>
          </cell>
        </row>
        <row r="304">
          <cell r="A304">
            <v>540</v>
          </cell>
          <cell r="B304" t="str">
            <v>APORT P/PARTICIPACION CIUDADAN</v>
          </cell>
          <cell r="D304" t="str">
            <v>4500-0009-0004-0000</v>
          </cell>
        </row>
        <row r="305">
          <cell r="A305">
            <v>541</v>
          </cell>
          <cell r="B305" t="str">
            <v>Boletaje Coronación Fiestas de San Jua</v>
          </cell>
          <cell r="C305" t="str">
            <v>n</v>
          </cell>
          <cell r="D305" t="str">
            <v>4500-0006-0020-0000</v>
          </cell>
        </row>
        <row r="306">
          <cell r="A306">
            <v>542</v>
          </cell>
          <cell r="B306" t="str">
            <v>REPARACION DE DAÑOS AL MUNICIPIO SERVI</v>
          </cell>
          <cell r="C306" t="str">
            <v>CIOS MUNICIP</v>
          </cell>
          <cell r="D306" t="str">
            <v>4500-0004-0003-0000</v>
          </cell>
        </row>
        <row r="307">
          <cell r="A307">
            <v>543</v>
          </cell>
          <cell r="B307" t="str">
            <v>GASTOS INDIRECTOS DE LA CONTRALORÍA</v>
          </cell>
          <cell r="D307" t="str">
            <v>4500-0006-0021-0000</v>
          </cell>
        </row>
        <row r="308">
          <cell r="A308">
            <v>544</v>
          </cell>
          <cell r="B308" t="str">
            <v>INFRACCIONES AL REGLAMENTO DE PROTECCI</v>
          </cell>
          <cell r="C308" t="str">
            <v>ON DE ANIMAL</v>
          </cell>
          <cell r="D308" t="str">
            <v>0062-0006-0001-0000</v>
          </cell>
        </row>
        <row r="309">
          <cell r="A309">
            <v>600</v>
          </cell>
          <cell r="B309" t="str">
            <v>FONDO GENERAL</v>
          </cell>
          <cell r="D309" t="str">
            <v>4600-0001-0001-0000</v>
          </cell>
        </row>
        <row r="310">
          <cell r="A310">
            <v>601</v>
          </cell>
          <cell r="B310" t="str">
            <v>FONDO DEL FOMENTO MUNICIPAL</v>
          </cell>
          <cell r="D310" t="str">
            <v>4600-0002-0001-0000</v>
          </cell>
        </row>
        <row r="311">
          <cell r="A311">
            <v>602</v>
          </cell>
          <cell r="B311" t="str">
            <v>20% ADICIONAL FONDO GENERAL</v>
          </cell>
          <cell r="D311" t="str">
            <v>4600-0003-0001-0000</v>
          </cell>
        </row>
        <row r="312">
          <cell r="A312">
            <v>603</v>
          </cell>
          <cell r="B312" t="str">
            <v>APOYO EXTRAORDINARIO</v>
          </cell>
          <cell r="D312" t="str">
            <v>4600-0004-0001-0000</v>
          </cell>
        </row>
        <row r="313">
          <cell r="A313">
            <v>604</v>
          </cell>
          <cell r="B313" t="str">
            <v>APORTACION ADICIONAL</v>
          </cell>
          <cell r="D313" t="str">
            <v>4600-0005-0001-0000</v>
          </cell>
        </row>
        <row r="314">
          <cell r="A314">
            <v>605</v>
          </cell>
          <cell r="B314" t="str">
            <v>IEPS ESPECIAL DE GASOLINAS Y DIESEL</v>
          </cell>
          <cell r="D314" t="str">
            <v>4600-0006-0001-0000</v>
          </cell>
        </row>
        <row r="315">
          <cell r="A315">
            <v>606</v>
          </cell>
          <cell r="B315" t="str">
            <v>FONDO DE FISCALIZACION</v>
          </cell>
          <cell r="D315" t="str">
            <v>4600-0007-0001-0000</v>
          </cell>
        </row>
        <row r="316">
          <cell r="A316">
            <v>607</v>
          </cell>
          <cell r="B316" t="str">
            <v>DERECHOS ALCOHOLES</v>
          </cell>
          <cell r="D316" t="str">
            <v>4600-0008-0001-0000</v>
          </cell>
        </row>
        <row r="317">
          <cell r="A317">
            <v>608</v>
          </cell>
          <cell r="B317" t="str">
            <v>I.E.P.S</v>
          </cell>
          <cell r="D317" t="str">
            <v>4600-0009-0001-0000</v>
          </cell>
        </row>
        <row r="318">
          <cell r="A318">
            <v>609</v>
          </cell>
          <cell r="B318" t="str">
            <v>I.S.A.N.</v>
          </cell>
          <cell r="D318" t="str">
            <v>4600-0010-0001-0000</v>
          </cell>
        </row>
        <row r="319">
          <cell r="A319">
            <v>611</v>
          </cell>
          <cell r="B319" t="str">
            <v>I.S.T.U.V.</v>
          </cell>
          <cell r="D319" t="str">
            <v>4600-0011-0001-0000</v>
          </cell>
        </row>
        <row r="320">
          <cell r="A320">
            <v>700</v>
          </cell>
          <cell r="B320" t="str">
            <v>APORTACION EXTRAORDINARIA</v>
          </cell>
          <cell r="D320" t="str">
            <v>4700-0001-0001-0000</v>
          </cell>
        </row>
        <row r="321">
          <cell r="A321">
            <v>701</v>
          </cell>
          <cell r="B321" t="str">
            <v>OTROS FINANCIAMIENTOS</v>
          </cell>
          <cell r="D321" t="str">
            <v>4700-0001-0002-0000</v>
          </cell>
        </row>
        <row r="322">
          <cell r="A322">
            <v>702</v>
          </cell>
          <cell r="B322" t="str">
            <v>SERVICIOS AMBIENTALES</v>
          </cell>
          <cell r="D322" t="str">
            <v>4700-0003-0001-0000</v>
          </cell>
        </row>
        <row r="323">
          <cell r="A323">
            <v>704</v>
          </cell>
          <cell r="B323" t="str">
            <v>APORTACION VEH. EXTRANJEROS</v>
          </cell>
          <cell r="D323" t="str">
            <v>4700-0005-0001-0000</v>
          </cell>
        </row>
        <row r="324">
          <cell r="A324">
            <v>705</v>
          </cell>
          <cell r="B324" t="str">
            <v>APORTACIONES INMUJERES</v>
          </cell>
          <cell r="D324" t="str">
            <v>4700-0004-0001-0000</v>
          </cell>
        </row>
        <row r="325">
          <cell r="A325">
            <v>706</v>
          </cell>
          <cell r="B325" t="str">
            <v>CREDITOS BANCARIOS</v>
          </cell>
          <cell r="D325" t="str">
            <v>4700-0003-0001-0000</v>
          </cell>
        </row>
        <row r="326">
          <cell r="A326">
            <v>707</v>
          </cell>
          <cell r="B326" t="str">
            <v>FONDO DE PAVIMENTACION A MUNICIPIOS</v>
          </cell>
          <cell r="D326" t="str">
            <v>4700-0005-0003-0000</v>
          </cell>
        </row>
        <row r="327">
          <cell r="A327">
            <v>708</v>
          </cell>
          <cell r="B327" t="str">
            <v>HABITAT</v>
          </cell>
          <cell r="D327" t="str">
            <v>4700-0005-0004-0000</v>
          </cell>
        </row>
        <row r="328">
          <cell r="A328">
            <v>709</v>
          </cell>
          <cell r="B328" t="str">
            <v>PARA EL DESARROLLO DE ZONAS PRIORITARI</v>
          </cell>
          <cell r="C328" t="str">
            <v>AS (PDZP)</v>
          </cell>
          <cell r="D328" t="str">
            <v>0000-0000-0000-0000</v>
          </cell>
        </row>
        <row r="329">
          <cell r="A329">
            <v>710</v>
          </cell>
          <cell r="B329" t="str">
            <v>SUBSIDIO P/LA SEGURIDAD PUB. DE LOS MP</v>
          </cell>
          <cell r="C329" t="str">
            <v>IOS</v>
          </cell>
          <cell r="D329" t="str">
            <v>4700-0005-0006-0000</v>
          </cell>
        </row>
        <row r="330">
          <cell r="A330">
            <v>711</v>
          </cell>
          <cell r="B330" t="str">
            <v>ADQUISICION DE INSUMOS AGRICOLAS</v>
          </cell>
          <cell r="D330" t="str">
            <v>4700-0005-0007-0000</v>
          </cell>
        </row>
        <row r="331">
          <cell r="A331">
            <v>712</v>
          </cell>
          <cell r="B331" t="str">
            <v>PROGRAMA BORDERIA</v>
          </cell>
          <cell r="D331" t="str">
            <v>4700-0005-0008-0000</v>
          </cell>
        </row>
        <row r="332">
          <cell r="A332">
            <v>713</v>
          </cell>
          <cell r="B332" t="str">
            <v>PROGRAMA ECONOMIA SOCIAL FAMILIAR</v>
          </cell>
          <cell r="D332" t="str">
            <v>4700-0005-0009-0000</v>
          </cell>
        </row>
        <row r="333">
          <cell r="A333">
            <v>714</v>
          </cell>
          <cell r="B333" t="str">
            <v>FONDO DE PAVIMENTACION Y ESPACIOS DEPO</v>
          </cell>
          <cell r="C333" t="str">
            <v>RTIVOS</v>
          </cell>
          <cell r="D333" t="str">
            <v>4700-0005-0010-0000</v>
          </cell>
        </row>
        <row r="334">
          <cell r="A334">
            <v>715</v>
          </cell>
          <cell r="B334" t="str">
            <v>MEJORAMIENTO DE VIVIENDA</v>
          </cell>
          <cell r="D334" t="str">
            <v>4700-0005-0011-0000</v>
          </cell>
        </row>
        <row r="335">
          <cell r="A335">
            <v>716</v>
          </cell>
          <cell r="B335" t="str">
            <v>MIGRANTES 3X1</v>
          </cell>
          <cell r="D335" t="str">
            <v>4700-0005-0012-0000</v>
          </cell>
        </row>
        <row r="336">
          <cell r="A336">
            <v>717</v>
          </cell>
          <cell r="B336" t="str">
            <v>PROGRAMA DE PAVIMENTACION DE CALLES</v>
          </cell>
          <cell r="D336" t="str">
            <v>0000-0000-0000-0000</v>
          </cell>
        </row>
        <row r="337">
          <cell r="A337">
            <v>718</v>
          </cell>
          <cell r="B337" t="str">
            <v>MODULO SEGURO POPULAR</v>
          </cell>
          <cell r="D337" t="str">
            <v>4700-0005-0014-0000</v>
          </cell>
        </row>
        <row r="338">
          <cell r="A338">
            <v>719</v>
          </cell>
          <cell r="B338" t="str">
            <v>FONDOS MIXTOS</v>
          </cell>
          <cell r="D338" t="str">
            <v>4700-0005-0013-0000</v>
          </cell>
        </row>
        <row r="339">
          <cell r="A339">
            <v>720</v>
          </cell>
          <cell r="B339" t="str">
            <v>DESARROLLO INFRAESTRUCTURA BASICA Y CO</v>
          </cell>
          <cell r="C339" t="str">
            <v>MUNITARIA</v>
          </cell>
          <cell r="D339" t="str">
            <v>4700-0005-0016-0000</v>
          </cell>
        </row>
        <row r="340">
          <cell r="A340">
            <v>721</v>
          </cell>
          <cell r="B340" t="str">
            <v>APOYO AL EMPRENDEDOR</v>
          </cell>
          <cell r="D340" t="str">
            <v>4700-0005-0017-0000</v>
          </cell>
        </row>
        <row r="341">
          <cell r="A341">
            <v>722</v>
          </cell>
          <cell r="B341" t="str">
            <v>PROGRAMA MEJOR ATENCION Y SERVICIO</v>
          </cell>
          <cell r="D341" t="str">
            <v>4700-0005-0018-0000</v>
          </cell>
        </row>
        <row r="342">
          <cell r="A342">
            <v>723</v>
          </cell>
          <cell r="B342" t="str">
            <v>PROG. P/SOSTENIBILIDAD SERV. AGUA POTA</v>
          </cell>
          <cell r="C342" t="str">
            <v>BLE Y SANEAM</v>
          </cell>
          <cell r="D342" t="str">
            <v>4213-8301-0000-0000</v>
          </cell>
        </row>
        <row r="343">
          <cell r="A343">
            <v>738</v>
          </cell>
          <cell r="B343" t="str">
            <v>REMANENTES DE EJER ANT 2011 FI</v>
          </cell>
          <cell r="D343" t="str">
            <v>0000-0000-0000-0000</v>
          </cell>
        </row>
        <row r="344">
          <cell r="A344">
            <v>739</v>
          </cell>
          <cell r="B344" t="str">
            <v>REMANENTES DE EJER. ANT. 2011 FII</v>
          </cell>
          <cell r="D344" t="str">
            <v>0000-0000-0000-0000</v>
          </cell>
        </row>
        <row r="345">
          <cell r="A345">
            <v>740</v>
          </cell>
          <cell r="B345" t="str">
            <v>REMANENTE  EJER. ANT. GASTO CORRIENTE</v>
          </cell>
          <cell r="C345">
            <v>2011</v>
          </cell>
          <cell r="D345" t="str">
            <v>4700-0006-0001-0000</v>
          </cell>
        </row>
        <row r="346">
          <cell r="A346">
            <v>741</v>
          </cell>
          <cell r="B346" t="str">
            <v>REMANENTES EJER. ANT. 2010 FI</v>
          </cell>
          <cell r="D346" t="str">
            <v>4700-0006-0002-0000</v>
          </cell>
        </row>
        <row r="347">
          <cell r="A347">
            <v>742</v>
          </cell>
          <cell r="B347" t="str">
            <v>REMANENTES EJER. ANT. 2009 FII</v>
          </cell>
          <cell r="D347" t="str">
            <v>4700-0006-0003-0000</v>
          </cell>
        </row>
        <row r="348">
          <cell r="A348">
            <v>743</v>
          </cell>
          <cell r="B348" t="str">
            <v>REMANENTES EJER. ANT. 2009 FI</v>
          </cell>
          <cell r="D348" t="str">
            <v>4700-0006-0004-0000</v>
          </cell>
        </row>
        <row r="349">
          <cell r="A349">
            <v>744</v>
          </cell>
          <cell r="B349" t="str">
            <v>REMANENTES EJER. ANT. 2008 FII</v>
          </cell>
          <cell r="D349" t="str">
            <v>4700-0006-0005-0000</v>
          </cell>
        </row>
        <row r="350">
          <cell r="A350">
            <v>745</v>
          </cell>
          <cell r="B350" t="str">
            <v>REMANENTES EJER. ANT. 2008 FI</v>
          </cell>
          <cell r="D350" t="str">
            <v>4700-0006-0006-0000</v>
          </cell>
        </row>
        <row r="351">
          <cell r="A351">
            <v>746</v>
          </cell>
          <cell r="B351" t="str">
            <v>REMANENTES EJER. ANT. P/OBRAS 2008 FI</v>
          </cell>
          <cell r="D351" t="str">
            <v>4700-0006-0007-0000</v>
          </cell>
        </row>
        <row r="352">
          <cell r="A352">
            <v>747</v>
          </cell>
          <cell r="B352" t="str">
            <v>REMANENTES EJER. ANT. 2007 FII</v>
          </cell>
          <cell r="D352" t="str">
            <v>4700-0006-0008-0000</v>
          </cell>
        </row>
        <row r="353">
          <cell r="A353" t="str">
            <v>_x000C_</v>
          </cell>
        </row>
        <row r="355">
          <cell r="A355" t="str">
            <v>Pagina</v>
          </cell>
          <cell r="B355" t="str">
            <v>: 7                    Fecha Impresión</v>
          </cell>
          <cell r="C355" t="str">
            <v>: 07/03/2013</v>
          </cell>
          <cell r="D355" t="str">
            <v>Hora : 08:51:16 a.m.</v>
          </cell>
        </row>
        <row r="356">
          <cell r="A356" t="str">
            <v>MUNICIP</v>
          </cell>
          <cell r="B356" t="str">
            <v>IO DE GUANAJUATO, GTO</v>
          </cell>
        </row>
        <row r="357">
          <cell r="A357" t="str">
            <v>CATALOG</v>
          </cell>
          <cell r="B357" t="str">
            <v>O DE CLAVES DE COBRANZA</v>
          </cell>
        </row>
        <row r="359">
          <cell r="A359" t="str">
            <v>-------</v>
          </cell>
          <cell r="B359" t="str">
            <v>--------------------------------------</v>
          </cell>
          <cell r="C359" t="str">
            <v>--------------</v>
          </cell>
          <cell r="D359" t="str">
            <v>-------------------------</v>
          </cell>
        </row>
        <row r="360">
          <cell r="A360" t="str">
            <v>CLAVE</v>
          </cell>
          <cell r="B360" t="str">
            <v>CONCEPTO</v>
          </cell>
          <cell r="D360" t="str">
            <v>CUENTA CONTABLE</v>
          </cell>
        </row>
        <row r="361">
          <cell r="A361" t="str">
            <v>-------</v>
          </cell>
          <cell r="B361" t="str">
            <v>--------------------------------------</v>
          </cell>
          <cell r="C361" t="str">
            <v>--------------</v>
          </cell>
          <cell r="D361" t="str">
            <v>-------------------------</v>
          </cell>
        </row>
        <row r="362">
          <cell r="A362">
            <v>748</v>
          </cell>
          <cell r="B362" t="str">
            <v>REMANENTES EJER. ANT. 2007 FI</v>
          </cell>
          <cell r="D362" t="str">
            <v>4700-0006-0009-0000</v>
          </cell>
        </row>
        <row r="363">
          <cell r="A363">
            <v>749</v>
          </cell>
          <cell r="B363" t="str">
            <v>REMANENTES EJER. ANT. P/OBRAS 2007 FI</v>
          </cell>
          <cell r="D363" t="str">
            <v>4700-0006-0010-0000</v>
          </cell>
        </row>
        <row r="364">
          <cell r="A364">
            <v>750</v>
          </cell>
          <cell r="B364" t="str">
            <v>REMANENTES EJER. ANT. 2006 FII</v>
          </cell>
          <cell r="D364" t="str">
            <v>4700-0006-0011-0000</v>
          </cell>
        </row>
        <row r="365">
          <cell r="A365">
            <v>751</v>
          </cell>
          <cell r="B365" t="str">
            <v>REMANENTES EJER. ANT. 2006 FI</v>
          </cell>
          <cell r="D365" t="str">
            <v>4700-0006-0012-0000</v>
          </cell>
        </row>
        <row r="366">
          <cell r="A366">
            <v>752</v>
          </cell>
          <cell r="B366" t="str">
            <v>REMANENTES EJER. ANT. 2005 FII</v>
          </cell>
          <cell r="D366" t="str">
            <v>4700-0006-0013-0000</v>
          </cell>
        </row>
        <row r="367">
          <cell r="A367">
            <v>753</v>
          </cell>
          <cell r="B367" t="str">
            <v>REMANENTES EJER. ANT. 2005 FI</v>
          </cell>
          <cell r="D367" t="str">
            <v>4700-0006-0014-0000</v>
          </cell>
        </row>
        <row r="368">
          <cell r="A368">
            <v>754</v>
          </cell>
          <cell r="B368" t="str">
            <v>REMANENTES EJER. ANT. 2003 FII</v>
          </cell>
          <cell r="D368" t="str">
            <v>4700-0006-0015-0000</v>
          </cell>
        </row>
        <row r="369">
          <cell r="A369">
            <v>755</v>
          </cell>
          <cell r="B369" t="str">
            <v>REAMANENTES EJER. ANT. 2002 FI</v>
          </cell>
          <cell r="D369" t="str">
            <v>4700-0006-0016-0000</v>
          </cell>
        </row>
        <row r="370">
          <cell r="A370">
            <v>756</v>
          </cell>
          <cell r="B370" t="str">
            <v>REMANENTES EJER. ANT. 2001 FI</v>
          </cell>
          <cell r="D370" t="str">
            <v>4700-0006-0017-0000</v>
          </cell>
        </row>
        <row r="371">
          <cell r="A371">
            <v>757</v>
          </cell>
          <cell r="B371" t="str">
            <v>REMANENTES EJE. ANT. GASTO CORRIENTE 2</v>
          </cell>
          <cell r="C371" t="str">
            <v>008 FI</v>
          </cell>
          <cell r="D371" t="str">
            <v>4700-0007-0001-0000</v>
          </cell>
        </row>
        <row r="372">
          <cell r="A372">
            <v>758</v>
          </cell>
          <cell r="B372" t="str">
            <v>REMANENTES EJERCICIOS CREDITO  BANCARI</v>
          </cell>
          <cell r="C372" t="str">
            <v>O</v>
          </cell>
          <cell r="D372" t="str">
            <v>4700-0008-0001-0000</v>
          </cell>
        </row>
        <row r="373">
          <cell r="A373">
            <v>759</v>
          </cell>
          <cell r="B373" t="str">
            <v>PROGRAMA DE INVERSION CONACULTA</v>
          </cell>
          <cell r="D373" t="str">
            <v>4700-0005-0008-0000</v>
          </cell>
        </row>
        <row r="374">
          <cell r="A374">
            <v>760</v>
          </cell>
          <cell r="B374" t="str">
            <v>FONDO DE APOYO PARA INFRAESTRUCTURA MP</v>
          </cell>
          <cell r="C374" t="str">
            <v>AL.</v>
          </cell>
          <cell r="D374" t="str">
            <v>2119-0001-0083-0000</v>
          </cell>
        </row>
        <row r="375">
          <cell r="A375">
            <v>761</v>
          </cell>
          <cell r="B375" t="str">
            <v>INSTITUTO ESTATAL DE LA CULTURA DEL ED</v>
          </cell>
          <cell r="C375" t="str">
            <v>O. DE GTO.</v>
          </cell>
          <cell r="D375" t="str">
            <v>4700-0005-0019-0000</v>
          </cell>
        </row>
        <row r="376">
          <cell r="A376">
            <v>800</v>
          </cell>
          <cell r="B376" t="str">
            <v>MEDALLAS CONMEM0RATIVAS</v>
          </cell>
          <cell r="D376" t="str">
            <v>1230-0001-0000-0000</v>
          </cell>
        </row>
        <row r="377">
          <cell r="A377">
            <v>801</v>
          </cell>
          <cell r="B377" t="str">
            <v>VIGILANCIA PAGADA POR PARTICUL</v>
          </cell>
          <cell r="D377" t="str">
            <v>2110-0006-0025-0000</v>
          </cell>
        </row>
        <row r="378">
          <cell r="A378">
            <v>802</v>
          </cell>
          <cell r="B378" t="str">
            <v>PROGRAMA DE ORDENAMIENTO TERRITORIAL</v>
          </cell>
          <cell r="D378" t="str">
            <v>2119-0001-0014-0000</v>
          </cell>
        </row>
        <row r="379">
          <cell r="A379">
            <v>803</v>
          </cell>
          <cell r="B379" t="str">
            <v>SERVICIO TELEFONCO CONTRALORIA</v>
          </cell>
          <cell r="D379" t="str">
            <v>5011-0921-2000-0000</v>
          </cell>
        </row>
        <row r="380">
          <cell r="A380">
            <v>804</v>
          </cell>
          <cell r="B380" t="str">
            <v>SERVICIO TELEFONICO COMPRAS</v>
          </cell>
          <cell r="D380" t="str">
            <v>5022-0521-2000-0000</v>
          </cell>
        </row>
        <row r="381">
          <cell r="A381">
            <v>805</v>
          </cell>
          <cell r="B381" t="str">
            <v>CENTRO DE APRENDIZAJE DIGITAL ADOC2.0</v>
          </cell>
          <cell r="D381" t="str">
            <v>0000-0000-0000-0000</v>
          </cell>
        </row>
        <row r="382">
          <cell r="A382">
            <v>806</v>
          </cell>
          <cell r="B382" t="str">
            <v>EXCEDENTES PAGADOS</v>
          </cell>
          <cell r="D382" t="str">
            <v>2119-0001-0074-0000</v>
          </cell>
        </row>
        <row r="383">
          <cell r="A383">
            <v>807</v>
          </cell>
          <cell r="B383" t="str">
            <v>RECICLADORA INDUSTRIALIZADORA COMERCIA</v>
          </cell>
          <cell r="C383" t="str">
            <v>LIZADOR</v>
          </cell>
          <cell r="D383" t="str">
            <v>2119-0001-0075-0000</v>
          </cell>
        </row>
        <row r="384">
          <cell r="A384">
            <v>808</v>
          </cell>
          <cell r="B384" t="str">
            <v>SANITARIOS MERCADO EMBAJADORAS desabil</v>
          </cell>
          <cell r="C384" t="str">
            <v>itada</v>
          </cell>
          <cell r="D384" t="str">
            <v>2110-0601-4000-0000</v>
          </cell>
        </row>
        <row r="385">
          <cell r="A385">
            <v>809</v>
          </cell>
          <cell r="B385" t="str">
            <v>CONVENIO TRIPARTITA QUIJOTE,DIEGUINO,G</v>
          </cell>
          <cell r="C385" t="str">
            <v>ENE BYRON</v>
          </cell>
          <cell r="D385" t="str">
            <v>2110-0611-1000-0000</v>
          </cell>
        </row>
        <row r="386">
          <cell r="A386">
            <v>810</v>
          </cell>
          <cell r="B386" t="str">
            <v>PREMIO LIMPIEZA</v>
          </cell>
          <cell r="D386" t="str">
            <v>2110-0006-0010-0000</v>
          </cell>
        </row>
        <row r="387">
          <cell r="A387">
            <v>811</v>
          </cell>
          <cell r="B387" t="str">
            <v>ESPECTACULO LUZ Y SONIDO</v>
          </cell>
          <cell r="D387" t="str">
            <v>2110-0601-1000-0000</v>
          </cell>
        </row>
        <row r="388">
          <cell r="A388">
            <v>812</v>
          </cell>
          <cell r="B388" t="str">
            <v>REINTEGROS TESOFE</v>
          </cell>
          <cell r="D388" t="str">
            <v>2110-0006-0110-0000</v>
          </cell>
        </row>
        <row r="389">
          <cell r="A389">
            <v>813</v>
          </cell>
          <cell r="B389" t="str">
            <v>REINTEGROS MUNICIPIO</v>
          </cell>
          <cell r="D389" t="str">
            <v>2110-0602-8000-0000</v>
          </cell>
        </row>
        <row r="390">
          <cell r="A390">
            <v>814</v>
          </cell>
          <cell r="B390" t="str">
            <v>INM. Y CONST. CANTARRANAS</v>
          </cell>
          <cell r="D390" t="str">
            <v>1310-0500-0000-0000</v>
          </cell>
        </row>
        <row r="391">
          <cell r="A391">
            <v>815</v>
          </cell>
          <cell r="B391" t="str">
            <v>FIESTAS DE SAN JUAN Y PRESA</v>
          </cell>
          <cell r="D391" t="str">
            <v>2110-0006-0073-0000</v>
          </cell>
        </row>
        <row r="392">
          <cell r="A392">
            <v>816</v>
          </cell>
          <cell r="B392" t="str">
            <v>APOYO P. OBRAS DE BENEF. SOCIA</v>
          </cell>
          <cell r="D392" t="str">
            <v>2110-0600-3000-0000</v>
          </cell>
        </row>
        <row r="393">
          <cell r="A393">
            <v>817</v>
          </cell>
          <cell r="B393" t="str">
            <v>DEPOSITOS EN GARANTIA</v>
          </cell>
          <cell r="D393" t="str">
            <v>1320-0000-8000-0000</v>
          </cell>
        </row>
        <row r="394">
          <cell r="A394">
            <v>818</v>
          </cell>
          <cell r="B394" t="str">
            <v>DEPOSITOS EN GARANTIA</v>
          </cell>
          <cell r="D394" t="str">
            <v>2320-0000-2000-0000</v>
          </cell>
        </row>
        <row r="395">
          <cell r="A395">
            <v>819</v>
          </cell>
          <cell r="B395" t="str">
            <v>APOYO OBS C/FIESTAS Y EVENTOS</v>
          </cell>
          <cell r="D395" t="str">
            <v>2110-0601-7000-0000</v>
          </cell>
        </row>
        <row r="396">
          <cell r="A396">
            <v>820</v>
          </cell>
          <cell r="B396" t="str">
            <v>DEPOSITO EN GARANTIA</v>
          </cell>
          <cell r="D396" t="str">
            <v>2220-0000-3000-0000</v>
          </cell>
        </row>
        <row r="397">
          <cell r="A397">
            <v>821</v>
          </cell>
          <cell r="B397" t="str">
            <v>APORT. GOB. DEL EDO. FIESTAS</v>
          </cell>
          <cell r="D397" t="str">
            <v>2110-0602-1000-0000</v>
          </cell>
        </row>
        <row r="398">
          <cell r="A398">
            <v>822</v>
          </cell>
          <cell r="B398" t="str">
            <v>COMISION ACREMEX</v>
          </cell>
          <cell r="D398" t="str">
            <v>0000-0000-0000-0000</v>
          </cell>
        </row>
        <row r="399">
          <cell r="A399">
            <v>823</v>
          </cell>
          <cell r="B399" t="str">
            <v>DEPOSITO EN GARANTIA</v>
          </cell>
          <cell r="D399" t="str">
            <v>2220-0400-0000-0000</v>
          </cell>
        </row>
        <row r="400">
          <cell r="A400">
            <v>824</v>
          </cell>
          <cell r="B400" t="str">
            <v>PREMIO DE LIMPIEZA</v>
          </cell>
          <cell r="D400" t="str">
            <v>2110-0603-3000-0000</v>
          </cell>
        </row>
        <row r="401">
          <cell r="A401">
            <v>825</v>
          </cell>
          <cell r="B401" t="str">
            <v>FONDO PARA MEJORAMIENTO AMBIEN</v>
          </cell>
          <cell r="D401" t="str">
            <v>2110-0603-9000-0000</v>
          </cell>
        </row>
        <row r="402">
          <cell r="A402">
            <v>826</v>
          </cell>
          <cell r="B402" t="str">
            <v>DEPOSITO EN GARANTIA</v>
          </cell>
          <cell r="D402" t="str">
            <v>2220-0500-4000-0000</v>
          </cell>
        </row>
        <row r="403">
          <cell r="A403">
            <v>827</v>
          </cell>
          <cell r="B403" t="str">
            <v>SANITARIOS MUSEO DE LAS MOMIAS</v>
          </cell>
          <cell r="D403" t="str">
            <v>2110-0600-7000-0000</v>
          </cell>
        </row>
        <row r="404">
          <cell r="A404">
            <v>828</v>
          </cell>
          <cell r="B404" t="str">
            <v>APORT. BENEF. P/OBRAS R/33</v>
          </cell>
          <cell r="D404" t="str">
            <v>2110-0006-0002-0000</v>
          </cell>
        </row>
        <row r="405">
          <cell r="A405">
            <v>829</v>
          </cell>
          <cell r="B405" t="str">
            <v>ESTACIONAMIENTO DEL FERROCARRI</v>
          </cell>
          <cell r="D405" t="str">
            <v>2110-0600-3000-0000</v>
          </cell>
        </row>
        <row r="406">
          <cell r="A406">
            <v>830</v>
          </cell>
          <cell r="B406" t="str">
            <v>APORTACION OBRAS CFE</v>
          </cell>
          <cell r="D406" t="str">
            <v>2110-0601-7000-0000</v>
          </cell>
        </row>
        <row r="407">
          <cell r="A407">
            <v>831</v>
          </cell>
          <cell r="B407" t="str">
            <v>APORTACION SALON DEL CULTO</v>
          </cell>
          <cell r="D407" t="str">
            <v>5066-1021-7000-0000</v>
          </cell>
        </row>
        <row r="408">
          <cell r="A408">
            <v>832</v>
          </cell>
          <cell r="B408" t="str">
            <v>DEPOSITO EN GARANTIA</v>
          </cell>
          <cell r="D408" t="str">
            <v>2220-0600-0000-0000</v>
          </cell>
        </row>
        <row r="409">
          <cell r="A409">
            <v>833</v>
          </cell>
          <cell r="B409" t="str">
            <v>PROG. COMP.</v>
          </cell>
          <cell r="D409" t="str">
            <v>4100-0001-0001-0000</v>
          </cell>
        </row>
        <row r="410">
          <cell r="A410">
            <v>834</v>
          </cell>
          <cell r="B410" t="str">
            <v>INMOB. DE PROYECTOS IND. Y TURISTICOS,</v>
          </cell>
          <cell r="C410" t="str">
            <v>S.A. DE C.V</v>
          </cell>
          <cell r="D410" t="str">
            <v>2110-0006-0286-0000</v>
          </cell>
        </row>
        <row r="411">
          <cell r="A411">
            <v>835</v>
          </cell>
          <cell r="B411" t="str">
            <v>ELABORACION PLANOS REGULARIZAC</v>
          </cell>
          <cell r="D411" t="str">
            <v>2110-0602-2000-0000</v>
          </cell>
        </row>
        <row r="412">
          <cell r="A412">
            <v>836</v>
          </cell>
          <cell r="B412" t="str">
            <v>APORT. A FAVOR DE MPIO. INCR.</v>
          </cell>
          <cell r="D412" t="str">
            <v>1150-0400-1000-0000</v>
          </cell>
        </row>
        <row r="413">
          <cell r="A413" t="str">
            <v>_x000C_</v>
          </cell>
        </row>
        <row r="415">
          <cell r="A415" t="str">
            <v>Pagina</v>
          </cell>
          <cell r="B415" t="str">
            <v>: 8                    Fecha Impresión</v>
          </cell>
          <cell r="C415" t="str">
            <v>: 07/03/2013</v>
          </cell>
          <cell r="D415" t="str">
            <v>Hora : 08:51:16 a.m.</v>
          </cell>
        </row>
        <row r="416">
          <cell r="A416" t="str">
            <v>MUNICIP</v>
          </cell>
          <cell r="B416" t="str">
            <v>IO DE GUANAJUATO, GTO</v>
          </cell>
        </row>
        <row r="417">
          <cell r="A417" t="str">
            <v>CATALOG</v>
          </cell>
          <cell r="B417" t="str">
            <v>O DE CLAVES DE COBRANZA</v>
          </cell>
        </row>
        <row r="419">
          <cell r="A419" t="str">
            <v>-------</v>
          </cell>
          <cell r="B419" t="str">
            <v>--------------------------------------</v>
          </cell>
          <cell r="C419" t="str">
            <v>--------------</v>
          </cell>
          <cell r="D419" t="str">
            <v>-------------------------</v>
          </cell>
        </row>
        <row r="420">
          <cell r="A420" t="str">
            <v>CLAVE</v>
          </cell>
          <cell r="B420" t="str">
            <v>CONCEPTO</v>
          </cell>
          <cell r="D420" t="str">
            <v>CUENTA CONTABLE</v>
          </cell>
        </row>
        <row r="421">
          <cell r="A421" t="str">
            <v>-------</v>
          </cell>
          <cell r="B421" t="str">
            <v>--------------------------------------</v>
          </cell>
          <cell r="C421" t="str">
            <v>--------------</v>
          </cell>
          <cell r="D421" t="str">
            <v>-------------------------</v>
          </cell>
        </row>
        <row r="422">
          <cell r="A422">
            <v>837</v>
          </cell>
          <cell r="B422" t="str">
            <v>APORT. AL PROG. 503 VIALIDAD</v>
          </cell>
          <cell r="D422" t="str">
            <v>1150-0400-2000-0000</v>
          </cell>
        </row>
        <row r="423">
          <cell r="A423">
            <v>838</v>
          </cell>
          <cell r="B423" t="str">
            <v>SRIA. FINANZAS Y ADMINISTRACIO</v>
          </cell>
          <cell r="D423" t="str">
            <v>2110-0604-0000-0000</v>
          </cell>
        </row>
        <row r="424">
          <cell r="A424">
            <v>839</v>
          </cell>
          <cell r="B424" t="str">
            <v>SIMAPAG</v>
          </cell>
          <cell r="D424" t="str">
            <v>2110-0614-8000-0000</v>
          </cell>
        </row>
        <row r="425">
          <cell r="A425">
            <v>840</v>
          </cell>
          <cell r="B425" t="str">
            <v>APORTACION P/ALUMBRADO</v>
          </cell>
          <cell r="D425" t="str">
            <v>2110-0006-0021-0000</v>
          </cell>
        </row>
        <row r="426">
          <cell r="A426">
            <v>841</v>
          </cell>
          <cell r="B426" t="str">
            <v>DEPOSITO EN GARANTIA</v>
          </cell>
          <cell r="D426" t="str">
            <v>2220-0700-0000-0000</v>
          </cell>
        </row>
        <row r="427">
          <cell r="A427">
            <v>842</v>
          </cell>
          <cell r="B427" t="str">
            <v>DEPOSITO EN GARANTIA</v>
          </cell>
          <cell r="D427" t="str">
            <v>2220-0800-0000-0000</v>
          </cell>
        </row>
        <row r="428">
          <cell r="A428">
            <v>843</v>
          </cell>
          <cell r="B428" t="str">
            <v>SIMAPAG</v>
          </cell>
          <cell r="D428" t="str">
            <v>1150-0400-3000-0000</v>
          </cell>
        </row>
        <row r="429">
          <cell r="A429">
            <v>844</v>
          </cell>
          <cell r="B429" t="str">
            <v>SERV. TELEF. PRESIDENCIA</v>
          </cell>
          <cell r="D429" t="str">
            <v>5011-0421-2000-0000</v>
          </cell>
        </row>
        <row r="430">
          <cell r="A430">
            <v>845</v>
          </cell>
          <cell r="B430" t="str">
            <v>RECURSO GOB. EDO. MEJORA REGUL</v>
          </cell>
          <cell r="D430" t="str">
            <v>2110-0006-0059-0000</v>
          </cell>
        </row>
        <row r="431">
          <cell r="A431">
            <v>846</v>
          </cell>
          <cell r="B431" t="str">
            <v>SERV. TELEFONICO SEG. PUBLICA</v>
          </cell>
          <cell r="D431" t="str">
            <v>5055-0121-2000-0000</v>
          </cell>
        </row>
        <row r="432">
          <cell r="A432">
            <v>847</v>
          </cell>
          <cell r="B432" t="str">
            <v>ANTICIPO DE PARTICIPACIONES</v>
          </cell>
          <cell r="D432" t="str">
            <v>2110-0006-0040-0000</v>
          </cell>
        </row>
        <row r="433">
          <cell r="A433">
            <v>848</v>
          </cell>
          <cell r="B433" t="str">
            <v>MUSEO SIGLO XXI</v>
          </cell>
          <cell r="D433" t="str">
            <v>2110-0006-0003-0000</v>
          </cell>
        </row>
        <row r="434">
          <cell r="A434">
            <v>849</v>
          </cell>
          <cell r="B434" t="str">
            <v>APORT SEEVYT P/FIESTAS TRADIC</v>
          </cell>
          <cell r="D434" t="str">
            <v>2110-0006-0005-0000</v>
          </cell>
        </row>
        <row r="435">
          <cell r="A435">
            <v>850</v>
          </cell>
          <cell r="B435" t="str">
            <v>REHAB CASA DE LA CULTURA</v>
          </cell>
          <cell r="D435" t="str">
            <v>2110-0006-0030-0000</v>
          </cell>
        </row>
        <row r="436">
          <cell r="A436">
            <v>851</v>
          </cell>
          <cell r="B436" t="str">
            <v>COMISION P/VENTA DE PRODUCTOS</v>
          </cell>
          <cell r="D436" t="str">
            <v>2110-0006-0051-0000</v>
          </cell>
        </row>
        <row r="437">
          <cell r="A437">
            <v>852</v>
          </cell>
          <cell r="B437" t="str">
            <v>APORTACION OCPM</v>
          </cell>
          <cell r="D437" t="str">
            <v>2110-0006-0050-0000</v>
          </cell>
        </row>
        <row r="438">
          <cell r="A438">
            <v>853</v>
          </cell>
          <cell r="B438" t="str">
            <v>CONVENIO MUSEOS</v>
          </cell>
          <cell r="D438" t="str">
            <v>2110-0006-0052-0000</v>
          </cell>
        </row>
        <row r="439">
          <cell r="A439">
            <v>854</v>
          </cell>
          <cell r="B439" t="str">
            <v>APORT OCPM PARA AMERICA LATINA</v>
          </cell>
          <cell r="D439" t="str">
            <v>2110-0006-0053-0000</v>
          </cell>
        </row>
        <row r="440">
          <cell r="A440">
            <v>855</v>
          </cell>
          <cell r="B440" t="str">
            <v>EQUIPAMIENTO MUSEO MOMIAS</v>
          </cell>
          <cell r="D440" t="str">
            <v>2110-0006-0285-0000</v>
          </cell>
        </row>
        <row r="441">
          <cell r="A441">
            <v>856</v>
          </cell>
          <cell r="B441" t="str">
            <v>EXP. CAMARA MINERA DE MEX</v>
          </cell>
          <cell r="D441" t="str">
            <v>2110-0006-0054-0000</v>
          </cell>
        </row>
        <row r="442">
          <cell r="A442">
            <v>857</v>
          </cell>
          <cell r="B442" t="str">
            <v>APORT PROG FED FOMENTO A LA LE</v>
          </cell>
          <cell r="D442" t="str">
            <v>2110-0006-0055-0000</v>
          </cell>
        </row>
        <row r="443">
          <cell r="A443">
            <v>858</v>
          </cell>
          <cell r="B443" t="str">
            <v>SUPERVISION TRANSP. PUBLICO</v>
          </cell>
          <cell r="D443" t="str">
            <v>2110-0006-0056-0000</v>
          </cell>
        </row>
        <row r="444">
          <cell r="A444">
            <v>859</v>
          </cell>
          <cell r="B444" t="str">
            <v>VTA. INMUEBLES PROP. MPIO.</v>
          </cell>
          <cell r="D444" t="str">
            <v>2110-0006-0057-0000</v>
          </cell>
        </row>
        <row r="445">
          <cell r="A445">
            <v>860</v>
          </cell>
          <cell r="B445" t="str">
            <v>PROG. ESCOLAR RESIDUOS SOLIDOS</v>
          </cell>
          <cell r="D445" t="str">
            <v>2110-0006-0058-0000</v>
          </cell>
        </row>
        <row r="446">
          <cell r="A446">
            <v>861</v>
          </cell>
          <cell r="B446" t="str">
            <v>DONATIVOS CD. PATRIMONIO DE LA HUMANID</v>
          </cell>
          <cell r="C446" t="str">
            <v>AD</v>
          </cell>
          <cell r="D446" t="str">
            <v>2110-0006-0060-0000</v>
          </cell>
        </row>
        <row r="447">
          <cell r="A447">
            <v>862</v>
          </cell>
          <cell r="B447" t="str">
            <v>DONATIVO MEGA POSADA</v>
          </cell>
          <cell r="D447" t="str">
            <v>2110-0006-0062-0000</v>
          </cell>
        </row>
        <row r="448">
          <cell r="A448">
            <v>863</v>
          </cell>
          <cell r="B448" t="str">
            <v>SER.TELEF. PROT. CIVIL</v>
          </cell>
          <cell r="D448" t="str">
            <v>5002-0206-0101-3102</v>
          </cell>
        </row>
        <row r="449">
          <cell r="A449">
            <v>864</v>
          </cell>
          <cell r="B449" t="str">
            <v>EXPOSICION MOMIAS</v>
          </cell>
          <cell r="D449" t="str">
            <v>2110-0006-0015-0000</v>
          </cell>
        </row>
        <row r="450">
          <cell r="A450">
            <v>865</v>
          </cell>
          <cell r="B450" t="str">
            <v>REPOSICION DE MATERIAL OBRAS P/COOPERA</v>
          </cell>
          <cell r="C450" t="str">
            <v>CION</v>
          </cell>
          <cell r="D450" t="str">
            <v>2110-0006-0066-0000</v>
          </cell>
        </row>
        <row r="451">
          <cell r="A451">
            <v>866</v>
          </cell>
          <cell r="B451" t="str">
            <v>APORTACIONES INST. ESTATAL DE LA CULTU</v>
          </cell>
          <cell r="C451" t="str">
            <v>RA</v>
          </cell>
          <cell r="D451" t="str">
            <v>2110-0006-0070-0000</v>
          </cell>
        </row>
        <row r="452">
          <cell r="A452">
            <v>867</v>
          </cell>
          <cell r="B452" t="str">
            <v>BARRIO LIMPIO MELLADO</v>
          </cell>
          <cell r="D452" t="str">
            <v>2110-0006-0063-0000</v>
          </cell>
        </row>
        <row r="453">
          <cell r="A453">
            <v>868</v>
          </cell>
          <cell r="B453" t="str">
            <v>MEJOR MANEJO RESIDUOS</v>
          </cell>
          <cell r="D453" t="str">
            <v>2110-0006-0064-0000</v>
          </cell>
        </row>
        <row r="454">
          <cell r="A454">
            <v>869</v>
          </cell>
          <cell r="B454" t="str">
            <v>JARDIN DE NIÑOS JUAN J. LOS REYES</v>
          </cell>
          <cell r="D454" t="str">
            <v>2110-0006-0065-0000</v>
          </cell>
        </row>
        <row r="455">
          <cell r="A455">
            <v>870</v>
          </cell>
          <cell r="B455" t="str">
            <v>AVALUOS FISCALES PARA PERITOS</v>
          </cell>
          <cell r="D455" t="str">
            <v>2110-0006-0074-0000</v>
          </cell>
        </row>
        <row r="456">
          <cell r="A456">
            <v>871</v>
          </cell>
          <cell r="B456" t="str">
            <v>DEP/EN GARANTIA MACIAS A. JESUS</v>
          </cell>
          <cell r="D456" t="str">
            <v>2220-0009-0000-0000</v>
          </cell>
        </row>
        <row r="457">
          <cell r="A457">
            <v>872</v>
          </cell>
          <cell r="B457" t="str">
            <v>FIDEICOMISO DE FOMENTO MINERO</v>
          </cell>
          <cell r="D457" t="str">
            <v>2110-0006-0075-0000</v>
          </cell>
        </row>
        <row r="458">
          <cell r="A458">
            <v>873</v>
          </cell>
          <cell r="B458" t="str">
            <v>DIRECCION DE CULTURA</v>
          </cell>
          <cell r="D458" t="str">
            <v>2110-0006-0076-0000</v>
          </cell>
        </row>
        <row r="459">
          <cell r="A459">
            <v>874</v>
          </cell>
          <cell r="B459" t="str">
            <v>DEP. EN GARANTIA RONALD PHILIP Y SANDR</v>
          </cell>
          <cell r="C459" t="str">
            <v>A EVANS</v>
          </cell>
          <cell r="D459" t="str">
            <v>2220-0010-0000-0000</v>
          </cell>
        </row>
        <row r="460">
          <cell r="A460">
            <v>875</v>
          </cell>
          <cell r="B460" t="str">
            <v>PUBLICACIONES DEL PAE</v>
          </cell>
          <cell r="D460" t="str">
            <v>1150-0004-0041-0000</v>
          </cell>
        </row>
        <row r="461">
          <cell r="A461">
            <v>876</v>
          </cell>
          <cell r="B461" t="str">
            <v>SALDOS POR ADJUDICAR</v>
          </cell>
          <cell r="D461" t="str">
            <v>2110-0006-0077-0000</v>
          </cell>
        </row>
        <row r="462">
          <cell r="A462">
            <v>877</v>
          </cell>
          <cell r="B462" t="str">
            <v>DEP EN GARANTIA JOSE ANTONIO FRANCO</v>
          </cell>
          <cell r="D462" t="str">
            <v>2220-0011-0000-0000</v>
          </cell>
        </row>
        <row r="463">
          <cell r="A463">
            <v>878</v>
          </cell>
          <cell r="B463" t="str">
            <v>LUIS ALBERTO LANDIN  BUSTAMANTE</v>
          </cell>
          <cell r="D463" t="str">
            <v>2220-0013-0000-0000</v>
          </cell>
        </row>
        <row r="464">
          <cell r="A464">
            <v>879</v>
          </cell>
          <cell r="B464" t="str">
            <v>DEP. EN GARANTIA POR EMBARGOS</v>
          </cell>
          <cell r="D464" t="str">
            <v>2220-0014-0000-0000</v>
          </cell>
        </row>
        <row r="465">
          <cell r="A465">
            <v>880</v>
          </cell>
          <cell r="B465" t="str">
            <v>CURSO PROMOTOR TURISTICO</v>
          </cell>
          <cell r="D465" t="str">
            <v>2110-0006-0083-0000</v>
          </cell>
        </row>
        <row r="466">
          <cell r="A466">
            <v>881</v>
          </cell>
          <cell r="B466" t="str">
            <v>DEDUCIBLES DE SEGURO BIENES MUEBLES</v>
          </cell>
          <cell r="D466" t="str">
            <v>2110-0006-0084-0000</v>
          </cell>
        </row>
        <row r="467">
          <cell r="A467">
            <v>882</v>
          </cell>
          <cell r="B467" t="str">
            <v>REPARACION DE DAÑOS A VEHICULOS MUNICI</v>
          </cell>
          <cell r="C467" t="str">
            <v>PALES</v>
          </cell>
          <cell r="D467" t="str">
            <v>2110-0006-0085-0000</v>
          </cell>
        </row>
        <row r="468">
          <cell r="A468">
            <v>883</v>
          </cell>
          <cell r="B468" t="str">
            <v>REPOSICION FONDOS FIJOS</v>
          </cell>
          <cell r="D468" t="str">
            <v>1120-0006-0000-0000</v>
          </cell>
        </row>
        <row r="469">
          <cell r="A469">
            <v>884</v>
          </cell>
          <cell r="B469" t="str">
            <v>RETENCION ISR</v>
          </cell>
          <cell r="D469" t="str">
            <v>2110-0005-0002-0000</v>
          </cell>
        </row>
        <row r="470">
          <cell r="A470">
            <v>885</v>
          </cell>
          <cell r="B470" t="str">
            <v>VINOS Y LICORES NAUCALPAN</v>
          </cell>
          <cell r="D470" t="str">
            <v>2110-0006-0086-0000</v>
          </cell>
        </row>
        <row r="471">
          <cell r="A471">
            <v>886</v>
          </cell>
          <cell r="B471" t="str">
            <v>APORTACION CIUDADANA CONVENIO FIU</v>
          </cell>
          <cell r="D471" t="str">
            <v>2110-0006-0266-0000</v>
          </cell>
        </row>
        <row r="472">
          <cell r="A472">
            <v>887</v>
          </cell>
          <cell r="B472" t="str">
            <v>DEVOLUCIONES S/RECAUDACION</v>
          </cell>
          <cell r="D472" t="str">
            <v>2110-0006-0089-0000</v>
          </cell>
        </row>
        <row r="473">
          <cell r="A473" t="str">
            <v>_x000C_</v>
          </cell>
        </row>
        <row r="475">
          <cell r="A475" t="str">
            <v>Pagina</v>
          </cell>
          <cell r="B475" t="str">
            <v>: 9                    Fecha Impresión</v>
          </cell>
          <cell r="C475" t="str">
            <v>: 07/03/2013</v>
          </cell>
          <cell r="D475" t="str">
            <v>Hora : 08:51:16 a.m.</v>
          </cell>
        </row>
        <row r="476">
          <cell r="A476" t="str">
            <v>MUNICIP</v>
          </cell>
          <cell r="B476" t="str">
            <v>IO DE GUANAJUATO, GTO</v>
          </cell>
        </row>
        <row r="477">
          <cell r="A477" t="str">
            <v>CATALOG</v>
          </cell>
          <cell r="B477" t="str">
            <v>O DE CLAVES DE COBRANZA</v>
          </cell>
        </row>
        <row r="479">
          <cell r="A479" t="str">
            <v>-------</v>
          </cell>
          <cell r="B479" t="str">
            <v>--------------------------------------</v>
          </cell>
          <cell r="C479" t="str">
            <v>--------------</v>
          </cell>
          <cell r="D479" t="str">
            <v>-------------------------</v>
          </cell>
        </row>
        <row r="480">
          <cell r="A480" t="str">
            <v>CLAVE</v>
          </cell>
          <cell r="B480" t="str">
            <v>CONCEPTO</v>
          </cell>
          <cell r="D480" t="str">
            <v>CUENTA CONTABLE</v>
          </cell>
        </row>
        <row r="481">
          <cell r="A481" t="str">
            <v>-------</v>
          </cell>
          <cell r="B481" t="str">
            <v>--------------------------------------</v>
          </cell>
          <cell r="C481" t="str">
            <v>--------------</v>
          </cell>
          <cell r="D481" t="str">
            <v>-------------------------</v>
          </cell>
        </row>
        <row r="482">
          <cell r="A482">
            <v>888</v>
          </cell>
          <cell r="B482" t="str">
            <v>COBROS SIMAPAG</v>
          </cell>
          <cell r="D482" t="str">
            <v>2110-0006-0097-0000</v>
          </cell>
        </row>
        <row r="483">
          <cell r="A483">
            <v>889</v>
          </cell>
          <cell r="B483" t="str">
            <v>APORTACIONES OBRA DIRECTA MUNICIPAL</v>
          </cell>
          <cell r="D483" t="str">
            <v>2110-0006-0273-0000</v>
          </cell>
        </row>
        <row r="484">
          <cell r="A484">
            <v>890</v>
          </cell>
          <cell r="B484" t="str">
            <v>APORTACION ADMINISTRATIVA DE LA CONTRA</v>
          </cell>
          <cell r="C484" t="str">
            <v>LORIA MUNICI</v>
          </cell>
          <cell r="D484" t="str">
            <v>2110-0006-0098-0000</v>
          </cell>
        </row>
        <row r="485">
          <cell r="A485">
            <v>891</v>
          </cell>
          <cell r="B485" t="str">
            <v>APORTACIÓN SIMUB</v>
          </cell>
          <cell r="D485" t="str">
            <v>2110-0006-0099-0000</v>
          </cell>
        </row>
        <row r="486">
          <cell r="A486">
            <v>892</v>
          </cell>
          <cell r="B486" t="str">
            <v>REPARACION DE DAÑOS</v>
          </cell>
          <cell r="D486" t="str">
            <v>2110-0006-0019-0000</v>
          </cell>
        </row>
        <row r="487">
          <cell r="A487">
            <v>893</v>
          </cell>
          <cell r="B487" t="str">
            <v>APORTACIONES CIUDADES HERMANAS DE GUAN</v>
          </cell>
          <cell r="C487" t="str">
            <v>AJUATO</v>
          </cell>
          <cell r="D487" t="str">
            <v>2110-0006-0278-0000</v>
          </cell>
        </row>
        <row r="488">
          <cell r="A488">
            <v>894</v>
          </cell>
          <cell r="B488" t="str">
            <v>DEUDORES DIVERSOS</v>
          </cell>
          <cell r="D488" t="str">
            <v>1150-0004-0004-0000</v>
          </cell>
        </row>
        <row r="489">
          <cell r="A489">
            <v>895</v>
          </cell>
          <cell r="B489" t="str">
            <v>DIRECCIÓN DEL DEPORTE Y ATENCIÓN A LA</v>
          </cell>
          <cell r="C489" t="str">
            <v>JUVENTUD</v>
          </cell>
          <cell r="D489" t="str">
            <v>2110-0006-0009-0000</v>
          </cell>
        </row>
        <row r="490">
          <cell r="A490">
            <v>896</v>
          </cell>
          <cell r="B490" t="str">
            <v>PROYECTO COMUNIDADES SALUDABLES ISAPEG</v>
          </cell>
          <cell r="D490" t="str">
            <v>2110-0006-0068-0000</v>
          </cell>
        </row>
        <row r="491">
          <cell r="A491">
            <v>897</v>
          </cell>
          <cell r="B491" t="str">
            <v>INSTITUTO DE SEGURIDAD SOCIAL DEL ESTA</v>
          </cell>
          <cell r="C491" t="str">
            <v>DO DE GUANAJ</v>
          </cell>
          <cell r="D491" t="str">
            <v>2110-0006-0069-0000</v>
          </cell>
        </row>
        <row r="492">
          <cell r="A492">
            <v>898</v>
          </cell>
          <cell r="B492" t="str">
            <v>APORTACIONES VOLUNTARIAS BOMBEROS</v>
          </cell>
          <cell r="D492" t="str">
            <v>2100-0006-0283-0000</v>
          </cell>
        </row>
        <row r="493">
          <cell r="A493">
            <v>899</v>
          </cell>
          <cell r="B493" t="str">
            <v>APORTACIONES FIC</v>
          </cell>
          <cell r="D493" t="str">
            <v>2110-0006-0284-0000</v>
          </cell>
        </row>
        <row r="494">
          <cell r="A494">
            <v>900</v>
          </cell>
          <cell r="B494" t="str">
            <v>INGRESOS POR CLASIFICAR</v>
          </cell>
          <cell r="D494" t="str">
            <v>2191-0001-0000-0000</v>
          </cell>
        </row>
        <row r="495">
          <cell r="A495">
            <v>901</v>
          </cell>
          <cell r="B495" t="str">
            <v>COMISION FEDERAL DE ELECTRICIDAD</v>
          </cell>
          <cell r="D495" t="str">
            <v>1123-0001-0001-0000</v>
          </cell>
        </row>
        <row r="496">
          <cell r="A496">
            <v>902</v>
          </cell>
          <cell r="B496" t="str">
            <v>SECRETARIA DE FINANZAS Y ADMINISTRACIO</v>
          </cell>
          <cell r="C496" t="str">
            <v>N</v>
          </cell>
          <cell r="D496" t="str">
            <v>1123-0001-0002-0000</v>
          </cell>
        </row>
        <row r="497">
          <cell r="A497">
            <v>903</v>
          </cell>
          <cell r="B497" t="str">
            <v>CONSTRUCIONES BEOC, SA DE CV</v>
          </cell>
          <cell r="D497" t="str">
            <v>1123-0001-0003-0000</v>
          </cell>
        </row>
        <row r="498">
          <cell r="A498">
            <v>904</v>
          </cell>
          <cell r="B498" t="str">
            <v>JOSE VICENTE MORALES ZARATE</v>
          </cell>
          <cell r="D498" t="str">
            <v>1123-0001-0004-0000</v>
          </cell>
        </row>
        <row r="499">
          <cell r="A499">
            <v>905</v>
          </cell>
          <cell r="B499" t="str">
            <v>SECRETARIA DE FINANZAS, INVERSION Y AD</v>
          </cell>
          <cell r="C499" t="str">
            <v>MINISTRACION</v>
          </cell>
          <cell r="D499" t="str">
            <v>0000-0000-0000-0000</v>
          </cell>
        </row>
        <row r="500">
          <cell r="A500">
            <v>906</v>
          </cell>
          <cell r="B500" t="str">
            <v>FONDO DE INFRAESTRUCTURA PRODUCTIVA PA</v>
          </cell>
          <cell r="C500" t="str">
            <v>RA EL DESARR</v>
          </cell>
          <cell r="D500" t="str">
            <v>0000-0000-0000-0000</v>
          </cell>
        </row>
        <row r="501">
          <cell r="A501">
            <v>907</v>
          </cell>
          <cell r="B501" t="str">
            <v>SECRETARIADO EJEC. SIST. EST. DE SEG.</v>
          </cell>
          <cell r="D501" t="str">
            <v>0000-0000-0000-0000</v>
          </cell>
        </row>
        <row r="502">
          <cell r="A502">
            <v>908</v>
          </cell>
          <cell r="B502" t="str">
            <v>CONACULTA</v>
          </cell>
          <cell r="D502" t="str">
            <v>0000-0000-0000-0000</v>
          </cell>
        </row>
        <row r="503">
          <cell r="A503">
            <v>909</v>
          </cell>
          <cell r="B503" t="str">
            <v>GOBIERNO DEL ESTADO DE GUANAJUATO</v>
          </cell>
          <cell r="D503" t="str">
            <v>0000-0000-0000-0000</v>
          </cell>
        </row>
        <row r="504">
          <cell r="A504">
            <v>999</v>
          </cell>
          <cell r="B504" t="str">
            <v>pendiente de asignar</v>
          </cell>
          <cell r="D504" t="str">
            <v>0000-0000-0000-0000</v>
          </cell>
        </row>
      </sheetData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Pronostico"/>
      <sheetName val="2012 pronostico"/>
      <sheetName val="2012proninicial"/>
      <sheetName val="2° informe"/>
      <sheetName val="acumulado 2009 2012"/>
      <sheetName val="graficas 3er informe"/>
      <sheetName val="graficas trianual"/>
      <sheetName val="numeralia anual"/>
      <sheetName val="numeralia trianual "/>
      <sheetName val="momias"/>
      <sheetName val="Reportes UR"/>
      <sheetName val="reportes 2012"/>
      <sheetName val="2011"/>
      <sheetName val="ur"/>
      <sheetName val="datos para proyectar informe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M3">
            <v>41000</v>
          </cell>
        </row>
      </sheetData>
      <sheetData sheetId="10">
        <row r="1">
          <cell r="Q1">
            <v>40664</v>
          </cell>
        </row>
      </sheetData>
      <sheetData sheetId="11">
        <row r="3">
          <cell r="M3">
            <v>41000</v>
          </cell>
          <cell r="U3" t="str">
            <v>junio, sin acumular</v>
          </cell>
          <cell r="V3">
            <v>0</v>
          </cell>
          <cell r="W3">
            <v>0</v>
          </cell>
          <cell r="Y3" t="str">
            <v>julio</v>
          </cell>
          <cell r="Z3">
            <v>0</v>
          </cell>
          <cell r="AA3">
            <v>0</v>
          </cell>
        </row>
        <row r="4">
          <cell r="U4">
            <v>1</v>
          </cell>
          <cell r="V4" t="str">
            <v>IMPTO. PREDIAL URBANO CORRIENT</v>
          </cell>
          <cell r="W4">
            <v>672827.07</v>
          </cell>
          <cell r="Y4">
            <v>1</v>
          </cell>
          <cell r="Z4" t="str">
            <v>IMPTO. PREDIAL URBANO CORRIENT</v>
          </cell>
          <cell r="AA4">
            <v>616964.98</v>
          </cell>
        </row>
        <row r="5">
          <cell r="U5">
            <v>2</v>
          </cell>
          <cell r="V5" t="str">
            <v>IMPTO. PREDIAL RUSTICO CORRIEN</v>
          </cell>
          <cell r="W5">
            <v>36151.08</v>
          </cell>
          <cell r="Y5">
            <v>2</v>
          </cell>
          <cell r="Z5" t="str">
            <v>IMPTO. PREDIAL RUSTICO CORRIEN</v>
          </cell>
          <cell r="AA5">
            <v>39269.980000000003</v>
          </cell>
        </row>
        <row r="6">
          <cell r="U6">
            <v>4</v>
          </cell>
          <cell r="V6" t="str">
            <v>RECARGOS 3%</v>
          </cell>
          <cell r="W6">
            <v>288128.43</v>
          </cell>
          <cell r="Y6">
            <v>4</v>
          </cell>
          <cell r="Z6" t="str">
            <v>RECARGOS 3%</v>
          </cell>
          <cell r="AA6">
            <v>270834.34999999998</v>
          </cell>
        </row>
        <row r="7">
          <cell r="U7">
            <v>7</v>
          </cell>
          <cell r="V7" t="str">
            <v>IMPTO. PREDIAL URBANO REZAGO</v>
          </cell>
          <cell r="W7">
            <v>688349.45</v>
          </cell>
          <cell r="Y7">
            <v>7</v>
          </cell>
          <cell r="Z7" t="str">
            <v>IMPTO. PREDIAL URBANO REZAGO</v>
          </cell>
          <cell r="AA7">
            <v>811103.58</v>
          </cell>
        </row>
        <row r="8">
          <cell r="U8">
            <v>8</v>
          </cell>
          <cell r="V8" t="str">
            <v>IMPTO. PREDIAL RUSTICO REZAGO</v>
          </cell>
          <cell r="W8">
            <v>35056.47</v>
          </cell>
          <cell r="Y8">
            <v>8</v>
          </cell>
          <cell r="Z8" t="str">
            <v>IMPTO. PREDIAL RUSTICO REZAGO</v>
          </cell>
          <cell r="AA8">
            <v>13374.66</v>
          </cell>
        </row>
        <row r="9">
          <cell r="U9">
            <v>13</v>
          </cell>
          <cell r="V9" t="str">
            <v>HONORARIOS DE COBRANZA</v>
          </cell>
          <cell r="W9">
            <v>92684.68</v>
          </cell>
          <cell r="Y9">
            <v>13</v>
          </cell>
          <cell r="Z9" t="str">
            <v>HONORARIOS DE COBRANZA</v>
          </cell>
          <cell r="AA9">
            <v>79591.53</v>
          </cell>
        </row>
        <row r="10">
          <cell r="U10">
            <v>14</v>
          </cell>
          <cell r="V10" t="str">
            <v>C.O.A. 20%</v>
          </cell>
          <cell r="W10">
            <v>361</v>
          </cell>
          <cell r="Y10">
            <v>14</v>
          </cell>
          <cell r="Z10" t="str">
            <v>C.O.A. 20%</v>
          </cell>
          <cell r="AA10">
            <v>524.5</v>
          </cell>
        </row>
        <row r="11">
          <cell r="U11">
            <v>103</v>
          </cell>
          <cell r="V11" t="str">
            <v>TRASLACION DE DOMINIO</v>
          </cell>
          <cell r="W11">
            <v>155855.03</v>
          </cell>
          <cell r="Y11">
            <v>103</v>
          </cell>
          <cell r="Z11" t="str">
            <v>TRASLACION DE DOMINIO</v>
          </cell>
          <cell r="AA11">
            <v>241870.69</v>
          </cell>
        </row>
        <row r="12">
          <cell r="U12">
            <v>104</v>
          </cell>
          <cell r="V12" t="str">
            <v>SOBRE DIVISION Y LOTIFICACION</v>
          </cell>
          <cell r="W12">
            <v>26417.11</v>
          </cell>
          <cell r="Y12">
            <v>104</v>
          </cell>
          <cell r="Z12" t="str">
            <v>SOBRE DIVISION Y LOTIFICACION</v>
          </cell>
          <cell r="AA12">
            <v>122066.37</v>
          </cell>
        </row>
        <row r="13">
          <cell r="U13">
            <v>106</v>
          </cell>
          <cell r="V13" t="str">
            <v>BILLARES Y BOLICHES</v>
          </cell>
          <cell r="W13">
            <v>1848</v>
          </cell>
          <cell r="Y13">
            <v>106</v>
          </cell>
          <cell r="Z13" t="str">
            <v>BILLARES Y BOLICHES</v>
          </cell>
          <cell r="AA13">
            <v>6656</v>
          </cell>
        </row>
        <row r="14">
          <cell r="U14">
            <v>107</v>
          </cell>
          <cell r="V14" t="str">
            <v>VIDEO JUEGOS Y FUT-BOLITOS</v>
          </cell>
          <cell r="W14">
            <v>2670</v>
          </cell>
          <cell r="Y14">
            <v>107</v>
          </cell>
          <cell r="Z14" t="str">
            <v>VIDEO JUEGOS Y FUT-BOLITOS</v>
          </cell>
          <cell r="AA14">
            <v>5429</v>
          </cell>
        </row>
        <row r="15">
          <cell r="U15">
            <v>110</v>
          </cell>
          <cell r="V15" t="str">
            <v>ESPECTACULOS PUBLICOS ESPORADI</v>
          </cell>
          <cell r="W15">
            <v>26579.85</v>
          </cell>
          <cell r="Y15">
            <v>110</v>
          </cell>
          <cell r="Z15" t="str">
            <v>ESPECTACULOS PUBLICOS ESPORADI</v>
          </cell>
          <cell r="AA15">
            <v>15910.4</v>
          </cell>
        </row>
        <row r="16">
          <cell r="U16">
            <v>112</v>
          </cell>
          <cell r="V16" t="str">
            <v>ESPECTACULOS PUBLICOS PERMANEN</v>
          </cell>
          <cell r="W16">
            <v>61825.39</v>
          </cell>
          <cell r="Y16">
            <v>112</v>
          </cell>
          <cell r="Z16" t="str">
            <v>ESPECTACULOS PUBLICOS PERMANEN</v>
          </cell>
          <cell r="AA16">
            <v>28305.42</v>
          </cell>
        </row>
        <row r="17">
          <cell r="U17">
            <v>200</v>
          </cell>
          <cell r="V17" t="str">
            <v>RASTRO</v>
          </cell>
          <cell r="W17">
            <v>106376.55</v>
          </cell>
          <cell r="Y17">
            <v>200</v>
          </cell>
          <cell r="Z17" t="str">
            <v>RASTRO</v>
          </cell>
          <cell r="AA17">
            <v>116287.51</v>
          </cell>
        </row>
        <row r="18">
          <cell r="U18">
            <v>202</v>
          </cell>
          <cell r="V18" t="str">
            <v>SEGURIDAD PUBLICA PERIODO MENS</v>
          </cell>
          <cell r="W18">
            <v>71321.36</v>
          </cell>
          <cell r="Y18">
            <v>202</v>
          </cell>
          <cell r="Z18" t="str">
            <v>SEGURIDAD PUBLICA PERIODO MENS</v>
          </cell>
          <cell r="AA18">
            <v>178303.4</v>
          </cell>
        </row>
        <row r="19">
          <cell r="U19">
            <v>203</v>
          </cell>
          <cell r="V19" t="str">
            <v>PANTEONES CIUDAD</v>
          </cell>
          <cell r="W19">
            <v>37184.07</v>
          </cell>
          <cell r="Y19">
            <v>203</v>
          </cell>
          <cell r="Z19" t="str">
            <v>PANTEONES CIUDAD</v>
          </cell>
          <cell r="AA19">
            <v>47221.23</v>
          </cell>
        </row>
        <row r="20">
          <cell r="U20">
            <v>204</v>
          </cell>
          <cell r="V20" t="str">
            <v>PANTEONES COMUNIDADES</v>
          </cell>
          <cell r="W20">
            <v>12490.88</v>
          </cell>
          <cell r="Y20">
            <v>204</v>
          </cell>
          <cell r="Z20" t="str">
            <v>PANTEONES COMUNIDADES</v>
          </cell>
          <cell r="AA20">
            <v>25556.78</v>
          </cell>
        </row>
        <row r="21">
          <cell r="U21">
            <v>205</v>
          </cell>
          <cell r="V21" t="str">
            <v>ESTACIONAMIENTO MUSEO MOMIAS</v>
          </cell>
          <cell r="W21">
            <v>13905</v>
          </cell>
          <cell r="Y21">
            <v>205</v>
          </cell>
          <cell r="Z21" t="str">
            <v>ESTACIONAMIENTO MUSEO MOMIAS</v>
          </cell>
          <cell r="AA21">
            <v>38567</v>
          </cell>
        </row>
        <row r="22">
          <cell r="U22">
            <v>206</v>
          </cell>
          <cell r="V22" t="str">
            <v>ESTACIONAMIENTO MERCADO HIDALG</v>
          </cell>
          <cell r="W22">
            <v>24196</v>
          </cell>
          <cell r="Y22">
            <v>206</v>
          </cell>
          <cell r="Z22" t="str">
            <v>ESTACIONAMIENTO MERCADO HIDALG</v>
          </cell>
          <cell r="AA22">
            <v>26262</v>
          </cell>
        </row>
        <row r="23">
          <cell r="U23">
            <v>207</v>
          </cell>
          <cell r="V23" t="str">
            <v>ESTAC.  MERCADO EMBAJADORAS</v>
          </cell>
          <cell r="W23">
            <v>3200</v>
          </cell>
          <cell r="Y23">
            <v>207</v>
          </cell>
          <cell r="Z23" t="str">
            <v>ESTAC.  MERCADO EMBAJADORAS</v>
          </cell>
          <cell r="AA23">
            <v>4829</v>
          </cell>
        </row>
        <row r="24">
          <cell r="U24">
            <v>210</v>
          </cell>
          <cell r="V24" t="str">
            <v>POR LIC. DE CONST. Y AMPLIACIO</v>
          </cell>
          <cell r="W24">
            <v>31059.66</v>
          </cell>
          <cell r="Y24">
            <v>210</v>
          </cell>
          <cell r="Z24" t="str">
            <v>POR LIC. DE CONST. Y AMPLIACIO</v>
          </cell>
          <cell r="AA24">
            <v>193393.78</v>
          </cell>
        </row>
        <row r="25">
          <cell r="U25">
            <v>211</v>
          </cell>
          <cell r="V25" t="str">
            <v>POR LIC DE REGULARIZACION DE C</v>
          </cell>
          <cell r="W25">
            <v>36420.31</v>
          </cell>
          <cell r="Y25">
            <v>211</v>
          </cell>
          <cell r="Z25" t="str">
            <v>POR LIC DE REGULARIZACION DE C</v>
          </cell>
          <cell r="AA25">
            <v>21394.23</v>
          </cell>
        </row>
        <row r="26">
          <cell r="U26">
            <v>212</v>
          </cell>
          <cell r="V26" t="str">
            <v>POR PRORROGAS DE LIC DE CONST</v>
          </cell>
          <cell r="W26">
            <v>2684.06</v>
          </cell>
          <cell r="Y26">
            <v>212</v>
          </cell>
          <cell r="Z26" t="str">
            <v>POR PRORROGAS DE LIC DE CONST</v>
          </cell>
          <cell r="AA26">
            <v>1814.98</v>
          </cell>
        </row>
        <row r="27">
          <cell r="U27">
            <v>213</v>
          </cell>
          <cell r="V27" t="str">
            <v>POR LIC DE DEMOLICION P O T DE</v>
          </cell>
          <cell r="W27">
            <v>183.79</v>
          </cell>
          <cell r="Y27">
            <v>213</v>
          </cell>
          <cell r="Z27" t="str">
            <v>POR LIC DE DEMOLICION P O T DE</v>
          </cell>
          <cell r="AA27">
            <v>27370.51</v>
          </cell>
        </row>
        <row r="28">
          <cell r="U28">
            <v>214</v>
          </cell>
          <cell r="V28" t="str">
            <v>POR LIC DE RECONST. Y REMODELA</v>
          </cell>
          <cell r="W28">
            <v>12349.29</v>
          </cell>
          <cell r="Y28">
            <v>214</v>
          </cell>
          <cell r="Z28" t="str">
            <v>POR LIC DE RECONST. Y REMODELA</v>
          </cell>
          <cell r="AA28">
            <v>2339.7800000000002</v>
          </cell>
        </row>
        <row r="29">
          <cell r="U29">
            <v>217</v>
          </cell>
          <cell r="V29" t="str">
            <v>ANALISIS DE FAC PARA DIV LOT O</v>
          </cell>
          <cell r="W29">
            <v>24700.45</v>
          </cell>
          <cell r="Y29">
            <v>217</v>
          </cell>
          <cell r="Z29" t="str">
            <v>ANALISIS DE FAC PARA DIV LOT O</v>
          </cell>
          <cell r="AA29">
            <v>17026.509999999998</v>
          </cell>
        </row>
        <row r="30">
          <cell r="U30">
            <v>220</v>
          </cell>
          <cell r="V30" t="str">
            <v>LIC USO SUELO ALIN N. OFIC IND</v>
          </cell>
          <cell r="W30">
            <v>4245.6499999999996</v>
          </cell>
          <cell r="Y30">
            <v>219</v>
          </cell>
          <cell r="Z30" t="str">
            <v>LIC USO SUELO ALIN N. OFIC HAB</v>
          </cell>
          <cell r="AA30">
            <v>7257.96</v>
          </cell>
        </row>
        <row r="31">
          <cell r="U31">
            <v>221</v>
          </cell>
          <cell r="V31" t="str">
            <v>LIC USO SUELO ALIN N. OFIC COM</v>
          </cell>
          <cell r="W31">
            <v>52993.919999999998</v>
          </cell>
          <cell r="Y31">
            <v>221</v>
          </cell>
          <cell r="Z31" t="str">
            <v>LIC USO SUELO ALIN N. OFIC COM</v>
          </cell>
          <cell r="AA31">
            <v>22110.6</v>
          </cell>
        </row>
        <row r="32">
          <cell r="U32">
            <v>223</v>
          </cell>
          <cell r="V32" t="str">
            <v>USO DE SUELO VIA PUBLICA ESTRU</v>
          </cell>
          <cell r="W32">
            <v>100</v>
          </cell>
          <cell r="Y32">
            <v>226</v>
          </cell>
          <cell r="Z32" t="str">
            <v>AVALUOS PRAC POR PERITOS FISCA</v>
          </cell>
          <cell r="AA32">
            <v>5552.2</v>
          </cell>
        </row>
        <row r="33">
          <cell r="U33">
            <v>227</v>
          </cell>
          <cell r="V33" t="str">
            <v>AVALUOS PRACT POR TESORERIA</v>
          </cell>
          <cell r="W33">
            <v>230</v>
          </cell>
          <cell r="Y33">
            <v>228</v>
          </cell>
          <cell r="Z33" t="str">
            <v>POR PERM EVENT P/ VTA DE BEB A</v>
          </cell>
          <cell r="AA33">
            <v>5617.18</v>
          </cell>
        </row>
        <row r="34">
          <cell r="U34">
            <v>228</v>
          </cell>
          <cell r="V34" t="str">
            <v>POR PERM EVENT P/ VTA DE BEB A</v>
          </cell>
          <cell r="W34">
            <v>5617.18</v>
          </cell>
          <cell r="Y34">
            <v>229</v>
          </cell>
          <cell r="Z34" t="str">
            <v>CONSTANCIAS DE VALOR FISCAL</v>
          </cell>
          <cell r="AA34">
            <v>39199.4</v>
          </cell>
        </row>
        <row r="35">
          <cell r="U35">
            <v>229</v>
          </cell>
          <cell r="V35" t="str">
            <v>CONSTANCIAS DE VALOR FISCAL</v>
          </cell>
          <cell r="W35">
            <v>35806.57</v>
          </cell>
          <cell r="Y35">
            <v>240</v>
          </cell>
          <cell r="Z35" t="str">
            <v>REV PROY P/ AUT. DE TRAZA</v>
          </cell>
          <cell r="AA35">
            <v>228.48</v>
          </cell>
        </row>
        <row r="36">
          <cell r="U36">
            <v>240</v>
          </cell>
          <cell r="V36" t="str">
            <v>REV PROY P/ AUT. DE TRAZA</v>
          </cell>
          <cell r="W36">
            <v>1852.45</v>
          </cell>
          <cell r="Y36">
            <v>244</v>
          </cell>
          <cell r="Z36" t="str">
            <v>EXP DE LIC O PERM P/ ESTAB DE</v>
          </cell>
          <cell r="AA36">
            <v>85646.3</v>
          </cell>
        </row>
        <row r="37">
          <cell r="U37">
            <v>244</v>
          </cell>
          <cell r="V37" t="str">
            <v>EXP DE LIC O PERM P/ ESTAB DE</v>
          </cell>
          <cell r="W37">
            <v>73777.67</v>
          </cell>
          <cell r="Y37">
            <v>248</v>
          </cell>
          <cell r="Z37" t="str">
            <v>ESTACIONAMIENTO EX. EST. FERRO</v>
          </cell>
          <cell r="AA37">
            <v>55119</v>
          </cell>
        </row>
        <row r="38">
          <cell r="U38">
            <v>248</v>
          </cell>
          <cell r="V38" t="str">
            <v>ESTACIONAMIENTO EX. EST. FERRO</v>
          </cell>
          <cell r="W38">
            <v>48801</v>
          </cell>
          <cell r="Y38">
            <v>249</v>
          </cell>
          <cell r="Z38" t="str">
            <v>REGUL. PROR.LIC.CONT.75% DER.</v>
          </cell>
          <cell r="AA38">
            <v>3056.12</v>
          </cell>
        </row>
        <row r="39">
          <cell r="U39">
            <v>249</v>
          </cell>
          <cell r="V39" t="str">
            <v>REGUL. PROR.LIC.CONT.75% DER.</v>
          </cell>
          <cell r="W39">
            <v>13664.89</v>
          </cell>
          <cell r="Y39">
            <v>252</v>
          </cell>
          <cell r="Z39" t="str">
            <v>RESOLUCION DE IMPACTO AMBIENTA</v>
          </cell>
          <cell r="AA39">
            <v>2009.91</v>
          </cell>
        </row>
        <row r="40">
          <cell r="U40">
            <v>252</v>
          </cell>
          <cell r="V40" t="str">
            <v>RESOLUCION DE IMPACTO AMBIENTA</v>
          </cell>
          <cell r="W40">
            <v>2732.59</v>
          </cell>
          <cell r="Y40">
            <v>253</v>
          </cell>
          <cell r="Z40" t="str">
            <v>ESTACIONAMIENTO EMBAJADORAS  (</v>
          </cell>
          <cell r="AA40">
            <v>78034</v>
          </cell>
        </row>
        <row r="41">
          <cell r="U41">
            <v>253</v>
          </cell>
          <cell r="V41" t="str">
            <v>ESTACIONAMIENTO EMBAJADORAS  (</v>
          </cell>
          <cell r="W41">
            <v>77366</v>
          </cell>
          <cell r="Y41">
            <v>254</v>
          </cell>
          <cell r="Z41" t="str">
            <v>POR CERTIF.TERMINO DE OBRA</v>
          </cell>
          <cell r="AA41">
            <v>1135.43</v>
          </cell>
        </row>
        <row r="42">
          <cell r="U42">
            <v>254</v>
          </cell>
          <cell r="V42" t="str">
            <v>POR CERTIF.TERMINO DE OBRA</v>
          </cell>
          <cell r="W42">
            <v>3025.25</v>
          </cell>
          <cell r="Y42">
            <v>256</v>
          </cell>
          <cell r="Z42" t="str">
            <v>POR ALINEAM. N° USO HABIT</v>
          </cell>
          <cell r="AA42">
            <v>81135.679999999993</v>
          </cell>
        </row>
        <row r="43">
          <cell r="U43">
            <v>256</v>
          </cell>
          <cell r="V43" t="str">
            <v>POR ALINEAM. N° USO HABIT</v>
          </cell>
          <cell r="W43">
            <v>111915.56</v>
          </cell>
          <cell r="Y43">
            <v>258</v>
          </cell>
          <cell r="Z43" t="str">
            <v>POR ALINEM. N° USO COMERCIAL</v>
          </cell>
          <cell r="AA43">
            <v>7677.31</v>
          </cell>
        </row>
        <row r="44">
          <cell r="U44">
            <v>265</v>
          </cell>
          <cell r="V44" t="str">
            <v>DERECHOS POR OTROS SERV. TRANS</v>
          </cell>
          <cell r="W44">
            <v>10596.96</v>
          </cell>
          <cell r="Y44">
            <v>260</v>
          </cell>
          <cell r="Z44" t="str">
            <v>POR PERMISO PARA VENTA DE LOTE</v>
          </cell>
          <cell r="AA44">
            <v>3138.29</v>
          </cell>
        </row>
        <row r="45">
          <cell r="U45">
            <v>266</v>
          </cell>
          <cell r="V45" t="str">
            <v>DICTAMEN DE FACTIBILIDAD PROTE</v>
          </cell>
          <cell r="W45">
            <v>8967.2000000000007</v>
          </cell>
          <cell r="Y45">
            <v>266</v>
          </cell>
          <cell r="Z45" t="str">
            <v>DICTAMEN DE FACTIBILIDAD PROTE</v>
          </cell>
          <cell r="AA45">
            <v>5298.8</v>
          </cell>
        </row>
        <row r="46">
          <cell r="U46">
            <v>267</v>
          </cell>
          <cell r="V46" t="str">
            <v>CONSTANCIA  DE VERIFICACION PR</v>
          </cell>
          <cell r="W46">
            <v>1902.04</v>
          </cell>
          <cell r="Y46">
            <v>267</v>
          </cell>
          <cell r="Z46" t="str">
            <v>CONSTANCIA  DE VERIFICACION PR</v>
          </cell>
          <cell r="AA46">
            <v>951.02</v>
          </cell>
        </row>
        <row r="47">
          <cell r="U47">
            <v>268</v>
          </cell>
          <cell r="V47" t="str">
            <v>CASA DE LA CULTURA</v>
          </cell>
          <cell r="W47">
            <v>39546.47</v>
          </cell>
          <cell r="Y47">
            <v>268</v>
          </cell>
          <cell r="Z47" t="str">
            <v>CASA DE LA CULTURA</v>
          </cell>
          <cell r="AA47">
            <v>66991.679999999993</v>
          </cell>
        </row>
        <row r="48">
          <cell r="U48">
            <v>271</v>
          </cell>
          <cell r="V48" t="str">
            <v>PENSION EST. MUSEO DE MOMIAS</v>
          </cell>
          <cell r="W48">
            <v>3822</v>
          </cell>
          <cell r="Y48">
            <v>271</v>
          </cell>
          <cell r="Z48" t="str">
            <v>PENSION EST. MUSEO DE MOMIAS</v>
          </cell>
          <cell r="AA48">
            <v>2675.4</v>
          </cell>
        </row>
        <row r="49">
          <cell r="U49">
            <v>272</v>
          </cell>
          <cell r="V49" t="str">
            <v>PENSION EST. EX ESTACION DEL F</v>
          </cell>
          <cell r="W49">
            <v>1092</v>
          </cell>
          <cell r="Y49">
            <v>272</v>
          </cell>
          <cell r="Z49" t="str">
            <v>PENSION EST. EX ESTACION DEL F</v>
          </cell>
          <cell r="AA49">
            <v>709.8</v>
          </cell>
        </row>
        <row r="50">
          <cell r="U50">
            <v>273</v>
          </cell>
          <cell r="V50" t="str">
            <v>PENSION EST. JARDIN EMBAJADORA</v>
          </cell>
          <cell r="W50">
            <v>9991.7999999999993</v>
          </cell>
          <cell r="Y50">
            <v>273</v>
          </cell>
          <cell r="Z50" t="str">
            <v>PENSION EST. JARDIN EMBAJADORA</v>
          </cell>
          <cell r="AA50">
            <v>8026.2</v>
          </cell>
        </row>
        <row r="51">
          <cell r="U51">
            <v>274</v>
          </cell>
          <cell r="V51" t="str">
            <v>EXTENSION DE HORARIO</v>
          </cell>
          <cell r="W51">
            <v>121827.4</v>
          </cell>
          <cell r="Y51">
            <v>274</v>
          </cell>
          <cell r="Z51" t="str">
            <v>EXTENSION DE HORARIO</v>
          </cell>
          <cell r="AA51">
            <v>148370.79999999999</v>
          </cell>
        </row>
        <row r="52">
          <cell r="U52" t="str">
            <v>_x000C_</v>
          </cell>
          <cell r="Y52" t="str">
            <v>_x000C_</v>
          </cell>
        </row>
        <row r="54">
          <cell r="U54" t="str">
            <v>Pag</v>
          </cell>
          <cell r="V54" t="str">
            <v>ina : 2                    Fecha Impresión</v>
          </cell>
          <cell r="Y54" t="str">
            <v>Pag</v>
          </cell>
          <cell r="Z54" t="str">
            <v>ina : 2                    Fecha Impresión</v>
          </cell>
        </row>
        <row r="55">
          <cell r="U55" t="str">
            <v>MUN</v>
          </cell>
          <cell r="V55" t="str">
            <v>ICIPIO DE GUANAJUATO, GTO</v>
          </cell>
          <cell r="Y55" t="str">
            <v>MUN</v>
          </cell>
          <cell r="Z55" t="str">
            <v>ICIPIO DE GUANAJUATO, GTO</v>
          </cell>
        </row>
        <row r="56">
          <cell r="U56" t="str">
            <v>REP</v>
          </cell>
          <cell r="V56" t="str">
            <v>ORTE DE COBRANZA DEL DIA 01/06/2012 AL DIA</v>
          </cell>
          <cell r="Y56" t="str">
            <v>REP</v>
          </cell>
          <cell r="Z56" t="str">
            <v>ORTE DE COBRANZA DEL DIA 01/07/2012 AL DIA</v>
          </cell>
        </row>
        <row r="57">
          <cell r="U57" t="str">
            <v>RES</v>
          </cell>
          <cell r="V57" t="str">
            <v>UMEN</v>
          </cell>
          <cell r="Y57" t="str">
            <v>RES</v>
          </cell>
          <cell r="Z57" t="str">
            <v>UMEN</v>
          </cell>
        </row>
        <row r="58">
          <cell r="U58" t="str">
            <v>---</v>
          </cell>
          <cell r="V58" t="str">
            <v>------------------------------------------</v>
          </cell>
          <cell r="W58" t="str">
            <v>----------------</v>
          </cell>
          <cell r="Y58" t="str">
            <v>---</v>
          </cell>
          <cell r="Z58" t="str">
            <v>------------------------------------------</v>
          </cell>
          <cell r="AA58" t="str">
            <v>----------------</v>
          </cell>
        </row>
        <row r="59">
          <cell r="U59" t="str">
            <v>CVE</v>
          </cell>
          <cell r="V59" t="str">
            <v>CONCEPTO</v>
          </cell>
          <cell r="W59" t="str">
            <v>COBRADO</v>
          </cell>
          <cell r="Y59" t="str">
            <v>CVE</v>
          </cell>
          <cell r="Z59" t="str">
            <v>CONCEPTO</v>
          </cell>
          <cell r="AA59" t="str">
            <v>COBRADO</v>
          </cell>
        </row>
        <row r="60">
          <cell r="U60" t="str">
            <v>---</v>
          </cell>
          <cell r="V60" t="str">
            <v>------------------------------------------</v>
          </cell>
          <cell r="W60" t="str">
            <v>----------------</v>
          </cell>
          <cell r="Y60" t="str">
            <v>---</v>
          </cell>
          <cell r="Z60" t="str">
            <v>------------------------------------------</v>
          </cell>
          <cell r="AA60" t="str">
            <v>----------------</v>
          </cell>
        </row>
        <row r="61">
          <cell r="U61">
            <v>275</v>
          </cell>
          <cell r="V61" t="str">
            <v>CONSTANCIAS DIRECCION DE ECOLO</v>
          </cell>
          <cell r="W61">
            <v>460.49</v>
          </cell>
          <cell r="Y61">
            <v>275</v>
          </cell>
          <cell r="Z61" t="str">
            <v>CONSTANCIAS DIRECCION DE ECOLO</v>
          </cell>
          <cell r="AA61">
            <v>76.739999999999995</v>
          </cell>
        </row>
        <row r="62">
          <cell r="U62">
            <v>276</v>
          </cell>
          <cell r="V62" t="str">
            <v>CONSTANCIAS DIRECCION DE TRANS</v>
          </cell>
          <cell r="W62">
            <v>12662.1</v>
          </cell>
          <cell r="Y62">
            <v>276</v>
          </cell>
          <cell r="Z62" t="str">
            <v>CONSTANCIAS DIRECCION DE TRANS</v>
          </cell>
          <cell r="AA62">
            <v>15271.26</v>
          </cell>
        </row>
        <row r="63">
          <cell r="U63">
            <v>277</v>
          </cell>
          <cell r="V63" t="str">
            <v>SERVICIOS ACCESO A LA INFORMAC</v>
          </cell>
          <cell r="W63">
            <v>321.42</v>
          </cell>
          <cell r="Y63">
            <v>277</v>
          </cell>
          <cell r="Z63" t="str">
            <v>SERVICIOS ACCESO A LA INFORMAC</v>
          </cell>
          <cell r="AA63">
            <v>207.6</v>
          </cell>
        </row>
        <row r="64">
          <cell r="U64">
            <v>278</v>
          </cell>
          <cell r="V64" t="str">
            <v>CONSTANCIAS QUE EXPIDAN LAS DE</v>
          </cell>
          <cell r="W64">
            <v>17497.16</v>
          </cell>
          <cell r="Y64">
            <v>278</v>
          </cell>
          <cell r="Z64" t="str">
            <v>CONSTANCIAS QUE EXPIDAN LAS DE</v>
          </cell>
          <cell r="AA64">
            <v>15424.08</v>
          </cell>
        </row>
        <row r="65">
          <cell r="U65">
            <v>279</v>
          </cell>
          <cell r="V65" t="str">
            <v>CERTIFICACIONES EXPEDIDAS POR</v>
          </cell>
          <cell r="W65">
            <v>8.8000000000000007</v>
          </cell>
          <cell r="Y65">
            <v>279</v>
          </cell>
          <cell r="Z65" t="str">
            <v>CERTIFICACIONES EXPEDIDAS POR</v>
          </cell>
          <cell r="AA65">
            <v>44</v>
          </cell>
        </row>
        <row r="66">
          <cell r="U66">
            <v>280</v>
          </cell>
          <cell r="V66" t="str">
            <v>SERVICIOS CONTROL CANINO</v>
          </cell>
          <cell r="W66">
            <v>963.08</v>
          </cell>
          <cell r="Y66">
            <v>280</v>
          </cell>
          <cell r="Z66" t="str">
            <v>SERVICIOS CONTROL CANINO</v>
          </cell>
          <cell r="AA66">
            <v>687.9</v>
          </cell>
        </row>
        <row r="67">
          <cell r="U67">
            <v>283</v>
          </cell>
          <cell r="V67" t="str">
            <v>CONSTANCIA DE DESPINTADO</v>
          </cell>
          <cell r="W67">
            <v>83.02</v>
          </cell>
          <cell r="Y67">
            <v>282</v>
          </cell>
          <cell r="Z67" t="str">
            <v>PERMISO EXTRAORDINARIO</v>
          </cell>
          <cell r="AA67">
            <v>2894.08</v>
          </cell>
        </row>
        <row r="68">
          <cell r="U68">
            <v>284</v>
          </cell>
          <cell r="V68" t="str">
            <v>REVISTA MECANICA SEMESTRAL</v>
          </cell>
          <cell r="W68">
            <v>14394.55</v>
          </cell>
          <cell r="Y68">
            <v>284</v>
          </cell>
          <cell r="Z68" t="str">
            <v>REVISTA MECANICA SEMESTRAL</v>
          </cell>
          <cell r="AA68">
            <v>4881.63</v>
          </cell>
        </row>
        <row r="69">
          <cell r="U69">
            <v>286</v>
          </cell>
          <cell r="V69" t="str">
            <v>PERMISO SUPLETORIO DE TRANSPOR</v>
          </cell>
          <cell r="W69">
            <v>9146.56</v>
          </cell>
          <cell r="Y69">
            <v>286</v>
          </cell>
          <cell r="Z69" t="str">
            <v>PERMISO SUPLETORIO DE TRANSPOR</v>
          </cell>
          <cell r="AA69">
            <v>10097.85</v>
          </cell>
        </row>
        <row r="70">
          <cell r="U70">
            <v>288</v>
          </cell>
          <cell r="V70" t="str">
            <v>ANALISIS DE RIESGOS</v>
          </cell>
          <cell r="W70">
            <v>1904.68</v>
          </cell>
          <cell r="Y70">
            <v>288</v>
          </cell>
          <cell r="Z70" t="str">
            <v>ANALISIS DE RIESGOS</v>
          </cell>
          <cell r="AA70">
            <v>1428.51</v>
          </cell>
        </row>
        <row r="71">
          <cell r="U71">
            <v>289</v>
          </cell>
          <cell r="V71" t="str">
            <v>CONFORMIDAD PARA QUEMA DE FUEG</v>
          </cell>
          <cell r="W71">
            <v>1736.1</v>
          </cell>
          <cell r="Y71">
            <v>289</v>
          </cell>
          <cell r="Z71" t="str">
            <v>CONFORMIDAD PARA QUEMA DE FUEG</v>
          </cell>
          <cell r="AA71">
            <v>925.92</v>
          </cell>
        </row>
        <row r="72">
          <cell r="U72">
            <v>291</v>
          </cell>
          <cell r="V72" t="str">
            <v>DICTAMEN DE FACTIBILIDAD PARA</v>
          </cell>
          <cell r="W72">
            <v>2649.27</v>
          </cell>
          <cell r="Y72">
            <v>291</v>
          </cell>
          <cell r="Z72" t="str">
            <v>DICTAMEN DE FACTIBILIDAD PARA</v>
          </cell>
          <cell r="AA72">
            <v>2988.92</v>
          </cell>
        </row>
        <row r="73">
          <cell r="U73">
            <v>293</v>
          </cell>
          <cell r="V73" t="str">
            <v>SERVICIOS EXTRAORDINARIOS</v>
          </cell>
          <cell r="W73">
            <v>3859.57</v>
          </cell>
          <cell r="Y73">
            <v>292</v>
          </cell>
          <cell r="Z73" t="str">
            <v>DICTAMEN DE SEGURIDAD PROGRAMA</v>
          </cell>
          <cell r="AA73">
            <v>476.17</v>
          </cell>
        </row>
        <row r="74">
          <cell r="U74">
            <v>295</v>
          </cell>
          <cell r="V74" t="str">
            <v>CONSTANCIA DE UBICACION DE PRE</v>
          </cell>
          <cell r="W74">
            <v>5483.24</v>
          </cell>
          <cell r="Y74">
            <v>293</v>
          </cell>
          <cell r="Z74" t="str">
            <v>SERVICIOS EXTRAORDINARIOS</v>
          </cell>
          <cell r="AA74">
            <v>2078.23</v>
          </cell>
        </row>
        <row r="75">
          <cell r="U75">
            <v>400</v>
          </cell>
          <cell r="V75" t="str">
            <v>LOCALES PRESA DE LA OLLA</v>
          </cell>
          <cell r="W75">
            <v>3684</v>
          </cell>
          <cell r="Y75">
            <v>295</v>
          </cell>
          <cell r="Z75" t="str">
            <v>CONSTANCIA DE UBICACION DE PRE</v>
          </cell>
          <cell r="AA75">
            <v>2932.84</v>
          </cell>
        </row>
        <row r="76">
          <cell r="U76">
            <v>405</v>
          </cell>
          <cell r="V76" t="str">
            <v>CENTRO DE CONVIVENCIA EL ENCIN</v>
          </cell>
          <cell r="W76">
            <v>13725</v>
          </cell>
          <cell r="Y76">
            <v>400</v>
          </cell>
          <cell r="Z76" t="str">
            <v>LOCALES PRESA DE LA OLLA</v>
          </cell>
          <cell r="AA76">
            <v>4298</v>
          </cell>
        </row>
        <row r="77">
          <cell r="U77">
            <v>407</v>
          </cell>
          <cell r="V77" t="str">
            <v>MUSEO MOMIAS</v>
          </cell>
          <cell r="W77">
            <v>1080734</v>
          </cell>
          <cell r="Y77">
            <v>405</v>
          </cell>
          <cell r="Z77" t="str">
            <v>CENTRO DE CONVIVENCIA EL ENCIN</v>
          </cell>
          <cell r="AA77">
            <v>14898</v>
          </cell>
        </row>
        <row r="78">
          <cell r="U78">
            <v>408</v>
          </cell>
          <cell r="V78" t="str">
            <v>SALON CULTO A LA MUERTE</v>
          </cell>
          <cell r="W78">
            <v>63555</v>
          </cell>
          <cell r="Y78">
            <v>407</v>
          </cell>
          <cell r="Z78" t="str">
            <v>MUSEO MOMIAS</v>
          </cell>
          <cell r="AA78">
            <v>3023815</v>
          </cell>
        </row>
        <row r="79">
          <cell r="U79">
            <v>410</v>
          </cell>
          <cell r="V79" t="str">
            <v>MONUMENTO AL PIPILA</v>
          </cell>
          <cell r="W79">
            <v>16500</v>
          </cell>
          <cell r="Y79">
            <v>408</v>
          </cell>
          <cell r="Z79" t="str">
            <v>SALON CULTO A LA MUERTE</v>
          </cell>
          <cell r="AA79">
            <v>248790</v>
          </cell>
        </row>
        <row r="80">
          <cell r="U80">
            <v>411</v>
          </cell>
          <cell r="V80" t="str">
            <v>MERCADO HIDALGO</v>
          </cell>
          <cell r="W80">
            <v>57501.25</v>
          </cell>
          <cell r="Y80">
            <v>410</v>
          </cell>
          <cell r="Z80" t="str">
            <v>MONUMENTO AL PIPILA</v>
          </cell>
          <cell r="AA80">
            <v>57940</v>
          </cell>
        </row>
        <row r="81">
          <cell r="U81">
            <v>412</v>
          </cell>
          <cell r="V81" t="str">
            <v>MERCADO EMBAJADORAS</v>
          </cell>
          <cell r="W81">
            <v>64794.66</v>
          </cell>
          <cell r="Y81">
            <v>411</v>
          </cell>
          <cell r="Z81" t="str">
            <v>MERCADO HIDALGO</v>
          </cell>
          <cell r="AA81">
            <v>111357.75999999999</v>
          </cell>
        </row>
        <row r="82">
          <cell r="U82">
            <v>414</v>
          </cell>
          <cell r="V82" t="str">
            <v>OTROS PRODUCTOS</v>
          </cell>
          <cell r="W82">
            <v>17126.439999999999</v>
          </cell>
          <cell r="Y82">
            <v>412</v>
          </cell>
          <cell r="Z82" t="str">
            <v>MERCADO EMBAJADORAS</v>
          </cell>
          <cell r="AA82">
            <v>132979.31</v>
          </cell>
        </row>
        <row r="83">
          <cell r="U83">
            <v>416</v>
          </cell>
          <cell r="V83" t="str">
            <v>MUSEO INTERACTIVO</v>
          </cell>
          <cell r="W83">
            <v>50</v>
          </cell>
          <cell r="Y83">
            <v>414</v>
          </cell>
          <cell r="Z83" t="str">
            <v>OTROS PRODUCTOS</v>
          </cell>
          <cell r="AA83">
            <v>46325.95</v>
          </cell>
        </row>
        <row r="84">
          <cell r="U84">
            <v>418</v>
          </cell>
          <cell r="V84" t="str">
            <v>RENDIMIENTOS E INVERSIONES</v>
          </cell>
          <cell r="W84">
            <v>222230.11</v>
          </cell>
          <cell r="Y84">
            <v>416</v>
          </cell>
          <cell r="Z84" t="str">
            <v>MUSEO INTERACTIVO</v>
          </cell>
          <cell r="AA84">
            <v>660</v>
          </cell>
        </row>
        <row r="85">
          <cell r="U85">
            <v>419</v>
          </cell>
          <cell r="V85" t="str">
            <v>REND E INVERSIONES RAMO 33</v>
          </cell>
          <cell r="W85">
            <v>47708.63</v>
          </cell>
          <cell r="Y85">
            <v>418</v>
          </cell>
          <cell r="Z85" t="str">
            <v>RENDIMIENTOS E INVERSIONES</v>
          </cell>
          <cell r="AA85">
            <v>265667.76</v>
          </cell>
        </row>
        <row r="86">
          <cell r="U86">
            <v>420</v>
          </cell>
          <cell r="V86" t="str">
            <v>REND E INVER RAMO 33 PROG COMP</v>
          </cell>
          <cell r="W86">
            <v>94976.320000000007</v>
          </cell>
          <cell r="Y86">
            <v>419</v>
          </cell>
          <cell r="Z86" t="str">
            <v>REND E INVERSIONES RAMO 33</v>
          </cell>
          <cell r="AA86">
            <v>49151.05</v>
          </cell>
        </row>
        <row r="87">
          <cell r="U87">
            <v>421</v>
          </cell>
          <cell r="V87" t="str">
            <v>DECLARACIONES, FORMATOS Y AVIS</v>
          </cell>
          <cell r="W87">
            <v>1611</v>
          </cell>
          <cell r="Y87">
            <v>420</v>
          </cell>
          <cell r="Z87" t="str">
            <v>REND E INVER RAMO 33 PROG COMP</v>
          </cell>
          <cell r="AA87">
            <v>67686.600000000006</v>
          </cell>
        </row>
        <row r="88">
          <cell r="U88">
            <v>426</v>
          </cell>
          <cell r="V88" t="str">
            <v>AREAS OCUP POR HOT, REST, BARE</v>
          </cell>
          <cell r="W88">
            <v>97713.7</v>
          </cell>
          <cell r="Y88">
            <v>421</v>
          </cell>
          <cell r="Z88" t="str">
            <v>DECLARACIONES, FORMATOS Y AVIS</v>
          </cell>
          <cell r="AA88">
            <v>999</v>
          </cell>
        </row>
        <row r="89">
          <cell r="U89">
            <v>428</v>
          </cell>
          <cell r="V89" t="str">
            <v>COMERCIANTES SEMIFIJOS</v>
          </cell>
          <cell r="W89">
            <v>177567.91</v>
          </cell>
          <cell r="Y89">
            <v>426</v>
          </cell>
          <cell r="Z89" t="str">
            <v>AREAS OCUP POR HOT, REST, BARE</v>
          </cell>
          <cell r="AA89">
            <v>139932.29999999999</v>
          </cell>
        </row>
        <row r="90">
          <cell r="U90">
            <v>429</v>
          </cell>
          <cell r="V90" t="str">
            <v>VTA DE INMUEBLES PROP DEL MPIO</v>
          </cell>
          <cell r="W90">
            <v>166240.5</v>
          </cell>
          <cell r="Y90">
            <v>428</v>
          </cell>
          <cell r="Z90" t="str">
            <v>COMERCIANTES SEMIFIJOS</v>
          </cell>
          <cell r="AA90">
            <v>187716.92</v>
          </cell>
        </row>
        <row r="91">
          <cell r="U91">
            <v>431</v>
          </cell>
          <cell r="V91" t="str">
            <v>LOCALES MERCADO EMBAJADORAS</v>
          </cell>
          <cell r="W91">
            <v>7893.14</v>
          </cell>
          <cell r="Y91">
            <v>429</v>
          </cell>
          <cell r="Z91" t="str">
            <v>VTA DE INMUEBLES PROP DEL MPIO</v>
          </cell>
          <cell r="AA91">
            <v>46715.5</v>
          </cell>
        </row>
        <row r="92">
          <cell r="U92">
            <v>433</v>
          </cell>
          <cell r="V92" t="str">
            <v>SOBRANTES</v>
          </cell>
          <cell r="W92">
            <v>1084.9100000000001</v>
          </cell>
          <cell r="Y92">
            <v>431</v>
          </cell>
          <cell r="Z92" t="str">
            <v>LOCALES MERCADO EMBAJADORAS</v>
          </cell>
          <cell r="AA92">
            <v>1624</v>
          </cell>
        </row>
        <row r="93">
          <cell r="U93">
            <v>436</v>
          </cell>
          <cell r="V93" t="str">
            <v>SANITARIOS PRESA DE LA OLLA</v>
          </cell>
          <cell r="W93">
            <v>4650</v>
          </cell>
          <cell r="Y93">
            <v>433</v>
          </cell>
          <cell r="Z93" t="str">
            <v>SOBRANTES</v>
          </cell>
          <cell r="AA93">
            <v>1003.63</v>
          </cell>
        </row>
        <row r="94">
          <cell r="U94">
            <v>437</v>
          </cell>
          <cell r="V94" t="str">
            <v>SANITARIOS MDO. EMBAJADORAS</v>
          </cell>
          <cell r="W94">
            <v>36420</v>
          </cell>
          <cell r="Y94">
            <v>436</v>
          </cell>
          <cell r="Z94" t="str">
            <v>SANITARIOS PRESA DE LA OLLA</v>
          </cell>
          <cell r="AA94">
            <v>4650</v>
          </cell>
        </row>
        <row r="95">
          <cell r="U95">
            <v>438</v>
          </cell>
          <cell r="V95" t="str">
            <v>SANITARIOS MDO. HIDALGO</v>
          </cell>
          <cell r="W95">
            <v>49564</v>
          </cell>
          <cell r="Y95">
            <v>437</v>
          </cell>
          <cell r="Z95" t="str">
            <v>SANITARIOS MDO. EMBAJADORAS</v>
          </cell>
          <cell r="AA95">
            <v>49371.5</v>
          </cell>
        </row>
        <row r="96">
          <cell r="U96">
            <v>439</v>
          </cell>
          <cell r="V96" t="str">
            <v>SANITARIOS JARDIN REFORMA</v>
          </cell>
          <cell r="W96">
            <v>14044</v>
          </cell>
          <cell r="Y96">
            <v>438</v>
          </cell>
          <cell r="Z96" t="str">
            <v>SANITARIOS MDO. HIDALGO</v>
          </cell>
          <cell r="AA96">
            <v>79096</v>
          </cell>
        </row>
        <row r="97">
          <cell r="U97">
            <v>440</v>
          </cell>
          <cell r="V97" t="str">
            <v>SANITARIOS PLAZUELA LOS ANGELE</v>
          </cell>
          <cell r="W97">
            <v>7550</v>
          </cell>
          <cell r="Y97">
            <v>439</v>
          </cell>
          <cell r="Z97" t="str">
            <v>SANITARIOS JARDIN REFORMA</v>
          </cell>
          <cell r="AA97">
            <v>15732</v>
          </cell>
        </row>
        <row r="98">
          <cell r="U98">
            <v>442</v>
          </cell>
          <cell r="V98" t="str">
            <v>SANITARIOS VALENCIANA</v>
          </cell>
          <cell r="W98">
            <v>850</v>
          </cell>
          <cell r="Y98">
            <v>440</v>
          </cell>
          <cell r="Z98" t="str">
            <v>SANITARIOS PLAZUELA LOS ANGELE</v>
          </cell>
          <cell r="AA98">
            <v>7550</v>
          </cell>
        </row>
        <row r="99">
          <cell r="U99">
            <v>443</v>
          </cell>
          <cell r="V99" t="str">
            <v>SANITARIOS FERROCARRIL</v>
          </cell>
          <cell r="W99">
            <v>29916</v>
          </cell>
          <cell r="Y99">
            <v>442</v>
          </cell>
          <cell r="Z99" t="str">
            <v>SANITARIOS VALENCIANA</v>
          </cell>
          <cell r="AA99">
            <v>850</v>
          </cell>
        </row>
        <row r="100">
          <cell r="U100">
            <v>444</v>
          </cell>
          <cell r="V100" t="str">
            <v>SANITARIOS JARDIN UNION</v>
          </cell>
          <cell r="W100">
            <v>7550</v>
          </cell>
          <cell r="Y100">
            <v>443</v>
          </cell>
          <cell r="Z100" t="str">
            <v>SANITARIOS FERROCARRIL</v>
          </cell>
          <cell r="AA100">
            <v>37320</v>
          </cell>
        </row>
        <row r="101">
          <cell r="U101">
            <v>445</v>
          </cell>
          <cell r="V101" t="str">
            <v>SANITARIOS MUSEO MOMIAS</v>
          </cell>
          <cell r="W101">
            <v>20018</v>
          </cell>
          <cell r="Y101">
            <v>444</v>
          </cell>
          <cell r="Z101" t="str">
            <v>SANITARIOS JARDIN UNION</v>
          </cell>
          <cell r="AA101">
            <v>7550</v>
          </cell>
        </row>
        <row r="102">
          <cell r="U102">
            <v>447</v>
          </cell>
          <cell r="V102" t="str">
            <v>LAS CALAS</v>
          </cell>
          <cell r="W102">
            <v>6590</v>
          </cell>
          <cell r="Y102">
            <v>445</v>
          </cell>
          <cell r="Z102" t="str">
            <v>SANITARIOS MUSEO MOMIAS</v>
          </cell>
          <cell r="AA102">
            <v>48675</v>
          </cell>
        </row>
        <row r="103">
          <cell r="U103">
            <v>451</v>
          </cell>
          <cell r="V103" t="str">
            <v>BODEGAS RASTRO</v>
          </cell>
          <cell r="W103">
            <v>4724.57</v>
          </cell>
          <cell r="Y103">
            <v>447</v>
          </cell>
          <cell r="Z103" t="str">
            <v>LAS CALAS</v>
          </cell>
          <cell r="AA103">
            <v>11640</v>
          </cell>
        </row>
        <row r="104">
          <cell r="U104">
            <v>452</v>
          </cell>
          <cell r="V104" t="str">
            <v>LOCALES DEL ENCINO</v>
          </cell>
          <cell r="W104">
            <v>886</v>
          </cell>
          <cell r="Y104">
            <v>451</v>
          </cell>
          <cell r="Z104" t="str">
            <v>BODEGAS RASTRO</v>
          </cell>
          <cell r="AA104">
            <v>4738.0600000000004</v>
          </cell>
        </row>
        <row r="105">
          <cell r="U105">
            <v>453</v>
          </cell>
          <cell r="V105" t="str">
            <v>TELESCOPIO</v>
          </cell>
          <cell r="W105">
            <v>4788</v>
          </cell>
          <cell r="Y105">
            <v>454</v>
          </cell>
          <cell r="Z105" t="str">
            <v>FIESTAS TRADICIONALES</v>
          </cell>
          <cell r="AA105">
            <v>56700.6</v>
          </cell>
        </row>
        <row r="106">
          <cell r="U106">
            <v>454</v>
          </cell>
          <cell r="V106" t="str">
            <v>FIESTAS TRADICIONALES</v>
          </cell>
          <cell r="W106">
            <v>36291.910000000003</v>
          </cell>
          <cell r="Y106">
            <v>455</v>
          </cell>
          <cell r="Z106" t="str">
            <v>INFRAESTRUCTURA TELEFONICA</v>
          </cell>
          <cell r="AA106">
            <v>64955</v>
          </cell>
        </row>
        <row r="107">
          <cell r="U107">
            <v>455</v>
          </cell>
          <cell r="V107" t="str">
            <v>INFRAESTRUCTURA TELEFONICA</v>
          </cell>
          <cell r="W107">
            <v>64477.93</v>
          </cell>
          <cell r="Y107">
            <v>456</v>
          </cell>
          <cell r="Z107" t="str">
            <v>JUEGOS MECANICOS</v>
          </cell>
          <cell r="AA107">
            <v>3696</v>
          </cell>
        </row>
        <row r="108">
          <cell r="U108">
            <v>456</v>
          </cell>
          <cell r="V108" t="str">
            <v>JUEGOS MECANICOS</v>
          </cell>
          <cell r="W108">
            <v>5390</v>
          </cell>
          <cell r="Y108">
            <v>457</v>
          </cell>
          <cell r="Z108" t="str">
            <v>CASETAS DE  REVISTAS</v>
          </cell>
          <cell r="AA108">
            <v>1472</v>
          </cell>
        </row>
        <row r="109">
          <cell r="U109" t="str">
            <v>_x000C_</v>
          </cell>
          <cell r="Y109" t="str">
            <v>_x000C_</v>
          </cell>
        </row>
        <row r="111">
          <cell r="U111" t="str">
            <v>Pag</v>
          </cell>
          <cell r="V111" t="str">
            <v>ina : 3                    Fecha Impresión</v>
          </cell>
          <cell r="Y111" t="str">
            <v>Pag</v>
          </cell>
          <cell r="Z111" t="str">
            <v>ina : 3                    Fecha Impresión</v>
          </cell>
        </row>
        <row r="112">
          <cell r="U112" t="str">
            <v>MUN</v>
          </cell>
          <cell r="V112" t="str">
            <v>ICIPIO DE GUANAJUATO, GTO</v>
          </cell>
          <cell r="Y112" t="str">
            <v>MUN</v>
          </cell>
          <cell r="Z112" t="str">
            <v>ICIPIO DE GUANAJUATO, GTO</v>
          </cell>
        </row>
        <row r="113">
          <cell r="U113" t="str">
            <v>REP</v>
          </cell>
          <cell r="V113" t="str">
            <v>ORTE DE COBRANZA DEL DIA 01/06/2012 AL DIA</v>
          </cell>
          <cell r="Y113" t="str">
            <v>REP</v>
          </cell>
          <cell r="Z113" t="str">
            <v>ORTE DE COBRANZA DEL DIA 01/07/2012 AL DIA</v>
          </cell>
        </row>
        <row r="114">
          <cell r="U114" t="str">
            <v>RES</v>
          </cell>
          <cell r="V114" t="str">
            <v>UMEN</v>
          </cell>
          <cell r="Y114" t="str">
            <v>RES</v>
          </cell>
          <cell r="Z114" t="str">
            <v>UMEN</v>
          </cell>
        </row>
        <row r="115">
          <cell r="U115" t="str">
            <v>---</v>
          </cell>
          <cell r="V115" t="str">
            <v>------------------------------------------</v>
          </cell>
          <cell r="W115" t="str">
            <v>----------------</v>
          </cell>
          <cell r="Y115" t="str">
            <v>---</v>
          </cell>
          <cell r="Z115" t="str">
            <v>------------------------------------------</v>
          </cell>
          <cell r="AA115" t="str">
            <v>----------------</v>
          </cell>
        </row>
        <row r="116">
          <cell r="U116" t="str">
            <v>CVE</v>
          </cell>
          <cell r="V116" t="str">
            <v>CONCEPTO</v>
          </cell>
          <cell r="W116" t="str">
            <v>COBRADO</v>
          </cell>
          <cell r="Y116" t="str">
            <v>CVE</v>
          </cell>
          <cell r="Z116" t="str">
            <v>CONCEPTO</v>
          </cell>
          <cell r="AA116" t="str">
            <v>COBRADO</v>
          </cell>
        </row>
        <row r="117">
          <cell r="U117" t="str">
            <v>---</v>
          </cell>
          <cell r="V117" t="str">
            <v>------------------------------------------</v>
          </cell>
          <cell r="W117" t="str">
            <v>----------------</v>
          </cell>
          <cell r="Y117" t="str">
            <v>---</v>
          </cell>
          <cell r="Z117" t="str">
            <v>------------------------------------------</v>
          </cell>
          <cell r="AA117" t="str">
            <v>----------------</v>
          </cell>
        </row>
        <row r="118">
          <cell r="U118">
            <v>457</v>
          </cell>
          <cell r="V118" t="str">
            <v>CASETAS DE  REVISTAS</v>
          </cell>
          <cell r="W118">
            <v>736</v>
          </cell>
          <cell r="Y118">
            <v>463</v>
          </cell>
          <cell r="Z118" t="str">
            <v>SALIDA DE GRUAS</v>
          </cell>
          <cell r="AA118">
            <v>1368</v>
          </cell>
        </row>
        <row r="119">
          <cell r="U119">
            <v>463</v>
          </cell>
          <cell r="V119" t="str">
            <v>SALIDA DE GRUAS</v>
          </cell>
          <cell r="W119">
            <v>684</v>
          </cell>
          <cell r="Y119">
            <v>464</v>
          </cell>
          <cell r="Z119" t="str">
            <v>ARRASTRE DE VEHICULOS INFRACCI</v>
          </cell>
          <cell r="AA119">
            <v>320</v>
          </cell>
        </row>
        <row r="120">
          <cell r="U120">
            <v>464</v>
          </cell>
          <cell r="V120" t="str">
            <v>ARRASTRE DE VEHICULOS INFRACCI</v>
          </cell>
          <cell r="W120">
            <v>64</v>
          </cell>
          <cell r="Y120">
            <v>467</v>
          </cell>
          <cell r="Z120" t="str">
            <v>PRESTADORES DE SERVICIO</v>
          </cell>
          <cell r="AA120">
            <v>1488.73</v>
          </cell>
        </row>
        <row r="121">
          <cell r="U121">
            <v>467</v>
          </cell>
          <cell r="V121" t="str">
            <v>PRESTADORES DE SERVICIO</v>
          </cell>
          <cell r="W121">
            <v>4695.8</v>
          </cell>
          <cell r="Y121">
            <v>470</v>
          </cell>
          <cell r="Z121" t="str">
            <v>LOCALES ESTACION</v>
          </cell>
          <cell r="AA121">
            <v>9660.83</v>
          </cell>
        </row>
        <row r="122">
          <cell r="U122">
            <v>470</v>
          </cell>
          <cell r="V122" t="str">
            <v>LOCALES ESTACION</v>
          </cell>
          <cell r="W122">
            <v>8911.7199999999993</v>
          </cell>
          <cell r="Y122">
            <v>471</v>
          </cell>
          <cell r="Z122" t="str">
            <v>SANITARIOS PARDO</v>
          </cell>
          <cell r="AA122">
            <v>1500</v>
          </cell>
        </row>
        <row r="123">
          <cell r="U123">
            <v>471</v>
          </cell>
          <cell r="V123" t="str">
            <v>SANITARIOS PARDO</v>
          </cell>
          <cell r="W123">
            <v>1500</v>
          </cell>
          <cell r="Y123">
            <v>472</v>
          </cell>
          <cell r="Z123" t="str">
            <v>MERCADO GAVIRA</v>
          </cell>
          <cell r="AA123">
            <v>5295</v>
          </cell>
        </row>
        <row r="124">
          <cell r="U124">
            <v>472</v>
          </cell>
          <cell r="V124" t="str">
            <v>MERCADO GAVIRA</v>
          </cell>
          <cell r="W124">
            <v>5655</v>
          </cell>
          <cell r="Y124">
            <v>477</v>
          </cell>
          <cell r="Z124" t="str">
            <v>PADRON DIRECTOR RESPONSABLE DE</v>
          </cell>
          <cell r="AA124">
            <v>1290</v>
          </cell>
        </row>
        <row r="125">
          <cell r="U125">
            <v>477</v>
          </cell>
          <cell r="V125" t="str">
            <v>PADRON DIRECTOR RESPONSABLE DE</v>
          </cell>
          <cell r="W125">
            <v>6450</v>
          </cell>
          <cell r="Y125">
            <v>479</v>
          </cell>
          <cell r="Z125" t="str">
            <v>COMERCIANTES AMBULANTES</v>
          </cell>
          <cell r="AA125">
            <v>8400</v>
          </cell>
        </row>
        <row r="126">
          <cell r="U126">
            <v>479</v>
          </cell>
          <cell r="V126" t="str">
            <v>COMERCIANTES AMBULANTES</v>
          </cell>
          <cell r="W126">
            <v>6076</v>
          </cell>
          <cell r="Y126">
            <v>480</v>
          </cell>
          <cell r="Z126" t="str">
            <v>PERIFONEO</v>
          </cell>
          <cell r="AA126">
            <v>498</v>
          </cell>
        </row>
        <row r="127">
          <cell r="U127">
            <v>480</v>
          </cell>
          <cell r="V127" t="str">
            <v>PERIFONEO</v>
          </cell>
          <cell r="W127">
            <v>332</v>
          </cell>
          <cell r="Y127">
            <v>481</v>
          </cell>
          <cell r="Z127" t="str">
            <v>REPARTO DE VOLANTES</v>
          </cell>
          <cell r="AA127">
            <v>177</v>
          </cell>
        </row>
        <row r="128">
          <cell r="U128">
            <v>481</v>
          </cell>
          <cell r="V128" t="str">
            <v>REPARTO DE VOLANTES</v>
          </cell>
          <cell r="W128">
            <v>177</v>
          </cell>
          <cell r="Y128">
            <v>482</v>
          </cell>
          <cell r="Z128" t="str">
            <v>CALLEJONEADAS</v>
          </cell>
          <cell r="AA128">
            <v>41246.959999999999</v>
          </cell>
        </row>
        <row r="129">
          <cell r="U129">
            <v>482</v>
          </cell>
          <cell r="V129" t="str">
            <v>CALLEJONEADAS</v>
          </cell>
          <cell r="W129">
            <v>15811.84</v>
          </cell>
          <cell r="Y129">
            <v>483</v>
          </cell>
          <cell r="Z129" t="str">
            <v>PROMOTOR TURISTICO</v>
          </cell>
          <cell r="AA129">
            <v>52103.49</v>
          </cell>
        </row>
        <row r="130">
          <cell r="U130">
            <v>483</v>
          </cell>
          <cell r="V130" t="str">
            <v>PROMOTOR TURISTICO</v>
          </cell>
          <cell r="W130">
            <v>1296</v>
          </cell>
          <cell r="Y130">
            <v>484</v>
          </cell>
          <cell r="Z130" t="str">
            <v>PERMISO PARA ESPECTÁCULOS O CE</v>
          </cell>
          <cell r="AA130">
            <v>10659</v>
          </cell>
        </row>
        <row r="131">
          <cell r="U131">
            <v>484</v>
          </cell>
          <cell r="V131" t="str">
            <v>PERMISO PARA ESPECTÁCULOS O CE</v>
          </cell>
          <cell r="W131">
            <v>19228</v>
          </cell>
          <cell r="Y131">
            <v>485</v>
          </cell>
          <cell r="Z131" t="str">
            <v>SELLADO DE BOLETOS</v>
          </cell>
          <cell r="AA131">
            <v>2773</v>
          </cell>
        </row>
        <row r="132">
          <cell r="U132">
            <v>485</v>
          </cell>
          <cell r="V132" t="str">
            <v>SELLADO DE BOLETOS</v>
          </cell>
          <cell r="W132">
            <v>2586</v>
          </cell>
          <cell r="Y132">
            <v>486</v>
          </cell>
          <cell r="Z132" t="str">
            <v>COLOCACION DE GUIAS</v>
          </cell>
          <cell r="AA132">
            <v>175</v>
          </cell>
        </row>
        <row r="133">
          <cell r="U133">
            <v>491</v>
          </cell>
          <cell r="V133" t="str">
            <v>ESTRUCTURAS, CONSTRUCCIONES O</v>
          </cell>
          <cell r="W133">
            <v>814.9</v>
          </cell>
          <cell r="Y133">
            <v>489</v>
          </cell>
          <cell r="Z133" t="str">
            <v>INSTALACION DE TOMA DE CORRIEN</v>
          </cell>
          <cell r="AA133">
            <v>380</v>
          </cell>
        </row>
        <row r="134">
          <cell r="U134">
            <v>493</v>
          </cell>
          <cell r="V134" t="str">
            <v>RENOVACION PERMISO P/ USO VIA</v>
          </cell>
          <cell r="W134">
            <v>2246.64</v>
          </cell>
          <cell r="Y134">
            <v>491</v>
          </cell>
          <cell r="Z134" t="str">
            <v>ESTRUCTURAS, CONSTRUCCIONES O</v>
          </cell>
          <cell r="AA134">
            <v>11448.6</v>
          </cell>
        </row>
        <row r="135">
          <cell r="U135">
            <v>497</v>
          </cell>
          <cell r="V135" t="str">
            <v>CENTRO ADOC</v>
          </cell>
          <cell r="W135">
            <v>2200</v>
          </cell>
          <cell r="Y135">
            <v>493</v>
          </cell>
          <cell r="Z135" t="str">
            <v>RENOVACION PERMISO P/ USO VIA</v>
          </cell>
          <cell r="AA135">
            <v>860</v>
          </cell>
        </row>
        <row r="136">
          <cell r="U136">
            <v>502</v>
          </cell>
          <cell r="V136" t="str">
            <v>RECARGOS OTROS IMPTOS Y DERECH</v>
          </cell>
          <cell r="W136">
            <v>38378.21</v>
          </cell>
          <cell r="Y136">
            <v>494</v>
          </cell>
          <cell r="Z136" t="str">
            <v>REPOSICION DE CREDENCIAL</v>
          </cell>
          <cell r="AA136">
            <v>124</v>
          </cell>
        </row>
        <row r="137">
          <cell r="U137">
            <v>503</v>
          </cell>
          <cell r="V137" t="str">
            <v>AVISO EXTEMP TRASLACION DE DOM</v>
          </cell>
          <cell r="W137">
            <v>5673.6</v>
          </cell>
          <cell r="Y137">
            <v>497</v>
          </cell>
          <cell r="Z137" t="str">
            <v>CENTRO ADOC</v>
          </cell>
          <cell r="AA137">
            <v>9200</v>
          </cell>
        </row>
        <row r="138">
          <cell r="U138">
            <v>504</v>
          </cell>
          <cell r="V138" t="str">
            <v>AVISO EXTEMP TERM DE OBRA</v>
          </cell>
          <cell r="W138">
            <v>4450.3999999999996</v>
          </cell>
          <cell r="Y138">
            <v>502</v>
          </cell>
          <cell r="Z138" t="str">
            <v>RECARGOS OTROS IMPTOS Y DERECH</v>
          </cell>
          <cell r="AA138">
            <v>67318.850000000006</v>
          </cell>
        </row>
        <row r="139">
          <cell r="U139">
            <v>505</v>
          </cell>
          <cell r="V139" t="str">
            <v>INF AL REG. DE CONST Y CONSER</v>
          </cell>
          <cell r="W139">
            <v>5049.5</v>
          </cell>
          <cell r="Y139">
            <v>503</v>
          </cell>
          <cell r="Z139" t="str">
            <v>AVISO EXTEMP TRASLACION DE DOM</v>
          </cell>
          <cell r="AA139">
            <v>6914.88</v>
          </cell>
        </row>
        <row r="140">
          <cell r="U140">
            <v>506</v>
          </cell>
          <cell r="V140" t="str">
            <v>INFRACCIONES DIRECCION DE FISC</v>
          </cell>
          <cell r="W140">
            <v>24222.799999999999</v>
          </cell>
          <cell r="Y140">
            <v>504</v>
          </cell>
          <cell r="Z140" t="str">
            <v>AVISO EXTEMP TERM DE OBRA</v>
          </cell>
          <cell r="AA140">
            <v>3546</v>
          </cell>
        </row>
        <row r="141">
          <cell r="U141">
            <v>507</v>
          </cell>
          <cell r="V141" t="str">
            <v>INF AL BANDO POLICIA Y BUEN GO</v>
          </cell>
          <cell r="W141">
            <v>58330</v>
          </cell>
          <cell r="Y141">
            <v>505</v>
          </cell>
          <cell r="Z141" t="str">
            <v>INF AL REG. DE CONST Y CONSER</v>
          </cell>
          <cell r="AA141">
            <v>2477</v>
          </cell>
        </row>
        <row r="142">
          <cell r="U142">
            <v>508</v>
          </cell>
          <cell r="V142" t="str">
            <v>INF LEY DE TRANSITO Y SU REGLA</v>
          </cell>
          <cell r="W142">
            <v>267501.43</v>
          </cell>
          <cell r="Y142">
            <v>506</v>
          </cell>
          <cell r="Z142" t="str">
            <v>INFRACCIONES DIRECCION DE FISC</v>
          </cell>
          <cell r="AA142">
            <v>57515.92</v>
          </cell>
        </row>
        <row r="143">
          <cell r="U143">
            <v>509</v>
          </cell>
          <cell r="V143" t="str">
            <v>EXTEMP VERIFICACION AMB VEHICU</v>
          </cell>
          <cell r="W143">
            <v>31532</v>
          </cell>
          <cell r="Y143">
            <v>507</v>
          </cell>
          <cell r="Z143" t="str">
            <v>INF AL BANDO POLICIA Y BUEN GO</v>
          </cell>
          <cell r="AA143">
            <v>51291</v>
          </cell>
        </row>
        <row r="144">
          <cell r="U144">
            <v>526</v>
          </cell>
          <cell r="V144" t="str">
            <v>RESPUESTA DE AYUNTAMIENTO</v>
          </cell>
          <cell r="W144">
            <v>3684</v>
          </cell>
          <cell r="Y144">
            <v>508</v>
          </cell>
          <cell r="Z144" t="str">
            <v>INF LEY DE TRANSITO Y SU REGLA</v>
          </cell>
          <cell r="AA144">
            <v>332343.43</v>
          </cell>
        </row>
        <row r="145">
          <cell r="U145">
            <v>532</v>
          </cell>
          <cell r="V145" t="str">
            <v>FONDO INFRAEST SOCIAL MPAL.</v>
          </cell>
          <cell r="W145">
            <v>2645840</v>
          </cell>
          <cell r="Y145">
            <v>509</v>
          </cell>
          <cell r="Z145" t="str">
            <v>EXTEMP VERIFICACION AMB VEHICU</v>
          </cell>
          <cell r="AA145">
            <v>30910</v>
          </cell>
        </row>
        <row r="146">
          <cell r="U146">
            <v>533</v>
          </cell>
          <cell r="V146" t="str">
            <v>FONDO PARA FORTALECIMIENTO MPA</v>
          </cell>
          <cell r="W146">
            <v>7450146.4400000004</v>
          </cell>
          <cell r="Y146">
            <v>510</v>
          </cell>
          <cell r="Z146" t="str">
            <v>ADMTVAS NO FISCALES *FEDERALES</v>
          </cell>
          <cell r="AA146">
            <v>3866.33</v>
          </cell>
        </row>
        <row r="147">
          <cell r="U147">
            <v>536</v>
          </cell>
          <cell r="V147" t="str">
            <v>PADRON DE PROVEEDORES</v>
          </cell>
          <cell r="W147">
            <v>3090</v>
          </cell>
          <cell r="Y147">
            <v>511</v>
          </cell>
          <cell r="Z147" t="str">
            <v>ADMTVAS NO FISCALES * MPALES*</v>
          </cell>
          <cell r="AA147">
            <v>567</v>
          </cell>
        </row>
        <row r="148">
          <cell r="U148">
            <v>544</v>
          </cell>
          <cell r="V148" t="str">
            <v>INFRACCIONES AL REGLAMENTO DE</v>
          </cell>
          <cell r="W148">
            <v>3487.2</v>
          </cell>
          <cell r="Y148">
            <v>519</v>
          </cell>
          <cell r="Z148" t="str">
            <v>GOB DEL ESTADO CASA DE LA CULT</v>
          </cell>
          <cell r="AA148">
            <v>22189</v>
          </cell>
        </row>
        <row r="149">
          <cell r="U149">
            <v>600</v>
          </cell>
          <cell r="V149" t="str">
            <v>FONDO GENERAL</v>
          </cell>
          <cell r="W149">
            <v>7658205.6299999999</v>
          </cell>
          <cell r="Y149">
            <v>526</v>
          </cell>
          <cell r="Z149" t="str">
            <v>RESPUESTA DE AYUNTAMIENTO</v>
          </cell>
          <cell r="AA149">
            <v>6140</v>
          </cell>
        </row>
        <row r="150">
          <cell r="U150">
            <v>605</v>
          </cell>
          <cell r="V150" t="str">
            <v>IEPS ESPECIAL DE GASOLINAS Y D</v>
          </cell>
          <cell r="W150">
            <v>413761.23</v>
          </cell>
          <cell r="Y150">
            <v>532</v>
          </cell>
          <cell r="Z150" t="str">
            <v>FONDO INFRAEST SOCIAL MPAL.</v>
          </cell>
          <cell r="AA150">
            <v>2645840</v>
          </cell>
        </row>
        <row r="151">
          <cell r="U151">
            <v>606</v>
          </cell>
          <cell r="V151" t="str">
            <v>FONDO DE FISCALIZACION</v>
          </cell>
          <cell r="W151">
            <v>257328.06</v>
          </cell>
          <cell r="Y151">
            <v>533</v>
          </cell>
          <cell r="Z151" t="str">
            <v>FONDO PARA FORTALECIMIENTO MPA</v>
          </cell>
          <cell r="AA151">
            <v>6440177</v>
          </cell>
        </row>
        <row r="152">
          <cell r="U152">
            <v>607</v>
          </cell>
          <cell r="V152" t="str">
            <v>DERECHOS ALCOHOLES</v>
          </cell>
          <cell r="W152">
            <v>32452.959999999999</v>
          </cell>
          <cell r="Y152">
            <v>536</v>
          </cell>
          <cell r="Z152" t="str">
            <v>PADRON DE PROVEEDORES</v>
          </cell>
          <cell r="AA152">
            <v>3399</v>
          </cell>
        </row>
        <row r="153">
          <cell r="U153">
            <v>608</v>
          </cell>
          <cell r="V153" t="str">
            <v>I.E.P.S</v>
          </cell>
          <cell r="W153">
            <v>101074.44</v>
          </cell>
          <cell r="Y153">
            <v>600</v>
          </cell>
          <cell r="Z153" t="str">
            <v>FONDO GENERAL</v>
          </cell>
          <cell r="AA153">
            <v>9667345.1699999999</v>
          </cell>
        </row>
        <row r="154">
          <cell r="U154">
            <v>609</v>
          </cell>
          <cell r="V154" t="str">
            <v>I.S.A.N.</v>
          </cell>
          <cell r="W154">
            <v>118731.42</v>
          </cell>
          <cell r="Y154">
            <v>601</v>
          </cell>
          <cell r="Z154" t="str">
            <v>FONDO DEL FOMENTO MUNICIPAL</v>
          </cell>
          <cell r="AA154">
            <v>1293185.02</v>
          </cell>
        </row>
        <row r="155">
          <cell r="U155">
            <v>611</v>
          </cell>
          <cell r="V155" t="str">
            <v>I.S.T.U.V.</v>
          </cell>
          <cell r="W155">
            <v>43217.72</v>
          </cell>
          <cell r="Y155">
            <v>605</v>
          </cell>
          <cell r="Z155" t="str">
            <v>IEPS ESPECIAL DE GASOLINAS Y D</v>
          </cell>
          <cell r="AA155">
            <v>431786.98</v>
          </cell>
        </row>
        <row r="156">
          <cell r="U156">
            <v>706</v>
          </cell>
          <cell r="V156" t="str">
            <v>CREDITOS BANCARIOS</v>
          </cell>
          <cell r="W156">
            <v>402211.68</v>
          </cell>
          <cell r="Y156">
            <v>606</v>
          </cell>
          <cell r="Z156" t="str">
            <v>FONDO DE FISCALIZACION</v>
          </cell>
          <cell r="AA156">
            <v>1336369.94</v>
          </cell>
        </row>
        <row r="157">
          <cell r="U157">
            <v>707</v>
          </cell>
          <cell r="V157" t="str">
            <v>FONDO DE PAVIMENTACION A MUNIC</v>
          </cell>
          <cell r="W157">
            <v>639223.86</v>
          </cell>
          <cell r="Y157">
            <v>607</v>
          </cell>
          <cell r="Z157" t="str">
            <v>DERECHOS ALCOHOLES</v>
          </cell>
          <cell r="AA157">
            <v>24810.82</v>
          </cell>
        </row>
        <row r="158">
          <cell r="U158">
            <v>714</v>
          </cell>
          <cell r="V158" t="str">
            <v>FONDO DE PAVIMENTACION Y ESPAC</v>
          </cell>
          <cell r="W158">
            <v>21909219.899999999</v>
          </cell>
          <cell r="Y158">
            <v>608</v>
          </cell>
          <cell r="Z158" t="str">
            <v>I.E.P.S</v>
          </cell>
          <cell r="AA158">
            <v>143908</v>
          </cell>
        </row>
        <row r="159">
          <cell r="U159">
            <v>722</v>
          </cell>
          <cell r="V159" t="str">
            <v>PROGRAMA MEJOR ATENCION Y SERV</v>
          </cell>
          <cell r="W159">
            <v>150000</v>
          </cell>
          <cell r="Y159">
            <v>609</v>
          </cell>
          <cell r="Z159" t="str">
            <v>I.S.A.N.</v>
          </cell>
          <cell r="AA159">
            <v>151613.10999999999</v>
          </cell>
        </row>
        <row r="160">
          <cell r="U160">
            <v>759</v>
          </cell>
          <cell r="V160" t="str">
            <v>PROGRAMA DE INVERSION CONACULT</v>
          </cell>
          <cell r="W160">
            <v>3330000</v>
          </cell>
          <cell r="Y160">
            <v>611</v>
          </cell>
          <cell r="Z160" t="str">
            <v>I.S.T.U.V.</v>
          </cell>
          <cell r="AA160">
            <v>42227.519999999997</v>
          </cell>
        </row>
        <row r="161">
          <cell r="U161">
            <v>806</v>
          </cell>
          <cell r="V161" t="str">
            <v>EXCEDENTES PAGADOS</v>
          </cell>
          <cell r="W161">
            <v>46.92</v>
          </cell>
          <cell r="Y161">
            <v>705</v>
          </cell>
          <cell r="Z161" t="str">
            <v>APORTACIONES INMUJERES</v>
          </cell>
          <cell r="AA161">
            <v>325000</v>
          </cell>
        </row>
        <row r="162">
          <cell r="U162">
            <v>812</v>
          </cell>
          <cell r="V162" t="str">
            <v>REINTEGROS TESOFE</v>
          </cell>
          <cell r="W162">
            <v>5713.81</v>
          </cell>
          <cell r="Y162">
            <v>706</v>
          </cell>
          <cell r="Z162" t="str">
            <v>CREDITOS BANCARIOS</v>
          </cell>
          <cell r="AA162">
            <v>660438.38</v>
          </cell>
        </row>
        <row r="163">
          <cell r="U163">
            <v>813</v>
          </cell>
          <cell r="V163" t="str">
            <v>REINTEGROS MUNICIPIO</v>
          </cell>
          <cell r="W163">
            <v>10842.13</v>
          </cell>
          <cell r="Y163">
            <v>707</v>
          </cell>
          <cell r="Z163" t="str">
            <v>FONDO DE PAVIMENTACION A MUNIC</v>
          </cell>
          <cell r="AA163">
            <v>614379.06999999995</v>
          </cell>
        </row>
        <row r="164">
          <cell r="U164">
            <v>860</v>
          </cell>
          <cell r="V164" t="str">
            <v>PROG. ESCOLAR RESIDUOS SOLIDOS</v>
          </cell>
          <cell r="W164">
            <v>34098</v>
          </cell>
          <cell r="Y164">
            <v>716</v>
          </cell>
          <cell r="Z164" t="str">
            <v>MIGRANTES 3X1</v>
          </cell>
          <cell r="AA164">
            <v>23500</v>
          </cell>
        </row>
        <row r="165">
          <cell r="U165">
            <v>888</v>
          </cell>
          <cell r="V165" t="str">
            <v>COBROS SIMAPAG</v>
          </cell>
          <cell r="W165">
            <v>23093</v>
          </cell>
          <cell r="Y165">
            <v>717</v>
          </cell>
          <cell r="Z165" t="str">
            <v>PROGRAMA DE PAVIMENTACION DE C</v>
          </cell>
          <cell r="AA165">
            <v>595947.69999999995</v>
          </cell>
        </row>
        <row r="166">
          <cell r="U166" t="str">
            <v>_x000C_</v>
          </cell>
          <cell r="Y166" t="str">
            <v>_x000C_</v>
          </cell>
        </row>
        <row r="168">
          <cell r="U168" t="str">
            <v>Pag</v>
          </cell>
          <cell r="V168" t="str">
            <v>ina : 4                    Fecha Impresión</v>
          </cell>
          <cell r="Y168" t="str">
            <v>Pag</v>
          </cell>
          <cell r="Z168" t="str">
            <v>ina : 4                    Fecha Impresión</v>
          </cell>
        </row>
        <row r="169">
          <cell r="U169" t="str">
            <v>MUN</v>
          </cell>
          <cell r="V169" t="str">
            <v>ICIPIO DE GUANAJUATO, GTO</v>
          </cell>
          <cell r="Y169" t="str">
            <v>MUN</v>
          </cell>
          <cell r="Z169" t="str">
            <v>ICIPIO DE GUANAJUATO, GTO</v>
          </cell>
        </row>
        <row r="170">
          <cell r="U170" t="str">
            <v>REP</v>
          </cell>
          <cell r="V170" t="str">
            <v>ORTE DE COBRANZA DEL DIA 01/06/2012 AL DIA</v>
          </cell>
          <cell r="Y170" t="str">
            <v>REP</v>
          </cell>
          <cell r="Z170" t="str">
            <v>ORTE DE COBRANZA DEL DIA 01/07/2012 AL DIA</v>
          </cell>
        </row>
        <row r="171">
          <cell r="U171" t="str">
            <v>RES</v>
          </cell>
          <cell r="V171" t="str">
            <v>UMEN</v>
          </cell>
          <cell r="Y171" t="str">
            <v>RES</v>
          </cell>
          <cell r="Z171" t="str">
            <v>UMEN</v>
          </cell>
        </row>
        <row r="172">
          <cell r="U172" t="str">
            <v>---</v>
          </cell>
          <cell r="V172" t="str">
            <v>------------------------------------------</v>
          </cell>
          <cell r="W172" t="str">
            <v>----------------</v>
          </cell>
          <cell r="Y172" t="str">
            <v>---</v>
          </cell>
          <cell r="Z172" t="str">
            <v>------------------------------------------</v>
          </cell>
          <cell r="AA172" t="str">
            <v>----------------</v>
          </cell>
        </row>
        <row r="173">
          <cell r="U173" t="str">
            <v>CVE</v>
          </cell>
          <cell r="V173" t="str">
            <v>CONCEPTO</v>
          </cell>
          <cell r="W173" t="str">
            <v>COBRADO</v>
          </cell>
          <cell r="Y173" t="str">
            <v>CVE</v>
          </cell>
          <cell r="Z173" t="str">
            <v>CONCEPTO</v>
          </cell>
          <cell r="AA173" t="str">
            <v>COBRADO</v>
          </cell>
        </row>
        <row r="174">
          <cell r="U174" t="str">
            <v>---</v>
          </cell>
          <cell r="V174" t="str">
            <v>------------------------------------------</v>
          </cell>
          <cell r="W174" t="str">
            <v>----------------</v>
          </cell>
          <cell r="Y174" t="str">
            <v>---</v>
          </cell>
          <cell r="Z174" t="str">
            <v>------------------------------------------</v>
          </cell>
          <cell r="AA174" t="str">
            <v>----------------</v>
          </cell>
        </row>
        <row r="175">
          <cell r="U175">
            <v>892</v>
          </cell>
          <cell r="V175" t="str">
            <v>REPARACION DE DAÑOS</v>
          </cell>
          <cell r="W175">
            <v>13576.22</v>
          </cell>
          <cell r="Y175">
            <v>719</v>
          </cell>
          <cell r="Z175" t="str">
            <v>FONDOS MIXTOS</v>
          </cell>
          <cell r="AA175">
            <v>37360</v>
          </cell>
        </row>
        <row r="176">
          <cell r="U176">
            <v>898</v>
          </cell>
          <cell r="V176" t="str">
            <v>APORTACIONES VOLUNTARIAS BOMBE</v>
          </cell>
          <cell r="W176">
            <v>32508.5</v>
          </cell>
          <cell r="Y176">
            <v>812</v>
          </cell>
          <cell r="Z176" t="str">
            <v>REINTEGROS TESOFE</v>
          </cell>
          <cell r="AA176">
            <v>16602.310000000001</v>
          </cell>
        </row>
        <row r="177">
          <cell r="U177" t="str">
            <v>===</v>
          </cell>
          <cell r="V177" t="str">
            <v>==========================================</v>
          </cell>
          <cell r="W177" t="str">
            <v>================</v>
          </cell>
          <cell r="Y177">
            <v>813</v>
          </cell>
          <cell r="Z177" t="str">
            <v>REINTEGROS MUNICIPIO</v>
          </cell>
          <cell r="AA177">
            <v>243174.46</v>
          </cell>
        </row>
        <row r="178">
          <cell r="V178" t="str">
            <v>TOTALES DE COBRANZA</v>
          </cell>
          <cell r="W178">
            <v>51390432.560000002</v>
          </cell>
          <cell r="Y178">
            <v>860</v>
          </cell>
          <cell r="Z178" t="str">
            <v>PROG. ESCOLAR RESIDUOS SOLIDOS</v>
          </cell>
          <cell r="AA178">
            <v>42248</v>
          </cell>
        </row>
        <row r="179">
          <cell r="Y179">
            <v>888</v>
          </cell>
          <cell r="Z179" t="str">
            <v>COBROS SIMAPAG</v>
          </cell>
          <cell r="AA179">
            <v>30715</v>
          </cell>
        </row>
        <row r="180">
          <cell r="Y180">
            <v>892</v>
          </cell>
          <cell r="Z180" t="str">
            <v>REPARACION DE DAÑOS</v>
          </cell>
          <cell r="AA180">
            <v>14116.13</v>
          </cell>
        </row>
        <row r="181">
          <cell r="Y181">
            <v>898</v>
          </cell>
          <cell r="Z181" t="str">
            <v>APORTACIONES VOLUNTARIAS BOMBE</v>
          </cell>
          <cell r="AA181">
            <v>26239</v>
          </cell>
        </row>
        <row r="182">
          <cell r="Y182" t="str">
            <v>===</v>
          </cell>
          <cell r="Z182" t="str">
            <v>==========================================</v>
          </cell>
          <cell r="AA182" t="str">
            <v>================</v>
          </cell>
        </row>
        <row r="183">
          <cell r="Z183" t="str">
            <v>TOTALES DE COBRANZA</v>
          </cell>
          <cell r="AA183">
            <v>33992612.030000001</v>
          </cell>
        </row>
      </sheetData>
      <sheetData sheetId="12">
        <row r="1">
          <cell r="Q1">
            <v>40664</v>
          </cell>
        </row>
      </sheetData>
      <sheetData sheetId="13">
        <row r="4">
          <cell r="E4" t="str">
            <v>_agos11</v>
          </cell>
        </row>
      </sheetData>
      <sheetData sheetId="14">
        <row r="4">
          <cell r="E4" t="str">
            <v>_agos11</v>
          </cell>
          <cell r="F4">
            <v>0</v>
          </cell>
          <cell r="G4">
            <v>0</v>
          </cell>
          <cell r="I4" t="str">
            <v>_sept11</v>
          </cell>
          <cell r="J4">
            <v>0</v>
          </cell>
          <cell r="K4">
            <v>0</v>
          </cell>
          <cell r="M4" t="str">
            <v>_octdic11</v>
          </cell>
          <cell r="N4">
            <v>0</v>
          </cell>
          <cell r="O4">
            <v>0</v>
          </cell>
          <cell r="Q4" t="str">
            <v>_oct2009sept</v>
          </cell>
          <cell r="R4">
            <v>0</v>
          </cell>
          <cell r="S4">
            <v>0</v>
          </cell>
          <cell r="U4" t="str">
            <v>oct10sep11</v>
          </cell>
        </row>
        <row r="5">
          <cell r="E5">
            <v>1</v>
          </cell>
          <cell r="F5" t="str">
            <v>IMPTO. PREDIAL URBANO CORRIENT</v>
          </cell>
          <cell r="G5">
            <v>702759.93</v>
          </cell>
          <cell r="I5">
            <v>1</v>
          </cell>
          <cell r="J5" t="str">
            <v>IMPTO. PREDIAL URBANO CORRIENT</v>
          </cell>
          <cell r="K5">
            <v>382018.28</v>
          </cell>
          <cell r="M5">
            <v>1</v>
          </cell>
          <cell r="N5" t="str">
            <v>IMPTO. PREDIAL URBANO CORRIENT</v>
          </cell>
          <cell r="O5">
            <v>1587968.78</v>
          </cell>
          <cell r="Q5">
            <v>1</v>
          </cell>
          <cell r="R5" t="str">
            <v>IMPTO. PREDIAL URBANO CORRIENT</v>
          </cell>
          <cell r="S5">
            <v>27202108.16</v>
          </cell>
          <cell r="U5">
            <v>1</v>
          </cell>
          <cell r="V5" t="str">
            <v>IMPTO. PREDIAL URBANO CORRIENT</v>
          </cell>
          <cell r="W5">
            <v>28665287.640000001</v>
          </cell>
        </row>
        <row r="6">
          <cell r="E6">
            <v>2</v>
          </cell>
          <cell r="F6" t="str">
            <v>IMPTO. PREDIAL RUSTICO CORRIEN</v>
          </cell>
          <cell r="G6">
            <v>14518.1</v>
          </cell>
          <cell r="I6">
            <v>2</v>
          </cell>
          <cell r="J6" t="str">
            <v>IMPTO. PREDIAL RUSTICO CORRIEN</v>
          </cell>
          <cell r="K6">
            <v>24708.87</v>
          </cell>
          <cell r="M6">
            <v>2</v>
          </cell>
          <cell r="N6" t="str">
            <v>IMPTO. PREDIAL RUSTICO CORRIEN</v>
          </cell>
          <cell r="O6">
            <v>81379.649999999994</v>
          </cell>
          <cell r="Q6">
            <v>2</v>
          </cell>
          <cell r="R6" t="str">
            <v>IMPTO. PREDIAL RUSTICO CORRIEN</v>
          </cell>
          <cell r="S6">
            <v>1735578.27</v>
          </cell>
          <cell r="U6">
            <v>2</v>
          </cell>
          <cell r="V6" t="str">
            <v>IMPTO. PREDIAL RUSTICO CORRIEN</v>
          </cell>
          <cell r="W6">
            <v>2116764.27</v>
          </cell>
        </row>
        <row r="7">
          <cell r="E7">
            <v>4</v>
          </cell>
          <cell r="F7" t="str">
            <v>RECARGOS *3%*</v>
          </cell>
          <cell r="G7">
            <v>226211.82</v>
          </cell>
          <cell r="I7">
            <v>4</v>
          </cell>
          <cell r="J7" t="str">
            <v>RECARGOS *3%*</v>
          </cell>
          <cell r="K7">
            <v>178339.05</v>
          </cell>
          <cell r="M7">
            <v>4</v>
          </cell>
          <cell r="N7" t="str">
            <v>RECARGOS *3%*</v>
          </cell>
          <cell r="O7">
            <v>798932.39</v>
          </cell>
          <cell r="Q7">
            <v>4</v>
          </cell>
          <cell r="R7" t="str">
            <v>RECARGOS *3%*</v>
          </cell>
          <cell r="S7">
            <v>1792595.33</v>
          </cell>
          <cell r="U7">
            <v>4</v>
          </cell>
          <cell r="V7" t="str">
            <v>RECARGOS 3%</v>
          </cell>
          <cell r="W7">
            <v>2141691.2999999998</v>
          </cell>
        </row>
        <row r="8">
          <cell r="E8">
            <v>7</v>
          </cell>
          <cell r="F8" t="str">
            <v>IMPTO. PREDIAL URBANO REZAGO</v>
          </cell>
          <cell r="G8">
            <v>422512.75</v>
          </cell>
          <cell r="I8">
            <v>7</v>
          </cell>
          <cell r="J8" t="str">
            <v>IMPTO. PREDIAL URBANO REZAGO</v>
          </cell>
          <cell r="K8">
            <v>321043.71000000002</v>
          </cell>
          <cell r="M8">
            <v>7</v>
          </cell>
          <cell r="N8" t="str">
            <v>IMPTO. PREDIAL URBANO REZAGO</v>
          </cell>
          <cell r="O8">
            <v>1329125.81</v>
          </cell>
          <cell r="Q8">
            <v>7</v>
          </cell>
          <cell r="R8" t="str">
            <v>IMPTO. PREDIAL URBANO REZAGO</v>
          </cell>
          <cell r="S8">
            <v>5353345.22</v>
          </cell>
          <cell r="U8">
            <v>7</v>
          </cell>
          <cell r="V8" t="str">
            <v>IMPTO. PREDIAL URBANO REZAGO</v>
          </cell>
          <cell r="W8">
            <v>5110532.91</v>
          </cell>
        </row>
        <row r="9">
          <cell r="E9">
            <v>8</v>
          </cell>
          <cell r="F9" t="str">
            <v>IMPTO. PREDIAL RUSTICO REZAGO</v>
          </cell>
          <cell r="G9">
            <v>9498.9</v>
          </cell>
          <cell r="I9">
            <v>8</v>
          </cell>
          <cell r="J9" t="str">
            <v>IMPTO. PREDIAL RUSTICO REZAGO</v>
          </cell>
          <cell r="K9">
            <v>41583.050000000003</v>
          </cell>
          <cell r="M9">
            <v>8</v>
          </cell>
          <cell r="N9" t="str">
            <v>IMPTO. PREDIAL RUSTICO REZAGO</v>
          </cell>
          <cell r="O9">
            <v>41833.97</v>
          </cell>
          <cell r="Q9">
            <v>8</v>
          </cell>
          <cell r="R9" t="str">
            <v>IMPTO. PREDIAL RUSTICO REZAGO</v>
          </cell>
          <cell r="S9">
            <v>344199.39</v>
          </cell>
          <cell r="U9">
            <v>8</v>
          </cell>
          <cell r="V9" t="str">
            <v>IMPTO. PREDIAL RUSTICO REZAGO</v>
          </cell>
          <cell r="W9">
            <v>299830.88</v>
          </cell>
        </row>
        <row r="10">
          <cell r="E10">
            <v>13</v>
          </cell>
          <cell r="F10" t="str">
            <v>HONORARIOS DE COBRANZA</v>
          </cell>
          <cell r="G10">
            <v>84259.06</v>
          </cell>
          <cell r="I10">
            <v>13</v>
          </cell>
          <cell r="J10" t="str">
            <v>HONORARIOS DE COBRANZA</v>
          </cell>
          <cell r="K10">
            <v>78357.929999999993</v>
          </cell>
          <cell r="M10">
            <v>13</v>
          </cell>
          <cell r="N10" t="str">
            <v>HONORARIOS DE COBRANZA</v>
          </cell>
          <cell r="O10">
            <v>236776.5</v>
          </cell>
          <cell r="Q10">
            <v>13</v>
          </cell>
          <cell r="R10" t="str">
            <v>HONORARIOS DE COBRANZA</v>
          </cell>
          <cell r="S10">
            <v>748384.38</v>
          </cell>
          <cell r="U10">
            <v>13</v>
          </cell>
          <cell r="V10" t="str">
            <v>HONORARIOS DE COBRANZA</v>
          </cell>
          <cell r="W10">
            <v>722151.33</v>
          </cell>
        </row>
        <row r="11">
          <cell r="E11">
            <v>14</v>
          </cell>
          <cell r="F11" t="str">
            <v>C.O.A.*20%*</v>
          </cell>
          <cell r="G11">
            <v>451</v>
          </cell>
          <cell r="I11">
            <v>14</v>
          </cell>
          <cell r="J11" t="str">
            <v>C.O.A.*20%*</v>
          </cell>
          <cell r="K11">
            <v>125</v>
          </cell>
          <cell r="M11">
            <v>14</v>
          </cell>
          <cell r="N11" t="str">
            <v>C.O.A.*20%*</v>
          </cell>
          <cell r="O11">
            <v>381.5</v>
          </cell>
          <cell r="Q11">
            <v>14</v>
          </cell>
          <cell r="R11" t="str">
            <v>C.O.A.*20%*</v>
          </cell>
          <cell r="S11">
            <v>123596</v>
          </cell>
          <cell r="U11">
            <v>14</v>
          </cell>
          <cell r="V11" t="str">
            <v>C.O.A. 20%</v>
          </cell>
          <cell r="W11">
            <v>64303.6</v>
          </cell>
        </row>
        <row r="12">
          <cell r="E12">
            <v>103</v>
          </cell>
          <cell r="F12" t="str">
            <v>TRASLACION DE DOMINIO</v>
          </cell>
          <cell r="G12">
            <v>158705.59</v>
          </cell>
          <cell r="I12">
            <v>103</v>
          </cell>
          <cell r="J12" t="str">
            <v>TRASLACION DE DOMINIO</v>
          </cell>
          <cell r="K12">
            <v>141589.04</v>
          </cell>
          <cell r="M12">
            <v>103</v>
          </cell>
          <cell r="N12" t="str">
            <v>TRASLACION DE DOMINIO</v>
          </cell>
          <cell r="O12">
            <v>690573.01</v>
          </cell>
          <cell r="Q12">
            <v>103</v>
          </cell>
          <cell r="R12" t="str">
            <v>TRASLACION DE DOMINIO</v>
          </cell>
          <cell r="S12">
            <v>2189137.6800000002</v>
          </cell>
          <cell r="U12">
            <v>103</v>
          </cell>
          <cell r="V12" t="str">
            <v>TRASLACION DE DOMINIO</v>
          </cell>
          <cell r="W12">
            <v>2019314.19</v>
          </cell>
        </row>
        <row r="13">
          <cell r="E13">
            <v>104</v>
          </cell>
          <cell r="F13" t="str">
            <v>SOBRE DIVISION Y LOTIFICACION</v>
          </cell>
          <cell r="G13">
            <v>61656.23</v>
          </cell>
          <cell r="I13">
            <v>104</v>
          </cell>
          <cell r="J13" t="str">
            <v>SOBRE DIVISION Y LOTIFICACION</v>
          </cell>
          <cell r="K13">
            <v>65378.01</v>
          </cell>
          <cell r="M13">
            <v>104</v>
          </cell>
          <cell r="N13" t="str">
            <v>SOBRE DIVISION Y LOTIFICACION</v>
          </cell>
          <cell r="O13">
            <v>117650.48</v>
          </cell>
          <cell r="Q13">
            <v>104</v>
          </cell>
          <cell r="R13" t="str">
            <v>SOBRE DIVISION Y LOTIFICACION</v>
          </cell>
          <cell r="S13">
            <v>495656.26</v>
          </cell>
          <cell r="U13">
            <v>104</v>
          </cell>
          <cell r="V13" t="str">
            <v>SOBRE DIVISION Y LOTIFICACION</v>
          </cell>
          <cell r="W13">
            <v>628293.63</v>
          </cell>
        </row>
        <row r="14">
          <cell r="E14">
            <v>106</v>
          </cell>
          <cell r="F14" t="str">
            <v>BILLARES Y BOLICHES</v>
          </cell>
          <cell r="G14">
            <v>2924</v>
          </cell>
          <cell r="I14">
            <v>106</v>
          </cell>
          <cell r="J14" t="str">
            <v>BILLARES Y BOLICHES</v>
          </cell>
          <cell r="K14">
            <v>1204</v>
          </cell>
          <cell r="M14">
            <v>106</v>
          </cell>
          <cell r="N14" t="str">
            <v>BILLARES Y BOLICHES</v>
          </cell>
          <cell r="O14">
            <v>9718</v>
          </cell>
          <cell r="Q14">
            <v>105</v>
          </cell>
          <cell r="R14" t="str">
            <v>DE FRACCIONAMIENTOS</v>
          </cell>
          <cell r="S14">
            <v>12082.8</v>
          </cell>
          <cell r="U14">
            <v>105</v>
          </cell>
          <cell r="V14" t="str">
            <v>DE FRACCIONAMIENTOS</v>
          </cell>
          <cell r="W14">
            <v>9883.7000000000007</v>
          </cell>
        </row>
        <row r="15">
          <cell r="E15">
            <v>107</v>
          </cell>
          <cell r="F15" t="str">
            <v>VIDEO JUEGOS Y FUT-BOLITOS</v>
          </cell>
          <cell r="G15">
            <v>6794</v>
          </cell>
          <cell r="I15">
            <v>107</v>
          </cell>
          <cell r="J15" t="str">
            <v>VIDEO JUEGOS Y FUT-BOLITOS</v>
          </cell>
          <cell r="K15">
            <v>5332</v>
          </cell>
          <cell r="M15">
            <v>107</v>
          </cell>
          <cell r="N15" t="str">
            <v>VIDEO JUEGOS Y FUT-BOLITOS</v>
          </cell>
          <cell r="O15">
            <v>16512</v>
          </cell>
          <cell r="Q15">
            <v>106</v>
          </cell>
          <cell r="R15" t="str">
            <v>BILLARES Y BOLICHES</v>
          </cell>
          <cell r="S15">
            <v>38482</v>
          </cell>
          <cell r="U15">
            <v>106</v>
          </cell>
          <cell r="V15" t="str">
            <v>BILLARES Y BOLICHES</v>
          </cell>
          <cell r="W15">
            <v>34573</v>
          </cell>
        </row>
        <row r="16">
          <cell r="E16">
            <v>110</v>
          </cell>
          <cell r="F16" t="str">
            <v>ESPECTACULOS PUBLICOS ESPORADI</v>
          </cell>
          <cell r="G16">
            <v>30937.03</v>
          </cell>
          <cell r="I16">
            <v>110</v>
          </cell>
          <cell r="J16" t="str">
            <v>ESPECTACULOS PUBLICOS ESPORADI</v>
          </cell>
          <cell r="K16">
            <v>65957.3</v>
          </cell>
          <cell r="M16">
            <v>110</v>
          </cell>
          <cell r="N16" t="str">
            <v>ESPECTACULOS PUBLICOS ESPORADI</v>
          </cell>
          <cell r="O16">
            <v>153578.5</v>
          </cell>
          <cell r="Q16">
            <v>107</v>
          </cell>
          <cell r="R16" t="str">
            <v>VIDEO JUEGOS Y FUT-BOLITOS</v>
          </cell>
          <cell r="S16">
            <v>86520</v>
          </cell>
          <cell r="U16">
            <v>107</v>
          </cell>
          <cell r="V16" t="str">
            <v>VIDEO JUEGOS Y FUT-BOLITOS</v>
          </cell>
          <cell r="W16">
            <v>87356</v>
          </cell>
        </row>
        <row r="17">
          <cell r="E17">
            <v>112</v>
          </cell>
          <cell r="F17" t="str">
            <v>ESPECTACULOS PUBLICOS PERMANEN</v>
          </cell>
          <cell r="G17">
            <v>115925.6</v>
          </cell>
          <cell r="I17">
            <v>112</v>
          </cell>
          <cell r="J17" t="str">
            <v>ESPECTACULOS PUBLICOS PERMANEN</v>
          </cell>
          <cell r="K17">
            <v>48520.66</v>
          </cell>
          <cell r="M17">
            <v>112</v>
          </cell>
          <cell r="N17" t="str">
            <v>ESPECTACULOS PUBLICOS PERMANEN</v>
          </cell>
          <cell r="O17">
            <v>178879.94</v>
          </cell>
          <cell r="Q17">
            <v>109</v>
          </cell>
          <cell r="R17" t="str">
            <v>TEATRO Y CIRCO</v>
          </cell>
          <cell r="S17">
            <v>31976</v>
          </cell>
          <cell r="U17">
            <v>109</v>
          </cell>
          <cell r="V17" t="str">
            <v>TEATRO Y CIRCO</v>
          </cell>
          <cell r="W17">
            <v>13268.5</v>
          </cell>
        </row>
        <row r="18">
          <cell r="E18">
            <v>200</v>
          </cell>
          <cell r="F18" t="str">
            <v>RASTRO</v>
          </cell>
          <cell r="G18">
            <v>116771.25</v>
          </cell>
          <cell r="I18">
            <v>200</v>
          </cell>
          <cell r="J18" t="str">
            <v>RASTRO</v>
          </cell>
          <cell r="K18">
            <v>127094.2</v>
          </cell>
          <cell r="M18">
            <v>200</v>
          </cell>
          <cell r="N18" t="str">
            <v>RASTRO</v>
          </cell>
          <cell r="O18">
            <v>404424.61</v>
          </cell>
          <cell r="Q18">
            <v>110</v>
          </cell>
          <cell r="R18" t="str">
            <v>ESPECTACULOS PUBLICOS ESPORADI</v>
          </cell>
          <cell r="S18">
            <v>212866.5</v>
          </cell>
          <cell r="U18">
            <v>110</v>
          </cell>
          <cell r="V18" t="str">
            <v>ESPECTACULOS PUBLICOS ESPORADI</v>
          </cell>
          <cell r="W18">
            <v>1030512.8</v>
          </cell>
        </row>
        <row r="19">
          <cell r="E19">
            <v>202</v>
          </cell>
          <cell r="F19" t="str">
            <v>SEGURIDAD PUBLICA PERIODO MENS</v>
          </cell>
          <cell r="G19">
            <v>154301.04</v>
          </cell>
          <cell r="I19">
            <v>202</v>
          </cell>
          <cell r="J19" t="str">
            <v>SEGURIDAD PUBLICA PERIODO MENS</v>
          </cell>
          <cell r="K19">
            <v>154301.04</v>
          </cell>
          <cell r="M19">
            <v>202</v>
          </cell>
          <cell r="N19" t="str">
            <v>SEGURIDAD PUBLICA PERIODO MENS</v>
          </cell>
          <cell r="O19">
            <v>385752.6</v>
          </cell>
          <cell r="Q19">
            <v>112</v>
          </cell>
          <cell r="R19" t="str">
            <v>ESPECTACULOS PUBLICOS PERMANEN</v>
          </cell>
          <cell r="S19">
            <v>732561.34</v>
          </cell>
          <cell r="U19">
            <v>112</v>
          </cell>
          <cell r="V19" t="str">
            <v>ESPECTACULOS PUBLICOS PERMANEN</v>
          </cell>
          <cell r="W19">
            <v>645270.56000000006</v>
          </cell>
        </row>
        <row r="20">
          <cell r="E20">
            <v>203</v>
          </cell>
          <cell r="F20" t="str">
            <v>PANTEONES CIUDAD</v>
          </cell>
          <cell r="G20">
            <v>36216.300000000003</v>
          </cell>
          <cell r="I20">
            <v>203</v>
          </cell>
          <cell r="J20" t="str">
            <v>PANTEONES CIUDAD</v>
          </cell>
          <cell r="K20">
            <v>44635.839999999997</v>
          </cell>
          <cell r="M20">
            <v>203</v>
          </cell>
          <cell r="N20" t="str">
            <v>PANTEONES CIUDAD</v>
          </cell>
          <cell r="O20">
            <v>175249.24</v>
          </cell>
          <cell r="Q20">
            <v>200</v>
          </cell>
          <cell r="R20" t="str">
            <v>RASTRO</v>
          </cell>
          <cell r="S20">
            <v>1336958.52</v>
          </cell>
          <cell r="U20">
            <v>200</v>
          </cell>
          <cell r="V20" t="str">
            <v>RASTRO</v>
          </cell>
          <cell r="W20">
            <v>1204385.52</v>
          </cell>
        </row>
        <row r="21">
          <cell r="E21">
            <v>204</v>
          </cell>
          <cell r="F21" t="str">
            <v>PANTEONES COMUNIDADES</v>
          </cell>
          <cell r="G21">
            <v>11823.24</v>
          </cell>
          <cell r="I21">
            <v>204</v>
          </cell>
          <cell r="J21" t="str">
            <v>PANTEONES COMUNIDADES</v>
          </cell>
          <cell r="K21">
            <v>17583.330000000002</v>
          </cell>
          <cell r="M21">
            <v>204</v>
          </cell>
          <cell r="N21" t="str">
            <v>PANTEONES COMUNIDADES</v>
          </cell>
          <cell r="O21">
            <v>54477.120000000003</v>
          </cell>
          <cell r="Q21">
            <v>201</v>
          </cell>
          <cell r="R21" t="str">
            <v>RECOLECCION DE BASURA</v>
          </cell>
          <cell r="S21">
            <v>21889.5</v>
          </cell>
          <cell r="U21">
            <v>201</v>
          </cell>
          <cell r="V21" t="str">
            <v>RECOLECCION DE BASURA</v>
          </cell>
          <cell r="W21">
            <v>11826</v>
          </cell>
        </row>
        <row r="22">
          <cell r="E22">
            <v>205</v>
          </cell>
          <cell r="F22" t="str">
            <v>ESTACIONAMIENTO MUSEO MOMIAS</v>
          </cell>
          <cell r="G22">
            <v>37231</v>
          </cell>
          <cell r="I22">
            <v>205</v>
          </cell>
          <cell r="J22" t="str">
            <v>ESTACIONAMIENTO MUSEO MOMIAS</v>
          </cell>
          <cell r="K22">
            <v>22513</v>
          </cell>
          <cell r="M22">
            <v>205</v>
          </cell>
          <cell r="N22" t="str">
            <v>ESTACIONAMIENTO MUSEO MOMIAS</v>
          </cell>
          <cell r="O22">
            <v>85155</v>
          </cell>
          <cell r="Q22">
            <v>202</v>
          </cell>
          <cell r="R22" t="str">
            <v>SEGURIDAD PUBLICA PERIODO MENS</v>
          </cell>
          <cell r="S22">
            <v>1416153.72</v>
          </cell>
          <cell r="U22">
            <v>202</v>
          </cell>
          <cell r="V22" t="str">
            <v>SEGURIDAD PUBLICA PERIODO MENS</v>
          </cell>
          <cell r="W22">
            <v>1833243.01</v>
          </cell>
        </row>
        <row r="23">
          <cell r="E23">
            <v>206</v>
          </cell>
          <cell r="F23" t="str">
            <v>ESTACIONAMIENTO MERCADO HIDALG</v>
          </cell>
          <cell r="G23">
            <v>31313.5</v>
          </cell>
          <cell r="I23">
            <v>206</v>
          </cell>
          <cell r="J23" t="str">
            <v>ESTACIONAMIENTO MERCADO HIDALG</v>
          </cell>
          <cell r="K23">
            <v>30219.5</v>
          </cell>
          <cell r="M23">
            <v>206</v>
          </cell>
          <cell r="N23" t="str">
            <v>ESTACIONAMIENTO MERCADO HIDALG</v>
          </cell>
          <cell r="O23">
            <v>90659.5</v>
          </cell>
          <cell r="Q23">
            <v>203</v>
          </cell>
          <cell r="R23" t="str">
            <v>PANTEONES CIUDAD</v>
          </cell>
          <cell r="S23">
            <v>511610.64</v>
          </cell>
          <cell r="U23">
            <v>203</v>
          </cell>
          <cell r="V23" t="str">
            <v>PANTEONES CIUDAD</v>
          </cell>
          <cell r="W23">
            <v>572222.84</v>
          </cell>
        </row>
        <row r="24">
          <cell r="E24">
            <v>207</v>
          </cell>
          <cell r="F24" t="str">
            <v>ESTAC.  MERCADO EMBAJADORAS</v>
          </cell>
          <cell r="G24">
            <v>3153</v>
          </cell>
          <cell r="I24">
            <v>207</v>
          </cell>
          <cell r="J24" t="str">
            <v>ESTAC.  MERCADO EMBAJADORAS</v>
          </cell>
          <cell r="K24">
            <v>2667</v>
          </cell>
          <cell r="M24">
            <v>207</v>
          </cell>
          <cell r="N24" t="str">
            <v>ESTAC.  MERCADO EMBAJADORAS</v>
          </cell>
          <cell r="O24">
            <v>10081</v>
          </cell>
          <cell r="Q24">
            <v>204</v>
          </cell>
          <cell r="R24" t="str">
            <v>PANTEONES COMUNIDADES</v>
          </cell>
          <cell r="S24">
            <v>192690.6</v>
          </cell>
          <cell r="U24">
            <v>204</v>
          </cell>
          <cell r="V24" t="str">
            <v>PANTEONES COMUNIDADES</v>
          </cell>
          <cell r="W24">
            <v>204600.52</v>
          </cell>
        </row>
        <row r="25">
          <cell r="E25">
            <v>210</v>
          </cell>
          <cell r="F25" t="str">
            <v>POR LIC. DE CONST. Y AMPLIACIO</v>
          </cell>
          <cell r="G25">
            <v>27018.74</v>
          </cell>
          <cell r="I25">
            <v>210</v>
          </cell>
          <cell r="J25" t="str">
            <v>POR LIC. DE CONST. Y AMPLIACIO</v>
          </cell>
          <cell r="K25">
            <v>33672.26</v>
          </cell>
          <cell r="M25">
            <v>210</v>
          </cell>
          <cell r="N25" t="str">
            <v>POR LIC. DE CONST. Y AMPLIACIO</v>
          </cell>
          <cell r="O25">
            <v>109535.93</v>
          </cell>
          <cell r="Q25">
            <v>205</v>
          </cell>
          <cell r="R25" t="str">
            <v>ESTACIONAMIENTO MUSEO MOMIAS</v>
          </cell>
          <cell r="S25">
            <v>364446</v>
          </cell>
          <cell r="U25">
            <v>205</v>
          </cell>
          <cell r="V25" t="str">
            <v>ESTACIONAMIENTO MUSEO MOMIAS</v>
          </cell>
          <cell r="W25">
            <v>312344.13</v>
          </cell>
        </row>
        <row r="26">
          <cell r="E26">
            <v>211</v>
          </cell>
          <cell r="F26" t="str">
            <v>POR LIC DE REGULARIZACION DE C</v>
          </cell>
          <cell r="G26">
            <v>23819.75</v>
          </cell>
          <cell r="I26">
            <v>211</v>
          </cell>
          <cell r="J26" t="str">
            <v>POR LIC DE REGULARIZACION DE C</v>
          </cell>
          <cell r="K26">
            <v>22035.47</v>
          </cell>
          <cell r="M26">
            <v>211</v>
          </cell>
          <cell r="N26" t="str">
            <v>POR LIC DE REGULARIZACION DE C</v>
          </cell>
          <cell r="O26">
            <v>72723.649999999994</v>
          </cell>
          <cell r="Q26">
            <v>206</v>
          </cell>
          <cell r="R26" t="str">
            <v>ESTACIONAMIENTO MERCADO HIDALG</v>
          </cell>
          <cell r="S26">
            <v>351466.4</v>
          </cell>
          <cell r="U26">
            <v>206</v>
          </cell>
          <cell r="V26" t="str">
            <v>ESTACIONAMIENTO MERCADO HIDALG</v>
          </cell>
          <cell r="W26">
            <v>387266.5</v>
          </cell>
        </row>
        <row r="27">
          <cell r="E27">
            <v>212</v>
          </cell>
          <cell r="F27" t="str">
            <v>POR PRORROGAS DE LIC DE CONST</v>
          </cell>
          <cell r="G27">
            <v>2058.44</v>
          </cell>
          <cell r="I27">
            <v>212</v>
          </cell>
          <cell r="J27" t="str">
            <v>POR PRORROGAS DE LIC DE CONST</v>
          </cell>
          <cell r="K27">
            <v>130.82</v>
          </cell>
          <cell r="M27">
            <v>212</v>
          </cell>
          <cell r="N27" t="str">
            <v>POR PRORROGAS DE LIC DE CONST</v>
          </cell>
          <cell r="O27">
            <v>8826.15</v>
          </cell>
          <cell r="Q27">
            <v>207</v>
          </cell>
          <cell r="R27" t="str">
            <v>ESTAC.  MERCADO EMBAJADORAS</v>
          </cell>
          <cell r="S27">
            <v>42052</v>
          </cell>
          <cell r="U27">
            <v>207</v>
          </cell>
          <cell r="V27" t="str">
            <v>ESTAC.  MERCADO EMBAJADORAS</v>
          </cell>
          <cell r="W27">
            <v>57254</v>
          </cell>
        </row>
        <row r="28">
          <cell r="E28">
            <v>213</v>
          </cell>
          <cell r="F28" t="str">
            <v>POR LIC DE DEMOLICION P O T DE</v>
          </cell>
          <cell r="G28">
            <v>876.75</v>
          </cell>
          <cell r="I28">
            <v>213</v>
          </cell>
          <cell r="J28" t="str">
            <v>POR LIC DE DEMOLICION P O T DE</v>
          </cell>
          <cell r="K28">
            <v>365.96</v>
          </cell>
          <cell r="M28">
            <v>213</v>
          </cell>
          <cell r="N28" t="str">
            <v>POR LIC DE DEMOLICION P O T DE</v>
          </cell>
          <cell r="O28">
            <v>818.39</v>
          </cell>
          <cell r="Q28">
            <v>210</v>
          </cell>
          <cell r="R28" t="str">
            <v>POR LIC. DE CONST. Y AMPLIACIO</v>
          </cell>
          <cell r="S28">
            <v>304260.05</v>
          </cell>
          <cell r="U28">
            <v>210</v>
          </cell>
          <cell r="V28" t="str">
            <v>POR LIC. DE CONST. Y AMPLIACIO</v>
          </cell>
          <cell r="W28">
            <v>460470.13</v>
          </cell>
        </row>
        <row r="29">
          <cell r="E29">
            <v>214</v>
          </cell>
          <cell r="F29" t="str">
            <v>POR LIC DE RECONST. Y REMODELA</v>
          </cell>
          <cell r="G29">
            <v>1335.47</v>
          </cell>
          <cell r="I29">
            <v>214</v>
          </cell>
          <cell r="J29" t="str">
            <v>POR LIC DE RECONST. Y REMODELA</v>
          </cell>
          <cell r="K29">
            <v>595.75</v>
          </cell>
          <cell r="M29">
            <v>214</v>
          </cell>
          <cell r="N29" t="str">
            <v>POR LIC DE RECONST. Y REMODELA</v>
          </cell>
          <cell r="O29">
            <v>3869.72</v>
          </cell>
          <cell r="Q29">
            <v>211</v>
          </cell>
          <cell r="R29" t="str">
            <v>POR LIC DE REGULARIZACION DE C</v>
          </cell>
          <cell r="S29">
            <v>237940.38</v>
          </cell>
          <cell r="U29">
            <v>211</v>
          </cell>
          <cell r="V29" t="str">
            <v>POR LIC DE REGULARIZACION DE C</v>
          </cell>
          <cell r="W29">
            <v>302281.77</v>
          </cell>
        </row>
        <row r="30">
          <cell r="E30">
            <v>217</v>
          </cell>
          <cell r="F30" t="str">
            <v>ANALISIS DE FAC PARA DIV LOT O</v>
          </cell>
          <cell r="G30">
            <v>24673.13</v>
          </cell>
          <cell r="I30">
            <v>217</v>
          </cell>
          <cell r="J30" t="str">
            <v>ANALISIS DE FAC PARA DIV LOT O</v>
          </cell>
          <cell r="K30">
            <v>14757.76</v>
          </cell>
          <cell r="M30">
            <v>217</v>
          </cell>
          <cell r="N30" t="str">
            <v>ANALISIS DE FAC PARA DIV LOT O</v>
          </cell>
          <cell r="O30">
            <v>53266.29</v>
          </cell>
          <cell r="Q30">
            <v>212</v>
          </cell>
          <cell r="R30" t="str">
            <v>POR PRORROGAS DE LIC DE CONST</v>
          </cell>
          <cell r="S30">
            <v>29994.45</v>
          </cell>
          <cell r="U30">
            <v>212</v>
          </cell>
          <cell r="V30" t="str">
            <v>POR PRORROGAS DE LIC DE CONST</v>
          </cell>
          <cell r="W30">
            <v>52150.65</v>
          </cell>
        </row>
        <row r="31">
          <cell r="E31">
            <v>220</v>
          </cell>
          <cell r="F31" t="str">
            <v>LIC USO SUELO ALIN N. OFIC IND</v>
          </cell>
          <cell r="G31">
            <v>9405.1299999999992</v>
          </cell>
          <cell r="I31">
            <v>219</v>
          </cell>
          <cell r="J31" t="str">
            <v>LIC USO SUELO ALIN N. OFIC HAB</v>
          </cell>
          <cell r="K31">
            <v>3941.38</v>
          </cell>
          <cell r="M31">
            <v>219</v>
          </cell>
          <cell r="N31" t="str">
            <v>LIC USO SUELO ALIN N. OFIC HAB</v>
          </cell>
          <cell r="O31">
            <v>4764.07</v>
          </cell>
          <cell r="Q31">
            <v>213</v>
          </cell>
          <cell r="R31" t="str">
            <v>POR LIC DE DEMOLICION P O T DE</v>
          </cell>
          <cell r="S31">
            <v>600.48</v>
          </cell>
          <cell r="U31">
            <v>213</v>
          </cell>
          <cell r="V31" t="str">
            <v>POR LIC DE DEMOLICION P O T DE</v>
          </cell>
          <cell r="W31">
            <v>4406.08</v>
          </cell>
        </row>
        <row r="32">
          <cell r="E32">
            <v>221</v>
          </cell>
          <cell r="F32" t="str">
            <v>LIC USO SUELO ALIN N. OFIC COM</v>
          </cell>
          <cell r="G32">
            <v>27709.7</v>
          </cell>
          <cell r="I32">
            <v>221</v>
          </cell>
          <cell r="J32" t="str">
            <v>LIC USO SUELO ALIN N. OFIC COM</v>
          </cell>
          <cell r="K32">
            <v>29341.84</v>
          </cell>
          <cell r="M32">
            <v>220</v>
          </cell>
          <cell r="N32" t="str">
            <v>LIC USO SUELO ALIN N. OFIC IND</v>
          </cell>
          <cell r="O32">
            <v>18819.939999999999</v>
          </cell>
          <cell r="Q32">
            <v>214</v>
          </cell>
          <cell r="R32" t="str">
            <v>POR LIC DE RECONST. Y REMODELA</v>
          </cell>
          <cell r="S32">
            <v>23109.86</v>
          </cell>
          <cell r="U32">
            <v>214</v>
          </cell>
          <cell r="V32" t="str">
            <v>POR LIC DE RECONST. Y REMODELA</v>
          </cell>
          <cell r="W32">
            <v>163882.60999999999</v>
          </cell>
        </row>
        <row r="33">
          <cell r="E33">
            <v>226</v>
          </cell>
          <cell r="F33" t="str">
            <v>AVALUOS PRAC POR PERITOS FISCA</v>
          </cell>
          <cell r="G33">
            <v>901.95</v>
          </cell>
          <cell r="I33">
            <v>223</v>
          </cell>
          <cell r="J33" t="str">
            <v>USO DE SUELO VIA PUBLICA ESTRU</v>
          </cell>
          <cell r="K33">
            <v>570</v>
          </cell>
          <cell r="M33">
            <v>221</v>
          </cell>
          <cell r="N33" t="str">
            <v>LIC USO SUELO ALIN N. OFIC COM</v>
          </cell>
          <cell r="O33">
            <v>112302.99</v>
          </cell>
          <cell r="Q33">
            <v>217</v>
          </cell>
          <cell r="R33" t="str">
            <v>ANALISIS DE FAC PARA DIV LOT O</v>
          </cell>
          <cell r="S33">
            <v>146708.99</v>
          </cell>
          <cell r="U33">
            <v>217</v>
          </cell>
          <cell r="V33" t="str">
            <v>ANALISIS DE FAC PARA DIV LOT O</v>
          </cell>
          <cell r="W33">
            <v>178321.02</v>
          </cell>
        </row>
        <row r="34">
          <cell r="E34">
            <v>227</v>
          </cell>
          <cell r="F34" t="str">
            <v>AVALUOS PRACT POR TESORERIA</v>
          </cell>
          <cell r="G34">
            <v>9269.58</v>
          </cell>
          <cell r="I34">
            <v>226</v>
          </cell>
          <cell r="J34" t="str">
            <v>AVALUOS PRAC POR PERITOS FISCA</v>
          </cell>
          <cell r="K34">
            <v>1889</v>
          </cell>
          <cell r="M34">
            <v>226</v>
          </cell>
          <cell r="N34" t="str">
            <v>AVALUOS PRAC POR PERITOS FISCA</v>
          </cell>
          <cell r="O34">
            <v>1621</v>
          </cell>
          <cell r="Q34">
            <v>219</v>
          </cell>
          <cell r="R34" t="str">
            <v>LIC USO SUELO ALIN N. OFIC HAB</v>
          </cell>
          <cell r="S34">
            <v>48317.31</v>
          </cell>
          <cell r="U34">
            <v>219</v>
          </cell>
          <cell r="V34" t="str">
            <v>LIC USO SUELO ALIN N. OFIC HAB</v>
          </cell>
          <cell r="W34">
            <v>42299.199999999997</v>
          </cell>
        </row>
        <row r="35">
          <cell r="E35">
            <v>228</v>
          </cell>
          <cell r="F35" t="str">
            <v>POR PERM EVENT P/ VTA DE BEB A</v>
          </cell>
          <cell r="G35">
            <v>10802.28</v>
          </cell>
          <cell r="I35">
            <v>227</v>
          </cell>
          <cell r="J35" t="str">
            <v>AVALUOS PRACT POR TESORERIA</v>
          </cell>
          <cell r="K35">
            <v>1133</v>
          </cell>
          <cell r="M35">
            <v>227</v>
          </cell>
          <cell r="N35" t="str">
            <v>AVALUOS PRACT POR TESORERIA</v>
          </cell>
          <cell r="O35">
            <v>42598</v>
          </cell>
          <cell r="Q35">
            <v>220</v>
          </cell>
          <cell r="R35" t="str">
            <v>LIC USO SUELO ALIN N. OFIC IND</v>
          </cell>
          <cell r="S35">
            <v>1130.1199999999999</v>
          </cell>
          <cell r="U35">
            <v>220</v>
          </cell>
          <cell r="V35" t="str">
            <v>LIC USO SUELO ALIN N. OFIC IND</v>
          </cell>
          <cell r="W35">
            <v>46400.25</v>
          </cell>
        </row>
        <row r="36">
          <cell r="E36">
            <v>229</v>
          </cell>
          <cell r="F36" t="str">
            <v>CONSTANCIAS DE VALOR FISCAL</v>
          </cell>
          <cell r="G36">
            <v>33297.46</v>
          </cell>
          <cell r="I36">
            <v>228</v>
          </cell>
          <cell r="J36" t="str">
            <v>POR PERM EVENT P/ VTA DE BEB A</v>
          </cell>
          <cell r="K36">
            <v>18903.990000000002</v>
          </cell>
          <cell r="M36">
            <v>228</v>
          </cell>
          <cell r="N36" t="str">
            <v>POR PERM EVENT P/ VTA DE BEB A</v>
          </cell>
          <cell r="O36">
            <v>29706.27</v>
          </cell>
          <cell r="Q36">
            <v>221</v>
          </cell>
          <cell r="R36" t="str">
            <v>LIC USO SUELO ALIN N. OFIC COM</v>
          </cell>
          <cell r="S36">
            <v>210753.75</v>
          </cell>
          <cell r="U36">
            <v>221</v>
          </cell>
          <cell r="V36" t="str">
            <v>LIC USO SUELO ALIN N. OFIC COM</v>
          </cell>
          <cell r="W36">
            <v>349913.04</v>
          </cell>
        </row>
        <row r="37">
          <cell r="E37">
            <v>244</v>
          </cell>
          <cell r="F37" t="str">
            <v>EXP DE LIC O PERM P/ ESTAB DE</v>
          </cell>
          <cell r="G37">
            <v>122222.43</v>
          </cell>
          <cell r="I37">
            <v>229</v>
          </cell>
          <cell r="J37" t="str">
            <v>CONSTANCIAS DE VALOR FISCAL</v>
          </cell>
          <cell r="K37">
            <v>21578.34</v>
          </cell>
          <cell r="M37">
            <v>229</v>
          </cell>
          <cell r="N37" t="str">
            <v>CONSTANCIAS DE VALOR FISCAL</v>
          </cell>
          <cell r="O37">
            <v>88751.57</v>
          </cell>
          <cell r="Q37">
            <v>222</v>
          </cell>
          <cell r="R37" t="str">
            <v>POR AUT DE CAMBIO DE USO DE SU</v>
          </cell>
          <cell r="S37">
            <v>460.82</v>
          </cell>
          <cell r="U37">
            <v>222</v>
          </cell>
          <cell r="V37" t="str">
            <v>POR AUT DE CAMBIO DE USO DE SU</v>
          </cell>
          <cell r="W37">
            <v>483.87</v>
          </cell>
        </row>
        <row r="38">
          <cell r="E38">
            <v>248</v>
          </cell>
          <cell r="F38" t="str">
            <v>ESTACIONAMIENTO EX. EST. FERRO</v>
          </cell>
          <cell r="G38">
            <v>58390</v>
          </cell>
          <cell r="I38">
            <v>240</v>
          </cell>
          <cell r="J38" t="str">
            <v>REV PROY P/ AUT. DE TRAZA</v>
          </cell>
          <cell r="K38">
            <v>12865.6</v>
          </cell>
          <cell r="M38">
            <v>240</v>
          </cell>
          <cell r="N38" t="str">
            <v>REV PROY P/ AUT. DE TRAZA</v>
          </cell>
          <cell r="O38">
            <v>495.5</v>
          </cell>
          <cell r="Q38">
            <v>223</v>
          </cell>
          <cell r="R38" t="str">
            <v>USO DE SUELO VIA PUBLICA ESTRU</v>
          </cell>
          <cell r="S38">
            <v>132685.79</v>
          </cell>
          <cell r="U38">
            <v>223</v>
          </cell>
          <cell r="V38" t="str">
            <v>USO DE SUELO VIA PUBLICA ESTRU</v>
          </cell>
          <cell r="W38">
            <v>24751.919999999998</v>
          </cell>
        </row>
        <row r="39">
          <cell r="E39">
            <v>249</v>
          </cell>
          <cell r="F39" t="str">
            <v>REGUL. PROR.LIC.CONT.75% DER.</v>
          </cell>
          <cell r="G39">
            <v>1240.69</v>
          </cell>
          <cell r="I39">
            <v>244</v>
          </cell>
          <cell r="J39" t="str">
            <v>EXP DE LIC O PERM P/ ESTAB DE</v>
          </cell>
          <cell r="K39">
            <v>59262.98</v>
          </cell>
          <cell r="M39">
            <v>241</v>
          </cell>
          <cell r="N39" t="str">
            <v>AUTORIZACION  DE OBRAS DE URBA</v>
          </cell>
          <cell r="O39">
            <v>19006.990000000002</v>
          </cell>
          <cell r="Q39">
            <v>225</v>
          </cell>
          <cell r="R39" t="str">
            <v>POR CERT TERM DE OBRA Y US EDI</v>
          </cell>
          <cell r="S39">
            <v>59.53</v>
          </cell>
          <cell r="U39">
            <v>226</v>
          </cell>
          <cell r="V39" t="str">
            <v>AVALUOS PRAC POR PERITOS FISCA</v>
          </cell>
          <cell r="W39">
            <v>27264.240000000002</v>
          </cell>
        </row>
        <row r="40">
          <cell r="E40">
            <v>252</v>
          </cell>
          <cell r="F40" t="str">
            <v>RESOLUCION DE IMPACTO AMBIENTA</v>
          </cell>
          <cell r="G40">
            <v>6074.92</v>
          </cell>
          <cell r="I40">
            <v>248</v>
          </cell>
          <cell r="J40" t="str">
            <v>ESTACIONAMIENTO EX. EST. FERRO</v>
          </cell>
          <cell r="K40">
            <v>53584</v>
          </cell>
          <cell r="M40">
            <v>244</v>
          </cell>
          <cell r="N40" t="str">
            <v>EXP DE LIC O PERM P/ ESTAB DE</v>
          </cell>
          <cell r="O40">
            <v>166437.01</v>
          </cell>
          <cell r="Q40">
            <v>226</v>
          </cell>
          <cell r="R40" t="str">
            <v>AVALUOS PRAC POR PERITOS FISCA</v>
          </cell>
          <cell r="S40">
            <v>26470.38</v>
          </cell>
          <cell r="U40">
            <v>227</v>
          </cell>
          <cell r="V40" t="str">
            <v>AVALUOS PRACT POR TESORERIA</v>
          </cell>
          <cell r="W40">
            <v>72107.490000000005</v>
          </cell>
        </row>
        <row r="41">
          <cell r="E41">
            <v>253</v>
          </cell>
          <cell r="F41" t="str">
            <v>ESTACIONAMIENTO EMBAJADORAS  (</v>
          </cell>
          <cell r="G41">
            <v>61099</v>
          </cell>
          <cell r="I41">
            <v>249</v>
          </cell>
          <cell r="J41" t="str">
            <v>REGUL. PROR.LIC.CONT.75% DER.</v>
          </cell>
          <cell r="K41">
            <v>7581.51</v>
          </cell>
          <cell r="M41">
            <v>248</v>
          </cell>
          <cell r="N41" t="str">
            <v>ESTACIONAMIENTO EX. EST. FERRO</v>
          </cell>
          <cell r="O41">
            <v>222189</v>
          </cell>
          <cell r="Q41">
            <v>227</v>
          </cell>
          <cell r="R41" t="str">
            <v>AVALUOS PRACT POR TESORERIA</v>
          </cell>
          <cell r="S41">
            <v>104903.22</v>
          </cell>
          <cell r="U41">
            <v>228</v>
          </cell>
          <cell r="V41" t="str">
            <v>POR PERM EVENT P/ VTA DE BEB A</v>
          </cell>
          <cell r="W41">
            <v>213865.5</v>
          </cell>
        </row>
        <row r="42">
          <cell r="E42">
            <v>254</v>
          </cell>
          <cell r="F42" t="str">
            <v>POR CERTIF.TERMINO DE OBRA</v>
          </cell>
          <cell r="G42">
            <v>8033.14</v>
          </cell>
          <cell r="I42">
            <v>252</v>
          </cell>
          <cell r="J42" t="str">
            <v>RESOLUCION DE IMPACTO AMBIENTA</v>
          </cell>
          <cell r="K42">
            <v>1357.24</v>
          </cell>
          <cell r="M42">
            <v>249</v>
          </cell>
          <cell r="N42" t="str">
            <v>REGUL. PROR.LIC.CONT.75% DER.</v>
          </cell>
          <cell r="O42">
            <v>3174.1</v>
          </cell>
          <cell r="Q42">
            <v>228</v>
          </cell>
          <cell r="R42" t="str">
            <v>POR PERM EVENT P/ VTA DE BEB A</v>
          </cell>
          <cell r="S42">
            <v>109247.48</v>
          </cell>
          <cell r="U42">
            <v>229</v>
          </cell>
          <cell r="V42" t="str">
            <v>CONSTANCIAS DE VALOR FISCAL</v>
          </cell>
          <cell r="W42">
            <v>286329.83</v>
          </cell>
        </row>
        <row r="43">
          <cell r="E43">
            <v>256</v>
          </cell>
          <cell r="F43" t="str">
            <v>POR ALINEAM. N° USO HABIT</v>
          </cell>
          <cell r="G43">
            <v>82658.899999999994</v>
          </cell>
          <cell r="I43">
            <v>253</v>
          </cell>
          <cell r="J43" t="str">
            <v>ESTACIONAMIENTO EMBAJADORAS  (</v>
          </cell>
          <cell r="K43">
            <v>55002</v>
          </cell>
          <cell r="M43">
            <v>252</v>
          </cell>
          <cell r="N43" t="str">
            <v>RESOLUCION DE IMPACTO AMBIENTA</v>
          </cell>
          <cell r="O43">
            <v>14803.76</v>
          </cell>
          <cell r="Q43">
            <v>229</v>
          </cell>
          <cell r="R43" t="str">
            <v>CONSTANCIAS DE VALOR FISCAL</v>
          </cell>
          <cell r="S43">
            <v>286927.05</v>
          </cell>
          <cell r="U43">
            <v>240</v>
          </cell>
          <cell r="V43" t="str">
            <v>REV PROY P/ AUT. DE TRAZA</v>
          </cell>
          <cell r="W43">
            <v>15671.63</v>
          </cell>
        </row>
        <row r="44">
          <cell r="E44">
            <v>257</v>
          </cell>
          <cell r="F44" t="str">
            <v>POR ALINEAM. N° USO INDUST</v>
          </cell>
          <cell r="G44">
            <v>7388.62</v>
          </cell>
          <cell r="I44">
            <v>254</v>
          </cell>
          <cell r="J44" t="str">
            <v>POR CERTIF.TERMINO DE OBRA</v>
          </cell>
          <cell r="K44">
            <v>1846.19</v>
          </cell>
          <cell r="M44">
            <v>253</v>
          </cell>
          <cell r="N44" t="str">
            <v>ESTACIONAMIENTO EMBAJADORAS  (</v>
          </cell>
          <cell r="O44">
            <v>164450</v>
          </cell>
          <cell r="Q44">
            <v>240</v>
          </cell>
          <cell r="R44" t="str">
            <v>REV PROY P/ AUT. DE TRAZA</v>
          </cell>
          <cell r="S44">
            <v>70257.58</v>
          </cell>
          <cell r="U44">
            <v>241</v>
          </cell>
          <cell r="V44" t="str">
            <v>AUTORIZACION  DE OBRAS DE URBA</v>
          </cell>
          <cell r="W44">
            <v>5134.18</v>
          </cell>
        </row>
        <row r="45">
          <cell r="E45">
            <v>258</v>
          </cell>
          <cell r="F45" t="str">
            <v>POR ALINEM. N° USO COMERCIAL</v>
          </cell>
          <cell r="G45">
            <v>26584.57</v>
          </cell>
          <cell r="I45">
            <v>256</v>
          </cell>
          <cell r="J45" t="str">
            <v>POR ALINEAM. N° USO HABIT</v>
          </cell>
          <cell r="K45">
            <v>81259.16</v>
          </cell>
          <cell r="M45">
            <v>254</v>
          </cell>
          <cell r="N45" t="str">
            <v>POR CERTIF.TERMINO DE OBRA</v>
          </cell>
          <cell r="O45">
            <v>13673.59</v>
          </cell>
          <cell r="Q45">
            <v>241</v>
          </cell>
          <cell r="R45" t="str">
            <v>AUTORIZACION  DE OBRAS DE URBA</v>
          </cell>
          <cell r="S45">
            <v>1493.62</v>
          </cell>
          <cell r="U45">
            <v>243</v>
          </cell>
          <cell r="V45" t="str">
            <v>POR AUT O PERM P/ VTA DE LOTES</v>
          </cell>
          <cell r="W45">
            <v>215.5</v>
          </cell>
        </row>
        <row r="46">
          <cell r="E46">
            <v>266</v>
          </cell>
          <cell r="F46" t="str">
            <v>DICTAMEN DE FACTIBILIDAD PROTE</v>
          </cell>
          <cell r="G46">
            <v>5878.95</v>
          </cell>
          <cell r="I46">
            <v>258</v>
          </cell>
          <cell r="J46" t="str">
            <v>POR ALINEM. N° USO COMERCIAL</v>
          </cell>
          <cell r="K46">
            <v>16917.88</v>
          </cell>
          <cell r="M46">
            <v>256</v>
          </cell>
          <cell r="N46" t="str">
            <v>POR ALINEAM. N° USO HABIT</v>
          </cell>
          <cell r="O46">
            <v>217323.11</v>
          </cell>
          <cell r="Q46">
            <v>244</v>
          </cell>
          <cell r="R46" t="str">
            <v>EXP DE LIC O PERM P/ ESTAB DE</v>
          </cell>
          <cell r="S46">
            <v>325829.94</v>
          </cell>
          <cell r="U46">
            <v>244</v>
          </cell>
          <cell r="V46" t="str">
            <v>EXP DE LIC O PERM P/ ESTAB DE</v>
          </cell>
          <cell r="W46">
            <v>426305.05</v>
          </cell>
        </row>
        <row r="47">
          <cell r="E47">
            <v>267</v>
          </cell>
          <cell r="F47" t="str">
            <v>CONSTANCIA  DE VERIFICACION PR</v>
          </cell>
          <cell r="G47">
            <v>3396.64</v>
          </cell>
          <cell r="I47">
            <v>264</v>
          </cell>
          <cell r="J47" t="str">
            <v>DERECHOS REFRENDO ANUAL CONCES</v>
          </cell>
          <cell r="K47">
            <v>2857.85</v>
          </cell>
          <cell r="M47">
            <v>257</v>
          </cell>
          <cell r="N47" t="str">
            <v>POR ALINEAM. N° USO INDUST</v>
          </cell>
          <cell r="O47">
            <v>7388.62</v>
          </cell>
          <cell r="Q47">
            <v>248</v>
          </cell>
          <cell r="R47" t="str">
            <v>ESTACIONAMIENTO EX. EST. FERRO</v>
          </cell>
          <cell r="S47">
            <v>535145.4</v>
          </cell>
          <cell r="U47">
            <v>248</v>
          </cell>
          <cell r="V47" t="str">
            <v>ESTACIONAMIENTO EX. EST. FERRO</v>
          </cell>
          <cell r="W47">
            <v>780388.53</v>
          </cell>
        </row>
        <row r="48">
          <cell r="E48">
            <v>268</v>
          </cell>
          <cell r="F48" t="str">
            <v>CASA DE LA CULTURA</v>
          </cell>
          <cell r="G48">
            <v>3263.76</v>
          </cell>
          <cell r="I48">
            <v>266</v>
          </cell>
          <cell r="J48" t="str">
            <v>DICTAMEN DE FACTIBILIDAD PROTE</v>
          </cell>
          <cell r="K48">
            <v>3919.3</v>
          </cell>
          <cell r="M48">
            <v>258</v>
          </cell>
          <cell r="N48" t="str">
            <v>POR ALINEM. N° USO COMERCIAL</v>
          </cell>
          <cell r="O48">
            <v>22863.56</v>
          </cell>
          <cell r="Q48">
            <v>249</v>
          </cell>
          <cell r="R48" t="str">
            <v>REGUL. PROR.LIC.CONT.75% DER.</v>
          </cell>
          <cell r="S48">
            <v>117011.35</v>
          </cell>
          <cell r="U48">
            <v>249</v>
          </cell>
          <cell r="V48" t="str">
            <v>REGUL. PROR.LIC.CONT.75% DER.</v>
          </cell>
          <cell r="W48">
            <v>89518.9</v>
          </cell>
        </row>
        <row r="49">
          <cell r="E49">
            <v>269</v>
          </cell>
          <cell r="F49" t="str">
            <v>PADRON DE CONTRATISTAS</v>
          </cell>
          <cell r="G49">
            <v>10374</v>
          </cell>
          <cell r="I49">
            <v>267</v>
          </cell>
          <cell r="J49" t="str">
            <v>CONSTANCIA  DE VERIFICACION PR</v>
          </cell>
          <cell r="K49">
            <v>1175.76</v>
          </cell>
          <cell r="M49">
            <v>261</v>
          </cell>
          <cell r="N49" t="str">
            <v>SUPERVISION DE OBRA</v>
          </cell>
          <cell r="O49">
            <v>88295.82</v>
          </cell>
          <cell r="Q49">
            <v>250</v>
          </cell>
          <cell r="R49" t="str">
            <v>EXP. COPIAS PLANOS EXIS.ARCHIV</v>
          </cell>
          <cell r="S49">
            <v>200.79</v>
          </cell>
          <cell r="U49">
            <v>252</v>
          </cell>
          <cell r="V49" t="str">
            <v>RESOLUCION DE IMPACTO AMBIENTA</v>
          </cell>
          <cell r="W49">
            <v>30019.66</v>
          </cell>
        </row>
        <row r="50">
          <cell r="E50">
            <v>271</v>
          </cell>
          <cell r="F50" t="str">
            <v>PENSION EST. MUSEO DE MOMIAS</v>
          </cell>
          <cell r="G50">
            <v>4042.5</v>
          </cell>
          <cell r="I50">
            <v>268</v>
          </cell>
          <cell r="J50" t="str">
            <v>CASA DE LA CULTURA</v>
          </cell>
          <cell r="K50">
            <v>55140.480000000003</v>
          </cell>
          <cell r="M50">
            <v>265</v>
          </cell>
          <cell r="N50" t="str">
            <v>DERECHOS POR OTROS SERV. TRANS</v>
          </cell>
          <cell r="O50">
            <v>25474.5</v>
          </cell>
          <cell r="Q50">
            <v>252</v>
          </cell>
          <cell r="R50" t="str">
            <v>RESOLUCION DE IMPACTO AMBIENTA</v>
          </cell>
          <cell r="S50">
            <v>34803.69</v>
          </cell>
          <cell r="U50">
            <v>253</v>
          </cell>
          <cell r="V50" t="str">
            <v>ESTACIONAMIENTO EMBAJADORAS  (</v>
          </cell>
          <cell r="W50">
            <v>788107</v>
          </cell>
        </row>
        <row r="51">
          <cell r="E51">
            <v>272</v>
          </cell>
          <cell r="F51" t="str">
            <v>PENSION EST. EX ESTACION DEL F</v>
          </cell>
          <cell r="G51">
            <v>1785</v>
          </cell>
          <cell r="I51">
            <v>269</v>
          </cell>
          <cell r="J51" t="str">
            <v>PADRON DE CONTRATISTAS</v>
          </cell>
          <cell r="K51">
            <v>3597</v>
          </cell>
          <cell r="M51">
            <v>266</v>
          </cell>
          <cell r="N51" t="str">
            <v>DICTAMEN DE FACTIBILIDAD PROTE</v>
          </cell>
          <cell r="O51">
            <v>38409.14</v>
          </cell>
          <cell r="Q51">
            <v>253</v>
          </cell>
          <cell r="R51" t="str">
            <v>ESTACIONAMIENTO EMBAJADORAS  (</v>
          </cell>
          <cell r="S51">
            <v>677365.37</v>
          </cell>
          <cell r="U51">
            <v>254</v>
          </cell>
          <cell r="V51" t="str">
            <v>POR CERTIF.TERMINO DE OBRA</v>
          </cell>
          <cell r="W51">
            <v>69317.210000000006</v>
          </cell>
        </row>
        <row r="52">
          <cell r="E52">
            <v>273</v>
          </cell>
          <cell r="F52" t="str">
            <v>PENSION EST. JARDIN EMBAJADORA</v>
          </cell>
          <cell r="G52">
            <v>16065</v>
          </cell>
          <cell r="I52">
            <v>271</v>
          </cell>
          <cell r="J52" t="str">
            <v>PENSION EST. MUSEO DE MOMIAS</v>
          </cell>
          <cell r="K52">
            <v>2572.5</v>
          </cell>
          <cell r="M52">
            <v>267</v>
          </cell>
          <cell r="N52" t="str">
            <v>CONSTANCIA  DE VERIFICACION PR</v>
          </cell>
          <cell r="O52">
            <v>5486.88</v>
          </cell>
          <cell r="Q52">
            <v>254</v>
          </cell>
          <cell r="R52" t="str">
            <v>POR CERTIF.TERMINO DE OBRA</v>
          </cell>
          <cell r="S52">
            <v>52574.239999999998</v>
          </cell>
          <cell r="U52">
            <v>256</v>
          </cell>
          <cell r="V52" t="str">
            <v>POR ALINEAM. N° USO HABIT</v>
          </cell>
          <cell r="W52">
            <v>1045792.19</v>
          </cell>
        </row>
        <row r="53">
          <cell r="E53" t="str">
            <v>_x000C_</v>
          </cell>
          <cell r="I53" t="str">
            <v>_x000C_</v>
          </cell>
          <cell r="M53" t="str">
            <v>_x000C_</v>
          </cell>
          <cell r="Q53" t="str">
            <v>_x000C_</v>
          </cell>
          <cell r="U53" t="str">
            <v>_x000C_</v>
          </cell>
        </row>
        <row r="55">
          <cell r="E55" t="str">
            <v>Pag</v>
          </cell>
          <cell r="F55" t="str">
            <v>ina : 2                    Fecha Impresión</v>
          </cell>
          <cell r="I55" t="str">
            <v>Pag</v>
          </cell>
          <cell r="J55" t="str">
            <v>ina : 2                    Fecha Impresión</v>
          </cell>
          <cell r="M55" t="str">
            <v>Pag</v>
          </cell>
          <cell r="N55" t="str">
            <v>ina : 2                    Fecha Impresión</v>
          </cell>
          <cell r="Q55" t="str">
            <v>Pag</v>
          </cell>
          <cell r="R55" t="str">
            <v>ina : 2                    Fecha Impresión</v>
          </cell>
          <cell r="U55" t="str">
            <v>Pag</v>
          </cell>
          <cell r="V55" t="str">
            <v>ina : 2                    Fecha Impresión</v>
          </cell>
        </row>
        <row r="56">
          <cell r="E56" t="str">
            <v>MUN</v>
          </cell>
          <cell r="F56" t="str">
            <v>ICIPIO DE GUANAJUATO, GTO</v>
          </cell>
          <cell r="I56" t="str">
            <v>MUN</v>
          </cell>
          <cell r="J56" t="str">
            <v>ICIPIO DE GUANAJUATO, GTO</v>
          </cell>
          <cell r="M56" t="str">
            <v>MUN</v>
          </cell>
          <cell r="N56" t="str">
            <v>ICIPIO DE GUANAJUATO, GTO</v>
          </cell>
          <cell r="Q56" t="str">
            <v>MUN</v>
          </cell>
          <cell r="R56" t="str">
            <v>ICIPIO DE GUANAJUATO, GTO</v>
          </cell>
          <cell r="U56" t="str">
            <v>MUN</v>
          </cell>
          <cell r="V56" t="str">
            <v>ICIPIO DE GUANAJUATO, GTO</v>
          </cell>
        </row>
        <row r="57">
          <cell r="E57" t="str">
            <v>REP</v>
          </cell>
          <cell r="F57" t="str">
            <v>ORTE DE COBRANZA DEL DIA 01/08/2011 AL DIA</v>
          </cell>
          <cell r="I57" t="str">
            <v>REP</v>
          </cell>
          <cell r="J57" t="str">
            <v>ORTE DE COBRANZA DEL DIA 01/09/2011 AL DIA</v>
          </cell>
          <cell r="M57" t="str">
            <v>REP</v>
          </cell>
          <cell r="N57" t="str">
            <v>ORTE DE COBRANZA DEL DIA 01/10/2011 AL DIA</v>
          </cell>
          <cell r="Q57" t="str">
            <v>REP</v>
          </cell>
          <cell r="R57" t="str">
            <v>ORTE DE COBRANZA DEL DIA 01/10/2009 AL DIA</v>
          </cell>
          <cell r="U57" t="str">
            <v>REP</v>
          </cell>
          <cell r="V57" t="str">
            <v>ORTE DE COBRANZA DEL DIA 01/10/2010 AL DIA</v>
          </cell>
        </row>
        <row r="58">
          <cell r="E58" t="str">
            <v>RES</v>
          </cell>
          <cell r="F58" t="str">
            <v>UMEN</v>
          </cell>
          <cell r="I58" t="str">
            <v>RES</v>
          </cell>
          <cell r="J58" t="str">
            <v>UMEN</v>
          </cell>
          <cell r="M58" t="str">
            <v>RES</v>
          </cell>
          <cell r="N58" t="str">
            <v>UMEN</v>
          </cell>
          <cell r="Q58" t="str">
            <v>RES</v>
          </cell>
          <cell r="R58" t="str">
            <v>UMEN</v>
          </cell>
          <cell r="U58" t="str">
            <v>RES</v>
          </cell>
          <cell r="V58" t="str">
            <v>UMEN</v>
          </cell>
        </row>
        <row r="59">
          <cell r="E59" t="str">
            <v>---</v>
          </cell>
          <cell r="F59" t="str">
            <v>------------------------------------------</v>
          </cell>
          <cell r="G59" t="str">
            <v>----------------</v>
          </cell>
          <cell r="I59" t="str">
            <v>---</v>
          </cell>
          <cell r="J59" t="str">
            <v>------------------------------------------</v>
          </cell>
          <cell r="K59" t="str">
            <v>----------------</v>
          </cell>
          <cell r="M59" t="str">
            <v>---</v>
          </cell>
          <cell r="N59" t="str">
            <v>------------------------------------------</v>
          </cell>
          <cell r="O59" t="str">
            <v>----------------</v>
          </cell>
          <cell r="Q59" t="str">
            <v>---</v>
          </cell>
          <cell r="R59" t="str">
            <v>------------------------------------------</v>
          </cell>
          <cell r="S59" t="str">
            <v>----------------</v>
          </cell>
          <cell r="U59" t="str">
            <v>---</v>
          </cell>
          <cell r="V59" t="str">
            <v>------------------------------------------</v>
          </cell>
          <cell r="W59" t="str">
            <v>----------------</v>
          </cell>
        </row>
        <row r="60">
          <cell r="E60" t="str">
            <v>CVE</v>
          </cell>
          <cell r="F60" t="str">
            <v>CONCEPTO</v>
          </cell>
          <cell r="G60" t="str">
            <v>COBRADO</v>
          </cell>
          <cell r="I60" t="str">
            <v>CVE</v>
          </cell>
          <cell r="J60" t="str">
            <v>CONCEPTO</v>
          </cell>
          <cell r="K60" t="str">
            <v>COBRADO</v>
          </cell>
          <cell r="M60" t="str">
            <v>CVE</v>
          </cell>
          <cell r="N60" t="str">
            <v>CONCEPTO</v>
          </cell>
          <cell r="O60" t="str">
            <v>COBRADO</v>
          </cell>
          <cell r="Q60" t="str">
            <v>CVE</v>
          </cell>
          <cell r="R60" t="str">
            <v>CONCEPTO</v>
          </cell>
          <cell r="S60" t="str">
            <v>COBRADO</v>
          </cell>
          <cell r="U60" t="str">
            <v>CVE</v>
          </cell>
          <cell r="V60" t="str">
            <v>CONCEPTO</v>
          </cell>
          <cell r="W60" t="str">
            <v>COBRADO</v>
          </cell>
        </row>
        <row r="61">
          <cell r="E61" t="str">
            <v>---</v>
          </cell>
          <cell r="F61" t="str">
            <v>------------------------------------------</v>
          </cell>
          <cell r="G61" t="str">
            <v>----------------</v>
          </cell>
          <cell r="I61" t="str">
            <v>---</v>
          </cell>
          <cell r="J61" t="str">
            <v>------------------------------------------</v>
          </cell>
          <cell r="K61" t="str">
            <v>----------------</v>
          </cell>
          <cell r="M61" t="str">
            <v>---</v>
          </cell>
          <cell r="N61" t="str">
            <v>------------------------------------------</v>
          </cell>
          <cell r="O61" t="str">
            <v>----------------</v>
          </cell>
          <cell r="Q61" t="str">
            <v>---</v>
          </cell>
          <cell r="R61" t="str">
            <v>------------------------------------------</v>
          </cell>
          <cell r="S61" t="str">
            <v>----------------</v>
          </cell>
          <cell r="U61" t="str">
            <v>---</v>
          </cell>
          <cell r="V61" t="str">
            <v>------------------------------------------</v>
          </cell>
          <cell r="W61" t="str">
            <v>----------------</v>
          </cell>
        </row>
        <row r="62">
          <cell r="E62">
            <v>274</v>
          </cell>
          <cell r="F62" t="str">
            <v>EXTENSION DE HORARIO</v>
          </cell>
          <cell r="G62">
            <v>111253.1</v>
          </cell>
          <cell r="I62">
            <v>272</v>
          </cell>
          <cell r="J62" t="str">
            <v>PENSION EST. EX ESTACION DEL F</v>
          </cell>
          <cell r="K62">
            <v>1050</v>
          </cell>
          <cell r="M62">
            <v>268</v>
          </cell>
          <cell r="N62" t="str">
            <v>CASA DE LA CULTURA</v>
          </cell>
          <cell r="O62">
            <v>25508.880000000001</v>
          </cell>
          <cell r="Q62">
            <v>256</v>
          </cell>
          <cell r="R62" t="str">
            <v>POR ALINEAM. N° USO HABIT</v>
          </cell>
          <cell r="S62">
            <v>1090829.29</v>
          </cell>
          <cell r="U62">
            <v>257</v>
          </cell>
          <cell r="V62" t="str">
            <v>POR ALINEAM. N° USO INDUST</v>
          </cell>
          <cell r="W62">
            <v>7388.62</v>
          </cell>
        </row>
        <row r="63">
          <cell r="E63">
            <v>275</v>
          </cell>
          <cell r="F63" t="str">
            <v>CONSTANCIAS DIRECCION DE ECOLO</v>
          </cell>
          <cell r="G63">
            <v>369.9</v>
          </cell>
          <cell r="I63">
            <v>273</v>
          </cell>
          <cell r="J63" t="str">
            <v>PENSION EST. JARDIN EMBAJADORA</v>
          </cell>
          <cell r="K63">
            <v>13230</v>
          </cell>
          <cell r="M63">
            <v>269</v>
          </cell>
          <cell r="N63" t="str">
            <v>PADRON DE CONTRATISTAS</v>
          </cell>
          <cell r="O63">
            <v>25395</v>
          </cell>
          <cell r="Q63">
            <v>257</v>
          </cell>
          <cell r="R63" t="str">
            <v>POR ALINEAM. N° USO INDUST</v>
          </cell>
          <cell r="S63">
            <v>239.63</v>
          </cell>
          <cell r="U63">
            <v>258</v>
          </cell>
          <cell r="V63" t="str">
            <v>POR ALINEM. N° USO COMERCIAL</v>
          </cell>
          <cell r="W63">
            <v>118137.24</v>
          </cell>
        </row>
        <row r="64">
          <cell r="E64">
            <v>276</v>
          </cell>
          <cell r="F64" t="str">
            <v>CONSTANCIAS DIRECCION DE TRANS</v>
          </cell>
          <cell r="G64">
            <v>16676.54</v>
          </cell>
          <cell r="I64">
            <v>274</v>
          </cell>
          <cell r="J64" t="str">
            <v>EXTENSION DE HORARIO</v>
          </cell>
          <cell r="K64">
            <v>128563.67</v>
          </cell>
          <cell r="M64">
            <v>271</v>
          </cell>
          <cell r="N64" t="str">
            <v>PENSION EST. MUSEO DE MOMIAS</v>
          </cell>
          <cell r="O64">
            <v>11025</v>
          </cell>
          <cell r="Q64">
            <v>258</v>
          </cell>
          <cell r="R64" t="str">
            <v>POR ALINEM. N° USO COMERCIAL</v>
          </cell>
          <cell r="S64">
            <v>44485.94</v>
          </cell>
          <cell r="U64">
            <v>261</v>
          </cell>
          <cell r="V64" t="str">
            <v>SUPERVISION DE OBRA</v>
          </cell>
          <cell r="W64">
            <v>252074.05</v>
          </cell>
        </row>
        <row r="65">
          <cell r="E65">
            <v>277</v>
          </cell>
          <cell r="F65" t="str">
            <v>SERVICIOS ACCESO A LA INFORMAC</v>
          </cell>
          <cell r="G65">
            <v>43.44</v>
          </cell>
          <cell r="I65">
            <v>275</v>
          </cell>
          <cell r="J65" t="str">
            <v>CONSTANCIAS DIRECCION DE ECOLO</v>
          </cell>
          <cell r="K65">
            <v>147.58000000000001</v>
          </cell>
          <cell r="M65">
            <v>272</v>
          </cell>
          <cell r="N65" t="str">
            <v>PENSION EST. EX ESTACION DEL F</v>
          </cell>
          <cell r="O65">
            <v>2782.5</v>
          </cell>
          <cell r="Q65">
            <v>260</v>
          </cell>
          <cell r="R65" t="str">
            <v>POR PERMISO PARA VENTA DE LOTE</v>
          </cell>
          <cell r="S65">
            <v>1031.25</v>
          </cell>
          <cell r="U65">
            <v>263</v>
          </cell>
          <cell r="V65" t="str">
            <v>TRASPASO DERECHOS CONCESION</v>
          </cell>
          <cell r="W65">
            <v>21771.32</v>
          </cell>
        </row>
        <row r="66">
          <cell r="E66">
            <v>278</v>
          </cell>
          <cell r="F66" t="str">
            <v>CONSTANCIAS QUE EXPIDAN LAS DE</v>
          </cell>
          <cell r="G66">
            <v>14610.42</v>
          </cell>
          <cell r="I66">
            <v>276</v>
          </cell>
          <cell r="J66" t="str">
            <v>CONSTANCIAS DIRECCION DE TRANS</v>
          </cell>
          <cell r="K66">
            <v>12101.56</v>
          </cell>
          <cell r="M66">
            <v>273</v>
          </cell>
          <cell r="N66" t="str">
            <v>PENSION EST. JARDIN EMBAJADORA</v>
          </cell>
          <cell r="O66">
            <v>36487.5</v>
          </cell>
          <cell r="Q66">
            <v>261</v>
          </cell>
          <cell r="R66" t="str">
            <v>SUPERVISION DE OBRA</v>
          </cell>
          <cell r="S66">
            <v>209585.87</v>
          </cell>
          <cell r="U66">
            <v>264</v>
          </cell>
          <cell r="V66" t="str">
            <v>DERECHOS REFRENDO ANUAL CONCES</v>
          </cell>
          <cell r="W66">
            <v>53156.01</v>
          </cell>
        </row>
        <row r="67">
          <cell r="E67">
            <v>279</v>
          </cell>
          <cell r="F67" t="str">
            <v>CERTIFICACIONES EXPEDIDAS POR</v>
          </cell>
          <cell r="G67">
            <v>33.880000000000003</v>
          </cell>
          <cell r="I67">
            <v>277</v>
          </cell>
          <cell r="J67" t="str">
            <v>SERVICIOS ACCESO A LA INFORMAC</v>
          </cell>
          <cell r="K67">
            <v>119.76</v>
          </cell>
          <cell r="M67">
            <v>274</v>
          </cell>
          <cell r="N67" t="str">
            <v>EXTENSION DE HORARIO</v>
          </cell>
          <cell r="O67">
            <v>417329.63</v>
          </cell>
          <cell r="Q67">
            <v>264</v>
          </cell>
          <cell r="R67" t="str">
            <v>DERECHOS REFRENDO ANUAL CONCES</v>
          </cell>
          <cell r="S67">
            <v>47606.58</v>
          </cell>
          <cell r="U67">
            <v>265</v>
          </cell>
          <cell r="V67" t="str">
            <v>DERECHOS POR OTROS SERV. TRANS</v>
          </cell>
          <cell r="W67">
            <v>49736.7</v>
          </cell>
        </row>
        <row r="68">
          <cell r="E68">
            <v>280</v>
          </cell>
          <cell r="F68" t="str">
            <v>SERVICIOS CONTROL CANINO</v>
          </cell>
          <cell r="G68">
            <v>2425.5</v>
          </cell>
          <cell r="I68">
            <v>278</v>
          </cell>
          <cell r="J68" t="str">
            <v>CONSTANCIAS QUE EXPIDAN LAS DE</v>
          </cell>
          <cell r="K68">
            <v>9371.33</v>
          </cell>
          <cell r="M68">
            <v>275</v>
          </cell>
          <cell r="N68" t="str">
            <v>CONSTANCIAS DIRECCION DE ECOLO</v>
          </cell>
          <cell r="O68">
            <v>1254.43</v>
          </cell>
          <cell r="Q68">
            <v>265</v>
          </cell>
          <cell r="R68" t="str">
            <v>DERECHOS POR OTROS SERV. TRANS</v>
          </cell>
          <cell r="S68">
            <v>97825.03</v>
          </cell>
          <cell r="U68">
            <v>266</v>
          </cell>
          <cell r="V68" t="str">
            <v>DICTAMEN DE FACTIBILIDAD PROTE</v>
          </cell>
          <cell r="W68">
            <v>99801.62</v>
          </cell>
        </row>
        <row r="69">
          <cell r="E69">
            <v>281</v>
          </cell>
          <cell r="F69" t="str">
            <v>VIGILANCIA POR EVENTO</v>
          </cell>
          <cell r="G69">
            <v>12275.64</v>
          </cell>
          <cell r="I69">
            <v>279</v>
          </cell>
          <cell r="J69" t="str">
            <v>CERTIFICACIONES EXPEDIDAS POR</v>
          </cell>
          <cell r="K69">
            <v>25.41</v>
          </cell>
          <cell r="M69">
            <v>276</v>
          </cell>
          <cell r="N69" t="str">
            <v>CONSTANCIAS DIRECCION DE TRANS</v>
          </cell>
          <cell r="O69">
            <v>47078.13</v>
          </cell>
          <cell r="Q69">
            <v>266</v>
          </cell>
          <cell r="R69" t="str">
            <v>DICTAMEN DE FACTIBILIDAD PROTE</v>
          </cell>
          <cell r="S69">
            <v>120411.67</v>
          </cell>
          <cell r="U69">
            <v>267</v>
          </cell>
          <cell r="V69" t="str">
            <v>CONSTANCIA  DE VERIFICACION PR</v>
          </cell>
          <cell r="W69">
            <v>19204.080000000002</v>
          </cell>
        </row>
        <row r="70">
          <cell r="E70">
            <v>283</v>
          </cell>
          <cell r="F70" t="str">
            <v>CONSTANCIA DE DESPINTADO</v>
          </cell>
          <cell r="G70">
            <v>39.92</v>
          </cell>
          <cell r="I70">
            <v>280</v>
          </cell>
          <cell r="J70" t="str">
            <v>SERVICIOS CONTROL CANINO</v>
          </cell>
          <cell r="K70">
            <v>1697.85</v>
          </cell>
          <cell r="M70">
            <v>277</v>
          </cell>
          <cell r="N70" t="str">
            <v>SERVICIOS ACCESO A LA INFORMAC</v>
          </cell>
          <cell r="O70">
            <v>32.28</v>
          </cell>
          <cell r="Q70">
            <v>267</v>
          </cell>
          <cell r="R70" t="str">
            <v>CONSTANCIA  DE VERIFICACION PR</v>
          </cell>
          <cell r="S70">
            <v>1119.78</v>
          </cell>
          <cell r="U70">
            <v>268</v>
          </cell>
          <cell r="V70" t="str">
            <v>CASA DE LA CULTURA</v>
          </cell>
          <cell r="W70">
            <v>359444.98</v>
          </cell>
        </row>
        <row r="71">
          <cell r="E71">
            <v>284</v>
          </cell>
          <cell r="F71" t="str">
            <v>REVISTA MECANICA SEMESTRAL</v>
          </cell>
          <cell r="G71">
            <v>3851.52</v>
          </cell>
          <cell r="I71">
            <v>281</v>
          </cell>
          <cell r="J71" t="str">
            <v>VIGILANCIA POR EVENTO</v>
          </cell>
          <cell r="K71">
            <v>11133.72</v>
          </cell>
          <cell r="M71">
            <v>278</v>
          </cell>
          <cell r="N71" t="str">
            <v>CONSTANCIAS QUE EXPIDAN LAS DE</v>
          </cell>
          <cell r="O71">
            <v>37330.83</v>
          </cell>
          <cell r="Q71">
            <v>268</v>
          </cell>
          <cell r="R71" t="str">
            <v>CASA DE LA CULTURA</v>
          </cell>
          <cell r="S71">
            <v>392802.7</v>
          </cell>
          <cell r="U71">
            <v>269</v>
          </cell>
          <cell r="V71" t="str">
            <v>PADRON DE CONTRATISTAS</v>
          </cell>
          <cell r="W71">
            <v>120838</v>
          </cell>
        </row>
        <row r="72">
          <cell r="E72">
            <v>288</v>
          </cell>
          <cell r="F72" t="str">
            <v>ANALISIS DE RIESGOS</v>
          </cell>
          <cell r="G72">
            <v>3205.02</v>
          </cell>
          <cell r="I72">
            <v>283</v>
          </cell>
          <cell r="J72" t="str">
            <v>CONSTANCIA DE DESPINTADO</v>
          </cell>
          <cell r="K72">
            <v>39.92</v>
          </cell>
          <cell r="M72">
            <v>280</v>
          </cell>
          <cell r="N72" t="str">
            <v>SERVICIOS CONTROL CANINO</v>
          </cell>
          <cell r="O72">
            <v>4762.8</v>
          </cell>
          <cell r="Q72">
            <v>269</v>
          </cell>
          <cell r="R72" t="str">
            <v>PADRON DE CONTRATISTAS</v>
          </cell>
          <cell r="S72">
            <v>130447.16</v>
          </cell>
          <cell r="U72">
            <v>271</v>
          </cell>
          <cell r="V72" t="str">
            <v>PENSION EST. MUSEO DE MOMIAS</v>
          </cell>
          <cell r="W72">
            <v>34877.5</v>
          </cell>
        </row>
        <row r="73">
          <cell r="E73">
            <v>289</v>
          </cell>
          <cell r="F73" t="str">
            <v>CONFORMIDAD PARA QUEMA DE FUEG</v>
          </cell>
          <cell r="G73">
            <v>556.45000000000005</v>
          </cell>
          <cell r="I73">
            <v>284</v>
          </cell>
          <cell r="J73" t="str">
            <v>REVISTA MECANICA SEMESTRAL</v>
          </cell>
          <cell r="K73">
            <v>1805.4</v>
          </cell>
          <cell r="M73">
            <v>281</v>
          </cell>
          <cell r="N73" t="str">
            <v>VIGILANCIA POR EVENTO</v>
          </cell>
          <cell r="O73">
            <v>11419.2</v>
          </cell>
          <cell r="Q73">
            <v>271</v>
          </cell>
          <cell r="R73" t="str">
            <v>PENSION EST. MUSEO DE MOMIAS</v>
          </cell>
          <cell r="S73">
            <v>27489.599999999999</v>
          </cell>
          <cell r="U73">
            <v>272</v>
          </cell>
          <cell r="V73" t="str">
            <v>PENSION EST. EX ESTACION DEL F</v>
          </cell>
          <cell r="W73">
            <v>17857.5</v>
          </cell>
        </row>
        <row r="74">
          <cell r="E74">
            <v>290</v>
          </cell>
          <cell r="F74" t="str">
            <v>DICTAMEN DE SEGURIDAD P SEDENA</v>
          </cell>
          <cell r="G74">
            <v>731.85</v>
          </cell>
          <cell r="I74">
            <v>286</v>
          </cell>
          <cell r="J74" t="str">
            <v>PERMISO SUPLETORIO DE TRANSPOR</v>
          </cell>
          <cell r="K74">
            <v>5877.9</v>
          </cell>
          <cell r="M74">
            <v>282</v>
          </cell>
          <cell r="N74" t="str">
            <v>PERMISO EXTRAORDINARIO</v>
          </cell>
          <cell r="O74">
            <v>12124.97</v>
          </cell>
          <cell r="Q74">
            <v>272</v>
          </cell>
          <cell r="R74" t="str">
            <v>PENSION EST. EX ESTACION DEL F</v>
          </cell>
          <cell r="S74">
            <v>8070.28</v>
          </cell>
          <cell r="U74">
            <v>273</v>
          </cell>
          <cell r="V74" t="str">
            <v>PENSION EST. JARDIN EMBAJADORA</v>
          </cell>
          <cell r="W74">
            <v>157535</v>
          </cell>
        </row>
        <row r="75">
          <cell r="E75">
            <v>291</v>
          </cell>
          <cell r="F75" t="str">
            <v>DICTAMEN DE FACTIBILIDAD PARA</v>
          </cell>
          <cell r="G75">
            <v>2090.2399999999998</v>
          </cell>
          <cell r="I75">
            <v>288</v>
          </cell>
          <cell r="J75" t="str">
            <v>ANALISIS DE RIESGOS</v>
          </cell>
          <cell r="K75">
            <v>1373.58</v>
          </cell>
          <cell r="M75">
            <v>284</v>
          </cell>
          <cell r="N75" t="str">
            <v>REVISTA MECANICA SEMESTRAL</v>
          </cell>
          <cell r="O75">
            <v>21424.080000000002</v>
          </cell>
          <cell r="Q75">
            <v>273</v>
          </cell>
          <cell r="R75" t="str">
            <v>PENSION EST. JARDIN EMBAJADORA</v>
          </cell>
          <cell r="S75">
            <v>144909.62</v>
          </cell>
          <cell r="U75">
            <v>274</v>
          </cell>
          <cell r="V75" t="str">
            <v>EXTENSION DE HORARIO</v>
          </cell>
          <cell r="W75">
            <v>1463537.79</v>
          </cell>
        </row>
        <row r="76">
          <cell r="E76">
            <v>292</v>
          </cell>
          <cell r="F76" t="str">
            <v>DICTAMEN DE SEGURIDAD PROGRAMA</v>
          </cell>
          <cell r="G76">
            <v>2289.3000000000002</v>
          </cell>
          <cell r="I76">
            <v>289</v>
          </cell>
          <cell r="J76" t="str">
            <v>CONFORMIDAD PARA QUEMA DE FUEG</v>
          </cell>
          <cell r="K76">
            <v>779.03</v>
          </cell>
          <cell r="M76">
            <v>285</v>
          </cell>
          <cell r="N76" t="str">
            <v>PRORROGA PARA USO DE UNIDADES</v>
          </cell>
          <cell r="O76">
            <v>27166.57</v>
          </cell>
          <cell r="Q76">
            <v>274</v>
          </cell>
          <cell r="R76" t="str">
            <v>EXTENSION DE HORARIO</v>
          </cell>
          <cell r="S76">
            <v>1194223.07</v>
          </cell>
          <cell r="U76">
            <v>275</v>
          </cell>
          <cell r="V76" t="str">
            <v>CONSTANCIAS DIRECCION DE ECOLO</v>
          </cell>
          <cell r="W76">
            <v>4695.51</v>
          </cell>
        </row>
        <row r="77">
          <cell r="E77">
            <v>293</v>
          </cell>
          <cell r="F77" t="str">
            <v>SERVICIOS EXTRAORDINARIOS</v>
          </cell>
          <cell r="G77">
            <v>2854.8</v>
          </cell>
          <cell r="I77">
            <v>290</v>
          </cell>
          <cell r="J77" t="str">
            <v>DICTAMEN DE SEGURIDAD P SEDENA</v>
          </cell>
          <cell r="K77">
            <v>585.48</v>
          </cell>
          <cell r="M77">
            <v>286</v>
          </cell>
          <cell r="N77" t="str">
            <v>PERMISO SUPLETORIO DE TRANSPOR</v>
          </cell>
          <cell r="O77">
            <v>24839.57</v>
          </cell>
          <cell r="Q77">
            <v>275</v>
          </cell>
          <cell r="R77" t="str">
            <v>CONSTANCIAS DIRECCION DE ECOLO</v>
          </cell>
          <cell r="S77">
            <v>4829.1499999999996</v>
          </cell>
          <cell r="U77">
            <v>276</v>
          </cell>
          <cell r="V77" t="str">
            <v>CONSTANCIAS DIRECCION DE TRANS</v>
          </cell>
          <cell r="W77">
            <v>183170.07</v>
          </cell>
        </row>
        <row r="78">
          <cell r="E78">
            <v>295</v>
          </cell>
          <cell r="F78" t="str">
            <v>CONSTANCIA DE UBICACION DE PRE</v>
          </cell>
          <cell r="G78">
            <v>3117.24</v>
          </cell>
          <cell r="I78">
            <v>291</v>
          </cell>
          <cell r="J78" t="str">
            <v>DICTAMEN DE FACTIBILIDAD PARA</v>
          </cell>
          <cell r="K78">
            <v>2482.16</v>
          </cell>
          <cell r="M78">
            <v>288</v>
          </cell>
          <cell r="N78" t="str">
            <v>ANALISIS DE RIESGOS</v>
          </cell>
          <cell r="O78">
            <v>3205.02</v>
          </cell>
          <cell r="Q78">
            <v>276</v>
          </cell>
          <cell r="R78" t="str">
            <v>CONSTANCIAS DIRECCION DE TRANS</v>
          </cell>
          <cell r="S78">
            <v>171307.71</v>
          </cell>
          <cell r="U78">
            <v>277</v>
          </cell>
          <cell r="V78" t="str">
            <v>SERVICIOS ACCESO A LA INFORMAC</v>
          </cell>
          <cell r="W78">
            <v>1263.1500000000001</v>
          </cell>
        </row>
        <row r="79">
          <cell r="E79">
            <v>400</v>
          </cell>
          <cell r="F79" t="str">
            <v>LOCALES PRESA DE LA OLLA</v>
          </cell>
          <cell r="G79">
            <v>3576</v>
          </cell>
          <cell r="I79">
            <v>293</v>
          </cell>
          <cell r="J79" t="str">
            <v>SERVICIOS EXTRAORDINARIOS</v>
          </cell>
          <cell r="K79">
            <v>4567.68</v>
          </cell>
          <cell r="M79">
            <v>289</v>
          </cell>
          <cell r="N79" t="str">
            <v>CONFORMIDAD PARA QUEMA DE FUEG</v>
          </cell>
          <cell r="O79">
            <v>4674.18</v>
          </cell>
          <cell r="Q79">
            <v>277</v>
          </cell>
          <cell r="R79" t="str">
            <v>SERVICIOS ACCESO A LA INFORMAC</v>
          </cell>
          <cell r="S79">
            <v>1660.68</v>
          </cell>
          <cell r="U79">
            <v>278</v>
          </cell>
          <cell r="V79" t="str">
            <v>CONSTANCIAS QUE EXPIDAN LAS DE</v>
          </cell>
          <cell r="W79">
            <v>137399.78</v>
          </cell>
        </row>
        <row r="80">
          <cell r="E80">
            <v>403</v>
          </cell>
          <cell r="F80" t="str">
            <v>UNIDAD DEPORTIVA TORRES LANDA</v>
          </cell>
          <cell r="G80">
            <v>11882</v>
          </cell>
          <cell r="I80">
            <v>295</v>
          </cell>
          <cell r="J80" t="str">
            <v>CONSTANCIA DE UBICACION DE PRE</v>
          </cell>
          <cell r="K80">
            <v>3191.46</v>
          </cell>
          <cell r="M80">
            <v>290</v>
          </cell>
          <cell r="N80" t="str">
            <v>DICTAMEN DE SEGURIDAD P SEDENA</v>
          </cell>
          <cell r="O80">
            <v>2488.29</v>
          </cell>
          <cell r="Q80">
            <v>278</v>
          </cell>
          <cell r="R80" t="str">
            <v>CONSTANCIAS QUE EXPIDAN LAS DE</v>
          </cell>
          <cell r="S80">
            <v>141203.04</v>
          </cell>
          <cell r="U80">
            <v>279</v>
          </cell>
          <cell r="V80" t="str">
            <v>CERTIFICACIONES EXPEDIDAS POR</v>
          </cell>
          <cell r="W80">
            <v>1830.06</v>
          </cell>
        </row>
        <row r="81">
          <cell r="E81">
            <v>404</v>
          </cell>
          <cell r="F81" t="str">
            <v>UNIDAD DEPORTIVA YERBABUENA</v>
          </cell>
          <cell r="G81">
            <v>7971</v>
          </cell>
          <cell r="I81">
            <v>400</v>
          </cell>
          <cell r="J81" t="str">
            <v>LOCALES PRESA DE LA OLLA</v>
          </cell>
          <cell r="K81">
            <v>3576</v>
          </cell>
          <cell r="M81">
            <v>291</v>
          </cell>
          <cell r="N81" t="str">
            <v>DICTAMEN DE FACTIBILIDAD PARA</v>
          </cell>
          <cell r="O81">
            <v>3396.64</v>
          </cell>
          <cell r="Q81">
            <v>279</v>
          </cell>
          <cell r="R81" t="str">
            <v>CERTIFICACIONES EXPEDIDAS POR</v>
          </cell>
          <cell r="S81">
            <v>602.6</v>
          </cell>
          <cell r="U81">
            <v>280</v>
          </cell>
          <cell r="V81" t="str">
            <v>SERVICIOS CONTROL CANINO</v>
          </cell>
          <cell r="W81">
            <v>29813.89</v>
          </cell>
        </row>
        <row r="82">
          <cell r="E82">
            <v>405</v>
          </cell>
          <cell r="F82" t="str">
            <v>CENTRO DE CONVIVENCIA EL ENCIN</v>
          </cell>
          <cell r="G82">
            <v>16046</v>
          </cell>
          <cell r="I82">
            <v>403</v>
          </cell>
          <cell r="J82" t="str">
            <v>UNIDAD DEPORTIVA TORRES LANDA</v>
          </cell>
          <cell r="K82">
            <v>19442</v>
          </cell>
          <cell r="M82">
            <v>292</v>
          </cell>
          <cell r="N82" t="str">
            <v>DICTAMEN DE SEGURIDAD PROGRAMA</v>
          </cell>
          <cell r="O82">
            <v>2747.16</v>
          </cell>
          <cell r="Q82">
            <v>280</v>
          </cell>
          <cell r="R82" t="str">
            <v>SERVICIOS CONTROL CANINO</v>
          </cell>
          <cell r="S82">
            <v>9501</v>
          </cell>
          <cell r="U82">
            <v>281</v>
          </cell>
          <cell r="V82" t="str">
            <v>VIGILANCIA POR EVENTO</v>
          </cell>
          <cell r="W82">
            <v>236990.34</v>
          </cell>
        </row>
        <row r="83">
          <cell r="E83">
            <v>407</v>
          </cell>
          <cell r="F83" t="str">
            <v>MUSEO MOMIAS</v>
          </cell>
          <cell r="G83">
            <v>1956598</v>
          </cell>
          <cell r="I83">
            <v>404</v>
          </cell>
          <cell r="J83" t="str">
            <v>UNIDAD DEPORTIVA YERBABUENA</v>
          </cell>
          <cell r="K83">
            <v>16105</v>
          </cell>
          <cell r="M83">
            <v>293</v>
          </cell>
          <cell r="N83" t="str">
            <v>SERVICIOS EXTRAORDINARIOS</v>
          </cell>
          <cell r="O83">
            <v>14274</v>
          </cell>
          <cell r="Q83">
            <v>281</v>
          </cell>
          <cell r="R83" t="str">
            <v>VIGILANCIA POR EVENTO</v>
          </cell>
          <cell r="S83">
            <v>253931.64</v>
          </cell>
          <cell r="U83">
            <v>282</v>
          </cell>
          <cell r="V83" t="str">
            <v>PERMISO EXTRAORDINARIO</v>
          </cell>
          <cell r="W83">
            <v>13526.04</v>
          </cell>
        </row>
        <row r="84">
          <cell r="E84">
            <v>408</v>
          </cell>
          <cell r="F84" t="str">
            <v>SALON CULTO A LA MUERTE</v>
          </cell>
          <cell r="G84">
            <v>93225</v>
          </cell>
          <cell r="I84">
            <v>405</v>
          </cell>
          <cell r="J84" t="str">
            <v>CENTRO DE CONVIVENCIA EL ENCIN</v>
          </cell>
          <cell r="K84">
            <v>13748</v>
          </cell>
          <cell r="M84">
            <v>295</v>
          </cell>
          <cell r="N84" t="str">
            <v>CONSTANCIA DE UBICACION DE PRE</v>
          </cell>
          <cell r="O84">
            <v>8757.9599999999991</v>
          </cell>
          <cell r="Q84">
            <v>282</v>
          </cell>
          <cell r="R84" t="str">
            <v>PERMISO EXTRAORDINARIO</v>
          </cell>
          <cell r="S84">
            <v>5679.3</v>
          </cell>
          <cell r="U84">
            <v>283</v>
          </cell>
          <cell r="V84" t="str">
            <v>CONSTANCIA DE DESPINTADO</v>
          </cell>
          <cell r="W84">
            <v>906.76</v>
          </cell>
        </row>
        <row r="85">
          <cell r="E85">
            <v>410</v>
          </cell>
          <cell r="F85" t="str">
            <v>MONUMENTO AL PIPILA</v>
          </cell>
          <cell r="G85">
            <v>30798</v>
          </cell>
          <cell r="I85">
            <v>407</v>
          </cell>
          <cell r="J85" t="str">
            <v>MUSEO MOMIAS</v>
          </cell>
          <cell r="K85">
            <v>1147699</v>
          </cell>
          <cell r="M85">
            <v>400</v>
          </cell>
          <cell r="N85" t="str">
            <v>LOCALES PRESA DE LA OLLA</v>
          </cell>
          <cell r="O85">
            <v>19668</v>
          </cell>
          <cell r="Q85">
            <v>283</v>
          </cell>
          <cell r="R85" t="str">
            <v>CONSTANCIA DE DESPINTADO</v>
          </cell>
          <cell r="S85">
            <v>38.020000000000003</v>
          </cell>
          <cell r="U85">
            <v>284</v>
          </cell>
          <cell r="V85" t="str">
            <v>REVISTA MECANICA SEMESTRAL</v>
          </cell>
          <cell r="W85">
            <v>21022.89</v>
          </cell>
        </row>
        <row r="86">
          <cell r="E86">
            <v>411</v>
          </cell>
          <cell r="F86" t="str">
            <v>MERCADO HIDALGO</v>
          </cell>
          <cell r="G86">
            <v>134796.9</v>
          </cell>
          <cell r="I86">
            <v>408</v>
          </cell>
          <cell r="J86" t="str">
            <v>SALON CULTO A LA MUERTE</v>
          </cell>
          <cell r="K86">
            <v>80310</v>
          </cell>
          <cell r="M86">
            <v>403</v>
          </cell>
          <cell r="N86" t="str">
            <v>UNIDAD DEPORTIVA TORRES LANDA</v>
          </cell>
          <cell r="O86">
            <v>11466</v>
          </cell>
          <cell r="Q86">
            <v>284</v>
          </cell>
          <cell r="R86" t="str">
            <v>REVISTA MECANICA SEMESTRAL</v>
          </cell>
          <cell r="S86">
            <v>16965.240000000002</v>
          </cell>
          <cell r="U86">
            <v>286</v>
          </cell>
          <cell r="V86" t="str">
            <v>PERMISO SUPLETORIO DE TRANSPOR</v>
          </cell>
          <cell r="W86">
            <v>28200.48</v>
          </cell>
        </row>
        <row r="87">
          <cell r="E87">
            <v>412</v>
          </cell>
          <cell r="F87" t="str">
            <v>MERCADO EMBAJADORAS</v>
          </cell>
          <cell r="G87">
            <v>158047.19</v>
          </cell>
          <cell r="I87">
            <v>410</v>
          </cell>
          <cell r="J87" t="str">
            <v>MONUMENTO AL PIPILA</v>
          </cell>
          <cell r="K87">
            <v>16764</v>
          </cell>
          <cell r="M87">
            <v>404</v>
          </cell>
          <cell r="N87" t="str">
            <v>UNIDAD DEPORTIVA YERBABUENA</v>
          </cell>
          <cell r="O87">
            <v>2977</v>
          </cell>
          <cell r="Q87">
            <v>286</v>
          </cell>
          <cell r="R87" t="str">
            <v>PERMISO SUPLETORIO DE TRANSPOR</v>
          </cell>
          <cell r="S87">
            <v>33184</v>
          </cell>
          <cell r="U87">
            <v>288</v>
          </cell>
          <cell r="V87" t="str">
            <v>ANALISIS DE RIESGOS</v>
          </cell>
          <cell r="W87">
            <v>19971.36</v>
          </cell>
        </row>
        <row r="88">
          <cell r="E88">
            <v>414</v>
          </cell>
          <cell r="F88" t="str">
            <v>OTROS PRODUCTOS</v>
          </cell>
          <cell r="G88">
            <v>1838.83</v>
          </cell>
          <cell r="I88">
            <v>411</v>
          </cell>
          <cell r="J88" t="str">
            <v>MERCADO HIDALGO</v>
          </cell>
          <cell r="K88">
            <v>72626.64</v>
          </cell>
          <cell r="M88">
            <v>405</v>
          </cell>
          <cell r="N88" t="str">
            <v>CENTRO DE CONVIVENCIA EL ENCIN</v>
          </cell>
          <cell r="O88">
            <v>43241</v>
          </cell>
          <cell r="Q88">
            <v>288</v>
          </cell>
          <cell r="R88" t="str">
            <v>ANALISIS DE RIESGOS</v>
          </cell>
          <cell r="S88">
            <v>6104.7</v>
          </cell>
          <cell r="U88">
            <v>289</v>
          </cell>
          <cell r="V88" t="str">
            <v>CONFORMIDAD PARA QUEMA DE FUEG</v>
          </cell>
          <cell r="W88">
            <v>12819.53</v>
          </cell>
        </row>
        <row r="89">
          <cell r="E89">
            <v>418</v>
          </cell>
          <cell r="F89" t="str">
            <v>RENDIMIENTOS E INVERSIONES</v>
          </cell>
          <cell r="G89">
            <v>148341.03</v>
          </cell>
          <cell r="I89">
            <v>412</v>
          </cell>
          <cell r="J89" t="str">
            <v>MERCADO EMBAJADORAS</v>
          </cell>
          <cell r="K89">
            <v>68812.02</v>
          </cell>
          <cell r="M89">
            <v>407</v>
          </cell>
          <cell r="N89" t="str">
            <v>MUSEO MOMIAS</v>
          </cell>
          <cell r="O89">
            <v>4583219</v>
          </cell>
          <cell r="Q89">
            <v>289</v>
          </cell>
          <cell r="R89" t="str">
            <v>CONFORMIDAD PARA QUEMA DE FUEG</v>
          </cell>
          <cell r="S89">
            <v>3073.71</v>
          </cell>
          <cell r="U89">
            <v>290</v>
          </cell>
          <cell r="V89" t="str">
            <v>DICTAMEN DE SEGURIDAD P SEDENA</v>
          </cell>
          <cell r="W89">
            <v>12211.44</v>
          </cell>
        </row>
        <row r="90">
          <cell r="E90">
            <v>419</v>
          </cell>
          <cell r="F90" t="str">
            <v>REND E INVERSIONES RAMO 33</v>
          </cell>
          <cell r="G90">
            <v>96842.94</v>
          </cell>
          <cell r="I90">
            <v>414</v>
          </cell>
          <cell r="J90" t="str">
            <v>OTROS PRODUCTOS</v>
          </cell>
          <cell r="K90">
            <v>19697.259999999998</v>
          </cell>
          <cell r="M90">
            <v>408</v>
          </cell>
          <cell r="N90" t="str">
            <v>SALON CULTO A LA MUERTE</v>
          </cell>
          <cell r="O90">
            <v>373800</v>
          </cell>
          <cell r="Q90">
            <v>290</v>
          </cell>
          <cell r="R90" t="str">
            <v>DICTAMEN DE SEGURIDAD P SEDENA</v>
          </cell>
          <cell r="S90">
            <v>2648.6</v>
          </cell>
          <cell r="U90">
            <v>291</v>
          </cell>
          <cell r="V90" t="str">
            <v>DICTAMEN DE FACTIBILIDAD PARA</v>
          </cell>
          <cell r="W90">
            <v>22659.85</v>
          </cell>
        </row>
        <row r="91">
          <cell r="E91">
            <v>420</v>
          </cell>
          <cell r="F91" t="str">
            <v>REND E INVER RAMO 33 PROG COMP</v>
          </cell>
          <cell r="G91">
            <v>54864.49</v>
          </cell>
          <cell r="I91">
            <v>418</v>
          </cell>
          <cell r="J91" t="str">
            <v>RENDIMIENTOS E INVERSIONES</v>
          </cell>
          <cell r="K91">
            <v>145145.20000000001</v>
          </cell>
          <cell r="M91">
            <v>410</v>
          </cell>
          <cell r="N91" t="str">
            <v>MONUMENTO AL PIPILA</v>
          </cell>
          <cell r="O91">
            <v>87264</v>
          </cell>
          <cell r="Q91">
            <v>291</v>
          </cell>
          <cell r="R91" t="str">
            <v>DICTAMEN DE FACTIBILIDAD PARA</v>
          </cell>
          <cell r="S91">
            <v>6221</v>
          </cell>
          <cell r="U91">
            <v>292</v>
          </cell>
          <cell r="V91" t="str">
            <v>DICTAMEN DE SEGURIDAD PROGRAMA</v>
          </cell>
          <cell r="W91">
            <v>11751.9</v>
          </cell>
        </row>
        <row r="92">
          <cell r="E92">
            <v>421</v>
          </cell>
          <cell r="F92" t="str">
            <v>DECLARACIONES, FORMATOS Y AVIS</v>
          </cell>
          <cell r="G92">
            <v>328</v>
          </cell>
          <cell r="I92">
            <v>419</v>
          </cell>
          <cell r="J92" t="str">
            <v>REND E INVERSIONES RAMO 33</v>
          </cell>
          <cell r="K92">
            <v>93891.11</v>
          </cell>
          <cell r="M92">
            <v>411</v>
          </cell>
          <cell r="N92" t="str">
            <v>MERCADO HIDALGO</v>
          </cell>
          <cell r="O92">
            <v>377315.85</v>
          </cell>
          <cell r="Q92">
            <v>292</v>
          </cell>
          <cell r="R92" t="str">
            <v>DICTAMEN DE SEGURIDAD PROGRAMA</v>
          </cell>
          <cell r="S92">
            <v>747.69</v>
          </cell>
          <cell r="U92">
            <v>293</v>
          </cell>
          <cell r="V92" t="str">
            <v>SERVICIOS EXTRAORDINARIOS</v>
          </cell>
          <cell r="W92">
            <v>58496.58</v>
          </cell>
        </row>
        <row r="93">
          <cell r="E93">
            <v>426</v>
          </cell>
          <cell r="F93" t="str">
            <v>AREAS OCUP POR HOT, REST, BARE</v>
          </cell>
          <cell r="G93">
            <v>116175.38</v>
          </cell>
          <cell r="I93">
            <v>420</v>
          </cell>
          <cell r="J93" t="str">
            <v>REND E INVER RAMO 33 PROG COMP</v>
          </cell>
          <cell r="K93">
            <v>50830.61</v>
          </cell>
          <cell r="M93">
            <v>412</v>
          </cell>
          <cell r="N93" t="str">
            <v>MERCADO EMBAJADORAS</v>
          </cell>
          <cell r="O93">
            <v>358781.94</v>
          </cell>
          <cell r="Q93">
            <v>293</v>
          </cell>
          <cell r="R93" t="str">
            <v>SERVICIOS EXTRAORDINARIOS</v>
          </cell>
          <cell r="S93">
            <v>14953.95</v>
          </cell>
          <cell r="U93">
            <v>295</v>
          </cell>
          <cell r="V93" t="str">
            <v>CONSTANCIA DE UBICACION DE PRE</v>
          </cell>
          <cell r="W93">
            <v>26531.45</v>
          </cell>
        </row>
        <row r="94">
          <cell r="E94">
            <v>428</v>
          </cell>
          <cell r="F94" t="str">
            <v>COMERCIANTES SEMIFIJOS</v>
          </cell>
          <cell r="G94">
            <v>201062.33</v>
          </cell>
          <cell r="I94">
            <v>421</v>
          </cell>
          <cell r="J94" t="str">
            <v>DECLARACIONES, FORMATOS Y AVIS</v>
          </cell>
          <cell r="K94">
            <v>824</v>
          </cell>
          <cell r="M94">
            <v>414</v>
          </cell>
          <cell r="N94" t="str">
            <v>OTROS PRODUCTOS</v>
          </cell>
          <cell r="O94">
            <v>34552.6</v>
          </cell>
          <cell r="Q94">
            <v>295</v>
          </cell>
          <cell r="R94" t="str">
            <v>CONSTANCIA DE UBICACION DE PRE</v>
          </cell>
          <cell r="S94">
            <v>18520.37</v>
          </cell>
          <cell r="U94">
            <v>400</v>
          </cell>
          <cell r="V94" t="str">
            <v>LOCALES PRESA DE LA OLLA</v>
          </cell>
          <cell r="W94">
            <v>72677.16</v>
          </cell>
        </row>
        <row r="95">
          <cell r="E95">
            <v>429</v>
          </cell>
          <cell r="F95" t="str">
            <v>VTA DE INMUEBLES PROP DEL MPIO</v>
          </cell>
          <cell r="G95">
            <v>2161</v>
          </cell>
          <cell r="I95">
            <v>426</v>
          </cell>
          <cell r="J95" t="str">
            <v>AREAS OCUP POR HOT, REST, BARE</v>
          </cell>
          <cell r="K95">
            <v>126143.83</v>
          </cell>
          <cell r="M95">
            <v>416</v>
          </cell>
          <cell r="N95" t="str">
            <v>MUSEO INTERACTIVO</v>
          </cell>
          <cell r="O95">
            <v>136</v>
          </cell>
          <cell r="Q95">
            <v>400</v>
          </cell>
          <cell r="R95" t="str">
            <v>LOCALES PRESA DE LA OLLA</v>
          </cell>
          <cell r="S95">
            <v>97911.71</v>
          </cell>
          <cell r="U95">
            <v>402</v>
          </cell>
          <cell r="V95" t="str">
            <v>LOCALES MUSEO DE LAS MOMIAS</v>
          </cell>
          <cell r="W95">
            <v>13004</v>
          </cell>
        </row>
        <row r="96">
          <cell r="E96">
            <v>430</v>
          </cell>
          <cell r="F96" t="str">
            <v>LOCALES MERCADO HIDALGO</v>
          </cell>
          <cell r="G96">
            <v>1788</v>
          </cell>
          <cell r="I96">
            <v>428</v>
          </cell>
          <cell r="J96" t="str">
            <v>COMERCIANTES SEMIFIJOS</v>
          </cell>
          <cell r="K96">
            <v>169455.81</v>
          </cell>
          <cell r="M96">
            <v>418</v>
          </cell>
          <cell r="N96" t="str">
            <v>RENDIMIENTOS E INVERSIONES</v>
          </cell>
          <cell r="O96">
            <v>495860.41</v>
          </cell>
          <cell r="Q96">
            <v>402</v>
          </cell>
          <cell r="R96" t="str">
            <v>LOCALES MUSEO DE LAS MOMIAS</v>
          </cell>
          <cell r="S96">
            <v>8891.9500000000007</v>
          </cell>
          <cell r="U96">
            <v>403</v>
          </cell>
          <cell r="V96" t="str">
            <v>UNIDAD DEPORTIVA TORRES LANDA</v>
          </cell>
          <cell r="W96">
            <v>210649</v>
          </cell>
        </row>
        <row r="97">
          <cell r="E97">
            <v>431</v>
          </cell>
          <cell r="F97" t="str">
            <v>LOCALES MERCADO EMBAJADORAS</v>
          </cell>
          <cell r="G97">
            <v>1182</v>
          </cell>
          <cell r="I97">
            <v>429</v>
          </cell>
          <cell r="J97" t="str">
            <v>VTA DE INMUEBLES PROP DEL MPIO</v>
          </cell>
          <cell r="K97">
            <v>2161</v>
          </cell>
          <cell r="M97">
            <v>419</v>
          </cell>
          <cell r="N97" t="str">
            <v>REND E INVERSIONES RAMO 33</v>
          </cell>
          <cell r="O97">
            <v>342060.2</v>
          </cell>
          <cell r="Q97">
            <v>403</v>
          </cell>
          <cell r="R97" t="str">
            <v>UNIDAD DEPORTIVA TORRES LANDA</v>
          </cell>
          <cell r="S97">
            <v>246505</v>
          </cell>
          <cell r="U97">
            <v>404</v>
          </cell>
          <cell r="V97" t="str">
            <v>UNIDAD DEPORTIVA YERBABUENA</v>
          </cell>
          <cell r="W97">
            <v>250850.98</v>
          </cell>
        </row>
        <row r="98">
          <cell r="E98">
            <v>432</v>
          </cell>
          <cell r="F98" t="str">
            <v>LOCALES PANTEON</v>
          </cell>
          <cell r="G98">
            <v>596</v>
          </cell>
          <cell r="I98">
            <v>430</v>
          </cell>
          <cell r="J98" t="str">
            <v>LOCALES MERCADO HIDALGO</v>
          </cell>
          <cell r="K98">
            <v>1788</v>
          </cell>
          <cell r="M98">
            <v>420</v>
          </cell>
          <cell r="N98" t="str">
            <v>REND E INVER RAMO 33 PROG COMP</v>
          </cell>
          <cell r="O98">
            <v>130952.59</v>
          </cell>
          <cell r="Q98">
            <v>404</v>
          </cell>
          <cell r="R98" t="str">
            <v>UNIDAD DEPORTIVA YERBABUENA</v>
          </cell>
          <cell r="S98">
            <v>180999</v>
          </cell>
          <cell r="U98">
            <v>405</v>
          </cell>
          <cell r="V98" t="str">
            <v>CENTRO DE CONVIVENCIA EL ENCIN</v>
          </cell>
          <cell r="W98">
            <v>172992</v>
          </cell>
        </row>
        <row r="99">
          <cell r="E99">
            <v>433</v>
          </cell>
          <cell r="F99" t="str">
            <v>SOBRANTES</v>
          </cell>
          <cell r="G99">
            <v>789.63</v>
          </cell>
          <cell r="I99">
            <v>431</v>
          </cell>
          <cell r="J99" t="str">
            <v>LOCALES MERCADO EMBAJADORAS</v>
          </cell>
          <cell r="K99">
            <v>1182</v>
          </cell>
          <cell r="M99">
            <v>421</v>
          </cell>
          <cell r="N99" t="str">
            <v>DECLARACIONES, FORMATOS Y AVIS</v>
          </cell>
          <cell r="O99">
            <v>1400</v>
          </cell>
          <cell r="Q99">
            <v>405</v>
          </cell>
          <cell r="R99" t="str">
            <v>CENTRO DE CONVIVENCIA EL ENCIN</v>
          </cell>
          <cell r="S99">
            <v>201873.12</v>
          </cell>
          <cell r="U99">
            <v>407</v>
          </cell>
          <cell r="V99" t="str">
            <v>MUSEO MOMIAS</v>
          </cell>
          <cell r="W99">
            <v>18235559</v>
          </cell>
        </row>
        <row r="100">
          <cell r="E100">
            <v>436</v>
          </cell>
          <cell r="F100" t="str">
            <v>SANITARIOS PRESA DE LA OLLA</v>
          </cell>
          <cell r="G100">
            <v>4439</v>
          </cell>
          <cell r="I100">
            <v>433</v>
          </cell>
          <cell r="J100" t="str">
            <v>SOBRANTES</v>
          </cell>
          <cell r="K100">
            <v>936.95</v>
          </cell>
          <cell r="M100">
            <v>426</v>
          </cell>
          <cell r="N100" t="str">
            <v>AREAS OCUP POR HOT, REST, BARE</v>
          </cell>
          <cell r="O100">
            <v>380782.79</v>
          </cell>
          <cell r="Q100">
            <v>407</v>
          </cell>
          <cell r="R100" t="str">
            <v>MUSEO MOMIAS</v>
          </cell>
          <cell r="S100">
            <v>19736999</v>
          </cell>
          <cell r="U100">
            <v>408</v>
          </cell>
          <cell r="V100" t="str">
            <v>SALON CULTO A LA MUERTE</v>
          </cell>
          <cell r="W100">
            <v>853410</v>
          </cell>
        </row>
        <row r="101">
          <cell r="E101">
            <v>437</v>
          </cell>
          <cell r="F101" t="str">
            <v>SANITARIOS MDO. EMBAJADORAS</v>
          </cell>
          <cell r="G101">
            <v>43677</v>
          </cell>
          <cell r="I101">
            <v>436</v>
          </cell>
          <cell r="J101" t="str">
            <v>SANITARIOS PRESA DE LA OLLA</v>
          </cell>
          <cell r="K101">
            <v>4439</v>
          </cell>
          <cell r="M101">
            <v>428</v>
          </cell>
          <cell r="N101" t="str">
            <v>COMERCIANTES SEMIFIJOS</v>
          </cell>
          <cell r="O101">
            <v>627196.91</v>
          </cell>
          <cell r="Q101">
            <v>408</v>
          </cell>
          <cell r="R101" t="str">
            <v>SALON CULTO A LA MUERTE</v>
          </cell>
          <cell r="S101">
            <v>1053494</v>
          </cell>
          <cell r="U101">
            <v>410</v>
          </cell>
          <cell r="V101" t="str">
            <v>MONUMENTO AL PIPILA</v>
          </cell>
          <cell r="W101">
            <v>294416</v>
          </cell>
        </row>
        <row r="102">
          <cell r="E102">
            <v>438</v>
          </cell>
          <cell r="F102" t="str">
            <v>SANITARIOS MDO. HIDALGO</v>
          </cell>
          <cell r="G102">
            <v>63006</v>
          </cell>
          <cell r="I102">
            <v>437</v>
          </cell>
          <cell r="J102" t="str">
            <v>SANITARIOS MDO. EMBAJADORAS</v>
          </cell>
          <cell r="K102">
            <v>44096</v>
          </cell>
          <cell r="M102">
            <v>429</v>
          </cell>
          <cell r="N102" t="str">
            <v>VTA DE INMUEBLES PROP DEL MPIO</v>
          </cell>
          <cell r="O102">
            <v>2112036.9700000002</v>
          </cell>
          <cell r="Q102">
            <v>410</v>
          </cell>
          <cell r="R102" t="str">
            <v>MONUMENTO AL PIPILA</v>
          </cell>
          <cell r="S102">
            <v>239619</v>
          </cell>
          <cell r="U102">
            <v>411</v>
          </cell>
          <cell r="V102" t="str">
            <v>MERCADO HIDALGO</v>
          </cell>
          <cell r="W102">
            <v>1247641.8799999999</v>
          </cell>
        </row>
        <row r="103">
          <cell r="E103">
            <v>439</v>
          </cell>
          <cell r="F103" t="str">
            <v>SANITARIOS JARDIN REFORMA</v>
          </cell>
          <cell r="G103">
            <v>20496</v>
          </cell>
          <cell r="I103">
            <v>438</v>
          </cell>
          <cell r="J103" t="str">
            <v>SANITARIOS MDO. HIDALGO</v>
          </cell>
          <cell r="K103">
            <v>54450</v>
          </cell>
          <cell r="M103">
            <v>430</v>
          </cell>
          <cell r="N103" t="str">
            <v>LOCALES MERCADO HIDALGO</v>
          </cell>
          <cell r="O103">
            <v>5364</v>
          </cell>
          <cell r="Q103">
            <v>411</v>
          </cell>
          <cell r="R103" t="str">
            <v>MERCADO HIDALGO</v>
          </cell>
          <cell r="S103">
            <v>1048065.78</v>
          </cell>
          <cell r="U103">
            <v>412</v>
          </cell>
          <cell r="V103" t="str">
            <v>MERCADO EMBAJADORAS</v>
          </cell>
          <cell r="W103">
            <v>1112196.68</v>
          </cell>
        </row>
        <row r="104">
          <cell r="E104">
            <v>440</v>
          </cell>
          <cell r="F104" t="str">
            <v>SANITARIOS PLAZUELA LOS ANGELE</v>
          </cell>
          <cell r="G104">
            <v>7245</v>
          </cell>
          <cell r="I104">
            <v>439</v>
          </cell>
          <cell r="J104" t="str">
            <v>SANITARIOS JARDIN REFORMA</v>
          </cell>
          <cell r="K104">
            <v>17824</v>
          </cell>
          <cell r="M104">
            <v>431</v>
          </cell>
          <cell r="N104" t="str">
            <v>LOCALES MERCADO EMBAJADORAS</v>
          </cell>
          <cell r="O104">
            <v>15629.62</v>
          </cell>
          <cell r="Q104">
            <v>412</v>
          </cell>
          <cell r="R104" t="str">
            <v>MERCADO EMBAJADORAS</v>
          </cell>
          <cell r="S104">
            <v>884792.01</v>
          </cell>
          <cell r="U104">
            <v>414</v>
          </cell>
          <cell r="V104" t="str">
            <v>OTROS PRODUCTOS</v>
          </cell>
          <cell r="W104">
            <v>201866.17</v>
          </cell>
        </row>
        <row r="105">
          <cell r="E105">
            <v>442</v>
          </cell>
          <cell r="F105" t="str">
            <v>SANITARIOS VALENCIANA</v>
          </cell>
          <cell r="G105">
            <v>3265.11</v>
          </cell>
          <cell r="I105">
            <v>440</v>
          </cell>
          <cell r="J105" t="str">
            <v>SANITARIOS PLAZUELA LOS ANGELE</v>
          </cell>
          <cell r="K105">
            <v>7245</v>
          </cell>
          <cell r="M105">
            <v>433</v>
          </cell>
          <cell r="N105" t="str">
            <v>SOBRANTES</v>
          </cell>
          <cell r="O105">
            <v>2112.88</v>
          </cell>
          <cell r="Q105">
            <v>414</v>
          </cell>
          <cell r="R105" t="str">
            <v>OTROS PRODUCTOS</v>
          </cell>
          <cell r="S105">
            <v>320618.2</v>
          </cell>
          <cell r="U105">
            <v>418</v>
          </cell>
          <cell r="V105" t="str">
            <v>RENDIMIENTOS E INVERSIONES</v>
          </cell>
          <cell r="W105">
            <v>1284504.57</v>
          </cell>
        </row>
        <row r="106">
          <cell r="E106">
            <v>443</v>
          </cell>
          <cell r="F106" t="str">
            <v>SANITARIOS FERROCARRIL</v>
          </cell>
          <cell r="G106">
            <v>41972</v>
          </cell>
          <cell r="I106">
            <v>442</v>
          </cell>
          <cell r="J106" t="str">
            <v>SANITARIOS VALENCIANA</v>
          </cell>
          <cell r="K106">
            <v>1974.36</v>
          </cell>
          <cell r="M106">
            <v>436</v>
          </cell>
          <cell r="N106" t="str">
            <v>SANITARIOS PRESA DE LA OLLA</v>
          </cell>
          <cell r="O106">
            <v>13317</v>
          </cell>
          <cell r="Q106">
            <v>418</v>
          </cell>
          <cell r="R106" t="str">
            <v>RENDIMIENTOS E INVERSIONES</v>
          </cell>
          <cell r="S106">
            <v>1235856.6599999999</v>
          </cell>
          <cell r="U106">
            <v>419</v>
          </cell>
          <cell r="V106" t="str">
            <v>REND E INVERSIONES RAMO 33</v>
          </cell>
          <cell r="W106">
            <v>799956.82</v>
          </cell>
        </row>
        <row r="107">
          <cell r="E107">
            <v>444</v>
          </cell>
          <cell r="F107" t="str">
            <v>SANITARIOS JARDIN UNION</v>
          </cell>
          <cell r="G107">
            <v>7245</v>
          </cell>
          <cell r="I107">
            <v>443</v>
          </cell>
          <cell r="J107" t="str">
            <v>SANITARIOS FERROCARRIL</v>
          </cell>
          <cell r="K107">
            <v>42548</v>
          </cell>
          <cell r="M107">
            <v>437</v>
          </cell>
          <cell r="N107" t="str">
            <v>SANITARIOS MDO. EMBAJADORAS</v>
          </cell>
          <cell r="O107">
            <v>135020</v>
          </cell>
          <cell r="Q107">
            <v>419</v>
          </cell>
          <cell r="R107" t="str">
            <v>REND E INVERSIONES RAMO 33</v>
          </cell>
          <cell r="S107">
            <v>711306.15</v>
          </cell>
          <cell r="U107">
            <v>420</v>
          </cell>
          <cell r="V107" t="str">
            <v>REND E INVER RAMO 33 PROG COMP</v>
          </cell>
          <cell r="W107">
            <v>481318.97</v>
          </cell>
        </row>
        <row r="108">
          <cell r="E108">
            <v>445</v>
          </cell>
          <cell r="F108" t="str">
            <v>SANITARIOS MUSEO MOMIAS</v>
          </cell>
          <cell r="G108">
            <v>41980</v>
          </cell>
          <cell r="I108">
            <v>444</v>
          </cell>
          <cell r="J108" t="str">
            <v>SANITARIOS JARDIN UNION</v>
          </cell>
          <cell r="K108">
            <v>7245</v>
          </cell>
          <cell r="M108">
            <v>438</v>
          </cell>
          <cell r="N108" t="str">
            <v>SANITARIOS MDO. HIDALGO</v>
          </cell>
          <cell r="O108">
            <v>226364</v>
          </cell>
          <cell r="Q108">
            <v>420</v>
          </cell>
          <cell r="R108" t="str">
            <v>REND E INVER RAMO 33 PROG COMP</v>
          </cell>
          <cell r="S108">
            <v>613618.34</v>
          </cell>
          <cell r="U108">
            <v>421</v>
          </cell>
          <cell r="V108" t="str">
            <v>DECLARACIONES, FORMATOS Y AVIS</v>
          </cell>
          <cell r="W108">
            <v>6576</v>
          </cell>
        </row>
        <row r="109">
          <cell r="E109">
            <v>447</v>
          </cell>
          <cell r="F109" t="str">
            <v>LAS CALAS</v>
          </cell>
          <cell r="G109">
            <v>12312</v>
          </cell>
          <cell r="I109">
            <v>445</v>
          </cell>
          <cell r="J109" t="str">
            <v>SANITARIOS MUSEO MOMIAS</v>
          </cell>
          <cell r="K109">
            <v>21804</v>
          </cell>
          <cell r="M109">
            <v>439</v>
          </cell>
          <cell r="N109" t="str">
            <v>SANITARIOS JARDIN REFORMA</v>
          </cell>
          <cell r="O109">
            <v>74248</v>
          </cell>
          <cell r="Q109">
            <v>421</v>
          </cell>
          <cell r="R109" t="str">
            <v>DECLARACIONES, FORMATOS Y AVIS</v>
          </cell>
          <cell r="S109">
            <v>11003.63</v>
          </cell>
          <cell r="U109">
            <v>426</v>
          </cell>
          <cell r="V109" t="str">
            <v>AREAS OCUP POR HOT, REST, BARE</v>
          </cell>
          <cell r="W109">
            <v>1600828.86</v>
          </cell>
        </row>
        <row r="110">
          <cell r="E110" t="str">
            <v>_x000C_</v>
          </cell>
          <cell r="I110" t="str">
            <v>_x000C_</v>
          </cell>
          <cell r="M110" t="str">
            <v>_x000C_</v>
          </cell>
          <cell r="Q110" t="str">
            <v>_x000C_</v>
          </cell>
          <cell r="U110" t="str">
            <v>_x000C_</v>
          </cell>
        </row>
        <row r="112">
          <cell r="E112" t="str">
            <v>Pag</v>
          </cell>
          <cell r="F112" t="str">
            <v>ina : 3                    Fecha Impresión</v>
          </cell>
          <cell r="I112" t="str">
            <v>Pag</v>
          </cell>
          <cell r="J112" t="str">
            <v>ina : 3                    Fecha Impresión</v>
          </cell>
          <cell r="M112" t="str">
            <v>Pag</v>
          </cell>
          <cell r="N112" t="str">
            <v>ina : 3                    Fecha Impresión</v>
          </cell>
          <cell r="Q112" t="str">
            <v>Pag</v>
          </cell>
          <cell r="R112" t="str">
            <v>ina : 3                    Fecha Impresión</v>
          </cell>
          <cell r="U112" t="str">
            <v>Pag</v>
          </cell>
          <cell r="V112" t="str">
            <v>ina : 3                    Fecha Impresión</v>
          </cell>
        </row>
        <row r="113">
          <cell r="E113" t="str">
            <v>MUN</v>
          </cell>
          <cell r="F113" t="str">
            <v>ICIPIO DE GUANAJUATO, GTO</v>
          </cell>
          <cell r="I113" t="str">
            <v>MUN</v>
          </cell>
          <cell r="J113" t="str">
            <v>ICIPIO DE GUANAJUATO, GTO</v>
          </cell>
          <cell r="M113" t="str">
            <v>MUN</v>
          </cell>
          <cell r="N113" t="str">
            <v>ICIPIO DE GUANAJUATO, GTO</v>
          </cell>
          <cell r="Q113" t="str">
            <v>MUN</v>
          </cell>
          <cell r="R113" t="str">
            <v>ICIPIO DE GUANAJUATO, GTO</v>
          </cell>
          <cell r="U113" t="str">
            <v>MUN</v>
          </cell>
          <cell r="V113" t="str">
            <v>ICIPIO DE GUANAJUATO, GTO</v>
          </cell>
        </row>
        <row r="114">
          <cell r="E114" t="str">
            <v>REP</v>
          </cell>
          <cell r="F114" t="str">
            <v>ORTE DE COBRANZA DEL DIA 01/08/2011 AL DIA</v>
          </cell>
          <cell r="I114" t="str">
            <v>REP</v>
          </cell>
          <cell r="J114" t="str">
            <v>ORTE DE COBRANZA DEL DIA 01/09/2011 AL DIA</v>
          </cell>
          <cell r="M114" t="str">
            <v>REP</v>
          </cell>
          <cell r="N114" t="str">
            <v>ORTE DE COBRANZA DEL DIA 01/10/2011 AL DIA</v>
          </cell>
          <cell r="Q114" t="str">
            <v>REP</v>
          </cell>
          <cell r="R114" t="str">
            <v>ORTE DE COBRANZA DEL DIA 01/10/2009 AL DIA</v>
          </cell>
          <cell r="U114" t="str">
            <v>REP</v>
          </cell>
          <cell r="V114" t="str">
            <v>ORTE DE COBRANZA DEL DIA 01/10/2010 AL DIA</v>
          </cell>
        </row>
        <row r="115">
          <cell r="E115" t="str">
            <v>RES</v>
          </cell>
          <cell r="F115" t="str">
            <v>UMEN</v>
          </cell>
          <cell r="I115" t="str">
            <v>RES</v>
          </cell>
          <cell r="J115" t="str">
            <v>UMEN</v>
          </cell>
          <cell r="M115" t="str">
            <v>RES</v>
          </cell>
          <cell r="N115" t="str">
            <v>UMEN</v>
          </cell>
          <cell r="Q115" t="str">
            <v>RES</v>
          </cell>
          <cell r="R115" t="str">
            <v>UMEN</v>
          </cell>
          <cell r="U115" t="str">
            <v>RES</v>
          </cell>
          <cell r="V115" t="str">
            <v>UMEN</v>
          </cell>
        </row>
        <row r="116">
          <cell r="E116" t="str">
            <v>---</v>
          </cell>
          <cell r="F116" t="str">
            <v>------------------------------------------</v>
          </cell>
          <cell r="G116" t="str">
            <v>----------------</v>
          </cell>
          <cell r="I116" t="str">
            <v>---</v>
          </cell>
          <cell r="J116" t="str">
            <v>------------------------------------------</v>
          </cell>
          <cell r="K116" t="str">
            <v>----------------</v>
          </cell>
          <cell r="M116" t="str">
            <v>---</v>
          </cell>
          <cell r="N116" t="str">
            <v>------------------------------------------</v>
          </cell>
          <cell r="O116" t="str">
            <v>----------------</v>
          </cell>
          <cell r="Q116" t="str">
            <v>---</v>
          </cell>
          <cell r="R116" t="str">
            <v>------------------------------------------</v>
          </cell>
          <cell r="S116" t="str">
            <v>----------------</v>
          </cell>
          <cell r="U116" t="str">
            <v>---</v>
          </cell>
          <cell r="V116" t="str">
            <v>------------------------------------------</v>
          </cell>
          <cell r="W116" t="str">
            <v>----------------</v>
          </cell>
        </row>
        <row r="117">
          <cell r="E117" t="str">
            <v>CVE</v>
          </cell>
          <cell r="F117" t="str">
            <v>CONCEPTO</v>
          </cell>
          <cell r="G117" t="str">
            <v>COBRADO</v>
          </cell>
          <cell r="I117" t="str">
            <v>CVE</v>
          </cell>
          <cell r="J117" t="str">
            <v>CONCEPTO</v>
          </cell>
          <cell r="K117" t="str">
            <v>COBRADO</v>
          </cell>
          <cell r="M117" t="str">
            <v>CVE</v>
          </cell>
          <cell r="N117" t="str">
            <v>CONCEPTO</v>
          </cell>
          <cell r="O117" t="str">
            <v>COBRADO</v>
          </cell>
          <cell r="Q117" t="str">
            <v>CVE</v>
          </cell>
          <cell r="R117" t="str">
            <v>CONCEPTO</v>
          </cell>
          <cell r="S117" t="str">
            <v>COBRADO</v>
          </cell>
          <cell r="U117" t="str">
            <v>CVE</v>
          </cell>
          <cell r="V117" t="str">
            <v>CONCEPTO</v>
          </cell>
          <cell r="W117" t="str">
            <v>COBRADO</v>
          </cell>
        </row>
        <row r="118">
          <cell r="E118" t="str">
            <v>---</v>
          </cell>
          <cell r="F118" t="str">
            <v>------------------------------------------</v>
          </cell>
          <cell r="G118" t="str">
            <v>----------------</v>
          </cell>
          <cell r="I118" t="str">
            <v>---</v>
          </cell>
          <cell r="J118" t="str">
            <v>------------------------------------------</v>
          </cell>
          <cell r="K118" t="str">
            <v>----------------</v>
          </cell>
          <cell r="M118" t="str">
            <v>---</v>
          </cell>
          <cell r="N118" t="str">
            <v>------------------------------------------</v>
          </cell>
          <cell r="O118" t="str">
            <v>----------------</v>
          </cell>
          <cell r="Q118" t="str">
            <v>---</v>
          </cell>
          <cell r="R118" t="str">
            <v>------------------------------------------</v>
          </cell>
          <cell r="S118" t="str">
            <v>----------------</v>
          </cell>
          <cell r="U118" t="str">
            <v>---</v>
          </cell>
          <cell r="V118" t="str">
            <v>------------------------------------------</v>
          </cell>
          <cell r="W118" t="str">
            <v>----------------</v>
          </cell>
        </row>
        <row r="119">
          <cell r="E119">
            <v>453</v>
          </cell>
          <cell r="F119" t="str">
            <v>TELESCOPIO</v>
          </cell>
          <cell r="G119">
            <v>4650</v>
          </cell>
          <cell r="I119">
            <v>447</v>
          </cell>
          <cell r="J119" t="str">
            <v>LAS CALAS</v>
          </cell>
          <cell r="K119">
            <v>7528</v>
          </cell>
          <cell r="M119">
            <v>440</v>
          </cell>
          <cell r="N119" t="str">
            <v>SANITARIOS PLAZUELA LOS ANGELE</v>
          </cell>
          <cell r="O119">
            <v>21735</v>
          </cell>
          <cell r="Q119">
            <v>426</v>
          </cell>
          <cell r="R119" t="str">
            <v>AREAS OCUP POR HOT, REST, BARE</v>
          </cell>
          <cell r="S119">
            <v>1166218.25</v>
          </cell>
          <cell r="U119">
            <v>428</v>
          </cell>
          <cell r="V119" t="str">
            <v>COMERCIANTES SEMIFIJOS</v>
          </cell>
          <cell r="W119">
            <v>2573676.92</v>
          </cell>
        </row>
        <row r="120">
          <cell r="E120">
            <v>454</v>
          </cell>
          <cell r="F120" t="str">
            <v>FIESTAS TRADICIONALES</v>
          </cell>
          <cell r="G120">
            <v>21334</v>
          </cell>
          <cell r="I120">
            <v>454</v>
          </cell>
          <cell r="J120" t="str">
            <v>FIESTAS TRADICIONALES</v>
          </cell>
          <cell r="K120">
            <v>16703</v>
          </cell>
          <cell r="M120">
            <v>442</v>
          </cell>
          <cell r="N120" t="str">
            <v>SANITARIOS VALENCIANA</v>
          </cell>
          <cell r="O120">
            <v>3210.78</v>
          </cell>
          <cell r="Q120">
            <v>428</v>
          </cell>
          <cell r="R120" t="str">
            <v>COMERCIANTES SEMIFIJOS</v>
          </cell>
          <cell r="S120">
            <v>2486567.7599999998</v>
          </cell>
          <cell r="U120">
            <v>429</v>
          </cell>
          <cell r="V120" t="str">
            <v>VTA DE INMUEBLES PROP DEL MPIO</v>
          </cell>
          <cell r="W120">
            <v>9309302</v>
          </cell>
        </row>
        <row r="121">
          <cell r="E121">
            <v>455</v>
          </cell>
          <cell r="F121" t="str">
            <v>INFRAESTRUCTURA TELEFONICA</v>
          </cell>
          <cell r="G121">
            <v>40131</v>
          </cell>
          <cell r="I121">
            <v>455</v>
          </cell>
          <cell r="J121" t="str">
            <v>INFRAESTRUCTURA TELEFONICA</v>
          </cell>
          <cell r="K121">
            <v>85995</v>
          </cell>
          <cell r="M121">
            <v>443</v>
          </cell>
          <cell r="N121" t="str">
            <v>SANITARIOS FERROCARRIL</v>
          </cell>
          <cell r="O121">
            <v>203412</v>
          </cell>
          <cell r="Q121">
            <v>429</v>
          </cell>
          <cell r="R121" t="str">
            <v>VTA DE INMUEBLES PROP DEL MPIO</v>
          </cell>
          <cell r="S121">
            <v>30932</v>
          </cell>
          <cell r="U121">
            <v>430</v>
          </cell>
          <cell r="V121" t="str">
            <v>LOCALES MERCADO HIDALGO</v>
          </cell>
          <cell r="W121">
            <v>26940</v>
          </cell>
        </row>
        <row r="122">
          <cell r="E122">
            <v>456</v>
          </cell>
          <cell r="F122" t="str">
            <v>JUEGOS MECANICOS</v>
          </cell>
          <cell r="G122">
            <v>75</v>
          </cell>
          <cell r="I122">
            <v>456</v>
          </cell>
          <cell r="J122" t="str">
            <v>JUEGOS MECANICOS</v>
          </cell>
          <cell r="K122">
            <v>1050</v>
          </cell>
          <cell r="M122">
            <v>444</v>
          </cell>
          <cell r="N122" t="str">
            <v>SANITARIOS JARDIN UNION</v>
          </cell>
          <cell r="O122">
            <v>21735</v>
          </cell>
          <cell r="Q122">
            <v>430</v>
          </cell>
          <cell r="R122" t="str">
            <v>LOCALES MERCADO HIDALGO</v>
          </cell>
          <cell r="S122">
            <v>45588.800000000003</v>
          </cell>
          <cell r="U122">
            <v>431</v>
          </cell>
          <cell r="V122" t="str">
            <v>LOCALES MERCADO EMBAJADORAS</v>
          </cell>
          <cell r="W122">
            <v>31155.67</v>
          </cell>
        </row>
        <row r="123">
          <cell r="E123">
            <v>457</v>
          </cell>
          <cell r="F123" t="str">
            <v>CASETAS DE  REVISTAS</v>
          </cell>
          <cell r="G123">
            <v>895</v>
          </cell>
          <cell r="I123">
            <v>457</v>
          </cell>
          <cell r="J123" t="str">
            <v>CASETAS DE  REVISTAS</v>
          </cell>
          <cell r="K123">
            <v>716</v>
          </cell>
          <cell r="M123">
            <v>445</v>
          </cell>
          <cell r="N123" t="str">
            <v>SANITARIOS MUSEO MOMIAS</v>
          </cell>
          <cell r="O123">
            <v>85452</v>
          </cell>
          <cell r="Q123">
            <v>431</v>
          </cell>
          <cell r="R123" t="str">
            <v>LOCALES MERCADO EMBAJADORAS</v>
          </cell>
          <cell r="S123">
            <v>38233.199999999997</v>
          </cell>
          <cell r="U123">
            <v>432</v>
          </cell>
          <cell r="V123" t="str">
            <v>LOCALES PANTEON</v>
          </cell>
          <cell r="W123">
            <v>23735.97</v>
          </cell>
        </row>
        <row r="124">
          <cell r="E124">
            <v>458</v>
          </cell>
          <cell r="F124" t="str">
            <v>AMPLIACION DE HORARIO BILLARES</v>
          </cell>
          <cell r="G124">
            <v>916</v>
          </cell>
          <cell r="I124">
            <v>459</v>
          </cell>
          <cell r="J124" t="str">
            <v>CASETAS DEPORTIVAS</v>
          </cell>
          <cell r="K124">
            <v>1524.3</v>
          </cell>
          <cell r="M124">
            <v>447</v>
          </cell>
          <cell r="N124" t="str">
            <v>LAS CALAS</v>
          </cell>
          <cell r="O124">
            <v>32620</v>
          </cell>
          <cell r="Q124">
            <v>432</v>
          </cell>
          <cell r="R124" t="str">
            <v>LOCALES PANTEON</v>
          </cell>
          <cell r="S124">
            <v>31570.59</v>
          </cell>
          <cell r="U124">
            <v>433</v>
          </cell>
          <cell r="V124" t="str">
            <v>SOBRANTES</v>
          </cell>
          <cell r="W124">
            <v>15306.59</v>
          </cell>
        </row>
        <row r="125">
          <cell r="E125">
            <v>459</v>
          </cell>
          <cell r="F125" t="str">
            <v>CASETAS DEPORTIVAS</v>
          </cell>
          <cell r="G125">
            <v>2263.19</v>
          </cell>
          <cell r="I125">
            <v>460</v>
          </cell>
          <cell r="J125" t="str">
            <v>PARQUE DE BEIS BOL SAN JERONIM</v>
          </cell>
          <cell r="K125">
            <v>16500</v>
          </cell>
          <cell r="M125">
            <v>451</v>
          </cell>
          <cell r="N125" t="str">
            <v>BODEGAS RASTRO</v>
          </cell>
          <cell r="O125">
            <v>6555</v>
          </cell>
          <cell r="Q125">
            <v>433</v>
          </cell>
          <cell r="R125" t="str">
            <v>SOBRANTES</v>
          </cell>
          <cell r="S125">
            <v>16690.03</v>
          </cell>
          <cell r="U125">
            <v>436</v>
          </cell>
          <cell r="V125" t="str">
            <v>SANITARIOS PRESA DE LA OLLA</v>
          </cell>
          <cell r="W125">
            <v>51531</v>
          </cell>
        </row>
        <row r="126">
          <cell r="E126">
            <v>462</v>
          </cell>
          <cell r="F126" t="str">
            <v>INTERESES REMANENTES  POR OBRA</v>
          </cell>
          <cell r="G126">
            <v>2510.83</v>
          </cell>
          <cell r="I126">
            <v>462</v>
          </cell>
          <cell r="J126" t="str">
            <v>INTERESES REMANENTES  POR OBRA</v>
          </cell>
          <cell r="K126">
            <v>2527.2199999999998</v>
          </cell>
          <cell r="M126">
            <v>454</v>
          </cell>
          <cell r="N126" t="str">
            <v>FIESTAS TRADICIONALES</v>
          </cell>
          <cell r="O126">
            <v>357946.8</v>
          </cell>
          <cell r="Q126">
            <v>436</v>
          </cell>
          <cell r="R126" t="str">
            <v>SANITARIOS PRESA DE LA OLLA</v>
          </cell>
          <cell r="S126">
            <v>49932</v>
          </cell>
          <cell r="U126">
            <v>437</v>
          </cell>
          <cell r="V126" t="str">
            <v>SANITARIOS MDO. EMBAJADORAS</v>
          </cell>
          <cell r="W126">
            <v>479512</v>
          </cell>
        </row>
        <row r="127">
          <cell r="E127">
            <v>463</v>
          </cell>
          <cell r="F127" t="str">
            <v>SALIDA DE GRUAS</v>
          </cell>
          <cell r="G127">
            <v>3094</v>
          </cell>
          <cell r="I127">
            <v>463</v>
          </cell>
          <cell r="J127" t="str">
            <v>SALIDA DE GRUAS</v>
          </cell>
          <cell r="K127">
            <v>2210</v>
          </cell>
          <cell r="M127">
            <v>455</v>
          </cell>
          <cell r="N127" t="str">
            <v>INFRAESTRUCTURA TELEFONICA</v>
          </cell>
          <cell r="O127">
            <v>189189</v>
          </cell>
          <cell r="Q127">
            <v>437</v>
          </cell>
          <cell r="R127" t="str">
            <v>SANITARIOS MDO. EMBAJADORAS</v>
          </cell>
          <cell r="S127">
            <v>327281</v>
          </cell>
          <cell r="U127">
            <v>438</v>
          </cell>
          <cell r="V127" t="str">
            <v>SANITARIOS MDO. HIDALGO</v>
          </cell>
          <cell r="W127">
            <v>852200</v>
          </cell>
        </row>
        <row r="128">
          <cell r="E128">
            <v>464</v>
          </cell>
          <cell r="F128" t="str">
            <v>ARRASTRE DE VEHICULOS INFRACCI</v>
          </cell>
          <cell r="G128">
            <v>784</v>
          </cell>
          <cell r="I128">
            <v>464</v>
          </cell>
          <cell r="J128" t="str">
            <v>ARRASTRE DE VEHICULOS INFRACCI</v>
          </cell>
          <cell r="K128">
            <v>448</v>
          </cell>
          <cell r="M128">
            <v>456</v>
          </cell>
          <cell r="N128" t="str">
            <v>JUEGOS MECANICOS</v>
          </cell>
          <cell r="O128">
            <v>5775</v>
          </cell>
          <cell r="Q128">
            <v>438</v>
          </cell>
          <cell r="R128" t="str">
            <v>SANITARIOS MDO. HIDALGO</v>
          </cell>
          <cell r="S128">
            <v>836182</v>
          </cell>
          <cell r="U128">
            <v>439</v>
          </cell>
          <cell r="V128" t="str">
            <v>SANITARIOS JARDIN REFORMA</v>
          </cell>
          <cell r="W128">
            <v>266060</v>
          </cell>
        </row>
        <row r="129">
          <cell r="E129">
            <v>467</v>
          </cell>
          <cell r="F129" t="str">
            <v>PRESTADORES DE SERVICIO</v>
          </cell>
          <cell r="G129">
            <v>1002.09</v>
          </cell>
          <cell r="I129">
            <v>467</v>
          </cell>
          <cell r="J129" t="str">
            <v>PRESTADORES DE SERVICIO</v>
          </cell>
          <cell r="K129">
            <v>2713.82</v>
          </cell>
          <cell r="M129">
            <v>457</v>
          </cell>
          <cell r="N129" t="str">
            <v>CASETAS DE  REVISTAS</v>
          </cell>
          <cell r="O129">
            <v>1790</v>
          </cell>
          <cell r="Q129">
            <v>439</v>
          </cell>
          <cell r="R129" t="str">
            <v>SANITARIOS JARDIN REFORMA</v>
          </cell>
          <cell r="S129">
            <v>304985</v>
          </cell>
          <cell r="U129">
            <v>440</v>
          </cell>
          <cell r="V129" t="str">
            <v>SANITARIOS PLAZUELA LOS ANGELE</v>
          </cell>
          <cell r="W129">
            <v>84105</v>
          </cell>
        </row>
        <row r="130">
          <cell r="E130">
            <v>470</v>
          </cell>
          <cell r="F130" t="str">
            <v>LOCALES ESTACION</v>
          </cell>
          <cell r="G130">
            <v>8288</v>
          </cell>
          <cell r="I130">
            <v>470</v>
          </cell>
          <cell r="J130" t="str">
            <v>LOCALES ESTACION</v>
          </cell>
          <cell r="K130">
            <v>29711.5</v>
          </cell>
          <cell r="M130">
            <v>458</v>
          </cell>
          <cell r="N130" t="str">
            <v>AMPLIACION DE HORARIO BILLARES</v>
          </cell>
          <cell r="O130">
            <v>916</v>
          </cell>
          <cell r="Q130">
            <v>440</v>
          </cell>
          <cell r="R130" t="str">
            <v>SANITARIOS PLAZUELA LOS ANGELE</v>
          </cell>
          <cell r="S130">
            <v>74700</v>
          </cell>
          <cell r="U130">
            <v>441</v>
          </cell>
          <cell r="V130" t="str">
            <v>SANITARIOS LOS PASTITOS</v>
          </cell>
          <cell r="W130">
            <v>7610</v>
          </cell>
        </row>
        <row r="131">
          <cell r="E131">
            <v>471</v>
          </cell>
          <cell r="F131" t="str">
            <v>SANITARIOS PARDO</v>
          </cell>
          <cell r="G131">
            <v>1380</v>
          </cell>
          <cell r="I131">
            <v>471</v>
          </cell>
          <cell r="J131" t="str">
            <v>SANITARIOS PARDO</v>
          </cell>
          <cell r="K131">
            <v>1380</v>
          </cell>
          <cell r="M131">
            <v>459</v>
          </cell>
          <cell r="N131" t="str">
            <v>CASETAS DEPORTIVAS</v>
          </cell>
          <cell r="O131">
            <v>9097.67</v>
          </cell>
          <cell r="Q131">
            <v>441</v>
          </cell>
          <cell r="R131" t="str">
            <v>SANITARIOS LOS PASTITOS</v>
          </cell>
          <cell r="S131">
            <v>14494</v>
          </cell>
          <cell r="U131">
            <v>442</v>
          </cell>
          <cell r="V131" t="str">
            <v>SANITARIOS VALENCIANA</v>
          </cell>
          <cell r="W131">
            <v>16343.73</v>
          </cell>
        </row>
        <row r="132">
          <cell r="E132">
            <v>472</v>
          </cell>
          <cell r="F132" t="str">
            <v>MERCADO GAVIRA</v>
          </cell>
          <cell r="G132">
            <v>13047.95</v>
          </cell>
          <cell r="I132">
            <v>472</v>
          </cell>
          <cell r="J132" t="str">
            <v>MERCADO GAVIRA</v>
          </cell>
          <cell r="K132">
            <v>26062.67</v>
          </cell>
          <cell r="M132">
            <v>462</v>
          </cell>
          <cell r="N132" t="str">
            <v>INTERESES REMANENTES  POR OBRA</v>
          </cell>
          <cell r="O132">
            <v>8178.31</v>
          </cell>
          <cell r="Q132">
            <v>443</v>
          </cell>
          <cell r="R132" t="str">
            <v>SANITARIOS FERROCARRIL</v>
          </cell>
          <cell r="S132">
            <v>457128</v>
          </cell>
          <cell r="U132">
            <v>443</v>
          </cell>
          <cell r="V132" t="str">
            <v>SANITARIOS FERROCARRIL</v>
          </cell>
          <cell r="W132">
            <v>575638.5</v>
          </cell>
        </row>
        <row r="133">
          <cell r="E133">
            <v>479</v>
          </cell>
          <cell r="F133" t="str">
            <v>COMERCIANTES AMBULANTES</v>
          </cell>
          <cell r="G133">
            <v>5247.68</v>
          </cell>
          <cell r="I133">
            <v>474</v>
          </cell>
          <cell r="J133" t="str">
            <v>BASES PARA LICITACION ADQUISIC</v>
          </cell>
          <cell r="K133">
            <v>13110</v>
          </cell>
          <cell r="M133">
            <v>463</v>
          </cell>
          <cell r="N133" t="str">
            <v>SALIDA DE GRUAS</v>
          </cell>
          <cell r="O133">
            <v>10829</v>
          </cell>
          <cell r="Q133">
            <v>444</v>
          </cell>
          <cell r="R133" t="str">
            <v>SANITARIOS JARDIN UNION</v>
          </cell>
          <cell r="S133">
            <v>74700</v>
          </cell>
          <cell r="U133">
            <v>444</v>
          </cell>
          <cell r="V133" t="str">
            <v>SANITARIOS JARDIN UNION</v>
          </cell>
          <cell r="W133">
            <v>84105</v>
          </cell>
        </row>
        <row r="134">
          <cell r="E134">
            <v>480</v>
          </cell>
          <cell r="F134" t="str">
            <v>PERIFONEO</v>
          </cell>
          <cell r="G134">
            <v>322</v>
          </cell>
          <cell r="I134">
            <v>477</v>
          </cell>
          <cell r="J134" t="str">
            <v>PADRON DIRECTOR RESPONSABLE DE</v>
          </cell>
          <cell r="K134">
            <v>1252</v>
          </cell>
          <cell r="M134">
            <v>464</v>
          </cell>
          <cell r="N134" t="str">
            <v>ARRASTRE DE VEHICULOS INFRACCI</v>
          </cell>
          <cell r="O134">
            <v>2632</v>
          </cell>
          <cell r="Q134">
            <v>445</v>
          </cell>
          <cell r="R134" t="str">
            <v>SANITARIOS MUSEO MOMIAS</v>
          </cell>
          <cell r="S134">
            <v>379276</v>
          </cell>
          <cell r="U134">
            <v>445</v>
          </cell>
          <cell r="V134" t="str">
            <v>SANITARIOS MUSEO MOMIAS</v>
          </cell>
          <cell r="W134">
            <v>360888</v>
          </cell>
        </row>
        <row r="135">
          <cell r="E135">
            <v>481</v>
          </cell>
          <cell r="F135" t="str">
            <v>REPARTO DE VOLANTES</v>
          </cell>
          <cell r="G135">
            <v>1204</v>
          </cell>
          <cell r="I135">
            <v>479</v>
          </cell>
          <cell r="J135" t="str">
            <v>COMERCIANTES AMBULANTES</v>
          </cell>
          <cell r="K135">
            <v>4105.37</v>
          </cell>
          <cell r="M135">
            <v>467</v>
          </cell>
          <cell r="N135" t="str">
            <v>PRESTADORES DE SERVICIO</v>
          </cell>
          <cell r="O135">
            <v>7854.9</v>
          </cell>
          <cell r="Q135">
            <v>447</v>
          </cell>
          <cell r="R135" t="str">
            <v>LAS CALAS</v>
          </cell>
          <cell r="S135">
            <v>104466</v>
          </cell>
          <cell r="U135">
            <v>447</v>
          </cell>
          <cell r="V135" t="str">
            <v>LAS CALAS</v>
          </cell>
          <cell r="W135">
            <v>126784</v>
          </cell>
        </row>
        <row r="136">
          <cell r="E136">
            <v>482</v>
          </cell>
          <cell r="F136" t="str">
            <v>CALLEJONEADAS</v>
          </cell>
          <cell r="G136">
            <v>34496.74</v>
          </cell>
          <cell r="I136">
            <v>481</v>
          </cell>
          <cell r="J136" t="str">
            <v>REPARTO DE VOLANTES</v>
          </cell>
          <cell r="K136">
            <v>1548</v>
          </cell>
          <cell r="M136">
            <v>469</v>
          </cell>
          <cell r="N136" t="str">
            <v>CASETAS TELEFONICAS</v>
          </cell>
          <cell r="O136">
            <v>26460</v>
          </cell>
          <cell r="Q136">
            <v>451</v>
          </cell>
          <cell r="R136" t="str">
            <v>BODEGAS RASTRO</v>
          </cell>
          <cell r="S136">
            <v>13502.04</v>
          </cell>
          <cell r="U136">
            <v>451</v>
          </cell>
          <cell r="V136" t="str">
            <v>BODEGAS RASTRO</v>
          </cell>
          <cell r="W136">
            <v>14111</v>
          </cell>
        </row>
        <row r="137">
          <cell r="E137">
            <v>484</v>
          </cell>
          <cell r="F137" t="str">
            <v>PERMISO PARA ESPECTÁCULOS O CE</v>
          </cell>
          <cell r="G137">
            <v>10759</v>
          </cell>
          <cell r="I137">
            <v>482</v>
          </cell>
          <cell r="J137" t="str">
            <v>CALLEJONEADAS</v>
          </cell>
          <cell r="K137">
            <v>10962.26</v>
          </cell>
          <cell r="M137">
            <v>470</v>
          </cell>
          <cell r="N137" t="str">
            <v>LOCALES ESTACION</v>
          </cell>
          <cell r="O137">
            <v>117675.48</v>
          </cell>
          <cell r="Q137">
            <v>452</v>
          </cell>
          <cell r="R137" t="str">
            <v>LOCALES DEL ENCINO</v>
          </cell>
          <cell r="S137">
            <v>27633.119999999999</v>
          </cell>
          <cell r="U137">
            <v>452</v>
          </cell>
          <cell r="V137" t="str">
            <v>LOCALES DEL ENCINO</v>
          </cell>
          <cell r="W137">
            <v>3092</v>
          </cell>
        </row>
        <row r="138">
          <cell r="E138">
            <v>485</v>
          </cell>
          <cell r="F138" t="str">
            <v>SELLADO DE BOLETOS</v>
          </cell>
          <cell r="G138">
            <v>5326</v>
          </cell>
          <cell r="I138">
            <v>483</v>
          </cell>
          <cell r="J138" t="str">
            <v>PROMOTOR TURISTICO</v>
          </cell>
          <cell r="K138">
            <v>530.16</v>
          </cell>
          <cell r="M138">
            <v>471</v>
          </cell>
          <cell r="N138" t="str">
            <v>SANITARIOS PARDO</v>
          </cell>
          <cell r="O138">
            <v>4140</v>
          </cell>
          <cell r="Q138">
            <v>453</v>
          </cell>
          <cell r="R138" t="str">
            <v>TELESCOPIO</v>
          </cell>
          <cell r="S138">
            <v>10122.24</v>
          </cell>
          <cell r="U138">
            <v>453</v>
          </cell>
          <cell r="V138" t="str">
            <v>TELESCOPIO</v>
          </cell>
          <cell r="W138">
            <v>54064.28</v>
          </cell>
        </row>
        <row r="139">
          <cell r="E139">
            <v>487</v>
          </cell>
          <cell r="F139" t="str">
            <v>COLOCACION DE LUMINARIA O LAMP</v>
          </cell>
          <cell r="G139">
            <v>7412</v>
          </cell>
          <cell r="I139">
            <v>484</v>
          </cell>
          <cell r="J139" t="str">
            <v>PERMISO PARA ESPECTÁCULOS O CE</v>
          </cell>
          <cell r="K139">
            <v>13012.3</v>
          </cell>
          <cell r="M139">
            <v>472</v>
          </cell>
          <cell r="N139" t="str">
            <v>MERCADO GAVIRA</v>
          </cell>
          <cell r="O139">
            <v>64859.68</v>
          </cell>
          <cell r="Q139">
            <v>454</v>
          </cell>
          <cell r="R139" t="str">
            <v>FIESTAS TRADICIONALES</v>
          </cell>
          <cell r="S139">
            <v>907694.33</v>
          </cell>
          <cell r="U139">
            <v>454</v>
          </cell>
          <cell r="V139" t="str">
            <v>FIESTAS TRADICIONALES</v>
          </cell>
          <cell r="W139">
            <v>915593.26</v>
          </cell>
        </row>
        <row r="140">
          <cell r="E140">
            <v>488</v>
          </cell>
          <cell r="F140" t="str">
            <v>COLOCACION DE POSTERIA DE CONC</v>
          </cell>
          <cell r="G140">
            <v>2275</v>
          </cell>
          <cell r="I140">
            <v>485</v>
          </cell>
          <cell r="J140" t="str">
            <v>SELLADO DE BOLETOS</v>
          </cell>
          <cell r="K140">
            <v>5294</v>
          </cell>
          <cell r="M140">
            <v>474</v>
          </cell>
          <cell r="N140" t="str">
            <v>BASES PARA LICITACION ADQUISIC</v>
          </cell>
          <cell r="O140">
            <v>18354</v>
          </cell>
          <cell r="Q140">
            <v>455</v>
          </cell>
          <cell r="R140" t="str">
            <v>INFRAESTRUCTURA TELEFONICA</v>
          </cell>
          <cell r="S140">
            <v>709280</v>
          </cell>
          <cell r="U140">
            <v>455</v>
          </cell>
          <cell r="V140" t="str">
            <v>INFRAESTRUCTURA TELEFONICA</v>
          </cell>
          <cell r="W140">
            <v>744744</v>
          </cell>
        </row>
        <row r="141">
          <cell r="E141">
            <v>491</v>
          </cell>
          <cell r="F141" t="str">
            <v>ESTRUCTURAS, CONSTRUCCIONES O</v>
          </cell>
          <cell r="G141">
            <v>3534.4</v>
          </cell>
          <cell r="I141">
            <v>491</v>
          </cell>
          <cell r="J141" t="str">
            <v>ESTRUCTURAS, CONSTRUCCIONES O</v>
          </cell>
          <cell r="K141">
            <v>661.56</v>
          </cell>
          <cell r="M141">
            <v>477</v>
          </cell>
          <cell r="N141" t="str">
            <v>PADRON DIRECTOR RESPONSABLE DE</v>
          </cell>
          <cell r="O141">
            <v>3756</v>
          </cell>
          <cell r="Q141">
            <v>456</v>
          </cell>
          <cell r="R141" t="str">
            <v>JUEGOS MECANICOS</v>
          </cell>
          <cell r="S141">
            <v>35053</v>
          </cell>
          <cell r="U141">
            <v>456</v>
          </cell>
          <cell r="V141" t="str">
            <v>JUEGOS MECANICOS</v>
          </cell>
          <cell r="W141">
            <v>38911</v>
          </cell>
        </row>
        <row r="142">
          <cell r="E142">
            <v>492</v>
          </cell>
          <cell r="F142" t="str">
            <v>RESERVA DE ESPACIOS EN VIA PUB</v>
          </cell>
          <cell r="G142">
            <v>1000</v>
          </cell>
          <cell r="I142">
            <v>493</v>
          </cell>
          <cell r="J142" t="str">
            <v>RENOVACION PERMISO P/ USO VIA</v>
          </cell>
          <cell r="K142">
            <v>3570.32</v>
          </cell>
          <cell r="M142">
            <v>479</v>
          </cell>
          <cell r="N142" t="str">
            <v>COMERCIANTES AMBULANTES</v>
          </cell>
          <cell r="O142">
            <v>21279.59</v>
          </cell>
          <cell r="Q142">
            <v>457</v>
          </cell>
          <cell r="R142" t="str">
            <v>CASETAS DE  REVISTAS</v>
          </cell>
          <cell r="S142">
            <v>12540.24</v>
          </cell>
          <cell r="U142">
            <v>457</v>
          </cell>
          <cell r="V142" t="str">
            <v>CASETAS DE  REVISTAS</v>
          </cell>
          <cell r="W142">
            <v>12279.53</v>
          </cell>
        </row>
        <row r="143">
          <cell r="E143">
            <v>493</v>
          </cell>
          <cell r="F143" t="str">
            <v>RENOVACION PERMISO P/ USO VIA</v>
          </cell>
          <cell r="G143">
            <v>954</v>
          </cell>
          <cell r="I143">
            <v>502</v>
          </cell>
          <cell r="J143" t="str">
            <v>RECARGOS OTROS IMPTOS Y DERECH</v>
          </cell>
          <cell r="K143">
            <v>51277.919999999998</v>
          </cell>
          <cell r="M143">
            <v>480</v>
          </cell>
          <cell r="N143" t="str">
            <v>PERIFONEO</v>
          </cell>
          <cell r="O143">
            <v>966</v>
          </cell>
          <cell r="Q143">
            <v>458</v>
          </cell>
          <cell r="R143" t="str">
            <v>AMPLIACION DE HORARIO BILLARES</v>
          </cell>
          <cell r="S143">
            <v>6836</v>
          </cell>
          <cell r="U143">
            <v>458</v>
          </cell>
          <cell r="V143" t="str">
            <v>AMPLIACION DE HORARIO BILLARES</v>
          </cell>
          <cell r="W143">
            <v>7610</v>
          </cell>
        </row>
        <row r="144">
          <cell r="E144">
            <v>502</v>
          </cell>
          <cell r="F144" t="str">
            <v>RECARGOS OTROS IMPTOS Y DERECH</v>
          </cell>
          <cell r="G144">
            <v>94183</v>
          </cell>
          <cell r="I144">
            <v>503</v>
          </cell>
          <cell r="J144" t="str">
            <v>AVISO EXTEMP TRASLACION DE DOM</v>
          </cell>
          <cell r="K144">
            <v>5391.25</v>
          </cell>
          <cell r="M144">
            <v>481</v>
          </cell>
          <cell r="N144" t="str">
            <v>REPARTO DE VOLANTES</v>
          </cell>
          <cell r="O144">
            <v>4300</v>
          </cell>
          <cell r="Q144">
            <v>459</v>
          </cell>
          <cell r="R144" t="str">
            <v>CASETAS DEPORTIVAS</v>
          </cell>
          <cell r="S144">
            <v>13105.6</v>
          </cell>
          <cell r="U144">
            <v>459</v>
          </cell>
          <cell r="V144" t="str">
            <v>CASETAS DEPORTIVAS</v>
          </cell>
          <cell r="W144">
            <v>18003.61</v>
          </cell>
        </row>
        <row r="145">
          <cell r="E145">
            <v>503</v>
          </cell>
          <cell r="F145" t="str">
            <v>AVISO EXTEMP TRASLACION DE DOM</v>
          </cell>
          <cell r="G145">
            <v>13505.5</v>
          </cell>
          <cell r="I145">
            <v>504</v>
          </cell>
          <cell r="J145" t="str">
            <v>AVISO EXTEMP TERM DE OBRA</v>
          </cell>
          <cell r="K145">
            <v>4381.5</v>
          </cell>
          <cell r="M145">
            <v>482</v>
          </cell>
          <cell r="N145" t="str">
            <v>CALLEJONEADAS</v>
          </cell>
          <cell r="O145">
            <v>45031.71</v>
          </cell>
          <cell r="Q145">
            <v>460</v>
          </cell>
          <cell r="R145" t="str">
            <v>PARQUE DE BEIS BOL SAN JERONIM</v>
          </cell>
          <cell r="S145">
            <v>23275.200000000001</v>
          </cell>
          <cell r="U145">
            <v>460</v>
          </cell>
          <cell r="V145" t="str">
            <v>PARQUE DE BEIS BOL SAN JERONIM</v>
          </cell>
          <cell r="W145">
            <v>21500</v>
          </cell>
        </row>
        <row r="146">
          <cell r="E146">
            <v>504</v>
          </cell>
          <cell r="F146" t="str">
            <v>AVISO EXTEMP TERM DE OBRA</v>
          </cell>
          <cell r="G146">
            <v>13858</v>
          </cell>
          <cell r="I146">
            <v>505</v>
          </cell>
          <cell r="J146" t="str">
            <v>INF AL REG. DE CONST Y CONSER</v>
          </cell>
          <cell r="K146">
            <v>57108.75</v>
          </cell>
          <cell r="M146">
            <v>484</v>
          </cell>
          <cell r="N146" t="str">
            <v>PERMISO PARA ESPECTÁCULOS O CE</v>
          </cell>
          <cell r="O146">
            <v>55612</v>
          </cell>
          <cell r="Q146">
            <v>461</v>
          </cell>
          <cell r="R146" t="str">
            <v>INTERESES CREDITO BANCARIO</v>
          </cell>
          <cell r="S146">
            <v>23887.11</v>
          </cell>
          <cell r="U146">
            <v>461</v>
          </cell>
          <cell r="V146" t="str">
            <v>INTERESES CREDITO BANCARIO</v>
          </cell>
          <cell r="W146">
            <v>5112.76</v>
          </cell>
        </row>
        <row r="147">
          <cell r="E147">
            <v>505</v>
          </cell>
          <cell r="F147" t="str">
            <v>INF AL REG. DE CONST Y CONSER</v>
          </cell>
          <cell r="G147">
            <v>23133.25</v>
          </cell>
          <cell r="I147">
            <v>506</v>
          </cell>
          <cell r="J147" t="str">
            <v>INFRACCIONES DIRECCION DE FISC</v>
          </cell>
          <cell r="K147">
            <v>17854.599999999999</v>
          </cell>
          <cell r="M147">
            <v>485</v>
          </cell>
          <cell r="N147" t="str">
            <v>SELLADO DE BOLETOS</v>
          </cell>
          <cell r="O147">
            <v>19910</v>
          </cell>
          <cell r="Q147">
            <v>462</v>
          </cell>
          <cell r="R147" t="str">
            <v>INTERESES REMANENTES  POR OBRA</v>
          </cell>
          <cell r="S147">
            <v>53558.71</v>
          </cell>
          <cell r="U147">
            <v>462</v>
          </cell>
          <cell r="V147" t="str">
            <v>INTERESES REMANENTES  POR OBRA</v>
          </cell>
          <cell r="W147">
            <v>27130.45</v>
          </cell>
        </row>
        <row r="148">
          <cell r="E148">
            <v>506</v>
          </cell>
          <cell r="F148" t="str">
            <v>INFRACCIONES DIRECCION DE FISC</v>
          </cell>
          <cell r="G148">
            <v>45869.760000000002</v>
          </cell>
          <cell r="I148">
            <v>507</v>
          </cell>
          <cell r="J148" t="str">
            <v>INF AL BANDO POLICIA Y BUEN GO</v>
          </cell>
          <cell r="K148">
            <v>40857.5</v>
          </cell>
          <cell r="M148">
            <v>486</v>
          </cell>
          <cell r="N148" t="str">
            <v>COLOCACION DE GUIAS</v>
          </cell>
          <cell r="O148">
            <v>1020</v>
          </cell>
          <cell r="Q148">
            <v>463</v>
          </cell>
          <cell r="R148" t="str">
            <v>SALIDA DE GRUAS</v>
          </cell>
          <cell r="S148">
            <v>7825</v>
          </cell>
          <cell r="U148">
            <v>463</v>
          </cell>
          <cell r="V148" t="str">
            <v>SALIDA DE GRUAS</v>
          </cell>
          <cell r="W148">
            <v>33527</v>
          </cell>
        </row>
        <row r="149">
          <cell r="E149">
            <v>507</v>
          </cell>
          <cell r="F149" t="str">
            <v>INF AL BANDO POLICIA Y BUEN GO</v>
          </cell>
          <cell r="G149">
            <v>32320</v>
          </cell>
          <cell r="I149">
            <v>508</v>
          </cell>
          <cell r="J149" t="str">
            <v>INF LEY DE TRANSITO Y SU REGLA</v>
          </cell>
          <cell r="K149">
            <v>286309.75</v>
          </cell>
          <cell r="M149">
            <v>487</v>
          </cell>
          <cell r="N149" t="str">
            <v>COLOCACION DE LUMINARIA O LAMP</v>
          </cell>
          <cell r="O149">
            <v>7412</v>
          </cell>
          <cell r="Q149">
            <v>464</v>
          </cell>
          <cell r="R149" t="str">
            <v>ARRASTRE DE VEHICULOS INFRACCI</v>
          </cell>
          <cell r="S149">
            <v>1608</v>
          </cell>
          <cell r="U149">
            <v>464</v>
          </cell>
          <cell r="V149" t="str">
            <v>ARRASTRE DE VEHICULOS INFRACCI</v>
          </cell>
          <cell r="W149">
            <v>7794</v>
          </cell>
        </row>
        <row r="150">
          <cell r="E150">
            <v>508</v>
          </cell>
          <cell r="F150" t="str">
            <v>INF LEY DE TRANSITO Y SU REGLA</v>
          </cell>
          <cell r="G150">
            <v>350634.35</v>
          </cell>
          <cell r="I150">
            <v>509</v>
          </cell>
          <cell r="J150" t="str">
            <v>EXTEMP VERIFICACION AMB VEHICU</v>
          </cell>
          <cell r="K150">
            <v>24462</v>
          </cell>
          <cell r="M150">
            <v>489</v>
          </cell>
          <cell r="N150" t="str">
            <v>INSTALACION DE TOMA DE CORRIEN</v>
          </cell>
          <cell r="O150">
            <v>215</v>
          </cell>
          <cell r="Q150">
            <v>466</v>
          </cell>
          <cell r="R150" t="str">
            <v>ANTICIPOS DE SUELDOS</v>
          </cell>
          <cell r="S150">
            <v>192831.37</v>
          </cell>
          <cell r="U150">
            <v>467</v>
          </cell>
          <cell r="V150" t="str">
            <v>PRESTADORES DE SERVICIO</v>
          </cell>
          <cell r="W150">
            <v>95426.6</v>
          </cell>
        </row>
        <row r="151">
          <cell r="E151">
            <v>509</v>
          </cell>
          <cell r="F151" t="str">
            <v>EXTEMP VERIFICACION AMB VEHICU</v>
          </cell>
          <cell r="G151">
            <v>31923</v>
          </cell>
          <cell r="I151">
            <v>510</v>
          </cell>
          <cell r="J151" t="str">
            <v>ADMTVAS NO FISCALES *FEDERALES</v>
          </cell>
          <cell r="K151">
            <v>219419.31</v>
          </cell>
          <cell r="M151">
            <v>491</v>
          </cell>
          <cell r="N151" t="str">
            <v>ESTRUCTURAS, CONSTRUCCIONES O</v>
          </cell>
          <cell r="O151">
            <v>8154.79</v>
          </cell>
          <cell r="Q151">
            <v>467</v>
          </cell>
          <cell r="R151" t="str">
            <v>PRESTADORES DE SERVICIO</v>
          </cell>
          <cell r="S151">
            <v>22567.19</v>
          </cell>
          <cell r="U151">
            <v>469</v>
          </cell>
          <cell r="V151" t="str">
            <v>CASETAS TELEFONICAS</v>
          </cell>
          <cell r="W151">
            <v>193368</v>
          </cell>
        </row>
        <row r="152">
          <cell r="E152">
            <v>510</v>
          </cell>
          <cell r="F152" t="str">
            <v>ADMTVAS NO FISCALES *FEDERALES</v>
          </cell>
          <cell r="G152">
            <v>67560.160000000003</v>
          </cell>
          <cell r="I152">
            <v>511</v>
          </cell>
          <cell r="J152" t="str">
            <v>ADMTVAS NO FISCALES * MPALES*</v>
          </cell>
          <cell r="K152">
            <v>6010.2</v>
          </cell>
          <cell r="M152">
            <v>492</v>
          </cell>
          <cell r="N152" t="str">
            <v>RESERVA DE ESPACIOS EN VIA PUB</v>
          </cell>
          <cell r="O152">
            <v>2000</v>
          </cell>
          <cell r="Q152">
            <v>468</v>
          </cell>
          <cell r="R152" t="str">
            <v>PAGO A CUENTA DE REZAGO MERCAD</v>
          </cell>
          <cell r="S152">
            <v>10424.27</v>
          </cell>
          <cell r="U152">
            <v>470</v>
          </cell>
          <cell r="V152" t="str">
            <v>LOCALES ESTACION</v>
          </cell>
          <cell r="W152">
            <v>101091.5</v>
          </cell>
        </row>
        <row r="153">
          <cell r="E153">
            <v>511</v>
          </cell>
          <cell r="F153" t="str">
            <v>ADMTVAS NO FISCALES * MPALES*</v>
          </cell>
          <cell r="G153">
            <v>7477.5</v>
          </cell>
          <cell r="I153">
            <v>526</v>
          </cell>
          <cell r="J153" t="str">
            <v>RESPUESTA DE AYUNTAMIENTO</v>
          </cell>
          <cell r="K153">
            <v>3576</v>
          </cell>
          <cell r="M153">
            <v>493</v>
          </cell>
          <cell r="N153" t="str">
            <v>RENOVACION PERMISO P/ USO VIA</v>
          </cell>
          <cell r="O153">
            <v>2641.12</v>
          </cell>
          <cell r="Q153">
            <v>469</v>
          </cell>
          <cell r="R153" t="str">
            <v>CASETAS TELEFONICAS</v>
          </cell>
          <cell r="S153">
            <v>42000</v>
          </cell>
          <cell r="U153">
            <v>471</v>
          </cell>
          <cell r="V153" t="str">
            <v>SANITARIOS PARDO</v>
          </cell>
          <cell r="W153">
            <v>16020</v>
          </cell>
        </row>
        <row r="154">
          <cell r="E154">
            <v>519</v>
          </cell>
          <cell r="F154" t="str">
            <v>GOB DEL ESTADO CASA DE LA CULT</v>
          </cell>
          <cell r="G154">
            <v>63396</v>
          </cell>
          <cell r="I154">
            <v>532</v>
          </cell>
          <cell r="J154" t="str">
            <v>FONDO INFRAEST SOCIAL MPAL.</v>
          </cell>
          <cell r="K154">
            <v>4879703</v>
          </cell>
          <cell r="M154">
            <v>494</v>
          </cell>
          <cell r="N154" t="str">
            <v>REPOSICION DE CREDENCIAL</v>
          </cell>
          <cell r="O154">
            <v>120</v>
          </cell>
          <cell r="Q154">
            <v>470</v>
          </cell>
          <cell r="R154" t="str">
            <v>LOCALES ESTACION</v>
          </cell>
          <cell r="S154">
            <v>66171.600000000006</v>
          </cell>
          <cell r="U154">
            <v>472</v>
          </cell>
          <cell r="V154" t="str">
            <v>MERCADO GAVIRA</v>
          </cell>
          <cell r="W154">
            <v>134384.57999999999</v>
          </cell>
        </row>
        <row r="155">
          <cell r="E155">
            <v>526</v>
          </cell>
          <cell r="F155" t="str">
            <v>RESPUESTA DE AYUNTAMIENTO</v>
          </cell>
          <cell r="G155">
            <v>9536</v>
          </cell>
          <cell r="I155">
            <v>533</v>
          </cell>
          <cell r="J155" t="str">
            <v>FONDO PARA FORTALECIMIENTO MPA</v>
          </cell>
          <cell r="K155">
            <v>6048232</v>
          </cell>
          <cell r="M155">
            <v>502</v>
          </cell>
          <cell r="N155" t="str">
            <v>RECARGOS OTROS IMPTOS Y DERECH</v>
          </cell>
          <cell r="O155">
            <v>209502.47</v>
          </cell>
          <cell r="Q155">
            <v>471</v>
          </cell>
          <cell r="R155" t="str">
            <v>SANITARIOS PARDO</v>
          </cell>
          <cell r="S155">
            <v>10800</v>
          </cell>
          <cell r="U155">
            <v>473</v>
          </cell>
          <cell r="V155" t="str">
            <v>ARRENDAMIENTOS CASA DE LA CULT</v>
          </cell>
          <cell r="W155">
            <v>1816</v>
          </cell>
        </row>
        <row r="156">
          <cell r="E156">
            <v>532</v>
          </cell>
          <cell r="F156" t="str">
            <v>FONDO INFRAEST SOCIAL MPAL.</v>
          </cell>
          <cell r="G156">
            <v>4879703</v>
          </cell>
          <cell r="I156">
            <v>536</v>
          </cell>
          <cell r="J156" t="str">
            <v>PADRON DE PROVEEDORES</v>
          </cell>
          <cell r="K156">
            <v>2700</v>
          </cell>
          <cell r="M156">
            <v>503</v>
          </cell>
          <cell r="N156" t="str">
            <v>AVISO EXTEMP TRASLACION DE DOM</v>
          </cell>
          <cell r="O156">
            <v>26104.25</v>
          </cell>
          <cell r="Q156">
            <v>472</v>
          </cell>
          <cell r="R156" t="str">
            <v>MERCADO GAVIRA</v>
          </cell>
          <cell r="S156">
            <v>83745.64</v>
          </cell>
          <cell r="U156">
            <v>474</v>
          </cell>
          <cell r="V156" t="str">
            <v>BASES PARA LICITACION ADQUISIC</v>
          </cell>
          <cell r="W156">
            <v>29716</v>
          </cell>
        </row>
        <row r="157">
          <cell r="E157">
            <v>533</v>
          </cell>
          <cell r="F157" t="str">
            <v>FONDO PARA FORTALECIMIENTO MPA</v>
          </cell>
          <cell r="G157">
            <v>6048232</v>
          </cell>
          <cell r="I157">
            <v>538</v>
          </cell>
          <cell r="J157" t="str">
            <v>BASES PARA LICITACION OBRA PUB</v>
          </cell>
          <cell r="K157">
            <v>1791</v>
          </cell>
          <cell r="M157">
            <v>504</v>
          </cell>
          <cell r="N157" t="str">
            <v>AVISO EXTEMP TERM DE OBRA</v>
          </cell>
          <cell r="O157">
            <v>41893</v>
          </cell>
          <cell r="Q157">
            <v>475</v>
          </cell>
          <cell r="R157" t="str">
            <v>RESGUARDO DE BIENES EMBARGADOS</v>
          </cell>
          <cell r="S157">
            <v>650</v>
          </cell>
          <cell r="U157">
            <v>476</v>
          </cell>
          <cell r="V157" t="str">
            <v>PADRON DE PERITOS FISCALES</v>
          </cell>
          <cell r="W157">
            <v>31797</v>
          </cell>
        </row>
        <row r="158">
          <cell r="E158">
            <v>536</v>
          </cell>
          <cell r="F158" t="str">
            <v>PADRON DE PROVEEDORES</v>
          </cell>
          <cell r="G158">
            <v>3300</v>
          </cell>
          <cell r="I158">
            <v>544</v>
          </cell>
          <cell r="J158" t="str">
            <v>INFRACCIONES AL REGLAMENTO DE</v>
          </cell>
          <cell r="K158">
            <v>3819.04</v>
          </cell>
          <cell r="M158">
            <v>505</v>
          </cell>
          <cell r="N158" t="str">
            <v>INF AL REG. DE CONST Y CONSER</v>
          </cell>
          <cell r="O158">
            <v>88612.04</v>
          </cell>
          <cell r="Q158">
            <v>476</v>
          </cell>
          <cell r="R158" t="str">
            <v>PADRON DE PERITOS FISCALES</v>
          </cell>
          <cell r="S158">
            <v>18480</v>
          </cell>
          <cell r="U158">
            <v>477</v>
          </cell>
          <cell r="V158" t="str">
            <v>PADRON DIRECTOR RESPONSABLE DE</v>
          </cell>
          <cell r="W158">
            <v>93952</v>
          </cell>
        </row>
        <row r="159">
          <cell r="E159">
            <v>544</v>
          </cell>
          <cell r="F159" t="str">
            <v>INFRACCIONES AL REGLAMENTO DE</v>
          </cell>
          <cell r="G159">
            <v>1635.04</v>
          </cell>
          <cell r="I159">
            <v>600</v>
          </cell>
          <cell r="J159" t="str">
            <v>FONDO GENERAL</v>
          </cell>
          <cell r="K159">
            <v>8594866.5199999996</v>
          </cell>
          <cell r="M159">
            <v>506</v>
          </cell>
          <cell r="N159" t="str">
            <v>INFRACCIONES DIRECCION DE FISC</v>
          </cell>
          <cell r="O159">
            <v>53229.8</v>
          </cell>
          <cell r="Q159">
            <v>477</v>
          </cell>
          <cell r="R159" t="str">
            <v>PADRON DIRECTOR RESPONSABLE DE</v>
          </cell>
          <cell r="S159">
            <v>73904</v>
          </cell>
          <cell r="U159">
            <v>479</v>
          </cell>
          <cell r="V159" t="str">
            <v>COMERCIANTES AMBULANTES</v>
          </cell>
          <cell r="W159">
            <v>168590.06</v>
          </cell>
        </row>
        <row r="160">
          <cell r="E160">
            <v>600</v>
          </cell>
          <cell r="F160" t="str">
            <v>FONDO GENERAL</v>
          </cell>
          <cell r="G160">
            <v>7322053.3799999999</v>
          </cell>
          <cell r="I160">
            <v>601</v>
          </cell>
          <cell r="J160" t="str">
            <v>FONDO DEL FOMENTO MUNICIPAL</v>
          </cell>
          <cell r="K160">
            <v>1255404.03</v>
          </cell>
          <cell r="M160">
            <v>507</v>
          </cell>
          <cell r="N160" t="str">
            <v>INF AL BANDO POLICIA Y BUEN GO</v>
          </cell>
          <cell r="O160">
            <v>222647.5</v>
          </cell>
          <cell r="Q160">
            <v>479</v>
          </cell>
          <cell r="R160" t="str">
            <v>COMERCIANTES AMBULANTES</v>
          </cell>
          <cell r="S160">
            <v>118134.17</v>
          </cell>
          <cell r="U160">
            <v>480</v>
          </cell>
          <cell r="V160" t="str">
            <v>PERIFONEO</v>
          </cell>
          <cell r="W160">
            <v>17334</v>
          </cell>
        </row>
        <row r="161">
          <cell r="E161">
            <v>601</v>
          </cell>
          <cell r="F161" t="str">
            <v>FONDO DEL FOMENTO MUNICIPAL</v>
          </cell>
          <cell r="G161">
            <v>1050618.47</v>
          </cell>
          <cell r="I161">
            <v>605</v>
          </cell>
          <cell r="J161" t="str">
            <v>IEPS ESPECIAL DE GASOLINAS Y D</v>
          </cell>
          <cell r="K161">
            <v>459778.93</v>
          </cell>
          <cell r="M161">
            <v>508</v>
          </cell>
          <cell r="N161" t="str">
            <v>INF LEY DE TRANSITO Y SU REGLA</v>
          </cell>
          <cell r="O161">
            <v>846026.92</v>
          </cell>
          <cell r="Q161">
            <v>480</v>
          </cell>
          <cell r="R161" t="str">
            <v>PERIFONEO</v>
          </cell>
          <cell r="S161">
            <v>11628</v>
          </cell>
          <cell r="U161">
            <v>481</v>
          </cell>
          <cell r="V161" t="str">
            <v>REPARTO DE VOLANTES</v>
          </cell>
          <cell r="W161">
            <v>9848</v>
          </cell>
        </row>
        <row r="162">
          <cell r="E162">
            <v>605</v>
          </cell>
          <cell r="F162" t="str">
            <v>IEPS ESPECIAL DE GASOLINAS Y D</v>
          </cell>
          <cell r="G162">
            <v>413440.06</v>
          </cell>
          <cell r="I162">
            <v>606</v>
          </cell>
          <cell r="J162" t="str">
            <v>FONDO DE FISCALIZACION</v>
          </cell>
          <cell r="K162">
            <v>254743.35</v>
          </cell>
          <cell r="M162">
            <v>509</v>
          </cell>
          <cell r="N162" t="str">
            <v>EXTEMP VERIFICACION AMB VEHICU</v>
          </cell>
          <cell r="O162">
            <v>106095</v>
          </cell>
          <cell r="Q162">
            <v>481</v>
          </cell>
          <cell r="R162" t="str">
            <v>REPARTO DE VOLANTES</v>
          </cell>
          <cell r="S162">
            <v>4264</v>
          </cell>
          <cell r="U162">
            <v>482</v>
          </cell>
          <cell r="V162" t="str">
            <v>CALLEJONEADAS</v>
          </cell>
          <cell r="W162">
            <v>257474.62</v>
          </cell>
        </row>
        <row r="163">
          <cell r="E163">
            <v>606</v>
          </cell>
          <cell r="F163" t="str">
            <v>FONDO DE FISCALIZACION</v>
          </cell>
          <cell r="G163">
            <v>254743.35</v>
          </cell>
          <cell r="I163">
            <v>705</v>
          </cell>
          <cell r="J163" t="str">
            <v>APORTACIONES INMUJERES</v>
          </cell>
          <cell r="K163">
            <v>500000</v>
          </cell>
          <cell r="M163">
            <v>510</v>
          </cell>
          <cell r="N163" t="str">
            <v>ADMTVAS NO FISCALES *FEDERALES</v>
          </cell>
          <cell r="O163">
            <v>62968.89</v>
          </cell>
          <cell r="Q163">
            <v>482</v>
          </cell>
          <cell r="R163" t="str">
            <v>CALLEJONEADAS</v>
          </cell>
          <cell r="S163">
            <v>225924</v>
          </cell>
          <cell r="U163">
            <v>483</v>
          </cell>
          <cell r="V163" t="str">
            <v>PROMOTOR TURISTICO</v>
          </cell>
          <cell r="W163">
            <v>70355.16</v>
          </cell>
        </row>
        <row r="164">
          <cell r="E164">
            <v>708</v>
          </cell>
          <cell r="F164" t="str">
            <v>HABITAT</v>
          </cell>
          <cell r="G164">
            <v>3959098</v>
          </cell>
          <cell r="I164">
            <v>706</v>
          </cell>
          <cell r="J164" t="str">
            <v>CREDITOS BANCARIOS</v>
          </cell>
          <cell r="K164">
            <v>3848190</v>
          </cell>
          <cell r="M164">
            <v>511</v>
          </cell>
          <cell r="N164" t="str">
            <v>ADMTVAS NO FISCALES * MPALES*</v>
          </cell>
          <cell r="O164">
            <v>13664.7</v>
          </cell>
          <cell r="Q164">
            <v>483</v>
          </cell>
          <cell r="R164" t="str">
            <v>PROMOTOR TURISTICO</v>
          </cell>
          <cell r="S164">
            <v>45800</v>
          </cell>
          <cell r="U164">
            <v>484</v>
          </cell>
          <cell r="V164" t="str">
            <v>PERMISO PARA ESPECTÁCULOS O CE</v>
          </cell>
          <cell r="W164">
            <v>198112.3</v>
          </cell>
        </row>
        <row r="165">
          <cell r="E165">
            <v>711</v>
          </cell>
          <cell r="F165" t="str">
            <v>ADQUISICION DE INSUMOS AGRICOL</v>
          </cell>
          <cell r="G165">
            <v>300000</v>
          </cell>
          <cell r="I165">
            <v>708</v>
          </cell>
          <cell r="J165" t="str">
            <v>HABITAT</v>
          </cell>
          <cell r="K165">
            <v>1000000</v>
          </cell>
          <cell r="M165">
            <v>519</v>
          </cell>
          <cell r="N165" t="str">
            <v>GOB DEL ESTADO CASA DE LA CULT</v>
          </cell>
          <cell r="O165">
            <v>126793</v>
          </cell>
          <cell r="Q165">
            <v>484</v>
          </cell>
          <cell r="R165" t="str">
            <v>PERMISO PARA ESPECTÁCULOS O CE</v>
          </cell>
          <cell r="S165">
            <v>132789.87</v>
          </cell>
          <cell r="U165">
            <v>485</v>
          </cell>
          <cell r="V165" t="str">
            <v>SELLADO DE BOLETOS</v>
          </cell>
          <cell r="W165">
            <v>89016</v>
          </cell>
        </row>
        <row r="166">
          <cell r="E166">
            <v>712</v>
          </cell>
          <cell r="F166" t="str">
            <v>PROGRAMA BORDERIA</v>
          </cell>
          <cell r="G166">
            <v>80000</v>
          </cell>
          <cell r="I166">
            <v>710</v>
          </cell>
          <cell r="J166" t="str">
            <v>SUBSIDIO P/LA SEGURIDAD PUB. D</v>
          </cell>
          <cell r="K166">
            <v>3000000</v>
          </cell>
          <cell r="M166">
            <v>526</v>
          </cell>
          <cell r="N166" t="str">
            <v>RESPUESTA DE AYUNTAMIENTO</v>
          </cell>
          <cell r="O166">
            <v>15496</v>
          </cell>
          <cell r="Q166">
            <v>485</v>
          </cell>
          <cell r="R166" t="str">
            <v>SELLADO DE BOLETOS</v>
          </cell>
          <cell r="S166">
            <v>37752</v>
          </cell>
          <cell r="U166">
            <v>486</v>
          </cell>
          <cell r="V166" t="str">
            <v>COLOCACION DE GUIAS</v>
          </cell>
          <cell r="W166">
            <v>6228</v>
          </cell>
        </row>
        <row r="167">
          <cell r="E167" t="str">
            <v>_x000C_</v>
          </cell>
          <cell r="I167" t="str">
            <v>_x000C_</v>
          </cell>
          <cell r="M167" t="str">
            <v>_x000C_</v>
          </cell>
          <cell r="Q167" t="str">
            <v>_x000C_</v>
          </cell>
          <cell r="U167" t="str">
            <v>_x000C_</v>
          </cell>
        </row>
        <row r="169">
          <cell r="E169" t="str">
            <v>Pag</v>
          </cell>
          <cell r="F169" t="str">
            <v>ina : 4                    Fecha Impresión</v>
          </cell>
          <cell r="I169" t="str">
            <v>Pag</v>
          </cell>
          <cell r="J169" t="str">
            <v>ina : 4                    Fecha Impresión</v>
          </cell>
          <cell r="M169" t="str">
            <v>Pag</v>
          </cell>
          <cell r="N169" t="str">
            <v>ina : 4                    Fecha Impresión</v>
          </cell>
          <cell r="Q169" t="str">
            <v>Pag</v>
          </cell>
          <cell r="R169" t="str">
            <v>ina : 4                    Fecha Impresión</v>
          </cell>
          <cell r="U169" t="str">
            <v>Pag</v>
          </cell>
          <cell r="V169" t="str">
            <v>ina : 4                    Fecha Impresión</v>
          </cell>
        </row>
        <row r="170">
          <cell r="E170" t="str">
            <v>MUN</v>
          </cell>
          <cell r="F170" t="str">
            <v>ICIPIO DE GUANAJUATO, GTO</v>
          </cell>
          <cell r="I170" t="str">
            <v>MUN</v>
          </cell>
          <cell r="J170" t="str">
            <v>ICIPIO DE GUANAJUATO, GTO</v>
          </cell>
          <cell r="M170" t="str">
            <v>MUN</v>
          </cell>
          <cell r="N170" t="str">
            <v>ICIPIO DE GUANAJUATO, GTO</v>
          </cell>
          <cell r="Q170" t="str">
            <v>MUN</v>
          </cell>
          <cell r="R170" t="str">
            <v>ICIPIO DE GUANAJUATO, GTO</v>
          </cell>
          <cell r="U170" t="str">
            <v>MUN</v>
          </cell>
          <cell r="V170" t="str">
            <v>ICIPIO DE GUANAJUATO, GTO</v>
          </cell>
        </row>
        <row r="171">
          <cell r="E171" t="str">
            <v>REP</v>
          </cell>
          <cell r="F171" t="str">
            <v>ORTE DE COBRANZA DEL DIA 01/08/2011 AL DIA</v>
          </cell>
          <cell r="I171" t="str">
            <v>REP</v>
          </cell>
          <cell r="J171" t="str">
            <v>ORTE DE COBRANZA DEL DIA 01/09/2011 AL DIA</v>
          </cell>
          <cell r="M171" t="str">
            <v>REP</v>
          </cell>
          <cell r="N171" t="str">
            <v>ORTE DE COBRANZA DEL DIA 01/10/2011 AL DIA</v>
          </cell>
          <cell r="Q171" t="str">
            <v>REP</v>
          </cell>
          <cell r="R171" t="str">
            <v>ORTE DE COBRANZA DEL DIA 01/10/2009 AL DIA</v>
          </cell>
          <cell r="U171" t="str">
            <v>REP</v>
          </cell>
          <cell r="V171" t="str">
            <v>ORTE DE COBRANZA DEL DIA 01/10/2010 AL DIA</v>
          </cell>
        </row>
        <row r="172">
          <cell r="E172" t="str">
            <v>RES</v>
          </cell>
          <cell r="F172" t="str">
            <v>UMEN</v>
          </cell>
          <cell r="I172" t="str">
            <v>RES</v>
          </cell>
          <cell r="J172" t="str">
            <v>UMEN</v>
          </cell>
          <cell r="M172" t="str">
            <v>RES</v>
          </cell>
          <cell r="N172" t="str">
            <v>UMEN</v>
          </cell>
          <cell r="Q172" t="str">
            <v>RES</v>
          </cell>
          <cell r="R172" t="str">
            <v>UMEN</v>
          </cell>
          <cell r="U172" t="str">
            <v>RES</v>
          </cell>
          <cell r="V172" t="str">
            <v>UMEN</v>
          </cell>
        </row>
        <row r="173">
          <cell r="E173" t="str">
            <v>---</v>
          </cell>
          <cell r="F173" t="str">
            <v>------------------------------------------</v>
          </cell>
          <cell r="G173" t="str">
            <v>----------------</v>
          </cell>
          <cell r="I173" t="str">
            <v>---</v>
          </cell>
          <cell r="J173" t="str">
            <v>------------------------------------------</v>
          </cell>
          <cell r="K173" t="str">
            <v>----------------</v>
          </cell>
          <cell r="M173" t="str">
            <v>---</v>
          </cell>
          <cell r="N173" t="str">
            <v>------------------------------------------</v>
          </cell>
          <cell r="O173" t="str">
            <v>----------------</v>
          </cell>
          <cell r="Q173" t="str">
            <v>---</v>
          </cell>
          <cell r="R173" t="str">
            <v>------------------------------------------</v>
          </cell>
          <cell r="S173" t="str">
            <v>----------------</v>
          </cell>
          <cell r="U173" t="str">
            <v>---</v>
          </cell>
          <cell r="V173" t="str">
            <v>------------------------------------------</v>
          </cell>
          <cell r="W173" t="str">
            <v>----------------</v>
          </cell>
        </row>
        <row r="174">
          <cell r="E174" t="str">
            <v>CVE</v>
          </cell>
          <cell r="F174" t="str">
            <v>CONCEPTO</v>
          </cell>
          <cell r="G174" t="str">
            <v>COBRADO</v>
          </cell>
          <cell r="I174" t="str">
            <v>CVE</v>
          </cell>
          <cell r="J174" t="str">
            <v>CONCEPTO</v>
          </cell>
          <cell r="K174" t="str">
            <v>COBRADO</v>
          </cell>
          <cell r="M174" t="str">
            <v>CVE</v>
          </cell>
          <cell r="N174" t="str">
            <v>CONCEPTO</v>
          </cell>
          <cell r="O174" t="str">
            <v>COBRADO</v>
          </cell>
          <cell r="Q174" t="str">
            <v>CVE</v>
          </cell>
          <cell r="R174" t="str">
            <v>CONCEPTO</v>
          </cell>
          <cell r="S174" t="str">
            <v>COBRADO</v>
          </cell>
          <cell r="U174" t="str">
            <v>CVE</v>
          </cell>
          <cell r="V174" t="str">
            <v>CONCEPTO</v>
          </cell>
          <cell r="W174" t="str">
            <v>COBRADO</v>
          </cell>
        </row>
        <row r="175">
          <cell r="E175" t="str">
            <v>---</v>
          </cell>
          <cell r="F175" t="str">
            <v>------------------------------------------</v>
          </cell>
          <cell r="G175" t="str">
            <v>----------------</v>
          </cell>
          <cell r="I175" t="str">
            <v>---</v>
          </cell>
          <cell r="J175" t="str">
            <v>------------------------------------------</v>
          </cell>
          <cell r="K175" t="str">
            <v>----------------</v>
          </cell>
          <cell r="M175" t="str">
            <v>---</v>
          </cell>
          <cell r="N175" t="str">
            <v>------------------------------------------</v>
          </cell>
          <cell r="O175" t="str">
            <v>----------------</v>
          </cell>
          <cell r="Q175" t="str">
            <v>---</v>
          </cell>
          <cell r="R175" t="str">
            <v>------------------------------------------</v>
          </cell>
          <cell r="S175" t="str">
            <v>----------------</v>
          </cell>
          <cell r="U175" t="str">
            <v>---</v>
          </cell>
          <cell r="V175" t="str">
            <v>------------------------------------------</v>
          </cell>
          <cell r="W175" t="str">
            <v>----------------</v>
          </cell>
        </row>
        <row r="176">
          <cell r="E176">
            <v>716</v>
          </cell>
          <cell r="F176" t="str">
            <v>MIGRANTES 3X1</v>
          </cell>
          <cell r="G176">
            <v>26775.35</v>
          </cell>
          <cell r="I176">
            <v>714</v>
          </cell>
          <cell r="J176" t="str">
            <v>FONDO DE PAVIMENTACION Y ESPAC</v>
          </cell>
          <cell r="K176">
            <v>1795931.34</v>
          </cell>
          <cell r="M176">
            <v>532</v>
          </cell>
          <cell r="N176" t="str">
            <v>FONDO INFRAEST SOCIAL MPAL.</v>
          </cell>
          <cell r="O176">
            <v>9759406</v>
          </cell>
          <cell r="Q176">
            <v>486</v>
          </cell>
          <cell r="R176" t="str">
            <v>COLOCACION DE GUIAS</v>
          </cell>
          <cell r="S176">
            <v>4536</v>
          </cell>
          <cell r="U176">
            <v>487</v>
          </cell>
          <cell r="V176" t="str">
            <v>COLOCACION DE LUMINARIA O LAMP</v>
          </cell>
          <cell r="W176">
            <v>9177</v>
          </cell>
        </row>
        <row r="177">
          <cell r="E177">
            <v>805</v>
          </cell>
          <cell r="F177" t="str">
            <v>CENTRO DE APRENDIZAJE DIGITAL</v>
          </cell>
          <cell r="G177">
            <v>3980</v>
          </cell>
          <cell r="I177">
            <v>716</v>
          </cell>
          <cell r="J177" t="str">
            <v>MIGRANTES 3X1</v>
          </cell>
          <cell r="K177">
            <v>257101.5</v>
          </cell>
          <cell r="M177">
            <v>533</v>
          </cell>
          <cell r="N177" t="str">
            <v>FONDO PARA FORTALECIMIENTO MPA</v>
          </cell>
          <cell r="O177">
            <v>24192925</v>
          </cell>
          <cell r="Q177">
            <v>487</v>
          </cell>
          <cell r="R177" t="str">
            <v>COLOCACION DE LUMINARIA O LAMP</v>
          </cell>
          <cell r="S177">
            <v>5295</v>
          </cell>
          <cell r="U177">
            <v>488</v>
          </cell>
          <cell r="V177" t="str">
            <v>COLOCACION DE POSTERIA DE CONC</v>
          </cell>
          <cell r="W177">
            <v>3163</v>
          </cell>
        </row>
        <row r="178">
          <cell r="E178">
            <v>806</v>
          </cell>
          <cell r="F178" t="str">
            <v>EXCEDENTES PAGADOS</v>
          </cell>
          <cell r="G178">
            <v>658.36</v>
          </cell>
          <cell r="I178">
            <v>805</v>
          </cell>
          <cell r="J178" t="str">
            <v>CENTRO DE APRENDIZAJE DIGITAL</v>
          </cell>
          <cell r="K178">
            <v>3240</v>
          </cell>
          <cell r="M178">
            <v>536</v>
          </cell>
          <cell r="N178" t="str">
            <v>PADRON DE PROVEEDORES</v>
          </cell>
          <cell r="O178">
            <v>4800</v>
          </cell>
          <cell r="Q178">
            <v>488</v>
          </cell>
          <cell r="R178" t="str">
            <v>COLOCACION DE POSTERIA DE CONC</v>
          </cell>
          <cell r="S178">
            <v>433</v>
          </cell>
          <cell r="U178">
            <v>489</v>
          </cell>
          <cell r="V178" t="str">
            <v>INSTALACION DE TOMA DE CORRIEN</v>
          </cell>
          <cell r="W178">
            <v>925</v>
          </cell>
        </row>
        <row r="179">
          <cell r="E179">
            <v>860</v>
          </cell>
          <cell r="F179" t="str">
            <v>PROG. ESCOLAR RESIDUOS SOLIDOS</v>
          </cell>
          <cell r="G179">
            <v>19821.349999999999</v>
          </cell>
          <cell r="I179">
            <v>806</v>
          </cell>
          <cell r="J179" t="str">
            <v>EXCEDENTES PAGADOS</v>
          </cell>
          <cell r="K179">
            <v>344.62</v>
          </cell>
          <cell r="M179">
            <v>538</v>
          </cell>
          <cell r="N179" t="str">
            <v>BASES PARA LICITACION OBRA PUB</v>
          </cell>
          <cell r="O179">
            <v>15436</v>
          </cell>
          <cell r="Q179">
            <v>489</v>
          </cell>
          <cell r="R179" t="str">
            <v>INSTALACION DE TOMA DE CORRIEN</v>
          </cell>
          <cell r="S179">
            <v>28</v>
          </cell>
          <cell r="U179">
            <v>491</v>
          </cell>
          <cell r="V179" t="str">
            <v>ESTRUCTURAS, CONSTRUCCIONES O</v>
          </cell>
          <cell r="W179">
            <v>14334.06</v>
          </cell>
        </row>
        <row r="180">
          <cell r="E180">
            <v>887</v>
          </cell>
          <cell r="F180" t="str">
            <v>DEVOLUCIONES S/RECAUDACION</v>
          </cell>
          <cell r="G180">
            <v>1759.61</v>
          </cell>
          <cell r="I180">
            <v>860</v>
          </cell>
          <cell r="J180" t="str">
            <v>PROG. ESCOLAR RESIDUOS SOLIDOS</v>
          </cell>
          <cell r="K180">
            <v>71499.5</v>
          </cell>
          <cell r="M180">
            <v>544</v>
          </cell>
          <cell r="N180" t="str">
            <v>INFRACCIONES AL REGLAMENTO DE</v>
          </cell>
          <cell r="O180">
            <v>11436.68</v>
          </cell>
          <cell r="Q180">
            <v>491</v>
          </cell>
          <cell r="R180" t="str">
            <v>ESTRUCTURAS, CONSTRUCCIONES O</v>
          </cell>
          <cell r="S180">
            <v>11446.85</v>
          </cell>
          <cell r="U180">
            <v>492</v>
          </cell>
          <cell r="V180" t="str">
            <v>RESERVA DE ESPACIOS EN VIA PUB</v>
          </cell>
          <cell r="W180">
            <v>1000</v>
          </cell>
        </row>
        <row r="181">
          <cell r="E181">
            <v>888</v>
          </cell>
          <cell r="F181" t="str">
            <v>COBROS SIMAPAG</v>
          </cell>
          <cell r="G181">
            <v>26772</v>
          </cell>
          <cell r="I181">
            <v>888</v>
          </cell>
          <cell r="J181" t="str">
            <v>COBROS SIMAPAG</v>
          </cell>
          <cell r="K181">
            <v>17486</v>
          </cell>
          <cell r="M181">
            <v>600</v>
          </cell>
          <cell r="N181" t="str">
            <v>FONDO GENERAL</v>
          </cell>
          <cell r="O181">
            <v>28981375.23</v>
          </cell>
          <cell r="Q181">
            <v>501</v>
          </cell>
          <cell r="R181" t="str">
            <v>REZAGOS DERECHOS</v>
          </cell>
          <cell r="S181">
            <v>400</v>
          </cell>
          <cell r="U181">
            <v>493</v>
          </cell>
          <cell r="V181" t="str">
            <v>RENOVACION PERMISO P/ USO VIA</v>
          </cell>
          <cell r="W181">
            <v>18097.12</v>
          </cell>
        </row>
        <row r="182">
          <cell r="E182">
            <v>892</v>
          </cell>
          <cell r="F182" t="str">
            <v>REPARACION DE DAÑOS</v>
          </cell>
          <cell r="G182">
            <v>7576.09</v>
          </cell>
          <cell r="I182">
            <v>892</v>
          </cell>
          <cell r="J182" t="str">
            <v>REPARACION DE DAÑOS</v>
          </cell>
          <cell r="K182">
            <v>1148.6199999999999</v>
          </cell>
          <cell r="M182">
            <v>601</v>
          </cell>
          <cell r="N182" t="str">
            <v>FONDO DEL FOMENTO MUNICIPAL</v>
          </cell>
          <cell r="O182">
            <v>4349174.22</v>
          </cell>
          <cell r="Q182">
            <v>502</v>
          </cell>
          <cell r="R182" t="str">
            <v>RECARGOS OTROS IMPTOS Y DERECH</v>
          </cell>
          <cell r="S182">
            <v>498989</v>
          </cell>
          <cell r="U182">
            <v>494</v>
          </cell>
          <cell r="V182" t="str">
            <v>REPOSICION DE CREDENCIAL</v>
          </cell>
          <cell r="W182">
            <v>1020</v>
          </cell>
        </row>
        <row r="183">
          <cell r="E183">
            <v>898</v>
          </cell>
          <cell r="F183" t="str">
            <v>APORTACIONES VOLUNTARIAS BOMBE</v>
          </cell>
          <cell r="G183">
            <v>27572</v>
          </cell>
          <cell r="I183">
            <v>898</v>
          </cell>
          <cell r="J183" t="str">
            <v>APORTACIONES VOLUNTARIAS BOMBE</v>
          </cell>
          <cell r="K183">
            <v>29597</v>
          </cell>
          <cell r="M183">
            <v>605</v>
          </cell>
          <cell r="N183" t="str">
            <v>IEPS ESPECIAL DE GASOLINAS Y D</v>
          </cell>
          <cell r="O183">
            <v>1399857.75</v>
          </cell>
          <cell r="Q183">
            <v>503</v>
          </cell>
          <cell r="R183" t="str">
            <v>AVISO EXTEMP TRASLACION DE DOM</v>
          </cell>
          <cell r="S183">
            <v>197834.29</v>
          </cell>
          <cell r="U183">
            <v>502</v>
          </cell>
          <cell r="V183" t="str">
            <v>RECARGOS OTROS IMPTOS Y DERECH</v>
          </cell>
          <cell r="W183">
            <v>947031.69</v>
          </cell>
        </row>
        <row r="184">
          <cell r="E184">
            <v>899</v>
          </cell>
          <cell r="F184" t="str">
            <v>APORTACIONES FIC</v>
          </cell>
          <cell r="G184">
            <v>2583415</v>
          </cell>
          <cell r="I184">
            <v>899</v>
          </cell>
          <cell r="J184" t="str">
            <v>APORTACIONES FIC</v>
          </cell>
          <cell r="K184">
            <v>2500000</v>
          </cell>
          <cell r="M184">
            <v>606</v>
          </cell>
          <cell r="N184" t="str">
            <v>FONDO DE FISCALIZACION</v>
          </cell>
          <cell r="O184">
            <v>1392227.69</v>
          </cell>
          <cell r="Q184">
            <v>504</v>
          </cell>
          <cell r="R184" t="str">
            <v>AVISO EXTEMP TERM DE OBRA</v>
          </cell>
          <cell r="S184">
            <v>100462.19</v>
          </cell>
          <cell r="U184">
            <v>503</v>
          </cell>
          <cell r="V184" t="str">
            <v>AVISO EXTEMP TRASLACION DE DOM</v>
          </cell>
          <cell r="W184">
            <v>119101.3</v>
          </cell>
        </row>
        <row r="185">
          <cell r="E185" t="str">
            <v>===</v>
          </cell>
          <cell r="F185" t="str">
            <v>==========================================</v>
          </cell>
          <cell r="G185" t="str">
            <v>================</v>
          </cell>
          <cell r="I185">
            <v>900</v>
          </cell>
          <cell r="J185" t="str">
            <v>INGRESOS POR CLASIFICAR</v>
          </cell>
          <cell r="K185">
            <v>24432.68</v>
          </cell>
          <cell r="M185">
            <v>706</v>
          </cell>
          <cell r="N185" t="str">
            <v>CREDITOS BANCARIOS</v>
          </cell>
          <cell r="O185">
            <v>4241212.8899999997</v>
          </cell>
          <cell r="Q185">
            <v>505</v>
          </cell>
          <cell r="R185" t="str">
            <v>INF AL REG. DE CONST Y CONSER</v>
          </cell>
          <cell r="S185">
            <v>72473.63</v>
          </cell>
          <cell r="U185">
            <v>504</v>
          </cell>
          <cell r="V185" t="str">
            <v>AVISO EXTEMP TERM DE OBRA</v>
          </cell>
          <cell r="W185">
            <v>111489.98</v>
          </cell>
        </row>
        <row r="186">
          <cell r="F186" t="str">
            <v>TOTALES DE COBRANZA</v>
          </cell>
          <cell r="G186">
            <v>34216052.890000001</v>
          </cell>
          <cell r="I186" t="str">
            <v>===</v>
          </cell>
          <cell r="J186" t="str">
            <v>==========================================</v>
          </cell>
          <cell r="K186" t="str">
            <v>================</v>
          </cell>
          <cell r="M186">
            <v>708</v>
          </cell>
          <cell r="N186" t="str">
            <v>HABITAT</v>
          </cell>
          <cell r="O186">
            <v>369600</v>
          </cell>
          <cell r="Q186">
            <v>506</v>
          </cell>
          <cell r="R186" t="str">
            <v>INFRACCIONES DIRECCION DE FISC</v>
          </cell>
          <cell r="S186">
            <v>413900.51</v>
          </cell>
          <cell r="U186">
            <v>505</v>
          </cell>
          <cell r="V186" t="str">
            <v>INF AL REG. DE CONST Y CONSER</v>
          </cell>
          <cell r="W186">
            <v>182862.76</v>
          </cell>
        </row>
        <row r="187">
          <cell r="E187" t="str">
            <v xml:space="preserve">    TOTALES DE COBRANZA                       34,306,988.61          90,935.72       34,216,052.89</v>
          </cell>
          <cell r="J187" t="str">
            <v>TOTALES DE COBRANZA</v>
          </cell>
          <cell r="K187">
            <v>40227706.5</v>
          </cell>
          <cell r="M187">
            <v>710</v>
          </cell>
          <cell r="N187" t="str">
            <v>SUBSIDIO P/LA SEGURIDAD PUB. D</v>
          </cell>
          <cell r="O187">
            <v>3000000</v>
          </cell>
          <cell r="Q187">
            <v>507</v>
          </cell>
          <cell r="R187" t="str">
            <v>INF AL BANDO POLICIA Y BUEN GO</v>
          </cell>
          <cell r="S187">
            <v>458881.5</v>
          </cell>
          <cell r="U187">
            <v>506</v>
          </cell>
          <cell r="V187" t="str">
            <v>INFRACCIONES DIRECCION DE FISC</v>
          </cell>
          <cell r="W187">
            <v>343197.47</v>
          </cell>
        </row>
        <row r="188">
          <cell r="M188">
            <v>714</v>
          </cell>
          <cell r="N188" t="str">
            <v>FONDO DE PAVIMENTACION Y ESPAC</v>
          </cell>
          <cell r="O188">
            <v>1795932.6</v>
          </cell>
          <cell r="Q188">
            <v>508</v>
          </cell>
          <cell r="R188" t="str">
            <v>INF LEY DE TRANSITO Y SU REGLA</v>
          </cell>
          <cell r="S188">
            <v>2909972.03</v>
          </cell>
          <cell r="U188">
            <v>507</v>
          </cell>
          <cell r="V188" t="str">
            <v>INF AL BANDO POLICIA Y BUEN GO</v>
          </cell>
          <cell r="W188">
            <v>773019.35</v>
          </cell>
        </row>
        <row r="189">
          <cell r="M189">
            <v>715</v>
          </cell>
          <cell r="N189" t="str">
            <v>MEJORAMIENTO DE VIVIENDA</v>
          </cell>
          <cell r="O189">
            <v>249999.99</v>
          </cell>
          <cell r="Q189">
            <v>509</v>
          </cell>
          <cell r="R189" t="str">
            <v>EXTEMP VERIFICACION AMB VEHICU</v>
          </cell>
          <cell r="S189">
            <v>387903.95</v>
          </cell>
          <cell r="U189">
            <v>508</v>
          </cell>
          <cell r="V189" t="str">
            <v>INF LEY DE TRANSITO Y SU REGLA</v>
          </cell>
          <cell r="W189">
            <v>3895780.25</v>
          </cell>
        </row>
        <row r="190">
          <cell r="M190">
            <v>716</v>
          </cell>
          <cell r="N190" t="str">
            <v>MIGRANTES 3X1</v>
          </cell>
          <cell r="O190">
            <v>1012394.9</v>
          </cell>
          <cell r="Q190">
            <v>510</v>
          </cell>
          <cell r="R190" t="str">
            <v>ADMTVAS NO FISCALES *FEDERALES</v>
          </cell>
          <cell r="S190">
            <v>477945.71</v>
          </cell>
          <cell r="U190">
            <v>509</v>
          </cell>
          <cell r="V190" t="str">
            <v>EXTEMP VERIFICACION AMB VEHICU</v>
          </cell>
          <cell r="W190">
            <v>396499.09</v>
          </cell>
        </row>
        <row r="191">
          <cell r="M191">
            <v>718</v>
          </cell>
          <cell r="N191" t="str">
            <v>MODULO SEGURO POPULAR</v>
          </cell>
          <cell r="O191">
            <v>3428111.17</v>
          </cell>
          <cell r="Q191">
            <v>511</v>
          </cell>
          <cell r="R191" t="str">
            <v>ADMTVAS NO FISCALES * MPALES*</v>
          </cell>
          <cell r="S191">
            <v>104496</v>
          </cell>
          <cell r="U191">
            <v>510</v>
          </cell>
          <cell r="V191" t="str">
            <v>ADMTVAS NO FISCALES *FEDERALES</v>
          </cell>
          <cell r="W191">
            <v>1708488.99</v>
          </cell>
        </row>
        <row r="192">
          <cell r="M192">
            <v>720</v>
          </cell>
          <cell r="N192" t="str">
            <v>DESARROLLO INFRAESTRUCTURA BAS</v>
          </cell>
          <cell r="O192">
            <v>24253.25</v>
          </cell>
          <cell r="Q192">
            <v>512</v>
          </cell>
          <cell r="R192" t="str">
            <v>POR REPARACION DAÑOS AL MPIO</v>
          </cell>
          <cell r="S192">
            <v>23298.42</v>
          </cell>
          <cell r="U192">
            <v>511</v>
          </cell>
          <cell r="V192" t="str">
            <v>ADMTVAS NO FISCALES * MPALES*</v>
          </cell>
          <cell r="W192">
            <v>25394.7</v>
          </cell>
        </row>
        <row r="193">
          <cell r="M193">
            <v>802</v>
          </cell>
          <cell r="N193" t="str">
            <v>PROGRAMA DE ORDENAMIENTO TERRI</v>
          </cell>
          <cell r="O193">
            <v>83574.429999999993</v>
          </cell>
          <cell r="Q193">
            <v>513</v>
          </cell>
          <cell r="R193" t="str">
            <v>POR REP DAÑOS A VEHIC MPALES.</v>
          </cell>
          <cell r="S193">
            <v>8080</v>
          </cell>
          <cell r="U193">
            <v>513</v>
          </cell>
          <cell r="V193" t="str">
            <v>POR REP DAÑOS A VEHIC MPALES.</v>
          </cell>
          <cell r="W193">
            <v>83810</v>
          </cell>
        </row>
        <row r="194">
          <cell r="M194">
            <v>805</v>
          </cell>
          <cell r="N194" t="str">
            <v>CENTRO DE APRENDIZAJE DIGITAL</v>
          </cell>
          <cell r="O194">
            <v>4480</v>
          </cell>
          <cell r="Q194">
            <v>519</v>
          </cell>
          <cell r="R194" t="str">
            <v>GOB DEL ESTADO CASA DE LA CULT</v>
          </cell>
          <cell r="S194">
            <v>129487.16</v>
          </cell>
          <cell r="U194">
            <v>516</v>
          </cell>
          <cell r="V194" t="str">
            <v>DONATIVOS FIESTAS DE SAN JUAN</v>
          </cell>
          <cell r="W194">
            <v>45000</v>
          </cell>
        </row>
        <row r="195">
          <cell r="M195">
            <v>806</v>
          </cell>
          <cell r="N195" t="str">
            <v>EXCEDENTES PAGADOS</v>
          </cell>
          <cell r="O195">
            <v>1415.25</v>
          </cell>
          <cell r="Q195">
            <v>526</v>
          </cell>
          <cell r="R195" t="str">
            <v>RESPUESTA DE AYUNTAMIENTO</v>
          </cell>
          <cell r="S195">
            <v>2272</v>
          </cell>
          <cell r="U195">
            <v>519</v>
          </cell>
          <cell r="V195" t="str">
            <v>GOB DEL ESTADO CASA DE LA CULT</v>
          </cell>
          <cell r="W195">
            <v>229706</v>
          </cell>
        </row>
        <row r="196">
          <cell r="M196">
            <v>860</v>
          </cell>
          <cell r="N196" t="str">
            <v>PROG. ESCOLAR RESIDUOS SOLIDOS</v>
          </cell>
          <cell r="O196">
            <v>85546.5</v>
          </cell>
          <cell r="Q196">
            <v>532</v>
          </cell>
          <cell r="R196" t="str">
            <v>FONDO INFRAEST SOCIAL MPAL.</v>
          </cell>
          <cell r="S196">
            <v>43245970</v>
          </cell>
          <cell r="U196">
            <v>526</v>
          </cell>
          <cell r="V196" t="str">
            <v>RESPUESTA DE AYUNTAMIENTO</v>
          </cell>
          <cell r="W196">
            <v>55968</v>
          </cell>
        </row>
        <row r="197">
          <cell r="M197">
            <v>870</v>
          </cell>
          <cell r="N197" t="str">
            <v>AVALUOS FISCALES PARA PERITOS</v>
          </cell>
          <cell r="O197">
            <v>1265</v>
          </cell>
          <cell r="Q197">
            <v>533</v>
          </cell>
          <cell r="R197" t="str">
            <v>FONDO PARA FORTALECIMIENTO MPA</v>
          </cell>
          <cell r="S197">
            <v>61601338</v>
          </cell>
          <cell r="U197">
            <v>532</v>
          </cell>
          <cell r="V197" t="str">
            <v>FONDO INFRAEST SOCIAL MPAL.</v>
          </cell>
          <cell r="W197">
            <v>47757573</v>
          </cell>
        </row>
        <row r="198">
          <cell r="M198">
            <v>887</v>
          </cell>
          <cell r="N198" t="str">
            <v>DEVOLUCIONES S/RECAUDACION</v>
          </cell>
          <cell r="O198">
            <v>14</v>
          </cell>
          <cell r="Q198">
            <v>536</v>
          </cell>
          <cell r="R198" t="str">
            <v>PADRON DE PROVEEDORES</v>
          </cell>
          <cell r="S198">
            <v>53807.48</v>
          </cell>
          <cell r="U198">
            <v>533</v>
          </cell>
          <cell r="V198" t="str">
            <v>FONDO PARA FORTALECIMIENTO MPA</v>
          </cell>
          <cell r="W198">
            <v>69144565</v>
          </cell>
        </row>
        <row r="199">
          <cell r="M199">
            <v>888</v>
          </cell>
          <cell r="N199" t="str">
            <v>COBROS SIMAPAG</v>
          </cell>
          <cell r="O199">
            <v>76429</v>
          </cell>
          <cell r="Q199">
            <v>538</v>
          </cell>
          <cell r="R199" t="str">
            <v>BASES PARA LICITACION OBRA PUB</v>
          </cell>
          <cell r="S199">
            <v>43306</v>
          </cell>
          <cell r="U199">
            <v>536</v>
          </cell>
          <cell r="V199" t="str">
            <v>PADRON DE PROVEEDORES</v>
          </cell>
          <cell r="W199">
            <v>67440</v>
          </cell>
        </row>
        <row r="200">
          <cell r="M200">
            <v>892</v>
          </cell>
          <cell r="N200" t="str">
            <v>REPARACION DE DAÑOS</v>
          </cell>
          <cell r="O200">
            <v>143520.45000000001</v>
          </cell>
          <cell r="Q200">
            <v>542</v>
          </cell>
          <cell r="R200" t="str">
            <v>REPARACION DE DAÑOS AL MUNICIP</v>
          </cell>
          <cell r="S200">
            <v>63693.78</v>
          </cell>
          <cell r="U200">
            <v>538</v>
          </cell>
          <cell r="V200" t="str">
            <v>BASES PARA LICITACION OBRA PUB</v>
          </cell>
          <cell r="W200">
            <v>17516</v>
          </cell>
        </row>
        <row r="201">
          <cell r="M201">
            <v>898</v>
          </cell>
          <cell r="N201" t="str">
            <v>APORTACIONES VOLUNTARIAS BOMBE</v>
          </cell>
          <cell r="O201">
            <v>82132</v>
          </cell>
          <cell r="Q201">
            <v>544</v>
          </cell>
          <cell r="R201" t="str">
            <v>INFRACCIONES AL REGLAMENTO DE</v>
          </cell>
          <cell r="S201">
            <v>19007.740000000002</v>
          </cell>
          <cell r="U201">
            <v>544</v>
          </cell>
          <cell r="V201" t="str">
            <v>INFRACCIONES AL REGLAMENTO DE</v>
          </cell>
          <cell r="W201">
            <v>29929.84</v>
          </cell>
        </row>
        <row r="202">
          <cell r="M202">
            <v>900</v>
          </cell>
          <cell r="N202" t="str">
            <v>INGRESOS POR CLASIFICAR</v>
          </cell>
          <cell r="O202">
            <v>129357.86</v>
          </cell>
          <cell r="Q202">
            <v>600</v>
          </cell>
          <cell r="R202" t="str">
            <v>FONDO GENERAL</v>
          </cell>
          <cell r="S202">
            <v>106641996.81</v>
          </cell>
          <cell r="U202">
            <v>600</v>
          </cell>
          <cell r="V202" t="str">
            <v>FONDO GENERAL</v>
          </cell>
          <cell r="W202">
            <v>108807392.48999999</v>
          </cell>
        </row>
        <row r="203">
          <cell r="M203" t="str">
            <v>===</v>
          </cell>
          <cell r="N203" t="str">
            <v>==========================================</v>
          </cell>
          <cell r="O203" t="str">
            <v>================</v>
          </cell>
          <cell r="Q203">
            <v>601</v>
          </cell>
          <cell r="R203" t="str">
            <v>FONDO DEL FOMENTO MUNICIPAL</v>
          </cell>
          <cell r="S203">
            <v>11799960.210000001</v>
          </cell>
          <cell r="U203">
            <v>601</v>
          </cell>
          <cell r="V203" t="str">
            <v>FONDO DEL FOMENTO MUNICIPAL</v>
          </cell>
          <cell r="W203">
            <v>14526705.130000001</v>
          </cell>
        </row>
        <row r="204">
          <cell r="N204" t="str">
            <v>TOTALES DE COBRANZA</v>
          </cell>
          <cell r="O204">
            <v>107228203.79000001</v>
          </cell>
          <cell r="Q204">
            <v>603</v>
          </cell>
          <cell r="R204" t="str">
            <v>APOYO EXTRAORDINARIO</v>
          </cell>
          <cell r="S204">
            <v>8000000</v>
          </cell>
          <cell r="U204">
            <v>605</v>
          </cell>
          <cell r="V204" t="str">
            <v>IEPS ESPECIAL DE GASOLINAS Y D</v>
          </cell>
          <cell r="W204">
            <v>5307023.46</v>
          </cell>
        </row>
        <row r="205">
          <cell r="Q205">
            <v>605</v>
          </cell>
          <cell r="R205" t="str">
            <v>IEPS ESPECIAL DE GASOLINAS Y D</v>
          </cell>
          <cell r="S205">
            <v>5140787.07</v>
          </cell>
          <cell r="U205">
            <v>606</v>
          </cell>
          <cell r="V205" t="str">
            <v>FONDO DE FISCALIZACION</v>
          </cell>
          <cell r="W205">
            <v>5222876.01</v>
          </cell>
        </row>
        <row r="206">
          <cell r="Q206">
            <v>606</v>
          </cell>
          <cell r="R206" t="str">
            <v>FONDO DE FISCALIZACION</v>
          </cell>
          <cell r="S206">
            <v>4610768.05</v>
          </cell>
          <cell r="U206">
            <v>705</v>
          </cell>
          <cell r="V206" t="str">
            <v>APORTACIONES INMUJERES</v>
          </cell>
          <cell r="W206">
            <v>500000</v>
          </cell>
        </row>
        <row r="207">
          <cell r="Q207">
            <v>705</v>
          </cell>
          <cell r="R207" t="str">
            <v>APORTACIONES INMUJERES</v>
          </cell>
          <cell r="S207">
            <v>219000</v>
          </cell>
          <cell r="U207">
            <v>706</v>
          </cell>
          <cell r="V207" t="str">
            <v>CREDITOS BANCARIOS</v>
          </cell>
          <cell r="W207">
            <v>34813825.759999998</v>
          </cell>
        </row>
        <row r="208">
          <cell r="Q208">
            <v>801</v>
          </cell>
          <cell r="R208" t="str">
            <v>VIGILANCIA PAGADA POR PARTICUL</v>
          </cell>
          <cell r="S208">
            <v>570212.79</v>
          </cell>
          <cell r="U208">
            <v>707</v>
          </cell>
          <cell r="V208" t="str">
            <v>FONDO DE PAVIMENTACION A MUNIC</v>
          </cell>
          <cell r="W208">
            <v>1900000</v>
          </cell>
        </row>
        <row r="209">
          <cell r="Q209">
            <v>815</v>
          </cell>
          <cell r="R209" t="str">
            <v>FIESTAS DE SAN JUAN Y PRESA</v>
          </cell>
          <cell r="S209">
            <v>45000</v>
          </cell>
          <cell r="U209">
            <v>708</v>
          </cell>
          <cell r="V209" t="str">
            <v>HABITAT</v>
          </cell>
          <cell r="W209">
            <v>8084696</v>
          </cell>
        </row>
        <row r="210">
          <cell r="Q210">
            <v>860</v>
          </cell>
          <cell r="R210" t="str">
            <v>PROG. ESCOLAR RESIDUOS SOLIDOS</v>
          </cell>
          <cell r="S210">
            <v>235763.16</v>
          </cell>
          <cell r="U210">
            <v>710</v>
          </cell>
          <cell r="V210" t="str">
            <v>SUBSIDIO P/LA SEGURIDAD PUB. D</v>
          </cell>
          <cell r="W210">
            <v>7000000</v>
          </cell>
        </row>
        <row r="211">
          <cell r="Q211">
            <v>866</v>
          </cell>
          <cell r="R211" t="str">
            <v>APORTACIONES INST. ESTATAL DE</v>
          </cell>
          <cell r="S211">
            <v>42212.160000000003</v>
          </cell>
          <cell r="U211">
            <v>711</v>
          </cell>
          <cell r="V211" t="str">
            <v>ADQUISICION DE INSUMOS AGRICOL</v>
          </cell>
          <cell r="W211">
            <v>300000</v>
          </cell>
        </row>
        <row r="212">
          <cell r="Q212">
            <v>870</v>
          </cell>
          <cell r="R212" t="str">
            <v>AVALUOS FISCALES PARA PERITOS</v>
          </cell>
          <cell r="S212">
            <v>1996.26</v>
          </cell>
          <cell r="U212">
            <v>712</v>
          </cell>
          <cell r="V212" t="str">
            <v>PROGRAMA BORDERIA</v>
          </cell>
          <cell r="W212">
            <v>80000</v>
          </cell>
        </row>
        <row r="213">
          <cell r="Q213">
            <v>876</v>
          </cell>
          <cell r="R213" t="str">
            <v>SALDOS POR ADJUDICAR</v>
          </cell>
          <cell r="S213">
            <v>3393.32</v>
          </cell>
          <cell r="U213">
            <v>713</v>
          </cell>
          <cell r="V213" t="str">
            <v>PROGRAMA ECONOMIA SOCIAL FAMIL</v>
          </cell>
          <cell r="W213">
            <v>260890</v>
          </cell>
        </row>
        <row r="214">
          <cell r="Q214">
            <v>879</v>
          </cell>
          <cell r="R214" t="str">
            <v>DEP. EN GARANTIA POR EMBARGOS</v>
          </cell>
          <cell r="S214">
            <v>541</v>
          </cell>
          <cell r="U214">
            <v>714</v>
          </cell>
          <cell r="V214" t="str">
            <v>FONDO DE PAVIMENTACION Y ESPAC</v>
          </cell>
          <cell r="W214">
            <v>4190507.3</v>
          </cell>
        </row>
        <row r="215">
          <cell r="Q215">
            <v>887</v>
          </cell>
          <cell r="R215" t="str">
            <v>DEVOLUCIONES S/RECAUDACION</v>
          </cell>
          <cell r="S215">
            <v>4635.7</v>
          </cell>
          <cell r="U215">
            <v>716</v>
          </cell>
          <cell r="V215" t="str">
            <v>MIGRANTES 3X1</v>
          </cell>
          <cell r="W215">
            <v>283876.84999999998</v>
          </cell>
        </row>
        <row r="216">
          <cell r="Q216">
            <v>888</v>
          </cell>
          <cell r="R216" t="str">
            <v>COBROS SIMAPAG</v>
          </cell>
          <cell r="S216">
            <v>166423</v>
          </cell>
          <cell r="U216">
            <v>805</v>
          </cell>
          <cell r="V216" t="str">
            <v>CENTRO DE APRENDIZAJE DIGITAL</v>
          </cell>
          <cell r="W216">
            <v>48970</v>
          </cell>
        </row>
        <row r="217">
          <cell r="Q217">
            <v>892</v>
          </cell>
          <cell r="R217" t="str">
            <v>REPARACION DE DAÑOS</v>
          </cell>
          <cell r="S217">
            <v>17639.37</v>
          </cell>
          <cell r="U217">
            <v>806</v>
          </cell>
          <cell r="V217" t="str">
            <v>EXCEDENTES PAGADOS</v>
          </cell>
          <cell r="W217">
            <v>6893.41</v>
          </cell>
        </row>
        <row r="218">
          <cell r="Q218">
            <v>897</v>
          </cell>
          <cell r="R218" t="str">
            <v>INSTITUTO DE SEGURIDAD SOCIAL</v>
          </cell>
          <cell r="S218">
            <v>16856258</v>
          </cell>
          <cell r="U218">
            <v>822</v>
          </cell>
          <cell r="V218" t="str">
            <v>COMISION ACREMEX</v>
          </cell>
          <cell r="W218">
            <v>64.959999999999994</v>
          </cell>
        </row>
        <row r="219">
          <cell r="Q219">
            <v>898</v>
          </cell>
          <cell r="R219" t="str">
            <v>APORTACIONES VOLUNTARIAS BOMBE</v>
          </cell>
          <cell r="S219">
            <v>274199</v>
          </cell>
          <cell r="U219">
            <v>834</v>
          </cell>
          <cell r="V219" t="str">
            <v>INMOB. DE PROYECTOS IND. Y TUR</v>
          </cell>
          <cell r="W219">
            <v>19853</v>
          </cell>
        </row>
        <row r="220">
          <cell r="Q220">
            <v>899</v>
          </cell>
          <cell r="R220" t="str">
            <v>APORTACIONES FIC</v>
          </cell>
          <cell r="S220">
            <v>189788.85</v>
          </cell>
          <cell r="U220">
            <v>855</v>
          </cell>
          <cell r="V220" t="str">
            <v>EQUIPAMIENTO MUSEO MOMIAS</v>
          </cell>
          <cell r="W220">
            <v>12302</v>
          </cell>
        </row>
        <row r="221">
          <cell r="Q221" t="str">
            <v>===</v>
          </cell>
          <cell r="R221" t="str">
            <v>==========================================</v>
          </cell>
          <cell r="S221" t="str">
            <v>================</v>
          </cell>
          <cell r="U221">
            <v>860</v>
          </cell>
          <cell r="V221" t="str">
            <v>PROG. ESCOLAR RESIDUOS SOLIDOS</v>
          </cell>
          <cell r="W221">
            <v>297449.84999999998</v>
          </cell>
        </row>
        <row r="222">
          <cell r="R222" t="str">
            <v>TOTALES DE COBRANZA</v>
          </cell>
          <cell r="S222">
            <v>354646976.08999997</v>
          </cell>
          <cell r="U222">
            <v>870</v>
          </cell>
          <cell r="V222" t="str">
            <v>AVALUOS FISCALES PARA PERITOS</v>
          </cell>
          <cell r="W222">
            <v>793.84</v>
          </cell>
        </row>
        <row r="223">
          <cell r="U223">
            <v>887</v>
          </cell>
          <cell r="V223" t="str">
            <v>DEVOLUCIONES S/RECAUDACION</v>
          </cell>
          <cell r="W223">
            <v>52765.66</v>
          </cell>
        </row>
        <row r="224">
          <cell r="U224" t="str">
            <v>_x000C_</v>
          </cell>
        </row>
        <row r="226">
          <cell r="U226" t="str">
            <v>Pag</v>
          </cell>
          <cell r="V226" t="str">
            <v>ina : 5                    Fecha Impresión</v>
          </cell>
        </row>
        <row r="227">
          <cell r="U227" t="str">
            <v>MUN</v>
          </cell>
          <cell r="V227" t="str">
            <v>ICIPIO DE GUANAJUATO, GTO</v>
          </cell>
        </row>
        <row r="228">
          <cell r="U228" t="str">
            <v>REP</v>
          </cell>
          <cell r="V228" t="str">
            <v>ORTE DE COBRANZA DEL DIA 01/10/2010 AL DIA</v>
          </cell>
        </row>
        <row r="229">
          <cell r="U229" t="str">
            <v>RES</v>
          </cell>
          <cell r="V229" t="str">
            <v>UMEN</v>
          </cell>
        </row>
        <row r="230">
          <cell r="U230" t="str">
            <v>---</v>
          </cell>
          <cell r="V230" t="str">
            <v>------------------------------------------</v>
          </cell>
          <cell r="W230" t="str">
            <v>----------------</v>
          </cell>
        </row>
        <row r="231">
          <cell r="U231" t="str">
            <v>CVE</v>
          </cell>
          <cell r="V231" t="str">
            <v>CONCEPTO</v>
          </cell>
          <cell r="W231" t="str">
            <v>COBRADO</v>
          </cell>
        </row>
        <row r="232">
          <cell r="U232" t="str">
            <v>---</v>
          </cell>
          <cell r="V232" t="str">
            <v>------------------------------------------</v>
          </cell>
          <cell r="W232" t="str">
            <v>----------------</v>
          </cell>
        </row>
        <row r="233">
          <cell r="U233">
            <v>888</v>
          </cell>
          <cell r="V233" t="str">
            <v>COBROS SIMAPAG</v>
          </cell>
          <cell r="W233">
            <v>302322</v>
          </cell>
        </row>
        <row r="234">
          <cell r="U234">
            <v>892</v>
          </cell>
          <cell r="V234" t="str">
            <v>REPARACION DE DAÑOS</v>
          </cell>
          <cell r="W234">
            <v>416944.55</v>
          </cell>
        </row>
        <row r="235">
          <cell r="U235">
            <v>896</v>
          </cell>
          <cell r="V235" t="str">
            <v>PROYECTO COMUNIDADES SALUDABLE</v>
          </cell>
          <cell r="W235">
            <v>220000</v>
          </cell>
        </row>
        <row r="236">
          <cell r="U236">
            <v>898</v>
          </cell>
          <cell r="V236" t="str">
            <v>APORTACIONES VOLUNTARIAS BOMBE</v>
          </cell>
          <cell r="W236">
            <v>331365.8</v>
          </cell>
        </row>
        <row r="237">
          <cell r="U237">
            <v>899</v>
          </cell>
          <cell r="V237" t="str">
            <v>APORTACIONES FIC</v>
          </cell>
          <cell r="W237">
            <v>7883415</v>
          </cell>
        </row>
        <row r="238">
          <cell r="U238">
            <v>900</v>
          </cell>
          <cell r="V238" t="str">
            <v>INGRESOS POR CLASIFICAR</v>
          </cell>
          <cell r="W238">
            <v>1165672.68</v>
          </cell>
        </row>
        <row r="239">
          <cell r="U239" t="str">
            <v>===</v>
          </cell>
          <cell r="V239" t="str">
            <v>==========================================</v>
          </cell>
          <cell r="W239" t="str">
            <v>================</v>
          </cell>
        </row>
        <row r="240">
          <cell r="V240" t="str">
            <v>TOTALES DE COBRANZA</v>
          </cell>
          <cell r="W240">
            <v>430406236.30000001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10B47-A9D0-4082-AB52-9B26E90722EE}">
  <dimension ref="A1:F17283"/>
  <sheetViews>
    <sheetView tabSelected="1" topLeftCell="A67" zoomScaleNormal="100" workbookViewId="0">
      <selection activeCell="D101" sqref="D101"/>
    </sheetView>
  </sheetViews>
  <sheetFormatPr baseColWidth="10" defaultColWidth="14.7109375" defaultRowHeight="15" zeroHeight="1"/>
  <cols>
    <col min="1" max="1" width="78" style="104" customWidth="1"/>
    <col min="2" max="2" width="19.5703125" style="19" customWidth="1"/>
    <col min="3" max="3" width="18.28515625" style="19" customWidth="1"/>
    <col min="4" max="4" width="75.5703125" style="104" customWidth="1"/>
    <col min="5" max="5" width="20" style="19" customWidth="1"/>
    <col min="6" max="6" width="20.7109375" style="19" customWidth="1"/>
    <col min="7" max="16384" width="14.7109375" style="19"/>
  </cols>
  <sheetData>
    <row r="1" spans="1:6" s="81" customFormat="1" ht="37.5" customHeight="1">
      <c r="A1" s="248" t="s">
        <v>340</v>
      </c>
      <c r="B1" s="248"/>
      <c r="C1" s="248"/>
      <c r="D1" s="248"/>
      <c r="E1" s="248"/>
      <c r="F1" s="248"/>
    </row>
    <row r="2" spans="1:6">
      <c r="A2" s="249" t="s">
        <v>338</v>
      </c>
      <c r="B2" s="250"/>
      <c r="C2" s="250"/>
      <c r="D2" s="250"/>
      <c r="E2" s="250"/>
      <c r="F2" s="251"/>
    </row>
    <row r="3" spans="1:6">
      <c r="A3" s="252" t="s">
        <v>341</v>
      </c>
      <c r="B3" s="253"/>
      <c r="C3" s="253"/>
      <c r="D3" s="253"/>
      <c r="E3" s="253"/>
      <c r="F3" s="254"/>
    </row>
    <row r="4" spans="1:6">
      <c r="A4" s="252" t="s">
        <v>342</v>
      </c>
      <c r="B4" s="253"/>
      <c r="C4" s="253"/>
      <c r="D4" s="253"/>
      <c r="E4" s="253"/>
      <c r="F4" s="254"/>
    </row>
    <row r="5" spans="1:6">
      <c r="A5" s="255" t="s">
        <v>3</v>
      </c>
      <c r="B5" s="256"/>
      <c r="C5" s="256"/>
      <c r="D5" s="256"/>
      <c r="E5" s="256"/>
      <c r="F5" s="257"/>
    </row>
    <row r="6" spans="1:6">
      <c r="A6" s="168" t="s">
        <v>343</v>
      </c>
      <c r="B6" s="82">
        <v>2019</v>
      </c>
      <c r="C6" s="83">
        <v>2018</v>
      </c>
      <c r="D6" s="84" t="s">
        <v>4</v>
      </c>
      <c r="E6" s="82">
        <v>2019</v>
      </c>
      <c r="F6" s="169">
        <v>2018</v>
      </c>
    </row>
    <row r="7" spans="1:6">
      <c r="A7" s="170" t="s">
        <v>344</v>
      </c>
      <c r="B7" s="86"/>
      <c r="C7" s="86"/>
      <c r="D7" s="87" t="s">
        <v>345</v>
      </c>
      <c r="E7" s="86"/>
      <c r="F7" s="171"/>
    </row>
    <row r="8" spans="1:6">
      <c r="A8" s="170" t="s">
        <v>346</v>
      </c>
      <c r="B8" s="86"/>
      <c r="C8" s="86"/>
      <c r="D8" s="87" t="s">
        <v>347</v>
      </c>
      <c r="E8" s="86"/>
      <c r="F8" s="171"/>
    </row>
    <row r="9" spans="1:6">
      <c r="A9" s="172" t="s">
        <v>348</v>
      </c>
      <c r="B9" s="89">
        <f>SUM(B10:B16)</f>
        <v>2454472.0499999998</v>
      </c>
      <c r="C9" s="89">
        <f>SUM(C10:C16)</f>
        <v>725085.83</v>
      </c>
      <c r="D9" s="90" t="s">
        <v>349</v>
      </c>
      <c r="E9" s="89">
        <f>SUM(E10:E18)</f>
        <v>2103638.34</v>
      </c>
      <c r="F9" s="173">
        <f>SUM(F10:F18)</f>
        <v>2432443.0299999998</v>
      </c>
    </row>
    <row r="10" spans="1:6">
      <c r="A10" s="174" t="s">
        <v>350</v>
      </c>
      <c r="B10" s="89"/>
      <c r="C10" s="89"/>
      <c r="D10" s="91" t="s">
        <v>351</v>
      </c>
      <c r="E10" s="92">
        <v>1534599.92</v>
      </c>
      <c r="F10" s="175">
        <v>108673.47</v>
      </c>
    </row>
    <row r="11" spans="1:6">
      <c r="A11" s="174" t="s">
        <v>352</v>
      </c>
      <c r="B11" s="89"/>
      <c r="C11" s="89"/>
      <c r="D11" s="91" t="s">
        <v>353</v>
      </c>
      <c r="E11" s="92">
        <v>448110.84</v>
      </c>
      <c r="F11" s="175">
        <v>1106325.3799999999</v>
      </c>
    </row>
    <row r="12" spans="1:6">
      <c r="A12" s="174" t="s">
        <v>354</v>
      </c>
      <c r="B12" s="92">
        <v>2454472.0499999998</v>
      </c>
      <c r="C12" s="92">
        <v>725085.83</v>
      </c>
      <c r="D12" s="91" t="s">
        <v>355</v>
      </c>
      <c r="E12" s="92">
        <v>0</v>
      </c>
      <c r="F12" s="175">
        <v>0</v>
      </c>
    </row>
    <row r="13" spans="1:6">
      <c r="A13" s="174" t="s">
        <v>356</v>
      </c>
      <c r="B13" s="89"/>
      <c r="C13" s="89"/>
      <c r="D13" s="91" t="s">
        <v>357</v>
      </c>
      <c r="E13" s="89"/>
      <c r="F13" s="173"/>
    </row>
    <row r="14" spans="1:6">
      <c r="A14" s="174" t="s">
        <v>358</v>
      </c>
      <c r="B14" s="89"/>
      <c r="C14" s="89"/>
      <c r="D14" s="91" t="s">
        <v>359</v>
      </c>
      <c r="E14" s="92">
        <v>683</v>
      </c>
      <c r="F14" s="175">
        <v>43829.39</v>
      </c>
    </row>
    <row r="15" spans="1:6">
      <c r="A15" s="174" t="s">
        <v>360</v>
      </c>
      <c r="B15" s="89"/>
      <c r="C15" s="89"/>
      <c r="D15" s="91" t="s">
        <v>361</v>
      </c>
      <c r="E15" s="89"/>
      <c r="F15" s="173"/>
    </row>
    <row r="16" spans="1:6">
      <c r="A16" s="174" t="s">
        <v>362</v>
      </c>
      <c r="B16" s="89"/>
      <c r="C16" s="89"/>
      <c r="D16" s="91" t="s">
        <v>363</v>
      </c>
      <c r="E16" s="92">
        <v>49.08</v>
      </c>
      <c r="F16" s="175">
        <v>760430.9</v>
      </c>
    </row>
    <row r="17" spans="1:6">
      <c r="A17" s="172" t="s">
        <v>364</v>
      </c>
      <c r="B17" s="89">
        <f>SUM(B18:B24)</f>
        <v>263685.40000000002</v>
      </c>
      <c r="C17" s="89">
        <f>SUM(C18:C24)</f>
        <v>979762.33000000007</v>
      </c>
      <c r="D17" s="91" t="s">
        <v>365</v>
      </c>
      <c r="E17" s="89"/>
      <c r="F17" s="173"/>
    </row>
    <row r="18" spans="1:6">
      <c r="A18" s="174" t="s">
        <v>366</v>
      </c>
      <c r="B18" s="89"/>
      <c r="C18" s="89"/>
      <c r="D18" s="91" t="s">
        <v>367</v>
      </c>
      <c r="E18" s="92">
        <v>120195.5</v>
      </c>
      <c r="F18" s="175">
        <v>413183.89</v>
      </c>
    </row>
    <row r="19" spans="1:6">
      <c r="A19" s="174" t="s">
        <v>368</v>
      </c>
      <c r="B19" s="92">
        <v>0.17</v>
      </c>
      <c r="C19" s="92">
        <v>534006.64</v>
      </c>
      <c r="D19" s="90" t="s">
        <v>369</v>
      </c>
      <c r="E19" s="89">
        <f>SUM(E20:E22)</f>
        <v>0</v>
      </c>
      <c r="F19" s="173">
        <f>SUM(F20:F22)</f>
        <v>0</v>
      </c>
    </row>
    <row r="20" spans="1:6">
      <c r="A20" s="174" t="s">
        <v>370</v>
      </c>
      <c r="B20" s="92">
        <v>123695.08</v>
      </c>
      <c r="C20" s="92">
        <v>166139.25</v>
      </c>
      <c r="D20" s="91" t="s">
        <v>371</v>
      </c>
      <c r="E20" s="92">
        <v>0</v>
      </c>
      <c r="F20" s="175">
        <v>0</v>
      </c>
    </row>
    <row r="21" spans="1:6">
      <c r="A21" s="174" t="s">
        <v>372</v>
      </c>
      <c r="B21" s="89"/>
      <c r="C21" s="89"/>
      <c r="D21" s="91" t="s">
        <v>373</v>
      </c>
      <c r="E21" s="92">
        <v>0</v>
      </c>
      <c r="F21" s="175">
        <v>0</v>
      </c>
    </row>
    <row r="22" spans="1:6">
      <c r="A22" s="174" t="s">
        <v>374</v>
      </c>
      <c r="B22" s="92">
        <v>1430</v>
      </c>
      <c r="C22" s="92">
        <v>500</v>
      </c>
      <c r="D22" s="91" t="s">
        <v>375</v>
      </c>
      <c r="E22" s="92">
        <v>0</v>
      </c>
      <c r="F22" s="175">
        <v>0</v>
      </c>
    </row>
    <row r="23" spans="1:6">
      <c r="A23" s="174" t="s">
        <v>376</v>
      </c>
      <c r="B23" s="89"/>
      <c r="C23" s="89"/>
      <c r="D23" s="90" t="s">
        <v>377</v>
      </c>
      <c r="E23" s="89">
        <f>E24+E25</f>
        <v>0</v>
      </c>
      <c r="F23" s="173">
        <f>F24+F25</f>
        <v>0</v>
      </c>
    </row>
    <row r="24" spans="1:6">
      <c r="A24" s="174" t="s">
        <v>378</v>
      </c>
      <c r="B24" s="92">
        <v>138560.15</v>
      </c>
      <c r="C24" s="92">
        <v>279116.44</v>
      </c>
      <c r="D24" s="91" t="s">
        <v>379</v>
      </c>
      <c r="E24" s="92">
        <v>0</v>
      </c>
      <c r="F24" s="175">
        <v>0</v>
      </c>
    </row>
    <row r="25" spans="1:6">
      <c r="A25" s="172" t="s">
        <v>380</v>
      </c>
      <c r="B25" s="89">
        <f>SUM(B26:B30)</f>
        <v>0</v>
      </c>
      <c r="C25" s="89">
        <f>SUM(C26:C30)</f>
        <v>49628.4</v>
      </c>
      <c r="D25" s="91" t="s">
        <v>381</v>
      </c>
      <c r="E25" s="92">
        <v>0</v>
      </c>
      <c r="F25" s="175">
        <v>0</v>
      </c>
    </row>
    <row r="26" spans="1:6">
      <c r="A26" s="174" t="s">
        <v>382</v>
      </c>
      <c r="B26" s="92">
        <v>0</v>
      </c>
      <c r="C26" s="92">
        <v>49628.4</v>
      </c>
      <c r="D26" s="90" t="s">
        <v>383</v>
      </c>
      <c r="E26" s="92">
        <v>0</v>
      </c>
      <c r="F26" s="175">
        <v>0</v>
      </c>
    </row>
    <row r="27" spans="1:6">
      <c r="A27" s="174" t="s">
        <v>384</v>
      </c>
      <c r="B27" s="92">
        <v>0</v>
      </c>
      <c r="C27" s="92">
        <v>0</v>
      </c>
      <c r="D27" s="90" t="s">
        <v>385</v>
      </c>
      <c r="E27" s="89">
        <f>SUM(E28:E30)</f>
        <v>0</v>
      </c>
      <c r="F27" s="173">
        <f>SUM(F28:F30)</f>
        <v>0</v>
      </c>
    </row>
    <row r="28" spans="1:6">
      <c r="A28" s="174" t="s">
        <v>386</v>
      </c>
      <c r="B28" s="89"/>
      <c r="C28" s="89"/>
      <c r="D28" s="91" t="s">
        <v>387</v>
      </c>
      <c r="E28" s="92">
        <v>0</v>
      </c>
      <c r="F28" s="175">
        <v>0</v>
      </c>
    </row>
    <row r="29" spans="1:6">
      <c r="A29" s="174" t="s">
        <v>388</v>
      </c>
      <c r="B29" s="89"/>
      <c r="C29" s="89"/>
      <c r="D29" s="91" t="s">
        <v>389</v>
      </c>
      <c r="E29" s="92">
        <v>0</v>
      </c>
      <c r="F29" s="175">
        <v>0</v>
      </c>
    </row>
    <row r="30" spans="1:6">
      <c r="A30" s="174" t="s">
        <v>390</v>
      </c>
      <c r="B30" s="89"/>
      <c r="C30" s="89"/>
      <c r="D30" s="91" t="s">
        <v>391</v>
      </c>
      <c r="E30" s="92">
        <v>0</v>
      </c>
      <c r="F30" s="175">
        <v>0</v>
      </c>
    </row>
    <row r="31" spans="1:6">
      <c r="A31" s="172" t="s">
        <v>392</v>
      </c>
      <c r="B31" s="89">
        <f>SUM(B32:B36)</f>
        <v>0</v>
      </c>
      <c r="C31" s="89">
        <f>SUM(C32:C36)</f>
        <v>-140630.17000000001</v>
      </c>
      <c r="D31" s="90" t="s">
        <v>393</v>
      </c>
      <c r="E31" s="89">
        <f>SUM(E32:E37)</f>
        <v>0</v>
      </c>
      <c r="F31" s="173">
        <f>SUM(F32:F37)</f>
        <v>0</v>
      </c>
    </row>
    <row r="32" spans="1:6">
      <c r="A32" s="174" t="s">
        <v>394</v>
      </c>
      <c r="B32" s="92">
        <v>0</v>
      </c>
      <c r="C32" s="92">
        <v>-140630.17000000001</v>
      </c>
      <c r="D32" s="91" t="s">
        <v>395</v>
      </c>
      <c r="E32" s="89"/>
      <c r="F32" s="173"/>
    </row>
    <row r="33" spans="1:6">
      <c r="A33" s="174" t="s">
        <v>396</v>
      </c>
      <c r="B33" s="89"/>
      <c r="C33" s="89"/>
      <c r="D33" s="91" t="s">
        <v>397</v>
      </c>
      <c r="E33" s="89"/>
      <c r="F33" s="173"/>
    </row>
    <row r="34" spans="1:6">
      <c r="A34" s="174" t="s">
        <v>398</v>
      </c>
      <c r="B34" s="89"/>
      <c r="C34" s="89"/>
      <c r="D34" s="91" t="s">
        <v>399</v>
      </c>
      <c r="E34" s="89"/>
      <c r="F34" s="173"/>
    </row>
    <row r="35" spans="1:6">
      <c r="A35" s="174" t="s">
        <v>400</v>
      </c>
      <c r="B35" s="89"/>
      <c r="C35" s="89"/>
      <c r="D35" s="91" t="s">
        <v>401</v>
      </c>
      <c r="E35" s="89"/>
      <c r="F35" s="173"/>
    </row>
    <row r="36" spans="1:6">
      <c r="A36" s="174" t="s">
        <v>402</v>
      </c>
      <c r="B36" s="89"/>
      <c r="C36" s="89"/>
      <c r="D36" s="91" t="s">
        <v>403</v>
      </c>
      <c r="E36" s="89"/>
      <c r="F36" s="173"/>
    </row>
    <row r="37" spans="1:6">
      <c r="A37" s="172" t="s">
        <v>404</v>
      </c>
      <c r="B37" s="92">
        <v>182703.84</v>
      </c>
      <c r="C37" s="92">
        <v>400353.84</v>
      </c>
      <c r="D37" s="91" t="s">
        <v>405</v>
      </c>
      <c r="E37" s="89"/>
      <c r="F37" s="173"/>
    </row>
    <row r="38" spans="1:6">
      <c r="A38" s="172" t="s">
        <v>406</v>
      </c>
      <c r="B38" s="89">
        <f>SUM(B39:B40)</f>
        <v>0</v>
      </c>
      <c r="C38" s="89">
        <f>SUM(C39:C40)</f>
        <v>0</v>
      </c>
      <c r="D38" s="90" t="s">
        <v>407</v>
      </c>
      <c r="E38" s="89">
        <f>SUM(E39:E41)</f>
        <v>0</v>
      </c>
      <c r="F38" s="173">
        <f>SUM(F39:F41)</f>
        <v>0</v>
      </c>
    </row>
    <row r="39" spans="1:6">
      <c r="A39" s="174" t="s">
        <v>408</v>
      </c>
      <c r="B39" s="92">
        <v>0</v>
      </c>
      <c r="C39" s="92">
        <v>0</v>
      </c>
      <c r="D39" s="91" t="s">
        <v>409</v>
      </c>
      <c r="E39" s="92">
        <v>0</v>
      </c>
      <c r="F39" s="175">
        <v>0</v>
      </c>
    </row>
    <row r="40" spans="1:6">
      <c r="A40" s="174" t="s">
        <v>410</v>
      </c>
      <c r="B40" s="92">
        <v>0</v>
      </c>
      <c r="C40" s="92">
        <v>0</v>
      </c>
      <c r="D40" s="91" t="s">
        <v>411</v>
      </c>
      <c r="E40" s="92">
        <v>0</v>
      </c>
      <c r="F40" s="175">
        <v>0</v>
      </c>
    </row>
    <row r="41" spans="1:6">
      <c r="A41" s="172" t="s">
        <v>412</v>
      </c>
      <c r="B41" s="89">
        <f>SUM(B42:B45)</f>
        <v>0</v>
      </c>
      <c r="C41" s="89">
        <f>SUM(C42:C45)</f>
        <v>0</v>
      </c>
      <c r="D41" s="91" t="s">
        <v>413</v>
      </c>
      <c r="E41" s="92">
        <v>0</v>
      </c>
      <c r="F41" s="175">
        <v>0</v>
      </c>
    </row>
    <row r="42" spans="1:6">
      <c r="A42" s="174" t="s">
        <v>414</v>
      </c>
      <c r="B42" s="89"/>
      <c r="C42" s="89"/>
      <c r="D42" s="90" t="s">
        <v>415</v>
      </c>
      <c r="E42" s="89">
        <f>SUM(E43:E45)</f>
        <v>0</v>
      </c>
      <c r="F42" s="173">
        <f>SUM(F43:F45)</f>
        <v>0</v>
      </c>
    </row>
    <row r="43" spans="1:6">
      <c r="A43" s="174" t="s">
        <v>416</v>
      </c>
      <c r="B43" s="89"/>
      <c r="C43" s="89"/>
      <c r="D43" s="91" t="s">
        <v>417</v>
      </c>
      <c r="E43" s="92">
        <v>0</v>
      </c>
      <c r="F43" s="175">
        <v>0</v>
      </c>
    </row>
    <row r="44" spans="1:6">
      <c r="A44" s="174" t="s">
        <v>418</v>
      </c>
      <c r="B44" s="89"/>
      <c r="C44" s="89"/>
      <c r="D44" s="91" t="s">
        <v>419</v>
      </c>
      <c r="E44" s="92">
        <v>0</v>
      </c>
      <c r="F44" s="175">
        <v>0</v>
      </c>
    </row>
    <row r="45" spans="1:6">
      <c r="A45" s="174" t="s">
        <v>420</v>
      </c>
      <c r="B45" s="89"/>
      <c r="C45" s="89"/>
      <c r="D45" s="91" t="s">
        <v>421</v>
      </c>
      <c r="E45" s="92">
        <v>0</v>
      </c>
      <c r="F45" s="175">
        <v>0</v>
      </c>
    </row>
    <row r="46" spans="1:6">
      <c r="A46" s="176"/>
      <c r="B46" s="93"/>
      <c r="C46" s="93"/>
      <c r="D46" s="94"/>
      <c r="E46" s="93"/>
      <c r="F46" s="177"/>
    </row>
    <row r="47" spans="1:6">
      <c r="A47" s="178" t="s">
        <v>422</v>
      </c>
      <c r="B47" s="96">
        <f>B9+B17+B25+B31+B37+B38+B41</f>
        <v>2900861.2899999996</v>
      </c>
      <c r="C47" s="96">
        <f>C9+C17+C25+C31+C37+C38+C41</f>
        <v>2014200.2300000002</v>
      </c>
      <c r="D47" s="97" t="s">
        <v>423</v>
      </c>
      <c r="E47" s="96">
        <f>E9+E19+E23+E26+E27+E31+E38+E42</f>
        <v>2103638.34</v>
      </c>
      <c r="F47" s="179">
        <f>F9+F19+F23+F26+F27+F31+F38+F42</f>
        <v>2432443.0299999998</v>
      </c>
    </row>
    <row r="48" spans="1:6">
      <c r="A48" s="176"/>
      <c r="B48" s="93"/>
      <c r="C48" s="93"/>
      <c r="D48" s="94"/>
      <c r="E48" s="93"/>
      <c r="F48" s="177"/>
    </row>
    <row r="49" spans="1:6">
      <c r="A49" s="170" t="s">
        <v>424</v>
      </c>
      <c r="B49" s="93"/>
      <c r="C49" s="93"/>
      <c r="D49" s="97" t="s">
        <v>425</v>
      </c>
      <c r="E49" s="93"/>
      <c r="F49" s="177"/>
    </row>
    <row r="50" spans="1:6">
      <c r="A50" s="172" t="s">
        <v>426</v>
      </c>
      <c r="B50" s="92">
        <v>0</v>
      </c>
      <c r="C50" s="92">
        <v>0</v>
      </c>
      <c r="D50" s="90" t="s">
        <v>427</v>
      </c>
      <c r="E50" s="92">
        <v>0</v>
      </c>
      <c r="F50" s="175">
        <v>0</v>
      </c>
    </row>
    <row r="51" spans="1:6">
      <c r="A51" s="172" t="s">
        <v>428</v>
      </c>
      <c r="B51" s="92">
        <v>0</v>
      </c>
      <c r="C51" s="92">
        <v>0</v>
      </c>
      <c r="D51" s="90" t="s">
        <v>429</v>
      </c>
      <c r="E51" s="92">
        <v>0</v>
      </c>
      <c r="F51" s="175">
        <v>0</v>
      </c>
    </row>
    <row r="52" spans="1:6">
      <c r="A52" s="172" t="s">
        <v>430</v>
      </c>
      <c r="B52" s="92">
        <v>5392458.6100000003</v>
      </c>
      <c r="C52" s="92">
        <v>5392458.6100000003</v>
      </c>
      <c r="D52" s="90" t="s">
        <v>431</v>
      </c>
      <c r="E52" s="92">
        <v>0</v>
      </c>
      <c r="F52" s="175">
        <v>0</v>
      </c>
    </row>
    <row r="53" spans="1:6">
      <c r="A53" s="172" t="s">
        <v>432</v>
      </c>
      <c r="B53" s="92">
        <v>5502819.7800000003</v>
      </c>
      <c r="C53" s="92">
        <v>5150928.28</v>
      </c>
      <c r="D53" s="90" t="s">
        <v>433</v>
      </c>
      <c r="E53" s="92">
        <v>0</v>
      </c>
      <c r="F53" s="175">
        <v>0</v>
      </c>
    </row>
    <row r="54" spans="1:6">
      <c r="A54" s="172" t="s">
        <v>434</v>
      </c>
      <c r="B54" s="92">
        <v>21788.28</v>
      </c>
      <c r="C54" s="92">
        <v>7375.28</v>
      </c>
      <c r="D54" s="90" t="s">
        <v>435</v>
      </c>
      <c r="E54" s="92">
        <v>0</v>
      </c>
      <c r="F54" s="175">
        <v>0</v>
      </c>
    </row>
    <row r="55" spans="1:6">
      <c r="A55" s="172" t="s">
        <v>436</v>
      </c>
      <c r="B55" s="92">
        <v>-1535795.59</v>
      </c>
      <c r="C55" s="92">
        <v>-1130014.19</v>
      </c>
      <c r="D55" s="98" t="s">
        <v>437</v>
      </c>
      <c r="E55" s="92">
        <v>1246899.1100000001</v>
      </c>
      <c r="F55" s="175">
        <v>0</v>
      </c>
    </row>
    <row r="56" spans="1:6">
      <c r="A56" s="172" t="s">
        <v>438</v>
      </c>
      <c r="B56" s="92">
        <v>1246899.1100000001</v>
      </c>
      <c r="C56" s="92">
        <v>0</v>
      </c>
      <c r="D56" s="94"/>
      <c r="E56" s="93"/>
      <c r="F56" s="177"/>
    </row>
    <row r="57" spans="1:6">
      <c r="A57" s="172" t="s">
        <v>439</v>
      </c>
      <c r="B57" s="92">
        <v>0</v>
      </c>
      <c r="C57" s="92">
        <v>0</v>
      </c>
      <c r="D57" s="97" t="s">
        <v>440</v>
      </c>
      <c r="E57" s="96">
        <f>SUM(E50:E55)</f>
        <v>1246899.1100000001</v>
      </c>
      <c r="F57" s="179">
        <f>SUM(F50:F55)</f>
        <v>0</v>
      </c>
    </row>
    <row r="58" spans="1:6">
      <c r="A58" s="172" t="s">
        <v>441</v>
      </c>
      <c r="B58" s="92">
        <v>0</v>
      </c>
      <c r="C58" s="92">
        <v>0</v>
      </c>
      <c r="D58" s="94"/>
      <c r="E58" s="93"/>
      <c r="F58" s="177"/>
    </row>
    <row r="59" spans="1:6">
      <c r="A59" s="176"/>
      <c r="B59" s="93"/>
      <c r="C59" s="93"/>
      <c r="D59" s="97" t="s">
        <v>442</v>
      </c>
      <c r="E59" s="96">
        <f>E47+E57</f>
        <v>3350537.45</v>
      </c>
      <c r="F59" s="179">
        <f>F47+F57</f>
        <v>2432443.0299999998</v>
      </c>
    </row>
    <row r="60" spans="1:6">
      <c r="A60" s="178" t="s">
        <v>443</v>
      </c>
      <c r="B60" s="96">
        <f>SUM(B50:B58)</f>
        <v>10628170.189999999</v>
      </c>
      <c r="C60" s="96">
        <f>SUM(C50:C58)</f>
        <v>9420747.9800000004</v>
      </c>
      <c r="D60" s="94"/>
      <c r="E60" s="93"/>
      <c r="F60" s="177"/>
    </row>
    <row r="61" spans="1:6">
      <c r="A61" s="176"/>
      <c r="B61" s="93"/>
      <c r="C61" s="93"/>
      <c r="D61" s="99" t="s">
        <v>444</v>
      </c>
      <c r="E61" s="93"/>
      <c r="F61" s="177"/>
    </row>
    <row r="62" spans="1:6">
      <c r="A62" s="178" t="s">
        <v>445</v>
      </c>
      <c r="B62" s="96">
        <f>SUM(B47+B60)</f>
        <v>13529031.479999999</v>
      </c>
      <c r="C62" s="96">
        <f>SUM(C47+C60)</f>
        <v>11434948.210000001</v>
      </c>
      <c r="D62" s="94"/>
      <c r="E62" s="93"/>
      <c r="F62" s="177"/>
    </row>
    <row r="63" spans="1:6">
      <c r="A63" s="176"/>
      <c r="B63" s="100"/>
      <c r="C63" s="100"/>
      <c r="D63" s="101" t="s">
        <v>446</v>
      </c>
      <c r="E63" s="89">
        <f>SUM(E64:E66)</f>
        <v>1400000</v>
      </c>
      <c r="F63" s="173">
        <f>SUM(F64:F66)</f>
        <v>1400000</v>
      </c>
    </row>
    <row r="64" spans="1:6">
      <c r="A64" s="176"/>
      <c r="B64" s="100"/>
      <c r="C64" s="100"/>
      <c r="D64" s="90" t="s">
        <v>447</v>
      </c>
      <c r="E64" s="92">
        <v>0</v>
      </c>
      <c r="F64" s="175">
        <v>0</v>
      </c>
    </row>
    <row r="65" spans="1:6">
      <c r="A65" s="176"/>
      <c r="B65" s="100"/>
      <c r="C65" s="100"/>
      <c r="D65" s="98" t="s">
        <v>448</v>
      </c>
      <c r="E65" s="92">
        <v>1400000</v>
      </c>
      <c r="F65" s="175">
        <v>1400000</v>
      </c>
    </row>
    <row r="66" spans="1:6">
      <c r="A66" s="176"/>
      <c r="B66" s="100"/>
      <c r="C66" s="100"/>
      <c r="D66" s="90" t="s">
        <v>449</v>
      </c>
      <c r="E66" s="92">
        <v>0</v>
      </c>
      <c r="F66" s="175">
        <v>0</v>
      </c>
    </row>
    <row r="67" spans="1:6">
      <c r="A67" s="176"/>
      <c r="B67" s="100"/>
      <c r="C67" s="100"/>
      <c r="D67" s="94"/>
      <c r="E67" s="93"/>
      <c r="F67" s="177"/>
    </row>
    <row r="68" spans="1:6">
      <c r="A68" s="176"/>
      <c r="B68" s="100"/>
      <c r="C68" s="100"/>
      <c r="D68" s="101" t="s">
        <v>450</v>
      </c>
      <c r="E68" s="89">
        <f>SUM(E69:E73)</f>
        <v>8778494.0299999993</v>
      </c>
      <c r="F68" s="173">
        <f>SUM(F69:F73)</f>
        <v>7602505.1800000006</v>
      </c>
    </row>
    <row r="69" spans="1:6">
      <c r="A69" s="180"/>
      <c r="B69" s="100"/>
      <c r="C69" s="100"/>
      <c r="D69" s="90" t="s">
        <v>451</v>
      </c>
      <c r="E69" s="92">
        <v>945862.16</v>
      </c>
      <c r="F69" s="175">
        <v>-2930242.53</v>
      </c>
    </row>
    <row r="70" spans="1:6">
      <c r="A70" s="180"/>
      <c r="B70" s="100"/>
      <c r="C70" s="100"/>
      <c r="D70" s="90" t="s">
        <v>452</v>
      </c>
      <c r="E70" s="92">
        <v>3800928.23</v>
      </c>
      <c r="F70" s="175">
        <v>6501044.0700000003</v>
      </c>
    </row>
    <row r="71" spans="1:6">
      <c r="A71" s="180"/>
      <c r="B71" s="100"/>
      <c r="C71" s="100"/>
      <c r="D71" s="90" t="s">
        <v>453</v>
      </c>
      <c r="E71" s="92">
        <v>0</v>
      </c>
      <c r="F71" s="175">
        <v>0</v>
      </c>
    </row>
    <row r="72" spans="1:6">
      <c r="A72" s="180"/>
      <c r="B72" s="100"/>
      <c r="C72" s="100"/>
      <c r="D72" s="90" t="s">
        <v>454</v>
      </c>
      <c r="E72" s="92">
        <v>4031703.64</v>
      </c>
      <c r="F72" s="175">
        <v>4031703.64</v>
      </c>
    </row>
    <row r="73" spans="1:6">
      <c r="A73" s="180"/>
      <c r="B73" s="100"/>
      <c r="C73" s="100"/>
      <c r="D73" s="90" t="s">
        <v>455</v>
      </c>
      <c r="E73" s="92">
        <v>0</v>
      </c>
      <c r="F73" s="175">
        <v>0</v>
      </c>
    </row>
    <row r="74" spans="1:6">
      <c r="A74" s="180"/>
      <c r="B74" s="100"/>
      <c r="C74" s="100"/>
      <c r="D74" s="94"/>
      <c r="E74" s="93"/>
      <c r="F74" s="177"/>
    </row>
    <row r="75" spans="1:6">
      <c r="A75" s="180"/>
      <c r="B75" s="100"/>
      <c r="C75" s="100"/>
      <c r="D75" s="101" t="s">
        <v>456</v>
      </c>
      <c r="E75" s="89">
        <f>E76+E77</f>
        <v>0</v>
      </c>
      <c r="F75" s="173">
        <f>F76+F77</f>
        <v>0</v>
      </c>
    </row>
    <row r="76" spans="1:6">
      <c r="A76" s="180"/>
      <c r="B76" s="100"/>
      <c r="C76" s="100"/>
      <c r="D76" s="90" t="s">
        <v>457</v>
      </c>
      <c r="E76" s="92">
        <v>0</v>
      </c>
      <c r="F76" s="175">
        <v>0</v>
      </c>
    </row>
    <row r="77" spans="1:6">
      <c r="A77" s="180"/>
      <c r="B77" s="100"/>
      <c r="C77" s="100"/>
      <c r="D77" s="90" t="s">
        <v>458</v>
      </c>
      <c r="E77" s="92">
        <v>0</v>
      </c>
      <c r="F77" s="175">
        <v>0</v>
      </c>
    </row>
    <row r="78" spans="1:6">
      <c r="A78" s="180"/>
      <c r="B78" s="100"/>
      <c r="C78" s="100"/>
      <c r="D78" s="94"/>
      <c r="E78" s="93"/>
      <c r="F78" s="177"/>
    </row>
    <row r="79" spans="1:6">
      <c r="A79" s="180"/>
      <c r="B79" s="100"/>
      <c r="C79" s="100"/>
      <c r="D79" s="97" t="s">
        <v>459</v>
      </c>
      <c r="E79" s="96">
        <f>E63+E68+E75</f>
        <v>10178494.029999999</v>
      </c>
      <c r="F79" s="179">
        <f>F63+F68+F75</f>
        <v>9002505.1799999997</v>
      </c>
    </row>
    <row r="80" spans="1:6">
      <c r="A80" s="180"/>
      <c r="B80" s="100"/>
      <c r="C80" s="100"/>
      <c r="D80" s="94"/>
      <c r="E80" s="93"/>
      <c r="F80" s="177"/>
    </row>
    <row r="81" spans="1:6">
      <c r="A81" s="180"/>
      <c r="B81" s="100"/>
      <c r="C81" s="100"/>
      <c r="D81" s="97" t="s">
        <v>460</v>
      </c>
      <c r="E81" s="96">
        <f>E59+E79</f>
        <v>13529031.48</v>
      </c>
      <c r="F81" s="179">
        <f>F59+F79</f>
        <v>11434948.209999999</v>
      </c>
    </row>
    <row r="82" spans="1:6">
      <c r="A82" s="181"/>
      <c r="B82" s="182"/>
      <c r="C82" s="182"/>
      <c r="D82" s="183"/>
      <c r="E82" s="183"/>
      <c r="F82" s="184"/>
    </row>
    <row r="83" spans="1:6" hidden="1"/>
    <row r="84" spans="1:6" hidden="1"/>
    <row r="85" spans="1:6" hidden="1"/>
    <row r="86" spans="1:6" hidden="1"/>
    <row r="87" spans="1:6" hidden="1"/>
    <row r="88" spans="1:6" hidden="1"/>
    <row r="89" spans="1:6" hidden="1"/>
    <row r="90" spans="1:6" hidden="1"/>
    <row r="91" spans="1:6" hidden="1"/>
    <row r="92" spans="1:6" hidden="1"/>
    <row r="93" spans="1:6" hidden="1"/>
    <row r="94" spans="1:6" hidden="1"/>
    <row r="95" spans="1:6" hidden="1"/>
    <row r="96" spans="1:6" hidden="1"/>
    <row r="97" spans="1:1"/>
    <row r="98" spans="1:1">
      <c r="A98" s="167" t="s">
        <v>634</v>
      </c>
    </row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</sheetData>
  <mergeCells count="5">
    <mergeCell ref="A1:F1"/>
    <mergeCell ref="A2:F2"/>
    <mergeCell ref="A3:F3"/>
    <mergeCell ref="A4:F4"/>
    <mergeCell ref="A5:F5"/>
  </mergeCells>
  <dataValidations disablePrompts="1" count="3">
    <dataValidation allowBlank="1" showInputMessage="1" showErrorMessage="1" prompt="20XN (d)" sqref="B6 E6" xr:uid="{C65BBBDA-5FB3-47DC-88CB-45765F1AEEEF}"/>
    <dataValidation allowBlank="1" showInputMessage="1" showErrorMessage="1" prompt="31 de diciembre de 20XN-1 (e)" sqref="C6 F6" xr:uid="{6F133F76-084E-4732-8B02-0F1BDEBC0483}"/>
    <dataValidation type="decimal" allowBlank="1" showInputMessage="1" showErrorMessage="1" sqref="E42:F42 E78:F81 E47:F47 B17:C17 B25:C25 B31:C31 B38:C38 B41:C41 B59:C62 B9:C9 E9:F9 E19:F19 E23:F23 E27:F27 E31:F31 E38:F38 E56:F63 E67:F68 E74:F75 B46:C49" xr:uid="{BFE11E6A-41C9-4FBC-BE5C-71C42C10B57A}">
      <formula1>-1.79769313486231E+100</formula1>
      <formula2>1.79769313486231E+100</formula2>
    </dataValidation>
  </dataValidations>
  <pageMargins left="1.4173228346456694" right="0.23622047244094491" top="0.35433070866141736" bottom="0.35433070866141736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3305E-7D69-40E9-A572-983763AA93B4}">
  <dimension ref="A1:E41"/>
  <sheetViews>
    <sheetView showGridLines="0" tabSelected="1" workbookViewId="0">
      <selection activeCell="D101" sqref="D101"/>
    </sheetView>
  </sheetViews>
  <sheetFormatPr baseColWidth="10" defaultColWidth="9.140625" defaultRowHeight="15"/>
  <cols>
    <col min="1" max="1" width="44.7109375" style="19" customWidth="1"/>
    <col min="2" max="2" width="13.42578125" style="19" customWidth="1"/>
    <col min="3" max="3" width="12.85546875" style="19" customWidth="1"/>
    <col min="4" max="4" width="13.7109375" style="19" customWidth="1"/>
    <col min="5" max="5" width="11.85546875" style="19" customWidth="1"/>
    <col min="6" max="16384" width="9.140625" style="19"/>
  </cols>
  <sheetData>
    <row r="1" spans="1:5" ht="65.099999999999994" customHeight="1">
      <c r="A1" s="300" t="s">
        <v>635</v>
      </c>
      <c r="B1" s="300"/>
      <c r="C1" s="300"/>
      <c r="D1" s="300"/>
      <c r="E1" s="300"/>
    </row>
    <row r="2" spans="1:5" ht="15.75" thickBot="1"/>
    <row r="3" spans="1:5" ht="15" customHeight="1" thickTop="1">
      <c r="A3" s="301" t="s">
        <v>636</v>
      </c>
      <c r="B3" s="302"/>
      <c r="C3" s="302"/>
      <c r="D3" s="302"/>
      <c r="E3" s="303"/>
    </row>
    <row r="4" spans="1:5">
      <c r="A4" s="304" t="s">
        <v>637</v>
      </c>
      <c r="B4" s="305"/>
      <c r="C4" s="305"/>
      <c r="D4" s="305"/>
      <c r="E4" s="306"/>
    </row>
    <row r="5" spans="1:5">
      <c r="A5" s="304" t="s">
        <v>3</v>
      </c>
      <c r="B5" s="305"/>
      <c r="C5" s="305"/>
      <c r="D5" s="305"/>
      <c r="E5" s="306"/>
    </row>
    <row r="6" spans="1:5" ht="15.75" thickBot="1">
      <c r="A6" s="304" t="s">
        <v>638</v>
      </c>
      <c r="B6" s="305"/>
      <c r="C6" s="305"/>
      <c r="D6" s="305"/>
      <c r="E6" s="306"/>
    </row>
    <row r="7" spans="1:5" ht="16.5" thickTop="1" thickBot="1">
      <c r="A7" s="203" t="s">
        <v>639</v>
      </c>
      <c r="B7" s="204">
        <v>2020</v>
      </c>
      <c r="C7" s="204">
        <v>2021</v>
      </c>
      <c r="D7" s="204">
        <v>2022</v>
      </c>
      <c r="E7" s="205">
        <v>2023</v>
      </c>
    </row>
    <row r="8" spans="1:5" ht="53.25" customHeight="1" thickTop="1" thickBot="1">
      <c r="A8" s="206" t="s">
        <v>640</v>
      </c>
      <c r="B8" s="207">
        <f>SUM(B9:B20)</f>
        <v>24977121</v>
      </c>
      <c r="C8" s="207">
        <f t="shared" ref="C8:E8" si="0">SUM(C9:C20)</f>
        <v>26085316.239999998</v>
      </c>
      <c r="D8" s="207">
        <f t="shared" si="0"/>
        <v>27114360.089600001</v>
      </c>
      <c r="E8" s="208">
        <f t="shared" si="0"/>
        <v>28184565.693184</v>
      </c>
    </row>
    <row r="9" spans="1:5" ht="16.5" thickTop="1" thickBot="1">
      <c r="A9" s="209" t="s">
        <v>573</v>
      </c>
      <c r="B9" s="210">
        <v>0</v>
      </c>
      <c r="C9" s="210">
        <v>0</v>
      </c>
      <c r="D9" s="210">
        <v>0</v>
      </c>
      <c r="E9" s="211">
        <v>0</v>
      </c>
    </row>
    <row r="10" spans="1:5" ht="16.5" thickTop="1" thickBot="1">
      <c r="A10" s="209" t="s">
        <v>574</v>
      </c>
      <c r="B10" s="210">
        <v>0</v>
      </c>
      <c r="C10" s="210">
        <v>0</v>
      </c>
      <c r="D10" s="210">
        <v>0</v>
      </c>
      <c r="E10" s="211">
        <v>0</v>
      </c>
    </row>
    <row r="11" spans="1:5" ht="16.5" thickTop="1" thickBot="1">
      <c r="A11" s="209" t="s">
        <v>641</v>
      </c>
      <c r="B11" s="210">
        <v>0</v>
      </c>
      <c r="C11" s="210">
        <v>0</v>
      </c>
      <c r="D11" s="210">
        <v>0</v>
      </c>
      <c r="E11" s="211">
        <v>0</v>
      </c>
    </row>
    <row r="12" spans="1:5" ht="16.5" thickTop="1" thickBot="1">
      <c r="A12" s="209" t="s">
        <v>576</v>
      </c>
      <c r="B12" s="212"/>
      <c r="C12" s="212">
        <f>B12*1.03</f>
        <v>0</v>
      </c>
      <c r="D12" s="212">
        <f t="shared" ref="D12:E12" si="1">C12*1.03</f>
        <v>0</v>
      </c>
      <c r="E12" s="213">
        <f t="shared" si="1"/>
        <v>0</v>
      </c>
    </row>
    <row r="13" spans="1:5" ht="16.5" thickTop="1" thickBot="1">
      <c r="A13" s="209" t="s">
        <v>577</v>
      </c>
      <c r="B13" s="212">
        <f>+'[40]Pronostico DIF 2020'!G6</f>
        <v>100</v>
      </c>
      <c r="C13" s="212">
        <f t="shared" ref="C13:E14" si="2">B13*1.04</f>
        <v>104</v>
      </c>
      <c r="D13" s="212">
        <f t="shared" si="2"/>
        <v>108.16</v>
      </c>
      <c r="E13" s="213">
        <f t="shared" si="2"/>
        <v>112.4864</v>
      </c>
    </row>
    <row r="14" spans="1:5" ht="16.5" thickTop="1" thickBot="1">
      <c r="A14" s="209" t="s">
        <v>578</v>
      </c>
      <c r="B14" s="212"/>
      <c r="C14" s="212">
        <f t="shared" si="2"/>
        <v>0</v>
      </c>
      <c r="D14" s="212">
        <f t="shared" si="2"/>
        <v>0</v>
      </c>
      <c r="E14" s="213">
        <f t="shared" si="2"/>
        <v>0</v>
      </c>
    </row>
    <row r="15" spans="1:5" ht="16.5" thickTop="1" thickBot="1">
      <c r="A15" s="209" t="s">
        <v>579</v>
      </c>
      <c r="B15" s="212">
        <f>+'[40]prop 2020 (5)'!J11-B19</f>
        <v>7089884</v>
      </c>
      <c r="C15" s="212">
        <f>B15*1.04</f>
        <v>7373479.3600000003</v>
      </c>
      <c r="D15" s="212">
        <f>C15*1.04</f>
        <v>7668418.5344000002</v>
      </c>
      <c r="E15" s="213">
        <f>D15*1.04</f>
        <v>7975155.2757760007</v>
      </c>
    </row>
    <row r="16" spans="1:5" ht="16.5" thickTop="1" thickBot="1">
      <c r="A16" s="209" t="s">
        <v>642</v>
      </c>
      <c r="B16" s="210">
        <v>0</v>
      </c>
      <c r="C16" s="210">
        <v>0</v>
      </c>
      <c r="D16" s="210">
        <v>0</v>
      </c>
      <c r="E16" s="211">
        <v>0</v>
      </c>
    </row>
    <row r="17" spans="1:5" ht="16.5" thickTop="1" thickBot="1">
      <c r="A17" s="209" t="s">
        <v>643</v>
      </c>
      <c r="B17" s="210">
        <v>0</v>
      </c>
      <c r="C17" s="210">
        <v>0</v>
      </c>
      <c r="D17" s="210">
        <v>0</v>
      </c>
      <c r="E17" s="211">
        <v>0</v>
      </c>
    </row>
    <row r="18" spans="1:5" ht="16.5" thickTop="1" thickBot="1">
      <c r="A18" s="209" t="s">
        <v>644</v>
      </c>
      <c r="B18" s="212">
        <f>+'[40]prop 2020 (5)'!J63</f>
        <v>17646647</v>
      </c>
      <c r="C18" s="212">
        <f>B18*1.04</f>
        <v>18352512.879999999</v>
      </c>
      <c r="D18" s="212">
        <f t="shared" ref="D18:E18" si="3">C18*1.04</f>
        <v>19086613.395199999</v>
      </c>
      <c r="E18" s="213">
        <f t="shared" si="3"/>
        <v>19850077.931008</v>
      </c>
    </row>
    <row r="19" spans="1:5" ht="16.5" thickTop="1" thickBot="1">
      <c r="A19" s="209" t="s">
        <v>599</v>
      </c>
      <c r="B19" s="212">
        <f>+'[40]prop 2020 (5)'!J41</f>
        <v>240490</v>
      </c>
      <c r="C19" s="212">
        <v>359220</v>
      </c>
      <c r="D19" s="212">
        <v>359220</v>
      </c>
      <c r="E19" s="213">
        <v>359220</v>
      </c>
    </row>
    <row r="20" spans="1:5" ht="16.5" thickTop="1" thickBot="1">
      <c r="A20" s="209" t="s">
        <v>645</v>
      </c>
      <c r="B20" s="210">
        <v>0</v>
      </c>
      <c r="C20" s="210">
        <v>0</v>
      </c>
      <c r="D20" s="210">
        <v>0</v>
      </c>
      <c r="E20" s="211">
        <v>0</v>
      </c>
    </row>
    <row r="21" spans="1:5" ht="16.5" thickTop="1" thickBot="1">
      <c r="A21" s="209"/>
      <c r="B21" s="212"/>
      <c r="C21" s="212"/>
      <c r="D21" s="212"/>
      <c r="E21" s="213"/>
    </row>
    <row r="22" spans="1:5" ht="31.5" thickTop="1" thickBot="1">
      <c r="A22" s="214" t="s">
        <v>646</v>
      </c>
      <c r="B22" s="207">
        <f>SUM(B23:B27)</f>
        <v>2681259</v>
      </c>
      <c r="C22" s="207">
        <f t="shared" ref="C22:E22" si="4">SUM(C23:C27)</f>
        <v>2761696.77</v>
      </c>
      <c r="D22" s="207">
        <f t="shared" si="4"/>
        <v>2844547.6731000002</v>
      </c>
      <c r="E22" s="208">
        <f t="shared" si="4"/>
        <v>2929884.1032930003</v>
      </c>
    </row>
    <row r="23" spans="1:5" ht="16.5" thickTop="1" thickBot="1">
      <c r="A23" s="209" t="s">
        <v>647</v>
      </c>
      <c r="B23" s="212">
        <f>+'[40]prop 2020 (5)'!J65</f>
        <v>2681259</v>
      </c>
      <c r="C23" s="212">
        <f>B23*1.03</f>
        <v>2761696.77</v>
      </c>
      <c r="D23" s="212">
        <f t="shared" ref="D23:E23" si="5">C23*1.03</f>
        <v>2844547.6731000002</v>
      </c>
      <c r="E23" s="213">
        <f t="shared" si="5"/>
        <v>2929884.1032930003</v>
      </c>
    </row>
    <row r="24" spans="1:5" ht="16.5" thickTop="1" thickBot="1">
      <c r="A24" s="209" t="s">
        <v>648</v>
      </c>
      <c r="B24" s="212"/>
      <c r="C24" s="210">
        <v>0</v>
      </c>
      <c r="D24" s="210">
        <v>0</v>
      </c>
      <c r="E24" s="211">
        <v>0</v>
      </c>
    </row>
    <row r="25" spans="1:5" ht="16.5" thickTop="1" thickBot="1">
      <c r="A25" s="209" t="s">
        <v>649</v>
      </c>
      <c r="B25" s="210">
        <v>0</v>
      </c>
      <c r="C25" s="210">
        <v>0</v>
      </c>
      <c r="D25" s="210">
        <v>0</v>
      </c>
      <c r="E25" s="211">
        <v>0</v>
      </c>
    </row>
    <row r="26" spans="1:5" ht="31.5" thickTop="1" thickBot="1">
      <c r="A26" s="215" t="s">
        <v>650</v>
      </c>
      <c r="B26" s="216"/>
      <c r="C26" s="216"/>
      <c r="D26" s="216"/>
      <c r="E26" s="217"/>
    </row>
    <row r="27" spans="1:5" ht="16.5" thickTop="1" thickBot="1">
      <c r="A27" s="209" t="s">
        <v>625</v>
      </c>
      <c r="B27" s="212"/>
      <c r="C27" s="212"/>
      <c r="D27" s="212"/>
      <c r="E27" s="213"/>
    </row>
    <row r="28" spans="1:5" ht="16.5" thickTop="1" thickBot="1">
      <c r="A28" s="209"/>
      <c r="B28" s="212"/>
      <c r="C28" s="212"/>
      <c r="D28" s="212"/>
      <c r="E28" s="213"/>
    </row>
    <row r="29" spans="1:5" ht="16.5" thickTop="1" thickBot="1">
      <c r="A29" s="206" t="s">
        <v>651</v>
      </c>
      <c r="B29" s="218">
        <f>B30</f>
        <v>0</v>
      </c>
      <c r="C29" s="218">
        <f t="shared" ref="C29:E29" si="6">C30</f>
        <v>0</v>
      </c>
      <c r="D29" s="218">
        <f t="shared" si="6"/>
        <v>0</v>
      </c>
      <c r="E29" s="219">
        <f t="shared" si="6"/>
        <v>0</v>
      </c>
    </row>
    <row r="30" spans="1:5" ht="16.5" thickTop="1" thickBot="1">
      <c r="A30" s="209" t="s">
        <v>628</v>
      </c>
      <c r="B30" s="210">
        <v>0</v>
      </c>
      <c r="C30" s="210">
        <v>0</v>
      </c>
      <c r="D30" s="210">
        <v>0</v>
      </c>
      <c r="E30" s="211">
        <v>0</v>
      </c>
    </row>
    <row r="31" spans="1:5" ht="16.5" thickTop="1" thickBot="1">
      <c r="A31" s="209"/>
      <c r="B31" s="212"/>
      <c r="C31" s="212"/>
      <c r="D31" s="212"/>
      <c r="E31" s="213"/>
    </row>
    <row r="32" spans="1:5" ht="16.5" thickTop="1" thickBot="1">
      <c r="A32" s="220" t="s">
        <v>652</v>
      </c>
      <c r="B32" s="207">
        <f>B8+B22+B29</f>
        <v>27658380</v>
      </c>
      <c r="C32" s="207">
        <f t="shared" ref="C32:E32" si="7">C8+C22+C29</f>
        <v>28847013.009999998</v>
      </c>
      <c r="D32" s="207">
        <f t="shared" si="7"/>
        <v>29958907.762699999</v>
      </c>
      <c r="E32" s="208">
        <f t="shared" si="7"/>
        <v>31114449.796477001</v>
      </c>
    </row>
    <row r="33" spans="1:5" ht="16.5" thickTop="1" thickBot="1">
      <c r="A33" s="220"/>
      <c r="B33" s="212"/>
      <c r="C33" s="212"/>
      <c r="D33" s="212"/>
      <c r="E33" s="213"/>
    </row>
    <row r="34" spans="1:5" ht="16.5" thickTop="1" thickBot="1">
      <c r="A34" s="220" t="s">
        <v>653</v>
      </c>
      <c r="B34" s="212"/>
      <c r="C34" s="212"/>
      <c r="D34" s="212"/>
      <c r="E34" s="213"/>
    </row>
    <row r="35" spans="1:5" ht="46.5" thickTop="1" thickBot="1">
      <c r="A35" s="221" t="s">
        <v>654</v>
      </c>
      <c r="B35" s="210">
        <v>0</v>
      </c>
      <c r="C35" s="210">
        <v>0</v>
      </c>
      <c r="D35" s="210">
        <v>0</v>
      </c>
      <c r="E35" s="211">
        <v>0</v>
      </c>
    </row>
    <row r="36" spans="1:5" ht="46.5" thickTop="1" thickBot="1">
      <c r="A36" s="215" t="s">
        <v>655</v>
      </c>
      <c r="B36" s="210">
        <v>0</v>
      </c>
      <c r="C36" s="210">
        <v>0</v>
      </c>
      <c r="D36" s="210">
        <v>0</v>
      </c>
      <c r="E36" s="211">
        <v>0</v>
      </c>
    </row>
    <row r="37" spans="1:5" ht="16.5" thickTop="1" thickBot="1">
      <c r="A37" s="222" t="s">
        <v>656</v>
      </c>
      <c r="B37" s="223">
        <f>B35+B36</f>
        <v>0</v>
      </c>
      <c r="C37" s="223">
        <f t="shared" ref="C37:E37" si="8">C35+C36</f>
        <v>0</v>
      </c>
      <c r="D37" s="223">
        <f t="shared" si="8"/>
        <v>0</v>
      </c>
      <c r="E37" s="224">
        <f t="shared" si="8"/>
        <v>0</v>
      </c>
    </row>
    <row r="38" spans="1:5" ht="15.75" thickTop="1"/>
    <row r="40" spans="1:5" s="225" customFormat="1" ht="39" customHeight="1"/>
    <row r="41" spans="1:5" s="225" customFormat="1" ht="33" customHeight="1"/>
  </sheetData>
  <mergeCells count="5">
    <mergeCell ref="A1:E1"/>
    <mergeCell ref="A3:E3"/>
    <mergeCell ref="A4:E4"/>
    <mergeCell ref="A5:E5"/>
    <mergeCell ref="A6:E6"/>
  </mergeCells>
  <printOptions horizontalCentered="1"/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28871-D426-40F0-AD84-60965EFEACEC}">
  <dimension ref="A1:E36"/>
  <sheetViews>
    <sheetView tabSelected="1" workbookViewId="0">
      <selection activeCell="D101" sqref="D101"/>
    </sheetView>
  </sheetViews>
  <sheetFormatPr baseColWidth="10" defaultColWidth="9.140625" defaultRowHeight="15"/>
  <cols>
    <col min="1" max="1" width="44.7109375" style="19" customWidth="1"/>
    <col min="2" max="3" width="11.85546875" style="19" customWidth="1"/>
    <col min="4" max="4" width="14" style="19" customWidth="1"/>
    <col min="5" max="5" width="11.85546875" style="19" customWidth="1"/>
    <col min="6" max="6" width="12.5703125" style="19" bestFit="1" customWidth="1"/>
    <col min="7" max="16384" width="9.140625" style="19"/>
  </cols>
  <sheetData>
    <row r="1" spans="1:5" ht="21.95" customHeight="1">
      <c r="A1" s="300"/>
      <c r="B1" s="300"/>
      <c r="C1" s="300"/>
      <c r="D1" s="300"/>
      <c r="E1" s="300"/>
    </row>
    <row r="2" spans="1:5" ht="45" customHeight="1" thickBot="1">
      <c r="A2" s="307" t="s">
        <v>690</v>
      </c>
      <c r="B2" s="307"/>
      <c r="C2" s="307"/>
      <c r="D2" s="307"/>
      <c r="E2" s="307"/>
    </row>
    <row r="3" spans="1:5" ht="14.45" customHeight="1" thickBot="1">
      <c r="A3" s="308" t="s">
        <v>636</v>
      </c>
      <c r="B3" s="309"/>
      <c r="C3" s="309"/>
      <c r="D3" s="309"/>
      <c r="E3" s="310"/>
    </row>
    <row r="4" spans="1:5" ht="15.75" thickBot="1">
      <c r="A4" s="311" t="s">
        <v>657</v>
      </c>
      <c r="B4" s="312"/>
      <c r="C4" s="312"/>
      <c r="D4" s="312"/>
      <c r="E4" s="313"/>
    </row>
    <row r="5" spans="1:5" ht="15.75" thickBot="1">
      <c r="A5" s="311" t="s">
        <v>3</v>
      </c>
      <c r="B5" s="312"/>
      <c r="C5" s="312"/>
      <c r="D5" s="312"/>
      <c r="E5" s="313"/>
    </row>
    <row r="6" spans="1:5" ht="15.75" thickBot="1">
      <c r="A6" s="226" t="s">
        <v>639</v>
      </c>
      <c r="B6" s="226">
        <v>2016</v>
      </c>
      <c r="C6" s="226">
        <v>2017</v>
      </c>
      <c r="D6" s="226">
        <v>2018</v>
      </c>
      <c r="E6" s="226">
        <v>2019</v>
      </c>
    </row>
    <row r="7" spans="1:5" ht="53.25" customHeight="1" thickBot="1">
      <c r="A7" s="227" t="s">
        <v>640</v>
      </c>
      <c r="B7" s="228">
        <f t="shared" ref="B7:D7" si="0">SUM(B8:B19)</f>
        <v>18361995.98</v>
      </c>
      <c r="C7" s="228">
        <f t="shared" si="0"/>
        <v>18690161.82</v>
      </c>
      <c r="D7" s="228">
        <f t="shared" si="0"/>
        <v>20129190.100000001</v>
      </c>
      <c r="E7" s="228">
        <f>SUM(E8:E19)</f>
        <v>24940345.580000002</v>
      </c>
    </row>
    <row r="8" spans="1:5" ht="15.75" thickBot="1">
      <c r="A8" s="229" t="s">
        <v>573</v>
      </c>
      <c r="B8" s="230">
        <v>0</v>
      </c>
      <c r="C8" s="230">
        <v>0</v>
      </c>
      <c r="D8" s="230">
        <v>0</v>
      </c>
      <c r="E8" s="230">
        <v>0</v>
      </c>
    </row>
    <row r="9" spans="1:5" ht="15.75" thickBot="1">
      <c r="A9" s="229" t="s">
        <v>574</v>
      </c>
      <c r="B9" s="230">
        <v>0</v>
      </c>
      <c r="C9" s="230">
        <v>0</v>
      </c>
      <c r="D9" s="230">
        <v>0</v>
      </c>
      <c r="E9" s="230">
        <v>0</v>
      </c>
    </row>
    <row r="10" spans="1:5" ht="15.75" thickBot="1">
      <c r="A10" s="229" t="s">
        <v>641</v>
      </c>
      <c r="B10" s="230">
        <v>0</v>
      </c>
      <c r="C10" s="230">
        <v>0</v>
      </c>
      <c r="D10" s="230"/>
      <c r="E10" s="230">
        <v>0</v>
      </c>
    </row>
    <row r="11" spans="1:5" ht="15.75" thickBot="1">
      <c r="A11" s="229" t="s">
        <v>576</v>
      </c>
      <c r="B11" s="230"/>
      <c r="C11" s="230"/>
      <c r="D11" s="230"/>
      <c r="E11" s="230"/>
    </row>
    <row r="12" spans="1:5" ht="15.75" thickBot="1">
      <c r="A12" s="229" t="s">
        <v>577</v>
      </c>
      <c r="B12" s="230">
        <v>158.06</v>
      </c>
      <c r="C12" s="230">
        <v>264.02999999999997</v>
      </c>
      <c r="D12" s="230">
        <v>226.18</v>
      </c>
      <c r="E12" s="230">
        <v>116.32</v>
      </c>
    </row>
    <row r="13" spans="1:5" ht="15.75" thickBot="1">
      <c r="A13" s="229" t="s">
        <v>578</v>
      </c>
      <c r="B13" s="230"/>
      <c r="C13" s="230"/>
      <c r="D13" s="230"/>
      <c r="E13" s="230"/>
    </row>
    <row r="14" spans="1:5" ht="15.75" thickBot="1">
      <c r="A14" s="229" t="s">
        <v>579</v>
      </c>
      <c r="B14" s="230">
        <v>5280582.5600000005</v>
      </c>
      <c r="C14" s="230">
        <v>4440998.8100000005</v>
      </c>
      <c r="D14" s="230">
        <v>4465126.51</v>
      </c>
      <c r="E14" s="230">
        <v>6411977.0700000003</v>
      </c>
    </row>
    <row r="15" spans="1:5" ht="15.75" thickBot="1">
      <c r="A15" s="229" t="s">
        <v>642</v>
      </c>
      <c r="B15" s="230">
        <v>0</v>
      </c>
      <c r="C15" s="230">
        <v>0</v>
      </c>
      <c r="D15" s="230"/>
      <c r="E15" s="230">
        <v>0</v>
      </c>
    </row>
    <row r="16" spans="1:5" ht="15.75" thickBot="1">
      <c r="A16" s="229" t="s">
        <v>643</v>
      </c>
      <c r="B16" s="230">
        <v>0</v>
      </c>
      <c r="C16" s="230">
        <v>0</v>
      </c>
      <c r="D16" s="230"/>
      <c r="E16" s="230">
        <v>0</v>
      </c>
    </row>
    <row r="17" spans="1:5" ht="15.75" thickBot="1">
      <c r="A17" s="229" t="s">
        <v>598</v>
      </c>
      <c r="B17" s="230">
        <v>12717489.359999999</v>
      </c>
      <c r="C17" s="230">
        <v>13585314</v>
      </c>
      <c r="D17" s="230">
        <v>15053926.560000001</v>
      </c>
      <c r="E17" s="230">
        <f>17864199.92-E12</f>
        <v>17864083.600000001</v>
      </c>
    </row>
    <row r="18" spans="1:5" ht="15.75" thickBot="1">
      <c r="A18" s="229" t="s">
        <v>599</v>
      </c>
      <c r="B18" s="230">
        <v>363766</v>
      </c>
      <c r="C18" s="230">
        <v>663584.98</v>
      </c>
      <c r="D18" s="230">
        <v>609910.85</v>
      </c>
      <c r="E18" s="230">
        <v>664168.59</v>
      </c>
    </row>
    <row r="19" spans="1:5" ht="15.75" thickBot="1">
      <c r="A19" s="229" t="s">
        <v>645</v>
      </c>
      <c r="B19" s="230">
        <v>0</v>
      </c>
      <c r="C19" s="230">
        <v>0</v>
      </c>
      <c r="D19" s="230"/>
      <c r="E19" s="230">
        <v>0</v>
      </c>
    </row>
    <row r="20" spans="1:5" ht="15.75" thickBot="1">
      <c r="A20" s="229"/>
      <c r="B20" s="230"/>
      <c r="C20" s="230"/>
      <c r="D20" s="230"/>
      <c r="E20" s="230"/>
    </row>
    <row r="21" spans="1:5" ht="30.75" thickBot="1">
      <c r="A21" s="231" t="s">
        <v>646</v>
      </c>
      <c r="B21" s="228">
        <f t="shared" ref="B21:E21" si="1">SUM(B22:B26)</f>
        <v>3814203</v>
      </c>
      <c r="C21" s="228">
        <f t="shared" si="1"/>
        <v>4183967.3899999997</v>
      </c>
      <c r="D21" s="228">
        <f t="shared" si="1"/>
        <v>4278974.25</v>
      </c>
      <c r="E21" s="228">
        <f t="shared" si="1"/>
        <v>2578146.73</v>
      </c>
    </row>
    <row r="22" spans="1:5" ht="15.75" thickBot="1">
      <c r="A22" s="229" t="s">
        <v>647</v>
      </c>
      <c r="B22" s="230">
        <v>3814203</v>
      </c>
      <c r="C22" s="230">
        <v>4183967.3899999997</v>
      </c>
      <c r="D22" s="230">
        <v>4278974.25</v>
      </c>
      <c r="E22" s="230">
        <v>2578146.73</v>
      </c>
    </row>
    <row r="23" spans="1:5" ht="15.75" thickBot="1">
      <c r="A23" s="229" t="s">
        <v>648</v>
      </c>
      <c r="B23" s="232"/>
      <c r="C23" s="232"/>
      <c r="D23" s="232"/>
      <c r="E23" s="230"/>
    </row>
    <row r="24" spans="1:5" ht="15.75" thickBot="1">
      <c r="A24" s="229" t="s">
        <v>649</v>
      </c>
      <c r="B24" s="230">
        <v>0</v>
      </c>
      <c r="C24" s="230">
        <v>0</v>
      </c>
      <c r="D24" s="230">
        <v>0</v>
      </c>
      <c r="E24" s="230">
        <v>0</v>
      </c>
    </row>
    <row r="25" spans="1:5" ht="30.75" thickBot="1">
      <c r="A25" s="233" t="s">
        <v>650</v>
      </c>
      <c r="B25" s="232"/>
      <c r="C25" s="232"/>
      <c r="D25" s="232"/>
      <c r="E25" s="230"/>
    </row>
    <row r="26" spans="1:5" ht="15.75" thickBot="1">
      <c r="A26" s="229" t="s">
        <v>625</v>
      </c>
      <c r="B26" s="230">
        <v>0</v>
      </c>
      <c r="C26" s="230">
        <v>0</v>
      </c>
      <c r="D26" s="230">
        <v>0</v>
      </c>
      <c r="E26" s="230">
        <v>0</v>
      </c>
    </row>
    <row r="27" spans="1:5" ht="15.75" thickBot="1">
      <c r="A27" s="229"/>
      <c r="B27" s="230"/>
      <c r="C27" s="230"/>
      <c r="D27" s="230"/>
      <c r="E27" s="230"/>
    </row>
    <row r="28" spans="1:5" ht="15.75" thickBot="1">
      <c r="A28" s="227" t="s">
        <v>651</v>
      </c>
      <c r="B28" s="228">
        <f t="shared" ref="B28:E28" si="2">B29</f>
        <v>0</v>
      </c>
      <c r="C28" s="228">
        <f t="shared" si="2"/>
        <v>0</v>
      </c>
      <c r="D28" s="228">
        <f t="shared" si="2"/>
        <v>0</v>
      </c>
      <c r="E28" s="228">
        <f t="shared" si="2"/>
        <v>0</v>
      </c>
    </row>
    <row r="29" spans="1:5" ht="15.75" thickBot="1">
      <c r="A29" s="229" t="s">
        <v>628</v>
      </c>
      <c r="B29" s="230">
        <v>0</v>
      </c>
      <c r="C29" s="230">
        <v>0</v>
      </c>
      <c r="D29" s="230">
        <v>0</v>
      </c>
      <c r="E29" s="230">
        <v>0</v>
      </c>
    </row>
    <row r="30" spans="1:5" ht="15.75" thickBot="1">
      <c r="A30" s="229"/>
      <c r="B30" s="230"/>
      <c r="C30" s="230"/>
      <c r="D30" s="230"/>
      <c r="E30" s="230"/>
    </row>
    <row r="31" spans="1:5" ht="15.75" thickBot="1">
      <c r="A31" s="234" t="s">
        <v>652</v>
      </c>
      <c r="B31" s="228">
        <f t="shared" ref="B31:D31" si="3">B7+B21+B28</f>
        <v>22176198.98</v>
      </c>
      <c r="C31" s="228">
        <f t="shared" si="3"/>
        <v>22874129.210000001</v>
      </c>
      <c r="D31" s="228">
        <f t="shared" si="3"/>
        <v>24408164.350000001</v>
      </c>
      <c r="E31" s="228">
        <f>E7+E21+E28</f>
        <v>27518492.310000002</v>
      </c>
    </row>
    <row r="32" spans="1:5" ht="15.75" thickBot="1">
      <c r="A32" s="234"/>
      <c r="B32" s="228"/>
      <c r="C32" s="228"/>
      <c r="D32" s="228"/>
      <c r="E32" s="228"/>
    </row>
    <row r="33" spans="1:5" ht="15.75" thickBot="1">
      <c r="A33" s="234" t="s">
        <v>653</v>
      </c>
      <c r="B33" s="230"/>
      <c r="C33" s="230"/>
      <c r="D33" s="230"/>
      <c r="E33" s="230"/>
    </row>
    <row r="34" spans="1:5" ht="45.75" thickBot="1">
      <c r="A34" s="235" t="s">
        <v>654</v>
      </c>
      <c r="B34" s="230">
        <v>0</v>
      </c>
      <c r="C34" s="230">
        <v>0</v>
      </c>
      <c r="D34" s="230">
        <v>0</v>
      </c>
      <c r="E34" s="230">
        <v>0</v>
      </c>
    </row>
    <row r="35" spans="1:5" ht="45.75" thickBot="1">
      <c r="A35" s="233" t="s">
        <v>655</v>
      </c>
      <c r="B35" s="230">
        <v>0</v>
      </c>
      <c r="C35" s="230">
        <v>0</v>
      </c>
      <c r="D35" s="230">
        <v>0</v>
      </c>
      <c r="E35" s="230">
        <v>0</v>
      </c>
    </row>
    <row r="36" spans="1:5" ht="15.75" thickBot="1">
      <c r="A36" s="234" t="s">
        <v>656</v>
      </c>
      <c r="B36" s="230">
        <f t="shared" ref="B36:D36" si="4">SUM(B34:B35)</f>
        <v>0</v>
      </c>
      <c r="C36" s="230">
        <f t="shared" si="4"/>
        <v>0</v>
      </c>
      <c r="D36" s="230">
        <f t="shared" si="4"/>
        <v>0</v>
      </c>
      <c r="E36" s="230">
        <f t="shared" ref="E36" si="5">SUM(E34:E35)</f>
        <v>0</v>
      </c>
    </row>
  </sheetData>
  <mergeCells count="5">
    <mergeCell ref="A1:E1"/>
    <mergeCell ref="A2:E2"/>
    <mergeCell ref="A3:E3"/>
    <mergeCell ref="A4:E4"/>
    <mergeCell ref="A5:E5"/>
  </mergeCells>
  <printOptions horizontalCentered="1"/>
  <pageMargins left="0.70866141732283472" right="0.70866141732283472" top="0.94488188976377963" bottom="0.74803149606299213" header="0.31496062992125984" footer="0.31496062992125984"/>
  <pageSetup scale="75" orientation="portrait" r:id="rId1"/>
  <headerFooter>
    <oddHeader>&amp;L&amp;G&amp;C&amp;"Arial Black,Normal"&amp;14&amp;K00-033Formato 7c) Resultados de Ingresos-LDF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B767-7E4E-4475-B873-34DE54649C1F}">
  <dimension ref="A1:E45"/>
  <sheetViews>
    <sheetView tabSelected="1" workbookViewId="0">
      <selection activeCell="D101" sqref="D101"/>
    </sheetView>
  </sheetViews>
  <sheetFormatPr baseColWidth="10" defaultColWidth="10.85546875" defaultRowHeight="15"/>
  <cols>
    <col min="1" max="1" width="54.7109375" style="236" customWidth="1"/>
    <col min="2" max="4" width="13.7109375" style="246" customWidth="1"/>
    <col min="5" max="5" width="13.28515625" style="246" customWidth="1"/>
    <col min="6" max="16384" width="10.85546875" style="236"/>
  </cols>
  <sheetData>
    <row r="1" spans="1:5" ht="61.5" customHeight="1" thickBot="1">
      <c r="A1" s="307" t="s">
        <v>658</v>
      </c>
      <c r="B1" s="307"/>
      <c r="C1" s="307"/>
      <c r="D1" s="307"/>
      <c r="E1" s="307"/>
    </row>
    <row r="2" spans="1:5" ht="15.75" thickBot="1">
      <c r="A2" s="308" t="s">
        <v>636</v>
      </c>
      <c r="B2" s="309"/>
      <c r="C2" s="309"/>
      <c r="D2" s="309"/>
      <c r="E2" s="310"/>
    </row>
    <row r="3" spans="1:5" s="237" customFormat="1" ht="15.75" thickBot="1">
      <c r="A3" s="317" t="s">
        <v>659</v>
      </c>
      <c r="B3" s="317"/>
      <c r="C3" s="317"/>
      <c r="D3" s="317"/>
      <c r="E3" s="317"/>
    </row>
    <row r="4" spans="1:5" ht="15.75" thickBot="1">
      <c r="A4" s="314" t="s">
        <v>3</v>
      </c>
      <c r="B4" s="315"/>
      <c r="C4" s="315"/>
      <c r="D4" s="315"/>
      <c r="E4" s="316"/>
    </row>
    <row r="5" spans="1:5" ht="60.75" thickBot="1">
      <c r="A5" s="240" t="s">
        <v>660</v>
      </c>
      <c r="B5" s="241" t="s">
        <v>661</v>
      </c>
      <c r="C5" s="241" t="s">
        <v>662</v>
      </c>
      <c r="D5" s="241" t="s">
        <v>663</v>
      </c>
      <c r="E5" s="242" t="s">
        <v>664</v>
      </c>
    </row>
    <row r="6" spans="1:5" ht="15.75" thickBot="1">
      <c r="A6" s="238"/>
      <c r="B6" s="239"/>
      <c r="C6" s="239"/>
      <c r="D6" s="239"/>
      <c r="E6" s="243"/>
    </row>
    <row r="7" spans="1:5" ht="15.75" thickBot="1">
      <c r="A7" s="227" t="s">
        <v>665</v>
      </c>
      <c r="B7" s="228">
        <f>SUM(B8:B17)</f>
        <v>19684966.93</v>
      </c>
      <c r="C7" s="228">
        <f>SUM(C8:C17)</f>
        <v>18835887.670000002</v>
      </c>
      <c r="D7" s="228">
        <f>SUM(D8:D17)</f>
        <v>22683384.98</v>
      </c>
      <c r="E7" s="228">
        <f>SUM(E8:E17)</f>
        <v>24789708.039999988</v>
      </c>
    </row>
    <row r="8" spans="1:5" ht="15.75" thickBot="1">
      <c r="A8" s="229" t="s">
        <v>666</v>
      </c>
      <c r="B8" s="230">
        <v>14783772.220000001</v>
      </c>
      <c r="C8" s="230">
        <v>15492731.949999999</v>
      </c>
      <c r="D8" s="230">
        <v>17448486.039999999</v>
      </c>
      <c r="E8" s="230">
        <v>18554294.629999988</v>
      </c>
    </row>
    <row r="9" spans="1:5" ht="15.75" thickBot="1">
      <c r="A9" s="229" t="s">
        <v>667</v>
      </c>
      <c r="B9" s="230">
        <f>3550175.71-B20</f>
        <v>2756641.25</v>
      </c>
      <c r="C9" s="230">
        <f>3899732.73-C20</f>
        <v>2019396.1</v>
      </c>
      <c r="D9" s="230">
        <f>6353430.54-D20</f>
        <v>3566715.42</v>
      </c>
      <c r="E9" s="230">
        <v>1305914.9200000009</v>
      </c>
    </row>
    <row r="10" spans="1:5" ht="15.75" thickBot="1">
      <c r="A10" s="229" t="s">
        <v>668</v>
      </c>
      <c r="B10" s="230">
        <f>1425811.47-B21</f>
        <v>1318963.54</v>
      </c>
      <c r="C10" s="230">
        <f>1819109.38-C21</f>
        <v>1138128.75</v>
      </c>
      <c r="D10" s="230">
        <f>1674618.02-D21</f>
        <v>1421276.72</v>
      </c>
      <c r="E10" s="230">
        <v>4359593.2099999972</v>
      </c>
    </row>
    <row r="11" spans="1:5" ht="15.75" thickBot="1">
      <c r="A11" s="229" t="s">
        <v>669</v>
      </c>
      <c r="B11" s="230">
        <f>1240410.34-B22</f>
        <v>236155.9800000001</v>
      </c>
      <c r="C11" s="230">
        <f>1433155.14-C22</f>
        <v>185630.86999999988</v>
      </c>
      <c r="D11" s="230">
        <f>1485515.01-D22</f>
        <v>246906.80000000005</v>
      </c>
      <c r="E11" s="230">
        <v>398319.97999999992</v>
      </c>
    </row>
    <row r="12" spans="1:5" ht="15.75" thickBot="1">
      <c r="A12" s="229" t="s">
        <v>670</v>
      </c>
      <c r="B12" s="230">
        <f>592557.7-B23</f>
        <v>589433.93999999994</v>
      </c>
      <c r="C12" s="230">
        <f>52458.08-C23</f>
        <v>0</v>
      </c>
      <c r="D12" s="230">
        <v>0</v>
      </c>
      <c r="E12" s="230">
        <v>171585.3</v>
      </c>
    </row>
    <row r="13" spans="1:5" ht="15.75" thickBot="1">
      <c r="A13" s="229" t="s">
        <v>671</v>
      </c>
      <c r="B13" s="230">
        <v>0</v>
      </c>
      <c r="C13" s="230">
        <v>0</v>
      </c>
      <c r="D13" s="230">
        <v>0</v>
      </c>
      <c r="E13" s="230">
        <v>0</v>
      </c>
    </row>
    <row r="14" spans="1:5" ht="15.75" thickBot="1">
      <c r="A14" s="229" t="s">
        <v>672</v>
      </c>
      <c r="B14" s="230">
        <v>0</v>
      </c>
      <c r="C14" s="230">
        <v>0</v>
      </c>
      <c r="D14" s="230">
        <v>0</v>
      </c>
      <c r="E14" s="230">
        <v>0</v>
      </c>
    </row>
    <row r="15" spans="1:5" ht="15.75" thickBot="1">
      <c r="A15" s="229" t="s">
        <v>673</v>
      </c>
      <c r="B15" s="230">
        <v>0</v>
      </c>
      <c r="C15" s="230">
        <v>0</v>
      </c>
      <c r="D15" s="230">
        <v>0</v>
      </c>
      <c r="E15" s="230">
        <v>0</v>
      </c>
    </row>
    <row r="16" spans="1:5" ht="15.75" thickBot="1">
      <c r="A16" s="229" t="s">
        <v>674</v>
      </c>
      <c r="B16" s="230">
        <v>0</v>
      </c>
      <c r="C16" s="230">
        <v>0</v>
      </c>
      <c r="D16" s="230">
        <v>0</v>
      </c>
      <c r="E16" s="230">
        <v>0</v>
      </c>
    </row>
    <row r="17" spans="1:5" ht="15.75" thickBot="1">
      <c r="A17" s="229"/>
      <c r="B17" s="230"/>
      <c r="C17" s="230"/>
      <c r="D17" s="230"/>
      <c r="E17" s="230"/>
    </row>
    <row r="18" spans="1:5" ht="15.75" thickBot="1">
      <c r="A18" s="234" t="s">
        <v>675</v>
      </c>
      <c r="B18" s="228">
        <f>SUM(B19:B27)</f>
        <v>1907760.51</v>
      </c>
      <c r="C18" s="228">
        <f>SUM(C19:C27)</f>
        <v>3861299.61</v>
      </c>
      <c r="D18" s="228">
        <f>SUM(D19:D27)</f>
        <v>4278664.63</v>
      </c>
      <c r="E18" s="228">
        <f>SUM(E19:E23)</f>
        <v>3178020.24</v>
      </c>
    </row>
    <row r="19" spans="1:5" ht="15.75" thickBot="1">
      <c r="A19" s="229" t="s">
        <v>666</v>
      </c>
      <c r="B19" s="230">
        <v>0</v>
      </c>
      <c r="C19" s="230">
        <v>0</v>
      </c>
      <c r="D19" s="230">
        <v>0</v>
      </c>
      <c r="E19" s="230">
        <v>296670</v>
      </c>
    </row>
    <row r="20" spans="1:5" ht="15.75" thickBot="1">
      <c r="A20" s="229" t="s">
        <v>667</v>
      </c>
      <c r="B20" s="230">
        <v>793534.46</v>
      </c>
      <c r="C20" s="230">
        <v>1880336.63</v>
      </c>
      <c r="D20" s="230">
        <v>2786715.12</v>
      </c>
      <c r="E20" s="230">
        <f>981973.05+186204.16</f>
        <v>1168177.21</v>
      </c>
    </row>
    <row r="21" spans="1:5" ht="15.75" thickBot="1">
      <c r="A21" s="233" t="s">
        <v>668</v>
      </c>
      <c r="B21" s="230">
        <v>106847.93</v>
      </c>
      <c r="C21" s="230">
        <v>680980.63</v>
      </c>
      <c r="D21" s="230">
        <v>253341.3</v>
      </c>
      <c r="E21" s="230">
        <f>209392.67+28265</f>
        <v>237657.67</v>
      </c>
    </row>
    <row r="22" spans="1:5" ht="15.75" thickBot="1">
      <c r="A22" s="229" t="s">
        <v>669</v>
      </c>
      <c r="B22" s="230">
        <v>1004254.36</v>
      </c>
      <c r="C22" s="230">
        <v>1247524.27</v>
      </c>
      <c r="D22" s="230">
        <v>1238608.21</v>
      </c>
      <c r="E22" s="230">
        <v>1280796.1599999999</v>
      </c>
    </row>
    <row r="23" spans="1:5" ht="15.75" thickBot="1">
      <c r="A23" s="229" t="s">
        <v>670</v>
      </c>
      <c r="B23" s="230">
        <v>3123.76</v>
      </c>
      <c r="C23" s="230">
        <v>52458.080000000002</v>
      </c>
      <c r="D23" s="230"/>
      <c r="E23" s="230">
        <f>104015.22+90703.98</f>
        <v>194719.2</v>
      </c>
    </row>
    <row r="24" spans="1:5" ht="15.75" thickBot="1">
      <c r="A24" s="229" t="s">
        <v>671</v>
      </c>
      <c r="B24" s="230">
        <v>0</v>
      </c>
      <c r="C24" s="230">
        <v>0</v>
      </c>
      <c r="D24" s="230"/>
      <c r="E24" s="230">
        <v>0</v>
      </c>
    </row>
    <row r="25" spans="1:5" ht="15.75" thickBot="1">
      <c r="A25" s="233" t="s">
        <v>672</v>
      </c>
      <c r="B25" s="232">
        <v>0</v>
      </c>
      <c r="C25" s="232">
        <v>0</v>
      </c>
      <c r="D25" s="232"/>
      <c r="E25" s="230">
        <v>0</v>
      </c>
    </row>
    <row r="26" spans="1:5" ht="15.75" thickBot="1">
      <c r="A26" s="229" t="s">
        <v>676</v>
      </c>
      <c r="B26" s="230">
        <v>0</v>
      </c>
      <c r="C26" s="230">
        <v>0</v>
      </c>
      <c r="D26" s="230"/>
      <c r="E26" s="230">
        <v>0</v>
      </c>
    </row>
    <row r="27" spans="1:5" ht="15.75" thickBot="1">
      <c r="A27" s="229" t="s">
        <v>674</v>
      </c>
      <c r="B27" s="230">
        <v>0</v>
      </c>
      <c r="C27" s="230">
        <v>0</v>
      </c>
      <c r="D27" s="230"/>
      <c r="E27" s="230">
        <v>0</v>
      </c>
    </row>
    <row r="28" spans="1:5" ht="15.75" thickBot="1">
      <c r="A28" s="227"/>
      <c r="B28" s="228"/>
      <c r="C28" s="228"/>
      <c r="D28" s="228"/>
      <c r="E28" s="228">
        <v>0</v>
      </c>
    </row>
    <row r="29" spans="1:5" ht="15.75" thickBot="1">
      <c r="A29" s="229" t="s">
        <v>677</v>
      </c>
      <c r="B29" s="228">
        <f>+B18+B7</f>
        <v>21592727.440000001</v>
      </c>
      <c r="C29" s="228">
        <f>+C18+C7</f>
        <v>22697187.280000001</v>
      </c>
      <c r="D29" s="228">
        <f>+D18+D7</f>
        <v>26962049.609999999</v>
      </c>
      <c r="E29" s="228">
        <f>+E18+E7</f>
        <v>27967728.279999986</v>
      </c>
    </row>
    <row r="30" spans="1:5" ht="15.75" thickBot="1">
      <c r="A30" s="229"/>
      <c r="B30" s="244"/>
      <c r="C30" s="244"/>
      <c r="D30" s="244"/>
      <c r="E30" s="244"/>
    </row>
    <row r="31" spans="1:5" ht="15.75" thickBot="1">
      <c r="A31" s="234"/>
      <c r="B31" s="245"/>
      <c r="C31" s="245"/>
      <c r="D31" s="245"/>
      <c r="E31" s="245"/>
    </row>
    <row r="32" spans="1:5" ht="15.75" thickBot="1">
      <c r="A32" s="234"/>
      <c r="B32" s="245"/>
      <c r="C32" s="245"/>
      <c r="D32" s="245"/>
      <c r="E32" s="245"/>
    </row>
    <row r="33" spans="1:5" ht="15.75" thickBot="1">
      <c r="A33" s="234"/>
      <c r="B33" s="244"/>
      <c r="C33" s="244"/>
      <c r="D33" s="244"/>
      <c r="E33" s="244"/>
    </row>
    <row r="45" spans="1:5" ht="19.5" customHeight="1"/>
  </sheetData>
  <mergeCells count="4">
    <mergeCell ref="A4:E4"/>
    <mergeCell ref="A1:E1"/>
    <mergeCell ref="A2:E2"/>
    <mergeCell ref="A3:E3"/>
  </mergeCells>
  <printOptions horizontalCentered="1"/>
  <pageMargins left="0" right="0.11811023622047245" top="0.74803149606299213" bottom="0.74803149606299213" header="0.31496062992125984" footer="0.31496062992125984"/>
  <pageSetup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6D370-54F8-4CAD-9C3F-437259A673E6}">
  <sheetPr>
    <pageSetUpPr fitToPage="1"/>
  </sheetPr>
  <dimension ref="A1:E45"/>
  <sheetViews>
    <sheetView tabSelected="1" workbookViewId="0">
      <selection activeCell="D101" sqref="D101"/>
    </sheetView>
  </sheetViews>
  <sheetFormatPr baseColWidth="10" defaultColWidth="10.85546875" defaultRowHeight="15"/>
  <cols>
    <col min="1" max="1" width="54.7109375" style="236" customWidth="1"/>
    <col min="2" max="5" width="18.42578125" style="236" customWidth="1"/>
    <col min="6" max="16384" width="10.85546875" style="236"/>
  </cols>
  <sheetData>
    <row r="1" spans="1:5" ht="61.5" customHeight="1" thickBot="1">
      <c r="A1" s="307" t="s">
        <v>678</v>
      </c>
      <c r="B1" s="307"/>
      <c r="C1" s="307"/>
      <c r="D1" s="307"/>
      <c r="E1" s="307"/>
    </row>
    <row r="2" spans="1:5" ht="15.75" thickBot="1">
      <c r="A2" s="308" t="s">
        <v>679</v>
      </c>
      <c r="B2" s="309"/>
      <c r="C2" s="309"/>
      <c r="D2" s="309"/>
      <c r="E2" s="310"/>
    </row>
    <row r="3" spans="1:5" s="237" customFormat="1" ht="15.75" thickBot="1">
      <c r="A3" s="317" t="s">
        <v>680</v>
      </c>
      <c r="B3" s="317"/>
      <c r="C3" s="317"/>
      <c r="D3" s="317"/>
      <c r="E3" s="317"/>
    </row>
    <row r="4" spans="1:5" ht="15.75" thickBot="1">
      <c r="A4" s="314" t="s">
        <v>3</v>
      </c>
      <c r="B4" s="315"/>
      <c r="C4" s="315"/>
      <c r="D4" s="315"/>
      <c r="E4" s="316"/>
    </row>
    <row r="5" spans="1:5" ht="15.75" thickBot="1">
      <c r="A5" s="314" t="s">
        <v>638</v>
      </c>
      <c r="B5" s="315"/>
      <c r="C5" s="315"/>
      <c r="D5" s="315"/>
      <c r="E5" s="316"/>
    </row>
    <row r="6" spans="1:5" ht="75.75" thickBot="1">
      <c r="A6" s="240" t="s">
        <v>660</v>
      </c>
      <c r="B6" s="242" t="s">
        <v>681</v>
      </c>
      <c r="C6" s="241" t="s">
        <v>682</v>
      </c>
      <c r="D6" s="241" t="s">
        <v>683</v>
      </c>
      <c r="E6" s="242" t="s">
        <v>684</v>
      </c>
    </row>
    <row r="7" spans="1:5" ht="15.75" thickBot="1">
      <c r="A7" s="238"/>
      <c r="B7" s="238"/>
      <c r="C7" s="238"/>
      <c r="D7" s="238"/>
      <c r="E7" s="247"/>
    </row>
    <row r="8" spans="1:5" ht="15.75" thickBot="1">
      <c r="A8" s="227" t="s">
        <v>685</v>
      </c>
      <c r="B8" s="228">
        <f>SUM(B9:B17)</f>
        <v>24977120.549999997</v>
      </c>
      <c r="C8" s="228">
        <f>SUM(C9:C17)</f>
        <v>25973800.472000003</v>
      </c>
      <c r="D8" s="228">
        <f>SUM(D9:D17)</f>
        <v>27010347.590880003</v>
      </c>
      <c r="E8" s="228">
        <f>SUM(E9:E17)</f>
        <v>28088356.594515208</v>
      </c>
    </row>
    <row r="9" spans="1:5" ht="15.75" thickBot="1">
      <c r="A9" s="229" t="s">
        <v>666</v>
      </c>
      <c r="B9" s="230">
        <v>19671082.16</v>
      </c>
      <c r="C9" s="230">
        <f>+B9*1.04-2404.9</f>
        <v>20455520.546400003</v>
      </c>
      <c r="D9" s="230">
        <f>+C9*1.04-2404.9</f>
        <v>21271336.468256004</v>
      </c>
      <c r="E9" s="230">
        <f>+D9*1.04-2404.9</f>
        <v>22119785.026986245</v>
      </c>
    </row>
    <row r="10" spans="1:5" ht="15.75" thickBot="1">
      <c r="A10" s="229" t="s">
        <v>667</v>
      </c>
      <c r="B10" s="230">
        <f>2652260.91-B21</f>
        <v>1700435.12</v>
      </c>
      <c r="C10" s="230">
        <f t="shared" ref="C10:E17" si="0">+B10*1.04</f>
        <v>1768452.5248000002</v>
      </c>
      <c r="D10" s="230">
        <f t="shared" si="0"/>
        <v>1839190.6257920002</v>
      </c>
      <c r="E10" s="230">
        <f t="shared" si="0"/>
        <v>1912758.2508236803</v>
      </c>
    </row>
    <row r="11" spans="1:5" ht="15.75" thickBot="1">
      <c r="A11" s="229" t="s">
        <v>668</v>
      </c>
      <c r="B11" s="230">
        <f>2860269.01-B22</f>
        <v>2636333.0099999998</v>
      </c>
      <c r="C11" s="230">
        <f t="shared" si="0"/>
        <v>2741786.3303999999</v>
      </c>
      <c r="D11" s="230">
        <f t="shared" si="0"/>
        <v>2851457.7836159999</v>
      </c>
      <c r="E11" s="230">
        <f t="shared" si="0"/>
        <v>2965516.0949606397</v>
      </c>
    </row>
    <row r="12" spans="1:5" ht="15.75" thickBot="1">
      <c r="A12" s="229" t="s">
        <v>669</v>
      </c>
      <c r="B12" s="230">
        <f>1724053.45-B23</f>
        <v>252607.89999999991</v>
      </c>
      <c r="C12" s="230">
        <f t="shared" si="0"/>
        <v>262712.2159999999</v>
      </c>
      <c r="D12" s="230">
        <f t="shared" si="0"/>
        <v>273220.70463999989</v>
      </c>
      <c r="E12" s="230">
        <f t="shared" si="0"/>
        <v>284149.53282559989</v>
      </c>
    </row>
    <row r="13" spans="1:5" ht="15.75" thickBot="1">
      <c r="A13" s="229" t="s">
        <v>670</v>
      </c>
      <c r="B13" s="230">
        <f>348561.63-B24</f>
        <v>314509.52</v>
      </c>
      <c r="C13" s="230">
        <f t="shared" si="0"/>
        <v>327089.9008</v>
      </c>
      <c r="D13" s="230">
        <f t="shared" si="0"/>
        <v>340173.49683200003</v>
      </c>
      <c r="E13" s="230">
        <f t="shared" si="0"/>
        <v>353780.43670528004</v>
      </c>
    </row>
    <row r="14" spans="1:5" ht="15.75" thickBot="1">
      <c r="A14" s="229" t="s">
        <v>671</v>
      </c>
      <c r="B14" s="230">
        <v>0</v>
      </c>
      <c r="C14" s="230">
        <f t="shared" si="0"/>
        <v>0</v>
      </c>
      <c r="D14" s="230">
        <f t="shared" si="0"/>
        <v>0</v>
      </c>
      <c r="E14" s="230">
        <f t="shared" si="0"/>
        <v>0</v>
      </c>
    </row>
    <row r="15" spans="1:5" ht="15.75" thickBot="1">
      <c r="A15" s="229" t="s">
        <v>672</v>
      </c>
      <c r="B15" s="230">
        <v>402152.84</v>
      </c>
      <c r="C15" s="230">
        <f t="shared" si="0"/>
        <v>418238.95360000007</v>
      </c>
      <c r="D15" s="230">
        <f t="shared" si="0"/>
        <v>434968.51174400008</v>
      </c>
      <c r="E15" s="230">
        <f t="shared" si="0"/>
        <v>452367.2522137601</v>
      </c>
    </row>
    <row r="16" spans="1:5" ht="15.75" thickBot="1">
      <c r="A16" s="229" t="s">
        <v>673</v>
      </c>
      <c r="B16" s="230">
        <v>0</v>
      </c>
      <c r="C16" s="230">
        <f t="shared" si="0"/>
        <v>0</v>
      </c>
      <c r="D16" s="230">
        <f t="shared" si="0"/>
        <v>0</v>
      </c>
      <c r="E16" s="230">
        <f t="shared" si="0"/>
        <v>0</v>
      </c>
    </row>
    <row r="17" spans="1:5" ht="15.75" thickBot="1">
      <c r="A17" s="229" t="s">
        <v>674</v>
      </c>
      <c r="B17" s="230">
        <v>0</v>
      </c>
      <c r="C17" s="230">
        <f t="shared" si="0"/>
        <v>0</v>
      </c>
      <c r="D17" s="230">
        <f t="shared" si="0"/>
        <v>0</v>
      </c>
      <c r="E17" s="230">
        <f t="shared" si="0"/>
        <v>0</v>
      </c>
    </row>
    <row r="18" spans="1:5" ht="15.75" thickBot="1">
      <c r="A18" s="229"/>
      <c r="B18" s="230"/>
      <c r="C18" s="230"/>
      <c r="D18" s="230"/>
      <c r="E18" s="230"/>
    </row>
    <row r="19" spans="1:5" ht="15.75" thickBot="1">
      <c r="A19" s="229" t="s">
        <v>686</v>
      </c>
      <c r="B19" s="228">
        <f>SUM(B20:B28)</f>
        <v>2681259.4499999997</v>
      </c>
      <c r="C19" s="228">
        <f t="shared" ref="C19:E19" si="1">SUM(C20:C28)</f>
        <v>2761697.2335000001</v>
      </c>
      <c r="D19" s="228">
        <f t="shared" si="1"/>
        <v>2844548.1505050003</v>
      </c>
      <c r="E19" s="228">
        <f t="shared" si="1"/>
        <v>2929884.5950201503</v>
      </c>
    </row>
    <row r="20" spans="1:5" ht="15.75" thickBot="1">
      <c r="A20" s="229" t="s">
        <v>666</v>
      </c>
      <c r="B20" s="230">
        <v>0</v>
      </c>
      <c r="C20" s="230">
        <v>0</v>
      </c>
      <c r="D20" s="230">
        <v>0</v>
      </c>
      <c r="E20" s="230">
        <f>+D20*1.03</f>
        <v>0</v>
      </c>
    </row>
    <row r="21" spans="1:5" ht="15.75" thickBot="1">
      <c r="A21" s="229" t="s">
        <v>667</v>
      </c>
      <c r="B21" s="230">
        <v>951825.79</v>
      </c>
      <c r="C21" s="230">
        <f>+B21*1.03</f>
        <v>980380.56370000006</v>
      </c>
      <c r="D21" s="230">
        <f>+C21*1.03</f>
        <v>1009791.9806110001</v>
      </c>
      <c r="E21" s="230">
        <f>+D21*1.03</f>
        <v>1040085.7400293301</v>
      </c>
    </row>
    <row r="22" spans="1:5" ht="15.75" thickBot="1">
      <c r="A22" s="231" t="s">
        <v>668</v>
      </c>
      <c r="B22" s="230">
        <v>223936</v>
      </c>
      <c r="C22" s="230">
        <f t="shared" ref="C22:E28" si="2">+B22*1.03</f>
        <v>230654.08000000002</v>
      </c>
      <c r="D22" s="230">
        <f t="shared" si="2"/>
        <v>237573.70240000001</v>
      </c>
      <c r="E22" s="230">
        <f t="shared" si="2"/>
        <v>244700.91347200001</v>
      </c>
    </row>
    <row r="23" spans="1:5" ht="15.75" thickBot="1">
      <c r="A23" s="229" t="s">
        <v>669</v>
      </c>
      <c r="B23" s="230">
        <v>1471445.55</v>
      </c>
      <c r="C23" s="230">
        <f t="shared" si="2"/>
        <v>1515588.9165000001</v>
      </c>
      <c r="D23" s="230">
        <f t="shared" si="2"/>
        <v>1561056.583995</v>
      </c>
      <c r="E23" s="230">
        <f t="shared" si="2"/>
        <v>1607888.28151485</v>
      </c>
    </row>
    <row r="24" spans="1:5" ht="15.75" thickBot="1">
      <c r="A24" s="229" t="s">
        <v>670</v>
      </c>
      <c r="B24" s="230">
        <v>34052.11</v>
      </c>
      <c r="C24" s="230">
        <f t="shared" si="2"/>
        <v>35073.673300000002</v>
      </c>
      <c r="D24" s="230">
        <f t="shared" si="2"/>
        <v>36125.883499000003</v>
      </c>
      <c r="E24" s="230">
        <f t="shared" si="2"/>
        <v>37209.660003970006</v>
      </c>
    </row>
    <row r="25" spans="1:5" ht="15.75" thickBot="1">
      <c r="A25" s="229" t="s">
        <v>671</v>
      </c>
      <c r="B25" s="230">
        <v>0</v>
      </c>
      <c r="C25" s="230">
        <f t="shared" si="2"/>
        <v>0</v>
      </c>
      <c r="D25" s="230">
        <v>0</v>
      </c>
      <c r="E25" s="230">
        <f t="shared" si="2"/>
        <v>0</v>
      </c>
    </row>
    <row r="26" spans="1:5" ht="15.75" thickBot="1">
      <c r="A26" s="233" t="s">
        <v>672</v>
      </c>
      <c r="B26" s="232">
        <v>0</v>
      </c>
      <c r="C26" s="232">
        <f t="shared" si="2"/>
        <v>0</v>
      </c>
      <c r="D26" s="232">
        <v>0</v>
      </c>
      <c r="E26" s="230">
        <f t="shared" si="2"/>
        <v>0</v>
      </c>
    </row>
    <row r="27" spans="1:5" ht="15.75" thickBot="1">
      <c r="A27" s="229" t="s">
        <v>676</v>
      </c>
      <c r="B27" s="230">
        <v>0</v>
      </c>
      <c r="C27" s="230">
        <v>0</v>
      </c>
      <c r="D27" s="230">
        <v>0</v>
      </c>
      <c r="E27" s="230">
        <f t="shared" si="2"/>
        <v>0</v>
      </c>
    </row>
    <row r="28" spans="1:5" ht="15.75" thickBot="1">
      <c r="A28" s="229" t="s">
        <v>674</v>
      </c>
      <c r="B28" s="230">
        <v>0</v>
      </c>
      <c r="C28" s="230">
        <v>0</v>
      </c>
      <c r="D28" s="230">
        <v>0</v>
      </c>
      <c r="E28" s="230">
        <f t="shared" si="2"/>
        <v>0</v>
      </c>
    </row>
    <row r="29" spans="1:5" ht="15.75" thickBot="1">
      <c r="A29" s="227"/>
      <c r="B29" s="228"/>
      <c r="C29" s="228"/>
      <c r="D29" s="228"/>
      <c r="E29" s="228"/>
    </row>
    <row r="30" spans="1:5" ht="15.75" thickBot="1">
      <c r="A30" s="229" t="s">
        <v>687</v>
      </c>
      <c r="B30" s="228">
        <f>+B8+B19</f>
        <v>27658379.999999996</v>
      </c>
      <c r="C30" s="228">
        <f>+C8+C19</f>
        <v>28735497.705500003</v>
      </c>
      <c r="D30" s="228">
        <f t="shared" ref="D30:E30" si="3">+D8+D19</f>
        <v>29854895.741385002</v>
      </c>
      <c r="E30" s="228">
        <f t="shared" si="3"/>
        <v>31018241.189535357</v>
      </c>
    </row>
    <row r="31" spans="1:5" ht="15.75" thickBot="1">
      <c r="A31" s="234"/>
      <c r="B31" s="245"/>
      <c r="C31" s="245"/>
      <c r="D31" s="245"/>
      <c r="E31" s="245"/>
    </row>
    <row r="32" spans="1:5" ht="15.75" thickBot="1">
      <c r="A32" s="234"/>
      <c r="B32" s="228"/>
      <c r="C32" s="228"/>
      <c r="D32" s="228"/>
      <c r="E32" s="228"/>
    </row>
    <row r="33" spans="1:5" ht="15.75" thickBot="1">
      <c r="A33" s="234"/>
      <c r="B33" s="230"/>
      <c r="C33" s="230"/>
      <c r="D33" s="230"/>
      <c r="E33" s="230"/>
    </row>
    <row r="45" spans="1:5" ht="19.5" customHeight="1"/>
  </sheetData>
  <mergeCells count="5">
    <mergeCell ref="A4:E4"/>
    <mergeCell ref="A5:E5"/>
    <mergeCell ref="A1:E1"/>
    <mergeCell ref="A2:E2"/>
    <mergeCell ref="A3:E3"/>
  </mergeCells>
  <printOptions horizontalCentered="1"/>
  <pageMargins left="0.70866141732283472" right="0.70866141732283472" top="0.74803149606299213" bottom="0.74803149606299213" header="0.31496062992125984" footer="0.31496062992125984"/>
  <pageSetup scale="7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3F454-8B2B-4408-82AB-00AC47BCCBA9}">
  <dimension ref="A1:H42"/>
  <sheetViews>
    <sheetView tabSelected="1" workbookViewId="0">
      <selection activeCell="D101" sqref="D101"/>
    </sheetView>
  </sheetViews>
  <sheetFormatPr baseColWidth="10" defaultRowHeight="15"/>
  <cols>
    <col min="1" max="16384" width="11.42578125" style="19"/>
  </cols>
  <sheetData>
    <row r="1" spans="1:8" ht="59.25" customHeight="1">
      <c r="A1" s="320" t="s">
        <v>688</v>
      </c>
      <c r="B1" s="320"/>
      <c r="C1" s="320"/>
      <c r="D1" s="320"/>
      <c r="E1" s="320"/>
      <c r="F1" s="320"/>
      <c r="G1" s="320"/>
      <c r="H1" s="320"/>
    </row>
    <row r="2" spans="1:8" ht="41.25" customHeight="1">
      <c r="A2" s="318" t="s">
        <v>689</v>
      </c>
      <c r="B2" s="319"/>
      <c r="C2" s="319"/>
      <c r="D2" s="319"/>
      <c r="E2" s="319"/>
      <c r="F2" s="319"/>
      <c r="G2" s="319"/>
      <c r="H2" s="319"/>
    </row>
    <row r="42" spans="1:1">
      <c r="A42" s="202"/>
    </row>
  </sheetData>
  <mergeCells count="2">
    <mergeCell ref="A2:H2"/>
    <mergeCell ref="A1:H1"/>
  </mergeCells>
  <pageMargins left="0.70866141732283472" right="0.51181102362204722" top="0.74803149606299213" bottom="0.74803149606299213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51268-CF96-46DD-B917-AE2AB8060FB5}">
  <dimension ref="A1:I47"/>
  <sheetViews>
    <sheetView showGridLines="0" tabSelected="1" topLeftCell="A16" zoomScale="90" zoomScaleNormal="90" workbookViewId="0">
      <selection activeCell="D101" sqref="D101"/>
    </sheetView>
  </sheetViews>
  <sheetFormatPr baseColWidth="10" defaultRowHeight="15"/>
  <cols>
    <col min="1" max="1" width="56.5703125" style="19" customWidth="1"/>
    <col min="2" max="2" width="20.7109375" style="19" customWidth="1"/>
    <col min="3" max="3" width="21.5703125" style="19" customWidth="1"/>
    <col min="4" max="4" width="20.7109375" style="19" customWidth="1"/>
    <col min="5" max="5" width="26.28515625" style="19" customWidth="1"/>
    <col min="6" max="6" width="22.28515625" style="19" customWidth="1"/>
    <col min="7" max="7" width="20.7109375" style="19" customWidth="1"/>
    <col min="8" max="8" width="31" style="19" customWidth="1"/>
    <col min="9" max="16384" width="11.42578125" style="19"/>
  </cols>
  <sheetData>
    <row r="1" spans="1:9" ht="26.25">
      <c r="A1" s="259" t="s">
        <v>461</v>
      </c>
      <c r="B1" s="259"/>
      <c r="C1" s="259"/>
      <c r="D1" s="259"/>
      <c r="E1" s="259"/>
      <c r="F1" s="259"/>
      <c r="G1" s="259"/>
      <c r="H1" s="259"/>
      <c r="I1" s="81"/>
    </row>
    <row r="2" spans="1:9">
      <c r="A2" s="260" t="s">
        <v>338</v>
      </c>
      <c r="B2" s="261"/>
      <c r="C2" s="261"/>
      <c r="D2" s="261"/>
      <c r="E2" s="261"/>
      <c r="F2" s="261"/>
      <c r="G2" s="261"/>
      <c r="H2" s="262"/>
    </row>
    <row r="3" spans="1:9">
      <c r="A3" s="263" t="s">
        <v>462</v>
      </c>
      <c r="B3" s="264"/>
      <c r="C3" s="264"/>
      <c r="D3" s="264"/>
      <c r="E3" s="264"/>
      <c r="F3" s="264"/>
      <c r="G3" s="264"/>
      <c r="H3" s="265"/>
    </row>
    <row r="4" spans="1:9">
      <c r="A4" s="263" t="s">
        <v>463</v>
      </c>
      <c r="B4" s="264"/>
      <c r="C4" s="264"/>
      <c r="D4" s="264"/>
      <c r="E4" s="264"/>
      <c r="F4" s="264"/>
      <c r="G4" s="264"/>
      <c r="H4" s="265"/>
    </row>
    <row r="5" spans="1:9">
      <c r="A5" s="266" t="s">
        <v>3</v>
      </c>
      <c r="B5" s="256"/>
      <c r="C5" s="256"/>
      <c r="D5" s="256"/>
      <c r="E5" s="256"/>
      <c r="F5" s="256"/>
      <c r="G5" s="256"/>
      <c r="H5" s="267"/>
    </row>
    <row r="6" spans="1:9" ht="45">
      <c r="A6" s="105" t="s">
        <v>464</v>
      </c>
      <c r="B6" s="106" t="s">
        <v>465</v>
      </c>
      <c r="C6" s="105" t="s">
        <v>466</v>
      </c>
      <c r="D6" s="105" t="s">
        <v>467</v>
      </c>
      <c r="E6" s="105" t="s">
        <v>468</v>
      </c>
      <c r="F6" s="105" t="s">
        <v>469</v>
      </c>
      <c r="G6" s="105" t="s">
        <v>470</v>
      </c>
      <c r="H6" s="75" t="s">
        <v>471</v>
      </c>
      <c r="I6" s="107"/>
    </row>
    <row r="7" spans="1:9">
      <c r="A7" s="102"/>
      <c r="B7" s="102"/>
      <c r="C7" s="102"/>
      <c r="D7" s="102"/>
      <c r="E7" s="102"/>
      <c r="F7" s="102"/>
      <c r="G7" s="102"/>
      <c r="H7" s="102"/>
      <c r="I7" s="107"/>
    </row>
    <row r="8" spans="1:9">
      <c r="A8" s="108" t="s">
        <v>472</v>
      </c>
      <c r="B8" s="96">
        <f>B9+B13</f>
        <v>0</v>
      </c>
      <c r="C8" s="96">
        <f>C9+C13</f>
        <v>0</v>
      </c>
      <c r="D8" s="96">
        <f t="shared" ref="D8:H8" si="0">D9+D13</f>
        <v>0</v>
      </c>
      <c r="E8" s="96">
        <f t="shared" si="0"/>
        <v>0</v>
      </c>
      <c r="F8" s="96">
        <f>F9+F13</f>
        <v>0</v>
      </c>
      <c r="G8" s="96">
        <f t="shared" si="0"/>
        <v>0</v>
      </c>
      <c r="H8" s="96">
        <f t="shared" si="0"/>
        <v>0</v>
      </c>
    </row>
    <row r="9" spans="1:9">
      <c r="A9" s="109" t="s">
        <v>473</v>
      </c>
      <c r="B9" s="89">
        <f>SUM(B10:B12)</f>
        <v>0</v>
      </c>
      <c r="C9" s="89">
        <f t="shared" ref="C9:H13" si="1">SUM(C10:C12)</f>
        <v>0</v>
      </c>
      <c r="D9" s="89">
        <f t="shared" si="1"/>
        <v>0</v>
      </c>
      <c r="E9" s="89">
        <f t="shared" si="1"/>
        <v>0</v>
      </c>
      <c r="F9" s="89">
        <f>B9+C9-D9+E9</f>
        <v>0</v>
      </c>
      <c r="G9" s="89">
        <f t="shared" si="1"/>
        <v>0</v>
      </c>
      <c r="H9" s="89">
        <f t="shared" si="1"/>
        <v>0</v>
      </c>
    </row>
    <row r="10" spans="1:9">
      <c r="A10" s="110" t="s">
        <v>474</v>
      </c>
      <c r="B10" s="89"/>
      <c r="C10" s="89"/>
      <c r="D10" s="92">
        <v>0</v>
      </c>
      <c r="E10" s="89"/>
      <c r="F10" s="92">
        <v>0</v>
      </c>
      <c r="G10" s="89"/>
      <c r="H10" s="89"/>
    </row>
    <row r="11" spans="1:9">
      <c r="A11" s="110" t="s">
        <v>475</v>
      </c>
      <c r="B11" s="89"/>
      <c r="C11" s="89"/>
      <c r="D11" s="89"/>
      <c r="E11" s="89"/>
      <c r="F11" s="89">
        <f>B11+C11-D11+E11</f>
        <v>0</v>
      </c>
      <c r="G11" s="89"/>
      <c r="H11" s="89"/>
    </row>
    <row r="12" spans="1:9">
      <c r="A12" s="110" t="s">
        <v>476</v>
      </c>
      <c r="B12" s="89"/>
      <c r="C12" s="89"/>
      <c r="D12" s="89"/>
      <c r="E12" s="89"/>
      <c r="F12" s="89">
        <f>B12+C12-D12+E12</f>
        <v>0</v>
      </c>
      <c r="G12" s="89"/>
      <c r="H12" s="89"/>
    </row>
    <row r="13" spans="1:9">
      <c r="A13" s="109" t="s">
        <v>477</v>
      </c>
      <c r="B13" s="89">
        <f>SUM(B14:B16)</f>
        <v>0</v>
      </c>
      <c r="C13" s="89">
        <f t="shared" ref="C13:H13" si="2">SUM(C14:C16)</f>
        <v>0</v>
      </c>
      <c r="D13" s="89">
        <f t="shared" si="2"/>
        <v>0</v>
      </c>
      <c r="E13" s="89">
        <f t="shared" si="2"/>
        <v>0</v>
      </c>
      <c r="F13" s="89">
        <f t="shared" ref="F13" si="3">B13+C13-D13+E13</f>
        <v>0</v>
      </c>
      <c r="G13" s="89">
        <f t="shared" si="1"/>
        <v>0</v>
      </c>
      <c r="H13" s="89">
        <f t="shared" si="2"/>
        <v>0</v>
      </c>
    </row>
    <row r="14" spans="1:9">
      <c r="A14" s="110" t="s">
        <v>478</v>
      </c>
      <c r="B14" s="92">
        <v>0</v>
      </c>
      <c r="C14" s="92">
        <v>0</v>
      </c>
      <c r="D14" s="89"/>
      <c r="E14" s="89"/>
      <c r="F14" s="89">
        <f>B14+C14-D14+E14</f>
        <v>0</v>
      </c>
      <c r="G14" s="89"/>
      <c r="H14" s="89"/>
    </row>
    <row r="15" spans="1:9">
      <c r="A15" s="110" t="s">
        <v>479</v>
      </c>
      <c r="B15" s="92">
        <v>0</v>
      </c>
      <c r="C15" s="92">
        <v>0</v>
      </c>
      <c r="D15" s="89"/>
      <c r="E15" s="89"/>
      <c r="F15" s="89">
        <f>B15+C15-D15+E15</f>
        <v>0</v>
      </c>
      <c r="G15" s="89"/>
      <c r="H15" s="89"/>
    </row>
    <row r="16" spans="1:9">
      <c r="A16" s="110" t="s">
        <v>480</v>
      </c>
      <c r="B16" s="92">
        <v>0</v>
      </c>
      <c r="C16" s="92">
        <v>0</v>
      </c>
      <c r="D16" s="89"/>
      <c r="E16" s="89"/>
      <c r="F16" s="89">
        <f>B16+C16-D16+E16</f>
        <v>0</v>
      </c>
      <c r="G16" s="89"/>
      <c r="H16" s="89"/>
    </row>
    <row r="17" spans="1:8">
      <c r="A17" s="86"/>
      <c r="B17" s="111"/>
      <c r="C17" s="111"/>
      <c r="D17" s="111"/>
      <c r="E17" s="111"/>
      <c r="F17" s="111"/>
      <c r="G17" s="111"/>
      <c r="H17" s="111"/>
    </row>
    <row r="18" spans="1:8">
      <c r="A18" s="108" t="s">
        <v>481</v>
      </c>
      <c r="B18" s="96"/>
      <c r="C18" s="112"/>
      <c r="D18" s="112"/>
      <c r="E18" s="112"/>
      <c r="F18" s="96">
        <f t="shared" ref="F18" si="4">B18+C18-D18+E18</f>
        <v>0</v>
      </c>
      <c r="G18" s="112"/>
      <c r="H18" s="112"/>
    </row>
    <row r="19" spans="1:8">
      <c r="A19" s="86"/>
      <c r="B19" s="113"/>
      <c r="C19" s="113"/>
      <c r="D19" s="113"/>
      <c r="E19" s="113"/>
      <c r="F19" s="113"/>
      <c r="G19" s="113"/>
      <c r="H19" s="113"/>
    </row>
    <row r="20" spans="1:8">
      <c r="A20" s="108" t="s">
        <v>482</v>
      </c>
      <c r="B20" s="96">
        <f>B8+B18</f>
        <v>0</v>
      </c>
      <c r="C20" s="96">
        <f t="shared" ref="C20:H20" si="5">C8+C18</f>
        <v>0</v>
      </c>
      <c r="D20" s="96">
        <f t="shared" si="5"/>
        <v>0</v>
      </c>
      <c r="E20" s="96">
        <f t="shared" si="5"/>
        <v>0</v>
      </c>
      <c r="F20" s="96">
        <f>F8+F18</f>
        <v>0</v>
      </c>
      <c r="G20" s="96">
        <f t="shared" si="5"/>
        <v>0</v>
      </c>
      <c r="H20" s="96">
        <f t="shared" si="5"/>
        <v>0</v>
      </c>
    </row>
    <row r="21" spans="1:8">
      <c r="A21" s="86"/>
      <c r="B21" s="93"/>
      <c r="C21" s="93"/>
      <c r="D21" s="93"/>
      <c r="E21" s="93"/>
      <c r="F21" s="93"/>
      <c r="G21" s="93"/>
      <c r="H21" s="93"/>
    </row>
    <row r="22" spans="1:8" ht="17.25">
      <c r="A22" s="108" t="s">
        <v>483</v>
      </c>
      <c r="B22" s="96">
        <f t="shared" ref="B22:H22" si="6">SUM(B23:B25)</f>
        <v>0</v>
      </c>
      <c r="C22" s="96">
        <f t="shared" si="6"/>
        <v>0</v>
      </c>
      <c r="D22" s="96">
        <f t="shared" si="6"/>
        <v>0</v>
      </c>
      <c r="E22" s="96">
        <f t="shared" si="6"/>
        <v>0</v>
      </c>
      <c r="F22" s="96">
        <f t="shared" si="6"/>
        <v>0</v>
      </c>
      <c r="G22" s="96">
        <f t="shared" si="6"/>
        <v>0</v>
      </c>
      <c r="H22" s="96">
        <f t="shared" si="6"/>
        <v>0</v>
      </c>
    </row>
    <row r="23" spans="1:8">
      <c r="A23" s="114" t="s">
        <v>484</v>
      </c>
      <c r="B23" s="89"/>
      <c r="C23" s="89"/>
      <c r="D23" s="89"/>
      <c r="E23" s="89"/>
      <c r="F23" s="89">
        <f>B23+C23-D23+E23</f>
        <v>0</v>
      </c>
      <c r="G23" s="89"/>
      <c r="H23" s="89"/>
    </row>
    <row r="24" spans="1:8">
      <c r="A24" s="114" t="s">
        <v>485</v>
      </c>
      <c r="B24" s="89"/>
      <c r="C24" s="89"/>
      <c r="D24" s="89"/>
      <c r="E24" s="89"/>
      <c r="F24" s="89">
        <f>B24+C24-D24+E24</f>
        <v>0</v>
      </c>
      <c r="G24" s="89"/>
      <c r="H24" s="89"/>
    </row>
    <row r="25" spans="1:8">
      <c r="A25" s="114" t="s">
        <v>486</v>
      </c>
      <c r="B25" s="89"/>
      <c r="C25" s="89"/>
      <c r="D25" s="89"/>
      <c r="E25" s="89"/>
      <c r="F25" s="89">
        <f>B25+C25-D25+E25</f>
        <v>0</v>
      </c>
      <c r="G25" s="89"/>
      <c r="H25" s="89"/>
    </row>
    <row r="26" spans="1:8">
      <c r="A26" s="115" t="s">
        <v>101</v>
      </c>
      <c r="B26" s="93"/>
      <c r="C26" s="93"/>
      <c r="D26" s="93"/>
      <c r="E26" s="93"/>
      <c r="F26" s="93"/>
      <c r="G26" s="93"/>
      <c r="H26" s="93"/>
    </row>
    <row r="27" spans="1:8" ht="17.25">
      <c r="A27" s="108" t="s">
        <v>487</v>
      </c>
      <c r="B27" s="96">
        <f>SUM(B28:B30)</f>
        <v>0</v>
      </c>
      <c r="C27" s="96">
        <f t="shared" ref="C27:H27" si="7">SUM(C28:C30)</f>
        <v>0</v>
      </c>
      <c r="D27" s="96">
        <f t="shared" si="7"/>
        <v>0</v>
      </c>
      <c r="E27" s="96">
        <f t="shared" si="7"/>
        <v>0</v>
      </c>
      <c r="F27" s="96">
        <f t="shared" si="7"/>
        <v>0</v>
      </c>
      <c r="G27" s="96">
        <f t="shared" si="7"/>
        <v>0</v>
      </c>
      <c r="H27" s="96">
        <f t="shared" si="7"/>
        <v>0</v>
      </c>
    </row>
    <row r="28" spans="1:8">
      <c r="A28" s="114" t="s">
        <v>488</v>
      </c>
      <c r="B28" s="89"/>
      <c r="C28" s="89"/>
      <c r="D28" s="89"/>
      <c r="E28" s="89"/>
      <c r="F28" s="89">
        <f>B28+C28-D28+E28</f>
        <v>0</v>
      </c>
      <c r="G28" s="89"/>
      <c r="H28" s="89"/>
    </row>
    <row r="29" spans="1:8">
      <c r="A29" s="114" t="s">
        <v>489</v>
      </c>
      <c r="B29" s="89"/>
      <c r="C29" s="89"/>
      <c r="D29" s="89"/>
      <c r="E29" s="89"/>
      <c r="F29" s="89">
        <f>B29+C29-D29+E29</f>
        <v>0</v>
      </c>
      <c r="G29" s="89"/>
      <c r="H29" s="89"/>
    </row>
    <row r="30" spans="1:8">
      <c r="A30" s="114" t="s">
        <v>490</v>
      </c>
      <c r="B30" s="89"/>
      <c r="C30" s="89"/>
      <c r="D30" s="89"/>
      <c r="E30" s="89"/>
      <c r="F30" s="89">
        <f>B30+C30-D30+E30</f>
        <v>0</v>
      </c>
      <c r="G30" s="89"/>
      <c r="H30" s="89"/>
    </row>
    <row r="31" spans="1:8">
      <c r="A31" s="116" t="s">
        <v>101</v>
      </c>
      <c r="B31" s="117"/>
      <c r="C31" s="117"/>
      <c r="D31" s="117"/>
      <c r="E31" s="117"/>
      <c r="F31" s="117"/>
      <c r="G31" s="117"/>
      <c r="H31" s="117"/>
    </row>
    <row r="32" spans="1:8">
      <c r="A32" s="81"/>
    </row>
    <row r="33" spans="1:8">
      <c r="A33" s="258" t="s">
        <v>491</v>
      </c>
      <c r="B33" s="258"/>
      <c r="C33" s="258"/>
      <c r="D33" s="258"/>
      <c r="E33" s="258"/>
      <c r="F33" s="258"/>
      <c r="G33" s="258"/>
      <c r="H33" s="258"/>
    </row>
    <row r="34" spans="1:8">
      <c r="A34" s="258"/>
      <c r="B34" s="258"/>
      <c r="C34" s="258"/>
      <c r="D34" s="258"/>
      <c r="E34" s="258"/>
      <c r="F34" s="258"/>
      <c r="G34" s="258"/>
      <c r="H34" s="258"/>
    </row>
    <row r="35" spans="1:8">
      <c r="A35" s="258"/>
      <c r="B35" s="258"/>
      <c r="C35" s="258"/>
      <c r="D35" s="258"/>
      <c r="E35" s="258"/>
      <c r="F35" s="258"/>
      <c r="G35" s="258"/>
      <c r="H35" s="258"/>
    </row>
    <row r="36" spans="1:8">
      <c r="A36" s="258"/>
      <c r="B36" s="258"/>
      <c r="C36" s="258"/>
      <c r="D36" s="258"/>
      <c r="E36" s="258"/>
      <c r="F36" s="258"/>
      <c r="G36" s="258"/>
      <c r="H36" s="258"/>
    </row>
    <row r="37" spans="1:8">
      <c r="A37" s="258"/>
      <c r="B37" s="258"/>
      <c r="C37" s="258"/>
      <c r="D37" s="258"/>
      <c r="E37" s="258"/>
      <c r="F37" s="258"/>
      <c r="G37" s="258"/>
      <c r="H37" s="258"/>
    </row>
    <row r="38" spans="1:8">
      <c r="A38" s="81"/>
    </row>
    <row r="39" spans="1:8" ht="30">
      <c r="A39" s="105" t="s">
        <v>492</v>
      </c>
      <c r="B39" s="105" t="s">
        <v>493</v>
      </c>
      <c r="C39" s="105" t="s">
        <v>494</v>
      </c>
      <c r="D39" s="105" t="s">
        <v>495</v>
      </c>
      <c r="E39" s="105" t="s">
        <v>496</v>
      </c>
      <c r="F39" s="75" t="s">
        <v>497</v>
      </c>
    </row>
    <row r="40" spans="1:8">
      <c r="A40" s="86"/>
      <c r="B40" s="102"/>
      <c r="C40" s="102"/>
      <c r="D40" s="102"/>
      <c r="E40" s="102"/>
      <c r="F40" s="102"/>
    </row>
    <row r="41" spans="1:8">
      <c r="A41" s="108" t="s">
        <v>498</v>
      </c>
      <c r="B41" s="118">
        <f>SUM(B42:B45)</f>
        <v>0</v>
      </c>
      <c r="C41" s="118">
        <f t="shared" ref="C41:F41" si="8">SUM(C42:C45)</f>
        <v>0</v>
      </c>
      <c r="D41" s="118">
        <f t="shared" si="8"/>
        <v>0</v>
      </c>
      <c r="E41" s="118">
        <f t="shared" si="8"/>
        <v>0</v>
      </c>
      <c r="F41" s="118">
        <f t="shared" si="8"/>
        <v>0</v>
      </c>
    </row>
    <row r="42" spans="1:8">
      <c r="A42" s="114" t="s">
        <v>499</v>
      </c>
      <c r="B42" s="119"/>
      <c r="C42" s="119"/>
      <c r="D42" s="119"/>
      <c r="E42" s="119"/>
      <c r="F42" s="119"/>
      <c r="G42" s="120"/>
      <c r="H42" s="120"/>
    </row>
    <row r="43" spans="1:8">
      <c r="A43" s="114" t="s">
        <v>500</v>
      </c>
      <c r="B43" s="119"/>
      <c r="C43" s="119"/>
      <c r="D43" s="119"/>
      <c r="E43" s="119"/>
      <c r="F43" s="119"/>
      <c r="G43" s="120"/>
      <c r="H43" s="120"/>
    </row>
    <row r="44" spans="1:8">
      <c r="A44" s="114" t="s">
        <v>501</v>
      </c>
      <c r="B44" s="119"/>
      <c r="C44" s="119"/>
      <c r="D44" s="119"/>
      <c r="E44" s="119"/>
      <c r="F44" s="119"/>
      <c r="G44" s="120"/>
      <c r="H44" s="120"/>
    </row>
    <row r="45" spans="1:8">
      <c r="A45" s="121" t="s">
        <v>101</v>
      </c>
      <c r="B45" s="103"/>
      <c r="C45" s="103"/>
      <c r="D45" s="103"/>
      <c r="E45" s="103"/>
      <c r="F45" s="103"/>
    </row>
    <row r="47" spans="1:8">
      <c r="A47" s="167" t="s">
        <v>634</v>
      </c>
    </row>
  </sheetData>
  <mergeCells count="6">
    <mergeCell ref="A33:H37"/>
    <mergeCell ref="A1:H1"/>
    <mergeCell ref="A2:H2"/>
    <mergeCell ref="A3:H3"/>
    <mergeCell ref="A4:H4"/>
    <mergeCell ref="A5:H5"/>
  </mergeCells>
  <pageMargins left="0.23622047244094491" right="0.23622047244094491" top="0.74803149606299213" bottom="0.74803149606299213" header="0.31496062992125984" footer="0.31496062992125984"/>
  <pageSetup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3463A-ED91-4A5B-BD29-539F349A12B7}">
  <dimension ref="A1:L23"/>
  <sheetViews>
    <sheetView tabSelected="1" zoomScale="90" zoomScaleNormal="90" workbookViewId="0">
      <selection activeCell="D101" sqref="D101"/>
    </sheetView>
  </sheetViews>
  <sheetFormatPr baseColWidth="10" defaultRowHeight="15"/>
  <cols>
    <col min="1" max="1" width="57" style="19" customWidth="1"/>
    <col min="2" max="11" width="21.7109375" style="19" customWidth="1"/>
    <col min="12" max="16384" width="11.42578125" style="19"/>
  </cols>
  <sheetData>
    <row r="1" spans="1:12" ht="21">
      <c r="A1" s="268" t="s">
        <v>502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122"/>
    </row>
    <row r="2" spans="1:12">
      <c r="A2" s="260" t="s">
        <v>338</v>
      </c>
      <c r="B2" s="261"/>
      <c r="C2" s="261"/>
      <c r="D2" s="261"/>
      <c r="E2" s="261"/>
      <c r="F2" s="261"/>
      <c r="G2" s="261"/>
      <c r="H2" s="261"/>
      <c r="I2" s="261"/>
      <c r="J2" s="261"/>
      <c r="K2" s="262"/>
    </row>
    <row r="3" spans="1:12">
      <c r="A3" s="263" t="s">
        <v>503</v>
      </c>
      <c r="B3" s="264"/>
      <c r="C3" s="264"/>
      <c r="D3" s="264"/>
      <c r="E3" s="264"/>
      <c r="F3" s="264"/>
      <c r="G3" s="264"/>
      <c r="H3" s="264"/>
      <c r="I3" s="264"/>
      <c r="J3" s="264"/>
      <c r="K3" s="265"/>
    </row>
    <row r="4" spans="1:12">
      <c r="A4" s="263" t="s">
        <v>339</v>
      </c>
      <c r="B4" s="264"/>
      <c r="C4" s="264"/>
      <c r="D4" s="264"/>
      <c r="E4" s="264"/>
      <c r="F4" s="264"/>
      <c r="G4" s="264"/>
      <c r="H4" s="264"/>
      <c r="I4" s="264"/>
      <c r="J4" s="264"/>
      <c r="K4" s="265"/>
    </row>
    <row r="5" spans="1:12">
      <c r="A5" s="263" t="s">
        <v>3</v>
      </c>
      <c r="B5" s="264"/>
      <c r="C5" s="264"/>
      <c r="D5" s="264"/>
      <c r="E5" s="264"/>
      <c r="F5" s="264"/>
      <c r="G5" s="264"/>
      <c r="H5" s="264"/>
      <c r="I5" s="264"/>
      <c r="J5" s="264"/>
      <c r="K5" s="265"/>
    </row>
    <row r="6" spans="1:12" ht="75">
      <c r="A6" s="75" t="s">
        <v>504</v>
      </c>
      <c r="B6" s="75" t="s">
        <v>505</v>
      </c>
      <c r="C6" s="75" t="s">
        <v>506</v>
      </c>
      <c r="D6" s="75" t="s">
        <v>507</v>
      </c>
      <c r="E6" s="75" t="s">
        <v>508</v>
      </c>
      <c r="F6" s="75" t="s">
        <v>509</v>
      </c>
      <c r="G6" s="75" t="s">
        <v>510</v>
      </c>
      <c r="H6" s="75" t="s">
        <v>511</v>
      </c>
      <c r="I6" s="83" t="s">
        <v>512</v>
      </c>
      <c r="J6" s="83" t="s">
        <v>513</v>
      </c>
      <c r="K6" s="83" t="s">
        <v>514</v>
      </c>
    </row>
    <row r="7" spans="1:12">
      <c r="A7" s="123"/>
      <c r="B7" s="102"/>
      <c r="C7" s="102"/>
      <c r="D7" s="102"/>
      <c r="E7" s="102"/>
      <c r="F7" s="102"/>
      <c r="G7" s="102"/>
      <c r="H7" s="102"/>
      <c r="I7" s="102"/>
      <c r="J7" s="102"/>
      <c r="K7" s="102"/>
    </row>
    <row r="8" spans="1:12">
      <c r="A8" s="85" t="s">
        <v>515</v>
      </c>
      <c r="B8" s="124"/>
      <c r="C8" s="124"/>
      <c r="D8" s="124"/>
      <c r="E8" s="69">
        <f>SUM(E9:E12)</f>
        <v>0</v>
      </c>
      <c r="F8" s="124"/>
      <c r="G8" s="69">
        <f>SUM(G9:G12)</f>
        <v>0</v>
      </c>
      <c r="H8" s="69">
        <f>SUM(H9:H12)</f>
        <v>0</v>
      </c>
      <c r="I8" s="69">
        <f>SUM(I9:I12)</f>
        <v>0</v>
      </c>
      <c r="J8" s="69">
        <f>SUM(J9:J12)</f>
        <v>0</v>
      </c>
      <c r="K8" s="69">
        <f>SUM(K9:K12)</f>
        <v>0</v>
      </c>
    </row>
    <row r="9" spans="1:12">
      <c r="A9" s="125" t="s">
        <v>516</v>
      </c>
      <c r="B9" s="126"/>
      <c r="C9" s="126"/>
      <c r="D9" s="126"/>
      <c r="E9" s="67"/>
      <c r="F9" s="119"/>
      <c r="G9" s="67"/>
      <c r="H9" s="67"/>
      <c r="I9" s="67"/>
      <c r="J9" s="67"/>
      <c r="K9" s="67">
        <v>0</v>
      </c>
      <c r="L9" s="120"/>
    </row>
    <row r="10" spans="1:12">
      <c r="A10" s="125" t="s">
        <v>517</v>
      </c>
      <c r="B10" s="126"/>
      <c r="C10" s="126"/>
      <c r="D10" s="126"/>
      <c r="E10" s="67"/>
      <c r="F10" s="119"/>
      <c r="G10" s="67"/>
      <c r="H10" s="67"/>
      <c r="I10" s="67"/>
      <c r="J10" s="67"/>
      <c r="K10" s="67">
        <v>0</v>
      </c>
      <c r="L10" s="120"/>
    </row>
    <row r="11" spans="1:12">
      <c r="A11" s="125" t="s">
        <v>518</v>
      </c>
      <c r="B11" s="126"/>
      <c r="C11" s="126"/>
      <c r="D11" s="126"/>
      <c r="E11" s="67"/>
      <c r="F11" s="119"/>
      <c r="G11" s="67"/>
      <c r="H11" s="67"/>
      <c r="I11" s="67"/>
      <c r="J11" s="67"/>
      <c r="K11" s="67">
        <v>0</v>
      </c>
      <c r="L11" s="120"/>
    </row>
    <row r="12" spans="1:12">
      <c r="A12" s="125" t="s">
        <v>519</v>
      </c>
      <c r="B12" s="126"/>
      <c r="C12" s="126"/>
      <c r="D12" s="126"/>
      <c r="E12" s="67"/>
      <c r="F12" s="119"/>
      <c r="G12" s="67"/>
      <c r="H12" s="67"/>
      <c r="I12" s="67"/>
      <c r="J12" s="67"/>
      <c r="K12" s="67">
        <v>0</v>
      </c>
      <c r="L12" s="120"/>
    </row>
    <row r="13" spans="1:12">
      <c r="A13" s="127" t="s">
        <v>101</v>
      </c>
      <c r="B13" s="128"/>
      <c r="C13" s="128"/>
      <c r="D13" s="128"/>
      <c r="E13" s="68"/>
      <c r="F13" s="86"/>
      <c r="G13" s="68"/>
      <c r="H13" s="68"/>
      <c r="I13" s="68"/>
      <c r="J13" s="68"/>
      <c r="K13" s="68"/>
    </row>
    <row r="14" spans="1:12">
      <c r="A14" s="85" t="s">
        <v>520</v>
      </c>
      <c r="B14" s="124"/>
      <c r="C14" s="124"/>
      <c r="D14" s="124"/>
      <c r="E14" s="69">
        <f>SUM(E15:E18)</f>
        <v>0</v>
      </c>
      <c r="F14" s="124"/>
      <c r="G14" s="69">
        <f>SUM(G15:G18)</f>
        <v>0</v>
      </c>
      <c r="H14" s="69">
        <f>SUM(H15:H18)</f>
        <v>0</v>
      </c>
      <c r="I14" s="69">
        <f>SUM(I15:I18)</f>
        <v>0</v>
      </c>
      <c r="J14" s="69">
        <f>SUM(J15:J18)</f>
        <v>0</v>
      </c>
      <c r="K14" s="69">
        <f>SUM(K15:K18)</f>
        <v>0</v>
      </c>
    </row>
    <row r="15" spans="1:12">
      <c r="A15" s="125" t="s">
        <v>521</v>
      </c>
      <c r="B15" s="126"/>
      <c r="C15" s="126"/>
      <c r="D15" s="126"/>
      <c r="E15" s="67"/>
      <c r="F15" s="119"/>
      <c r="G15" s="67"/>
      <c r="H15" s="67"/>
      <c r="I15" s="67"/>
      <c r="J15" s="67"/>
      <c r="K15" s="67">
        <v>0</v>
      </c>
      <c r="L15" s="120"/>
    </row>
    <row r="16" spans="1:12">
      <c r="A16" s="125" t="s">
        <v>522</v>
      </c>
      <c r="B16" s="126"/>
      <c r="C16" s="126"/>
      <c r="D16" s="126"/>
      <c r="E16" s="67"/>
      <c r="F16" s="119"/>
      <c r="G16" s="67"/>
      <c r="H16" s="67"/>
      <c r="I16" s="67"/>
      <c r="J16" s="67"/>
      <c r="K16" s="67">
        <v>0</v>
      </c>
      <c r="L16" s="120"/>
    </row>
    <row r="17" spans="1:11">
      <c r="A17" s="125" t="s">
        <v>523</v>
      </c>
      <c r="B17" s="126"/>
      <c r="C17" s="126"/>
      <c r="D17" s="126"/>
      <c r="E17" s="67"/>
      <c r="F17" s="119"/>
      <c r="G17" s="67"/>
      <c r="H17" s="67"/>
      <c r="I17" s="67"/>
      <c r="J17" s="67"/>
      <c r="K17" s="67">
        <v>0</v>
      </c>
    </row>
    <row r="18" spans="1:11">
      <c r="A18" s="125" t="s">
        <v>524</v>
      </c>
      <c r="B18" s="126"/>
      <c r="C18" s="126"/>
      <c r="D18" s="126"/>
      <c r="E18" s="67"/>
      <c r="F18" s="119"/>
      <c r="G18" s="67"/>
      <c r="H18" s="67"/>
      <c r="I18" s="67"/>
      <c r="J18" s="67"/>
      <c r="K18" s="67">
        <v>0</v>
      </c>
    </row>
    <row r="19" spans="1:11">
      <c r="A19" s="127" t="s">
        <v>101</v>
      </c>
      <c r="B19" s="128"/>
      <c r="C19" s="128"/>
      <c r="D19" s="128"/>
      <c r="E19" s="68"/>
      <c r="F19" s="86"/>
      <c r="G19" s="68"/>
      <c r="H19" s="68"/>
      <c r="I19" s="68"/>
      <c r="J19" s="68"/>
      <c r="K19" s="68"/>
    </row>
    <row r="20" spans="1:11">
      <c r="A20" s="85" t="s">
        <v>525</v>
      </c>
      <c r="B20" s="124"/>
      <c r="C20" s="124"/>
      <c r="D20" s="124"/>
      <c r="E20" s="69">
        <f>E8+E14</f>
        <v>0</v>
      </c>
      <c r="F20" s="124"/>
      <c r="G20" s="69">
        <f>G8+G14</f>
        <v>0</v>
      </c>
      <c r="H20" s="69">
        <f>H8+H14</f>
        <v>0</v>
      </c>
      <c r="I20" s="69">
        <f>I8+I14</f>
        <v>0</v>
      </c>
      <c r="J20" s="69">
        <f>J8+J14</f>
        <v>0</v>
      </c>
      <c r="K20" s="69">
        <f>K8+K14</f>
        <v>0</v>
      </c>
    </row>
    <row r="21" spans="1:11">
      <c r="A21" s="33"/>
      <c r="B21" s="103"/>
      <c r="C21" s="103"/>
      <c r="D21" s="103"/>
      <c r="E21" s="103"/>
      <c r="F21" s="103"/>
      <c r="G21" s="129"/>
      <c r="H21" s="129"/>
      <c r="I21" s="129"/>
      <c r="J21" s="129"/>
      <c r="K21" s="129"/>
    </row>
    <row r="23" spans="1:11">
      <c r="A23" s="167" t="s">
        <v>634</v>
      </c>
    </row>
  </sheetData>
  <mergeCells count="5">
    <mergeCell ref="A1:K1"/>
    <mergeCell ref="A2:K2"/>
    <mergeCell ref="A3:K3"/>
    <mergeCell ref="A4:K4"/>
    <mergeCell ref="A5:K5"/>
  </mergeCells>
  <pageMargins left="3.937007874015748E-2" right="3.937007874015748E-2" top="1.5354330708661419" bottom="0.74803149606299213" header="0.31496062992125984" footer="0.31496062992125984"/>
  <pageSetup scale="4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B7DEE-C9DF-4D5D-860B-5732F06E6ADC}">
  <dimension ref="A1:K77"/>
  <sheetViews>
    <sheetView tabSelected="1" zoomScaleNormal="100" workbookViewId="0">
      <selection activeCell="D101" sqref="D101"/>
    </sheetView>
  </sheetViews>
  <sheetFormatPr baseColWidth="10" defaultRowHeight="15"/>
  <cols>
    <col min="1" max="1" width="100.7109375" style="19" customWidth="1"/>
    <col min="2" max="2" width="25.7109375" style="19" customWidth="1"/>
    <col min="3" max="3" width="27.140625" style="19" customWidth="1"/>
    <col min="4" max="4" width="24.7109375" style="19" customWidth="1"/>
    <col min="5" max="5" width="2.140625" style="19" customWidth="1"/>
    <col min="6" max="16384" width="11.42578125" style="19"/>
  </cols>
  <sheetData>
    <row r="1" spans="1:11" ht="21">
      <c r="A1" s="268" t="s">
        <v>526</v>
      </c>
      <c r="B1" s="268"/>
      <c r="C1" s="268"/>
      <c r="D1" s="268"/>
      <c r="E1" s="122"/>
      <c r="F1" s="122"/>
      <c r="G1" s="122"/>
      <c r="H1" s="122"/>
      <c r="I1" s="122"/>
      <c r="J1" s="122"/>
      <c r="K1" s="122"/>
    </row>
    <row r="2" spans="1:11">
      <c r="A2" s="260" t="s">
        <v>338</v>
      </c>
      <c r="B2" s="261"/>
      <c r="C2" s="261"/>
      <c r="D2" s="262"/>
    </row>
    <row r="3" spans="1:11">
      <c r="A3" s="263" t="s">
        <v>527</v>
      </c>
      <c r="B3" s="264"/>
      <c r="C3" s="264"/>
      <c r="D3" s="265"/>
    </row>
    <row r="4" spans="1:11">
      <c r="A4" s="263" t="s">
        <v>339</v>
      </c>
      <c r="B4" s="264"/>
      <c r="C4" s="264"/>
      <c r="D4" s="265"/>
    </row>
    <row r="5" spans="1:11">
      <c r="A5" s="266" t="s">
        <v>3</v>
      </c>
      <c r="B5" s="256"/>
      <c r="C5" s="256"/>
      <c r="D5" s="267"/>
    </row>
    <row r="7" spans="1:11" ht="30">
      <c r="A7" s="130" t="s">
        <v>4</v>
      </c>
      <c r="B7" s="75" t="s">
        <v>528</v>
      </c>
      <c r="C7" s="75" t="s">
        <v>10</v>
      </c>
      <c r="D7" s="75" t="s">
        <v>529</v>
      </c>
    </row>
    <row r="8" spans="1:11">
      <c r="A8" s="95" t="s">
        <v>530</v>
      </c>
      <c r="B8" s="131">
        <f>SUM(B9:B11)</f>
        <v>20150248.290000003</v>
      </c>
      <c r="C8" s="131">
        <f>SUM(C9:C11)</f>
        <v>24940343.68</v>
      </c>
      <c r="D8" s="131">
        <f>SUM(D9:D11)</f>
        <v>24940343.68</v>
      </c>
    </row>
    <row r="9" spans="1:11">
      <c r="A9" s="132" t="s">
        <v>531</v>
      </c>
      <c r="B9" s="133">
        <v>19756878.690000001</v>
      </c>
      <c r="C9" s="133">
        <v>24276176.989999998</v>
      </c>
      <c r="D9" s="133">
        <v>24276176.989999998</v>
      </c>
    </row>
    <row r="10" spans="1:11">
      <c r="A10" s="132" t="s">
        <v>532</v>
      </c>
      <c r="B10" s="133">
        <v>393369.59999999998</v>
      </c>
      <c r="C10" s="133">
        <v>664166.68999999994</v>
      </c>
      <c r="D10" s="133">
        <v>664166.68999999994</v>
      </c>
    </row>
    <row r="11" spans="1:11">
      <c r="A11" s="132" t="s">
        <v>533</v>
      </c>
      <c r="B11" s="134"/>
      <c r="C11" s="134"/>
      <c r="D11" s="134"/>
    </row>
    <row r="12" spans="1:11">
      <c r="A12" s="88"/>
      <c r="B12" s="135"/>
      <c r="C12" s="135"/>
      <c r="D12" s="135"/>
    </row>
    <row r="13" spans="1:11">
      <c r="A13" s="95" t="s">
        <v>534</v>
      </c>
      <c r="B13" s="131">
        <f>SUM(B14:B15)</f>
        <v>22728381.520000003</v>
      </c>
      <c r="C13" s="131">
        <f t="shared" ref="C13:D13" si="0">SUM(C14:C15)</f>
        <v>26533153.25</v>
      </c>
      <c r="D13" s="131">
        <f t="shared" si="0"/>
        <v>25088009.34</v>
      </c>
    </row>
    <row r="14" spans="1:11">
      <c r="A14" s="132" t="s">
        <v>535</v>
      </c>
      <c r="B14" s="133">
        <v>19756878.690000001</v>
      </c>
      <c r="C14" s="133">
        <v>23355133.010000002</v>
      </c>
      <c r="D14" s="133">
        <v>21970809.210000001</v>
      </c>
    </row>
    <row r="15" spans="1:11">
      <c r="A15" s="132" t="s">
        <v>536</v>
      </c>
      <c r="B15" s="133">
        <v>2971502.83</v>
      </c>
      <c r="C15" s="133">
        <v>3178020.24</v>
      </c>
      <c r="D15" s="133">
        <v>3117200.13</v>
      </c>
    </row>
    <row r="16" spans="1:11">
      <c r="A16" s="88"/>
      <c r="B16" s="135"/>
      <c r="C16" s="135"/>
      <c r="D16" s="135"/>
    </row>
    <row r="17" spans="1:4">
      <c r="A17" s="95" t="s">
        <v>537</v>
      </c>
      <c r="B17" s="136">
        <v>0</v>
      </c>
      <c r="C17" s="131">
        <f>C18+C19</f>
        <v>0</v>
      </c>
      <c r="D17" s="131">
        <f>D18+D19</f>
        <v>0</v>
      </c>
    </row>
    <row r="18" spans="1:4">
      <c r="A18" s="132" t="s">
        <v>538</v>
      </c>
      <c r="B18" s="137">
        <v>0</v>
      </c>
      <c r="C18" s="133">
        <v>0</v>
      </c>
      <c r="D18" s="133">
        <v>0</v>
      </c>
    </row>
    <row r="19" spans="1:4">
      <c r="A19" s="132" t="s">
        <v>539</v>
      </c>
      <c r="B19" s="137">
        <v>0</v>
      </c>
      <c r="C19" s="133">
        <v>0</v>
      </c>
      <c r="D19" s="138">
        <v>0</v>
      </c>
    </row>
    <row r="20" spans="1:4">
      <c r="A20" s="88"/>
      <c r="B20" s="135"/>
      <c r="C20" s="135"/>
      <c r="D20" s="135"/>
    </row>
    <row r="21" spans="1:4">
      <c r="A21" s="95" t="s">
        <v>540</v>
      </c>
      <c r="B21" s="131">
        <f>B8-B13+B17</f>
        <v>-2578133.2300000004</v>
      </c>
      <c r="C21" s="131">
        <f>C8-C13+C17</f>
        <v>-1592809.5700000003</v>
      </c>
      <c r="D21" s="131">
        <f>D8-D13+D17</f>
        <v>-147665.66000000015</v>
      </c>
    </row>
    <row r="22" spans="1:4">
      <c r="A22" s="95"/>
      <c r="B22" s="135"/>
      <c r="C22" s="135"/>
      <c r="D22" s="135"/>
    </row>
    <row r="23" spans="1:4">
      <c r="A23" s="95" t="s">
        <v>541</v>
      </c>
      <c r="B23" s="131">
        <f>B21-B11</f>
        <v>-2578133.2300000004</v>
      </c>
      <c r="C23" s="131">
        <f>C21-C11</f>
        <v>-1592809.5700000003</v>
      </c>
      <c r="D23" s="131">
        <f>D21-D11</f>
        <v>-147665.66000000015</v>
      </c>
    </row>
    <row r="24" spans="1:4">
      <c r="A24" s="95"/>
      <c r="B24" s="139"/>
      <c r="C24" s="139"/>
      <c r="D24" s="139"/>
    </row>
    <row r="25" spans="1:4">
      <c r="A25" s="140" t="s">
        <v>542</v>
      </c>
      <c r="B25" s="131">
        <f>B23-B17</f>
        <v>-2578133.2300000004</v>
      </c>
      <c r="C25" s="131">
        <f>C23-C17</f>
        <v>-1592809.5700000003</v>
      </c>
      <c r="D25" s="131">
        <f>D23-D17</f>
        <v>-147665.66000000015</v>
      </c>
    </row>
    <row r="26" spans="1:4">
      <c r="A26" s="141"/>
      <c r="B26" s="142"/>
      <c r="C26" s="142"/>
      <c r="D26" s="142"/>
    </row>
    <row r="27" spans="1:4">
      <c r="A27" s="81"/>
    </row>
    <row r="28" spans="1:4">
      <c r="A28" s="130" t="s">
        <v>543</v>
      </c>
      <c r="B28" s="75" t="s">
        <v>544</v>
      </c>
      <c r="C28" s="75" t="s">
        <v>10</v>
      </c>
      <c r="D28" s="75" t="s">
        <v>92</v>
      </c>
    </row>
    <row r="29" spans="1:4">
      <c r="A29" s="95" t="s">
        <v>545</v>
      </c>
      <c r="B29" s="69">
        <f>SUM(B30:B31)</f>
        <v>0</v>
      </c>
      <c r="C29" s="69">
        <f>SUM(C30:C31)</f>
        <v>0</v>
      </c>
      <c r="D29" s="69">
        <f>SUM(D30:D31)</f>
        <v>0</v>
      </c>
    </row>
    <row r="30" spans="1:4">
      <c r="A30" s="132" t="s">
        <v>546</v>
      </c>
      <c r="B30" s="78">
        <v>0</v>
      </c>
      <c r="C30" s="78">
        <v>0</v>
      </c>
      <c r="D30" s="78">
        <v>0</v>
      </c>
    </row>
    <row r="31" spans="1:4">
      <c r="A31" s="132" t="s">
        <v>547</v>
      </c>
      <c r="B31" s="78">
        <v>0</v>
      </c>
      <c r="C31" s="78">
        <v>0</v>
      </c>
      <c r="D31" s="78">
        <v>0</v>
      </c>
    </row>
    <row r="32" spans="1:4">
      <c r="A32" s="86"/>
      <c r="B32" s="68"/>
      <c r="C32" s="68"/>
      <c r="D32" s="68"/>
    </row>
    <row r="33" spans="1:4">
      <c r="A33" s="95" t="s">
        <v>548</v>
      </c>
      <c r="B33" s="69">
        <f>B25+B29</f>
        <v>-2578133.2300000004</v>
      </c>
      <c r="C33" s="69">
        <f>C25+C29</f>
        <v>-1592809.5700000003</v>
      </c>
      <c r="D33" s="69">
        <f>D25+D29</f>
        <v>-147665.66000000015</v>
      </c>
    </row>
    <row r="34" spans="1:4">
      <c r="A34" s="33"/>
      <c r="B34" s="143"/>
      <c r="C34" s="143"/>
      <c r="D34" s="143"/>
    </row>
    <row r="35" spans="1:4">
      <c r="A35" s="81"/>
    </row>
    <row r="36" spans="1:4" ht="30">
      <c r="A36" s="130" t="s">
        <v>543</v>
      </c>
      <c r="B36" s="75" t="s">
        <v>549</v>
      </c>
      <c r="C36" s="75" t="s">
        <v>10</v>
      </c>
      <c r="D36" s="75" t="s">
        <v>529</v>
      </c>
    </row>
    <row r="37" spans="1:4">
      <c r="A37" s="95" t="s">
        <v>550</v>
      </c>
      <c r="B37" s="69">
        <f>SUM(B38:B39)</f>
        <v>0</v>
      </c>
      <c r="C37" s="69">
        <f>SUM(C38:C39)</f>
        <v>0</v>
      </c>
      <c r="D37" s="69">
        <f>SUM(D38:D39)</f>
        <v>0</v>
      </c>
    </row>
    <row r="38" spans="1:4">
      <c r="A38" s="132" t="s">
        <v>551</v>
      </c>
      <c r="B38" s="67"/>
      <c r="C38" s="67"/>
      <c r="D38" s="67"/>
    </row>
    <row r="39" spans="1:4">
      <c r="A39" s="132" t="s">
        <v>552</v>
      </c>
      <c r="B39" s="67"/>
      <c r="C39" s="67"/>
      <c r="D39" s="67"/>
    </row>
    <row r="40" spans="1:4">
      <c r="A40" s="95" t="s">
        <v>553</v>
      </c>
      <c r="B40" s="69">
        <f>SUM(B41:B42)</f>
        <v>0</v>
      </c>
      <c r="C40" s="69">
        <f>SUM(C41:C42)</f>
        <v>0</v>
      </c>
      <c r="D40" s="69">
        <f>SUM(D41:D42)</f>
        <v>0</v>
      </c>
    </row>
    <row r="41" spans="1:4">
      <c r="A41" s="132" t="s">
        <v>554</v>
      </c>
      <c r="B41" s="78">
        <v>0</v>
      </c>
      <c r="C41" s="78">
        <v>0</v>
      </c>
      <c r="D41" s="78">
        <v>0</v>
      </c>
    </row>
    <row r="42" spans="1:4">
      <c r="A42" s="132" t="s">
        <v>555</v>
      </c>
      <c r="B42" s="78">
        <v>0</v>
      </c>
      <c r="C42" s="78">
        <v>0</v>
      </c>
      <c r="D42" s="78">
        <v>0</v>
      </c>
    </row>
    <row r="43" spans="1:4">
      <c r="A43" s="86"/>
      <c r="B43" s="68"/>
      <c r="C43" s="68"/>
      <c r="D43" s="68"/>
    </row>
    <row r="44" spans="1:4">
      <c r="A44" s="95" t="s">
        <v>556</v>
      </c>
      <c r="B44" s="69">
        <f>B37-B40</f>
        <v>0</v>
      </c>
      <c r="C44" s="69">
        <f>C37-C40</f>
        <v>0</v>
      </c>
      <c r="D44" s="69">
        <f>D37-D40</f>
        <v>0</v>
      </c>
    </row>
    <row r="45" spans="1:4">
      <c r="A45" s="144"/>
      <c r="B45" s="145"/>
      <c r="C45" s="145"/>
      <c r="D45" s="145"/>
    </row>
    <row r="47" spans="1:4" ht="30">
      <c r="A47" s="130" t="s">
        <v>543</v>
      </c>
      <c r="B47" s="75" t="s">
        <v>549</v>
      </c>
      <c r="C47" s="75" t="s">
        <v>10</v>
      </c>
      <c r="D47" s="75" t="s">
        <v>529</v>
      </c>
    </row>
    <row r="48" spans="1:4">
      <c r="A48" s="146" t="s">
        <v>557</v>
      </c>
      <c r="B48" s="147">
        <v>19756878.690000001</v>
      </c>
      <c r="C48" s="147">
        <v>24276176.989999998</v>
      </c>
      <c r="D48" s="147">
        <v>24276176.989999998</v>
      </c>
    </row>
    <row r="49" spans="1:4">
      <c r="A49" s="148" t="s">
        <v>558</v>
      </c>
      <c r="B49" s="69">
        <f>B50-B51</f>
        <v>0</v>
      </c>
      <c r="C49" s="69">
        <f>C50-C51</f>
        <v>0</v>
      </c>
      <c r="D49" s="69">
        <f>D50-D51</f>
        <v>0</v>
      </c>
    </row>
    <row r="50" spans="1:4">
      <c r="A50" s="149" t="s">
        <v>551</v>
      </c>
      <c r="B50" s="67"/>
      <c r="C50" s="67"/>
      <c r="D50" s="67"/>
    </row>
    <row r="51" spans="1:4">
      <c r="A51" s="149" t="s">
        <v>554</v>
      </c>
      <c r="B51" s="78">
        <v>0</v>
      </c>
      <c r="C51" s="78">
        <v>0</v>
      </c>
      <c r="D51" s="78">
        <v>0</v>
      </c>
    </row>
    <row r="52" spans="1:4">
      <c r="A52" s="86"/>
      <c r="B52" s="68"/>
      <c r="C52" s="68"/>
      <c r="D52" s="68"/>
    </row>
    <row r="53" spans="1:4">
      <c r="A53" s="132" t="s">
        <v>535</v>
      </c>
      <c r="B53" s="78">
        <v>19756878.690000001</v>
      </c>
      <c r="C53" s="78">
        <v>23355133.010000002</v>
      </c>
      <c r="D53" s="78">
        <v>21970809.210000001</v>
      </c>
    </row>
    <row r="54" spans="1:4">
      <c r="A54" s="86"/>
      <c r="B54" s="68"/>
      <c r="C54" s="68"/>
      <c r="D54" s="68"/>
    </row>
    <row r="55" spans="1:4">
      <c r="A55" s="132" t="s">
        <v>538</v>
      </c>
      <c r="B55" s="150"/>
      <c r="C55" s="78">
        <v>0</v>
      </c>
      <c r="D55" s="78">
        <v>0</v>
      </c>
    </row>
    <row r="56" spans="1:4">
      <c r="A56" s="86"/>
      <c r="B56" s="68"/>
      <c r="C56" s="68"/>
      <c r="D56" s="68"/>
    </row>
    <row r="57" spans="1:4" ht="30">
      <c r="A57" s="140" t="s">
        <v>559</v>
      </c>
      <c r="B57" s="69">
        <f>B48+B49-B53-B55</f>
        <v>0</v>
      </c>
      <c r="C57" s="69">
        <f>C48+C49-C53+C55</f>
        <v>921043.97999999672</v>
      </c>
      <c r="D57" s="69">
        <f>D48+D49-D53+D55</f>
        <v>2305367.7799999975</v>
      </c>
    </row>
    <row r="58" spans="1:4">
      <c r="A58" s="151"/>
      <c r="B58" s="152"/>
      <c r="C58" s="152"/>
      <c r="D58" s="152"/>
    </row>
    <row r="59" spans="1:4">
      <c r="A59" s="140" t="s">
        <v>560</v>
      </c>
      <c r="B59" s="69">
        <f>B57-B49</f>
        <v>0</v>
      </c>
      <c r="C59" s="69">
        <f>C57-C49</f>
        <v>921043.97999999672</v>
      </c>
      <c r="D59" s="69">
        <f>D57-D49</f>
        <v>2305367.7799999975</v>
      </c>
    </row>
    <row r="60" spans="1:4">
      <c r="A60" s="33"/>
      <c r="B60" s="145"/>
      <c r="C60" s="145"/>
      <c r="D60" s="145"/>
    </row>
    <row r="62" spans="1:4" ht="30">
      <c r="A62" s="130" t="s">
        <v>543</v>
      </c>
      <c r="B62" s="75" t="s">
        <v>549</v>
      </c>
      <c r="C62" s="75" t="s">
        <v>10</v>
      </c>
      <c r="D62" s="75" t="s">
        <v>529</v>
      </c>
    </row>
    <row r="63" spans="1:4">
      <c r="A63" s="146" t="s">
        <v>532</v>
      </c>
      <c r="B63" s="153">
        <v>393369.59999999998</v>
      </c>
      <c r="C63" s="153">
        <v>664166.68999999994</v>
      </c>
      <c r="D63" s="153">
        <v>664166.68999999994</v>
      </c>
    </row>
    <row r="64" spans="1:4" ht="30">
      <c r="A64" s="148" t="s">
        <v>561</v>
      </c>
      <c r="B64" s="131">
        <f>B65-B66</f>
        <v>0</v>
      </c>
      <c r="C64" s="131">
        <f>C65-C66</f>
        <v>0</v>
      </c>
      <c r="D64" s="131">
        <f>D65-D66</f>
        <v>0</v>
      </c>
    </row>
    <row r="65" spans="1:4">
      <c r="A65" s="149" t="s">
        <v>552</v>
      </c>
      <c r="B65" s="134"/>
      <c r="C65" s="134"/>
      <c r="D65" s="134"/>
    </row>
    <row r="66" spans="1:4">
      <c r="A66" s="149" t="s">
        <v>555</v>
      </c>
      <c r="B66" s="133">
        <v>0</v>
      </c>
      <c r="C66" s="133">
        <v>0</v>
      </c>
      <c r="D66" s="133">
        <v>0</v>
      </c>
    </row>
    <row r="67" spans="1:4">
      <c r="A67" s="86"/>
      <c r="B67" s="135"/>
      <c r="C67" s="135"/>
      <c r="D67" s="135"/>
    </row>
    <row r="68" spans="1:4">
      <c r="A68" s="132" t="s">
        <v>562</v>
      </c>
      <c r="B68" s="133">
        <v>2971502.83</v>
      </c>
      <c r="C68" s="133">
        <v>3178020.24</v>
      </c>
      <c r="D68" s="133">
        <v>3117200.13</v>
      </c>
    </row>
    <row r="69" spans="1:4">
      <c r="A69" s="86"/>
      <c r="B69" s="135"/>
      <c r="C69" s="135"/>
      <c r="D69" s="135"/>
    </row>
    <row r="70" spans="1:4">
      <c r="A70" s="132" t="s">
        <v>539</v>
      </c>
      <c r="B70" s="154">
        <v>0</v>
      </c>
      <c r="C70" s="133">
        <v>0</v>
      </c>
      <c r="D70" s="133">
        <v>0</v>
      </c>
    </row>
    <row r="71" spans="1:4">
      <c r="A71" s="86"/>
      <c r="B71" s="135"/>
      <c r="C71" s="135"/>
      <c r="D71" s="135"/>
    </row>
    <row r="72" spans="1:4" ht="30">
      <c r="A72" s="140" t="s">
        <v>563</v>
      </c>
      <c r="B72" s="131">
        <f>B63+B64-B68+B70</f>
        <v>-2578133.23</v>
      </c>
      <c r="C72" s="131">
        <f>C63+C64-C68+C70</f>
        <v>-2513853.5500000003</v>
      </c>
      <c r="D72" s="131">
        <f>D63+D64-D68+D70</f>
        <v>-2453033.44</v>
      </c>
    </row>
    <row r="73" spans="1:4">
      <c r="A73" s="86"/>
      <c r="B73" s="135"/>
      <c r="C73" s="135"/>
      <c r="D73" s="135"/>
    </row>
    <row r="74" spans="1:4">
      <c r="A74" s="140" t="s">
        <v>564</v>
      </c>
      <c r="B74" s="131">
        <f>B72-B64</f>
        <v>-2578133.23</v>
      </c>
      <c r="C74" s="131">
        <f>C72-C64</f>
        <v>-2513853.5500000003</v>
      </c>
      <c r="D74" s="131">
        <f>D72-D64</f>
        <v>-2453033.44</v>
      </c>
    </row>
    <row r="75" spans="1:4">
      <c r="A75" s="33"/>
      <c r="B75" s="129"/>
      <c r="C75" s="129"/>
      <c r="D75" s="129"/>
    </row>
    <row r="77" spans="1:4">
      <c r="A77" s="167" t="s">
        <v>634</v>
      </c>
    </row>
  </sheetData>
  <mergeCells count="5">
    <mergeCell ref="A1:D1"/>
    <mergeCell ref="A2:D2"/>
    <mergeCell ref="A3:D3"/>
    <mergeCell ref="A4:D4"/>
    <mergeCell ref="A5:D5"/>
  </mergeCells>
  <pageMargins left="0.43307086614173229" right="0.23622047244094491" top="0.74803149606299213" bottom="0.74803149606299213" header="0.31496062992125984" footer="0.31496062992125984"/>
  <pageSetup scale="5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37A22-7CFF-4B85-8A68-B221D6021021}">
  <dimension ref="A1:H80"/>
  <sheetViews>
    <sheetView showGridLines="0" tabSelected="1" zoomScale="90" zoomScaleNormal="90" workbookViewId="0">
      <selection activeCell="D101" sqref="D101"/>
    </sheetView>
  </sheetViews>
  <sheetFormatPr baseColWidth="10" defaultRowHeight="15"/>
  <cols>
    <col min="1" max="1" width="85.42578125" style="19" customWidth="1"/>
    <col min="2" max="2" width="21" style="19" customWidth="1"/>
    <col min="3" max="3" width="20.28515625" style="19" customWidth="1"/>
    <col min="4" max="6" width="21.140625" style="19" customWidth="1"/>
    <col min="7" max="7" width="19.85546875" style="19" customWidth="1"/>
    <col min="8" max="16384" width="11.42578125" style="19"/>
  </cols>
  <sheetData>
    <row r="1" spans="1:8" ht="21">
      <c r="A1" s="272" t="s">
        <v>565</v>
      </c>
      <c r="B1" s="272"/>
      <c r="C1" s="272"/>
      <c r="D1" s="272"/>
      <c r="E1" s="272"/>
      <c r="F1" s="272"/>
      <c r="G1" s="272"/>
      <c r="H1" s="155"/>
    </row>
    <row r="2" spans="1:8">
      <c r="A2" s="260" t="s">
        <v>338</v>
      </c>
      <c r="B2" s="261"/>
      <c r="C2" s="261"/>
      <c r="D2" s="261"/>
      <c r="E2" s="261"/>
      <c r="F2" s="261"/>
      <c r="G2" s="262"/>
    </row>
    <row r="3" spans="1:8">
      <c r="A3" s="263" t="s">
        <v>566</v>
      </c>
      <c r="B3" s="264"/>
      <c r="C3" s="264"/>
      <c r="D3" s="264"/>
      <c r="E3" s="264"/>
      <c r="F3" s="264"/>
      <c r="G3" s="265"/>
    </row>
    <row r="4" spans="1:8">
      <c r="A4" s="263" t="s">
        <v>339</v>
      </c>
      <c r="B4" s="264"/>
      <c r="C4" s="264"/>
      <c r="D4" s="264"/>
      <c r="E4" s="264"/>
      <c r="F4" s="264"/>
      <c r="G4" s="265"/>
    </row>
    <row r="5" spans="1:8">
      <c r="A5" s="266" t="s">
        <v>3</v>
      </c>
      <c r="B5" s="256"/>
      <c r="C5" s="256"/>
      <c r="D5" s="256"/>
      <c r="E5" s="256"/>
      <c r="F5" s="256"/>
      <c r="G5" s="267"/>
    </row>
    <row r="6" spans="1:8">
      <c r="A6" s="269" t="s">
        <v>567</v>
      </c>
      <c r="B6" s="271" t="s">
        <v>568</v>
      </c>
      <c r="C6" s="271"/>
      <c r="D6" s="271"/>
      <c r="E6" s="271"/>
      <c r="F6" s="271"/>
      <c r="G6" s="271" t="s">
        <v>569</v>
      </c>
    </row>
    <row r="7" spans="1:8" ht="30">
      <c r="A7" s="270"/>
      <c r="B7" s="21" t="s">
        <v>570</v>
      </c>
      <c r="C7" s="75" t="s">
        <v>90</v>
      </c>
      <c r="D7" s="21" t="s">
        <v>91</v>
      </c>
      <c r="E7" s="21" t="s">
        <v>10</v>
      </c>
      <c r="F7" s="21" t="s">
        <v>571</v>
      </c>
      <c r="G7" s="271"/>
    </row>
    <row r="8" spans="1:8">
      <c r="A8" s="156" t="s">
        <v>572</v>
      </c>
      <c r="B8" s="135"/>
      <c r="C8" s="135"/>
      <c r="D8" s="135"/>
      <c r="E8" s="135"/>
      <c r="F8" s="135"/>
      <c r="G8" s="135"/>
    </row>
    <row r="9" spans="1:8">
      <c r="A9" s="132" t="s">
        <v>573</v>
      </c>
      <c r="B9" s="78">
        <v>0</v>
      </c>
      <c r="C9" s="78">
        <v>0</v>
      </c>
      <c r="D9" s="67">
        <f>B9+C9</f>
        <v>0</v>
      </c>
      <c r="E9" s="78">
        <v>0</v>
      </c>
      <c r="F9" s="78">
        <v>0</v>
      </c>
      <c r="G9" s="67">
        <f>F9-B9</f>
        <v>0</v>
      </c>
      <c r="H9" s="157"/>
    </row>
    <row r="10" spans="1:8">
      <c r="A10" s="132" t="s">
        <v>574</v>
      </c>
      <c r="B10" s="78">
        <v>0</v>
      </c>
      <c r="C10" s="78">
        <v>0</v>
      </c>
      <c r="D10" s="67">
        <f t="shared" ref="D10:D15" si="0">B10+C10</f>
        <v>0</v>
      </c>
      <c r="E10" s="78">
        <v>0</v>
      </c>
      <c r="F10" s="78">
        <v>0</v>
      </c>
      <c r="G10" s="67">
        <f t="shared" ref="G10:G39" si="1">F10-B10</f>
        <v>0</v>
      </c>
    </row>
    <row r="11" spans="1:8">
      <c r="A11" s="132" t="s">
        <v>575</v>
      </c>
      <c r="B11" s="78">
        <v>0</v>
      </c>
      <c r="C11" s="78">
        <v>0</v>
      </c>
      <c r="D11" s="67">
        <f t="shared" si="0"/>
        <v>0</v>
      </c>
      <c r="E11" s="78">
        <v>0</v>
      </c>
      <c r="F11" s="78">
        <v>0</v>
      </c>
      <c r="G11" s="67">
        <f t="shared" si="1"/>
        <v>0</v>
      </c>
    </row>
    <row r="12" spans="1:8">
      <c r="A12" s="132" t="s">
        <v>576</v>
      </c>
      <c r="B12" s="78">
        <v>0</v>
      </c>
      <c r="C12" s="78">
        <v>0</v>
      </c>
      <c r="D12" s="67">
        <f t="shared" si="0"/>
        <v>0</v>
      </c>
      <c r="E12" s="78">
        <v>0</v>
      </c>
      <c r="F12" s="78">
        <v>0</v>
      </c>
      <c r="G12" s="67">
        <f t="shared" si="1"/>
        <v>0</v>
      </c>
    </row>
    <row r="13" spans="1:8">
      <c r="A13" s="132" t="s">
        <v>577</v>
      </c>
      <c r="B13" s="78">
        <v>0</v>
      </c>
      <c r="C13" s="78">
        <v>0</v>
      </c>
      <c r="D13" s="67">
        <f t="shared" si="0"/>
        <v>0</v>
      </c>
      <c r="E13" s="78">
        <v>0</v>
      </c>
      <c r="F13" s="78">
        <v>0</v>
      </c>
      <c r="G13" s="67">
        <f t="shared" si="1"/>
        <v>0</v>
      </c>
    </row>
    <row r="14" spans="1:8">
      <c r="A14" s="132" t="s">
        <v>578</v>
      </c>
      <c r="B14" s="78">
        <v>0</v>
      </c>
      <c r="C14" s="78">
        <v>0</v>
      </c>
      <c r="D14" s="67">
        <f t="shared" si="0"/>
        <v>0</v>
      </c>
      <c r="E14" s="78">
        <v>0</v>
      </c>
      <c r="F14" s="78">
        <v>0</v>
      </c>
      <c r="G14" s="67">
        <f t="shared" si="1"/>
        <v>0</v>
      </c>
    </row>
    <row r="15" spans="1:8">
      <c r="A15" s="132" t="s">
        <v>579</v>
      </c>
      <c r="B15" s="78">
        <v>5192795.07</v>
      </c>
      <c r="C15" s="78">
        <v>1219298.32</v>
      </c>
      <c r="D15" s="67">
        <f t="shared" si="0"/>
        <v>6412093.3900000006</v>
      </c>
      <c r="E15" s="78">
        <v>6412093.3899999997</v>
      </c>
      <c r="F15" s="78">
        <v>6412093.3899999997</v>
      </c>
      <c r="G15" s="67">
        <f t="shared" si="1"/>
        <v>1219298.3199999994</v>
      </c>
    </row>
    <row r="16" spans="1:8">
      <c r="A16" s="158" t="s">
        <v>580</v>
      </c>
      <c r="B16" s="67">
        <f t="shared" ref="B16:F16" si="2">SUM(B17:B27)</f>
        <v>0</v>
      </c>
      <c r="C16" s="67">
        <f t="shared" si="2"/>
        <v>0</v>
      </c>
      <c r="D16" s="67">
        <f t="shared" si="2"/>
        <v>0</v>
      </c>
      <c r="E16" s="67">
        <f t="shared" si="2"/>
        <v>0</v>
      </c>
      <c r="F16" s="67">
        <f t="shared" si="2"/>
        <v>0</v>
      </c>
      <c r="G16" s="67">
        <f t="shared" si="1"/>
        <v>0</v>
      </c>
    </row>
    <row r="17" spans="1:7">
      <c r="A17" s="159" t="s">
        <v>581</v>
      </c>
      <c r="B17" s="78">
        <v>0</v>
      </c>
      <c r="C17" s="78">
        <v>0</v>
      </c>
      <c r="D17" s="67">
        <f t="shared" ref="D17:D27" si="3">B17+C17</f>
        <v>0</v>
      </c>
      <c r="E17" s="78">
        <v>0</v>
      </c>
      <c r="F17" s="78">
        <v>0</v>
      </c>
      <c r="G17" s="67">
        <f t="shared" si="1"/>
        <v>0</v>
      </c>
    </row>
    <row r="18" spans="1:7">
      <c r="A18" s="159" t="s">
        <v>582</v>
      </c>
      <c r="B18" s="67"/>
      <c r="C18" s="67"/>
      <c r="D18" s="67">
        <f t="shared" si="3"/>
        <v>0</v>
      </c>
      <c r="E18" s="67"/>
      <c r="F18" s="67"/>
      <c r="G18" s="67">
        <f t="shared" si="1"/>
        <v>0</v>
      </c>
    </row>
    <row r="19" spans="1:7">
      <c r="A19" s="159" t="s">
        <v>583</v>
      </c>
      <c r="B19" s="67"/>
      <c r="C19" s="67"/>
      <c r="D19" s="67">
        <f t="shared" si="3"/>
        <v>0</v>
      </c>
      <c r="E19" s="67"/>
      <c r="F19" s="67"/>
      <c r="G19" s="67">
        <f t="shared" si="1"/>
        <v>0</v>
      </c>
    </row>
    <row r="20" spans="1:7">
      <c r="A20" s="159" t="s">
        <v>584</v>
      </c>
      <c r="B20" s="67"/>
      <c r="C20" s="67"/>
      <c r="D20" s="67">
        <f t="shared" si="3"/>
        <v>0</v>
      </c>
      <c r="E20" s="67"/>
      <c r="F20" s="67"/>
      <c r="G20" s="67">
        <f t="shared" si="1"/>
        <v>0</v>
      </c>
    </row>
    <row r="21" spans="1:7">
      <c r="A21" s="159" t="s">
        <v>585</v>
      </c>
      <c r="B21" s="67"/>
      <c r="C21" s="67"/>
      <c r="D21" s="67">
        <f t="shared" si="3"/>
        <v>0</v>
      </c>
      <c r="E21" s="67"/>
      <c r="F21" s="67"/>
      <c r="G21" s="67">
        <f t="shared" si="1"/>
        <v>0</v>
      </c>
    </row>
    <row r="22" spans="1:7">
      <c r="A22" s="159" t="s">
        <v>586</v>
      </c>
      <c r="B22" s="67"/>
      <c r="C22" s="67"/>
      <c r="D22" s="67">
        <f t="shared" si="3"/>
        <v>0</v>
      </c>
      <c r="E22" s="67"/>
      <c r="F22" s="67"/>
      <c r="G22" s="67">
        <f t="shared" si="1"/>
        <v>0</v>
      </c>
    </row>
    <row r="23" spans="1:7">
      <c r="A23" s="159" t="s">
        <v>587</v>
      </c>
      <c r="B23" s="67"/>
      <c r="C23" s="67"/>
      <c r="D23" s="67">
        <f t="shared" si="3"/>
        <v>0</v>
      </c>
      <c r="E23" s="67"/>
      <c r="F23" s="67"/>
      <c r="G23" s="67">
        <f t="shared" si="1"/>
        <v>0</v>
      </c>
    </row>
    <row r="24" spans="1:7">
      <c r="A24" s="159" t="s">
        <v>588</v>
      </c>
      <c r="B24" s="67"/>
      <c r="C24" s="67"/>
      <c r="D24" s="67">
        <f t="shared" si="3"/>
        <v>0</v>
      </c>
      <c r="E24" s="67"/>
      <c r="F24" s="67"/>
      <c r="G24" s="67">
        <f t="shared" si="1"/>
        <v>0</v>
      </c>
    </row>
    <row r="25" spans="1:7">
      <c r="A25" s="159" t="s">
        <v>589</v>
      </c>
      <c r="B25" s="67"/>
      <c r="C25" s="67"/>
      <c r="D25" s="67">
        <f t="shared" si="3"/>
        <v>0</v>
      </c>
      <c r="E25" s="67"/>
      <c r="F25" s="67"/>
      <c r="G25" s="67">
        <f t="shared" si="1"/>
        <v>0</v>
      </c>
    </row>
    <row r="26" spans="1:7">
      <c r="A26" s="159" t="s">
        <v>590</v>
      </c>
      <c r="B26" s="67"/>
      <c r="C26" s="67"/>
      <c r="D26" s="67">
        <f t="shared" si="3"/>
        <v>0</v>
      </c>
      <c r="E26" s="67"/>
      <c r="F26" s="67"/>
      <c r="G26" s="67">
        <f t="shared" si="1"/>
        <v>0</v>
      </c>
    </row>
    <row r="27" spans="1:7">
      <c r="A27" s="159" t="s">
        <v>591</v>
      </c>
      <c r="B27" s="67"/>
      <c r="C27" s="67"/>
      <c r="D27" s="67">
        <f t="shared" si="3"/>
        <v>0</v>
      </c>
      <c r="E27" s="67"/>
      <c r="F27" s="67"/>
      <c r="G27" s="67">
        <f t="shared" si="1"/>
        <v>0</v>
      </c>
    </row>
    <row r="28" spans="1:7">
      <c r="A28" s="132" t="s">
        <v>592</v>
      </c>
      <c r="B28" s="67">
        <f>SUM(B29:B33)</f>
        <v>0</v>
      </c>
      <c r="C28" s="67">
        <f t="shared" ref="C28:F28" si="4">SUM(C29:C33)</f>
        <v>0</v>
      </c>
      <c r="D28" s="67">
        <f t="shared" si="4"/>
        <v>0</v>
      </c>
      <c r="E28" s="67">
        <f t="shared" si="4"/>
        <v>0</v>
      </c>
      <c r="F28" s="67">
        <f t="shared" si="4"/>
        <v>0</v>
      </c>
      <c r="G28" s="67">
        <f t="shared" si="1"/>
        <v>0</v>
      </c>
    </row>
    <row r="29" spans="1:7">
      <c r="A29" s="159" t="s">
        <v>593</v>
      </c>
      <c r="B29" s="78">
        <v>0</v>
      </c>
      <c r="C29" s="78">
        <v>0</v>
      </c>
      <c r="D29" s="67">
        <f t="shared" ref="D29:D33" si="5">B29+C29</f>
        <v>0</v>
      </c>
      <c r="E29" s="78">
        <v>0</v>
      </c>
      <c r="F29" s="78">
        <v>0</v>
      </c>
      <c r="G29" s="67">
        <f t="shared" si="1"/>
        <v>0</v>
      </c>
    </row>
    <row r="30" spans="1:7">
      <c r="A30" s="159" t="s">
        <v>594</v>
      </c>
      <c r="B30" s="67"/>
      <c r="C30" s="67"/>
      <c r="D30" s="67">
        <f t="shared" si="5"/>
        <v>0</v>
      </c>
      <c r="E30" s="67"/>
      <c r="F30" s="67"/>
      <c r="G30" s="67">
        <f t="shared" si="1"/>
        <v>0</v>
      </c>
    </row>
    <row r="31" spans="1:7">
      <c r="A31" s="159" t="s">
        <v>595</v>
      </c>
      <c r="B31" s="67"/>
      <c r="C31" s="67"/>
      <c r="D31" s="67">
        <f t="shared" si="5"/>
        <v>0</v>
      </c>
      <c r="E31" s="67"/>
      <c r="F31" s="67"/>
      <c r="G31" s="67">
        <f t="shared" si="1"/>
        <v>0</v>
      </c>
    </row>
    <row r="32" spans="1:7">
      <c r="A32" s="159" t="s">
        <v>596</v>
      </c>
      <c r="B32" s="67"/>
      <c r="C32" s="67"/>
      <c r="D32" s="67">
        <f t="shared" si="5"/>
        <v>0</v>
      </c>
      <c r="E32" s="67"/>
      <c r="F32" s="67"/>
      <c r="G32" s="67">
        <f t="shared" si="1"/>
        <v>0</v>
      </c>
    </row>
    <row r="33" spans="1:8">
      <c r="A33" s="159" t="s">
        <v>597</v>
      </c>
      <c r="B33" s="67"/>
      <c r="C33" s="67"/>
      <c r="D33" s="67">
        <f t="shared" si="5"/>
        <v>0</v>
      </c>
      <c r="E33" s="67"/>
      <c r="F33" s="67"/>
      <c r="G33" s="67">
        <f t="shared" si="1"/>
        <v>0</v>
      </c>
    </row>
    <row r="34" spans="1:8">
      <c r="A34" s="132" t="s">
        <v>598</v>
      </c>
      <c r="B34" s="78">
        <v>14564083.619999999</v>
      </c>
      <c r="C34" s="78">
        <v>3299999.98</v>
      </c>
      <c r="D34" s="67">
        <f>B34+C34</f>
        <v>17864083.599999998</v>
      </c>
      <c r="E34" s="78">
        <v>17864083.600000001</v>
      </c>
      <c r="F34" s="78">
        <v>17864083.600000001</v>
      </c>
      <c r="G34" s="67">
        <f t="shared" si="1"/>
        <v>3299999.9800000023</v>
      </c>
    </row>
    <row r="35" spans="1:8">
      <c r="A35" s="132" t="s">
        <v>599</v>
      </c>
      <c r="B35" s="67">
        <f>B36</f>
        <v>0</v>
      </c>
      <c r="C35" s="67">
        <f>C36</f>
        <v>0</v>
      </c>
      <c r="D35" s="67">
        <f>B35+C35</f>
        <v>0</v>
      </c>
      <c r="E35" s="67">
        <f>E36</f>
        <v>0</v>
      </c>
      <c r="F35" s="67">
        <f>F36</f>
        <v>0</v>
      </c>
      <c r="G35" s="67">
        <f t="shared" si="1"/>
        <v>0</v>
      </c>
    </row>
    <row r="36" spans="1:8">
      <c r="A36" s="159" t="s">
        <v>600</v>
      </c>
      <c r="B36" s="78">
        <v>0</v>
      </c>
      <c r="C36" s="78">
        <v>0</v>
      </c>
      <c r="D36" s="67">
        <f>B36+C36</f>
        <v>0</v>
      </c>
      <c r="E36" s="78">
        <v>0</v>
      </c>
      <c r="F36" s="78">
        <v>0</v>
      </c>
      <c r="G36" s="67">
        <f t="shared" si="1"/>
        <v>0</v>
      </c>
    </row>
    <row r="37" spans="1:8">
      <c r="A37" s="132" t="s">
        <v>601</v>
      </c>
      <c r="B37" s="67">
        <f>B38+B39</f>
        <v>0</v>
      </c>
      <c r="C37" s="67">
        <f t="shared" ref="C37:F37" si="6">C38+C39</f>
        <v>0</v>
      </c>
      <c r="D37" s="67">
        <f t="shared" si="6"/>
        <v>0</v>
      </c>
      <c r="E37" s="67">
        <f t="shared" si="6"/>
        <v>0</v>
      </c>
      <c r="F37" s="67">
        <f t="shared" si="6"/>
        <v>0</v>
      </c>
      <c r="G37" s="67">
        <f t="shared" si="1"/>
        <v>0</v>
      </c>
    </row>
    <row r="38" spans="1:8">
      <c r="A38" s="159" t="s">
        <v>602</v>
      </c>
      <c r="B38" s="67"/>
      <c r="C38" s="67"/>
      <c r="D38" s="67">
        <f>B38+C38</f>
        <v>0</v>
      </c>
      <c r="E38" s="67"/>
      <c r="F38" s="67"/>
      <c r="G38" s="67">
        <f t="shared" si="1"/>
        <v>0</v>
      </c>
    </row>
    <row r="39" spans="1:8">
      <c r="A39" s="159" t="s">
        <v>603</v>
      </c>
      <c r="B39" s="67"/>
      <c r="C39" s="67"/>
      <c r="D39" s="67">
        <f>B39+C39</f>
        <v>0</v>
      </c>
      <c r="E39" s="67"/>
      <c r="F39" s="67"/>
      <c r="G39" s="67">
        <f t="shared" si="1"/>
        <v>0</v>
      </c>
    </row>
    <row r="40" spans="1:8">
      <c r="A40" s="86"/>
      <c r="B40" s="67"/>
      <c r="C40" s="67"/>
      <c r="D40" s="67"/>
      <c r="E40" s="67"/>
      <c r="F40" s="67"/>
      <c r="G40" s="67"/>
    </row>
    <row r="41" spans="1:8">
      <c r="A41" s="95" t="s">
        <v>604</v>
      </c>
      <c r="B41" s="69">
        <f>B9+B10+B11+B12+B13+B14+B15+B16+B28++B34+B35+B37</f>
        <v>19756878.689999998</v>
      </c>
      <c r="C41" s="69">
        <f t="shared" ref="C41:G41" si="7">C9+C10+C11+C12+C13+C14+C15+C16+C28++C34+C35+C37</f>
        <v>4519298.3</v>
      </c>
      <c r="D41" s="69">
        <f t="shared" si="7"/>
        <v>24276176.989999998</v>
      </c>
      <c r="E41" s="69">
        <f t="shared" si="7"/>
        <v>24276176.990000002</v>
      </c>
      <c r="F41" s="69">
        <f t="shared" si="7"/>
        <v>24276176.990000002</v>
      </c>
      <c r="G41" s="69">
        <f t="shared" si="7"/>
        <v>4519298.3000000017</v>
      </c>
    </row>
    <row r="42" spans="1:8">
      <c r="A42" s="95" t="s">
        <v>605</v>
      </c>
      <c r="B42" s="160"/>
      <c r="C42" s="160"/>
      <c r="D42" s="160"/>
      <c r="E42" s="160"/>
      <c r="F42" s="160"/>
      <c r="G42" s="69">
        <f>IF((F41-B41)&lt;0,0,(F41-B41))</f>
        <v>4519298.3000000045</v>
      </c>
      <c r="H42" s="157"/>
    </row>
    <row r="43" spans="1:8">
      <c r="A43" s="86"/>
      <c r="B43" s="68"/>
      <c r="C43" s="68"/>
      <c r="D43" s="68"/>
      <c r="E43" s="68"/>
      <c r="F43" s="68"/>
      <c r="G43" s="68"/>
    </row>
    <row r="44" spans="1:8">
      <c r="A44" s="95" t="s">
        <v>606</v>
      </c>
      <c r="B44" s="68"/>
      <c r="C44" s="68"/>
      <c r="D44" s="68"/>
      <c r="E44" s="68"/>
      <c r="F44" s="68"/>
      <c r="G44" s="68"/>
    </row>
    <row r="45" spans="1:8">
      <c r="A45" s="132" t="s">
        <v>607</v>
      </c>
      <c r="B45" s="67">
        <f>SUM(B46:B53)</f>
        <v>0</v>
      </c>
      <c r="C45" s="67">
        <f t="shared" ref="C45:F45" si="8">SUM(C46:C53)</f>
        <v>0</v>
      </c>
      <c r="D45" s="67">
        <f t="shared" si="8"/>
        <v>0</v>
      </c>
      <c r="E45" s="67">
        <f t="shared" si="8"/>
        <v>0</v>
      </c>
      <c r="F45" s="67">
        <f t="shared" si="8"/>
        <v>0</v>
      </c>
      <c r="G45" s="67">
        <f>F45-B45</f>
        <v>0</v>
      </c>
    </row>
    <row r="46" spans="1:8">
      <c r="A46" s="161" t="s">
        <v>608</v>
      </c>
      <c r="B46" s="67"/>
      <c r="C46" s="67"/>
      <c r="D46" s="67">
        <f>B46+C46</f>
        <v>0</v>
      </c>
      <c r="E46" s="67"/>
      <c r="F46" s="67"/>
      <c r="G46" s="67">
        <f>F46-B46</f>
        <v>0</v>
      </c>
    </row>
    <row r="47" spans="1:8">
      <c r="A47" s="161" t="s">
        <v>609</v>
      </c>
      <c r="B47" s="67"/>
      <c r="C47" s="67"/>
      <c r="D47" s="67">
        <f t="shared" ref="D47:D53" si="9">B47+C47</f>
        <v>0</v>
      </c>
      <c r="E47" s="67"/>
      <c r="F47" s="67"/>
      <c r="G47" s="67">
        <f t="shared" ref="G47:G48" si="10">F47-B47</f>
        <v>0</v>
      </c>
    </row>
    <row r="48" spans="1:8">
      <c r="A48" s="161" t="s">
        <v>610</v>
      </c>
      <c r="B48" s="78">
        <v>0</v>
      </c>
      <c r="C48" s="78">
        <v>0</v>
      </c>
      <c r="D48" s="67">
        <f t="shared" si="9"/>
        <v>0</v>
      </c>
      <c r="E48" s="78">
        <v>0</v>
      </c>
      <c r="F48" s="78">
        <v>0</v>
      </c>
      <c r="G48" s="67">
        <f t="shared" si="10"/>
        <v>0</v>
      </c>
    </row>
    <row r="49" spans="1:7" ht="30">
      <c r="A49" s="161" t="s">
        <v>611</v>
      </c>
      <c r="B49" s="78">
        <v>0</v>
      </c>
      <c r="C49" s="78">
        <v>0</v>
      </c>
      <c r="D49" s="67">
        <f t="shared" si="9"/>
        <v>0</v>
      </c>
      <c r="E49" s="78">
        <v>0</v>
      </c>
      <c r="F49" s="78">
        <v>0</v>
      </c>
      <c r="G49" s="67">
        <f>F49-B49</f>
        <v>0</v>
      </c>
    </row>
    <row r="50" spans="1:7">
      <c r="A50" s="161" t="s">
        <v>612</v>
      </c>
      <c r="B50" s="67"/>
      <c r="C50" s="67"/>
      <c r="D50" s="67">
        <f t="shared" si="9"/>
        <v>0</v>
      </c>
      <c r="E50" s="67"/>
      <c r="F50" s="67"/>
      <c r="G50" s="67">
        <f t="shared" ref="G50:G63" si="11">F50-B50</f>
        <v>0</v>
      </c>
    </row>
    <row r="51" spans="1:7">
      <c r="A51" s="161" t="s">
        <v>613</v>
      </c>
      <c r="B51" s="67"/>
      <c r="C51" s="67"/>
      <c r="D51" s="67">
        <f t="shared" si="9"/>
        <v>0</v>
      </c>
      <c r="E51" s="67"/>
      <c r="F51" s="67"/>
      <c r="G51" s="67">
        <f t="shared" si="11"/>
        <v>0</v>
      </c>
    </row>
    <row r="52" spans="1:7" ht="30">
      <c r="A52" s="162" t="s">
        <v>614</v>
      </c>
      <c r="B52" s="67"/>
      <c r="C52" s="67"/>
      <c r="D52" s="67">
        <f t="shared" si="9"/>
        <v>0</v>
      </c>
      <c r="E52" s="67"/>
      <c r="F52" s="67"/>
      <c r="G52" s="67">
        <f t="shared" si="11"/>
        <v>0</v>
      </c>
    </row>
    <row r="53" spans="1:7">
      <c r="A53" s="159" t="s">
        <v>615</v>
      </c>
      <c r="B53" s="67"/>
      <c r="C53" s="67"/>
      <c r="D53" s="67">
        <f t="shared" si="9"/>
        <v>0</v>
      </c>
      <c r="E53" s="67"/>
      <c r="F53" s="67"/>
      <c r="G53" s="67">
        <f t="shared" si="11"/>
        <v>0</v>
      </c>
    </row>
    <row r="54" spans="1:7">
      <c r="A54" s="132" t="s">
        <v>616</v>
      </c>
      <c r="B54" s="67">
        <f>SUM(B55:B58)</f>
        <v>393369.59999999998</v>
      </c>
      <c r="C54" s="67">
        <f t="shared" ref="C54:F54" si="12">SUM(C55:C58)</f>
        <v>270797.09000000003</v>
      </c>
      <c r="D54" s="67">
        <f t="shared" si="12"/>
        <v>664166.68999999994</v>
      </c>
      <c r="E54" s="67">
        <f t="shared" si="12"/>
        <v>664166.68999999994</v>
      </c>
      <c r="F54" s="67">
        <f t="shared" si="12"/>
        <v>664166.68999999994</v>
      </c>
      <c r="G54" s="67">
        <f t="shared" si="11"/>
        <v>270797.08999999997</v>
      </c>
    </row>
    <row r="55" spans="1:7">
      <c r="A55" s="162" t="s">
        <v>617</v>
      </c>
      <c r="B55" s="67"/>
      <c r="C55" s="67"/>
      <c r="D55" s="67">
        <f t="shared" ref="D55:D58" si="13">B55+C55</f>
        <v>0</v>
      </c>
      <c r="E55" s="67"/>
      <c r="F55" s="67"/>
      <c r="G55" s="67">
        <f t="shared" si="11"/>
        <v>0</v>
      </c>
    </row>
    <row r="56" spans="1:7">
      <c r="A56" s="161" t="s">
        <v>618</v>
      </c>
      <c r="B56" s="67"/>
      <c r="C56" s="67"/>
      <c r="D56" s="67">
        <f t="shared" si="13"/>
        <v>0</v>
      </c>
      <c r="E56" s="67"/>
      <c r="F56" s="67"/>
      <c r="G56" s="67">
        <f t="shared" si="11"/>
        <v>0</v>
      </c>
    </row>
    <row r="57" spans="1:7">
      <c r="A57" s="161" t="s">
        <v>619</v>
      </c>
      <c r="B57" s="67"/>
      <c r="C57" s="67"/>
      <c r="D57" s="67">
        <f t="shared" si="13"/>
        <v>0</v>
      </c>
      <c r="E57" s="67"/>
      <c r="F57" s="67"/>
      <c r="G57" s="67">
        <f t="shared" si="11"/>
        <v>0</v>
      </c>
    </row>
    <row r="58" spans="1:7">
      <c r="A58" s="162" t="s">
        <v>620</v>
      </c>
      <c r="B58" s="78">
        <v>393369.59999999998</v>
      </c>
      <c r="C58" s="78">
        <v>270797.09000000003</v>
      </c>
      <c r="D58" s="67">
        <f t="shared" si="13"/>
        <v>664166.68999999994</v>
      </c>
      <c r="E58" s="78">
        <v>664166.68999999994</v>
      </c>
      <c r="F58" s="78">
        <v>664166.68999999994</v>
      </c>
      <c r="G58" s="67">
        <f t="shared" si="11"/>
        <v>270797.08999999997</v>
      </c>
    </row>
    <row r="59" spans="1:7">
      <c r="A59" s="132" t="s">
        <v>621</v>
      </c>
      <c r="B59" s="67">
        <f>B60+B61</f>
        <v>0</v>
      </c>
      <c r="C59" s="67">
        <f t="shared" ref="C59:F59" si="14">C60+C61</f>
        <v>0</v>
      </c>
      <c r="D59" s="67">
        <f t="shared" si="14"/>
        <v>0</v>
      </c>
      <c r="E59" s="67">
        <f t="shared" si="14"/>
        <v>0</v>
      </c>
      <c r="F59" s="67">
        <f t="shared" si="14"/>
        <v>0</v>
      </c>
      <c r="G59" s="67">
        <f t="shared" si="11"/>
        <v>0</v>
      </c>
    </row>
    <row r="60" spans="1:7">
      <c r="A60" s="161" t="s">
        <v>622</v>
      </c>
      <c r="B60" s="67"/>
      <c r="C60" s="67"/>
      <c r="D60" s="67">
        <f t="shared" ref="D60:D63" si="15">B60+C60</f>
        <v>0</v>
      </c>
      <c r="E60" s="67"/>
      <c r="F60" s="67"/>
      <c r="G60" s="67">
        <f t="shared" si="11"/>
        <v>0</v>
      </c>
    </row>
    <row r="61" spans="1:7">
      <c r="A61" s="161" t="s">
        <v>623</v>
      </c>
      <c r="B61" s="67"/>
      <c r="C61" s="67"/>
      <c r="D61" s="67">
        <f t="shared" si="15"/>
        <v>0</v>
      </c>
      <c r="E61" s="67"/>
      <c r="F61" s="67"/>
      <c r="G61" s="67">
        <f t="shared" si="11"/>
        <v>0</v>
      </c>
    </row>
    <row r="62" spans="1:7">
      <c r="A62" s="132" t="s">
        <v>624</v>
      </c>
      <c r="B62" s="67"/>
      <c r="C62" s="67"/>
      <c r="D62" s="67">
        <f t="shared" si="15"/>
        <v>0</v>
      </c>
      <c r="E62" s="67"/>
      <c r="F62" s="67"/>
      <c r="G62" s="67">
        <f t="shared" si="11"/>
        <v>0</v>
      </c>
    </row>
    <row r="63" spans="1:7">
      <c r="A63" s="132" t="s">
        <v>625</v>
      </c>
      <c r="B63" s="67"/>
      <c r="C63" s="67"/>
      <c r="D63" s="67">
        <f t="shared" si="15"/>
        <v>0</v>
      </c>
      <c r="E63" s="67"/>
      <c r="F63" s="67"/>
      <c r="G63" s="67">
        <f t="shared" si="11"/>
        <v>0</v>
      </c>
    </row>
    <row r="64" spans="1:7">
      <c r="A64" s="86"/>
      <c r="B64" s="68"/>
      <c r="C64" s="68"/>
      <c r="D64" s="68"/>
      <c r="E64" s="68"/>
      <c r="F64" s="68"/>
      <c r="G64" s="68"/>
    </row>
    <row r="65" spans="1:7">
      <c r="A65" s="95" t="s">
        <v>626</v>
      </c>
      <c r="B65" s="69">
        <f>B45+B54+B59+B62+B63</f>
        <v>393369.59999999998</v>
      </c>
      <c r="C65" s="69">
        <f t="shared" ref="C65:F65" si="16">C45+C54+C59+C62+C63</f>
        <v>270797.09000000003</v>
      </c>
      <c r="D65" s="69">
        <f t="shared" si="16"/>
        <v>664166.68999999994</v>
      </c>
      <c r="E65" s="69">
        <f t="shared" si="16"/>
        <v>664166.68999999994</v>
      </c>
      <c r="F65" s="69">
        <f t="shared" si="16"/>
        <v>664166.68999999994</v>
      </c>
      <c r="G65" s="69">
        <f>F65-B65</f>
        <v>270797.08999999997</v>
      </c>
    </row>
    <row r="66" spans="1:7">
      <c r="A66" s="86"/>
      <c r="B66" s="68"/>
      <c r="C66" s="68"/>
      <c r="D66" s="68"/>
      <c r="E66" s="68"/>
      <c r="F66" s="68"/>
      <c r="G66" s="68"/>
    </row>
    <row r="67" spans="1:7">
      <c r="A67" s="95" t="s">
        <v>627</v>
      </c>
      <c r="B67" s="69">
        <f>B68</f>
        <v>0</v>
      </c>
      <c r="C67" s="69">
        <f t="shared" ref="C67:G67" si="17">C68</f>
        <v>0</v>
      </c>
      <c r="D67" s="69">
        <f t="shared" si="17"/>
        <v>0</v>
      </c>
      <c r="E67" s="69">
        <f t="shared" si="17"/>
        <v>0</v>
      </c>
      <c r="F67" s="69">
        <f t="shared" si="17"/>
        <v>0</v>
      </c>
      <c r="G67" s="69">
        <f t="shared" si="17"/>
        <v>0</v>
      </c>
    </row>
    <row r="68" spans="1:7">
      <c r="A68" s="132" t="s">
        <v>628</v>
      </c>
      <c r="B68" s="78">
        <v>0</v>
      </c>
      <c r="C68" s="78">
        <v>0</v>
      </c>
      <c r="D68" s="67">
        <f>B68+C68</f>
        <v>0</v>
      </c>
      <c r="E68" s="78">
        <v>0</v>
      </c>
      <c r="F68" s="78">
        <v>0</v>
      </c>
      <c r="G68" s="67">
        <f t="shared" ref="G68" si="18">F68-B68</f>
        <v>0</v>
      </c>
    </row>
    <row r="69" spans="1:7">
      <c r="A69" s="86"/>
      <c r="B69" s="68"/>
      <c r="C69" s="68"/>
      <c r="D69" s="68"/>
      <c r="E69" s="68"/>
      <c r="F69" s="68"/>
      <c r="G69" s="68"/>
    </row>
    <row r="70" spans="1:7">
      <c r="A70" s="95" t="s">
        <v>629</v>
      </c>
      <c r="B70" s="69">
        <f>B41+B65+B67</f>
        <v>20150248.289999999</v>
      </c>
      <c r="C70" s="69">
        <f t="shared" ref="C70:G70" si="19">C41+C65+C67</f>
        <v>4790095.3899999997</v>
      </c>
      <c r="D70" s="69">
        <f t="shared" si="19"/>
        <v>24940343.68</v>
      </c>
      <c r="E70" s="69">
        <f t="shared" si="19"/>
        <v>24940343.680000003</v>
      </c>
      <c r="F70" s="69">
        <f t="shared" si="19"/>
        <v>24940343.680000003</v>
      </c>
      <c r="G70" s="69">
        <f t="shared" si="19"/>
        <v>4790095.3900000015</v>
      </c>
    </row>
    <row r="71" spans="1:7">
      <c r="A71" s="86"/>
      <c r="B71" s="68"/>
      <c r="C71" s="68"/>
      <c r="D71" s="68"/>
      <c r="E71" s="68"/>
      <c r="F71" s="68"/>
      <c r="G71" s="68"/>
    </row>
    <row r="72" spans="1:7">
      <c r="A72" s="95" t="s">
        <v>630</v>
      </c>
      <c r="B72" s="68"/>
      <c r="C72" s="68"/>
      <c r="D72" s="68"/>
      <c r="E72" s="68"/>
      <c r="F72" s="68"/>
      <c r="G72" s="68"/>
    </row>
    <row r="73" spans="1:7" ht="30">
      <c r="A73" s="163" t="s">
        <v>631</v>
      </c>
      <c r="B73" s="78">
        <v>0</v>
      </c>
      <c r="C73" s="78">
        <v>0</v>
      </c>
      <c r="D73" s="67">
        <f t="shared" ref="D73:D74" si="20">B73+C73</f>
        <v>0</v>
      </c>
      <c r="E73" s="78">
        <v>0</v>
      </c>
      <c r="F73" s="78">
        <v>0</v>
      </c>
      <c r="G73" s="67">
        <f t="shared" ref="G73:G74" si="21">F73-B73</f>
        <v>0</v>
      </c>
    </row>
    <row r="74" spans="1:7" ht="30">
      <c r="A74" s="163" t="s">
        <v>632</v>
      </c>
      <c r="B74" s="78">
        <v>0</v>
      </c>
      <c r="C74" s="78">
        <v>0</v>
      </c>
      <c r="D74" s="67">
        <f t="shared" si="20"/>
        <v>0</v>
      </c>
      <c r="E74" s="78">
        <v>0</v>
      </c>
      <c r="F74" s="78">
        <v>0</v>
      </c>
      <c r="G74" s="67">
        <f t="shared" si="21"/>
        <v>0</v>
      </c>
    </row>
    <row r="75" spans="1:7">
      <c r="A75" s="140" t="s">
        <v>633</v>
      </c>
      <c r="B75" s="69">
        <f>B73+B74</f>
        <v>0</v>
      </c>
      <c r="C75" s="69">
        <f t="shared" ref="C75:G75" si="22">C73+C74</f>
        <v>0</v>
      </c>
      <c r="D75" s="69">
        <f t="shared" si="22"/>
        <v>0</v>
      </c>
      <c r="E75" s="69">
        <f t="shared" si="22"/>
        <v>0</v>
      </c>
      <c r="F75" s="69">
        <f t="shared" si="22"/>
        <v>0</v>
      </c>
      <c r="G75" s="69">
        <f t="shared" si="22"/>
        <v>0</v>
      </c>
    </row>
    <row r="76" spans="1:7">
      <c r="A76" s="33"/>
      <c r="B76" s="129"/>
      <c r="C76" s="129"/>
      <c r="D76" s="129"/>
      <c r="E76" s="129"/>
      <c r="F76" s="129"/>
      <c r="G76" s="129"/>
    </row>
    <row r="77" spans="1:7">
      <c r="B77" s="164"/>
      <c r="C77" s="164"/>
      <c r="D77" s="164"/>
      <c r="E77" s="164"/>
      <c r="F77" s="164"/>
      <c r="G77" s="164"/>
    </row>
    <row r="78" spans="1:7">
      <c r="A78" s="167" t="s">
        <v>634</v>
      </c>
      <c r="B78" s="164"/>
      <c r="C78" s="164"/>
      <c r="D78" s="164">
        <f>B78+C78</f>
        <v>0</v>
      </c>
      <c r="E78" s="164"/>
      <c r="F78" s="164"/>
      <c r="G78" s="165">
        <f t="shared" ref="G78" si="23">B78-F78</f>
        <v>0</v>
      </c>
    </row>
    <row r="79" spans="1:7">
      <c r="B79" s="164"/>
      <c r="C79" s="164"/>
      <c r="D79" s="164"/>
      <c r="E79" s="164"/>
      <c r="F79" s="164"/>
      <c r="G79" s="165"/>
    </row>
    <row r="80" spans="1:7">
      <c r="B80" s="166"/>
      <c r="C80" s="166"/>
      <c r="D80" s="166"/>
      <c r="E80" s="166"/>
      <c r="F80" s="166"/>
      <c r="G80" s="166"/>
    </row>
  </sheetData>
  <mergeCells count="8">
    <mergeCell ref="A6:A7"/>
    <mergeCell ref="B6:F6"/>
    <mergeCell ref="G6:G7"/>
    <mergeCell ref="A1:G1"/>
    <mergeCell ref="A2:G2"/>
    <mergeCell ref="A3:G3"/>
    <mergeCell ref="A4:G4"/>
    <mergeCell ref="A5:G5"/>
  </mergeCells>
  <pageMargins left="0.23622047244094491" right="3.937007874015748E-2" top="0.55118110236220474" bottom="0.55118110236220474" header="0.31496062992125984" footer="0.31496062992125984"/>
  <pageSetup scale="4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2"/>
  <sheetViews>
    <sheetView showGridLines="0" tabSelected="1" zoomScale="85" zoomScaleNormal="85" workbookViewId="0">
      <selection activeCell="D101" sqref="D101"/>
    </sheetView>
  </sheetViews>
  <sheetFormatPr baseColWidth="10" defaultRowHeight="15"/>
  <cols>
    <col min="1" max="1" width="103.28515625" customWidth="1"/>
    <col min="2" max="5" width="21" customWidth="1"/>
    <col min="6" max="6" width="20.85546875" customWidth="1"/>
    <col min="7" max="7" width="21" customWidth="1"/>
  </cols>
  <sheetData>
    <row r="1" spans="1:8" ht="48.75" customHeight="1">
      <c r="A1" s="273" t="s">
        <v>0</v>
      </c>
      <c r="B1" s="273"/>
      <c r="C1" s="273"/>
      <c r="D1" s="273"/>
      <c r="E1" s="273"/>
      <c r="F1" s="273"/>
      <c r="G1" s="273"/>
    </row>
    <row r="2" spans="1:8">
      <c r="A2" s="276" t="s">
        <v>338</v>
      </c>
      <c r="B2" s="276"/>
      <c r="C2" s="276"/>
      <c r="D2" s="276"/>
      <c r="E2" s="276"/>
      <c r="F2" s="276"/>
      <c r="G2" s="276"/>
    </row>
    <row r="3" spans="1:8">
      <c r="A3" s="277" t="s">
        <v>1</v>
      </c>
      <c r="B3" s="277"/>
      <c r="C3" s="277"/>
      <c r="D3" s="277"/>
      <c r="E3" s="277"/>
      <c r="F3" s="277"/>
      <c r="G3" s="277"/>
    </row>
    <row r="4" spans="1:8">
      <c r="A4" s="277" t="s">
        <v>2</v>
      </c>
      <c r="B4" s="277"/>
      <c r="C4" s="277"/>
      <c r="D4" s="277"/>
      <c r="E4" s="277"/>
      <c r="F4" s="277"/>
      <c r="G4" s="277"/>
    </row>
    <row r="5" spans="1:8">
      <c r="A5" s="278" t="s">
        <v>339</v>
      </c>
      <c r="B5" s="278"/>
      <c r="C5" s="278"/>
      <c r="D5" s="278"/>
      <c r="E5" s="278"/>
      <c r="F5" s="278"/>
      <c r="G5" s="278"/>
    </row>
    <row r="6" spans="1:8">
      <c r="A6" s="270" t="s">
        <v>3</v>
      </c>
      <c r="B6" s="270"/>
      <c r="C6" s="270"/>
      <c r="D6" s="270"/>
      <c r="E6" s="270"/>
      <c r="F6" s="270"/>
      <c r="G6" s="270"/>
    </row>
    <row r="7" spans="1:8">
      <c r="A7" s="274" t="s">
        <v>4</v>
      </c>
      <c r="B7" s="274" t="s">
        <v>5</v>
      </c>
      <c r="C7" s="274"/>
      <c r="D7" s="274"/>
      <c r="E7" s="274"/>
      <c r="F7" s="274"/>
      <c r="G7" s="275" t="s">
        <v>6</v>
      </c>
    </row>
    <row r="8" spans="1:8" ht="30">
      <c r="A8" s="274"/>
      <c r="B8" s="5" t="s">
        <v>7</v>
      </c>
      <c r="C8" s="5" t="s">
        <v>8</v>
      </c>
      <c r="D8" s="5" t="s">
        <v>9</v>
      </c>
      <c r="E8" s="5" t="s">
        <v>10</v>
      </c>
      <c r="F8" s="5" t="s">
        <v>11</v>
      </c>
      <c r="G8" s="274"/>
    </row>
    <row r="9" spans="1:8">
      <c r="A9" s="7" t="s">
        <v>12</v>
      </c>
      <c r="B9" s="71">
        <f>B10+B18+B189+B28+B38+B48+B58+B62+B71+B75</f>
        <v>19756878.689999998</v>
      </c>
      <c r="C9" s="71">
        <f t="shared" ref="C9:G9" si="0">C10+C18+C189+C28+C38+C48+C58+C62+C71+C75</f>
        <v>4519298.3</v>
      </c>
      <c r="D9" s="71">
        <f t="shared" si="0"/>
        <v>24276176.990000002</v>
      </c>
      <c r="E9" s="71">
        <f t="shared" si="0"/>
        <v>23355133.009999998</v>
      </c>
      <c r="F9" s="71">
        <f t="shared" si="0"/>
        <v>21970809.210000001</v>
      </c>
      <c r="G9" s="71">
        <f t="shared" si="0"/>
        <v>921043.97999999986</v>
      </c>
    </row>
    <row r="10" spans="1:8">
      <c r="A10" s="8" t="s">
        <v>13</v>
      </c>
      <c r="B10" s="72">
        <f>SUM(B11:B17)</f>
        <v>16637056.069999998</v>
      </c>
      <c r="C10" s="72">
        <f t="shared" ref="C10:G10" si="1">SUM(C11:C17)</f>
        <v>1993389.69</v>
      </c>
      <c r="D10" s="72">
        <f t="shared" si="1"/>
        <v>18630445.760000002</v>
      </c>
      <c r="E10" s="72">
        <f t="shared" si="1"/>
        <v>18554294.629999999</v>
      </c>
      <c r="F10" s="72">
        <f t="shared" si="1"/>
        <v>17325969.66</v>
      </c>
      <c r="G10" s="72">
        <f t="shared" si="1"/>
        <v>76151.129999999888</v>
      </c>
    </row>
    <row r="11" spans="1:8">
      <c r="A11" s="9" t="s">
        <v>14</v>
      </c>
      <c r="B11" s="76">
        <v>4895731.63</v>
      </c>
      <c r="C11" s="76">
        <v>-9180.23</v>
      </c>
      <c r="D11" s="72">
        <f>B11+C11</f>
        <v>4886551.3999999994</v>
      </c>
      <c r="E11" s="76">
        <v>4874595.54</v>
      </c>
      <c r="F11" s="76">
        <v>4874595.54</v>
      </c>
      <c r="G11" s="72">
        <f>D11-E11</f>
        <v>11955.859999999404</v>
      </c>
      <c r="H11" s="36" t="s">
        <v>160</v>
      </c>
    </row>
    <row r="12" spans="1:8">
      <c r="A12" s="9" t="s">
        <v>15</v>
      </c>
      <c r="B12" s="76">
        <v>2766234.66</v>
      </c>
      <c r="C12" s="76">
        <v>8778.27</v>
      </c>
      <c r="D12" s="72">
        <f t="shared" ref="D12:D17" si="2">B12+C12</f>
        <v>2775012.93</v>
      </c>
      <c r="E12" s="76">
        <v>2711786.42</v>
      </c>
      <c r="F12" s="76">
        <v>2711786.42</v>
      </c>
      <c r="G12" s="72">
        <f t="shared" ref="G12:G17" si="3">D12-E12</f>
        <v>63226.510000000242</v>
      </c>
      <c r="H12" s="36" t="s">
        <v>161</v>
      </c>
    </row>
    <row r="13" spans="1:8">
      <c r="A13" s="9" t="s">
        <v>16</v>
      </c>
      <c r="B13" s="76">
        <v>1481059.23</v>
      </c>
      <c r="C13" s="76">
        <v>1574797.52</v>
      </c>
      <c r="D13" s="72">
        <f t="shared" si="2"/>
        <v>3055856.75</v>
      </c>
      <c r="E13" s="76">
        <v>3055856.69</v>
      </c>
      <c r="F13" s="76">
        <v>1869821.65</v>
      </c>
      <c r="G13" s="72">
        <f t="shared" si="3"/>
        <v>6.0000000055879354E-2</v>
      </c>
      <c r="H13" s="36" t="s">
        <v>162</v>
      </c>
    </row>
    <row r="14" spans="1:8">
      <c r="A14" s="9" t="s">
        <v>17</v>
      </c>
      <c r="B14" s="76">
        <v>2431535.04</v>
      </c>
      <c r="C14" s="76">
        <v>-107109.23</v>
      </c>
      <c r="D14" s="72">
        <f t="shared" si="2"/>
        <v>2324425.81</v>
      </c>
      <c r="E14" s="76">
        <v>2323457.11</v>
      </c>
      <c r="F14" s="76">
        <v>2323457.11</v>
      </c>
      <c r="G14" s="72">
        <f t="shared" si="3"/>
        <v>968.70000000018626</v>
      </c>
      <c r="H14" s="36" t="s">
        <v>163</v>
      </c>
    </row>
    <row r="15" spans="1:8">
      <c r="A15" s="9" t="s">
        <v>18</v>
      </c>
      <c r="B15" s="76">
        <v>5062495.51</v>
      </c>
      <c r="C15" s="76">
        <v>526103.36</v>
      </c>
      <c r="D15" s="72">
        <f t="shared" si="2"/>
        <v>5588598.8700000001</v>
      </c>
      <c r="E15" s="76">
        <v>5588598.8700000001</v>
      </c>
      <c r="F15" s="76">
        <v>5546308.9400000004</v>
      </c>
      <c r="G15" s="72">
        <f t="shared" si="3"/>
        <v>0</v>
      </c>
      <c r="H15" s="36" t="s">
        <v>164</v>
      </c>
    </row>
    <row r="16" spans="1:8">
      <c r="A16" s="9" t="s">
        <v>19</v>
      </c>
      <c r="B16" s="76">
        <v>0</v>
      </c>
      <c r="C16" s="76">
        <v>0</v>
      </c>
      <c r="D16" s="72">
        <f t="shared" si="2"/>
        <v>0</v>
      </c>
      <c r="E16" s="76">
        <v>0</v>
      </c>
      <c r="F16" s="76">
        <v>0</v>
      </c>
      <c r="G16" s="72">
        <f t="shared" si="3"/>
        <v>0</v>
      </c>
      <c r="H16" s="36" t="s">
        <v>165</v>
      </c>
    </row>
    <row r="17" spans="1:8">
      <c r="A17" s="9" t="s">
        <v>20</v>
      </c>
      <c r="B17" s="72"/>
      <c r="C17" s="72"/>
      <c r="D17" s="72">
        <f t="shared" si="2"/>
        <v>0</v>
      </c>
      <c r="E17" s="72"/>
      <c r="F17" s="72"/>
      <c r="G17" s="72">
        <f t="shared" si="3"/>
        <v>0</v>
      </c>
      <c r="H17" s="36" t="s">
        <v>166</v>
      </c>
    </row>
    <row r="18" spans="1:8">
      <c r="A18" s="8" t="s">
        <v>21</v>
      </c>
      <c r="B18" s="72">
        <f>SUM(B19:B27)</f>
        <v>1642648.37</v>
      </c>
      <c r="C18" s="72">
        <f t="shared" ref="C18:G18" si="4">SUM(C19:C27)</f>
        <v>145169.28</v>
      </c>
      <c r="D18" s="72">
        <f t="shared" si="4"/>
        <v>1787817.6500000001</v>
      </c>
      <c r="E18" s="72">
        <f t="shared" si="4"/>
        <v>1305914.92</v>
      </c>
      <c r="F18" s="72">
        <f t="shared" si="4"/>
        <v>1221663.0899999999</v>
      </c>
      <c r="G18" s="72">
        <f t="shared" si="4"/>
        <v>481902.73000000021</v>
      </c>
    </row>
    <row r="19" spans="1:8">
      <c r="A19" s="9" t="s">
        <v>22</v>
      </c>
      <c r="B19" s="76">
        <v>320053</v>
      </c>
      <c r="C19" s="76">
        <v>188339.02</v>
      </c>
      <c r="D19" s="72">
        <f t="shared" ref="D19:D27" si="5">B19+C19</f>
        <v>508392.02</v>
      </c>
      <c r="E19" s="76">
        <v>436983.57</v>
      </c>
      <c r="F19" s="76">
        <v>383127.24</v>
      </c>
      <c r="G19" s="72">
        <f t="shared" ref="G19:G27" si="6">D19-E19</f>
        <v>71408.450000000012</v>
      </c>
      <c r="H19" s="37" t="s">
        <v>167</v>
      </c>
    </row>
    <row r="20" spans="1:8">
      <c r="A20" s="9" t="s">
        <v>23</v>
      </c>
      <c r="B20" s="76">
        <v>9000</v>
      </c>
      <c r="C20" s="76">
        <v>21274.94</v>
      </c>
      <c r="D20" s="72">
        <f t="shared" si="5"/>
        <v>30274.94</v>
      </c>
      <c r="E20" s="76">
        <v>13829.11</v>
      </c>
      <c r="F20" s="76">
        <v>13829.11</v>
      </c>
      <c r="G20" s="72">
        <f t="shared" si="6"/>
        <v>16445.829999999998</v>
      </c>
      <c r="H20" s="37" t="s">
        <v>168</v>
      </c>
    </row>
    <row r="21" spans="1:8">
      <c r="A21" s="9" t="s">
        <v>24</v>
      </c>
      <c r="B21" s="76">
        <v>672658.04</v>
      </c>
      <c r="C21" s="76">
        <v>-76033.710000000006</v>
      </c>
      <c r="D21" s="72">
        <f t="shared" si="5"/>
        <v>596624.33000000007</v>
      </c>
      <c r="E21" s="76">
        <v>264093.84999999998</v>
      </c>
      <c r="F21" s="76">
        <v>264093.84999999998</v>
      </c>
      <c r="G21" s="72">
        <f t="shared" si="6"/>
        <v>332530.4800000001</v>
      </c>
      <c r="H21" s="37" t="s">
        <v>169</v>
      </c>
    </row>
    <row r="22" spans="1:8">
      <c r="A22" s="9" t="s">
        <v>25</v>
      </c>
      <c r="B22" s="76">
        <v>0</v>
      </c>
      <c r="C22" s="76">
        <v>91451.07</v>
      </c>
      <c r="D22" s="72">
        <f t="shared" si="5"/>
        <v>91451.07</v>
      </c>
      <c r="E22" s="76">
        <v>67541.649999999994</v>
      </c>
      <c r="F22" s="76">
        <v>53315.9</v>
      </c>
      <c r="G22" s="72">
        <f t="shared" si="6"/>
        <v>23909.420000000013</v>
      </c>
      <c r="H22" s="37" t="s">
        <v>170</v>
      </c>
    </row>
    <row r="23" spans="1:8">
      <c r="A23" s="9" t="s">
        <v>26</v>
      </c>
      <c r="B23" s="76">
        <v>3650</v>
      </c>
      <c r="C23" s="76">
        <v>16639.57</v>
      </c>
      <c r="D23" s="72">
        <f t="shared" si="5"/>
        <v>20289.57</v>
      </c>
      <c r="E23" s="76">
        <v>17765.57</v>
      </c>
      <c r="F23" s="76">
        <v>17765.57</v>
      </c>
      <c r="G23" s="72">
        <f t="shared" si="6"/>
        <v>2524</v>
      </c>
      <c r="H23" s="37" t="s">
        <v>171</v>
      </c>
    </row>
    <row r="24" spans="1:8">
      <c r="A24" s="9" t="s">
        <v>27</v>
      </c>
      <c r="B24" s="76">
        <v>528987.32999999996</v>
      </c>
      <c r="C24" s="76">
        <v>-109275.16</v>
      </c>
      <c r="D24" s="72">
        <f t="shared" si="5"/>
        <v>419712.16999999993</v>
      </c>
      <c r="E24" s="76">
        <v>419712.17</v>
      </c>
      <c r="F24" s="76">
        <v>403542.42</v>
      </c>
      <c r="G24" s="72">
        <f t="shared" si="6"/>
        <v>0</v>
      </c>
      <c r="H24" s="37" t="s">
        <v>172</v>
      </c>
    </row>
    <row r="25" spans="1:8">
      <c r="A25" s="9" t="s">
        <v>28</v>
      </c>
      <c r="B25" s="76">
        <v>33000</v>
      </c>
      <c r="C25" s="76">
        <v>0</v>
      </c>
      <c r="D25" s="72">
        <f t="shared" si="5"/>
        <v>33000</v>
      </c>
      <c r="E25" s="76">
        <v>17260.8</v>
      </c>
      <c r="F25" s="76">
        <v>17260.8</v>
      </c>
      <c r="G25" s="72">
        <f t="shared" si="6"/>
        <v>15739.2</v>
      </c>
      <c r="H25" s="37" t="s">
        <v>173</v>
      </c>
    </row>
    <row r="26" spans="1:8">
      <c r="A26" s="9" t="s">
        <v>29</v>
      </c>
      <c r="B26" s="72"/>
      <c r="C26" s="72"/>
      <c r="D26" s="72">
        <f t="shared" si="5"/>
        <v>0</v>
      </c>
      <c r="E26" s="72"/>
      <c r="F26" s="72"/>
      <c r="G26" s="72">
        <f t="shared" si="6"/>
        <v>0</v>
      </c>
      <c r="H26" s="37" t="s">
        <v>174</v>
      </c>
    </row>
    <row r="27" spans="1:8">
      <c r="A27" s="9" t="s">
        <v>30</v>
      </c>
      <c r="B27" s="76">
        <v>75300</v>
      </c>
      <c r="C27" s="76">
        <v>12773.55</v>
      </c>
      <c r="D27" s="72">
        <f t="shared" si="5"/>
        <v>88073.55</v>
      </c>
      <c r="E27" s="76">
        <v>68728.2</v>
      </c>
      <c r="F27" s="76">
        <v>68728.2</v>
      </c>
      <c r="G27" s="72">
        <f t="shared" si="6"/>
        <v>19345.350000000006</v>
      </c>
      <c r="H27" s="37" t="s">
        <v>175</v>
      </c>
    </row>
    <row r="28" spans="1:8">
      <c r="A28" s="8" t="s">
        <v>31</v>
      </c>
      <c r="B28" s="72">
        <f>SUM(B29:B37)</f>
        <v>1207965.8699999999</v>
      </c>
      <c r="C28" s="72">
        <f t="shared" ref="C28:G28" si="7">SUM(C29:C37)</f>
        <v>2035247.5799999998</v>
      </c>
      <c r="D28" s="72">
        <f t="shared" si="7"/>
        <v>3243213.4499999997</v>
      </c>
      <c r="E28" s="72">
        <f t="shared" si="7"/>
        <v>2925018.1799999997</v>
      </c>
      <c r="F28" s="72">
        <f t="shared" si="7"/>
        <v>2853271.1799999997</v>
      </c>
      <c r="G28" s="72">
        <f t="shared" si="7"/>
        <v>318195.26999999984</v>
      </c>
    </row>
    <row r="29" spans="1:8">
      <c r="A29" s="9" t="s">
        <v>32</v>
      </c>
      <c r="B29" s="76">
        <v>339233.54</v>
      </c>
      <c r="C29" s="76">
        <v>547300</v>
      </c>
      <c r="D29" s="72">
        <f t="shared" ref="D29:D82" si="8">B29+C29</f>
        <v>886533.54</v>
      </c>
      <c r="E29" s="76">
        <v>819011.89</v>
      </c>
      <c r="F29" s="76">
        <v>806133.89</v>
      </c>
      <c r="G29" s="72">
        <f t="shared" ref="G29:G37" si="9">D29-E29</f>
        <v>67521.650000000023</v>
      </c>
      <c r="H29" s="38" t="s">
        <v>176</v>
      </c>
    </row>
    <row r="30" spans="1:8">
      <c r="A30" s="9" t="s">
        <v>33</v>
      </c>
      <c r="B30" s="76">
        <v>14000</v>
      </c>
      <c r="C30" s="76">
        <v>35738</v>
      </c>
      <c r="D30" s="72">
        <f t="shared" si="8"/>
        <v>49738</v>
      </c>
      <c r="E30" s="76">
        <v>33755</v>
      </c>
      <c r="F30" s="76">
        <v>33755</v>
      </c>
      <c r="G30" s="72">
        <f t="shared" si="9"/>
        <v>15983</v>
      </c>
      <c r="H30" s="38" t="s">
        <v>177</v>
      </c>
    </row>
    <row r="31" spans="1:8">
      <c r="A31" s="9" t="s">
        <v>34</v>
      </c>
      <c r="B31" s="76">
        <v>60090</v>
      </c>
      <c r="C31" s="76">
        <v>173173.04</v>
      </c>
      <c r="D31" s="72">
        <f t="shared" si="8"/>
        <v>233263.04</v>
      </c>
      <c r="E31" s="76">
        <v>198653.27</v>
      </c>
      <c r="F31" s="76">
        <v>145873.26999999999</v>
      </c>
      <c r="G31" s="72">
        <f t="shared" si="9"/>
        <v>34609.770000000019</v>
      </c>
      <c r="H31" s="38" t="s">
        <v>178</v>
      </c>
    </row>
    <row r="32" spans="1:8">
      <c r="A32" s="9" t="s">
        <v>35</v>
      </c>
      <c r="B32" s="76">
        <v>203835.03</v>
      </c>
      <c r="C32" s="76">
        <v>-47912</v>
      </c>
      <c r="D32" s="72">
        <f t="shared" si="8"/>
        <v>155923.03</v>
      </c>
      <c r="E32" s="76">
        <v>109543.64</v>
      </c>
      <c r="F32" s="76">
        <v>109543.64</v>
      </c>
      <c r="G32" s="72">
        <f t="shared" si="9"/>
        <v>46379.39</v>
      </c>
      <c r="H32" s="38" t="s">
        <v>179</v>
      </c>
    </row>
    <row r="33" spans="1:8">
      <c r="A33" s="9" t="s">
        <v>36</v>
      </c>
      <c r="B33" s="76">
        <v>215288.9</v>
      </c>
      <c r="C33" s="76">
        <v>1057845.6599999999</v>
      </c>
      <c r="D33" s="72">
        <f t="shared" si="8"/>
        <v>1273134.5599999998</v>
      </c>
      <c r="E33" s="76">
        <v>1184357.58</v>
      </c>
      <c r="F33" s="76">
        <v>1184357.58</v>
      </c>
      <c r="G33" s="72">
        <f t="shared" si="9"/>
        <v>88776.979999999749</v>
      </c>
      <c r="H33" s="38" t="s">
        <v>180</v>
      </c>
    </row>
    <row r="34" spans="1:8">
      <c r="A34" s="9" t="s">
        <v>37</v>
      </c>
      <c r="B34" s="76">
        <v>56380</v>
      </c>
      <c r="C34" s="76">
        <v>3537.28</v>
      </c>
      <c r="D34" s="72">
        <f t="shared" si="8"/>
        <v>59917.279999999999</v>
      </c>
      <c r="E34" s="76">
        <v>52541.279999999999</v>
      </c>
      <c r="F34" s="76">
        <v>46451.28</v>
      </c>
      <c r="G34" s="72">
        <f t="shared" si="9"/>
        <v>7376</v>
      </c>
      <c r="H34" s="38" t="s">
        <v>181</v>
      </c>
    </row>
    <row r="35" spans="1:8">
      <c r="A35" s="9" t="s">
        <v>38</v>
      </c>
      <c r="B35" s="76">
        <v>24599.95</v>
      </c>
      <c r="C35" s="76">
        <v>10667.41</v>
      </c>
      <c r="D35" s="72">
        <f t="shared" si="8"/>
        <v>35267.360000000001</v>
      </c>
      <c r="E35" s="76">
        <v>20859.849999999999</v>
      </c>
      <c r="F35" s="76">
        <v>20859.849999999999</v>
      </c>
      <c r="G35" s="72">
        <f t="shared" si="9"/>
        <v>14407.510000000002</v>
      </c>
      <c r="H35" s="38" t="s">
        <v>182</v>
      </c>
    </row>
    <row r="36" spans="1:8">
      <c r="A36" s="9" t="s">
        <v>39</v>
      </c>
      <c r="B36" s="76">
        <v>101627</v>
      </c>
      <c r="C36" s="76">
        <v>133014.43</v>
      </c>
      <c r="D36" s="72">
        <f t="shared" si="8"/>
        <v>234641.43</v>
      </c>
      <c r="E36" s="76">
        <v>226641.43</v>
      </c>
      <c r="F36" s="76">
        <v>226641.43</v>
      </c>
      <c r="G36" s="72">
        <f t="shared" si="9"/>
        <v>8000</v>
      </c>
      <c r="H36" s="38" t="s">
        <v>183</v>
      </c>
    </row>
    <row r="37" spans="1:8">
      <c r="A37" s="9" t="s">
        <v>40</v>
      </c>
      <c r="B37" s="76">
        <v>192911.45</v>
      </c>
      <c r="C37" s="76">
        <v>121883.76</v>
      </c>
      <c r="D37" s="72">
        <f t="shared" si="8"/>
        <v>314795.21000000002</v>
      </c>
      <c r="E37" s="76">
        <v>279654.24</v>
      </c>
      <c r="F37" s="76">
        <v>279655.24</v>
      </c>
      <c r="G37" s="72">
        <f t="shared" si="9"/>
        <v>35140.97000000003</v>
      </c>
      <c r="H37" s="38" t="s">
        <v>184</v>
      </c>
    </row>
    <row r="38" spans="1:8">
      <c r="A38" s="8" t="s">
        <v>41</v>
      </c>
      <c r="B38" s="72">
        <f>SUM(B39:B47)</f>
        <v>139208.38</v>
      </c>
      <c r="C38" s="72">
        <f t="shared" ref="C38:G38" si="10">SUM(C39:C47)</f>
        <v>296575.52999999997</v>
      </c>
      <c r="D38" s="72">
        <f t="shared" si="10"/>
        <v>435783.91</v>
      </c>
      <c r="E38" s="72">
        <f t="shared" si="10"/>
        <v>398319.98</v>
      </c>
      <c r="F38" s="72">
        <f t="shared" si="10"/>
        <v>398319.98</v>
      </c>
      <c r="G38" s="72">
        <f t="shared" si="10"/>
        <v>37463.929999999993</v>
      </c>
    </row>
    <row r="39" spans="1:8">
      <c r="A39" s="9" t="s">
        <v>42</v>
      </c>
      <c r="B39" s="72"/>
      <c r="C39" s="72"/>
      <c r="D39" s="72">
        <f t="shared" si="8"/>
        <v>0</v>
      </c>
      <c r="E39" s="72"/>
      <c r="F39" s="72"/>
      <c r="G39" s="72">
        <f t="shared" ref="G39:G47" si="11">D39-E39</f>
        <v>0</v>
      </c>
      <c r="H39" s="39" t="s">
        <v>185</v>
      </c>
    </row>
    <row r="40" spans="1:8">
      <c r="A40" s="9" t="s">
        <v>43</v>
      </c>
      <c r="B40" s="72"/>
      <c r="C40" s="72"/>
      <c r="D40" s="72">
        <f t="shared" si="8"/>
        <v>0</v>
      </c>
      <c r="E40" s="72"/>
      <c r="F40" s="72"/>
      <c r="G40" s="72">
        <f t="shared" si="11"/>
        <v>0</v>
      </c>
      <c r="H40" s="39" t="s">
        <v>186</v>
      </c>
    </row>
    <row r="41" spans="1:8">
      <c r="A41" s="9" t="s">
        <v>44</v>
      </c>
      <c r="B41" s="72"/>
      <c r="C41" s="72"/>
      <c r="D41" s="72">
        <f t="shared" si="8"/>
        <v>0</v>
      </c>
      <c r="E41" s="72"/>
      <c r="F41" s="72"/>
      <c r="G41" s="72">
        <f t="shared" si="11"/>
        <v>0</v>
      </c>
      <c r="H41" s="39" t="s">
        <v>187</v>
      </c>
    </row>
    <row r="42" spans="1:8">
      <c r="A42" s="9" t="s">
        <v>45</v>
      </c>
      <c r="B42" s="76">
        <v>0</v>
      </c>
      <c r="C42" s="76">
        <v>274548.28999999998</v>
      </c>
      <c r="D42" s="72">
        <f t="shared" si="8"/>
        <v>274548.28999999998</v>
      </c>
      <c r="E42" s="76">
        <v>237088.4</v>
      </c>
      <c r="F42" s="76">
        <v>237088.4</v>
      </c>
      <c r="G42" s="72">
        <f t="shared" si="11"/>
        <v>37459.889999999985</v>
      </c>
      <c r="H42" s="39" t="s">
        <v>188</v>
      </c>
    </row>
    <row r="43" spans="1:8">
      <c r="A43" s="9" t="s">
        <v>46</v>
      </c>
      <c r="B43" s="76">
        <v>139208.38</v>
      </c>
      <c r="C43" s="76">
        <v>22027.24</v>
      </c>
      <c r="D43" s="72">
        <f t="shared" si="8"/>
        <v>161235.62</v>
      </c>
      <c r="E43" s="76">
        <v>161231.57999999999</v>
      </c>
      <c r="F43" s="76">
        <v>161231.57999999999</v>
      </c>
      <c r="G43" s="72">
        <f t="shared" si="11"/>
        <v>4.0400000000081491</v>
      </c>
      <c r="H43" s="39" t="s">
        <v>189</v>
      </c>
    </row>
    <row r="44" spans="1:8">
      <c r="A44" s="9" t="s">
        <v>47</v>
      </c>
      <c r="B44" s="72"/>
      <c r="C44" s="72"/>
      <c r="D44" s="72">
        <f t="shared" si="8"/>
        <v>0</v>
      </c>
      <c r="E44" s="72"/>
      <c r="F44" s="72"/>
      <c r="G44" s="72">
        <f t="shared" si="11"/>
        <v>0</v>
      </c>
      <c r="H44" s="39" t="s">
        <v>190</v>
      </c>
    </row>
    <row r="45" spans="1:8">
      <c r="A45" s="9" t="s">
        <v>48</v>
      </c>
      <c r="B45" s="72"/>
      <c r="C45" s="72"/>
      <c r="D45" s="72">
        <f t="shared" si="8"/>
        <v>0</v>
      </c>
      <c r="E45" s="72"/>
      <c r="F45" s="72"/>
      <c r="G45" s="72">
        <f t="shared" si="11"/>
        <v>0</v>
      </c>
      <c r="H45" s="40"/>
    </row>
    <row r="46" spans="1:8">
      <c r="A46" s="9" t="s">
        <v>49</v>
      </c>
      <c r="B46" s="72"/>
      <c r="C46" s="72"/>
      <c r="D46" s="72">
        <f t="shared" si="8"/>
        <v>0</v>
      </c>
      <c r="E46" s="72"/>
      <c r="F46" s="72"/>
      <c r="G46" s="72">
        <f t="shared" si="11"/>
        <v>0</v>
      </c>
      <c r="H46" s="40"/>
    </row>
    <row r="47" spans="1:8">
      <c r="A47" s="9" t="s">
        <v>50</v>
      </c>
      <c r="B47" s="72"/>
      <c r="C47" s="72"/>
      <c r="D47" s="72">
        <f t="shared" si="8"/>
        <v>0</v>
      </c>
      <c r="E47" s="72"/>
      <c r="F47" s="72"/>
      <c r="G47" s="72">
        <f t="shared" si="11"/>
        <v>0</v>
      </c>
      <c r="H47" s="39" t="s">
        <v>191</v>
      </c>
    </row>
    <row r="48" spans="1:8">
      <c r="A48" s="8" t="s">
        <v>51</v>
      </c>
      <c r="B48" s="72">
        <f>SUM(B49:B57)</f>
        <v>130000</v>
      </c>
      <c r="C48" s="72">
        <f t="shared" ref="C48:G48" si="12">SUM(C49:C57)</f>
        <v>48799.92</v>
      </c>
      <c r="D48" s="72">
        <f t="shared" si="12"/>
        <v>178799.92</v>
      </c>
      <c r="E48" s="72">
        <f t="shared" si="12"/>
        <v>171585.3</v>
      </c>
      <c r="F48" s="72">
        <f t="shared" si="12"/>
        <v>171585.3</v>
      </c>
      <c r="G48" s="72">
        <f t="shared" si="12"/>
        <v>7214.6200000000163</v>
      </c>
    </row>
    <row r="49" spans="1:8">
      <c r="A49" s="9" t="s">
        <v>52</v>
      </c>
      <c r="B49" s="76">
        <v>130000</v>
      </c>
      <c r="C49" s="76">
        <v>27379.88</v>
      </c>
      <c r="D49" s="72">
        <f t="shared" si="8"/>
        <v>157379.88</v>
      </c>
      <c r="E49" s="76">
        <v>157172.29999999999</v>
      </c>
      <c r="F49" s="76">
        <v>157172.29999999999</v>
      </c>
      <c r="G49" s="72">
        <f t="shared" ref="G49:G57" si="13">D49-E49</f>
        <v>207.5800000000163</v>
      </c>
      <c r="H49" s="41" t="s">
        <v>192</v>
      </c>
    </row>
    <row r="50" spans="1:8">
      <c r="A50" s="9" t="s">
        <v>53</v>
      </c>
      <c r="B50" s="72"/>
      <c r="C50" s="72"/>
      <c r="D50" s="72">
        <f t="shared" si="8"/>
        <v>0</v>
      </c>
      <c r="E50" s="72"/>
      <c r="F50" s="72"/>
      <c r="G50" s="72">
        <f t="shared" si="13"/>
        <v>0</v>
      </c>
      <c r="H50" s="41" t="s">
        <v>193</v>
      </c>
    </row>
    <row r="51" spans="1:8">
      <c r="A51" s="9" t="s">
        <v>54</v>
      </c>
      <c r="B51" s="76">
        <v>0</v>
      </c>
      <c r="C51" s="76">
        <v>7007.04</v>
      </c>
      <c r="D51" s="72">
        <f t="shared" si="8"/>
        <v>7007.04</v>
      </c>
      <c r="E51" s="76">
        <v>0</v>
      </c>
      <c r="F51" s="76">
        <v>0</v>
      </c>
      <c r="G51" s="72">
        <f t="shared" si="13"/>
        <v>7007.04</v>
      </c>
      <c r="H51" s="41" t="s">
        <v>194</v>
      </c>
    </row>
    <row r="52" spans="1:8">
      <c r="A52" s="9" t="s">
        <v>55</v>
      </c>
      <c r="B52" s="72"/>
      <c r="C52" s="72"/>
      <c r="D52" s="72">
        <f t="shared" si="8"/>
        <v>0</v>
      </c>
      <c r="E52" s="72"/>
      <c r="F52" s="72"/>
      <c r="G52" s="72">
        <f t="shared" si="13"/>
        <v>0</v>
      </c>
      <c r="H52" s="41" t="s">
        <v>195</v>
      </c>
    </row>
    <row r="53" spans="1:8">
      <c r="A53" s="9" t="s">
        <v>56</v>
      </c>
      <c r="B53" s="72"/>
      <c r="C53" s="72"/>
      <c r="D53" s="72">
        <f t="shared" si="8"/>
        <v>0</v>
      </c>
      <c r="E53" s="72"/>
      <c r="F53" s="72"/>
      <c r="G53" s="72">
        <f t="shared" si="13"/>
        <v>0</v>
      </c>
      <c r="H53" s="41" t="s">
        <v>196</v>
      </c>
    </row>
    <row r="54" spans="1:8">
      <c r="A54" s="9" t="s">
        <v>57</v>
      </c>
      <c r="B54" s="72"/>
      <c r="C54" s="72"/>
      <c r="D54" s="72">
        <f t="shared" si="8"/>
        <v>0</v>
      </c>
      <c r="E54" s="72"/>
      <c r="F54" s="72"/>
      <c r="G54" s="72">
        <f t="shared" si="13"/>
        <v>0</v>
      </c>
      <c r="H54" s="41" t="s">
        <v>197</v>
      </c>
    </row>
    <row r="55" spans="1:8">
      <c r="A55" s="9" t="s">
        <v>58</v>
      </c>
      <c r="B55" s="72"/>
      <c r="C55" s="72"/>
      <c r="D55" s="72">
        <f t="shared" si="8"/>
        <v>0</v>
      </c>
      <c r="E55" s="72"/>
      <c r="F55" s="72"/>
      <c r="G55" s="72">
        <f t="shared" si="13"/>
        <v>0</v>
      </c>
      <c r="H55" s="41" t="s">
        <v>198</v>
      </c>
    </row>
    <row r="56" spans="1:8">
      <c r="A56" s="9" t="s">
        <v>59</v>
      </c>
      <c r="B56" s="72"/>
      <c r="C56" s="72"/>
      <c r="D56" s="72">
        <f t="shared" si="8"/>
        <v>0</v>
      </c>
      <c r="E56" s="72"/>
      <c r="F56" s="72"/>
      <c r="G56" s="72">
        <f t="shared" si="13"/>
        <v>0</v>
      </c>
      <c r="H56" s="41" t="s">
        <v>199</v>
      </c>
    </row>
    <row r="57" spans="1:8">
      <c r="A57" s="9" t="s">
        <v>60</v>
      </c>
      <c r="B57" s="76">
        <v>0</v>
      </c>
      <c r="C57" s="76">
        <v>14413</v>
      </c>
      <c r="D57" s="72">
        <f t="shared" si="8"/>
        <v>14413</v>
      </c>
      <c r="E57" s="76">
        <v>14413</v>
      </c>
      <c r="F57" s="76">
        <v>14413</v>
      </c>
      <c r="G57" s="72">
        <f t="shared" si="13"/>
        <v>0</v>
      </c>
      <c r="H57" s="41" t="s">
        <v>200</v>
      </c>
    </row>
    <row r="58" spans="1:8">
      <c r="A58" s="8" t="s">
        <v>61</v>
      </c>
      <c r="B58" s="72">
        <f>SUM(B59:B61)</f>
        <v>0</v>
      </c>
      <c r="C58" s="72">
        <f t="shared" ref="C58:G58" si="14">SUM(C59:C61)</f>
        <v>0</v>
      </c>
      <c r="D58" s="72">
        <f t="shared" si="14"/>
        <v>0</v>
      </c>
      <c r="E58" s="72">
        <f t="shared" si="14"/>
        <v>0</v>
      </c>
      <c r="F58" s="72">
        <f t="shared" si="14"/>
        <v>0</v>
      </c>
      <c r="G58" s="72">
        <f t="shared" si="14"/>
        <v>0</v>
      </c>
    </row>
    <row r="59" spans="1:8">
      <c r="A59" s="9" t="s">
        <v>62</v>
      </c>
      <c r="B59" s="76">
        <v>0</v>
      </c>
      <c r="C59" s="76">
        <v>0</v>
      </c>
      <c r="D59" s="72">
        <f t="shared" si="8"/>
        <v>0</v>
      </c>
      <c r="E59" s="76">
        <v>0</v>
      </c>
      <c r="F59" s="76">
        <v>0</v>
      </c>
      <c r="G59" s="72">
        <f t="shared" ref="G59:G61" si="15">D59-E59</f>
        <v>0</v>
      </c>
      <c r="H59" s="42" t="s">
        <v>201</v>
      </c>
    </row>
    <row r="60" spans="1:8">
      <c r="A60" s="9" t="s">
        <v>63</v>
      </c>
      <c r="B60" s="72"/>
      <c r="C60" s="72"/>
      <c r="D60" s="72">
        <f t="shared" si="8"/>
        <v>0</v>
      </c>
      <c r="E60" s="72"/>
      <c r="F60" s="72"/>
      <c r="G60" s="72">
        <f t="shared" si="15"/>
        <v>0</v>
      </c>
      <c r="H60" s="42" t="s">
        <v>202</v>
      </c>
    </row>
    <row r="61" spans="1:8">
      <c r="A61" s="9" t="s">
        <v>64</v>
      </c>
      <c r="B61" s="72"/>
      <c r="C61" s="72"/>
      <c r="D61" s="72">
        <f t="shared" si="8"/>
        <v>0</v>
      </c>
      <c r="E61" s="72"/>
      <c r="F61" s="72"/>
      <c r="G61" s="72">
        <f t="shared" si="15"/>
        <v>0</v>
      </c>
      <c r="H61" s="42" t="s">
        <v>203</v>
      </c>
    </row>
    <row r="62" spans="1:8">
      <c r="A62" s="8" t="s">
        <v>65</v>
      </c>
      <c r="B62" s="72">
        <f>SUM(B63:B67,B69:B70)</f>
        <v>0</v>
      </c>
      <c r="C62" s="72">
        <f t="shared" ref="C62:G62" si="16">SUM(C63:C67,C69:C70)</f>
        <v>116.3</v>
      </c>
      <c r="D62" s="72">
        <f t="shared" si="16"/>
        <v>116.3</v>
      </c>
      <c r="E62" s="72">
        <f t="shared" si="16"/>
        <v>0</v>
      </c>
      <c r="F62" s="72">
        <f t="shared" si="16"/>
        <v>0</v>
      </c>
      <c r="G62" s="72">
        <f t="shared" si="16"/>
        <v>116.3</v>
      </c>
    </row>
    <row r="63" spans="1:8">
      <c r="A63" s="9" t="s">
        <v>66</v>
      </c>
      <c r="B63" s="72"/>
      <c r="C63" s="72"/>
      <c r="D63" s="72">
        <f t="shared" si="8"/>
        <v>0</v>
      </c>
      <c r="E63" s="72"/>
      <c r="F63" s="72"/>
      <c r="G63" s="72">
        <f t="shared" ref="G63:G70" si="17">D63-E63</f>
        <v>0</v>
      </c>
      <c r="H63" s="43" t="s">
        <v>204</v>
      </c>
    </row>
    <row r="64" spans="1:8">
      <c r="A64" s="9" t="s">
        <v>67</v>
      </c>
      <c r="B64" s="72"/>
      <c r="C64" s="72"/>
      <c r="D64" s="72">
        <f t="shared" si="8"/>
        <v>0</v>
      </c>
      <c r="E64" s="72"/>
      <c r="F64" s="72"/>
      <c r="G64" s="72">
        <f t="shared" si="17"/>
        <v>0</v>
      </c>
      <c r="H64" s="43" t="s">
        <v>205</v>
      </c>
    </row>
    <row r="65" spans="1:8">
      <c r="A65" s="9" t="s">
        <v>68</v>
      </c>
      <c r="B65" s="72"/>
      <c r="C65" s="72"/>
      <c r="D65" s="72">
        <f t="shared" si="8"/>
        <v>0</v>
      </c>
      <c r="E65" s="72"/>
      <c r="F65" s="72"/>
      <c r="G65" s="72">
        <f t="shared" si="17"/>
        <v>0</v>
      </c>
      <c r="H65" s="43" t="s">
        <v>206</v>
      </c>
    </row>
    <row r="66" spans="1:8">
      <c r="A66" s="9" t="s">
        <v>69</v>
      </c>
      <c r="B66" s="72"/>
      <c r="C66" s="72"/>
      <c r="D66" s="72">
        <f t="shared" si="8"/>
        <v>0</v>
      </c>
      <c r="E66" s="72"/>
      <c r="F66" s="72"/>
      <c r="G66" s="72">
        <f t="shared" si="17"/>
        <v>0</v>
      </c>
      <c r="H66" s="43" t="s">
        <v>207</v>
      </c>
    </row>
    <row r="67" spans="1:8">
      <c r="A67" s="9" t="s">
        <v>70</v>
      </c>
      <c r="B67" s="72"/>
      <c r="C67" s="72"/>
      <c r="D67" s="72">
        <f t="shared" si="8"/>
        <v>0</v>
      </c>
      <c r="E67" s="72"/>
      <c r="F67" s="72"/>
      <c r="G67" s="72">
        <f t="shared" si="17"/>
        <v>0</v>
      </c>
      <c r="H67" s="43" t="s">
        <v>208</v>
      </c>
    </row>
    <row r="68" spans="1:8">
      <c r="A68" s="9" t="s">
        <v>71</v>
      </c>
      <c r="B68" s="72"/>
      <c r="C68" s="72"/>
      <c r="D68" s="72">
        <f t="shared" si="8"/>
        <v>0</v>
      </c>
      <c r="E68" s="72"/>
      <c r="F68" s="72"/>
      <c r="G68" s="72">
        <f t="shared" si="17"/>
        <v>0</v>
      </c>
      <c r="H68" s="43"/>
    </row>
    <row r="69" spans="1:8">
      <c r="A69" s="9" t="s">
        <v>72</v>
      </c>
      <c r="B69" s="72"/>
      <c r="C69" s="72"/>
      <c r="D69" s="72">
        <f t="shared" si="8"/>
        <v>0</v>
      </c>
      <c r="E69" s="72"/>
      <c r="F69" s="72"/>
      <c r="G69" s="72">
        <f t="shared" si="17"/>
        <v>0</v>
      </c>
      <c r="H69" s="43" t="s">
        <v>209</v>
      </c>
    </row>
    <row r="70" spans="1:8">
      <c r="A70" s="9" t="s">
        <v>73</v>
      </c>
      <c r="B70" s="76">
        <v>0</v>
      </c>
      <c r="C70" s="76">
        <v>116.3</v>
      </c>
      <c r="D70" s="72">
        <f t="shared" si="8"/>
        <v>116.3</v>
      </c>
      <c r="E70" s="76">
        <v>0</v>
      </c>
      <c r="F70" s="76">
        <v>0</v>
      </c>
      <c r="G70" s="72">
        <f t="shared" si="17"/>
        <v>116.3</v>
      </c>
      <c r="H70" s="43" t="s">
        <v>210</v>
      </c>
    </row>
    <row r="71" spans="1:8">
      <c r="A71" s="8" t="s">
        <v>74</v>
      </c>
      <c r="B71" s="72">
        <f>SUM(B72:B74)</f>
        <v>0</v>
      </c>
      <c r="C71" s="72">
        <f t="shared" ref="C71:G71" si="18">SUM(C72:C74)</f>
        <v>0</v>
      </c>
      <c r="D71" s="72">
        <f t="shared" si="18"/>
        <v>0</v>
      </c>
      <c r="E71" s="72">
        <f t="shared" si="18"/>
        <v>0</v>
      </c>
      <c r="F71" s="72">
        <f t="shared" si="18"/>
        <v>0</v>
      </c>
      <c r="G71" s="72">
        <f t="shared" si="18"/>
        <v>0</v>
      </c>
    </row>
    <row r="72" spans="1:8">
      <c r="A72" s="9" t="s">
        <v>75</v>
      </c>
      <c r="B72" s="72"/>
      <c r="C72" s="72"/>
      <c r="D72" s="72">
        <f t="shared" si="8"/>
        <v>0</v>
      </c>
      <c r="E72" s="72"/>
      <c r="F72" s="72"/>
      <c r="G72" s="72">
        <f t="shared" ref="G72:G74" si="19">D72-E72</f>
        <v>0</v>
      </c>
      <c r="H72" s="44" t="s">
        <v>211</v>
      </c>
    </row>
    <row r="73" spans="1:8">
      <c r="A73" s="9" t="s">
        <v>76</v>
      </c>
      <c r="B73" s="72"/>
      <c r="C73" s="72"/>
      <c r="D73" s="72">
        <f t="shared" si="8"/>
        <v>0</v>
      </c>
      <c r="E73" s="72"/>
      <c r="F73" s="72"/>
      <c r="G73" s="72">
        <f t="shared" si="19"/>
        <v>0</v>
      </c>
      <c r="H73" s="44" t="s">
        <v>212</v>
      </c>
    </row>
    <row r="74" spans="1:8">
      <c r="A74" s="9" t="s">
        <v>77</v>
      </c>
      <c r="B74" s="72"/>
      <c r="C74" s="72"/>
      <c r="D74" s="72">
        <f t="shared" si="8"/>
        <v>0</v>
      </c>
      <c r="E74" s="72"/>
      <c r="F74" s="72"/>
      <c r="G74" s="72">
        <f t="shared" si="19"/>
        <v>0</v>
      </c>
      <c r="H74" s="44" t="s">
        <v>213</v>
      </c>
    </row>
    <row r="75" spans="1:8">
      <c r="A75" s="8" t="s">
        <v>78</v>
      </c>
      <c r="B75" s="72">
        <f>SUM(B76:B82)</f>
        <v>0</v>
      </c>
      <c r="C75" s="72">
        <f t="shared" ref="C75:G75" si="20">SUM(C76:C82)</f>
        <v>0</v>
      </c>
      <c r="D75" s="72">
        <f t="shared" si="20"/>
        <v>0</v>
      </c>
      <c r="E75" s="72">
        <f t="shared" si="20"/>
        <v>0</v>
      </c>
      <c r="F75" s="72">
        <f t="shared" si="20"/>
        <v>0</v>
      </c>
      <c r="G75" s="72">
        <f t="shared" si="20"/>
        <v>0</v>
      </c>
    </row>
    <row r="76" spans="1:8">
      <c r="A76" s="9" t="s">
        <v>79</v>
      </c>
      <c r="B76" s="72"/>
      <c r="C76" s="72"/>
      <c r="D76" s="72">
        <f t="shared" si="8"/>
        <v>0</v>
      </c>
      <c r="E76" s="72"/>
      <c r="F76" s="72"/>
      <c r="G76" s="72">
        <f t="shared" ref="G76:G82" si="21">D76-E76</f>
        <v>0</v>
      </c>
      <c r="H76" s="45" t="s">
        <v>214</v>
      </c>
    </row>
    <row r="77" spans="1:8">
      <c r="A77" s="9" t="s">
        <v>80</v>
      </c>
      <c r="B77" s="72"/>
      <c r="C77" s="72"/>
      <c r="D77" s="72">
        <f t="shared" si="8"/>
        <v>0</v>
      </c>
      <c r="E77" s="72"/>
      <c r="F77" s="72"/>
      <c r="G77" s="72">
        <f t="shared" si="21"/>
        <v>0</v>
      </c>
      <c r="H77" s="45" t="s">
        <v>215</v>
      </c>
    </row>
    <row r="78" spans="1:8">
      <c r="A78" s="9" t="s">
        <v>81</v>
      </c>
      <c r="B78" s="72"/>
      <c r="C78" s="72"/>
      <c r="D78" s="72">
        <f t="shared" si="8"/>
        <v>0</v>
      </c>
      <c r="E78" s="72"/>
      <c r="F78" s="72"/>
      <c r="G78" s="72">
        <f t="shared" si="21"/>
        <v>0</v>
      </c>
      <c r="H78" s="45" t="s">
        <v>216</v>
      </c>
    </row>
    <row r="79" spans="1:8">
      <c r="A79" s="9" t="s">
        <v>82</v>
      </c>
      <c r="B79" s="72"/>
      <c r="C79" s="72"/>
      <c r="D79" s="72">
        <f t="shared" si="8"/>
        <v>0</v>
      </c>
      <c r="E79" s="72"/>
      <c r="F79" s="72"/>
      <c r="G79" s="72">
        <f t="shared" si="21"/>
        <v>0</v>
      </c>
      <c r="H79" s="45" t="s">
        <v>217</v>
      </c>
    </row>
    <row r="80" spans="1:8">
      <c r="A80" s="9" t="s">
        <v>83</v>
      </c>
      <c r="B80" s="72"/>
      <c r="C80" s="72"/>
      <c r="D80" s="72">
        <f t="shared" si="8"/>
        <v>0</v>
      </c>
      <c r="E80" s="72"/>
      <c r="F80" s="72"/>
      <c r="G80" s="72">
        <f t="shared" si="21"/>
        <v>0</v>
      </c>
      <c r="H80" s="45" t="s">
        <v>218</v>
      </c>
    </row>
    <row r="81" spans="1:8">
      <c r="A81" s="9" t="s">
        <v>84</v>
      </c>
      <c r="B81" s="72"/>
      <c r="C81" s="72"/>
      <c r="D81" s="72">
        <f t="shared" si="8"/>
        <v>0</v>
      </c>
      <c r="E81" s="72"/>
      <c r="F81" s="72"/>
      <c r="G81" s="72">
        <f t="shared" si="21"/>
        <v>0</v>
      </c>
      <c r="H81" s="45" t="s">
        <v>219</v>
      </c>
    </row>
    <row r="82" spans="1:8">
      <c r="A82" s="9" t="s">
        <v>85</v>
      </c>
      <c r="B82" s="72"/>
      <c r="C82" s="72"/>
      <c r="D82" s="72">
        <f t="shared" si="8"/>
        <v>0</v>
      </c>
      <c r="E82" s="72"/>
      <c r="F82" s="72"/>
      <c r="G82" s="72">
        <f t="shared" si="21"/>
        <v>0</v>
      </c>
      <c r="H82" s="45" t="s">
        <v>220</v>
      </c>
    </row>
    <row r="83" spans="1:8">
      <c r="A83" s="10"/>
      <c r="B83" s="73"/>
      <c r="C83" s="73"/>
      <c r="D83" s="73"/>
      <c r="E83" s="73"/>
      <c r="F83" s="73"/>
      <c r="G83" s="73"/>
    </row>
    <row r="84" spans="1:8">
      <c r="A84" s="11" t="s">
        <v>86</v>
      </c>
      <c r="B84" s="71">
        <f>B85+B93+B103+B113+B123+B133+B137+B146+B150</f>
        <v>2971502.83</v>
      </c>
      <c r="C84" s="71">
        <f t="shared" ref="C84:G84" si="22">C85+C93+C103+C113+C123+C133+C137+C146+C150</f>
        <v>270812.49</v>
      </c>
      <c r="D84" s="71">
        <f t="shared" si="22"/>
        <v>3242315.32</v>
      </c>
      <c r="E84" s="71">
        <f t="shared" si="22"/>
        <v>3178020.24</v>
      </c>
      <c r="F84" s="71">
        <f t="shared" si="22"/>
        <v>3117200.13</v>
      </c>
      <c r="G84" s="71">
        <f t="shared" si="22"/>
        <v>64295.080000000016</v>
      </c>
    </row>
    <row r="85" spans="1:8">
      <c r="A85" s="8" t="s">
        <v>13</v>
      </c>
      <c r="B85" s="72">
        <f>SUM(B86:B92)</f>
        <v>393369.59999999998</v>
      </c>
      <c r="C85" s="72">
        <f t="shared" ref="C85:G85" si="23">SUM(C86:C92)</f>
        <v>-77880</v>
      </c>
      <c r="D85" s="72">
        <f t="shared" si="23"/>
        <v>315489.59999999998</v>
      </c>
      <c r="E85" s="72">
        <f t="shared" si="23"/>
        <v>296670</v>
      </c>
      <c r="F85" s="72">
        <f t="shared" si="23"/>
        <v>296670</v>
      </c>
      <c r="G85" s="72">
        <f t="shared" si="23"/>
        <v>18819.600000000006</v>
      </c>
    </row>
    <row r="86" spans="1:8">
      <c r="A86" s="9" t="s">
        <v>14</v>
      </c>
      <c r="B86" s="72"/>
      <c r="C86" s="72"/>
      <c r="D86" s="72">
        <f t="shared" ref="D86:D92" si="24">B86+C86</f>
        <v>0</v>
      </c>
      <c r="E86" s="72"/>
      <c r="F86" s="72"/>
      <c r="G86" s="72">
        <f t="shared" ref="G86:G92" si="25">D86-E86</f>
        <v>0</v>
      </c>
      <c r="H86" s="46" t="s">
        <v>221</v>
      </c>
    </row>
    <row r="87" spans="1:8">
      <c r="A87" s="9" t="s">
        <v>15</v>
      </c>
      <c r="B87" s="76">
        <v>172224</v>
      </c>
      <c r="C87" s="76">
        <v>0</v>
      </c>
      <c r="D87" s="72">
        <f t="shared" si="24"/>
        <v>172224</v>
      </c>
      <c r="E87" s="76">
        <v>162000</v>
      </c>
      <c r="F87" s="76">
        <v>162000</v>
      </c>
      <c r="G87" s="72">
        <f t="shared" si="25"/>
        <v>10224</v>
      </c>
      <c r="H87" s="46" t="s">
        <v>222</v>
      </c>
    </row>
    <row r="88" spans="1:8">
      <c r="A88" s="9" t="s">
        <v>16</v>
      </c>
      <c r="B88" s="76">
        <v>221145.60000000001</v>
      </c>
      <c r="C88" s="76">
        <v>-77880</v>
      </c>
      <c r="D88" s="72">
        <f t="shared" si="24"/>
        <v>143265.60000000001</v>
      </c>
      <c r="E88" s="76">
        <v>134670</v>
      </c>
      <c r="F88" s="76">
        <v>134670</v>
      </c>
      <c r="G88" s="72">
        <f t="shared" si="25"/>
        <v>8595.6000000000058</v>
      </c>
      <c r="H88" s="46" t="s">
        <v>223</v>
      </c>
    </row>
    <row r="89" spans="1:8">
      <c r="A89" s="9" t="s">
        <v>17</v>
      </c>
      <c r="B89" s="72"/>
      <c r="C89" s="72"/>
      <c r="D89" s="72">
        <f t="shared" si="24"/>
        <v>0</v>
      </c>
      <c r="E89" s="72"/>
      <c r="F89" s="72"/>
      <c r="G89" s="72">
        <f t="shared" si="25"/>
        <v>0</v>
      </c>
      <c r="H89" s="46" t="s">
        <v>224</v>
      </c>
    </row>
    <row r="90" spans="1:8">
      <c r="A90" s="9" t="s">
        <v>18</v>
      </c>
      <c r="B90" s="72"/>
      <c r="C90" s="72"/>
      <c r="D90" s="72">
        <f t="shared" si="24"/>
        <v>0</v>
      </c>
      <c r="E90" s="72"/>
      <c r="F90" s="72"/>
      <c r="G90" s="72">
        <f t="shared" si="25"/>
        <v>0</v>
      </c>
      <c r="H90" s="46" t="s">
        <v>225</v>
      </c>
    </row>
    <row r="91" spans="1:8">
      <c r="A91" s="9" t="s">
        <v>19</v>
      </c>
      <c r="B91" s="72"/>
      <c r="C91" s="72"/>
      <c r="D91" s="72">
        <f t="shared" si="24"/>
        <v>0</v>
      </c>
      <c r="E91" s="72"/>
      <c r="F91" s="72"/>
      <c r="G91" s="72">
        <f t="shared" si="25"/>
        <v>0</v>
      </c>
      <c r="H91" s="46" t="s">
        <v>226</v>
      </c>
    </row>
    <row r="92" spans="1:8">
      <c r="A92" s="9" t="s">
        <v>20</v>
      </c>
      <c r="B92" s="72"/>
      <c r="C92" s="72"/>
      <c r="D92" s="72">
        <f t="shared" si="24"/>
        <v>0</v>
      </c>
      <c r="E92" s="72"/>
      <c r="F92" s="72"/>
      <c r="G92" s="72">
        <f t="shared" si="25"/>
        <v>0</v>
      </c>
      <c r="H92" s="46" t="s">
        <v>227</v>
      </c>
    </row>
    <row r="93" spans="1:8">
      <c r="A93" s="8" t="s">
        <v>21</v>
      </c>
      <c r="B93" s="72">
        <f>SUM(B94:B102)</f>
        <v>920389.75</v>
      </c>
      <c r="C93" s="72">
        <f t="shared" ref="C93:G93" si="26">SUM(C94:C102)</f>
        <v>255867.38</v>
      </c>
      <c r="D93" s="72">
        <f t="shared" si="26"/>
        <v>1176257.1299999999</v>
      </c>
      <c r="E93" s="72">
        <f t="shared" si="26"/>
        <v>1168177.21</v>
      </c>
      <c r="F93" s="72">
        <f t="shared" si="26"/>
        <v>1108040.1000000001</v>
      </c>
      <c r="G93" s="72">
        <f t="shared" si="26"/>
        <v>8079.9200000000055</v>
      </c>
    </row>
    <row r="94" spans="1:8">
      <c r="A94" s="9" t="s">
        <v>22</v>
      </c>
      <c r="B94" s="76">
        <v>21600</v>
      </c>
      <c r="C94" s="76">
        <v>63689.9</v>
      </c>
      <c r="D94" s="72">
        <f t="shared" ref="D94:D102" si="27">B94+C94</f>
        <v>85289.9</v>
      </c>
      <c r="E94" s="76">
        <v>85289.9</v>
      </c>
      <c r="F94" s="76">
        <v>85289.9</v>
      </c>
      <c r="G94" s="72">
        <f t="shared" ref="G94:G102" si="28">D94-E94</f>
        <v>0</v>
      </c>
      <c r="H94" s="47" t="s">
        <v>228</v>
      </c>
    </row>
    <row r="95" spans="1:8">
      <c r="A95" s="9" t="s">
        <v>23</v>
      </c>
      <c r="B95" s="76">
        <v>855789.74</v>
      </c>
      <c r="C95" s="76">
        <v>187945.71</v>
      </c>
      <c r="D95" s="72">
        <f t="shared" si="27"/>
        <v>1043735.45</v>
      </c>
      <c r="E95" s="76">
        <v>1035677.82</v>
      </c>
      <c r="F95" s="76">
        <v>976669.67</v>
      </c>
      <c r="G95" s="72">
        <f t="shared" si="28"/>
        <v>8057.6300000000047</v>
      </c>
      <c r="H95" s="47" t="s">
        <v>229</v>
      </c>
    </row>
    <row r="96" spans="1:8">
      <c r="A96" s="9" t="s">
        <v>24</v>
      </c>
      <c r="B96" s="72"/>
      <c r="C96" s="72"/>
      <c r="D96" s="72">
        <f t="shared" si="27"/>
        <v>0</v>
      </c>
      <c r="E96" s="72"/>
      <c r="F96" s="72"/>
      <c r="G96" s="72">
        <f t="shared" si="28"/>
        <v>0</v>
      </c>
      <c r="H96" s="47" t="s">
        <v>230</v>
      </c>
    </row>
    <row r="97" spans="1:8">
      <c r="A97" s="9" t="s">
        <v>25</v>
      </c>
      <c r="B97" s="76">
        <v>0</v>
      </c>
      <c r="C97" s="76">
        <v>8598.44</v>
      </c>
      <c r="D97" s="72">
        <f t="shared" si="27"/>
        <v>8598.44</v>
      </c>
      <c r="E97" s="76">
        <v>8598.15</v>
      </c>
      <c r="F97" s="76">
        <v>7469.19</v>
      </c>
      <c r="G97" s="72">
        <f t="shared" si="28"/>
        <v>0.29000000000087311</v>
      </c>
      <c r="H97" s="47" t="s">
        <v>231</v>
      </c>
    </row>
    <row r="98" spans="1:8">
      <c r="A98" s="2" t="s">
        <v>26</v>
      </c>
      <c r="B98" s="76">
        <v>34500</v>
      </c>
      <c r="C98" s="76">
        <v>-2160.46</v>
      </c>
      <c r="D98" s="72">
        <f t="shared" si="27"/>
        <v>32339.54</v>
      </c>
      <c r="E98" s="76">
        <v>32339.54</v>
      </c>
      <c r="F98" s="76">
        <v>32339.54</v>
      </c>
      <c r="G98" s="72">
        <f t="shared" si="28"/>
        <v>0</v>
      </c>
      <c r="H98" s="47" t="s">
        <v>232</v>
      </c>
    </row>
    <row r="99" spans="1:8">
      <c r="A99" s="9" t="s">
        <v>27</v>
      </c>
      <c r="B99" s="72"/>
      <c r="C99" s="72"/>
      <c r="D99" s="72">
        <f t="shared" si="27"/>
        <v>0</v>
      </c>
      <c r="E99" s="72"/>
      <c r="F99" s="72"/>
      <c r="G99" s="72">
        <f t="shared" si="28"/>
        <v>0</v>
      </c>
      <c r="H99" s="47" t="s">
        <v>233</v>
      </c>
    </row>
    <row r="100" spans="1:8">
      <c r="A100" s="9" t="s">
        <v>28</v>
      </c>
      <c r="B100" s="72"/>
      <c r="C100" s="72"/>
      <c r="D100" s="72">
        <f t="shared" si="27"/>
        <v>0</v>
      </c>
      <c r="E100" s="72"/>
      <c r="F100" s="72"/>
      <c r="G100" s="72">
        <f t="shared" si="28"/>
        <v>0</v>
      </c>
      <c r="H100" s="47" t="s">
        <v>234</v>
      </c>
    </row>
    <row r="101" spans="1:8">
      <c r="A101" s="9" t="s">
        <v>29</v>
      </c>
      <c r="B101" s="72"/>
      <c r="C101" s="72"/>
      <c r="D101" s="72">
        <f t="shared" si="27"/>
        <v>0</v>
      </c>
      <c r="E101" s="72"/>
      <c r="F101" s="72"/>
      <c r="G101" s="72">
        <f t="shared" si="28"/>
        <v>0</v>
      </c>
      <c r="H101" s="47" t="s">
        <v>235</v>
      </c>
    </row>
    <row r="102" spans="1:8">
      <c r="A102" s="9" t="s">
        <v>30</v>
      </c>
      <c r="B102" s="76">
        <v>8500.01</v>
      </c>
      <c r="C102" s="76">
        <v>-2206.21</v>
      </c>
      <c r="D102" s="72">
        <f t="shared" si="27"/>
        <v>6293.8</v>
      </c>
      <c r="E102" s="76">
        <v>6271.8</v>
      </c>
      <c r="F102" s="76">
        <v>6271.8</v>
      </c>
      <c r="G102" s="72">
        <f t="shared" si="28"/>
        <v>22</v>
      </c>
      <c r="H102" s="47" t="s">
        <v>236</v>
      </c>
    </row>
    <row r="103" spans="1:8">
      <c r="A103" s="8" t="s">
        <v>31</v>
      </c>
      <c r="B103" s="72">
        <f>SUM(B104:B112)</f>
        <v>215150</v>
      </c>
      <c r="C103" s="72">
        <f t="shared" ref="C103:G103" si="29">SUM(C104:C112)</f>
        <v>22690.160000000003</v>
      </c>
      <c r="D103" s="72">
        <f t="shared" si="29"/>
        <v>237840.16</v>
      </c>
      <c r="E103" s="72">
        <f t="shared" si="29"/>
        <v>237657.66999999998</v>
      </c>
      <c r="F103" s="72">
        <f t="shared" si="29"/>
        <v>237657.66999999998</v>
      </c>
      <c r="G103" s="72">
        <f t="shared" si="29"/>
        <v>182.49000000000524</v>
      </c>
    </row>
    <row r="104" spans="1:8">
      <c r="A104" s="9" t="s">
        <v>32</v>
      </c>
      <c r="B104" s="76">
        <v>34250</v>
      </c>
      <c r="C104" s="76">
        <v>35164.01</v>
      </c>
      <c r="D104" s="72">
        <f t="shared" ref="D104:D112" si="30">B104+C104</f>
        <v>69414.010000000009</v>
      </c>
      <c r="E104" s="76">
        <v>69411.360000000001</v>
      </c>
      <c r="F104" s="76">
        <v>69411.360000000001</v>
      </c>
      <c r="G104" s="72">
        <f t="shared" ref="G104:G112" si="31">D104-E104</f>
        <v>2.6500000000087311</v>
      </c>
      <c r="H104" s="48" t="s">
        <v>237</v>
      </c>
    </row>
    <row r="105" spans="1:8">
      <c r="A105" s="9" t="s">
        <v>33</v>
      </c>
      <c r="B105" s="72"/>
      <c r="C105" s="72"/>
      <c r="D105" s="72">
        <f t="shared" si="30"/>
        <v>0</v>
      </c>
      <c r="E105" s="72"/>
      <c r="F105" s="72"/>
      <c r="G105" s="72">
        <f t="shared" si="31"/>
        <v>0</v>
      </c>
      <c r="H105" s="48" t="s">
        <v>238</v>
      </c>
    </row>
    <row r="106" spans="1:8">
      <c r="A106" s="9" t="s">
        <v>34</v>
      </c>
      <c r="B106" s="76">
        <v>0</v>
      </c>
      <c r="C106" s="76">
        <v>14662.4</v>
      </c>
      <c r="D106" s="72">
        <f t="shared" si="30"/>
        <v>14662.4</v>
      </c>
      <c r="E106" s="76">
        <v>14662.4</v>
      </c>
      <c r="F106" s="76">
        <v>14662.4</v>
      </c>
      <c r="G106" s="72">
        <f t="shared" si="31"/>
        <v>0</v>
      </c>
      <c r="H106" s="48" t="s">
        <v>239</v>
      </c>
    </row>
    <row r="107" spans="1:8">
      <c r="A107" s="9" t="s">
        <v>35</v>
      </c>
      <c r="B107" s="76">
        <v>0</v>
      </c>
      <c r="C107" s="76">
        <v>516</v>
      </c>
      <c r="D107" s="72">
        <f t="shared" si="30"/>
        <v>516</v>
      </c>
      <c r="E107" s="76">
        <v>516</v>
      </c>
      <c r="F107" s="76">
        <v>516</v>
      </c>
      <c r="G107" s="72">
        <f t="shared" si="31"/>
        <v>0</v>
      </c>
      <c r="H107" s="48" t="s">
        <v>240</v>
      </c>
    </row>
    <row r="108" spans="1:8">
      <c r="A108" s="9" t="s">
        <v>36</v>
      </c>
      <c r="B108" s="76">
        <v>180900</v>
      </c>
      <c r="C108" s="76">
        <v>-27652.25</v>
      </c>
      <c r="D108" s="72">
        <f t="shared" si="30"/>
        <v>153247.75</v>
      </c>
      <c r="E108" s="76">
        <v>153067.91</v>
      </c>
      <c r="F108" s="76">
        <v>153067.91</v>
      </c>
      <c r="G108" s="72">
        <f t="shared" si="31"/>
        <v>179.83999999999651</v>
      </c>
      <c r="H108" s="48" t="s">
        <v>241</v>
      </c>
    </row>
    <row r="109" spans="1:8">
      <c r="A109" s="9" t="s">
        <v>37</v>
      </c>
      <c r="B109" s="72"/>
      <c r="C109" s="72"/>
      <c r="D109" s="72">
        <f t="shared" si="30"/>
        <v>0</v>
      </c>
      <c r="E109" s="72"/>
      <c r="F109" s="72"/>
      <c r="G109" s="72">
        <f t="shared" si="31"/>
        <v>0</v>
      </c>
      <c r="H109" s="48" t="s">
        <v>242</v>
      </c>
    </row>
    <row r="110" spans="1:8">
      <c r="A110" s="9" t="s">
        <v>38</v>
      </c>
      <c r="B110" s="72"/>
      <c r="C110" s="72"/>
      <c r="D110" s="72">
        <f t="shared" si="30"/>
        <v>0</v>
      </c>
      <c r="E110" s="72"/>
      <c r="F110" s="72"/>
      <c r="G110" s="72">
        <f t="shared" si="31"/>
        <v>0</v>
      </c>
      <c r="H110" s="48" t="s">
        <v>243</v>
      </c>
    </row>
    <row r="111" spans="1:8">
      <c r="A111" s="9" t="s">
        <v>39</v>
      </c>
      <c r="B111" s="72"/>
      <c r="C111" s="72"/>
      <c r="D111" s="72">
        <f t="shared" si="30"/>
        <v>0</v>
      </c>
      <c r="E111" s="72"/>
      <c r="F111" s="72"/>
      <c r="G111" s="72">
        <f t="shared" si="31"/>
        <v>0</v>
      </c>
      <c r="H111" s="48" t="s">
        <v>244</v>
      </c>
    </row>
    <row r="112" spans="1:8">
      <c r="A112" s="9" t="s">
        <v>40</v>
      </c>
      <c r="B112" s="72"/>
      <c r="C112" s="72"/>
      <c r="D112" s="72">
        <f t="shared" si="30"/>
        <v>0</v>
      </c>
      <c r="E112" s="72"/>
      <c r="F112" s="72"/>
      <c r="G112" s="72">
        <f t="shared" si="31"/>
        <v>0</v>
      </c>
      <c r="H112" s="48" t="s">
        <v>245</v>
      </c>
    </row>
    <row r="113" spans="1:8">
      <c r="A113" s="8" t="s">
        <v>41</v>
      </c>
      <c r="B113" s="72">
        <f>SUM(B114:B122)</f>
        <v>1414851.48</v>
      </c>
      <c r="C113" s="72">
        <f t="shared" ref="C113:G113" si="32">SUM(C114:C122)</f>
        <v>-133568.32000000001</v>
      </c>
      <c r="D113" s="72">
        <f t="shared" si="32"/>
        <v>1281283.1599999999</v>
      </c>
      <c r="E113" s="72">
        <f t="shared" si="32"/>
        <v>1280796.1599999999</v>
      </c>
      <c r="F113" s="72">
        <f t="shared" si="32"/>
        <v>1280113.1599999999</v>
      </c>
      <c r="G113" s="72">
        <f t="shared" si="32"/>
        <v>487</v>
      </c>
    </row>
    <row r="114" spans="1:8">
      <c r="A114" s="9" t="s">
        <v>42</v>
      </c>
      <c r="B114" s="72"/>
      <c r="C114" s="72"/>
      <c r="D114" s="72">
        <f t="shared" ref="D114:D122" si="33">B114+C114</f>
        <v>0</v>
      </c>
      <c r="E114" s="72"/>
      <c r="F114" s="72"/>
      <c r="G114" s="72">
        <f t="shared" ref="G114:G122" si="34">D114-E114</f>
        <v>0</v>
      </c>
      <c r="H114" s="49" t="s">
        <v>246</v>
      </c>
    </row>
    <row r="115" spans="1:8">
      <c r="A115" s="9" t="s">
        <v>43</v>
      </c>
      <c r="B115" s="72"/>
      <c r="C115" s="72"/>
      <c r="D115" s="72">
        <f t="shared" si="33"/>
        <v>0</v>
      </c>
      <c r="E115" s="72"/>
      <c r="F115" s="72"/>
      <c r="G115" s="72">
        <f t="shared" si="34"/>
        <v>0</v>
      </c>
      <c r="H115" s="49" t="s">
        <v>247</v>
      </c>
    </row>
    <row r="116" spans="1:8">
      <c r="A116" s="9" t="s">
        <v>44</v>
      </c>
      <c r="B116" s="72"/>
      <c r="C116" s="72"/>
      <c r="D116" s="72">
        <f t="shared" si="33"/>
        <v>0</v>
      </c>
      <c r="E116" s="72"/>
      <c r="F116" s="72"/>
      <c r="G116" s="72">
        <f t="shared" si="34"/>
        <v>0</v>
      </c>
      <c r="H116" s="49" t="s">
        <v>248</v>
      </c>
    </row>
    <row r="117" spans="1:8">
      <c r="A117" s="9" t="s">
        <v>45</v>
      </c>
      <c r="B117" s="76">
        <v>1414851.48</v>
      </c>
      <c r="C117" s="76">
        <v>-133568.32000000001</v>
      </c>
      <c r="D117" s="72">
        <f t="shared" si="33"/>
        <v>1281283.1599999999</v>
      </c>
      <c r="E117" s="76">
        <v>1280796.1599999999</v>
      </c>
      <c r="F117" s="76">
        <v>1280113.1599999999</v>
      </c>
      <c r="G117" s="72">
        <f t="shared" si="34"/>
        <v>487</v>
      </c>
      <c r="H117" s="49" t="s">
        <v>249</v>
      </c>
    </row>
    <row r="118" spans="1:8">
      <c r="A118" s="9" t="s">
        <v>46</v>
      </c>
      <c r="B118" s="72"/>
      <c r="C118" s="72"/>
      <c r="D118" s="72">
        <f t="shared" si="33"/>
        <v>0</v>
      </c>
      <c r="E118" s="72"/>
      <c r="F118" s="72"/>
      <c r="G118" s="72">
        <f t="shared" si="34"/>
        <v>0</v>
      </c>
      <c r="H118" s="49" t="s">
        <v>250</v>
      </c>
    </row>
    <row r="119" spans="1:8">
      <c r="A119" s="9" t="s">
        <v>47</v>
      </c>
      <c r="B119" s="72"/>
      <c r="C119" s="72"/>
      <c r="D119" s="72">
        <f t="shared" si="33"/>
        <v>0</v>
      </c>
      <c r="E119" s="72"/>
      <c r="F119" s="72"/>
      <c r="G119" s="72">
        <f t="shared" si="34"/>
        <v>0</v>
      </c>
      <c r="H119" s="49" t="s">
        <v>251</v>
      </c>
    </row>
    <row r="120" spans="1:8">
      <c r="A120" s="9" t="s">
        <v>48</v>
      </c>
      <c r="B120" s="72"/>
      <c r="C120" s="72"/>
      <c r="D120" s="72">
        <f t="shared" si="33"/>
        <v>0</v>
      </c>
      <c r="E120" s="72"/>
      <c r="F120" s="72"/>
      <c r="G120" s="72">
        <f t="shared" si="34"/>
        <v>0</v>
      </c>
      <c r="H120" s="50"/>
    </row>
    <row r="121" spans="1:8">
      <c r="A121" s="9" t="s">
        <v>49</v>
      </c>
      <c r="B121" s="72"/>
      <c r="C121" s="72"/>
      <c r="D121" s="72">
        <f t="shared" si="33"/>
        <v>0</v>
      </c>
      <c r="E121" s="72"/>
      <c r="F121" s="72"/>
      <c r="G121" s="72">
        <f t="shared" si="34"/>
        <v>0</v>
      </c>
      <c r="H121" s="50"/>
    </row>
    <row r="122" spans="1:8">
      <c r="A122" s="9" t="s">
        <v>50</v>
      </c>
      <c r="B122" s="72"/>
      <c r="C122" s="72"/>
      <c r="D122" s="72">
        <f t="shared" si="33"/>
        <v>0</v>
      </c>
      <c r="E122" s="72"/>
      <c r="F122" s="72"/>
      <c r="G122" s="72">
        <f t="shared" si="34"/>
        <v>0</v>
      </c>
      <c r="H122" s="49" t="s">
        <v>252</v>
      </c>
    </row>
    <row r="123" spans="1:8">
      <c r="A123" s="8" t="s">
        <v>51</v>
      </c>
      <c r="B123" s="72">
        <f>SUM(B124:B132)</f>
        <v>27742</v>
      </c>
      <c r="C123" s="72">
        <f t="shared" ref="C123:G123" si="35">SUM(C124:C132)</f>
        <v>166977.69</v>
      </c>
      <c r="D123" s="72">
        <f t="shared" si="35"/>
        <v>194719.69</v>
      </c>
      <c r="E123" s="72">
        <f t="shared" si="35"/>
        <v>194719.19999999998</v>
      </c>
      <c r="F123" s="72">
        <f t="shared" si="35"/>
        <v>194719.19999999998</v>
      </c>
      <c r="G123" s="72">
        <f t="shared" si="35"/>
        <v>0.49000000000160071</v>
      </c>
    </row>
    <row r="124" spans="1:8">
      <c r="A124" s="9" t="s">
        <v>52</v>
      </c>
      <c r="B124" s="76">
        <v>0</v>
      </c>
      <c r="C124" s="76">
        <v>118928.47</v>
      </c>
      <c r="D124" s="72">
        <f t="shared" ref="D124:D132" si="36">B124+C124</f>
        <v>118928.47</v>
      </c>
      <c r="E124" s="76">
        <v>118928</v>
      </c>
      <c r="F124" s="76">
        <v>118928</v>
      </c>
      <c r="G124" s="72">
        <f t="shared" ref="G124:G132" si="37">D124-E124</f>
        <v>0.47000000000116415</v>
      </c>
      <c r="H124" s="51" t="s">
        <v>253</v>
      </c>
    </row>
    <row r="125" spans="1:8">
      <c r="A125" s="9" t="s">
        <v>53</v>
      </c>
      <c r="B125" s="76">
        <v>22242</v>
      </c>
      <c r="C125" s="76">
        <v>35852.239999999998</v>
      </c>
      <c r="D125" s="72">
        <f t="shared" si="36"/>
        <v>58094.239999999998</v>
      </c>
      <c r="E125" s="76">
        <v>58094.239999999998</v>
      </c>
      <c r="F125" s="76">
        <v>58094.239999999998</v>
      </c>
      <c r="G125" s="72">
        <f t="shared" si="37"/>
        <v>0</v>
      </c>
      <c r="H125" s="51" t="s">
        <v>254</v>
      </c>
    </row>
    <row r="126" spans="1:8">
      <c r="A126" s="9" t="s">
        <v>54</v>
      </c>
      <c r="B126" s="76">
        <v>5500</v>
      </c>
      <c r="C126" s="76">
        <v>-5500</v>
      </c>
      <c r="D126" s="72">
        <f t="shared" si="36"/>
        <v>0</v>
      </c>
      <c r="E126" s="76">
        <v>0</v>
      </c>
      <c r="F126" s="76">
        <v>0</v>
      </c>
      <c r="G126" s="72">
        <f t="shared" si="37"/>
        <v>0</v>
      </c>
      <c r="H126" s="51" t="s">
        <v>255</v>
      </c>
    </row>
    <row r="127" spans="1:8">
      <c r="A127" s="9" t="s">
        <v>55</v>
      </c>
      <c r="B127" s="72"/>
      <c r="C127" s="72"/>
      <c r="D127" s="72">
        <f t="shared" si="36"/>
        <v>0</v>
      </c>
      <c r="E127" s="72"/>
      <c r="F127" s="72"/>
      <c r="G127" s="72">
        <f t="shared" si="37"/>
        <v>0</v>
      </c>
      <c r="H127" s="51" t="s">
        <v>256</v>
      </c>
    </row>
    <row r="128" spans="1:8">
      <c r="A128" s="9" t="s">
        <v>56</v>
      </c>
      <c r="B128" s="72"/>
      <c r="C128" s="72"/>
      <c r="D128" s="72">
        <f t="shared" si="36"/>
        <v>0</v>
      </c>
      <c r="E128" s="72"/>
      <c r="F128" s="72"/>
      <c r="G128" s="72">
        <f t="shared" si="37"/>
        <v>0</v>
      </c>
      <c r="H128" s="51" t="s">
        <v>257</v>
      </c>
    </row>
    <row r="129" spans="1:8">
      <c r="A129" s="9" t="s">
        <v>57</v>
      </c>
      <c r="B129" s="76">
        <v>0</v>
      </c>
      <c r="C129" s="76">
        <v>17696.98</v>
      </c>
      <c r="D129" s="72">
        <f t="shared" si="36"/>
        <v>17696.98</v>
      </c>
      <c r="E129" s="76">
        <v>17696.96</v>
      </c>
      <c r="F129" s="76">
        <v>17696.96</v>
      </c>
      <c r="G129" s="72">
        <f t="shared" si="37"/>
        <v>2.0000000000436557E-2</v>
      </c>
      <c r="H129" s="51" t="s">
        <v>258</v>
      </c>
    </row>
    <row r="130" spans="1:8">
      <c r="A130" s="9" t="s">
        <v>58</v>
      </c>
      <c r="B130" s="72"/>
      <c r="C130" s="72"/>
      <c r="D130" s="72">
        <f t="shared" si="36"/>
        <v>0</v>
      </c>
      <c r="E130" s="72"/>
      <c r="F130" s="72"/>
      <c r="G130" s="72">
        <f t="shared" si="37"/>
        <v>0</v>
      </c>
      <c r="H130" s="51" t="s">
        <v>259</v>
      </c>
    </row>
    <row r="131" spans="1:8">
      <c r="A131" s="9" t="s">
        <v>59</v>
      </c>
      <c r="B131" s="72"/>
      <c r="C131" s="72"/>
      <c r="D131" s="72">
        <f t="shared" si="36"/>
        <v>0</v>
      </c>
      <c r="E131" s="72"/>
      <c r="F131" s="72"/>
      <c r="G131" s="72">
        <f t="shared" si="37"/>
        <v>0</v>
      </c>
      <c r="H131" s="51" t="s">
        <v>260</v>
      </c>
    </row>
    <row r="132" spans="1:8">
      <c r="A132" s="9" t="s">
        <v>60</v>
      </c>
      <c r="B132" s="72"/>
      <c r="C132" s="72"/>
      <c r="D132" s="72">
        <f t="shared" si="36"/>
        <v>0</v>
      </c>
      <c r="E132" s="72"/>
      <c r="F132" s="72"/>
      <c r="G132" s="72">
        <f t="shared" si="37"/>
        <v>0</v>
      </c>
      <c r="H132" s="51" t="s">
        <v>261</v>
      </c>
    </row>
    <row r="133" spans="1:8">
      <c r="A133" s="8" t="s">
        <v>61</v>
      </c>
      <c r="B133" s="72">
        <f>SUM(B134:B136)</f>
        <v>0</v>
      </c>
      <c r="C133" s="72">
        <f t="shared" ref="C133:G133" si="38">SUM(C134:C136)</f>
        <v>0</v>
      </c>
      <c r="D133" s="72">
        <f t="shared" si="38"/>
        <v>0</v>
      </c>
      <c r="E133" s="72">
        <f t="shared" si="38"/>
        <v>0</v>
      </c>
      <c r="F133" s="72">
        <f t="shared" si="38"/>
        <v>0</v>
      </c>
      <c r="G133" s="72">
        <f t="shared" si="38"/>
        <v>0</v>
      </c>
    </row>
    <row r="134" spans="1:8">
      <c r="A134" s="9" t="s">
        <v>62</v>
      </c>
      <c r="B134" s="72"/>
      <c r="C134" s="72"/>
      <c r="D134" s="72">
        <f t="shared" ref="D134:D157" si="39">B134+C134</f>
        <v>0</v>
      </c>
      <c r="E134" s="72"/>
      <c r="F134" s="72"/>
      <c r="G134" s="72">
        <f t="shared" ref="G134:G136" si="40">D134-E134</f>
        <v>0</v>
      </c>
      <c r="H134" s="52" t="s">
        <v>262</v>
      </c>
    </row>
    <row r="135" spans="1:8">
      <c r="A135" s="9" t="s">
        <v>63</v>
      </c>
      <c r="B135" s="72"/>
      <c r="C135" s="72"/>
      <c r="D135" s="72">
        <f t="shared" si="39"/>
        <v>0</v>
      </c>
      <c r="E135" s="72"/>
      <c r="F135" s="72"/>
      <c r="G135" s="72">
        <f t="shared" si="40"/>
        <v>0</v>
      </c>
      <c r="H135" s="52" t="s">
        <v>263</v>
      </c>
    </row>
    <row r="136" spans="1:8">
      <c r="A136" s="9" t="s">
        <v>64</v>
      </c>
      <c r="B136" s="72"/>
      <c r="C136" s="72"/>
      <c r="D136" s="72">
        <f t="shared" si="39"/>
        <v>0</v>
      </c>
      <c r="E136" s="72"/>
      <c r="F136" s="72"/>
      <c r="G136" s="72">
        <f t="shared" si="40"/>
        <v>0</v>
      </c>
      <c r="H136" s="52" t="s">
        <v>264</v>
      </c>
    </row>
    <row r="137" spans="1:8">
      <c r="A137" s="8" t="s">
        <v>65</v>
      </c>
      <c r="B137" s="72">
        <f>SUM(B138:B142,B144:B145)</f>
        <v>0</v>
      </c>
      <c r="C137" s="72">
        <f t="shared" ref="C137:G137" si="41">SUM(C138:C142,C144:C145)</f>
        <v>36725.58</v>
      </c>
      <c r="D137" s="72">
        <f t="shared" si="41"/>
        <v>36725.58</v>
      </c>
      <c r="E137" s="72">
        <f t="shared" si="41"/>
        <v>0</v>
      </c>
      <c r="F137" s="72">
        <f t="shared" si="41"/>
        <v>0</v>
      </c>
      <c r="G137" s="72">
        <f t="shared" si="41"/>
        <v>36725.58</v>
      </c>
    </row>
    <row r="138" spans="1:8">
      <c r="A138" s="9" t="s">
        <v>66</v>
      </c>
      <c r="B138" s="72"/>
      <c r="C138" s="72"/>
      <c r="D138" s="72">
        <f t="shared" si="39"/>
        <v>0</v>
      </c>
      <c r="E138" s="72"/>
      <c r="F138" s="72"/>
      <c r="G138" s="72">
        <f t="shared" ref="G138:G145" si="42">D138-E138</f>
        <v>0</v>
      </c>
      <c r="H138" s="53" t="s">
        <v>265</v>
      </c>
    </row>
    <row r="139" spans="1:8">
      <c r="A139" s="9" t="s">
        <v>67</v>
      </c>
      <c r="B139" s="72"/>
      <c r="C139" s="72"/>
      <c r="D139" s="72">
        <f t="shared" si="39"/>
        <v>0</v>
      </c>
      <c r="E139" s="72"/>
      <c r="F139" s="72"/>
      <c r="G139" s="72">
        <f t="shared" si="42"/>
        <v>0</v>
      </c>
      <c r="H139" s="53" t="s">
        <v>266</v>
      </c>
    </row>
    <row r="140" spans="1:8">
      <c r="A140" s="9" t="s">
        <v>68</v>
      </c>
      <c r="B140" s="72"/>
      <c r="C140" s="72"/>
      <c r="D140" s="72">
        <f t="shared" si="39"/>
        <v>0</v>
      </c>
      <c r="E140" s="72"/>
      <c r="F140" s="72"/>
      <c r="G140" s="72">
        <f t="shared" si="42"/>
        <v>0</v>
      </c>
      <c r="H140" s="53" t="s">
        <v>267</v>
      </c>
    </row>
    <row r="141" spans="1:8">
      <c r="A141" s="9" t="s">
        <v>69</v>
      </c>
      <c r="B141" s="72"/>
      <c r="C141" s="72"/>
      <c r="D141" s="72">
        <f t="shared" si="39"/>
        <v>0</v>
      </c>
      <c r="E141" s="72"/>
      <c r="F141" s="72"/>
      <c r="G141" s="72">
        <f t="shared" si="42"/>
        <v>0</v>
      </c>
      <c r="H141" s="53" t="s">
        <v>268</v>
      </c>
    </row>
    <row r="142" spans="1:8">
      <c r="A142" s="9" t="s">
        <v>70</v>
      </c>
      <c r="B142" s="72"/>
      <c r="C142" s="72"/>
      <c r="D142" s="72">
        <f t="shared" si="39"/>
        <v>0</v>
      </c>
      <c r="E142" s="72"/>
      <c r="F142" s="72"/>
      <c r="G142" s="72">
        <f t="shared" si="42"/>
        <v>0</v>
      </c>
      <c r="H142" s="53" t="s">
        <v>269</v>
      </c>
    </row>
    <row r="143" spans="1:8">
      <c r="A143" s="9" t="s">
        <v>71</v>
      </c>
      <c r="B143" s="72"/>
      <c r="C143" s="72"/>
      <c r="D143" s="72">
        <f t="shared" si="39"/>
        <v>0</v>
      </c>
      <c r="E143" s="72"/>
      <c r="F143" s="72"/>
      <c r="G143" s="72">
        <f t="shared" si="42"/>
        <v>0</v>
      </c>
      <c r="H143" s="53"/>
    </row>
    <row r="144" spans="1:8">
      <c r="A144" s="9" t="s">
        <v>72</v>
      </c>
      <c r="B144" s="72"/>
      <c r="C144" s="72"/>
      <c r="D144" s="72">
        <f t="shared" si="39"/>
        <v>0</v>
      </c>
      <c r="E144" s="72"/>
      <c r="F144" s="72"/>
      <c r="G144" s="72">
        <f t="shared" si="42"/>
        <v>0</v>
      </c>
      <c r="H144" s="53" t="s">
        <v>270</v>
      </c>
    </row>
    <row r="145" spans="1:8">
      <c r="A145" s="9" t="s">
        <v>73</v>
      </c>
      <c r="B145" s="76">
        <v>0</v>
      </c>
      <c r="C145" s="76">
        <v>36725.58</v>
      </c>
      <c r="D145" s="72">
        <f t="shared" si="39"/>
        <v>36725.58</v>
      </c>
      <c r="E145" s="76">
        <v>0</v>
      </c>
      <c r="F145" s="76">
        <v>0</v>
      </c>
      <c r="G145" s="72">
        <f t="shared" si="42"/>
        <v>36725.58</v>
      </c>
      <c r="H145" s="53" t="s">
        <v>271</v>
      </c>
    </row>
    <row r="146" spans="1:8">
      <c r="A146" s="8" t="s">
        <v>74</v>
      </c>
      <c r="B146" s="72">
        <f>SUM(B147:B149)</f>
        <v>0</v>
      </c>
      <c r="C146" s="72">
        <f t="shared" ref="C146:G146" si="43">SUM(C147:C149)</f>
        <v>0</v>
      </c>
      <c r="D146" s="72">
        <f t="shared" si="43"/>
        <v>0</v>
      </c>
      <c r="E146" s="72">
        <f t="shared" si="43"/>
        <v>0</v>
      </c>
      <c r="F146" s="72">
        <f t="shared" si="43"/>
        <v>0</v>
      </c>
      <c r="G146" s="72">
        <f t="shared" si="43"/>
        <v>0</v>
      </c>
    </row>
    <row r="147" spans="1:8">
      <c r="A147" s="9" t="s">
        <v>75</v>
      </c>
      <c r="B147" s="72"/>
      <c r="C147" s="72"/>
      <c r="D147" s="72">
        <f t="shared" si="39"/>
        <v>0</v>
      </c>
      <c r="E147" s="72"/>
      <c r="F147" s="72"/>
      <c r="G147" s="72">
        <f t="shared" ref="G147:G149" si="44">D147-E147</f>
        <v>0</v>
      </c>
      <c r="H147" s="54" t="s">
        <v>272</v>
      </c>
    </row>
    <row r="148" spans="1:8">
      <c r="A148" s="9" t="s">
        <v>76</v>
      </c>
      <c r="B148" s="72"/>
      <c r="C148" s="72"/>
      <c r="D148" s="72">
        <f t="shared" si="39"/>
        <v>0</v>
      </c>
      <c r="E148" s="72"/>
      <c r="F148" s="72"/>
      <c r="G148" s="72">
        <f t="shared" si="44"/>
        <v>0</v>
      </c>
      <c r="H148" s="54" t="s">
        <v>273</v>
      </c>
    </row>
    <row r="149" spans="1:8">
      <c r="A149" s="9" t="s">
        <v>77</v>
      </c>
      <c r="B149" s="72"/>
      <c r="C149" s="72"/>
      <c r="D149" s="72">
        <f t="shared" si="39"/>
        <v>0</v>
      </c>
      <c r="E149" s="72"/>
      <c r="F149" s="72"/>
      <c r="G149" s="72">
        <f t="shared" si="44"/>
        <v>0</v>
      </c>
      <c r="H149" s="54" t="s">
        <v>274</v>
      </c>
    </row>
    <row r="150" spans="1:8">
      <c r="A150" s="8" t="s">
        <v>78</v>
      </c>
      <c r="B150" s="72">
        <f>SUM(B151:B157)</f>
        <v>0</v>
      </c>
      <c r="C150" s="72">
        <f t="shared" ref="C150:G150" si="45">SUM(C151:C157)</f>
        <v>0</v>
      </c>
      <c r="D150" s="72">
        <f t="shared" si="45"/>
        <v>0</v>
      </c>
      <c r="E150" s="72">
        <f t="shared" si="45"/>
        <v>0</v>
      </c>
      <c r="F150" s="72">
        <f t="shared" si="45"/>
        <v>0</v>
      </c>
      <c r="G150" s="72">
        <f t="shared" si="45"/>
        <v>0</v>
      </c>
    </row>
    <row r="151" spans="1:8">
      <c r="A151" s="9" t="s">
        <v>79</v>
      </c>
      <c r="B151" s="72"/>
      <c r="C151" s="72"/>
      <c r="D151" s="72">
        <f t="shared" si="39"/>
        <v>0</v>
      </c>
      <c r="E151" s="72"/>
      <c r="F151" s="72"/>
      <c r="G151" s="72">
        <f t="shared" ref="G151:G157" si="46">D151-E151</f>
        <v>0</v>
      </c>
      <c r="H151" s="55" t="s">
        <v>275</v>
      </c>
    </row>
    <row r="152" spans="1:8">
      <c r="A152" s="9" t="s">
        <v>80</v>
      </c>
      <c r="B152" s="72"/>
      <c r="C152" s="72"/>
      <c r="D152" s="72">
        <f t="shared" si="39"/>
        <v>0</v>
      </c>
      <c r="E152" s="72"/>
      <c r="F152" s="72"/>
      <c r="G152" s="72">
        <f t="shared" si="46"/>
        <v>0</v>
      </c>
      <c r="H152" s="55" t="s">
        <v>276</v>
      </c>
    </row>
    <row r="153" spans="1:8">
      <c r="A153" s="9" t="s">
        <v>81</v>
      </c>
      <c r="B153" s="72"/>
      <c r="C153" s="72"/>
      <c r="D153" s="72">
        <f t="shared" si="39"/>
        <v>0</v>
      </c>
      <c r="E153" s="72"/>
      <c r="F153" s="72"/>
      <c r="G153" s="72">
        <f t="shared" si="46"/>
        <v>0</v>
      </c>
      <c r="H153" s="55" t="s">
        <v>277</v>
      </c>
    </row>
    <row r="154" spans="1:8">
      <c r="A154" s="2" t="s">
        <v>82</v>
      </c>
      <c r="B154" s="72"/>
      <c r="C154" s="72"/>
      <c r="D154" s="72">
        <f t="shared" si="39"/>
        <v>0</v>
      </c>
      <c r="E154" s="72"/>
      <c r="F154" s="72"/>
      <c r="G154" s="72">
        <f t="shared" si="46"/>
        <v>0</v>
      </c>
      <c r="H154" s="55" t="s">
        <v>278</v>
      </c>
    </row>
    <row r="155" spans="1:8">
      <c r="A155" s="9" t="s">
        <v>83</v>
      </c>
      <c r="B155" s="72"/>
      <c r="C155" s="72"/>
      <c r="D155" s="72">
        <f t="shared" si="39"/>
        <v>0</v>
      </c>
      <c r="E155" s="72"/>
      <c r="F155" s="72"/>
      <c r="G155" s="72">
        <f t="shared" si="46"/>
        <v>0</v>
      </c>
      <c r="H155" s="55" t="s">
        <v>279</v>
      </c>
    </row>
    <row r="156" spans="1:8">
      <c r="A156" s="9" t="s">
        <v>84</v>
      </c>
      <c r="B156" s="72"/>
      <c r="C156" s="72"/>
      <c r="D156" s="72">
        <f t="shared" si="39"/>
        <v>0</v>
      </c>
      <c r="E156" s="72"/>
      <c r="F156" s="72"/>
      <c r="G156" s="72">
        <f t="shared" si="46"/>
        <v>0</v>
      </c>
      <c r="H156" s="55" t="s">
        <v>280</v>
      </c>
    </row>
    <row r="157" spans="1:8">
      <c r="A157" s="9" t="s">
        <v>85</v>
      </c>
      <c r="B157" s="72"/>
      <c r="C157" s="72"/>
      <c r="D157" s="72">
        <f t="shared" si="39"/>
        <v>0</v>
      </c>
      <c r="E157" s="72"/>
      <c r="F157" s="72"/>
      <c r="G157" s="72">
        <f t="shared" si="46"/>
        <v>0</v>
      </c>
      <c r="H157" s="55" t="s">
        <v>281</v>
      </c>
    </row>
    <row r="158" spans="1:8">
      <c r="A158" s="3"/>
      <c r="B158" s="73"/>
      <c r="C158" s="73"/>
      <c r="D158" s="73"/>
      <c r="E158" s="73"/>
      <c r="F158" s="73"/>
      <c r="G158" s="73"/>
    </row>
    <row r="159" spans="1:8">
      <c r="A159" s="4" t="s">
        <v>87</v>
      </c>
      <c r="B159" s="71">
        <f>B9+B84</f>
        <v>22728381.519999996</v>
      </c>
      <c r="C159" s="71">
        <f t="shared" ref="C159:G159" si="47">C9+C84</f>
        <v>4790110.79</v>
      </c>
      <c r="D159" s="71">
        <f t="shared" si="47"/>
        <v>27518492.310000002</v>
      </c>
      <c r="E159" s="71">
        <f t="shared" si="47"/>
        <v>26533153.25</v>
      </c>
      <c r="F159" s="71">
        <f t="shared" si="47"/>
        <v>25088009.34</v>
      </c>
      <c r="G159" s="71">
        <f t="shared" si="47"/>
        <v>985339.05999999982</v>
      </c>
    </row>
    <row r="160" spans="1:8">
      <c r="A160" s="6"/>
      <c r="B160" s="74"/>
      <c r="C160" s="74"/>
      <c r="D160" s="74"/>
      <c r="E160" s="74"/>
      <c r="F160" s="74"/>
      <c r="G160" s="74"/>
    </row>
    <row r="161" spans="1:1">
      <c r="A161" s="1"/>
    </row>
    <row r="162" spans="1:1">
      <c r="A162" s="167" t="s">
        <v>634</v>
      </c>
    </row>
  </sheetData>
  <mergeCells count="9">
    <mergeCell ref="A1:G1"/>
    <mergeCell ref="A7:A8"/>
    <mergeCell ref="B7:F7"/>
    <mergeCell ref="G7:G8"/>
    <mergeCell ref="A2:G2"/>
    <mergeCell ref="A3:G3"/>
    <mergeCell ref="A4:G4"/>
    <mergeCell ref="A5:G5"/>
    <mergeCell ref="A6:G6"/>
  </mergeCells>
  <pageMargins left="3.937007874015748E-2" right="3.937007874015748E-2" top="0.74803149606299213" bottom="0.74803149606299213" header="0.31496062992125984" footer="0.31496062992125984"/>
  <pageSetup scale="43" orientation="portrait" r:id="rId1"/>
  <rowBreaks count="1" manualBreakCount="1">
    <brk id="83" max="6" man="1"/>
  </rowBreaks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2"/>
  <sheetViews>
    <sheetView showGridLines="0" tabSelected="1" zoomScaleNormal="100" workbookViewId="0">
      <selection activeCell="D101" sqref="D101"/>
    </sheetView>
  </sheetViews>
  <sheetFormatPr baseColWidth="10" defaultRowHeight="15"/>
  <cols>
    <col min="1" max="1" width="58.140625" customWidth="1"/>
    <col min="2" max="7" width="21.7109375" customWidth="1"/>
  </cols>
  <sheetData>
    <row r="1" spans="1:7" ht="53.25" customHeight="1">
      <c r="A1" s="282" t="s">
        <v>88</v>
      </c>
      <c r="B1" s="282"/>
      <c r="C1" s="282"/>
      <c r="D1" s="282"/>
      <c r="E1" s="282"/>
      <c r="F1" s="282"/>
      <c r="G1" s="282"/>
    </row>
    <row r="2" spans="1:7">
      <c r="A2" s="283" t="s">
        <v>338</v>
      </c>
      <c r="B2" s="284"/>
      <c r="C2" s="284"/>
      <c r="D2" s="284"/>
      <c r="E2" s="284"/>
      <c r="F2" s="284"/>
      <c r="G2" s="285"/>
    </row>
    <row r="3" spans="1:7">
      <c r="A3" s="263" t="s">
        <v>1</v>
      </c>
      <c r="B3" s="253"/>
      <c r="C3" s="253"/>
      <c r="D3" s="253"/>
      <c r="E3" s="253"/>
      <c r="F3" s="253"/>
      <c r="G3" s="265"/>
    </row>
    <row r="4" spans="1:7">
      <c r="A4" s="263" t="s">
        <v>89</v>
      </c>
      <c r="B4" s="253"/>
      <c r="C4" s="253"/>
      <c r="D4" s="253"/>
      <c r="E4" s="253"/>
      <c r="F4" s="253"/>
      <c r="G4" s="265"/>
    </row>
    <row r="5" spans="1:7">
      <c r="A5" s="286" t="s">
        <v>339</v>
      </c>
      <c r="B5" s="287"/>
      <c r="C5" s="287"/>
      <c r="D5" s="287"/>
      <c r="E5" s="287"/>
      <c r="F5" s="287"/>
      <c r="G5" s="288"/>
    </row>
    <row r="6" spans="1:7">
      <c r="A6" s="266" t="s">
        <v>3</v>
      </c>
      <c r="B6" s="256"/>
      <c r="C6" s="256"/>
      <c r="D6" s="256"/>
      <c r="E6" s="256"/>
      <c r="F6" s="256"/>
      <c r="G6" s="267"/>
    </row>
    <row r="7" spans="1:7">
      <c r="A7" s="269" t="s">
        <v>4</v>
      </c>
      <c r="B7" s="279" t="s">
        <v>5</v>
      </c>
      <c r="C7" s="279"/>
      <c r="D7" s="279"/>
      <c r="E7" s="279"/>
      <c r="F7" s="279"/>
      <c r="G7" s="280" t="s">
        <v>6</v>
      </c>
    </row>
    <row r="8" spans="1:7" ht="30">
      <c r="A8" s="270"/>
      <c r="B8" s="34" t="s">
        <v>7</v>
      </c>
      <c r="C8" s="35" t="s">
        <v>90</v>
      </c>
      <c r="D8" s="34" t="s">
        <v>91</v>
      </c>
      <c r="E8" s="34" t="s">
        <v>10</v>
      </c>
      <c r="F8" s="34" t="s">
        <v>92</v>
      </c>
      <c r="G8" s="281"/>
    </row>
    <row r="9" spans="1:7">
      <c r="A9" s="14" t="s">
        <v>93</v>
      </c>
      <c r="B9" s="66">
        <f>SUM(B10:B18)</f>
        <v>19756878.690000001</v>
      </c>
      <c r="C9" s="66">
        <f t="shared" ref="C9:G9" si="0">SUM(C10:C18)</f>
        <v>4519298.3</v>
      </c>
      <c r="D9" s="66">
        <f t="shared" si="0"/>
        <v>24276176.990000002</v>
      </c>
      <c r="E9" s="66">
        <f t="shared" si="0"/>
        <v>23355133.010000002</v>
      </c>
      <c r="F9" s="66">
        <f t="shared" si="0"/>
        <v>21970809.210000001</v>
      </c>
      <c r="G9" s="66">
        <f t="shared" si="0"/>
        <v>921043.97999999952</v>
      </c>
    </row>
    <row r="10" spans="1:7">
      <c r="A10" s="77">
        <v>3112</v>
      </c>
      <c r="B10" s="78">
        <v>19756878.690000001</v>
      </c>
      <c r="C10" s="78">
        <v>0</v>
      </c>
      <c r="D10" s="67">
        <f>B10+C10</f>
        <v>19756878.690000001</v>
      </c>
      <c r="E10" s="78">
        <v>23355133.010000002</v>
      </c>
      <c r="F10" s="78">
        <v>21970809.210000001</v>
      </c>
      <c r="G10" s="67">
        <f>D10-E10</f>
        <v>-3598254.3200000003</v>
      </c>
    </row>
    <row r="11" spans="1:7">
      <c r="A11" s="77">
        <v>3112</v>
      </c>
      <c r="B11" s="78">
        <v>0</v>
      </c>
      <c r="C11" s="78">
        <v>4519298.3</v>
      </c>
      <c r="D11" s="67">
        <f t="shared" ref="D11:D17" si="1">B11+C11</f>
        <v>4519298.3</v>
      </c>
      <c r="E11" s="78">
        <v>0</v>
      </c>
      <c r="F11" s="78">
        <v>0</v>
      </c>
      <c r="G11" s="67">
        <f t="shared" ref="G11:G17" si="2">D11-E11</f>
        <v>4519298.3</v>
      </c>
    </row>
    <row r="12" spans="1:7">
      <c r="A12" s="18" t="s">
        <v>95</v>
      </c>
      <c r="B12" s="67"/>
      <c r="C12" s="67"/>
      <c r="D12" s="67">
        <f t="shared" si="1"/>
        <v>0</v>
      </c>
      <c r="E12" s="67"/>
      <c r="F12" s="67"/>
      <c r="G12" s="67">
        <f t="shared" si="2"/>
        <v>0</v>
      </c>
    </row>
    <row r="13" spans="1:7">
      <c r="A13" s="18" t="s">
        <v>96</v>
      </c>
      <c r="B13" s="67"/>
      <c r="C13" s="67"/>
      <c r="D13" s="67">
        <f t="shared" si="1"/>
        <v>0</v>
      </c>
      <c r="E13" s="67"/>
      <c r="F13" s="67"/>
      <c r="G13" s="67">
        <f t="shared" si="2"/>
        <v>0</v>
      </c>
    </row>
    <row r="14" spans="1:7">
      <c r="A14" s="18" t="s">
        <v>97</v>
      </c>
      <c r="B14" s="67"/>
      <c r="C14" s="67"/>
      <c r="D14" s="67">
        <f t="shared" si="1"/>
        <v>0</v>
      </c>
      <c r="E14" s="67"/>
      <c r="F14" s="67"/>
      <c r="G14" s="67">
        <f t="shared" si="2"/>
        <v>0</v>
      </c>
    </row>
    <row r="15" spans="1:7">
      <c r="A15" s="18" t="s">
        <v>98</v>
      </c>
      <c r="B15" s="67"/>
      <c r="C15" s="67"/>
      <c r="D15" s="67">
        <f t="shared" si="1"/>
        <v>0</v>
      </c>
      <c r="E15" s="67"/>
      <c r="F15" s="67"/>
      <c r="G15" s="67">
        <f t="shared" si="2"/>
        <v>0</v>
      </c>
    </row>
    <row r="16" spans="1:7">
      <c r="A16" s="18" t="s">
        <v>99</v>
      </c>
      <c r="B16" s="67"/>
      <c r="C16" s="67"/>
      <c r="D16" s="67">
        <f t="shared" si="1"/>
        <v>0</v>
      </c>
      <c r="E16" s="67"/>
      <c r="F16" s="67"/>
      <c r="G16" s="67">
        <f t="shared" si="2"/>
        <v>0</v>
      </c>
    </row>
    <row r="17" spans="1:7">
      <c r="A17" s="18" t="s">
        <v>100</v>
      </c>
      <c r="B17" s="67"/>
      <c r="C17" s="67"/>
      <c r="D17" s="67">
        <f t="shared" si="1"/>
        <v>0</v>
      </c>
      <c r="E17" s="67"/>
      <c r="F17" s="67"/>
      <c r="G17" s="67">
        <f t="shared" si="2"/>
        <v>0</v>
      </c>
    </row>
    <row r="18" spans="1:7">
      <c r="A18" s="17" t="s">
        <v>101</v>
      </c>
      <c r="B18" s="68"/>
      <c r="C18" s="68"/>
      <c r="D18" s="68"/>
      <c r="E18" s="68"/>
      <c r="F18" s="68"/>
      <c r="G18" s="68"/>
    </row>
    <row r="19" spans="1:7">
      <c r="A19" s="15" t="s">
        <v>102</v>
      </c>
      <c r="B19" s="69">
        <f>SUM(B20:B28)</f>
        <v>2971502.83</v>
      </c>
      <c r="C19" s="69">
        <f t="shared" ref="C19:G19" si="3">SUM(C20:C28)</f>
        <v>270812.49</v>
      </c>
      <c r="D19" s="69">
        <f t="shared" si="3"/>
        <v>3242315.3200000003</v>
      </c>
      <c r="E19" s="69">
        <f t="shared" si="3"/>
        <v>3178020.24</v>
      </c>
      <c r="F19" s="69">
        <f t="shared" si="3"/>
        <v>179429</v>
      </c>
      <c r="G19" s="69">
        <f t="shared" si="3"/>
        <v>64295.080000000075</v>
      </c>
    </row>
    <row r="20" spans="1:7">
      <c r="A20" s="77">
        <v>3112</v>
      </c>
      <c r="B20" s="78">
        <v>2971502.83</v>
      </c>
      <c r="C20" s="78">
        <v>270812.49</v>
      </c>
      <c r="D20" s="67">
        <f t="shared" ref="D20:D28" si="4">B20+C20</f>
        <v>3242315.3200000003</v>
      </c>
      <c r="E20" s="78">
        <v>3178020.24</v>
      </c>
      <c r="F20" s="78">
        <v>179429</v>
      </c>
      <c r="G20" s="67">
        <f t="shared" ref="G20:G28" si="5">D20-E20</f>
        <v>64295.080000000075</v>
      </c>
    </row>
    <row r="21" spans="1:7">
      <c r="A21" s="18" t="s">
        <v>94</v>
      </c>
      <c r="B21" s="67"/>
      <c r="C21" s="67"/>
      <c r="D21" s="67">
        <f t="shared" si="4"/>
        <v>0</v>
      </c>
      <c r="E21" s="67"/>
      <c r="F21" s="67"/>
      <c r="G21" s="67">
        <f t="shared" si="5"/>
        <v>0</v>
      </c>
    </row>
    <row r="22" spans="1:7">
      <c r="A22" s="18" t="s">
        <v>95</v>
      </c>
      <c r="B22" s="67"/>
      <c r="C22" s="67"/>
      <c r="D22" s="67">
        <f t="shared" si="4"/>
        <v>0</v>
      </c>
      <c r="E22" s="67"/>
      <c r="F22" s="67"/>
      <c r="G22" s="67">
        <f t="shared" si="5"/>
        <v>0</v>
      </c>
    </row>
    <row r="23" spans="1:7">
      <c r="A23" s="18" t="s">
        <v>96</v>
      </c>
      <c r="B23" s="67"/>
      <c r="C23" s="67"/>
      <c r="D23" s="67">
        <f t="shared" si="4"/>
        <v>0</v>
      </c>
      <c r="E23" s="67"/>
      <c r="F23" s="67"/>
      <c r="G23" s="67">
        <f t="shared" si="5"/>
        <v>0</v>
      </c>
    </row>
    <row r="24" spans="1:7">
      <c r="A24" s="18" t="s">
        <v>97</v>
      </c>
      <c r="B24" s="67"/>
      <c r="C24" s="67"/>
      <c r="D24" s="67">
        <f t="shared" si="4"/>
        <v>0</v>
      </c>
      <c r="E24" s="67"/>
      <c r="F24" s="67"/>
      <c r="G24" s="67">
        <f t="shared" si="5"/>
        <v>0</v>
      </c>
    </row>
    <row r="25" spans="1:7">
      <c r="A25" s="18" t="s">
        <v>98</v>
      </c>
      <c r="B25" s="67"/>
      <c r="C25" s="67"/>
      <c r="D25" s="67">
        <f t="shared" si="4"/>
        <v>0</v>
      </c>
      <c r="E25" s="67"/>
      <c r="F25" s="67"/>
      <c r="G25" s="67">
        <f t="shared" si="5"/>
        <v>0</v>
      </c>
    </row>
    <row r="26" spans="1:7">
      <c r="A26" s="18" t="s">
        <v>99</v>
      </c>
      <c r="B26" s="67"/>
      <c r="C26" s="67"/>
      <c r="D26" s="67">
        <f t="shared" si="4"/>
        <v>0</v>
      </c>
      <c r="E26" s="67"/>
      <c r="F26" s="67"/>
      <c r="G26" s="67">
        <f t="shared" si="5"/>
        <v>0</v>
      </c>
    </row>
    <row r="27" spans="1:7">
      <c r="A27" s="18" t="s">
        <v>100</v>
      </c>
      <c r="B27" s="67"/>
      <c r="C27" s="67"/>
      <c r="D27" s="67">
        <f t="shared" si="4"/>
        <v>0</v>
      </c>
      <c r="E27" s="67"/>
      <c r="F27" s="67"/>
      <c r="G27" s="67">
        <f t="shared" si="5"/>
        <v>0</v>
      </c>
    </row>
    <row r="28" spans="1:7">
      <c r="A28" s="17" t="s">
        <v>101</v>
      </c>
      <c r="B28" s="68"/>
      <c r="C28" s="68"/>
      <c r="D28" s="67">
        <f t="shared" si="4"/>
        <v>0</v>
      </c>
      <c r="E28" s="67"/>
      <c r="F28" s="67"/>
      <c r="G28" s="67">
        <f t="shared" si="5"/>
        <v>0</v>
      </c>
    </row>
    <row r="29" spans="1:7">
      <c r="A29" s="15" t="s">
        <v>87</v>
      </c>
      <c r="B29" s="69">
        <f>B9+B19</f>
        <v>22728381.520000003</v>
      </c>
      <c r="C29" s="69">
        <f t="shared" ref="C29:F29" si="6">C9+C19</f>
        <v>4790110.79</v>
      </c>
      <c r="D29" s="69">
        <f>B29+C29</f>
        <v>27518492.310000002</v>
      </c>
      <c r="E29" s="69">
        <f t="shared" si="6"/>
        <v>26533153.25</v>
      </c>
      <c r="F29" s="69">
        <f t="shared" si="6"/>
        <v>22150238.210000001</v>
      </c>
      <c r="G29" s="69">
        <f>D29-E29</f>
        <v>985339.06000000238</v>
      </c>
    </row>
    <row r="30" spans="1:7">
      <c r="A30" s="16"/>
      <c r="B30" s="70"/>
      <c r="C30" s="70"/>
      <c r="D30" s="70"/>
      <c r="E30" s="70"/>
      <c r="F30" s="70"/>
      <c r="G30" s="70"/>
    </row>
    <row r="31" spans="1:7">
      <c r="A31" s="13"/>
      <c r="B31" s="12"/>
      <c r="C31" s="12"/>
      <c r="D31" s="12"/>
      <c r="E31" s="12"/>
      <c r="F31" s="12"/>
      <c r="G31" s="12"/>
    </row>
    <row r="32" spans="1:7">
      <c r="A32" s="167" t="s">
        <v>634</v>
      </c>
    </row>
  </sheetData>
  <mergeCells count="9">
    <mergeCell ref="A6:G6"/>
    <mergeCell ref="A7:A8"/>
    <mergeCell ref="B7:F7"/>
    <mergeCell ref="G7:G8"/>
    <mergeCell ref="A1:G1"/>
    <mergeCell ref="A2:G2"/>
    <mergeCell ref="A3:G3"/>
    <mergeCell ref="A4:G4"/>
    <mergeCell ref="A5:G5"/>
  </mergeCells>
  <pageMargins left="0.23622047244094491" right="0.23622047244094491" top="0.74803149606299213" bottom="0.74803149606299213" header="0.31496062992125984" footer="0.31496062992125984"/>
  <pageSetup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79"/>
  <sheetViews>
    <sheetView tabSelected="1" zoomScaleNormal="100" workbookViewId="0">
      <selection activeCell="D101" sqref="D101"/>
    </sheetView>
  </sheetViews>
  <sheetFormatPr baseColWidth="10" defaultRowHeight="15"/>
  <cols>
    <col min="1" max="1" width="70.28515625" customWidth="1"/>
    <col min="2" max="7" width="22" customWidth="1"/>
  </cols>
  <sheetData>
    <row r="1" spans="1:8" ht="51.75" customHeight="1">
      <c r="A1" s="291" t="s">
        <v>103</v>
      </c>
      <c r="B1" s="292"/>
      <c r="C1" s="292"/>
      <c r="D1" s="292"/>
      <c r="E1" s="292"/>
      <c r="F1" s="292"/>
      <c r="G1" s="293"/>
    </row>
    <row r="2" spans="1:8">
      <c r="A2" s="294" t="s">
        <v>338</v>
      </c>
      <c r="B2" s="295"/>
      <c r="C2" s="295"/>
      <c r="D2" s="295"/>
      <c r="E2" s="295"/>
      <c r="F2" s="295"/>
      <c r="G2" s="296"/>
    </row>
    <row r="3" spans="1:8">
      <c r="A3" s="252" t="s">
        <v>104</v>
      </c>
      <c r="B3" s="253"/>
      <c r="C3" s="253"/>
      <c r="D3" s="253"/>
      <c r="E3" s="253"/>
      <c r="F3" s="253"/>
      <c r="G3" s="254"/>
    </row>
    <row r="4" spans="1:8">
      <c r="A4" s="252" t="s">
        <v>105</v>
      </c>
      <c r="B4" s="253"/>
      <c r="C4" s="253"/>
      <c r="D4" s="253"/>
      <c r="E4" s="253"/>
      <c r="F4" s="253"/>
      <c r="G4" s="254"/>
    </row>
    <row r="5" spans="1:8">
      <c r="A5" s="297" t="s">
        <v>339</v>
      </c>
      <c r="B5" s="287"/>
      <c r="C5" s="287"/>
      <c r="D5" s="287"/>
      <c r="E5" s="287"/>
      <c r="F5" s="287"/>
      <c r="G5" s="298"/>
    </row>
    <row r="6" spans="1:8">
      <c r="A6" s="255" t="s">
        <v>3</v>
      </c>
      <c r="B6" s="256"/>
      <c r="C6" s="256"/>
      <c r="D6" s="256"/>
      <c r="E6" s="256"/>
      <c r="F6" s="256"/>
      <c r="G6" s="257"/>
    </row>
    <row r="7" spans="1:8">
      <c r="A7" s="252" t="s">
        <v>4</v>
      </c>
      <c r="B7" s="266" t="s">
        <v>5</v>
      </c>
      <c r="C7" s="256"/>
      <c r="D7" s="256"/>
      <c r="E7" s="256"/>
      <c r="F7" s="267"/>
      <c r="G7" s="289" t="s">
        <v>106</v>
      </c>
    </row>
    <row r="8" spans="1:8" ht="30">
      <c r="A8" s="252"/>
      <c r="B8" s="21" t="s">
        <v>7</v>
      </c>
      <c r="C8" s="75" t="s">
        <v>107</v>
      </c>
      <c r="D8" s="21" t="s">
        <v>9</v>
      </c>
      <c r="E8" s="21" t="s">
        <v>10</v>
      </c>
      <c r="F8" s="22" t="s">
        <v>92</v>
      </c>
      <c r="G8" s="290"/>
    </row>
    <row r="9" spans="1:8">
      <c r="A9" s="186" t="s">
        <v>108</v>
      </c>
      <c r="B9" s="60">
        <f>B10+B19+B27+B37</f>
        <v>19756878.690000001</v>
      </c>
      <c r="C9" s="60">
        <f t="shared" ref="C9:G9" si="0">C10+C19+C27+C37</f>
        <v>4519298.3</v>
      </c>
      <c r="D9" s="60">
        <f t="shared" si="0"/>
        <v>24276176.990000002</v>
      </c>
      <c r="E9" s="60">
        <f t="shared" si="0"/>
        <v>23355133.009999998</v>
      </c>
      <c r="F9" s="60">
        <f t="shared" si="0"/>
        <v>21970809.210000001</v>
      </c>
      <c r="G9" s="187">
        <f t="shared" si="0"/>
        <v>921043.98000000196</v>
      </c>
    </row>
    <row r="10" spans="1:8">
      <c r="A10" s="188" t="s">
        <v>109</v>
      </c>
      <c r="B10" s="61">
        <f>SUM(B11:B18)</f>
        <v>0</v>
      </c>
      <c r="C10" s="61">
        <f t="shared" ref="C10:G10" si="1">SUM(C11:C18)</f>
        <v>0</v>
      </c>
      <c r="D10" s="61">
        <f t="shared" si="1"/>
        <v>0</v>
      </c>
      <c r="E10" s="61">
        <f t="shared" si="1"/>
        <v>0</v>
      </c>
      <c r="F10" s="61">
        <f t="shared" si="1"/>
        <v>0</v>
      </c>
      <c r="G10" s="189">
        <f t="shared" si="1"/>
        <v>0</v>
      </c>
    </row>
    <row r="11" spans="1:8">
      <c r="A11" s="190" t="s">
        <v>110</v>
      </c>
      <c r="B11" s="61"/>
      <c r="C11" s="61"/>
      <c r="D11" s="61">
        <f>B11+C11</f>
        <v>0</v>
      </c>
      <c r="E11" s="61"/>
      <c r="F11" s="61"/>
      <c r="G11" s="189">
        <f>D11-E11</f>
        <v>0</v>
      </c>
      <c r="H11" s="185" t="s">
        <v>282</v>
      </c>
    </row>
    <row r="12" spans="1:8">
      <c r="A12" s="190" t="s">
        <v>111</v>
      </c>
      <c r="B12" s="61"/>
      <c r="C12" s="61"/>
      <c r="D12" s="61">
        <f t="shared" ref="D12:D18" si="2">B12+C12</f>
        <v>0</v>
      </c>
      <c r="E12" s="61"/>
      <c r="F12" s="61"/>
      <c r="G12" s="189">
        <f t="shared" ref="G12:G18" si="3">D12-E12</f>
        <v>0</v>
      </c>
      <c r="H12" s="185" t="s">
        <v>283</v>
      </c>
    </row>
    <row r="13" spans="1:8">
      <c r="A13" s="190" t="s">
        <v>112</v>
      </c>
      <c r="B13" s="61"/>
      <c r="C13" s="61"/>
      <c r="D13" s="61">
        <f t="shared" si="2"/>
        <v>0</v>
      </c>
      <c r="E13" s="61"/>
      <c r="F13" s="61"/>
      <c r="G13" s="189">
        <f t="shared" si="3"/>
        <v>0</v>
      </c>
      <c r="H13" s="185" t="s">
        <v>284</v>
      </c>
    </row>
    <row r="14" spans="1:8">
      <c r="A14" s="190" t="s">
        <v>113</v>
      </c>
      <c r="B14" s="61"/>
      <c r="C14" s="61"/>
      <c r="D14" s="61">
        <f t="shared" si="2"/>
        <v>0</v>
      </c>
      <c r="E14" s="61"/>
      <c r="F14" s="61"/>
      <c r="G14" s="189">
        <f t="shared" si="3"/>
        <v>0</v>
      </c>
      <c r="H14" s="185" t="s">
        <v>285</v>
      </c>
    </row>
    <row r="15" spans="1:8">
      <c r="A15" s="190" t="s">
        <v>114</v>
      </c>
      <c r="B15" s="61"/>
      <c r="C15" s="61"/>
      <c r="D15" s="61">
        <f t="shared" si="2"/>
        <v>0</v>
      </c>
      <c r="E15" s="61"/>
      <c r="F15" s="61"/>
      <c r="G15" s="189">
        <f t="shared" si="3"/>
        <v>0</v>
      </c>
      <c r="H15" s="185" t="s">
        <v>286</v>
      </c>
    </row>
    <row r="16" spans="1:8">
      <c r="A16" s="190" t="s">
        <v>115</v>
      </c>
      <c r="B16" s="61"/>
      <c r="C16" s="61"/>
      <c r="D16" s="61">
        <f t="shared" si="2"/>
        <v>0</v>
      </c>
      <c r="E16" s="61"/>
      <c r="F16" s="61"/>
      <c r="G16" s="189">
        <f t="shared" si="3"/>
        <v>0</v>
      </c>
      <c r="H16" s="185" t="s">
        <v>287</v>
      </c>
    </row>
    <row r="17" spans="1:8">
      <c r="A17" s="190" t="s">
        <v>116</v>
      </c>
      <c r="B17" s="61"/>
      <c r="C17" s="61"/>
      <c r="D17" s="61">
        <f t="shared" si="2"/>
        <v>0</v>
      </c>
      <c r="E17" s="61"/>
      <c r="F17" s="61"/>
      <c r="G17" s="189">
        <f t="shared" si="3"/>
        <v>0</v>
      </c>
      <c r="H17" s="185" t="s">
        <v>288</v>
      </c>
    </row>
    <row r="18" spans="1:8">
      <c r="A18" s="190" t="s">
        <v>117</v>
      </c>
      <c r="B18" s="61"/>
      <c r="C18" s="61"/>
      <c r="D18" s="61">
        <f t="shared" si="2"/>
        <v>0</v>
      </c>
      <c r="E18" s="61"/>
      <c r="F18" s="61"/>
      <c r="G18" s="189">
        <f t="shared" si="3"/>
        <v>0</v>
      </c>
      <c r="H18" s="185" t="s">
        <v>289</v>
      </c>
    </row>
    <row r="19" spans="1:8">
      <c r="A19" s="188" t="s">
        <v>118</v>
      </c>
      <c r="B19" s="61">
        <f>SUM(B20:B26)</f>
        <v>19756878.690000001</v>
      </c>
      <c r="C19" s="61">
        <f t="shared" ref="C19:G19" si="4">SUM(C20:C26)</f>
        <v>4519298.3</v>
      </c>
      <c r="D19" s="61">
        <f t="shared" si="4"/>
        <v>24276176.990000002</v>
      </c>
      <c r="E19" s="61">
        <f t="shared" si="4"/>
        <v>23355133.009999998</v>
      </c>
      <c r="F19" s="61">
        <f t="shared" si="4"/>
        <v>21970809.210000001</v>
      </c>
      <c r="G19" s="189">
        <f t="shared" si="4"/>
        <v>921043.98000000196</v>
      </c>
    </row>
    <row r="20" spans="1:8">
      <c r="A20" s="190" t="s">
        <v>119</v>
      </c>
      <c r="B20" s="61"/>
      <c r="C20" s="61"/>
      <c r="D20" s="61">
        <f t="shared" ref="D20:D26" si="5">B20+C20</f>
        <v>0</v>
      </c>
      <c r="E20" s="61"/>
      <c r="F20" s="61"/>
      <c r="G20" s="189">
        <f t="shared" ref="G20:G26" si="6">D20-E20</f>
        <v>0</v>
      </c>
      <c r="H20" s="185" t="s">
        <v>290</v>
      </c>
    </row>
    <row r="21" spans="1:8">
      <c r="A21" s="190" t="s">
        <v>120</v>
      </c>
      <c r="B21" s="79">
        <v>594819.89</v>
      </c>
      <c r="C21" s="79">
        <v>89258.99</v>
      </c>
      <c r="D21" s="61">
        <f t="shared" si="5"/>
        <v>684078.88</v>
      </c>
      <c r="E21" s="79">
        <v>629974.56000000006</v>
      </c>
      <c r="F21" s="79">
        <v>622606.76</v>
      </c>
      <c r="G21" s="189">
        <f t="shared" si="6"/>
        <v>54104.319999999949</v>
      </c>
      <c r="H21" s="185" t="s">
        <v>291</v>
      </c>
    </row>
    <row r="22" spans="1:8">
      <c r="A22" s="190" t="s">
        <v>121</v>
      </c>
      <c r="B22" s="61"/>
      <c r="C22" s="61"/>
      <c r="D22" s="61">
        <f t="shared" si="5"/>
        <v>0</v>
      </c>
      <c r="E22" s="61"/>
      <c r="F22" s="61"/>
      <c r="G22" s="189">
        <f t="shared" si="6"/>
        <v>0</v>
      </c>
      <c r="H22" s="185" t="s">
        <v>292</v>
      </c>
    </row>
    <row r="23" spans="1:8">
      <c r="A23" s="190" t="s">
        <v>122</v>
      </c>
      <c r="B23" s="61"/>
      <c r="C23" s="61"/>
      <c r="D23" s="61">
        <f t="shared" si="5"/>
        <v>0</v>
      </c>
      <c r="E23" s="61"/>
      <c r="F23" s="61"/>
      <c r="G23" s="189">
        <f t="shared" si="6"/>
        <v>0</v>
      </c>
      <c r="H23" s="185" t="s">
        <v>293</v>
      </c>
    </row>
    <row r="24" spans="1:8">
      <c r="A24" s="190" t="s">
        <v>123</v>
      </c>
      <c r="B24" s="61"/>
      <c r="C24" s="61"/>
      <c r="D24" s="61">
        <f t="shared" si="5"/>
        <v>0</v>
      </c>
      <c r="E24" s="61"/>
      <c r="F24" s="61"/>
      <c r="G24" s="189">
        <f t="shared" si="6"/>
        <v>0</v>
      </c>
      <c r="H24" s="185" t="s">
        <v>294</v>
      </c>
    </row>
    <row r="25" spans="1:8">
      <c r="A25" s="190" t="s">
        <v>124</v>
      </c>
      <c r="B25" s="79">
        <v>1794919.89</v>
      </c>
      <c r="C25" s="79">
        <v>406412.71</v>
      </c>
      <c r="D25" s="61">
        <f t="shared" si="5"/>
        <v>2201332.6</v>
      </c>
      <c r="E25" s="79">
        <v>2150987.77</v>
      </c>
      <c r="F25" s="79">
        <v>1675532.88</v>
      </c>
      <c r="G25" s="189">
        <f t="shared" si="6"/>
        <v>50344.830000000075</v>
      </c>
      <c r="H25" s="185" t="s">
        <v>295</v>
      </c>
    </row>
    <row r="26" spans="1:8">
      <c r="A26" s="190" t="s">
        <v>125</v>
      </c>
      <c r="B26" s="79">
        <v>17367138.91</v>
      </c>
      <c r="C26" s="79">
        <v>4023626.6</v>
      </c>
      <c r="D26" s="61">
        <f t="shared" si="5"/>
        <v>21390765.510000002</v>
      </c>
      <c r="E26" s="79">
        <v>20574170.68</v>
      </c>
      <c r="F26" s="79">
        <v>19672669.57</v>
      </c>
      <c r="G26" s="189">
        <f t="shared" si="6"/>
        <v>816594.83000000194</v>
      </c>
      <c r="H26" s="185" t="s">
        <v>296</v>
      </c>
    </row>
    <row r="27" spans="1:8">
      <c r="A27" s="188" t="s">
        <v>126</v>
      </c>
      <c r="B27" s="61">
        <f>SUM(B28:B36)</f>
        <v>0</v>
      </c>
      <c r="C27" s="61">
        <f t="shared" ref="C27:G27" si="7">SUM(C28:C36)</f>
        <v>0</v>
      </c>
      <c r="D27" s="61">
        <f t="shared" si="7"/>
        <v>0</v>
      </c>
      <c r="E27" s="61">
        <f t="shared" si="7"/>
        <v>0</v>
      </c>
      <c r="F27" s="61">
        <f t="shared" si="7"/>
        <v>0</v>
      </c>
      <c r="G27" s="189">
        <f t="shared" si="7"/>
        <v>0</v>
      </c>
    </row>
    <row r="28" spans="1:8">
      <c r="A28" s="191" t="s">
        <v>127</v>
      </c>
      <c r="B28" s="61"/>
      <c r="C28" s="61"/>
      <c r="D28" s="61">
        <f t="shared" ref="D28:D36" si="8">B28+C28</f>
        <v>0</v>
      </c>
      <c r="E28" s="61"/>
      <c r="F28" s="61"/>
      <c r="G28" s="189">
        <f t="shared" ref="G28:G36" si="9">D28-E28</f>
        <v>0</v>
      </c>
      <c r="H28" s="185" t="s">
        <v>297</v>
      </c>
    </row>
    <row r="29" spans="1:8">
      <c r="A29" s="190" t="s">
        <v>128</v>
      </c>
      <c r="B29" s="61"/>
      <c r="C29" s="61"/>
      <c r="D29" s="61">
        <f t="shared" si="8"/>
        <v>0</v>
      </c>
      <c r="E29" s="61"/>
      <c r="F29" s="61"/>
      <c r="G29" s="189">
        <f t="shared" si="9"/>
        <v>0</v>
      </c>
      <c r="H29" s="185" t="s">
        <v>298</v>
      </c>
    </row>
    <row r="30" spans="1:8">
      <c r="A30" s="190" t="s">
        <v>129</v>
      </c>
      <c r="B30" s="61"/>
      <c r="C30" s="61"/>
      <c r="D30" s="61">
        <f t="shared" si="8"/>
        <v>0</v>
      </c>
      <c r="E30" s="61"/>
      <c r="F30" s="61"/>
      <c r="G30" s="189">
        <f t="shared" si="9"/>
        <v>0</v>
      </c>
      <c r="H30" s="185" t="s">
        <v>299</v>
      </c>
    </row>
    <row r="31" spans="1:8">
      <c r="A31" s="190" t="s">
        <v>130</v>
      </c>
      <c r="B31" s="61"/>
      <c r="C31" s="61"/>
      <c r="D31" s="61">
        <f t="shared" si="8"/>
        <v>0</v>
      </c>
      <c r="E31" s="61"/>
      <c r="F31" s="61"/>
      <c r="G31" s="189">
        <f t="shared" si="9"/>
        <v>0</v>
      </c>
      <c r="H31" s="185" t="s">
        <v>300</v>
      </c>
    </row>
    <row r="32" spans="1:8">
      <c r="A32" s="190" t="s">
        <v>131</v>
      </c>
      <c r="B32" s="61"/>
      <c r="C32" s="61"/>
      <c r="D32" s="61">
        <f t="shared" si="8"/>
        <v>0</v>
      </c>
      <c r="E32" s="61"/>
      <c r="F32" s="61"/>
      <c r="G32" s="189">
        <f t="shared" si="9"/>
        <v>0</v>
      </c>
      <c r="H32" s="185" t="s">
        <v>301</v>
      </c>
    </row>
    <row r="33" spans="1:8">
      <c r="A33" s="190" t="s">
        <v>132</v>
      </c>
      <c r="B33" s="61"/>
      <c r="C33" s="61"/>
      <c r="D33" s="61">
        <f t="shared" si="8"/>
        <v>0</v>
      </c>
      <c r="E33" s="61"/>
      <c r="F33" s="61"/>
      <c r="G33" s="189">
        <f t="shared" si="9"/>
        <v>0</v>
      </c>
      <c r="H33" s="185" t="s">
        <v>302</v>
      </c>
    </row>
    <row r="34" spans="1:8">
      <c r="A34" s="190" t="s">
        <v>133</v>
      </c>
      <c r="B34" s="61"/>
      <c r="C34" s="61"/>
      <c r="D34" s="61">
        <f t="shared" si="8"/>
        <v>0</v>
      </c>
      <c r="E34" s="61"/>
      <c r="F34" s="61"/>
      <c r="G34" s="189">
        <f t="shared" si="9"/>
        <v>0</v>
      </c>
      <c r="H34" s="185" t="s">
        <v>303</v>
      </c>
    </row>
    <row r="35" spans="1:8">
      <c r="A35" s="190" t="s">
        <v>134</v>
      </c>
      <c r="B35" s="61"/>
      <c r="C35" s="61"/>
      <c r="D35" s="61">
        <f t="shared" si="8"/>
        <v>0</v>
      </c>
      <c r="E35" s="61"/>
      <c r="F35" s="61"/>
      <c r="G35" s="189">
        <f t="shared" si="9"/>
        <v>0</v>
      </c>
      <c r="H35" s="185" t="s">
        <v>304</v>
      </c>
    </row>
    <row r="36" spans="1:8">
      <c r="A36" s="190" t="s">
        <v>135</v>
      </c>
      <c r="B36" s="61"/>
      <c r="C36" s="61"/>
      <c r="D36" s="61">
        <f t="shared" si="8"/>
        <v>0</v>
      </c>
      <c r="E36" s="61"/>
      <c r="F36" s="61"/>
      <c r="G36" s="189">
        <f t="shared" si="9"/>
        <v>0</v>
      </c>
      <c r="H36" s="185" t="s">
        <v>305</v>
      </c>
    </row>
    <row r="37" spans="1:8" ht="30">
      <c r="A37" s="192" t="s">
        <v>136</v>
      </c>
      <c r="B37" s="61">
        <f>SUM(B38:B41)</f>
        <v>0</v>
      </c>
      <c r="C37" s="61">
        <f t="shared" ref="C37:G37" si="10">SUM(C38:C41)</f>
        <v>0</v>
      </c>
      <c r="D37" s="61">
        <f t="shared" si="10"/>
        <v>0</v>
      </c>
      <c r="E37" s="61">
        <f t="shared" si="10"/>
        <v>0</v>
      </c>
      <c r="F37" s="61">
        <f t="shared" si="10"/>
        <v>0</v>
      </c>
      <c r="G37" s="189">
        <f t="shared" si="10"/>
        <v>0</v>
      </c>
    </row>
    <row r="38" spans="1:8" ht="30">
      <c r="A38" s="191" t="s">
        <v>137</v>
      </c>
      <c r="B38" s="61"/>
      <c r="C38" s="61"/>
      <c r="D38" s="61">
        <f t="shared" ref="D38:D41" si="11">B38+C38</f>
        <v>0</v>
      </c>
      <c r="E38" s="61"/>
      <c r="F38" s="61"/>
      <c r="G38" s="189">
        <f t="shared" ref="G38:G41" si="12">D38-E38</f>
        <v>0</v>
      </c>
      <c r="H38" s="185" t="s">
        <v>306</v>
      </c>
    </row>
    <row r="39" spans="1:8" ht="30">
      <c r="A39" s="191" t="s">
        <v>138</v>
      </c>
      <c r="B39" s="61"/>
      <c r="C39" s="61"/>
      <c r="D39" s="61">
        <f t="shared" si="11"/>
        <v>0</v>
      </c>
      <c r="E39" s="61"/>
      <c r="F39" s="61"/>
      <c r="G39" s="189">
        <f t="shared" si="12"/>
        <v>0</v>
      </c>
      <c r="H39" s="185" t="s">
        <v>307</v>
      </c>
    </row>
    <row r="40" spans="1:8">
      <c r="A40" s="191" t="s">
        <v>139</v>
      </c>
      <c r="B40" s="61"/>
      <c r="C40" s="61"/>
      <c r="D40" s="61">
        <f t="shared" si="11"/>
        <v>0</v>
      </c>
      <c r="E40" s="61"/>
      <c r="F40" s="61"/>
      <c r="G40" s="189">
        <f t="shared" si="12"/>
        <v>0</v>
      </c>
      <c r="H40" s="185" t="s">
        <v>308</v>
      </c>
    </row>
    <row r="41" spans="1:8">
      <c r="A41" s="191" t="s">
        <v>140</v>
      </c>
      <c r="B41" s="61"/>
      <c r="C41" s="61"/>
      <c r="D41" s="61">
        <f t="shared" si="11"/>
        <v>0</v>
      </c>
      <c r="E41" s="61"/>
      <c r="F41" s="61"/>
      <c r="G41" s="189">
        <f t="shared" si="12"/>
        <v>0</v>
      </c>
      <c r="H41" s="185" t="s">
        <v>309</v>
      </c>
    </row>
    <row r="42" spans="1:8">
      <c r="A42" s="191"/>
      <c r="B42" s="61"/>
      <c r="C42" s="61"/>
      <c r="D42" s="61"/>
      <c r="E42" s="61"/>
      <c r="F42" s="61"/>
      <c r="G42" s="189"/>
    </row>
    <row r="43" spans="1:8">
      <c r="A43" s="193" t="s">
        <v>141</v>
      </c>
      <c r="B43" s="62">
        <f>B44+B53+B61+B71</f>
        <v>2971502.83</v>
      </c>
      <c r="C43" s="62">
        <f t="shared" ref="C43:G43" si="13">C44+C53+C61+C71</f>
        <v>270812.49</v>
      </c>
      <c r="D43" s="62">
        <f t="shared" si="13"/>
        <v>3242315.3200000003</v>
      </c>
      <c r="E43" s="62">
        <f t="shared" si="13"/>
        <v>3178020.24</v>
      </c>
      <c r="F43" s="62">
        <f t="shared" si="13"/>
        <v>3117200.13</v>
      </c>
      <c r="G43" s="194">
        <f t="shared" si="13"/>
        <v>64295.08000000022</v>
      </c>
    </row>
    <row r="44" spans="1:8">
      <c r="A44" s="188" t="s">
        <v>142</v>
      </c>
      <c r="B44" s="61">
        <f>SUM(B45:B52)</f>
        <v>0</v>
      </c>
      <c r="C44" s="61">
        <f t="shared" ref="C44:G44" si="14">SUM(C45:C52)</f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189">
        <f t="shared" si="14"/>
        <v>0</v>
      </c>
    </row>
    <row r="45" spans="1:8">
      <c r="A45" s="191" t="s">
        <v>110</v>
      </c>
      <c r="B45" s="61"/>
      <c r="C45" s="61"/>
      <c r="D45" s="61">
        <f t="shared" ref="D45:D52" si="15">B45+C45</f>
        <v>0</v>
      </c>
      <c r="E45" s="61"/>
      <c r="F45" s="61"/>
      <c r="G45" s="189">
        <f t="shared" ref="G45:G52" si="16">D45-E45</f>
        <v>0</v>
      </c>
      <c r="H45" s="185" t="s">
        <v>310</v>
      </c>
    </row>
    <row r="46" spans="1:8">
      <c r="A46" s="191" t="s">
        <v>111</v>
      </c>
      <c r="B46" s="61"/>
      <c r="C46" s="61"/>
      <c r="D46" s="61">
        <f t="shared" si="15"/>
        <v>0</v>
      </c>
      <c r="E46" s="61"/>
      <c r="F46" s="61"/>
      <c r="G46" s="189">
        <f t="shared" si="16"/>
        <v>0</v>
      </c>
      <c r="H46" s="185" t="s">
        <v>311</v>
      </c>
    </row>
    <row r="47" spans="1:8">
      <c r="A47" s="191" t="s">
        <v>112</v>
      </c>
      <c r="B47" s="61"/>
      <c r="C47" s="61"/>
      <c r="D47" s="61">
        <f t="shared" si="15"/>
        <v>0</v>
      </c>
      <c r="E47" s="61"/>
      <c r="F47" s="61"/>
      <c r="G47" s="189">
        <f t="shared" si="16"/>
        <v>0</v>
      </c>
      <c r="H47" s="185" t="s">
        <v>312</v>
      </c>
    </row>
    <row r="48" spans="1:8">
      <c r="A48" s="191" t="s">
        <v>113</v>
      </c>
      <c r="B48" s="61"/>
      <c r="C48" s="61"/>
      <c r="D48" s="61">
        <f t="shared" si="15"/>
        <v>0</v>
      </c>
      <c r="E48" s="61"/>
      <c r="F48" s="61"/>
      <c r="G48" s="189">
        <f t="shared" si="16"/>
        <v>0</v>
      </c>
      <c r="H48" s="185" t="s">
        <v>313</v>
      </c>
    </row>
    <row r="49" spans="1:8">
      <c r="A49" s="191" t="s">
        <v>114</v>
      </c>
      <c r="B49" s="61"/>
      <c r="C49" s="61"/>
      <c r="D49" s="61">
        <f t="shared" si="15"/>
        <v>0</v>
      </c>
      <c r="E49" s="61"/>
      <c r="F49" s="61"/>
      <c r="G49" s="189">
        <f t="shared" si="16"/>
        <v>0</v>
      </c>
      <c r="H49" s="185" t="s">
        <v>314</v>
      </c>
    </row>
    <row r="50" spans="1:8">
      <c r="A50" s="191" t="s">
        <v>115</v>
      </c>
      <c r="B50" s="61"/>
      <c r="C50" s="61"/>
      <c r="D50" s="61">
        <f t="shared" si="15"/>
        <v>0</v>
      </c>
      <c r="E50" s="61"/>
      <c r="F50" s="61"/>
      <c r="G50" s="189">
        <f t="shared" si="16"/>
        <v>0</v>
      </c>
      <c r="H50" s="185" t="s">
        <v>315</v>
      </c>
    </row>
    <row r="51" spans="1:8">
      <c r="A51" s="191" t="s">
        <v>116</v>
      </c>
      <c r="B51" s="61"/>
      <c r="C51" s="61"/>
      <c r="D51" s="61">
        <f t="shared" si="15"/>
        <v>0</v>
      </c>
      <c r="E51" s="61"/>
      <c r="F51" s="61"/>
      <c r="G51" s="189">
        <f t="shared" si="16"/>
        <v>0</v>
      </c>
      <c r="H51" s="185" t="s">
        <v>316</v>
      </c>
    </row>
    <row r="52" spans="1:8">
      <c r="A52" s="191" t="s">
        <v>117</v>
      </c>
      <c r="B52" s="61"/>
      <c r="C52" s="61"/>
      <c r="D52" s="61">
        <f t="shared" si="15"/>
        <v>0</v>
      </c>
      <c r="E52" s="61"/>
      <c r="F52" s="61"/>
      <c r="G52" s="189">
        <f t="shared" si="16"/>
        <v>0</v>
      </c>
      <c r="H52" s="185" t="s">
        <v>317</v>
      </c>
    </row>
    <row r="53" spans="1:8">
      <c r="A53" s="188" t="s">
        <v>118</v>
      </c>
      <c r="B53" s="61">
        <f>SUM(B54:B60)</f>
        <v>2971502.83</v>
      </c>
      <c r="C53" s="61">
        <f t="shared" ref="C53:G53" si="17">SUM(C54:C60)</f>
        <v>270812.49</v>
      </c>
      <c r="D53" s="61">
        <f t="shared" si="17"/>
        <v>3242315.3200000003</v>
      </c>
      <c r="E53" s="61">
        <f t="shared" si="17"/>
        <v>3178020.24</v>
      </c>
      <c r="F53" s="61">
        <f t="shared" si="17"/>
        <v>3117200.13</v>
      </c>
      <c r="G53" s="189">
        <f t="shared" si="17"/>
        <v>64295.08000000022</v>
      </c>
    </row>
    <row r="54" spans="1:8">
      <c r="A54" s="191" t="s">
        <v>119</v>
      </c>
      <c r="B54" s="61"/>
      <c r="C54" s="61"/>
      <c r="D54" s="61">
        <f t="shared" ref="D54:D60" si="18">B54+C54</f>
        <v>0</v>
      </c>
      <c r="E54" s="61"/>
      <c r="F54" s="61"/>
      <c r="G54" s="189">
        <f t="shared" ref="G54:G60" si="19">D54-E54</f>
        <v>0</v>
      </c>
      <c r="H54" s="185" t="s">
        <v>318</v>
      </c>
    </row>
    <row r="55" spans="1:8">
      <c r="A55" s="191" t="s">
        <v>120</v>
      </c>
      <c r="B55" s="61"/>
      <c r="C55" s="61"/>
      <c r="D55" s="61">
        <f t="shared" si="18"/>
        <v>0</v>
      </c>
      <c r="E55" s="61"/>
      <c r="F55" s="61"/>
      <c r="G55" s="189">
        <f t="shared" si="19"/>
        <v>0</v>
      </c>
      <c r="H55" s="185" t="s">
        <v>319</v>
      </c>
    </row>
    <row r="56" spans="1:8">
      <c r="A56" s="191" t="s">
        <v>121</v>
      </c>
      <c r="B56" s="61"/>
      <c r="C56" s="61"/>
      <c r="D56" s="61">
        <f t="shared" si="18"/>
        <v>0</v>
      </c>
      <c r="E56" s="61"/>
      <c r="F56" s="61"/>
      <c r="G56" s="189">
        <f t="shared" si="19"/>
        <v>0</v>
      </c>
      <c r="H56" s="185" t="s">
        <v>320</v>
      </c>
    </row>
    <row r="57" spans="1:8">
      <c r="A57" s="195" t="s">
        <v>122</v>
      </c>
      <c r="B57" s="61"/>
      <c r="C57" s="61"/>
      <c r="D57" s="61">
        <f t="shared" si="18"/>
        <v>0</v>
      </c>
      <c r="E57" s="61"/>
      <c r="F57" s="61"/>
      <c r="G57" s="189">
        <f t="shared" si="19"/>
        <v>0</v>
      </c>
      <c r="H57" s="185" t="s">
        <v>321</v>
      </c>
    </row>
    <row r="58" spans="1:8">
      <c r="A58" s="191" t="s">
        <v>123</v>
      </c>
      <c r="B58" s="61"/>
      <c r="C58" s="61"/>
      <c r="D58" s="61">
        <f t="shared" si="18"/>
        <v>0</v>
      </c>
      <c r="E58" s="61"/>
      <c r="F58" s="61"/>
      <c r="G58" s="189">
        <f t="shared" si="19"/>
        <v>0</v>
      </c>
      <c r="H58" s="185" t="s">
        <v>322</v>
      </c>
    </row>
    <row r="59" spans="1:8">
      <c r="A59" s="191" t="s">
        <v>124</v>
      </c>
      <c r="B59" s="79">
        <v>0</v>
      </c>
      <c r="C59" s="79">
        <v>244249.52</v>
      </c>
      <c r="D59" s="61">
        <f t="shared" si="18"/>
        <v>244249.52</v>
      </c>
      <c r="E59" s="79">
        <v>200744.45</v>
      </c>
      <c r="F59" s="79">
        <v>141736.29999999999</v>
      </c>
      <c r="G59" s="189">
        <f t="shared" si="19"/>
        <v>43505.069999999978</v>
      </c>
      <c r="H59" s="185" t="s">
        <v>323</v>
      </c>
    </row>
    <row r="60" spans="1:8">
      <c r="A60" s="191" t="s">
        <v>125</v>
      </c>
      <c r="B60" s="79">
        <v>2971502.83</v>
      </c>
      <c r="C60" s="79">
        <v>26562.97</v>
      </c>
      <c r="D60" s="61">
        <f t="shared" si="18"/>
        <v>2998065.8000000003</v>
      </c>
      <c r="E60" s="79">
        <v>2977275.79</v>
      </c>
      <c r="F60" s="79">
        <v>2975463.83</v>
      </c>
      <c r="G60" s="189">
        <f t="shared" si="19"/>
        <v>20790.010000000242</v>
      </c>
      <c r="H60" s="185" t="s">
        <v>324</v>
      </c>
    </row>
    <row r="61" spans="1:8">
      <c r="A61" s="188" t="s">
        <v>126</v>
      </c>
      <c r="B61" s="61">
        <f>SUM(B62:B70)</f>
        <v>0</v>
      </c>
      <c r="C61" s="61">
        <f t="shared" ref="C61:G61" si="20">SUM(C62:C70)</f>
        <v>0</v>
      </c>
      <c r="D61" s="61">
        <f t="shared" si="20"/>
        <v>0</v>
      </c>
      <c r="E61" s="61">
        <f t="shared" si="20"/>
        <v>0</v>
      </c>
      <c r="F61" s="61">
        <f t="shared" si="20"/>
        <v>0</v>
      </c>
      <c r="G61" s="189">
        <f t="shared" si="20"/>
        <v>0</v>
      </c>
    </row>
    <row r="62" spans="1:8">
      <c r="A62" s="191" t="s">
        <v>127</v>
      </c>
      <c r="B62" s="61"/>
      <c r="C62" s="61"/>
      <c r="D62" s="61">
        <f t="shared" ref="D62:D70" si="21">B62+C62</f>
        <v>0</v>
      </c>
      <c r="E62" s="61"/>
      <c r="F62" s="61"/>
      <c r="G62" s="189">
        <f t="shared" ref="G62:G70" si="22">D62-E62</f>
        <v>0</v>
      </c>
      <c r="H62" s="185" t="s">
        <v>325</v>
      </c>
    </row>
    <row r="63" spans="1:8">
      <c r="A63" s="191" t="s">
        <v>128</v>
      </c>
      <c r="B63" s="61"/>
      <c r="C63" s="61"/>
      <c r="D63" s="61">
        <f t="shared" si="21"/>
        <v>0</v>
      </c>
      <c r="E63" s="61"/>
      <c r="F63" s="61"/>
      <c r="G63" s="189">
        <f t="shared" si="22"/>
        <v>0</v>
      </c>
      <c r="H63" s="185" t="s">
        <v>326</v>
      </c>
    </row>
    <row r="64" spans="1:8">
      <c r="A64" s="191" t="s">
        <v>129</v>
      </c>
      <c r="B64" s="61"/>
      <c r="C64" s="61"/>
      <c r="D64" s="61">
        <f t="shared" si="21"/>
        <v>0</v>
      </c>
      <c r="E64" s="61"/>
      <c r="F64" s="61"/>
      <c r="G64" s="189">
        <f t="shared" si="22"/>
        <v>0</v>
      </c>
      <c r="H64" s="185" t="s">
        <v>327</v>
      </c>
    </row>
    <row r="65" spans="1:8">
      <c r="A65" s="191" t="s">
        <v>130</v>
      </c>
      <c r="B65" s="61"/>
      <c r="C65" s="61"/>
      <c r="D65" s="61">
        <f t="shared" si="21"/>
        <v>0</v>
      </c>
      <c r="E65" s="61"/>
      <c r="F65" s="61"/>
      <c r="G65" s="189">
        <f t="shared" si="22"/>
        <v>0</v>
      </c>
      <c r="H65" s="185" t="s">
        <v>328</v>
      </c>
    </row>
    <row r="66" spans="1:8">
      <c r="A66" s="191" t="s">
        <v>131</v>
      </c>
      <c r="B66" s="61"/>
      <c r="C66" s="61"/>
      <c r="D66" s="61">
        <f t="shared" si="21"/>
        <v>0</v>
      </c>
      <c r="E66" s="61"/>
      <c r="F66" s="61"/>
      <c r="G66" s="189">
        <f t="shared" si="22"/>
        <v>0</v>
      </c>
      <c r="H66" s="185" t="s">
        <v>329</v>
      </c>
    </row>
    <row r="67" spans="1:8">
      <c r="A67" s="191" t="s">
        <v>132</v>
      </c>
      <c r="B67" s="61"/>
      <c r="C67" s="61"/>
      <c r="D67" s="61">
        <f t="shared" si="21"/>
        <v>0</v>
      </c>
      <c r="E67" s="61"/>
      <c r="F67" s="61"/>
      <c r="G67" s="189">
        <f t="shared" si="22"/>
        <v>0</v>
      </c>
      <c r="H67" s="185" t="s">
        <v>330</v>
      </c>
    </row>
    <row r="68" spans="1:8">
      <c r="A68" s="191" t="s">
        <v>133</v>
      </c>
      <c r="B68" s="61"/>
      <c r="C68" s="61"/>
      <c r="D68" s="61">
        <f t="shared" si="21"/>
        <v>0</v>
      </c>
      <c r="E68" s="61"/>
      <c r="F68" s="61"/>
      <c r="G68" s="189">
        <f t="shared" si="22"/>
        <v>0</v>
      </c>
      <c r="H68" s="185" t="s">
        <v>331</v>
      </c>
    </row>
    <row r="69" spans="1:8">
      <c r="A69" s="191" t="s">
        <v>134</v>
      </c>
      <c r="B69" s="61"/>
      <c r="C69" s="61"/>
      <c r="D69" s="61">
        <f t="shared" si="21"/>
        <v>0</v>
      </c>
      <c r="E69" s="61"/>
      <c r="F69" s="61"/>
      <c r="G69" s="189">
        <f t="shared" si="22"/>
        <v>0</v>
      </c>
      <c r="H69" s="185" t="s">
        <v>332</v>
      </c>
    </row>
    <row r="70" spans="1:8">
      <c r="A70" s="191" t="s">
        <v>135</v>
      </c>
      <c r="B70" s="61"/>
      <c r="C70" s="61"/>
      <c r="D70" s="61">
        <f t="shared" si="21"/>
        <v>0</v>
      </c>
      <c r="E70" s="61"/>
      <c r="F70" s="61"/>
      <c r="G70" s="189">
        <f t="shared" si="22"/>
        <v>0</v>
      </c>
      <c r="H70" s="185" t="s">
        <v>333</v>
      </c>
    </row>
    <row r="71" spans="1:8">
      <c r="A71" s="192" t="s">
        <v>143</v>
      </c>
      <c r="B71" s="63">
        <f>SUM(B72:B75)</f>
        <v>0</v>
      </c>
      <c r="C71" s="63">
        <f t="shared" ref="C71:G71" si="23">SUM(C72:C75)</f>
        <v>0</v>
      </c>
      <c r="D71" s="63">
        <f t="shared" si="23"/>
        <v>0</v>
      </c>
      <c r="E71" s="63">
        <f t="shared" si="23"/>
        <v>0</v>
      </c>
      <c r="F71" s="63">
        <f t="shared" si="23"/>
        <v>0</v>
      </c>
      <c r="G71" s="196">
        <f t="shared" si="23"/>
        <v>0</v>
      </c>
      <c r="H71" s="19"/>
    </row>
    <row r="72" spans="1:8" ht="30">
      <c r="A72" s="191" t="s">
        <v>137</v>
      </c>
      <c r="B72" s="61"/>
      <c r="C72" s="61"/>
      <c r="D72" s="61">
        <f t="shared" ref="D72:D75" si="24">B72+C72</f>
        <v>0</v>
      </c>
      <c r="E72" s="61"/>
      <c r="F72" s="61"/>
      <c r="G72" s="189">
        <f t="shared" ref="G72:G75" si="25">D72-E72</f>
        <v>0</v>
      </c>
      <c r="H72" s="185" t="s">
        <v>334</v>
      </c>
    </row>
    <row r="73" spans="1:8" ht="30">
      <c r="A73" s="191" t="s">
        <v>138</v>
      </c>
      <c r="B73" s="61"/>
      <c r="C73" s="61"/>
      <c r="D73" s="61">
        <f t="shared" si="24"/>
        <v>0</v>
      </c>
      <c r="E73" s="61"/>
      <c r="F73" s="61"/>
      <c r="G73" s="189">
        <f t="shared" si="25"/>
        <v>0</v>
      </c>
      <c r="H73" s="185" t="s">
        <v>335</v>
      </c>
    </row>
    <row r="74" spans="1:8">
      <c r="A74" s="191" t="s">
        <v>139</v>
      </c>
      <c r="B74" s="61"/>
      <c r="C74" s="61"/>
      <c r="D74" s="61">
        <f t="shared" si="24"/>
        <v>0</v>
      </c>
      <c r="E74" s="61"/>
      <c r="F74" s="61"/>
      <c r="G74" s="189">
        <f t="shared" si="25"/>
        <v>0</v>
      </c>
      <c r="H74" s="185" t="s">
        <v>336</v>
      </c>
    </row>
    <row r="75" spans="1:8">
      <c r="A75" s="191" t="s">
        <v>140</v>
      </c>
      <c r="B75" s="61"/>
      <c r="C75" s="61"/>
      <c r="D75" s="61">
        <f t="shared" si="24"/>
        <v>0</v>
      </c>
      <c r="E75" s="61"/>
      <c r="F75" s="61"/>
      <c r="G75" s="189">
        <f t="shared" si="25"/>
        <v>0</v>
      </c>
      <c r="H75" s="185" t="s">
        <v>337</v>
      </c>
    </row>
    <row r="76" spans="1:8">
      <c r="A76" s="197"/>
      <c r="B76" s="64"/>
      <c r="C76" s="64"/>
      <c r="D76" s="64"/>
      <c r="E76" s="64"/>
      <c r="F76" s="64"/>
      <c r="G76" s="198"/>
      <c r="H76" s="19"/>
    </row>
    <row r="77" spans="1:8">
      <c r="A77" s="199" t="s">
        <v>87</v>
      </c>
      <c r="B77" s="200">
        <f>B9+B43</f>
        <v>22728381.520000003</v>
      </c>
      <c r="C77" s="200">
        <f t="shared" ref="C77:G77" si="26">C9+C43</f>
        <v>4790110.79</v>
      </c>
      <c r="D77" s="200">
        <f t="shared" si="26"/>
        <v>27518492.310000002</v>
      </c>
      <c r="E77" s="200">
        <f t="shared" si="26"/>
        <v>26533153.25</v>
      </c>
      <c r="F77" s="200">
        <f t="shared" si="26"/>
        <v>25088009.34</v>
      </c>
      <c r="G77" s="201">
        <f t="shared" si="26"/>
        <v>985339.06000000215</v>
      </c>
      <c r="H77" s="19"/>
    </row>
    <row r="78" spans="1:8">
      <c r="A78" s="23"/>
      <c r="B78" s="65"/>
      <c r="C78" s="65"/>
      <c r="D78" s="65"/>
      <c r="E78" s="65"/>
      <c r="F78" s="65"/>
      <c r="G78" s="65"/>
      <c r="H78" s="20"/>
    </row>
    <row r="79" spans="1:8">
      <c r="A79" s="167" t="s">
        <v>634</v>
      </c>
    </row>
  </sheetData>
  <mergeCells count="9">
    <mergeCell ref="B7:F7"/>
    <mergeCell ref="G7:G8"/>
    <mergeCell ref="A7:A8"/>
    <mergeCell ref="A1:G1"/>
    <mergeCell ref="A2:G2"/>
    <mergeCell ref="A3:G3"/>
    <mergeCell ref="A4:G4"/>
    <mergeCell ref="A5:G5"/>
    <mergeCell ref="A6:G6"/>
  </mergeCells>
  <pageMargins left="0.23622047244094491" right="0.23622047244094491" top="0.74803149606299213" bottom="0.74803149606299213" header="0.31496062992125984" footer="0.31496062992125984"/>
  <pageSetup scale="65" orientation="landscape" r:id="rId1"/>
  <rowBreaks count="1" manualBreakCount="1">
    <brk id="42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tabSelected="1" zoomScaleNormal="100" workbookViewId="0">
      <selection activeCell="D101" sqref="D101"/>
    </sheetView>
  </sheetViews>
  <sheetFormatPr baseColWidth="10" defaultRowHeight="15"/>
  <cols>
    <col min="1" max="1" width="91.140625" customWidth="1"/>
    <col min="2" max="2" width="22.140625" customWidth="1"/>
    <col min="3" max="3" width="21.140625" customWidth="1"/>
    <col min="4" max="4" width="19.85546875" customWidth="1"/>
    <col min="5" max="5" width="20.85546875" customWidth="1"/>
    <col min="6" max="6" width="20.7109375" customWidth="1"/>
    <col min="7" max="7" width="18.28515625" customWidth="1"/>
  </cols>
  <sheetData>
    <row r="1" spans="1:7" ht="55.5" customHeight="1">
      <c r="A1" s="282" t="s">
        <v>144</v>
      </c>
      <c r="B1" s="248"/>
      <c r="C1" s="248"/>
      <c r="D1" s="248"/>
      <c r="E1" s="248"/>
      <c r="F1" s="248"/>
      <c r="G1" s="248"/>
    </row>
    <row r="2" spans="1:7">
      <c r="A2" s="283" t="s">
        <v>338</v>
      </c>
      <c r="B2" s="284"/>
      <c r="C2" s="284"/>
      <c r="D2" s="284"/>
      <c r="E2" s="284"/>
      <c r="F2" s="284"/>
      <c r="G2" s="285"/>
    </row>
    <row r="3" spans="1:7">
      <c r="A3" s="286" t="s">
        <v>1</v>
      </c>
      <c r="B3" s="287"/>
      <c r="C3" s="287"/>
      <c r="D3" s="287"/>
      <c r="E3" s="287"/>
      <c r="F3" s="287"/>
      <c r="G3" s="288"/>
    </row>
    <row r="4" spans="1:7">
      <c r="A4" s="286" t="s">
        <v>145</v>
      </c>
      <c r="B4" s="287"/>
      <c r="C4" s="287"/>
      <c r="D4" s="287"/>
      <c r="E4" s="287"/>
      <c r="F4" s="287"/>
      <c r="G4" s="288"/>
    </row>
    <row r="5" spans="1:7">
      <c r="A5" s="286" t="s">
        <v>339</v>
      </c>
      <c r="B5" s="287"/>
      <c r="C5" s="287"/>
      <c r="D5" s="287"/>
      <c r="E5" s="287"/>
      <c r="F5" s="287"/>
      <c r="G5" s="288"/>
    </row>
    <row r="6" spans="1:7">
      <c r="A6" s="266" t="s">
        <v>3</v>
      </c>
      <c r="B6" s="256"/>
      <c r="C6" s="256"/>
      <c r="D6" s="256"/>
      <c r="E6" s="256"/>
      <c r="F6" s="256"/>
      <c r="G6" s="267"/>
    </row>
    <row r="7" spans="1:7">
      <c r="A7" s="269" t="s">
        <v>146</v>
      </c>
      <c r="B7" s="274" t="s">
        <v>5</v>
      </c>
      <c r="C7" s="274"/>
      <c r="D7" s="274"/>
      <c r="E7" s="274"/>
      <c r="F7" s="274"/>
      <c r="G7" s="274" t="s">
        <v>6</v>
      </c>
    </row>
    <row r="8" spans="1:7" ht="30">
      <c r="A8" s="270"/>
      <c r="B8" s="25" t="s">
        <v>7</v>
      </c>
      <c r="C8" s="26" t="s">
        <v>107</v>
      </c>
      <c r="D8" s="26" t="s">
        <v>91</v>
      </c>
      <c r="E8" s="26" t="s">
        <v>10</v>
      </c>
      <c r="F8" s="26" t="s">
        <v>92</v>
      </c>
      <c r="G8" s="299"/>
    </row>
    <row r="9" spans="1:7">
      <c r="A9" s="27" t="s">
        <v>147</v>
      </c>
      <c r="B9" s="56">
        <f>B10+B11+B12+B15+B16+B19</f>
        <v>16637056.07</v>
      </c>
      <c r="C9" s="56">
        <f t="shared" ref="C9:G9" si="0">C10+C11+C12+C15+C16+C19</f>
        <v>1993389.69</v>
      </c>
      <c r="D9" s="56">
        <f t="shared" si="0"/>
        <v>18630445.760000002</v>
      </c>
      <c r="E9" s="56">
        <f t="shared" si="0"/>
        <v>18554294.629999999</v>
      </c>
      <c r="F9" s="56">
        <f t="shared" si="0"/>
        <v>17325969.66</v>
      </c>
      <c r="G9" s="56">
        <f t="shared" si="0"/>
        <v>76151.130000002682</v>
      </c>
    </row>
    <row r="10" spans="1:7">
      <c r="A10" s="28" t="s">
        <v>148</v>
      </c>
      <c r="B10" s="80">
        <v>16637056.07</v>
      </c>
      <c r="C10" s="80">
        <v>1993389.69</v>
      </c>
      <c r="D10" s="57">
        <f>B10+C10</f>
        <v>18630445.760000002</v>
      </c>
      <c r="E10" s="80">
        <v>18554294.629999999</v>
      </c>
      <c r="F10" s="80">
        <v>17325969.66</v>
      </c>
      <c r="G10" s="57">
        <f>D10-E10</f>
        <v>76151.130000002682</v>
      </c>
    </row>
    <row r="11" spans="1:7">
      <c r="A11" s="28" t="s">
        <v>149</v>
      </c>
      <c r="B11" s="57"/>
      <c r="C11" s="57"/>
      <c r="D11" s="57">
        <f>B11+C11</f>
        <v>0</v>
      </c>
      <c r="E11" s="57"/>
      <c r="F11" s="57"/>
      <c r="G11" s="57">
        <f>D11-E11</f>
        <v>0</v>
      </c>
    </row>
    <row r="12" spans="1:7">
      <c r="A12" s="28" t="s">
        <v>150</v>
      </c>
      <c r="B12" s="57">
        <f>B13+B14</f>
        <v>0</v>
      </c>
      <c r="C12" s="57">
        <f t="shared" ref="C12:G12" si="1">C13+C14</f>
        <v>0</v>
      </c>
      <c r="D12" s="57">
        <f t="shared" si="1"/>
        <v>0</v>
      </c>
      <c r="E12" s="57">
        <f t="shared" si="1"/>
        <v>0</v>
      </c>
      <c r="F12" s="57">
        <f t="shared" si="1"/>
        <v>0</v>
      </c>
      <c r="G12" s="57">
        <f t="shared" si="1"/>
        <v>0</v>
      </c>
    </row>
    <row r="13" spans="1:7">
      <c r="A13" s="31" t="s">
        <v>151</v>
      </c>
      <c r="B13" s="57"/>
      <c r="C13" s="57"/>
      <c r="D13" s="57">
        <f>B13+C13</f>
        <v>0</v>
      </c>
      <c r="E13" s="57"/>
      <c r="F13" s="57"/>
      <c r="G13" s="57">
        <f>D13-E13</f>
        <v>0</v>
      </c>
    </row>
    <row r="14" spans="1:7">
      <c r="A14" s="31" t="s">
        <v>152</v>
      </c>
      <c r="B14" s="57"/>
      <c r="C14" s="57"/>
      <c r="D14" s="57">
        <f>B14+C14</f>
        <v>0</v>
      </c>
      <c r="E14" s="57"/>
      <c r="F14" s="57"/>
      <c r="G14" s="57">
        <f>D14-E14</f>
        <v>0</v>
      </c>
    </row>
    <row r="15" spans="1:7">
      <c r="A15" s="28" t="s">
        <v>153</v>
      </c>
      <c r="B15" s="57"/>
      <c r="C15" s="57"/>
      <c r="D15" s="57">
        <f>B15+C15</f>
        <v>0</v>
      </c>
      <c r="E15" s="57"/>
      <c r="F15" s="57"/>
      <c r="G15" s="57">
        <f>D15-E15</f>
        <v>0</v>
      </c>
    </row>
    <row r="16" spans="1:7" ht="30">
      <c r="A16" s="32" t="s">
        <v>154</v>
      </c>
      <c r="B16" s="57">
        <f>B17+B18</f>
        <v>0</v>
      </c>
      <c r="C16" s="57">
        <f t="shared" ref="C16:G16" si="2">C17+C18</f>
        <v>0</v>
      </c>
      <c r="D16" s="57">
        <f t="shared" si="2"/>
        <v>0</v>
      </c>
      <c r="E16" s="57">
        <f t="shared" si="2"/>
        <v>0</v>
      </c>
      <c r="F16" s="57">
        <f t="shared" si="2"/>
        <v>0</v>
      </c>
      <c r="G16" s="57">
        <f t="shared" si="2"/>
        <v>0</v>
      </c>
    </row>
    <row r="17" spans="1:7">
      <c r="A17" s="31" t="s">
        <v>155</v>
      </c>
      <c r="B17" s="57"/>
      <c r="C17" s="57"/>
      <c r="D17" s="57">
        <f>B17+C17</f>
        <v>0</v>
      </c>
      <c r="E17" s="57"/>
      <c r="F17" s="57"/>
      <c r="G17" s="57">
        <f>D17-E17</f>
        <v>0</v>
      </c>
    </row>
    <row r="18" spans="1:7">
      <c r="A18" s="31" t="s">
        <v>156</v>
      </c>
      <c r="B18" s="57"/>
      <c r="C18" s="57"/>
      <c r="D18" s="57">
        <f>B18+C18</f>
        <v>0</v>
      </c>
      <c r="E18" s="57"/>
      <c r="F18" s="57"/>
      <c r="G18" s="57">
        <f>D18-E18</f>
        <v>0</v>
      </c>
    </row>
    <row r="19" spans="1:7">
      <c r="A19" s="28" t="s">
        <v>157</v>
      </c>
      <c r="B19" s="57"/>
      <c r="C19" s="57"/>
      <c r="D19" s="57">
        <f>B19+C19</f>
        <v>0</v>
      </c>
      <c r="E19" s="57"/>
      <c r="F19" s="57"/>
      <c r="G19" s="57">
        <f>D19-E19</f>
        <v>0</v>
      </c>
    </row>
    <row r="20" spans="1:7">
      <c r="A20" s="29"/>
      <c r="B20" s="58"/>
      <c r="C20" s="58"/>
      <c r="D20" s="58"/>
      <c r="E20" s="58"/>
      <c r="F20" s="58"/>
      <c r="G20" s="58"/>
    </row>
    <row r="21" spans="1:7">
      <c r="A21" s="24" t="s">
        <v>158</v>
      </c>
      <c r="B21" s="56">
        <f>B22+B23+B24+B27+B28+B31</f>
        <v>393369.59999999998</v>
      </c>
      <c r="C21" s="56">
        <f t="shared" ref="C21:G21" si="3">C22+C23+C24+C27+C28+C31</f>
        <v>-77880</v>
      </c>
      <c r="D21" s="56">
        <f t="shared" si="3"/>
        <v>315489.59999999998</v>
      </c>
      <c r="E21" s="56">
        <f t="shared" si="3"/>
        <v>296670</v>
      </c>
      <c r="F21" s="56">
        <f t="shared" si="3"/>
        <v>296670</v>
      </c>
      <c r="G21" s="56">
        <f t="shared" si="3"/>
        <v>18819.599999999977</v>
      </c>
    </row>
    <row r="22" spans="1:7">
      <c r="A22" s="28" t="s">
        <v>148</v>
      </c>
      <c r="B22" s="80">
        <v>393369.59999999998</v>
      </c>
      <c r="C22" s="80">
        <v>-77880</v>
      </c>
      <c r="D22" s="57">
        <f>B22+C22</f>
        <v>315489.59999999998</v>
      </c>
      <c r="E22" s="80">
        <v>296670</v>
      </c>
      <c r="F22" s="80">
        <v>296670</v>
      </c>
      <c r="G22" s="57">
        <f>D22-E22</f>
        <v>18819.599999999977</v>
      </c>
    </row>
    <row r="23" spans="1:7">
      <c r="A23" s="28" t="s">
        <v>149</v>
      </c>
      <c r="B23" s="57"/>
      <c r="C23" s="57"/>
      <c r="D23" s="57">
        <f>B23+C23</f>
        <v>0</v>
      </c>
      <c r="E23" s="57"/>
      <c r="F23" s="57"/>
      <c r="G23" s="57">
        <f>D23-E23</f>
        <v>0</v>
      </c>
    </row>
    <row r="24" spans="1:7">
      <c r="A24" s="28" t="s">
        <v>150</v>
      </c>
      <c r="B24" s="57">
        <f>B25+B26</f>
        <v>0</v>
      </c>
      <c r="C24" s="57">
        <f>C25+C26</f>
        <v>0</v>
      </c>
      <c r="D24" s="57">
        <f>D25+D26</f>
        <v>0</v>
      </c>
      <c r="E24" s="57">
        <f t="shared" ref="E24:G24" si="4">E25+E26</f>
        <v>0</v>
      </c>
      <c r="F24" s="57">
        <f t="shared" si="4"/>
        <v>0</v>
      </c>
      <c r="G24" s="57">
        <f t="shared" si="4"/>
        <v>0</v>
      </c>
    </row>
    <row r="25" spans="1:7">
      <c r="A25" s="31" t="s">
        <v>151</v>
      </c>
      <c r="B25" s="57"/>
      <c r="C25" s="57"/>
      <c r="D25" s="57">
        <f>B25+C25</f>
        <v>0</v>
      </c>
      <c r="E25" s="57"/>
      <c r="F25" s="57"/>
      <c r="G25" s="57">
        <f>D25-E25</f>
        <v>0</v>
      </c>
    </row>
    <row r="26" spans="1:7">
      <c r="A26" s="31" t="s">
        <v>152</v>
      </c>
      <c r="B26" s="57"/>
      <c r="C26" s="57"/>
      <c r="D26" s="57">
        <f>B26+C26</f>
        <v>0</v>
      </c>
      <c r="E26" s="57"/>
      <c r="F26" s="57"/>
      <c r="G26" s="57">
        <f>D26-E26</f>
        <v>0</v>
      </c>
    </row>
    <row r="27" spans="1:7">
      <c r="A27" s="28" t="s">
        <v>153</v>
      </c>
      <c r="B27" s="57"/>
      <c r="C27" s="57"/>
      <c r="D27" s="57"/>
      <c r="E27" s="57"/>
      <c r="F27" s="57"/>
      <c r="G27" s="57"/>
    </row>
    <row r="28" spans="1:7" ht="30">
      <c r="A28" s="32" t="s">
        <v>154</v>
      </c>
      <c r="B28" s="57">
        <f>B29+B30</f>
        <v>0</v>
      </c>
      <c r="C28" s="57">
        <f t="shared" ref="C28:G28" si="5">C29+C30</f>
        <v>0</v>
      </c>
      <c r="D28" s="57">
        <f t="shared" si="5"/>
        <v>0</v>
      </c>
      <c r="E28" s="57">
        <f t="shared" si="5"/>
        <v>0</v>
      </c>
      <c r="F28" s="57">
        <f t="shared" si="5"/>
        <v>0</v>
      </c>
      <c r="G28" s="57">
        <f t="shared" si="5"/>
        <v>0</v>
      </c>
    </row>
    <row r="29" spans="1:7">
      <c r="A29" s="31" t="s">
        <v>155</v>
      </c>
      <c r="B29" s="57"/>
      <c r="C29" s="57"/>
      <c r="D29" s="57">
        <f>B29+C29</f>
        <v>0</v>
      </c>
      <c r="E29" s="57"/>
      <c r="F29" s="57"/>
      <c r="G29" s="57">
        <f>D29-E29</f>
        <v>0</v>
      </c>
    </row>
    <row r="30" spans="1:7">
      <c r="A30" s="31" t="s">
        <v>156</v>
      </c>
      <c r="B30" s="57"/>
      <c r="C30" s="57"/>
      <c r="D30" s="57">
        <f>B30+C30</f>
        <v>0</v>
      </c>
      <c r="E30" s="57"/>
      <c r="F30" s="57"/>
      <c r="G30" s="57">
        <f>D30-E30</f>
        <v>0</v>
      </c>
    </row>
    <row r="31" spans="1:7">
      <c r="A31" s="28" t="s">
        <v>157</v>
      </c>
      <c r="B31" s="57"/>
      <c r="C31" s="57"/>
      <c r="D31" s="57">
        <f>B31+C31</f>
        <v>0</v>
      </c>
      <c r="E31" s="57"/>
      <c r="F31" s="57"/>
      <c r="G31" s="57">
        <f>D31-E31</f>
        <v>0</v>
      </c>
    </row>
    <row r="32" spans="1:7">
      <c r="A32" s="29"/>
      <c r="B32" s="58"/>
      <c r="C32" s="58"/>
      <c r="D32" s="58"/>
      <c r="E32" s="58"/>
      <c r="F32" s="58"/>
      <c r="G32" s="58"/>
    </row>
    <row r="33" spans="1:7">
      <c r="A33" s="30" t="s">
        <v>159</v>
      </c>
      <c r="B33" s="56">
        <f>B9+B21</f>
        <v>17030425.670000002</v>
      </c>
      <c r="C33" s="56">
        <f t="shared" ref="C33:G33" si="6">C9+C21</f>
        <v>1915509.69</v>
      </c>
      <c r="D33" s="56">
        <f t="shared" si="6"/>
        <v>18945935.360000003</v>
      </c>
      <c r="E33" s="56">
        <f t="shared" si="6"/>
        <v>18850964.629999999</v>
      </c>
      <c r="F33" s="56">
        <f t="shared" si="6"/>
        <v>17622639.66</v>
      </c>
      <c r="G33" s="56">
        <f t="shared" si="6"/>
        <v>94970.730000002659</v>
      </c>
    </row>
    <row r="34" spans="1:7">
      <c r="A34" s="33"/>
      <c r="B34" s="59"/>
      <c r="C34" s="59"/>
      <c r="D34" s="59"/>
      <c r="E34" s="59"/>
      <c r="F34" s="59"/>
      <c r="G34" s="59"/>
    </row>
    <row r="36" spans="1:7">
      <c r="A36" s="167" t="s">
        <v>634</v>
      </c>
    </row>
  </sheetData>
  <mergeCells count="9">
    <mergeCell ref="A7:A8"/>
    <mergeCell ref="B7:F7"/>
    <mergeCell ref="G7:G8"/>
    <mergeCell ref="A1:G1"/>
    <mergeCell ref="A2:G2"/>
    <mergeCell ref="A3:G3"/>
    <mergeCell ref="A4:G4"/>
    <mergeCell ref="A5:G5"/>
    <mergeCell ref="A6:G6"/>
  </mergeCells>
  <pageMargins left="0.43307086614173229" right="0.23622047244094491" top="0.94488188976377963" bottom="0.74803149606299213" header="0.31496062992125984" footer="0.31496062992125984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9</vt:i4>
      </vt:variant>
    </vt:vector>
  </HeadingPairs>
  <TitlesOfParts>
    <vt:vector size="23" baseType="lpstr">
      <vt:lpstr>F1</vt:lpstr>
      <vt:lpstr>F2</vt:lpstr>
      <vt:lpstr>F3</vt:lpstr>
      <vt:lpstr>F4</vt:lpstr>
      <vt:lpstr>F5</vt:lpstr>
      <vt:lpstr>F6A</vt:lpstr>
      <vt:lpstr>F6B</vt:lpstr>
      <vt:lpstr>F6C</vt:lpstr>
      <vt:lpstr>F6D</vt:lpstr>
      <vt:lpstr>7a</vt:lpstr>
      <vt:lpstr>7c</vt:lpstr>
      <vt:lpstr>Formato 7d</vt:lpstr>
      <vt:lpstr>Formato 7b</vt:lpstr>
      <vt:lpstr>F8</vt:lpstr>
      <vt:lpstr>'7a'!Área_de_impresión</vt:lpstr>
      <vt:lpstr>'7c'!Área_de_impresión</vt:lpstr>
      <vt:lpstr>'F4'!Área_de_impresión</vt:lpstr>
      <vt:lpstr>'F6A'!Área_de_impresión</vt:lpstr>
      <vt:lpstr>'F6C'!Área_de_impresión</vt:lpstr>
      <vt:lpstr>'Formato 7b'!Área_de_impresión</vt:lpstr>
      <vt:lpstr>'Formato 7d'!Área_de_impresión</vt:lpstr>
      <vt:lpstr>'F6A'!Títulos_a_imprimir</vt:lpstr>
      <vt:lpstr>'F6C'!Títulos_a_imprimir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Informatica</dc:creator>
  <cp:lastModifiedBy>Alma Vargas Lobato}</cp:lastModifiedBy>
  <cp:lastPrinted>2020-02-11T20:36:48Z</cp:lastPrinted>
  <dcterms:created xsi:type="dcterms:W3CDTF">2018-11-21T18:09:30Z</dcterms:created>
  <dcterms:modified xsi:type="dcterms:W3CDTF">2020-02-11T22:34:34Z</dcterms:modified>
</cp:coreProperties>
</file>